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4"/>
  </bookViews>
  <sheets>
    <sheet r:id="rId1" sheetId="1" name="ATR OFF SUNTER"/>
    <sheet r:id="rId2" sheetId="2" name="BPK ANDRE(TPPN)"/>
    <sheet r:id="rId3" sheetId="3" name="BPK BUDI SANTOSO"/>
    <sheet r:id="rId4" sheetId="4" name="BPK AKMAL TUGU ASRI"/>
    <sheet r:id="rId5" sheetId="5" name="PAK ANDRE"/>
    <sheet r:id="rId6" sheetId="6" name="BPK ROBI ONE TOWER"/>
    <sheet r:id="rId7" sheetId="7" name="PT BUYUNG"/>
    <sheet r:id="rId8" sheetId="8" name="CV GOTRIN"/>
    <sheet r:id="rId9" sheetId="9" name="CONCREATE"/>
    <sheet r:id="rId10" sheetId="10" name="HARTONO CITAYAM(TPPN)"/>
    <sheet r:id="rId11" sheetId="11" name="HARTAM ALFAMIDI(TPPN)"/>
    <sheet r:id="rId12" sheetId="12" name="IBU SUCI(TPPN)"/>
    <sheet r:id="rId13" sheetId="13" name="IBU RERE"/>
    <sheet r:id="rId14" sheetId="14" name="PRAJA(TPPN)"/>
    <sheet r:id="rId15" sheetId="15" name="PANCA JAYA(TPPN)"/>
    <sheet r:id="rId16" sheetId="16" name="PAGODA"/>
    <sheet r:id="rId17" sheetId="17" name="SOWIN MERCURE(TPPN)"/>
    <sheet r:id="rId18" sheetId="18" name="TARSIM"/>
    <sheet r:id="rId19" sheetId="19" name="RAHMAD LAPAN"/>
    <sheet r:id="rId20" sheetId="20" name="CDT"/>
    <sheet r:id="rId21" sheetId="21" name="KUSUMA SERANG"/>
    <sheet r:id="rId22" sheetId="22" name="BPK RUDI GEREJA"/>
    <sheet r:id="rId23" sheetId="23" name="BPK RUDY SUNTER.(BPK PAULUS)"/>
    <sheet r:id="rId24" sheetId="24" name="BPK PAULUS"/>
    <sheet r:id="rId25" sheetId="25" name="BPK RUDY PIK"/>
    <sheet r:id="rId26" sheetId="26" name="BPK ISKANDAR"/>
    <sheet r:id="rId27" sheetId="27" name="CV PANCA JAYA"/>
    <sheet r:id="rId28" sheetId="28" name="TANGGA UTAMA"/>
    <sheet r:id="rId29" sheetId="29" name="TANGGA.PERMATA"/>
    <sheet r:id="rId30" sheetId="30" name="BPK SUNARNO"/>
    <sheet r:id="rId31" sheetId="31" name="BPK ROHIM"/>
    <sheet r:id="rId32" sheetId="32" name="IBU MELISA"/>
    <sheet r:id="rId33" sheetId="33" name="BPK ARIS"/>
    <sheet r:id="rId34" sheetId="34" name="BPK ANDRE KRG TENGAH"/>
    <sheet r:id="rId35" sheetId="35" name="NRC ALAM SUTRA"/>
    <sheet r:id="rId36" sheetId="36" name="NRC PINDODELI(TPPN)"/>
    <sheet r:id="rId37" sheetId="37" name="MUTITRON(BPK YAKUB)"/>
    <sheet r:id="rId38" sheetId="38" name="BPK ADITYA"/>
    <sheet r:id="rId39" sheetId="39" name="JAGAT STADION"/>
    <sheet r:id="rId40" sheetId="40" name="PAK SUKISNO"/>
    <sheet r:id="rId41" sheetId="41" name="KBM"/>
    <sheet r:id="rId42" sheetId="42" name="HALYSAFE"/>
    <sheet r:id="rId43" sheetId="43" name="BPK SIWANTO"/>
    <sheet r:id="rId44" sheetId="44" name="BAJAMARGA"/>
    <sheet r:id="rId45" sheetId="45" name="BPK FEBRI"/>
    <sheet r:id="rId46" sheetId="46" name="GARASI MOCIL PURI"/>
    <sheet r:id="rId47" sheetId="47" name="BPK MIKHAEL"/>
    <sheet r:id="rId48" sheetId="48" name="PANURUKAN"/>
    <sheet r:id="rId49" sheetId="49" name="IBU STEPHANIE"/>
    <sheet r:id="rId50" sheetId="50" name="IBU HWLING"/>
    <sheet r:id="rId51" sheetId="51" name="BPK TATANG"/>
    <sheet r:id="rId52" sheetId="52" name="IDEA IBU MELISA CIDENG"/>
    <sheet r:id="rId53" sheetId="53" name="IDEA JOGLO"/>
    <sheet r:id="rId54" sheetId="54" name="BPK RICHARD"/>
    <sheet r:id="rId55" sheetId="55" name="BPK MARTIN"/>
    <sheet r:id="rId56" sheetId="56" name="IBU LILIANA"/>
    <sheet r:id="rId57" sheetId="57" name="BPK ANDRE KAPUK"/>
    <sheet r:id="rId58" sheetId="58" name="BPK ALDI"/>
    <sheet r:id="rId59" sheetId="59" name="HARNINDO,NINING"/>
    <sheet r:id="rId60" sheetId="60" name="HARNINDO INTERCON"/>
    <sheet r:id="rId61" sheetId="61" name="BPK NIKO"/>
    <sheet r:id="rId62" sheetId="62" name="CAA THERESIA"/>
    <sheet r:id="rId63" sheetId="63" name="CAA D COVE 10"/>
    <sheet r:id="rId64" sheetId="64" name="CAA D.COVE 8"/>
    <sheet r:id="rId65" sheetId="65" name="BPK ANDRE LB"/>
    <sheet r:id="rId66" sheetId="66" name="BPK ANDRE CINERE"/>
    <sheet r:id="rId67" sheetId="67" name="BPK MORGAN"/>
    <sheet r:id="rId68" sheetId="68" name="SOWIN BPK STEVEN"/>
    <sheet r:id="rId69" sheetId="69" name="KBM RUKO CINERE"/>
    <sheet r:id="rId70" sheetId="70" name="BPK HALIM"/>
    <sheet r:id="rId71" sheetId="71" name="TANGGA G,GARDEN"/>
    <sheet r:id="rId72" sheetId="72" name="TANGGA BSD"/>
    <sheet r:id="rId73" sheetId="73" name="IBU NINIEK(BU LALA)"/>
    <sheet r:id="rId74" sheetId="74" name="IBU MANLY"/>
    <sheet r:id="rId75" sheetId="75" name="BPK TOMMY PIK "/>
    <sheet r:id="rId76" sheetId="76" name="BPK TOMMY VILLA MELATI"/>
    <sheet r:id="rId77" sheetId="77" name="BPK TOMMY-IKSAN BINTARO"/>
    <sheet r:id="rId78" sheetId="78" name="BPK FREDY "/>
    <sheet r:id="rId79" sheetId="79" name="PA REGHARD"/>
    <sheet r:id="rId80" sheetId="80" name="KANTOR KELURAHAN"/>
    <sheet r:id="rId81" sheetId="81" name="KECAMATAN CILEDUG"/>
    <sheet r:id="rId82" sheetId="82" name="KBM ANTONIUS"/>
    <sheet r:id="rId83" sheetId="83" name="PAK GITO"/>
    <sheet r:id="rId84" sheetId="84" name="CAA TRIMARAN"/>
    <sheet r:id="rId85" sheetId="85" name="CAA SIMPRUG PIK"/>
    <sheet r:id="rId86" sheetId="86" name="IBU MELISA KAPUAS"/>
    <sheet r:id="rId87" sheetId="87" name="BPK EDDY PATRA"/>
    <sheet r:id="rId88" sheetId="88" name="KBM CISOKA"/>
    <sheet r:id="rId89" sheetId="89" name="IBU LALA.D3"/>
    <sheet r:id="rId90" sheetId="90" name="IBU LALA P.HUJAU "/>
    <sheet r:id="rId91" sheetId="91" name="IBU LALA KEMANG"/>
    <sheet r:id="rId92" sheetId="92" name="IBU LALA PIK"/>
    <sheet r:id="rId93" sheetId="93" name="IBU LALA LIPO"/>
    <sheet r:id="rId94" sheetId="94" name="IBU LALA(DUTA PERMAI)"/>
    <sheet r:id="rId95" sheetId="95" name="IBU LALA(BPK AMOS)"/>
    <sheet r:id="rId96" sheetId="96" name="NRC MORRISSEY"/>
    <sheet r:id="rId97" sheetId="97" name="ICO KANTOR(TAGIH AN PRIBADI)"/>
    <sheet r:id="rId98" sheetId="98" name="BPK HANAFI"/>
    <sheet r:id="rId99" sheetId="99" name="AI TN (1)"/>
    <sheet r:id="rId100" sheetId="100" name="AI TN (2)"/>
    <sheet r:id="rId101" sheetId="101" name="AI TN (3)"/>
    <sheet r:id="rId102" sheetId="102" name="AI TN (4)"/>
    <sheet r:id="rId103" sheetId="103" name="AI TN (5)"/>
    <sheet r:id="rId104" sheetId="104" name="AI TN (6)"/>
    <sheet r:id="rId105" sheetId="105" name="AI TN (7)"/>
    <sheet r:id="rId106" sheetId="106" name="AI TN (8)"/>
    <sheet r:id="rId107" sheetId="107" name="AI TN (9)"/>
    <sheet r:id="rId108" sheetId="108" name="AI TN (10)"/>
    <sheet r:id="rId109" sheetId="109" name="AI TN (11)"/>
    <sheet r:id="rId110" sheetId="110" name="AI TN (12)"/>
    <sheet r:id="rId111" sheetId="111" name="AI TN (13)"/>
    <sheet r:id="rId112" sheetId="112" name="AI TN (14)"/>
    <sheet r:id="rId113" sheetId="113" name="AI TN(15)"/>
    <sheet r:id="rId114" sheetId="114" name="AI TN(16)"/>
    <sheet r:id="rId115" sheetId="115" name="BPK SAIFUL"/>
    <sheet r:id="rId116" sheetId="116" name="PENJUALAN KOFUKU"/>
    <sheet r:id="rId117" sheetId="117" name="BPK ROBERT"/>
    <sheet r:id="rId118" sheetId="118" name="AKS BARITO"/>
    <sheet r:id="rId119" sheetId="119" name="AKS W BARITO PER PO"/>
    <sheet r:id="rId120" sheetId="120" name="BPK ANDRE(BEKASI)"/>
    <sheet r:id="rId121" sheetId="121" name="PRAJA DS"/>
    <sheet r:id="rId122" sheetId="122" name="KBM BEKASI"/>
    <sheet r:id="rId123" sheetId="123" name="BPK AMOS"/>
    <sheet r:id="rId124" sheetId="124" name="IBU LALA(SUKANDI)"/>
    <sheet r:id="rId125" sheetId="125" name="IBU LALA(CARSONO)"/>
    <sheet r:id="rId126" sheetId="126" name="BU FENY-IBU LALA"/>
    <sheet r:id="rId127" sheetId="127" name="BU MERRY-BU LALA"/>
    <sheet r:id="rId128" sheetId="128" name="IBU LALA MUTIARA"/>
    <sheet r:id="rId129" sheetId="129" name="IBU LALA-JL MALUKU"/>
    <sheet r:id="rId130" sheetId="130" name="IBU LALA-JL KANO"/>
    <sheet r:id="rId131" sheetId="131" name="IBU LALA-KUTA INDAH"/>
    <sheet r:id="rId132" sheetId="132" name="IBU LALA-JL TANJUNG"/>
    <sheet r:id="rId133" sheetId="133" name="IBU LALA-JL KEBAGUSAN"/>
    <sheet r:id="rId134" sheetId="134" name="BPK ADRIAN-IBU LALA"/>
    <sheet r:id="rId135" sheetId="135" name="IBU LALA-KARAWANG"/>
    <sheet r:id="rId136" sheetId="136" name="BPK ANDI (MALUKU)"/>
    <sheet r:id="rId137" sheetId="137" name="BPK HANDI WIJAYA"/>
    <sheet r:id="rId138" sheetId="138" name="MEGA B.JOGLO"/>
    <sheet r:id="rId139" sheetId="139" name="CAA SIMPRUG PIK 2"/>
    <sheet r:id="rId140" sheetId="140" name="BPK WILIAM P.MUTIARA"/>
    <sheet r:id="rId141" sheetId="141" name="IBU LALA P.MITIARA TB.1"/>
    <sheet r:id="rId142" sheetId="142" name="BPK HANDI KLP GADING"/>
    <sheet r:id="rId143" sheetId="143" name="KUSUMA GANDHI"/>
    <sheet r:id="rId144" sheetId="144" name="IBU NELLY"/>
    <sheet r:id="rId145" sheetId="145" name="BPK DANIEL-EBONY"/>
    <sheet r:id="rId146" sheetId="146" name="BPK DANIEL-PALEM"/>
    <sheet r:id="rId147" sheetId="147" name="CV EVI JAYA"/>
    <sheet r:id="rId148" sheetId="148" name="IBU SIERVIE"/>
    <sheet r:id="rId149" sheetId="149" name="IBU YENTI"/>
    <sheet r:id="rId150" sheetId="150" name="IBU RISA-IBU LALA"/>
    <sheet r:id="rId151" sheetId="151" name="BPK UMAR-IBU LALA"/>
    <sheet r:id="rId152" sheetId="152" name="BPK ANDRE-IBU LALA TP"/>
    <sheet r:id="rId153" sheetId="153" name="IBU LALA DANAU PERMAI "/>
    <sheet r:id="rId154" sheetId="154" name="BPK DANIEL PSB"/>
    <sheet r:id="rId155" sheetId="155" name="IBU JENNY-DUTA"/>
    <sheet r:id="rId156" sheetId="156" name="IBU LALA-SENAYAN"/>
    <sheet r:id="rId157" sheetId="157" name="IBU LALA-TEPEKONG"/>
    <sheet r:id="rId158" sheetId="158" name="IBU LALA-KEMBANG"/>
    <sheet r:id="rId159" sheetId="159" name="IBU LALA-JL.PINANG"/>
    <sheet r:id="rId160" sheetId="160" name="KUSUMA G.BEKASI"/>
    <sheet r:id="rId161" sheetId="161" name="IBU APRIL-INTERCON"/>
    <sheet r:id="rId162" sheetId="162" name="BPK ANDRE-KAPUK"/>
    <sheet r:id="rId163" sheetId="163" name="BPK ANDRE-CISOKA"/>
    <sheet r:id="rId164" sheetId="164" name="BPK ANDRE-RS BUDI"/>
    <sheet r:id="rId165" sheetId="165" name="BPK ANDRE-DEPOK"/>
    <sheet r:id="rId166" sheetId="166" name="BPK WIMBANU,LALA-PI"/>
    <sheet r:id="rId167" sheetId="167" name="CAA ADITYA WARMAN"/>
    <sheet r:id="rId168" sheetId="168" name="IBU LALA D.BIRU"/>
    <sheet r:id="rId169" sheetId="169" name="IBU LALA-KEDOYA"/>
    <sheet r:id="rId170" sheetId="170" name="ALIA UJANG(JUAL)"/>
    <sheet r:id="rId171" sheetId="171" name="ACSET CLEON"/>
    <sheet r:id="rId172" sheetId="172" name="ACSET DW (7424,7576)"/>
    <sheet r:id="rId173" sheetId="173" name="ACSET CLEON(2)"/>
    <sheet r:id="rId174" sheetId="174" name="ACSET DW (7510)"/>
    <sheet r:id="rId175" sheetId="175" name="ACSET DW(7791)"/>
    <sheet r:id="rId176" sheetId="176" name="ACSET DW (7771)"/>
    <sheet r:id="rId177" sheetId="177" name="ACSET DW (7747)"/>
    <sheet r:id="rId178" sheetId="178" name="ACSET DW (7772)"/>
    <sheet r:id="rId179" sheetId="179" name="ACSET DW (7789)"/>
    <sheet r:id="rId180" sheetId="180" name="ACSET DW (7837)"/>
    <sheet r:id="rId181" sheetId="181" name="ACSET DW (7856)"/>
    <sheet r:id="rId182" sheetId="182" name="ACSET DW (7886)"/>
    <sheet r:id="rId183" sheetId="183" name="ACSET DW (7927)"/>
    <sheet r:id="rId184" sheetId="184" name="ACSET DW(7970)"/>
    <sheet r:id="rId185" sheetId="185" name="ACSET DW(7894)"/>
    <sheet r:id="rId186" sheetId="186" name="ACSET DW(7930)"/>
    <sheet r:id="rId187" sheetId="187" name="(REK GLOBAL DWS)"/>
    <sheet r:id="rId188" sheetId="188" name="ASN G WISATA (1)276"/>
    <sheet r:id="rId189" sheetId="189" name="ASN G WISATA(182)"/>
    <sheet r:id="rId190" sheetId="190" name="ASN G WISATA(2)277"/>
    <sheet r:id="rId191" sheetId="191" name="ASN G WISATA(3)278"/>
    <sheet r:id="rId192" sheetId="192" name="ASN G WISATA(4)279"/>
    <sheet r:id="rId193" sheetId="193" name="ASN G WISATA(5)281"/>
    <sheet r:id="rId194" sheetId="194" name="ASN G WISATA(6)280"/>
    <sheet r:id="rId195" sheetId="195" name="ASN G WISATA(7)"/>
    <sheet r:id="rId196" sheetId="196" name="ASN G WISATA(8)"/>
    <sheet r:id="rId197" sheetId="197" name="ASN G WISATA(9)257"/>
    <sheet r:id="rId198" sheetId="198" name="ASN G WISATA(10)286"/>
    <sheet r:id="rId199" sheetId="199" name="ASN G WISATA"/>
    <sheet r:id="rId200" sheetId="200" name="ASN G WISATA(GABUNGAN)"/>
    <sheet r:id="rId201" sheetId="201" name="ACSET ASYA(7553)"/>
    <sheet r:id="rId202" sheetId="202" name="ACSET ASYA(7561)"/>
    <sheet r:id="rId203" sheetId="203" name="ACSET ASYA (7583)"/>
    <sheet r:id="rId204" sheetId="204" name="ACSET ASYA(7596)"/>
    <sheet r:id="rId205" sheetId="205" name="ACSET ASYA(7642)"/>
    <sheet r:id="rId206" sheetId="206" name="ACSET ASYA(7694)"/>
    <sheet r:id="rId207" sheetId="207" name="ACSET ASYA(7914)"/>
    <sheet r:id="rId208" sheetId="208" name="ACSET ASYA(7989)"/>
    <sheet r:id="rId209" sheetId="209" name="ACSET ASYA (8055)"/>
    <sheet r:id="rId210" sheetId="210" name="ACSET ASYA (8108)"/>
    <sheet r:id="rId211" sheetId="211" name="ACSET ASYA(8192)"/>
    <sheet r:id="rId212" sheetId="212" name="(DATA GLOBAL SENTARIUM)"/>
    <sheet r:id="rId213" sheetId="213" name="ACSET GENOVA(7775)"/>
    <sheet r:id="rId214" sheetId="214" name="ACSET GENOVA(7869)"/>
    <sheet r:id="rId215" sheetId="215" name="ACSET GENOVA(8217)"/>
    <sheet r:id="rId216" sheetId="216" name="ACSET GENOVA(7899)"/>
    <sheet r:id="rId217" sheetId="217" name="ACSET GENOVA(7842)"/>
    <sheet r:id="rId218" sheetId="218" name="ACSET GENOVA(7999)"/>
    <sheet r:id="rId219" sheetId="219" name="ACSET GENOVA (8303)"/>
    <sheet r:id="rId220" sheetId="220" name="ACSET GENOVA (8444)"/>
    <sheet r:id="rId221" sheetId="221" name="ACSET GENOVA (8653)"/>
    <sheet r:id="rId222" sheetId="222" name="ACSET GENOVA(8741)"/>
    <sheet r:id="rId223" sheetId="223" name="ACSET GENOVA(8810)"/>
    <sheet r:id="rId224" sheetId="224" name="ACSET GENOVA(9498)"/>
    <sheet r:id="rId225" sheetId="225" name="ACSET GENOVA(9562)"/>
    <sheet r:id="rId226" sheetId="226" name="ACSET GENOVA(BARU)"/>
    <sheet r:id="rId227" sheetId="227" name="(REK GLOBAL GENOVA)"/>
    <sheet r:id="rId228" sheetId="228" name="ACSET AHM(7955)"/>
    <sheet r:id="rId229" sheetId="229" name="ACSET AHM(8003)"/>
    <sheet r:id="rId230" sheetId="230" name="ACSET AHM(8132)"/>
    <sheet r:id="rId231" sheetId="231" name="ACSET AHM(8151)"/>
    <sheet r:id="rId232" sheetId="232" name="ACSET AHM(8221)"/>
    <sheet r:id="rId233" sheetId="233" name="ACSET AHM(8323)"/>
    <sheet r:id="rId234" sheetId="234" name="ACSET AHM(8518)"/>
    <sheet r:id="rId235" sheetId="235" name="ACSET AHM(8702)"/>
    <sheet r:id="rId236" sheetId="236" name="ACSET AHM(8727)"/>
    <sheet r:id="rId237" sheetId="237" name="ACSET AHM(8652)"/>
    <sheet r:id="rId238" sheetId="238" name="ACSET AHM (8664)"/>
    <sheet r:id="rId239" sheetId="239" name="ACSET AHM(8837)"/>
    <sheet r:id="rId240" sheetId="240" name="ACSET AHM(8882)"/>
    <sheet r:id="rId241" sheetId="241" name="ACSET AHM(8956)"/>
    <sheet r:id="rId242" sheetId="242" name="ACSET AHM(9128)"/>
    <sheet r:id="rId243" sheetId="243" name="ACSET AHM()"/>
    <sheet r:id="rId244" sheetId="244" name="(REK GLOBAL ACSET AHM)"/>
    <sheet r:id="rId245" sheetId="245" name="ACSET ELLEVE (8016)"/>
    <sheet r:id="rId246" sheetId="246" name="ACSET ELLEVE(PO BARU)"/>
    <sheet r:id="rId247" sheetId="247" name="(REK GLOBAL ACSET ELLEVE)"/>
    <sheet r:id="rId248" sheetId="248" name="ACSET ADM (8856)"/>
    <sheet r:id="rId249" sheetId="249" name="ACSET ADM (9036)"/>
    <sheet r:id="rId250" sheetId="250" name="ACSET ADM(8898)"/>
    <sheet r:id="rId251" sheetId="251" name="ACSET ADM (9079)"/>
    <sheet r:id="rId252" sheetId="252" name="ACSET ADM (9102)"/>
    <sheet r:id="rId253" sheetId="253" name="ACSET ADM(9154)"/>
    <sheet r:id="rId254" sheetId="254" name="ACSET ADM(9177)"/>
    <sheet r:id="rId255" sheetId="255" name="ACSET ADM (9232)"/>
    <sheet r:id="rId256" sheetId="256" name="ACSET ADM()"/>
    <sheet r:id="rId257" sheetId="257" name="ACSET ADM(GLOBAL)"/>
    <sheet r:id="rId258" sheetId="258" name="ACSET THAMRIN (8918)"/>
    <sheet r:id="rId259" sheetId="259" name="ACSET SIERRA(9189-9610)"/>
    <sheet r:id="rId260" sheetId="260" name="ACSET SIERRA(9568-10569)"/>
    <sheet r:id="rId261" sheetId="261" name="ACSET SIERRA(9609-10570)"/>
    <sheet r:id="rId262" sheetId="262" name="ACSET SIERRA(10086)"/>
    <sheet r:id="rId263" sheetId="263" name="ACSET SIERRA(10331)"/>
    <sheet r:id="rId264" sheetId="264" name="ACSET SIERRA(10461-9960)"/>
    <sheet r:id="rId265" sheetId="265" name="ACSET SIERRA(10642-10056)"/>
    <sheet r:id="rId266" sheetId="266" name="ACSET SIERRA(10491)"/>
    <sheet r:id="rId267" sheetId="267" name="ACSET SIERRA(10559)"/>
    <sheet r:id="rId268" sheetId="268" name="ACSET SIERRA(10597)"/>
    <sheet r:id="rId269" sheetId="269" name="ACSET SIERRA(10941)"/>
    <sheet r:id="rId270" sheetId="270" name="ACSET SIERRA(11053)"/>
    <sheet r:id="rId271" sheetId="271" name="ACSET SIERRA (11100)"/>
    <sheet r:id="rId272" sheetId="272" name="ACSET ARUMAYA(222)"/>
    <sheet r:id="rId273" sheetId="273" name="ACSET BOREPILE(CIPALI)9702"/>
    <sheet r:id="rId274" sheetId="274" name="ACSET BOREPILE(CIPALI)9703"/>
    <sheet r:id="rId275" sheetId="275" name="ACSET ARUMAYA(240)"/>
    <sheet r:id="rId276" sheetId="276" name="ACSET ARUMAYA"/>
    <sheet r:id="rId277" sheetId="277" name="ACSET BDX(10883)"/>
    <sheet r:id="rId278" sheetId="278" name="ACSET BDX"/>
    <sheet r:id="rId279" sheetId="279" name="API JAPEK(10903)"/>
    <sheet r:id="rId280" sheetId="280" name="ACSET ARUMAYA(JUAL)"/>
    <sheet r:id="rId281" sheetId="281" name="ACSET ELEVEE(PENJUALAN)"/>
    <sheet r:id="rId282" sheetId="282" name="ACSET IDM 1(PENJUALAN)"/>
    <sheet r:id="rId283" sheetId="283" name="ACSET ADM (PENJUALAN)"/>
    <sheet r:id="rId284" sheetId="284" name="ACSET AHM (PENJUALAN)"/>
    <sheet r:id="rId285" sheetId="285" name="CNQC CHADSTONE"/>
    <sheet r:id="rId286" sheetId="286" name="CSCEC SERPONG"/>
    <sheet r:id="rId287" sheetId="287" name="DINAMIKA MERCURE"/>
    <sheet r:id="rId288" sheetId="288" name="HARTAM KABELINDO"/>
    <sheet r:id="rId289" sheetId="289" name="ICO JIE EXPO"/>
    <sheet r:id="rId290" sheetId="290" name="ICO TRANS"/>
    <sheet r:id="rId291" sheetId="291" name="HARTAM ALFAMIDI"/>
    <sheet r:id="rId292" sheetId="292" name="ICO WOOD LAKE"/>
    <sheet r:id="rId293" sheetId="293" name="ICO CENTER"/>
    <sheet r:id="rId294" sheetId="294" name="ICO MOCK SARINA"/>
    <sheet r:id="rId295" sheetId="295" name="ICO MARGOCITY"/>
    <sheet r:id="rId296" sheetId="296" name="ICO KANTOR KB JERUK"/>
    <sheet r:id="rId297" sheetId="297" name="IDEA BFI"/>
    <sheet r:id="rId298" sheetId="298" name="ICO JIS"/>
    <sheet r:id="rId299" sheetId="299" name="ACSET AMMAN KANTOR(JUAL)"/>
    <sheet r:id="rId300" sheetId="300" name="ACSET JONGGOL(PENJUALAN)"/>
    <sheet r:id="rId301" sheetId="301" name="DPS-RENOVASI KANTOR"/>
    <sheet r:id="rId302" sheetId="302" name="HARTAM WTM GT"/>
    <sheet r:id="rId303" sheetId="303" name="HARTAM KURITA"/>
    <sheet r:id="rId304" sheetId="304" name="ACSET BDX(JUAL)"/>
    <sheet r:id="rId305" sheetId="305" name="DWIMITRA DELTA"/>
    <sheet r:id="rId306" sheetId="306" name="HARTAM PONDOK INDAH"/>
    <sheet r:id="rId307" sheetId="307" name="HARTAM ARM"/>
    <sheet r:id="rId308" sheetId="308" name="HARTAM'GAJAH"/>
    <sheet r:id="rId309" sheetId="309" name="HARTAM IC"/>
    <sheet r:id="rId310" sheetId="310" name="HARTAM G.TUNGGAL"/>
    <sheet r:id="rId311" sheetId="311" name="HARTAM SUCACO"/>
    <sheet r:id="rId312" sheetId="312" name="HARTAM PAKOAKUINA-KIIC"/>
    <sheet r:id="rId313" sheetId="313" name="INNOTECH TOL"/>
    <sheet r:id="rId314" sheetId="314" name="INNOTECH AHM"/>
    <sheet r:id="rId315" sheetId="315" name="IDEA REMPOA"/>
    <sheet r:id="rId316" sheetId="316" name="INNOTECH RUKO KLENDER"/>
    <sheet r:id="rId317" sheetId="317" name="ICO DANAREKSA"/>
    <sheet r:id="rId318" sheetId="318" name="INNOTECH B RESIDENCE"/>
    <sheet r:id="rId319" sheetId="319" name="ICO HALTE &amp;amp;amp; SARINAH"/>
    <sheet r:id="rId320" sheetId="320" name="INNOTECH ROYAL TULIP"/>
    <sheet r:id="rId321" sheetId="321" name="ICO D.CENTER"/>
    <sheet r:id="rId322" sheetId="322" name="INNOTECH JONGGOL"/>
    <sheet r:id="rId323" sheetId="323" name="ICO TRANS MAKASAR"/>
    <sheet r:id="rId324" sheetId="324" name="ICO STASIUN KCIC"/>
    <sheet r:id="rId325" sheetId="325" name="ICO INDOKEMAS"/>
    <sheet r:id="rId326" sheetId="326" name="ICO SUMARECON"/>
    <sheet r:id="rId327" sheetId="327" name="ICO P.LEO"/>
    <sheet r:id="rId328" sheetId="328" name="IDEA RANCA MAYA"/>
    <sheet r:id="rId329" sheetId="329" name="IDEA JATAKE"/>
    <sheet r:id="rId330" sheetId="330" name="IDEA CISAUK(PA MARULLOH)"/>
    <sheet r:id="rId331" sheetId="331" name="IDEA CIDENG"/>
    <sheet r:id="rId332" sheetId="332" name="JBPU SILO(A052)"/>
    <sheet r:id="rId333" sheetId="333" name="JBPU DSO"/>
    <sheet r:id="rId334" sheetId="334" name="JBPU PADALARANG(A169)"/>
    <sheet r:id="rId335" sheetId="335" name="JAKP IPA 7(DATA YG SEBENARYA)"/>
    <sheet r:id="rId336" sheetId="336" name="JKAP IPA 7 (888)'TAGIHAN"/>
    <sheet r:id="rId337" sheetId="337" name="JKAP SWISS(A036)"/>
    <sheet r:id="rId338" sheetId="338" name="JKAP SWISS(711)"/>
    <sheet r:id="rId339" sheetId="339" name="IDK-HITACHI (TOKAIRIKA)"/>
    <sheet r:id="rId340" sheetId="340" name="IDK 'PHCI"/>
    <sheet r:id="rId341" sheetId="341" name="IDK IJWP-"/>
    <sheet r:id="rId342" sheetId="342" name="IDK SCHUTZ"/>
    <sheet r:id="rId343" sheetId="343" name="IDK ESR"/>
    <sheet r:id="rId344" sheetId="344" name="IDK  ITSP"/>
    <sheet r:id="rId345" sheetId="345" name="ICO SUMARECON BEKASI"/>
    <sheet r:id="rId346" sheetId="346" name="ICO ELLIPSE"/>
    <sheet r:id="rId347" sheetId="347" name="IDEA CIKANDE"/>
    <sheet r:id="rId348" sheetId="348" name="IDEA PUTSAL"/>
    <sheet r:id="rId349" sheetId="349" name="IDEA WARE HOUSE"/>
    <sheet r:id="rId350" sheetId="350" name="IDEA P.INDAH"/>
    <sheet r:id="rId351" sheetId="351" name="IDEA NKI"/>
    <sheet r:id="rId352" sheetId="352" name="IDEA MAJALENGKA"/>
    <sheet r:id="rId353" sheetId="353" name="IDEA T.TEKNO"/>
    <sheet r:id="rId354" sheetId="354" name="IDEA MANDIRI(JUAL)"/>
    <sheet r:id="rId355" sheetId="355" name="GLOBAL SUMARECON"/>
    <sheet r:id="rId356" sheetId="356" name="GLOBAL(JUAL)"/>
    <sheet r:id="rId357" sheetId="357" name="IDK YKT"/>
    <sheet r:id="rId358" sheetId="358" name="IDK TUV"/>
    <sheet r:id="rId359" sheetId="359" name="IDK P.GOBEL(1)"/>
    <sheet r:id="rId360" sheetId="360" name="IDK PPLI"/>
    <sheet r:id="rId361" sheetId="361" name="IDK NARUMI"/>
    <sheet r:id="rId362" sheetId="362" name="IDK STEP"/>
    <sheet r:id="rId363" sheetId="363" name="IDK PANASONIC"/>
    <sheet r:id="rId364" sheetId="364" name="IDK TTLC"/>
    <sheet r:id="rId365" sheetId="365" name="IDK YAMADA"/>
    <sheet r:id="rId366" sheetId="366" name="IDK HEINZ"/>
    <sheet r:id="rId367" sheetId="367" name="IDK SHARP"/>
    <sheet r:id="rId368" sheetId="368" name="IDK AKS"/>
    <sheet r:id="rId369" sheetId="369" name="IDK ITSP"/>
    <sheet r:id="rId370" sheetId="370" name="IDK NISSIN"/>
    <sheet r:id="rId371" sheetId="371" name="IDK TOKAI RIKA"/>
    <sheet r:id="rId372" sheetId="372" name="IDK LAVA"/>
    <sheet r:id="rId373" sheetId="373" name="IDK LABORATORIUM"/>
    <sheet r:id="rId374" sheetId="374" name="IDK-PHCI"/>
    <sheet r:id="rId375" sheetId="375" name="IDK-PPLI"/>
    <sheet r:id="rId376" sheetId="376" name="IDK CHUHATSU"/>
    <sheet r:id="rId377" sheetId="377" name="IDK'ITSP"/>
    <sheet r:id="rId378" sheetId="378" name="IDK MBI"/>
    <sheet r:id="rId379" sheetId="379" name="IDK WWTP"/>
    <sheet r:id="rId380" sheetId="380" name="IDK PHCI"/>
    <sheet r:id="rId381" sheetId="381" name="IDK ASIAN"/>
    <sheet r:id="rId382" sheetId="382" name="IDK ARAYA"/>
    <sheet r:id="rId383" sheetId="383" name="IDK'HITACHI"/>
    <sheet r:id="rId384" sheetId="384" name="IDK'STEP"/>
    <sheet r:id="rId385" sheetId="385" name="IDK DE HEUS"/>
    <sheet r:id="rId386" sheetId="386" name="IDK HEMPEL"/>
    <sheet r:id="rId387" sheetId="387" name="IDK P.GOBEL"/>
    <sheet r:id="rId388" sheetId="388" name="IDK SANKIN"/>
    <sheet r:id="rId389" sheetId="389" name="IDK ASAHI DENSO"/>
    <sheet r:id="rId390" sheetId="390" name="IDK KRESTEK"/>
    <sheet r:id="rId391" sheetId="391" name="IDK-;HITACHI"/>
    <sheet r:id="rId392" sheetId="392" name="IDK TOKAI"/>
    <sheet r:id="rId393" sheetId="393" name="IDK OFURO SANKO"/>
    <sheet r:id="rId394" sheetId="394" name="IDK IJWP"/>
    <sheet r:id="rId395" sheetId="395" name="IDK HITACHI"/>
    <sheet r:id="rId396" sheetId="396" name="ESR POI"/>
    <sheet r:id="rId397" sheetId="397" name="IDK OAJ"/>
    <sheet r:id="rId398" sheetId="398" name="IDK ITSP(1)"/>
    <sheet r:id="rId399" sheetId="399" name="IDK ITSA"/>
    <sheet r:id="rId400" sheetId="400" name="IDK PHCI(1)"/>
    <sheet r:id="rId401" sheetId="401" name="ESR JUAL"/>
    <sheet r:id="rId402" sheetId="402" name="IDK EBARA"/>
    <sheet r:id="rId403" sheetId="403" name="IDK SMII"/>
    <sheet r:id="rId404" sheetId="404" name="IDK PANASONIC G"/>
    <sheet r:id="rId405" sheetId="405" name="IDK ESR KLP 1"/>
    <sheet r:id="rId406" sheetId="406" name="IDK GIIC-NARUMI"/>
    <sheet r:id="rId407" sheetId="407" name="IDK SEKISO"/>
    <sheet r:id="rId408" sheetId="408" name="IDK AKS(2)"/>
    <sheet r:id="rId409" sheetId="409" name="IDK AKS(1)"/>
    <sheet r:id="rId410" sheetId="410" name="IDK HEINZ(1)"/>
    <sheet r:id="rId411" sheetId="411" name="IDK ESR 3(JUAL)"/>
    <sheet r:id="rId412" sheetId="412" name="IDK NISSO"/>
    <sheet r:id="rId413" sheetId="413" name="IDS S. CIKAL(1)"/>
    <sheet r:id="rId414" sheetId="414" name="IDS S.CIKAL(2)"/>
    <sheet r:id="rId415" sheetId="415" name="JBPU MITSUBISHI"/>
    <sheet r:id="rId416" sheetId="416" name="JBPU AERIUM"/>
    <sheet r:id="rId417" sheetId="417" name="JKAP SUMMARECON(A1102)"/>
    <sheet r:id="rId418" sheetId="418" name="KAJIMA JKT 854"/>
    <sheet r:id="rId419" sheetId="419" name="KAJIMA JKT 683"/>
    <sheet r:id="rId420" sheetId="420" name="KAJIMA JKT 855"/>
    <sheet r:id="rId421" sheetId="421" name="KAJIMA JKT 858"/>
    <sheet r:id="rId422" sheetId="422" name="KAJIMA JKT 861"/>
    <sheet r:id="rId423" sheetId="423" name="KAJIMA JKT 859"/>
    <sheet r:id="rId424" sheetId="424" name="KAJIMA JKT 860"/>
    <sheet r:id="rId425" sheetId="425" name="KAJIMA 862"/>
    <sheet r:id="rId426" sheetId="426" name="JKAP SUMMARECON(A1106)"/>
    <sheet r:id="rId427" sheetId="427" name="JKAP CIJAYANTI,INFRA"/>
    <sheet r:id="rId428" sheetId="428" name="JKAP THE BARN"/>
    <sheet r:id="rId429" sheetId="429" name="JKAP RESERVOIR PERSITA "/>
    <sheet r:id="rId430" sheetId="430" name="JBPU NOODLE PADALARANG"/>
    <sheet r:id="rId431" sheetId="431" name="JAGAT RESERVOIR"/>
    <sheet r:id="rId432" sheetId="432" name="JKAP PANARUB(BREBES)"/>
    <sheet r:id="rId433" sheetId="433" name="JKAP FORESTA(FBL 7)"/>
    <sheet r:id="rId434" sheetId="434" name="JBPU INDESSO"/>
    <sheet r:id="rId435" sheetId="435" name="JKAP ANTASARI(A1104-341)"/>
    <sheet r:id="rId436" sheetId="436" name="JKAP ANTASARI(A1104-059)"/>
    <sheet r:id="rId437" sheetId="437" name="JKAP ANTASARI(A1104)"/>
    <sheet r:id="rId438" sheetId="438" name="JAGAT MOYA"/>
    <sheet r:id="rId439" sheetId="439" name="JKAP DESIGN-KIIC"/>
    <sheet r:id="rId440" sheetId="440" name="JKAP EKA"/>
    <sheet r:id="rId441" sheetId="441" name="JAGAT WORK SHOP(JUAL)"/>
    <sheet r:id="rId442" sheetId="442" name="JKAP SPAM"/>
    <sheet r:id="rId443" sheetId="443" name="JKAP WORKSHOP(JUAL)"/>
    <sheet r:id="rId444" sheetId="444" name="JAGAT ANTASARI(PENJUALAN)"/>
    <sheet r:id="rId445" sheetId="445" name="KARMELINDO'MAPOLSEK(006,009)"/>
    <sheet r:id="rId446" sheetId="446" name="KARMELINDO M.KOMPAS"/>
    <sheet r:id="rId447" sheetId="447" name="KAJIMA CALYPSO"/>
    <sheet r:id="rId448" sheetId="448" name="KARMELINDO G.DSO"/>
    <sheet r:id="rId449" sheetId="449" name="KARMELINDO JUAL"/>
    <sheet r:id="rId450" sheetId="450" name="KOFUKU(PENJUALAN)"/>
    <sheet r:id="rId451" sheetId="451" name="JO CSCODS-OASIS(JUAL)"/>
    <sheet r:id="rId452" sheetId="452" name="MAHKOTA (SAIFUL)"/>
    <sheet r:id="rId453" sheetId="453" name="MURINDA TEMPO"/>
    <sheet r:id="rId454" sheetId="454" name="NRC IKPP"/>
    <sheet r:id="rId455" sheetId="455" name="PANTON PURI MUTIARA"/>
    <sheet r:id="rId456" sheetId="456" name="PP DORMITORY"/>
    <sheet r:id="rId457" sheetId="457" name="MURINDA PLTU(BATANG)"/>
    <sheet r:id="rId458" sheetId="458" name="NRC SHOWROOM"/>
    <sheet r:id="rId459" sheetId="459" name="NRC PINDODELI"/>
    <sheet r:id="rId460" sheetId="460" name="NRC PODOMORO"/>
    <sheet r:id="rId461" sheetId="461" name="NRC MATERA C.H"/>
    <sheet r:id="rId462" sheetId="462" name="NRC JHL "/>
    <sheet r:id="rId463" sheetId="463" name="NRC PAKUWON"/>
    <sheet r:id="rId464" sheetId="464" name="NRC JEEP(1)"/>
    <sheet r:id="rId465" sheetId="465" name="NRC MATERA"/>
    <sheet r:id="rId466" sheetId="466" name="MURINDA BLI BLI"/>
    <sheet r:id="rId467" sheetId="467" name="MAHKOTA BPK.SYAIFUL"/>
    <sheet r:id="rId468" sheetId="468" name="MAHKOTA WORK SHOP"/>
    <sheet r:id="rId469" sheetId="469" name="NRC ASTON"/>
    <sheet r:id="rId470" sheetId="470" name="NRC RS JANTUNG"/>
    <sheet r:id="rId471" sheetId="471" name="NRC B R.RESIDENCE"/>
    <sheet r:id="rId472" sheetId="472" name="NRC MORIAH"/>
    <sheet r:id="rId473" sheetId="473" name="NRC CARTENSZ"/>
    <sheet r:id="rId474" sheetId="474" name="NRC PINDODELI-2"/>
    <sheet r:id="rId475" sheetId="475" name="MURINDA PEPSICO"/>
    <sheet r:id="rId476" sheetId="476" name="MURINDA PCIM"/>
    <sheet r:id="rId477" sheetId="477" name="NKE(JUAL)CANAL"/>
    <sheet r:id="rId478" sheetId="478" name="NRC NAVA PARK"/>
    <sheet r:id="rId479" sheetId="479" name="NRC RS JANTUNG(JUAL)"/>
    <sheet r:id="rId480" sheetId="480" name="PRIMA HASTA BCA"/>
    <sheet r:id="rId481" sheetId="481" name="PPI AICC"/>
    <sheet r:id="rId482" sheetId="482" name="PPI MOYA"/>
    <sheet r:id="rId483" sheetId="483" name="PPI UMETOKU"/>
    <sheet r:id="rId484" sheetId="484" name="SOWIN WISMA BARITO"/>
    <sheet r:id="rId485" sheetId="485" name="SOWIN BARITO"/>
    <sheet r:id="rId486" sheetId="486" name="TAKENAKA YHUNDAI"/>
    <sheet r:id="rId487" sheetId="487" name="TBP BARITO(PST)"/>
    <sheet r:id="rId488" sheetId="488" name="TBP BARITO(PRYK)"/>
    <sheet r:id="rId489" sheetId="489" name="PRAJA EMERALD(0024)"/>
    <sheet r:id="rId490" sheetId="490" name="PRAJA EMERALD(0007)"/>
    <sheet r:id="rId491" sheetId="491" name="PRAJA EMERALD(0048)"/>
    <sheet r:id="rId492" sheetId="492" name="PRAJA EMERALD(0056)"/>
    <sheet r:id="rId493" sheetId="493" name="PRAJA EMERALD(0083)"/>
    <sheet r:id="rId494" sheetId="494" name="PRAJA EMERALD(0066)"/>
    <sheet r:id="rId495" sheetId="495" name="PRAJA EMERALD(106)"/>
    <sheet r:id="rId496" sheetId="496" name="PRAJA EMERALD(107)"/>
    <sheet r:id="rId497" sheetId="497" name="PRAJA EMERALD(124)"/>
    <sheet r:id="rId498" sheetId="498" name="PRAJA EMERALD(157)"/>
    <sheet r:id="rId499" sheetId="499" name="PRAJA EMERALD(0102)"/>
    <sheet r:id="rId500" sheetId="500" name="PRAJA EMERALD(143)"/>
    <sheet r:id="rId501" sheetId="501" name="PRAJA EMERALD(177)"/>
    <sheet r:id="rId502" sheetId="502" name="PRAJA EMERALD(206)"/>
    <sheet r:id="rId503" sheetId="503" name="PRAJA EMERALD(239)"/>
    <sheet r:id="rId504" sheetId="504" name="REK PRAJA(GLOBAL)"/>
    <sheet r:id="rId505" sheetId="505" name="NRC RECKIT1"/>
    <sheet r:id="rId506" sheetId="506" name="NRC RECKITT"/>
    <sheet r:id="rId507" sheetId="507" name="NKE CANAL"/>
    <sheet r:id="rId508" sheetId="508" name="NKE RS MULYA"/>
    <sheet r:id="rId509" sheetId="509" name="PRAJA(PENJUALAN)"/>
    <sheet r:id="rId510" sheetId="510" name="PANCA MITRA(BELI)"/>
    <sheet r:id="rId511" sheetId="511" name="SHIMIZU J6RV,SBCK"/>
    <sheet r:id="rId512" sheetId="512" name="TAKENAKA IDJV "/>
    <sheet r:id="rId513" sheetId="513" name="TAKENAKA AEON"/>
    <sheet r:id="rId514" sheetId="514" name="NRC CARTENZ"/>
    <sheet r:id="rId515" sheetId="515" name="TBP ASHLEY"/>
    <sheet r:id="rId516" sheetId="516" name="TBP BINUS"/>
    <sheet r:id="rId517" sheetId="517" name="TBP BUTTERFLY"/>
    <sheet r:id="rId518" sheetId="518" name="TBP INNOPHARM"/>
    <sheet r:id="rId519" sheetId="519" name="TBP SEKOLAH CIKAL"/>
    <sheet r:id="rId520" sheetId="520" name="NRC HAMTON"/>
    <sheet r:id="rId521" sheetId="521" name="NRC ARCADE"/>
    <sheet r:id="rId522" sheetId="522" name="SBS THE SMITH"/>
    <sheet r:id="rId523" sheetId="523" name="STM ANTASARI"/>
    <sheet r:id="rId524" sheetId="524" name="TAKENAKA HM SAMPOERNA"/>
    <sheet r:id="rId525" sheetId="525" name="TRIJAYA ASHLEY"/>
    <sheet r:id="rId526" sheetId="526" name="TBP BINUS PENJUALAN"/>
    <sheet r:id="rId527" sheetId="527" name="TBP AERIUM"/>
    <sheet r:id="rId528" sheetId="528" name="TBP ADR(JUAL)"/>
    <sheet r:id="rId529" sheetId="529" name="TBP EDGE"/>
    <sheet r:id="rId530" sheetId="530" name="TBP ADR SHIMIZHU"/>
    <sheet r:id="rId531" sheetId="531" name="TBP CSHQ"/>
    <sheet r:id="rId532" sheetId="532" name="TBP ADR SHIMIZHU (1)"/>
    <sheet r:id="rId533" sheetId="533" name="TBP ADR SHIMIZHU (2)"/>
    <sheet r:id="rId534" sheetId="534" name="TBP ASHLEY.T.TANI"/>
    <sheet r:id="rId535" sheetId="535" name="TBP CAPITAL"/>
    <sheet r:id="rId536" sheetId="536" name="TBP ONE CAPITAL"/>
    <sheet r:id="rId537" sheetId="537" name="TBP BINUS SRBY"/>
    <sheet r:id="rId538" sheetId="538" name="TBP CIPLAS"/>
    <sheet r:id="rId539" sheetId="539" name="TBP G.CISSIE"/>
    <sheet r:id="rId540" sheetId="540" name="TBP DATA CENTER"/>
    <sheet r:id="rId541" sheetId="541" name="TBP CISSIE"/>
    <sheet r:id="rId542" sheetId="542" name="TBP ELLIPSE"/>
    <sheet r:id="rId543" sheetId="543" name="TBP JPO"/>
    <sheet r:id="rId544" sheetId="544" name="TBP LIVING H.WORLD CBB"/>
    <sheet r:id="rId545" sheetId="545" name="TBP LIVING GRAND(PUSAT)"/>
    <sheet r:id="rId546" sheetId="546" name="TBP IKEA STORE"/>
    <sheet r:id="rId547" sheetId="547" name="TBP LIVING G. WISATA(PROYEK)"/>
    <sheet r:id="rId548" sheetId="548" name="TBP S.CIKAL"/>
    <sheet r:id="rId549" sheetId="549" name="TBP SQ"/>
    <sheet r:id="rId550" sheetId="550" name="TBP S.CIKAL(1)"/>
    <sheet r:id="rId551" sheetId="551" name="TBP SEKOLAH CALVIN"/>
    <sheet r:id="rId552" sheetId="552" name="TBP ONE TOWER(PROYEK)"/>
    <sheet r:id="rId553" sheetId="553" name="TBP ONE TOWER(PUSAT)"/>
    <sheet r:id="rId554" sheetId="554" name="TBP SANTUARI"/>
    <sheet r:id="rId555" sheetId="555" name="TBP KOMPLEK(BHUMIKALA) ALSUT"/>
    <sheet r:id="rId556" sheetId="556" name="PENJUALAN TBP ONE TOWER"/>
    <sheet r:id="rId557" sheetId="557" name="TBP ONE SATRIO"/>
    <sheet r:id="rId558" sheetId="558" name="TBP PAKUBUWONO"/>
    <sheet r:id="rId559" sheetId="559" name="TBP MAGGIORE(1)"/>
    <sheet r:id="rId560" sheetId="560" name="TBP MAGGIORE(2)"/>
    <sheet r:id="rId561" sheetId="561" name="TBP MARRIOT"/>
    <sheet r:id="rId562" sheetId="562" name="TBP MICROSOFT"/>
    <sheet r:id="rId563" sheetId="563" name="TBP PARKIR L.WORD"/>
    <sheet r:id="rId564" sheetId="564" name="TBP PURI 1"/>
    <sheet r:id="rId565" sheetId="565" name="TBP PURI 2"/>
    <sheet r:id="rId566" sheetId="566" name="TBP PADMA"/>
    <sheet r:id="rId567" sheetId="567" name="TBP SAKURA(SCAFF)"/>
    <sheet r:id="rId568" sheetId="568" name="TBP SMI"/>
    <sheet r:id="rId569" sheetId="569" name="TBP SHAKA"/>
    <sheet r:id="rId570" sheetId="570" name="TBP PLTU  SUMBANGSEL(GABUNGAN)"/>
    <sheet r:id="rId571" sheetId="571" name="TBP SUMBANGSEL(PUSAT)"/>
    <sheet r:id="rId572" sheetId="572" name="TBP SUMBANGSEL(PROYEK)"/>
    <sheet r:id="rId573" sheetId="573" name="TBP S.NHJS"/>
    <sheet r:id="rId574" sheetId="574" name="TBP NOVOTEL"/>
    <sheet r:id="rId575" sheetId="575" name="TBP TABANAN BALI"/>
    <sheet r:id="rId576" sheetId="576" name="TBP RT SUMBAWA"/>
    <sheet r:id="rId577" sheetId="577" name="TBP U,FOREST"/>
    <sheet r:id="rId578" sheetId="578" name="TBP URBAN(JUAL)"/>
    <sheet r:id="rId579" sheetId="579" name="TBP REZ SEMARANG"/>
    <sheet r:id="rId580" sheetId="580" name="TPI SIMATELEX(BATAM)"/>
    <sheet r:id="rId581" sheetId="581" name="TPI BOGASARI"/>
    <sheet r:id="rId582" sheetId="582" name="TPI MAYORA"/>
    <sheet r:id="rId583" sheetId="583" name="TPI GAJAH TUNGGAL"/>
    <sheet r:id="rId584" sheetId="584" name="TPI BLITAR BIOGAS(1-0031)"/>
    <sheet r:id="rId585" sheetId="585" name="TPI BLITAR BIOGAS(2)001"/>
    <sheet r:id="rId586" sheetId="586" name="TPI BLITAR BIOGAS(3)"/>
    <sheet r:id="rId587" sheetId="587" name="TPI TARAKAN (1)078"/>
    <sheet r:id="rId588" sheetId="588" name="TPI TARAKAN(2)081"/>
    <sheet r:id="rId589" sheetId="589" name="TPI TARAKAN(3)085"/>
    <sheet r:id="rId590" sheetId="590" name="TPI WAREHOUSE(076)"/>
    <sheet r:id="rId591" sheetId="591" name="TPI WAREHOUSE(PO BARU)"/>
    <sheet r:id="rId592" sheetId="592" name="WIKA TRANSMART(005)"/>
    <sheet r:id="rId593" sheetId="593" name="WIKA TRANSMART(011)"/>
    <sheet r:id="rId594" sheetId="594" name="WIKA BI(21)"/>
    <sheet r:id="rId595" sheetId="595" name="WIKA BI(24)"/>
    <sheet r:id="rId596" sheetId="596" name="WIKA BI(25)"/>
    <sheet r:id="rId597" sheetId="597" name="WIKA BI(29)"/>
    <sheet r:id="rId598" sheetId="598" name="WIKA BI(30)"/>
    <sheet r:id="rId599" sheetId="599" name="WIKA BI(33)"/>
    <sheet r:id="rId600" sheetId="600" name="(REK GLOBAL WIKA BI)"/>
    <sheet r:id="rId601" sheetId="601" name="WIKA TENJO"/>
    <sheet r:id="rId602" sheetId="602" name="TBP PARAMITA"/>
    <sheet r:id="rId603" sheetId="603" name="TBP SAKURA"/>
    <sheet r:id="rId604" sheetId="604" name="TBP SAKURA (1)"/>
    <sheet r:id="rId605" sheetId="605" name="TPI INDOFOOD"/>
    <sheet r:id="rId606" sheetId="606" name="WIKA BMKG(035)"/>
    <sheet r:id="rId607" sheetId="607" name="WIKA BMKG(036)"/>
    <sheet r:id="rId608" sheetId="608" name="WIKA BMKG(039)"/>
    <sheet r:id="rId609" sheetId="609" name="WIKA BMKG (GLOBAL)"/>
    <sheet r:id="rId610" sheetId="610" name="WIKA BMKG(JUAL)"/>
    <sheet r:id="rId611" sheetId="611" name="IMP WS"/>
    <sheet r:id="rId612" sheetId="612" name="TBP PERALATAN(CONTOH)"/>
    <sheet r:id="rId613" sheetId="613" name="TPI MAKASAR"/>
    <sheet r:id="rId614" sheetId="614" name="TBP SEQUIS"/>
    <sheet r:id="rId615" sheetId="615" name="TBP SMITH(BARU)"/>
    <sheet r:id="rId616" sheetId="616" name="TBP SAKURA(KWIK)"/>
    <sheet r:id="rId617" sheetId="617" name="TBP THE SMITH"/>
    <sheet r:id="rId618" sheetId="618" name="TBP PIM"/>
    <sheet r:id="rId619" sheetId="619" name="TBP IKEA"/>
    <sheet r:id="rId620" sheetId="620" name="TBP PULMAN"/>
    <sheet r:id="rId621" sheetId="621" name="TBP TN(3)"/>
    <sheet r:id="rId622" sheetId="622" name="TBP TN(2)"/>
    <sheet r:id="rId623" sheetId="623" name="TBP TN(1)"/>
    <sheet r:id="rId624" sheetId="624" name="TBP UMN"/>
    <sheet r:id="rId625" sheetId="625" name="WIKA EMBARCADERO(177)"/>
    <sheet r:id="rId626" sheetId="626" name="WIKA EMBARCADEREO(196)"/>
    <sheet r:id="rId627" sheetId="627" name="WIKA HALIM"/>
    <sheet r:id="rId628" sheetId="628" name="WIKA RSUP(PENJUALAN)"/>
    <sheet r:id="rId629" sheetId="629" name="WIKA RSUP 2(020)"/>
    <sheet r:id="rId630" sheetId="630" name="WIKA RSUP (032)"/>
    <sheet r:id="rId631" sheetId="631" name="WIKA RSUP (034)"/>
    <sheet r:id="rId632" sheetId="632" name="WIKA RSUP (036)"/>
    <sheet r:id="rId633" sheetId="633" name="WIKA RSUP 1(018)"/>
    <sheet r:id="rId634" sheetId="634" name="WIKA MANTAP(047)"/>
    <sheet r:id="rId635" sheetId="635" name="WIKA MANTAP(044)"/>
    <sheet r:id="rId636" sheetId="636" name="WIKA MANTAP(056)"/>
    <sheet r:id="rId637" sheetId="637" name="WIKA PRACETAK BUMN(006)"/>
    <sheet r:id="rId638" sheetId="638" name="WIKA PRACETAK(026)"/>
    <sheet r:id="rId639" sheetId="639" name="WIKA TIM(119)"/>
    <sheet r:id="rId640" sheetId="640" name="WIKA TIM(121)"/>
    <sheet r:id="rId641" sheetId="641" name="WIKA TIM 164G-11 Apr(119+121)"/>
    <sheet r:id="rId642" sheetId="642" name="WIKA TIM(122)"/>
    <sheet r:id="rId643" sheetId="643" name="WIKA TIM(156-171B)"/>
    <sheet r:id="rId644" sheetId="644" name="WIKA TIM(144)"/>
    <sheet r:id="rId645" sheetId="645" name="WIKA TIM (158)"/>
    <sheet r:id="rId646" sheetId="646" name="WIKA GRAND HEAVEN"/>
    <sheet r:id="rId647" sheetId="647" name="WIKA UNIVERSITAS TERBUKA'023"/>
    <sheet r:id="rId648" sheetId="648" name="WIKA UNIVERSITAS TERBUKA'024"/>
    <sheet r:id="rId649" sheetId="649" name="WIKA UNIVERSITAS TERBUKA'029"/>
    <sheet r:id="rId650" sheetId="650" name="WIKA UNIV TERBUKA'032"/>
    <sheet r:id="rId651" sheetId="651" name="WIKA UT 043"/>
    <sheet r:id="rId652" sheetId="652" name="WIKA UT'040"/>
    <sheet r:id="rId653" sheetId="653" name="WIKA UT 042"/>
    <sheet r:id="rId654" sheetId="654" name="WIKA UT 050"/>
    <sheet r:id="rId655" sheetId="655" name="WIKA RS COVID"/>
  </sheets>
  <calcPr fullCalcOnLoad="1"/>
</workbook>
</file>

<file path=xl/sharedStrings.xml><?xml version="1.0" encoding="utf-8"?>
<sst xmlns="http://schemas.openxmlformats.org/spreadsheetml/2006/main" count="37051" uniqueCount="9583">
  <si>
    <t>PT PERANCAH PRO ALAT</t>
  </si>
  <si>
    <t>PT.WIJAYA KARYA BANGUNAN GEDUNG Tbk</t>
  </si>
  <si>
    <t>PROYEK : RS COVID</t>
  </si>
  <si>
    <t>No.TP.02.01/RSMTDCTJ/DAN-017/VIII/2021 (2 Agst 2021)</t>
  </si>
  <si>
    <t>Tgl</t>
  </si>
  <si>
    <t>No SJ</t>
  </si>
  <si>
    <t>MF 170</t>
  </si>
  <si>
    <t>CB 220</t>
  </si>
  <si>
    <t>JB 60</t>
  </si>
  <si>
    <t>Join Pin</t>
  </si>
  <si>
    <t>Catwalk</t>
  </si>
  <si>
    <t>PPA 7457/VIII/2021</t>
  </si>
  <si>
    <t>PPA 7458/VIII/2021</t>
  </si>
  <si>
    <t>Sisa Alat Periode 2/8-1/9</t>
  </si>
  <si>
    <t>Retur</t>
  </si>
  <si>
    <t>retur ini dianggp bulan ke-2</t>
  </si>
  <si>
    <t>16/8/2021</t>
  </si>
  <si>
    <t>CLAIM</t>
  </si>
  <si>
    <t>SDH TAGIH CLAIM</t>
  </si>
  <si>
    <t>Vi nanti catat</t>
  </si>
  <si>
    <t>hari ini 2/8/2021</t>
  </si>
  <si>
    <t>kirim wika rs covid</t>
  </si>
  <si>
    <t>kata dia Cuma pakai barang seminggu.</t>
  </si>
  <si>
    <t>tapi tagihan minimal hitung 1 bulan sewa.</t>
  </si>
  <si>
    <t>jadi nanti buat tagihan nya tetap 1 bulan,</t>
  </si>
  <si>
    <t>dari tanggal 2/8 - 1/9/2021,kalau dia jadi pulangin.</t>
  </si>
  <si>
    <t>PROYEK : PEMBANGUNAN DAN PENGADAAN UTILITAS GEDUNG PROF.SETIJADI UNIVERSITAS TERBUKA</t>
  </si>
  <si>
    <t>Nomor : TP.02.01/F.PUT/050/X/2021 - TGL 26 OKTOBER 2021 (2 BULAN)</t>
  </si>
  <si>
    <t>Terhitung mulai tanggal 27 Oktober 2021 sd 26 Desember 2021</t>
  </si>
  <si>
    <t>SEWA KYC DAN ACCESSORIES = Rp.27,800,000</t>
  </si>
  <si>
    <t>HARGA SESUAI SPK</t>
  </si>
  <si>
    <t>Pipa 6M</t>
  </si>
  <si>
    <t>Pipa 3M</t>
  </si>
  <si>
    <t>Swivel C</t>
  </si>
  <si>
    <t>27/10/2021</t>
  </si>
  <si>
    <t>PPA 7535/X/2021</t>
  </si>
  <si>
    <t>28/10/2021</t>
  </si>
  <si>
    <t>PPA 7538/X/2021</t>
  </si>
  <si>
    <t>13/11/2021</t>
  </si>
  <si>
    <t>18/11/2021</t>
  </si>
  <si>
    <t>22/11/2021</t>
  </si>
  <si>
    <t>Sewa Periode 27/10 sd 26/11/21</t>
  </si>
  <si>
    <t>Sdh ditagih sd 26/1/22(PROGRESS 2)</t>
  </si>
  <si>
    <t>15/12/2021</t>
  </si>
  <si>
    <t>21/12/2021</t>
  </si>
  <si>
    <t>24/12/2021</t>
  </si>
  <si>
    <t>Sewa Periode 27/11 sd 26/12/21</t>
  </si>
  <si>
    <t>27/12/2021</t>
  </si>
  <si>
    <t>29/12/2021</t>
  </si>
  <si>
    <t>14/1/2022</t>
  </si>
  <si>
    <t>18/1/2022</t>
  </si>
  <si>
    <t>26/1/2022</t>
  </si>
  <si>
    <t>Potong kelebihan di Join Pin</t>
  </si>
  <si>
    <t>Sewa Periode 27/12 sd 26/1/22</t>
  </si>
  <si>
    <t>14/2/2022</t>
  </si>
  <si>
    <t>16/2/2022</t>
  </si>
  <si>
    <t>Sewa Periode 27/1 sd 26/2/22</t>
  </si>
  <si>
    <t>TOTAL KIRIM</t>
  </si>
  <si>
    <t>TOTAL SPK</t>
  </si>
  <si>
    <t>Vi catat;</t>
  </si>
  <si>
    <t>Wika univ terbuka</t>
  </si>
  <si>
    <t xml:space="preserve">Sisa hollow 5x5x3 = 92 nanti diganti hollow 5x10x3=75 </t>
  </si>
  <si>
    <t>Jack base pch 1 diganti jadi jackbase 60 biasa 3</t>
  </si>
  <si>
    <t>Jadi 1 banding 3</t>
  </si>
  <si>
    <t xml:space="preserve">Contoh jackbase scaffolding 3 buah dianggap 1 buah </t>
  </si>
  <si>
    <t xml:space="preserve">Kalau ada lebih jackbase 60 scaffolding, nanti ditukar dengan cross brace 220 </t>
  </si>
  <si>
    <t>Main frame 170 - nanti dikembalikan  main frame 190</t>
  </si>
  <si>
    <t xml:space="preserve">Joinpin - nanti dikembalikan swivel clamp </t>
  </si>
  <si>
    <t>Pipa 6 m = nanti dikembalikan hollow 5x10x 3 m = hitungan tetap sesuai panjangnya</t>
  </si>
  <si>
    <t xml:space="preserve">Jadi misal pipa 6 m = 1, maka dikembalikan hollow 3 m = 2 </t>
  </si>
  <si>
    <t>Pipa 3 m = sama dengan hollow 5x10x3 m dengan ukuran sama</t>
  </si>
  <si>
    <t>Nomor : TP.02.01/F.PUT/042/IX/2021 - TGL 07 SEPTEMBER 2021 (3 BULAN)</t>
  </si>
  <si>
    <t>SEWA KYC DAN ACCESSORIES = Rp.20.542.500</t>
  </si>
  <si>
    <t>Diperpanjang (4 Bln) (Rp.27,390,000)</t>
  </si>
  <si>
    <t>Terhitung mulai tanggal 8 September 2021 sd 7 Januari 2022</t>
  </si>
  <si>
    <t>LD 90</t>
  </si>
  <si>
    <t>CB 193</t>
  </si>
  <si>
    <t>PPA 7491/IX/2021</t>
  </si>
  <si>
    <t>PPA 7494/IX/2021</t>
  </si>
  <si>
    <t>PPA 7496/IX/2021</t>
  </si>
  <si>
    <t>Sewa Periode 8/9 sd 7/10/21</t>
  </si>
  <si>
    <t>Sewa Periode 8/10 sd 7/11/21</t>
  </si>
  <si>
    <t>16/11/2021</t>
  </si>
  <si>
    <t>Sewa Periode 8/11 sd 7/12/21</t>
  </si>
  <si>
    <t>Sewa Periode 8/12 sd 7/1/22</t>
  </si>
  <si>
    <t>Potong kelebihan Swivel Clamp</t>
  </si>
  <si>
    <t>Sewa Periode 8/1 sd 26/1/22</t>
  </si>
  <si>
    <t>Nomor : TP.02.01/F.PUT/040/VIII/2021 - TGL 24 AGUSTUS 2021 (3 BULAN)</t>
  </si>
  <si>
    <t>SEWA KYC DAN ACCESSORIES = Rp.17.475.000</t>
  </si>
  <si>
    <t>Diperpanjang (4 Bln) (Rp.23,300,000)</t>
  </si>
  <si>
    <t>Terhitung mulai tanggal 25 Agustus 2021 sd 24 Desember 2021</t>
  </si>
  <si>
    <t>25/8/2021</t>
  </si>
  <si>
    <t>PPA 7481/VIII/2021</t>
  </si>
  <si>
    <t>31/8/2021</t>
  </si>
  <si>
    <t>PPA 7487/VIII/2021</t>
  </si>
  <si>
    <t>Sewa Periode 25/8 sd 24/9/21</t>
  </si>
  <si>
    <t>Sewa Periode 25/9 sd 24/10/21</t>
  </si>
  <si>
    <t>Sewa Periode 25/10 sd 24/11/21</t>
  </si>
  <si>
    <t>29/11/2021</t>
  </si>
  <si>
    <t>Sewa Periode 25/11 sd 8/12/21</t>
  </si>
  <si>
    <t>Nomor : TP.02.01/F.PUT/043/IX/2021 - TGL 10 SEPTEMBER 2021 (3 BULAN)</t>
  </si>
  <si>
    <t>SEWA KYC DAN ACCESSORIES = Rp.37.440.000</t>
  </si>
  <si>
    <t>Diperpanjang (4 Bln) (Rp.49,920,000)</t>
  </si>
  <si>
    <t>Terhitung mulai tanggal 11 September 2021 sd 10 Januari 2022</t>
  </si>
  <si>
    <t>PPA 7497/IX/2021</t>
  </si>
  <si>
    <t>13/9/2021</t>
  </si>
  <si>
    <t>PPA 7499/IX/2021</t>
  </si>
  <si>
    <t>PPA 7500/IX/2021</t>
  </si>
  <si>
    <t>14/9/2021</t>
  </si>
  <si>
    <t>PPA 7502/IX/2021</t>
  </si>
  <si>
    <t>17/9/2021</t>
  </si>
  <si>
    <t>PPA 7504/IX/2021</t>
  </si>
  <si>
    <t>22/9/2021</t>
  </si>
  <si>
    <t>PPA 7507/IX/2021</t>
  </si>
  <si>
    <t>PPA 7508/IX/2021</t>
  </si>
  <si>
    <t>Sewa Periode 11/9 sd 10/10/21</t>
  </si>
  <si>
    <t>Sewa Periode 11/10 sd 10/11/21</t>
  </si>
  <si>
    <t>17/11/2021</t>
  </si>
  <si>
    <t>Sewa Periode 11/11 sd 10/12/21</t>
  </si>
  <si>
    <t>Sewa Periode 11/12 sd 15/12/21</t>
  </si>
  <si>
    <t>Nomor : TP.02.01/F.PUT/032/VII/2021 - TGL 30 JULI 2021 (2 BULAN)</t>
  </si>
  <si>
    <t>Diperpanjang (5 Bln) (Rp.180,235,000)</t>
  </si>
  <si>
    <t>Nomor : TP.02.01/F.PUT/032/VII/2021 - TGL 04 AGUSTUS 2021 (5 BULAN)</t>
  </si>
  <si>
    <t>Terhitung mulai tanggal 5 Agustus 2021 sd 4 Januari 2022</t>
  </si>
  <si>
    <t>UH 60 Pch</t>
  </si>
  <si>
    <t>UH 55 Pch</t>
  </si>
  <si>
    <t>Ledger 1,2M</t>
  </si>
  <si>
    <t>Suri"4x6x1,5</t>
  </si>
  <si>
    <t>Suri"4x6x2</t>
  </si>
  <si>
    <t>Siku 50x50</t>
  </si>
  <si>
    <t>Siku 50x45</t>
  </si>
  <si>
    <t>Siku 45x45</t>
  </si>
  <si>
    <t>Siku 40x50</t>
  </si>
  <si>
    <t>Siku 40x45</t>
  </si>
  <si>
    <t>H 5x5x3M</t>
  </si>
  <si>
    <t>H 5x5x2M</t>
  </si>
  <si>
    <t>JB 60 Pch</t>
  </si>
  <si>
    <t>JB 55 Pch</t>
  </si>
  <si>
    <t>PPA 7464/VIII/2021</t>
  </si>
  <si>
    <t>PPA 7466/VIII/2021</t>
  </si>
  <si>
    <t>PPA 7467/VIII/2021</t>
  </si>
  <si>
    <t>PPA 7468/VIII/2021</t>
  </si>
  <si>
    <t>PPA 7471/VIII/2021</t>
  </si>
  <si>
    <t>PPA 7472/VIII/2021</t>
  </si>
  <si>
    <t>PPA 7473/VIII/2021</t>
  </si>
  <si>
    <t>13/8/2021</t>
  </si>
  <si>
    <t>PPA 7475/VIII/2021</t>
  </si>
  <si>
    <t>14/8/2021</t>
  </si>
  <si>
    <t>PPA 7479/VIII/2021</t>
  </si>
  <si>
    <t>23/8/2021</t>
  </si>
  <si>
    <t>28/8/2021</t>
  </si>
  <si>
    <t>Sewa Periode 5/8 sd 4/9/21</t>
  </si>
  <si>
    <t>PPA 7498/IX/2021</t>
  </si>
  <si>
    <t>18/9/2021</t>
  </si>
  <si>
    <t>20/9/2021</t>
  </si>
  <si>
    <t>23/9/2021</t>
  </si>
  <si>
    <t>30/9/2021</t>
  </si>
  <si>
    <t>Sewa Periode 5/9 sd 4/10/21</t>
  </si>
  <si>
    <t>PPA 7540/XI/2021</t>
  </si>
  <si>
    <t>Sewa Periode 5/10 sd 4/11/21</t>
  </si>
  <si>
    <t>Potong kelebihan retur</t>
  </si>
  <si>
    <t>Sewa Periode 5/11 sd 4/12/21</t>
  </si>
  <si>
    <t>Sewa Periode 5/12 sd 4/1/22</t>
  </si>
  <si>
    <t>Potong kelebihan JB 55</t>
  </si>
  <si>
    <t>Potong kelebihan Suri"2</t>
  </si>
  <si>
    <t>Potong kelebihan Siku 40x45</t>
  </si>
  <si>
    <t>Sewa Periode 5/1 sd 26/1/22</t>
  </si>
  <si>
    <t>jb=471/3=157 ,UH 102/3=34</t>
  </si>
  <si>
    <t>h5x5x3=51</t>
  </si>
  <si>
    <t>Siku 50x50 lebih 27 potong di siku 50x45</t>
  </si>
  <si>
    <t>Siku 40x45 potong di siku 45x45 dan 40x50</t>
  </si>
  <si>
    <t>Ini opernya per tgl yg kita belum tagih saja vi</t>
  </si>
  <si>
    <t>Nomor : TP.02.01/F.PUT/029/VII/2021 - TGL 30 JULI 2021 (2 BULAN)</t>
  </si>
  <si>
    <t>Diperpanjang (5 Bln) (Rp.97,750,000)</t>
  </si>
  <si>
    <t>Terhitung mulai tanggal 31 Juli 2021 sd 30 Desember 2021</t>
  </si>
  <si>
    <t>Ledger 1,5M</t>
  </si>
  <si>
    <t>31/7/2021</t>
  </si>
  <si>
    <t>PPA 7454/VII/2021</t>
  </si>
  <si>
    <t>PPA 7456/VIII/2021</t>
  </si>
  <si>
    <t>PPA 7459/VIII/2021</t>
  </si>
  <si>
    <t>Sewa Periode 31/7 sd 30/8/21</t>
  </si>
  <si>
    <t>Sewa Periode 31/8 sd 30/9/21</t>
  </si>
  <si>
    <t>Sewa Periode 1/10 sd 30/10/21</t>
  </si>
  <si>
    <t>Sewa Periode 31/10 sd 30/11/21</t>
  </si>
  <si>
    <t>Sewa Periode 1/12 sd 30/12/21</t>
  </si>
  <si>
    <t>Sewa Periode 31/12 sd 26/1/22</t>
  </si>
  <si>
    <t>Nomor : TP.02.01/F.PUT/024/VII/2021 - TGL 22 JULI 2021 (2 BULAN)</t>
  </si>
  <si>
    <t>Terhitung mulai tanggal 23 Juli 2021 sd 22 September 2021</t>
  </si>
  <si>
    <t>Diperpanjang (5 Bln) (Rp.131,834,000)</t>
  </si>
  <si>
    <t>Terhitung mulai tanggal 23 Juli 2021 sd 22 Desember 2021</t>
  </si>
  <si>
    <t>SPK MASIH DITTD BLM BALIK</t>
  </si>
  <si>
    <t>Vertical 1M</t>
  </si>
  <si>
    <t>Vertical 0,5M</t>
  </si>
  <si>
    <t>Hollo 5x5x3M</t>
  </si>
  <si>
    <t>Tie Bar 40</t>
  </si>
  <si>
    <t>23/7/2021</t>
  </si>
  <si>
    <t>PPA 7446/VII/2021</t>
  </si>
  <si>
    <t>26/7/2021</t>
  </si>
  <si>
    <t>PPA 7449/VII/2021</t>
  </si>
  <si>
    <t>PPA 7450/VII/2021</t>
  </si>
  <si>
    <t>Sewa Periode 23/7 sd 22/8/21</t>
  </si>
  <si>
    <t>Sewa Periode 23/8 sd 22/9/21</t>
  </si>
  <si>
    <t>Sewa Periode 23/9 sd 22/10/21</t>
  </si>
  <si>
    <t>Sewa Periode 23/10 sd 22/11/21</t>
  </si>
  <si>
    <t>Sewa Periode 23/11 sd 22/12/21</t>
  </si>
  <si>
    <t>TR 1M = 65 x 100 = 6.500/80 = 81</t>
  </si>
  <si>
    <t>TR 40M = 40 x 47 = 1.880/80 = 24</t>
  </si>
  <si>
    <t>Sewa Periode 23/12 sd 22/1/22</t>
  </si>
  <si>
    <t>Sewa Periode 23/1 sd 26/1/22</t>
  </si>
  <si>
    <t>27/1/2022</t>
  </si>
  <si>
    <t>TR 40M = 40 x 20 = 800/80 = 10</t>
  </si>
  <si>
    <t>TIEBAR 40 KALAU DIGANTI TIEROD SUPAYA TIDAK KENA CHARGE, DIANGGAP UKURAN 80</t>
  </si>
  <si>
    <t>JADI 80 CM X 260 =20,800 M</t>
  </si>
  <si>
    <t>YANG DIKEMBALIKAN</t>
  </si>
  <si>
    <t>TIEROD 1 M= 65 = 100 X 65= 6500 M</t>
  </si>
  <si>
    <t>TIEROD 40 CM= 40X 47 = 1880 M</t>
  </si>
  <si>
    <t>TOTAL 8380 M / 80 = 104.75  , JADI POTONG TIEBAR 40 = 105 PCS</t>
  </si>
  <si>
    <t>Nomor : TP.02.01/F.PUT/023/VII/2021 - TGL 19 JULI 2021 (2 BULAN)</t>
  </si>
  <si>
    <t>Terhitung mulai tanggal 21 Juli 2021 sd 20 September 2021</t>
  </si>
  <si>
    <t>21/7/2021</t>
  </si>
  <si>
    <t>PPA 7441/VII/2021</t>
  </si>
  <si>
    <t>22/7/2021</t>
  </si>
  <si>
    <t>PPA 7442/VII/2021</t>
  </si>
  <si>
    <t>Sewa Periode 21/7 sd 20/8/21</t>
  </si>
  <si>
    <t>Sewa Periode 21/8 sd 8/9/21</t>
  </si>
  <si>
    <t>PT.WIKA PRACETAK GEDUNG</t>
  </si>
  <si>
    <t>PROYEK : GRAND HEAVEN</t>
  </si>
  <si>
    <t>No.08/STR/WPG-GH/PERANCAH/III/2021</t>
  </si>
  <si>
    <t>Tanggal : 02 Maret 2021</t>
  </si>
  <si>
    <t>Vertical 1,5</t>
  </si>
  <si>
    <t>Ledger 1,8M</t>
  </si>
  <si>
    <t>PPA 7328/III/2021</t>
  </si>
  <si>
    <t>Sisa Alat Mar'21</t>
  </si>
  <si>
    <t>Sisa Alat Apr'21</t>
  </si>
  <si>
    <t>Sisa Alat Mei'21</t>
  </si>
  <si>
    <t>Sisa Alat Jun'21</t>
  </si>
  <si>
    <t>Sisa Alat Jul'21</t>
  </si>
  <si>
    <t>Sisa Alat Agst'21</t>
  </si>
  <si>
    <t>Sisa Alat Sept'21</t>
  </si>
  <si>
    <t>Sisa Alat Okt'21</t>
  </si>
  <si>
    <t>Sisa Alat Nov'21</t>
  </si>
  <si>
    <t>SDH tagih</t>
  </si>
  <si>
    <t>PPN 11%</t>
  </si>
  <si>
    <t>Sisa Alat Des'21</t>
  </si>
  <si>
    <t>tutup sewa</t>
  </si>
  <si>
    <t>Note : Tagihan ditutup per tgl dia pulangin terakhir.</t>
  </si>
  <si>
    <t>dan buat claimnya</t>
  </si>
  <si>
    <t>PROYEK : TAMAN ISMAIL MARZUKI</t>
  </si>
  <si>
    <t>No.TP.02.01/WG-RTIM/158/II/2021</t>
  </si>
  <si>
    <t xml:space="preserve">Nilai Kontrak DPP : Rp. 19,923,000 (TOTAL Rp.21.915.300,-) </t>
  </si>
  <si>
    <t>Cantilever 120</t>
  </si>
  <si>
    <t>23/1/2021</t>
  </si>
  <si>
    <t>PPA 7298/I/2021</t>
  </si>
  <si>
    <t>Sisa Alat Periode 23/1-22/2</t>
  </si>
  <si>
    <t>25/2/2021</t>
  </si>
  <si>
    <t>28/2/2021</t>
  </si>
  <si>
    <t>PPA 7323/II/2021</t>
  </si>
  <si>
    <t>PPA 7324/III/2021</t>
  </si>
  <si>
    <t>Sisa Alat Periode 28/2-27/3</t>
  </si>
  <si>
    <t>Sisa Alat Periode 28/3-27/4</t>
  </si>
  <si>
    <t>Sisa Alat Periode 28/4-27/5</t>
  </si>
  <si>
    <t>14/6/2021</t>
  </si>
  <si>
    <t>Sisa Alat Periode 28/5-14/6</t>
  </si>
  <si>
    <t>CANTILEVER TDK TAGIH</t>
  </si>
  <si>
    <t>No.TP.02.01/WG-RTIM/144/I/2021</t>
  </si>
  <si>
    <t xml:space="preserve">Nilai Kontrak DPP : Rp. 10,000,000 (TOTAL Rp.11.000.000,-) </t>
  </si>
  <si>
    <t>23-Jan-21 (2 Bulan)</t>
  </si>
  <si>
    <t>No.TP.02.01/WG-RTIM/156/II/2021</t>
  </si>
  <si>
    <t xml:space="preserve">Nilai Kontrak DPP : Rp. 8,592,000 (TOTAL Rp.9.451.200,-) </t>
  </si>
  <si>
    <t>24-Feb-21 (2 Bulan)</t>
  </si>
  <si>
    <t>Diperpanjang TP.02.01/WG-RTIM/171B/IV/2021</t>
  </si>
  <si>
    <t>25 Apr 2021,DPP 25,776,000 ( 6 BLN)</t>
  </si>
  <si>
    <t>Hollo 5x10x3M</t>
  </si>
  <si>
    <t>PPA 7317/II/2021</t>
  </si>
  <si>
    <t>26/2/2021</t>
  </si>
  <si>
    <t>PPA 7318/II/2021</t>
  </si>
  <si>
    <t>Sisa Alat Periode 25/2-24/3</t>
  </si>
  <si>
    <t>Sisa Alat Periode 25/3-24/4</t>
  </si>
  <si>
    <t>Sisa Alat Periode 25/4-24/5</t>
  </si>
  <si>
    <t>DIPERPANJAN 171B</t>
  </si>
  <si>
    <t>21/6/2021</t>
  </si>
  <si>
    <t>Sisa Alat Periode 25/5-24/6</t>
  </si>
  <si>
    <t>Sisa Alat Periode 25/6-24/7</t>
  </si>
  <si>
    <t>Sisa Alat Periode 25/7-24/8</t>
  </si>
  <si>
    <t>Sisa Alat Periode 25/8-24/9</t>
  </si>
  <si>
    <t>TDK TAGIH</t>
  </si>
  <si>
    <t>Sisa Alat Periode 25/9-5/10</t>
  </si>
  <si>
    <t>No.TP.02.01/WG-RTIM/122/XII/2020</t>
  </si>
  <si>
    <t>Nilai Kontrak DPP : Rp. 135.840.000 (TOTAL Rp.149.424.000,-)</t>
  </si>
  <si>
    <t>14-des-20 (4 Bulan)</t>
  </si>
  <si>
    <t>Suri Suri 4x6x2M</t>
  </si>
  <si>
    <t>15/12/2020</t>
  </si>
  <si>
    <t>PPA 7268/XII/2020</t>
  </si>
  <si>
    <t>PPA 7269/XII/2020</t>
  </si>
  <si>
    <t>PPA 7270/XII/2020</t>
  </si>
  <si>
    <t>16/12/2020</t>
  </si>
  <si>
    <t>PPA 7271/XII/2020</t>
  </si>
  <si>
    <t>21/12/2020</t>
  </si>
  <si>
    <t>PPA 7279/XII/2020</t>
  </si>
  <si>
    <t>Sisa Alat Periode 15/12-14/1</t>
  </si>
  <si>
    <t>Sisa Alat Periode 15/1-14/2</t>
  </si>
  <si>
    <t>Sisa Alat Periode 15/2-14/3</t>
  </si>
  <si>
    <t>17/3/2021</t>
  </si>
  <si>
    <t>PPA 7350/III/2021</t>
  </si>
  <si>
    <t>Sisa Alat Periode 15/3-14/4</t>
  </si>
  <si>
    <t>Sisa Alat Periode 15/4-14/5</t>
  </si>
  <si>
    <t>24/5/2021</t>
  </si>
  <si>
    <t>Sisa Alat Periode 15/5-14/6</t>
  </si>
  <si>
    <t>Sisa Alat Periode 15/6-14/7</t>
  </si>
  <si>
    <t>Sisa Alat Periode 15/7-7/8</t>
  </si>
  <si>
    <t>No.TP.02.01/WG-RTIM/119/XII/2020</t>
  </si>
  <si>
    <t>No.TP.02.01/WG-RTIM/121/XII/2020</t>
  </si>
  <si>
    <t>Diperpanjang Menjadi</t>
  </si>
  <si>
    <t>No.TP.02.01/WG-RTIM/164G/IV/2020</t>
  </si>
  <si>
    <t>11/4/2021 (6 BLN)</t>
  </si>
  <si>
    <t>DPP = Rp. 174,720,000</t>
  </si>
  <si>
    <t>Sisa Alat Periode 11/3-10/4</t>
  </si>
  <si>
    <t>24/4/2021</t>
  </si>
  <si>
    <t>Sisa Alat Periode 11/4-10/5</t>
  </si>
  <si>
    <t>Sisa Alat Periode 11/5-10/6</t>
  </si>
  <si>
    <t>18/6/2021</t>
  </si>
  <si>
    <t>19/6/2021</t>
  </si>
  <si>
    <t>23/6/2021</t>
  </si>
  <si>
    <t>Sisa Alat Periode 11/6-10/7</t>
  </si>
  <si>
    <t>Sisa Alat Periode 11/7-7/8</t>
  </si>
  <si>
    <t>Nilai Kontrak DPP : Rp. 41.760.000 (TOTAL Rp.45.936.000,-)</t>
  </si>
  <si>
    <t>11-des-20 (4 Bulan)</t>
  </si>
  <si>
    <t>PPA 7253/XII/2020</t>
  </si>
  <si>
    <t>PPA 7259/XII/2020</t>
  </si>
  <si>
    <t>14/12/2020</t>
  </si>
  <si>
    <t>PPA 7262/XII/2020</t>
  </si>
  <si>
    <t>PPA 7264/XII/2020</t>
  </si>
  <si>
    <t>Sisa Alat Periode 12/12-11/1</t>
  </si>
  <si>
    <t>Sisa Alat Periode 12/1-11/2</t>
  </si>
  <si>
    <t>27/2/2021</t>
  </si>
  <si>
    <t>PPA 7321/II/2021</t>
  </si>
  <si>
    <t>Sisa Alat Periode 12/2-11/3</t>
  </si>
  <si>
    <t>Sisa Alat Periode 12/3-11/4</t>
  </si>
  <si>
    <t>Sisa Alat Periode 12/4-11/5</t>
  </si>
  <si>
    <t>digabung spk 164G</t>
  </si>
  <si>
    <t>Sisa Alat Periode 12/5-2/6</t>
  </si>
  <si>
    <t xml:space="preserve">Nilai Kontrak DPP : Rp. 74,720,000 (TOTAL Rp.82.192.000,-) </t>
  </si>
  <si>
    <t>10-des-20 (4 Bulan)</t>
  </si>
  <si>
    <t>PPA 7250/XII/2020</t>
  </si>
  <si>
    <t>PPA 7254/XII/2020</t>
  </si>
  <si>
    <t>PPA 7261/XII/2020</t>
  </si>
  <si>
    <t>PPA 7266/XII/2020</t>
  </si>
  <si>
    <t>17/12/2020</t>
  </si>
  <si>
    <t>PPA 7274/XII/2020</t>
  </si>
  <si>
    <t>PPA 7275/XII/2020</t>
  </si>
  <si>
    <t>Sisa Alat Periode 11/12-10/1</t>
  </si>
  <si>
    <t>Sisa Alat Periode 11/1-10/2</t>
  </si>
  <si>
    <t>Sisa Alat Periode 11/2-10/3</t>
  </si>
  <si>
    <t xml:space="preserve"> </t>
  </si>
  <si>
    <t>PROYEK : KEMENTRIAN BUMN RI</t>
  </si>
  <si>
    <t>No.Spk : TP.02.01/WPG-0A.026/2020 (spk asli di ambil thomas,blm balik)</t>
  </si>
  <si>
    <t>Nilai Spk : Rp.1,670,000</t>
  </si>
  <si>
    <t>Harga Sewa</t>
  </si>
  <si>
    <t>UH 60</t>
  </si>
  <si>
    <t>PPA 7126/XI/2020</t>
  </si>
  <si>
    <t>Sisa Alat Periode 9/11-8/12</t>
  </si>
  <si>
    <t>30/12/2020</t>
  </si>
  <si>
    <t>Sisa Alat Periode 9/12-8/1</t>
  </si>
  <si>
    <t>16/1/2020</t>
  </si>
  <si>
    <t>26/1/2021</t>
  </si>
  <si>
    <t>Sisa Alat Periode 9/1-26/1</t>
  </si>
  <si>
    <t>No.Spk : TP.02.01/WPG-0A.006/2020</t>
  </si>
  <si>
    <t>Nilai Spk : Rp.5,418,000</t>
  </si>
  <si>
    <t>MF 190</t>
  </si>
  <si>
    <t>Roda</t>
  </si>
  <si>
    <t>29/7/2020</t>
  </si>
  <si>
    <t>PPA 6984/VII/2020</t>
  </si>
  <si>
    <t>Roda per set 4BH = Kirim 56/4 = 14 Set</t>
  </si>
  <si>
    <t>Sisa Alat Periode 29/7-28/8</t>
  </si>
  <si>
    <t>Sisa Alat Periode 29/8-28/9</t>
  </si>
  <si>
    <t>Sisa Alat Periode 29/9-28/10</t>
  </si>
  <si>
    <t>Sisa Alat Periode 29/10-28/11</t>
  </si>
  <si>
    <t>Sisa Alat Periode 29/11-28/12</t>
  </si>
  <si>
    <t>Sisa Alat Periode 29/12-28/1</t>
  </si>
  <si>
    <t>PROYEK : GRAHA MANDIRI TABUNGAN PENSIUN</t>
  </si>
  <si>
    <t>No.TP.02.01/PPK.MANTAP/056/2020 (03 Agustus 2020) 2 bulan</t>
  </si>
  <si>
    <t>Mulai tgl 04 Agustus sd 3 Oktober 2020</t>
  </si>
  <si>
    <t>Nilai Kontrak = Rp. 4,504,000</t>
  </si>
  <si>
    <t>Pipa 4M</t>
  </si>
  <si>
    <t>PPA 7009/VIII/2020</t>
  </si>
  <si>
    <t>PPA 7016/VIII/2020</t>
  </si>
  <si>
    <t>Sisa Alat Periode 5/8 - 4/9</t>
  </si>
  <si>
    <t>Sisa Alat Periode 5/9 - 4/10</t>
  </si>
  <si>
    <t>15/10/2020</t>
  </si>
  <si>
    <t>27/10/2020</t>
  </si>
  <si>
    <t>Sisa Alat Periode 5/10 - 4/11</t>
  </si>
  <si>
    <t>16/11/2020</t>
  </si>
  <si>
    <t>Sisa Alat Periode 5/11 - 4/12</t>
  </si>
  <si>
    <t>Sisa Alat Periode 5/12 - 4/1</t>
  </si>
  <si>
    <t>Sisa Alat Periode 5/1 - 4/2/21</t>
  </si>
  <si>
    <t>Sisa Alat Periode 5/2 - 4/3/21</t>
  </si>
  <si>
    <t>BLM TAGIH CLAIM</t>
  </si>
  <si>
    <t>Note :</t>
  </si>
  <si>
    <t>Besok 6/11/2020 ada mau pengambilan</t>
  </si>
  <si>
    <t>alat ke wika graha Mantap.</t>
  </si>
  <si>
    <t>tapi minta di tutup per tgl 3/11.</t>
  </si>
  <si>
    <t>jadi anggap sj besok tgl 6/11/20 di anggap tgl 3/11/20</t>
  </si>
  <si>
    <t>PT.WIJAYA KARYA</t>
  </si>
  <si>
    <t>No.TP.02.01/PPK.MANTAP/044/2020 (11 Juni) 2 bulan</t>
  </si>
  <si>
    <t>Mulai tgl 11 Juni sd Agst 2020</t>
  </si>
  <si>
    <t>Nilai Kontrak = Rp. 4,608,000</t>
  </si>
  <si>
    <t>PPA 6718/VI/2020</t>
  </si>
  <si>
    <t>PPA 6724/VI/2020</t>
  </si>
  <si>
    <t>16/6/2020</t>
  </si>
  <si>
    <t>PPA 6840/VI/2020</t>
  </si>
  <si>
    <t>Sisa Alat Periode 11/6 - 10/7</t>
  </si>
  <si>
    <t>Sisa Alat Periode 11/7 - 10/8</t>
  </si>
  <si>
    <t>Sisa Alat Periode 11/8 - 10/9</t>
  </si>
  <si>
    <t>Sisa Alat Periode 11/9 - 10/10</t>
  </si>
  <si>
    <t>Sisa Alat Periode 11/10 - 10/11</t>
  </si>
  <si>
    <t>23/11/2020</t>
  </si>
  <si>
    <t>30/11/2020</t>
  </si>
  <si>
    <t>Sisa Alat Periode 11/11 - 10/12</t>
  </si>
  <si>
    <t>Sisa Alat Periode 11/12 - 10/1/21</t>
  </si>
  <si>
    <t>Sisa Alat Periode 11/1 - 10/2/21</t>
  </si>
  <si>
    <t>Sisa Alat Periode 11/2 - 10/3/21</t>
  </si>
  <si>
    <t xml:space="preserve">tdk tagih sewa </t>
  </si>
  <si>
    <t>18/3/2021</t>
  </si>
  <si>
    <t>29/3/2021</t>
  </si>
  <si>
    <t>17/4/2021</t>
  </si>
  <si>
    <t xml:space="preserve">No.TP.02.01/PPK.MANTAP/047/2020 (26 Juni 2020) 2 Bulan </t>
  </si>
  <si>
    <t>Mulai tgl 27 Jun sd 26 Agst 2020</t>
  </si>
  <si>
    <t>Nilai Spk = Rp.4,486,000</t>
  </si>
  <si>
    <t>Tangga</t>
  </si>
  <si>
    <t>26/6/2020</t>
  </si>
  <si>
    <t>PPA 6973/VI/2020</t>
  </si>
  <si>
    <t>Sisa Alat Periode 26/6 - 25/7</t>
  </si>
  <si>
    <t>Sisa Alat Periode 26/7 - 25/8</t>
  </si>
  <si>
    <t>Sisa Alat Periode 26/8 - 25/9</t>
  </si>
  <si>
    <t>Sisa Alat Periode 26/9 - 25/10</t>
  </si>
  <si>
    <t>Sisa Alat Periode 26/10 - 25/11</t>
  </si>
  <si>
    <t>Sisa Alat Periode 26/11 - 25/12</t>
  </si>
  <si>
    <t>Sisa Alat Periode 26/12 - 25/1/21</t>
  </si>
  <si>
    <t>Tdk tagih</t>
  </si>
  <si>
    <t>PROYEK : RSUP</t>
  </si>
  <si>
    <t>TP.02.01/F.RSUPF.018/III/2022</t>
  </si>
  <si>
    <t>SEWA</t>
  </si>
  <si>
    <t>Wing Nut</t>
  </si>
  <si>
    <t>14/3/2022</t>
  </si>
  <si>
    <t>PPA 7742/III/2022</t>
  </si>
  <si>
    <t>Sewa Periode 14/3 sd 13/4/22</t>
  </si>
  <si>
    <t>Sewa Periode 14/4 sd 13/5/22</t>
  </si>
  <si>
    <t>Sewa Periode 14/5 sd 2/6/22</t>
  </si>
  <si>
    <t>TP.02.01/F.RSUPF.036/VI/2022</t>
  </si>
  <si>
    <t>Suri"4x6x2M</t>
  </si>
  <si>
    <t>Siku 30x35</t>
  </si>
  <si>
    <t>PPA 8877/VII/2022</t>
  </si>
  <si>
    <t>PPA 8883/VII/2022</t>
  </si>
  <si>
    <t>15/7/2022</t>
  </si>
  <si>
    <t>26/7/2022</t>
  </si>
  <si>
    <t>Sisa Alat Jul'22</t>
  </si>
  <si>
    <t>Sisa Alat Agst'22</t>
  </si>
  <si>
    <t>TDK TAGIH SEWA</t>
  </si>
  <si>
    <t>SISA ALAT</t>
  </si>
  <si>
    <t>TP.02.01/F.RSUPF.034/VI/2022</t>
  </si>
  <si>
    <t>28/6/2022</t>
  </si>
  <si>
    <t>PPA 8859/VI/2022</t>
  </si>
  <si>
    <t>Sewa Periode 28/6 sd 27/7/22</t>
  </si>
  <si>
    <t>19/8/2022</t>
  </si>
  <si>
    <t>20/8/2022</t>
  </si>
  <si>
    <t>Sewa Periode 28/7 sd 27/8/22</t>
  </si>
  <si>
    <t>30/8/2022</t>
  </si>
  <si>
    <t>17/9/2022</t>
  </si>
  <si>
    <t>Claim</t>
  </si>
  <si>
    <t>SDH TAGIH</t>
  </si>
  <si>
    <t>TP.02.01/F.RSUPF.032/VI/2022</t>
  </si>
  <si>
    <t>PPA 8765/VI/2022</t>
  </si>
  <si>
    <t>Sewa Periode 6/6 sd 5/7/22</t>
  </si>
  <si>
    <t>Sewa Periode 6/7 sd 5/8/22</t>
  </si>
  <si>
    <t>Sewa Periode 6/8 sd 5/9/22</t>
  </si>
  <si>
    <t>TP.02.01/F.RSUPF.020/III/2022</t>
  </si>
  <si>
    <t>H 4x6x3M</t>
  </si>
  <si>
    <t>H 5x10x3M</t>
  </si>
  <si>
    <t>26/3/2022</t>
  </si>
  <si>
    <t>PPA 7760/III/2022</t>
  </si>
  <si>
    <t>PPA 7777/IV/2022</t>
  </si>
  <si>
    <t>PPA 7778/IV/2022</t>
  </si>
  <si>
    <t>PPA 7782/IV/2022</t>
  </si>
  <si>
    <t>PPA 7784/IV/2022</t>
  </si>
  <si>
    <t>PPA 7785/IV/2022</t>
  </si>
  <si>
    <t>PPA 7789/IV/2022</t>
  </si>
  <si>
    <t>PPA 7792/IV/2022</t>
  </si>
  <si>
    <t>Sewa Periode 26/3 sd 25/4/22</t>
  </si>
  <si>
    <t>17/5/2022</t>
  </si>
  <si>
    <t>18/5/2022</t>
  </si>
  <si>
    <t>21/5/2022</t>
  </si>
  <si>
    <t>25/5/2022</t>
  </si>
  <si>
    <t>Sewa Periode 26/4 sd 25/5/22</t>
  </si>
  <si>
    <t>27/5/2022</t>
  </si>
  <si>
    <t>30/5/2022</t>
  </si>
  <si>
    <t>31/5/2022</t>
  </si>
  <si>
    <t>Sewa Periode 26/5 sd 25/6/22</t>
  </si>
  <si>
    <t>Sewa Periode 26/6 sd 25/7/22</t>
  </si>
  <si>
    <t>Sewa Periode 26/7 sd 25/8/22</t>
  </si>
  <si>
    <t>PENJUALAN</t>
  </si>
  <si>
    <t>Tie Rod 16</t>
  </si>
  <si>
    <t>20/1/2022</t>
  </si>
  <si>
    <t>PPA 7644/I/2022</t>
  </si>
  <si>
    <t>23/2/2022</t>
  </si>
  <si>
    <t>PPA 7712/II/2022</t>
  </si>
  <si>
    <t>16/3/2022</t>
  </si>
  <si>
    <t>PPA 7743/II/2022</t>
  </si>
  <si>
    <t>PROYEK : BANDARA HALIM</t>
  </si>
  <si>
    <t>No.TP.02.01/DAN.WG.BANDARA-HALIM/039/2022</t>
  </si>
  <si>
    <t>2 BLN</t>
  </si>
  <si>
    <t>PPA 8778/VI/2022</t>
  </si>
  <si>
    <t>PPA 8774/VI/2022</t>
  </si>
  <si>
    <t>PPA 8779/VI/2022</t>
  </si>
  <si>
    <t>13/6/2022</t>
  </si>
  <si>
    <t>PPA 8782/VI/2022</t>
  </si>
  <si>
    <t>PPA 8783/VI/2022</t>
  </si>
  <si>
    <t>PPA 8785/VI/2022</t>
  </si>
  <si>
    <t>PPA 8786/VI/2022</t>
  </si>
  <si>
    <t>14/6/2022</t>
  </si>
  <si>
    <t>PPA 8789/VI/2022</t>
  </si>
  <si>
    <t>15/6/2022</t>
  </si>
  <si>
    <t>PPA 8792/VI/2022</t>
  </si>
  <si>
    <t>16/6/2022</t>
  </si>
  <si>
    <t>PPA 8795/VI/2022</t>
  </si>
  <si>
    <t>PPA 8798/VI/2022</t>
  </si>
  <si>
    <t>PPA 9797/VI/2022</t>
  </si>
  <si>
    <t>18/6/2022</t>
  </si>
  <si>
    <t>PPA 8811/VI/2022</t>
  </si>
  <si>
    <t>21/6/2022</t>
  </si>
  <si>
    <t>PPA 8830/VI/2022</t>
  </si>
  <si>
    <t>22/6/2022</t>
  </si>
  <si>
    <t>PPA 8856/VI/2022</t>
  </si>
  <si>
    <t>23/6/2022</t>
  </si>
  <si>
    <t>PPA 8844/VI/2022</t>
  </si>
  <si>
    <t>24/6/2022</t>
  </si>
  <si>
    <t>PPA 8845/VI/2022</t>
  </si>
  <si>
    <t>PPA 8853/VI/2022</t>
  </si>
  <si>
    <t>27/6/2022</t>
  </si>
  <si>
    <t>PPA 8857/VI/2022</t>
  </si>
  <si>
    <t>29/6/2022</t>
  </si>
  <si>
    <t>PPA 8874/VI/2022</t>
  </si>
  <si>
    <t>30/6/2022</t>
  </si>
  <si>
    <t>PPA 8875/VI/2022</t>
  </si>
  <si>
    <t>PPA 8876/VII/2022</t>
  </si>
  <si>
    <t>PPA 8892/VII/2022</t>
  </si>
  <si>
    <t>PPA 8893/VII/2022</t>
  </si>
  <si>
    <t>Sewa Periode 11/6 sd 10/7/22</t>
  </si>
  <si>
    <t>31/7/2022</t>
  </si>
  <si>
    <t>Lebih pengiriman</t>
  </si>
  <si>
    <t>\</t>
  </si>
  <si>
    <t>Sewa Periode 11/7 sd 10/8/22</t>
  </si>
  <si>
    <t>16/8/2022</t>
  </si>
  <si>
    <t>18/8/2022</t>
  </si>
  <si>
    <t>22/8/2022</t>
  </si>
  <si>
    <t>Sewa Periode 11/8 sd 10/9/22</t>
  </si>
  <si>
    <t>PPA 9075/IX/2022</t>
  </si>
  <si>
    <t>KELEBIHAN RETUR</t>
  </si>
  <si>
    <t>Sewa Periode 11/9 sd 10/10/22</t>
  </si>
  <si>
    <t xml:space="preserve">SDH TAGIH </t>
  </si>
  <si>
    <t>Sewa Periode 11/10 sd 4/11/22</t>
  </si>
  <si>
    <t>KURANG</t>
  </si>
  <si>
    <t>note jb ditagih sesuai total kirim di spk = 900</t>
  </si>
  <si>
    <t>PT.WIKA GEDUNG Tbk</t>
  </si>
  <si>
    <t xml:space="preserve">PROYEK : EMBARCADERO </t>
  </si>
  <si>
    <t>No.TP.02.01/F.EMB/196/X/2020 ( 9 Okt 2020)</t>
  </si>
  <si>
    <t>SPK 3 Bln</t>
  </si>
  <si>
    <t>Nilai Spk : Rp. 30,420,000</t>
  </si>
  <si>
    <t>No.TP.02.01/EMB.217/I/2021 (177-196) 10 JANUARI 2021</t>
  </si>
  <si>
    <t>Rp.7,455,175</t>
  </si>
  <si>
    <t>PPA 7116/X/2020</t>
  </si>
  <si>
    <t>Sewa Periode 10/10 sd 9/11/20</t>
  </si>
  <si>
    <t>Sewa Periode 10/11 sd 9/12/20</t>
  </si>
  <si>
    <t>29/12/2020</t>
  </si>
  <si>
    <t>Oper kelebihan retur 177</t>
  </si>
  <si>
    <t>Sewa Periode 10/12 sd 9/1/21</t>
  </si>
  <si>
    <t>20/1/2021</t>
  </si>
  <si>
    <t>25/1/2021</t>
  </si>
  <si>
    <t>Sewa Periode 10/1 sd 1/2/21</t>
  </si>
  <si>
    <t>Total Kirim</t>
  </si>
  <si>
    <t>Total Spk</t>
  </si>
  <si>
    <t xml:space="preserve">Note : </t>
  </si>
  <si>
    <t>Embarcadero minta diclaim per 1/2/21</t>
  </si>
  <si>
    <t>Cara Hitung Tagihan Embarcadero</t>
  </si>
  <si>
    <t>Sewa perbulan dikali 12 dibagi 365 hari</t>
  </si>
  <si>
    <t>misalnya : 10.000 x 12 : 365 = 328.77 (Per hari )</t>
  </si>
  <si>
    <t>dan hari nya sesuai klau 31 apa 29 hari</t>
  </si>
  <si>
    <t xml:space="preserve">perkalian nya </t>
  </si>
  <si>
    <t>contoh : uhead 85 = 7.000</t>
  </si>
  <si>
    <t>berarti sewa  perhari 230.14</t>
  </si>
  <si>
    <t>periode 24/3 - 23/4 = 31 hri</t>
  </si>
  <si>
    <t>Jumlah 700</t>
  </si>
  <si>
    <t>ini jadi total 4.993.973</t>
  </si>
  <si>
    <t>PROYEK : EMBARCADERO BINTARO</t>
  </si>
  <si>
    <t>No.TP.02.01/EMB.177/IX/2020 ( 16 Sep 2020)</t>
  </si>
  <si>
    <t>SPK 4 Bln</t>
  </si>
  <si>
    <t>Nilai Spk : Rp. 88,731,200</t>
  </si>
  <si>
    <t>Hollo 5x5x3</t>
  </si>
  <si>
    <t>UH 60 PCH</t>
  </si>
  <si>
    <t>JB 60 PCH</t>
  </si>
  <si>
    <t>UH 85</t>
  </si>
  <si>
    <t>JB 85</t>
  </si>
  <si>
    <t>16/9/2020</t>
  </si>
  <si>
    <t>A.0916/PPA/IX/2020</t>
  </si>
  <si>
    <t>PPA 7058/IX/2020</t>
  </si>
  <si>
    <t>17/9/2020</t>
  </si>
  <si>
    <t>PPA 7062/IX/2020</t>
  </si>
  <si>
    <t>PPA 7059/IX/2020</t>
  </si>
  <si>
    <t>18/9/2020</t>
  </si>
  <si>
    <t>PPA 7070/IX/2020</t>
  </si>
  <si>
    <t>22/9/2020</t>
  </si>
  <si>
    <t>PPA 7084/IX/2020</t>
  </si>
  <si>
    <t>23/9/2020</t>
  </si>
  <si>
    <t>PPA 7085/IX/2020</t>
  </si>
  <si>
    <t>PPA 7088/IX/2020</t>
  </si>
  <si>
    <t>14/10/2020</t>
  </si>
  <si>
    <t>Sewa Periode 16/9 sd 15/10/20</t>
  </si>
  <si>
    <t>23/10/2020</t>
  </si>
  <si>
    <t>PPA 7167/X/2020</t>
  </si>
  <si>
    <t>24/10/2020</t>
  </si>
  <si>
    <t>PPA 7170/X/2020</t>
  </si>
  <si>
    <t>28/10/2020</t>
  </si>
  <si>
    <t>PPA 7185/X/2020</t>
  </si>
  <si>
    <t>31/10/2020</t>
  </si>
  <si>
    <t>PPA 7195/X/2020</t>
  </si>
  <si>
    <t>Sewa Periode 16/10 sd 15/11/20</t>
  </si>
  <si>
    <t>PPA 7263/XII/2020</t>
  </si>
  <si>
    <t>Sewa Periode 16/11 sd 15/12/20</t>
  </si>
  <si>
    <t>23/12/2020</t>
  </si>
  <si>
    <t>15/1/2021</t>
  </si>
  <si>
    <t>Sewa Periode 16/12 sd 15/1/21</t>
  </si>
  <si>
    <t>Sewa Periode 16/1 sd 1/2/21</t>
  </si>
  <si>
    <t>Note :Join pin 4 ini kelebihan dari spk lama No 115</t>
  </si>
  <si>
    <t>TOTAL BANGUN PERSADA,Tbk</t>
  </si>
  <si>
    <t>PROYEK   : UMN</t>
  </si>
  <si>
    <t>PPA 7069/IX/2020</t>
  </si>
  <si>
    <t>Sisa alat periode Sept'20</t>
  </si>
  <si>
    <t>Sisa alat periode Okt'20</t>
  </si>
  <si>
    <t>26/11/2020</t>
  </si>
  <si>
    <t>Sisa alat periode Nov'20</t>
  </si>
  <si>
    <t>Sisa alat periode Des'20</t>
  </si>
  <si>
    <t>Sisa alat periode Jan'21</t>
  </si>
  <si>
    <t>PPA 7303/II/2021</t>
  </si>
  <si>
    <t>Kelebihan Pengembalian</t>
  </si>
  <si>
    <t>Sdh tagih claim</t>
  </si>
  <si>
    <t>Februari tdk tagih sewa</t>
  </si>
  <si>
    <t>PT.TOTAL BANGUN PERSADA,Tbk</t>
  </si>
  <si>
    <t>PROYEK   : THAMRIN-9</t>
  </si>
  <si>
    <t>Harga Baru</t>
  </si>
  <si>
    <t>Harga lama</t>
  </si>
  <si>
    <t>Stair</t>
  </si>
  <si>
    <t>13/3/2017</t>
  </si>
  <si>
    <t>PPA 2271/III/2017</t>
  </si>
  <si>
    <t>PPA 2273/III/2017</t>
  </si>
  <si>
    <t>14/3/2017</t>
  </si>
  <si>
    <t>PPA 2277/III/2017</t>
  </si>
  <si>
    <t>PPA 2280/III/2017</t>
  </si>
  <si>
    <t>15/3/2017</t>
  </si>
  <si>
    <t>PPA 2284/III/2017</t>
  </si>
  <si>
    <t>16/3/2017</t>
  </si>
  <si>
    <t>2288/III/2017</t>
  </si>
  <si>
    <t>Sisa Alat Mar"17</t>
  </si>
  <si>
    <t>13/4/2017</t>
  </si>
  <si>
    <t>15/4/2017</t>
  </si>
  <si>
    <t>20/4/2017</t>
  </si>
  <si>
    <t>Sisa Alat Apr"17</t>
  </si>
  <si>
    <t>Sisa Alat Mei"17</t>
  </si>
  <si>
    <t>PPA 2525/VI/2017</t>
  </si>
  <si>
    <t>Sisa Alat Jun"17</t>
  </si>
  <si>
    <t>Sisa Alat Jul"17</t>
  </si>
  <si>
    <t>PPA 2650/VIII/2017</t>
  </si>
  <si>
    <t>PPA 2671/VIII/2017</t>
  </si>
  <si>
    <t>Sisa Alat Agst"17</t>
  </si>
  <si>
    <t>Sisa Alat Sept"17</t>
  </si>
  <si>
    <t>Sisa Alat Okt"17</t>
  </si>
  <si>
    <t>14/11/2017</t>
  </si>
  <si>
    <t>3319/XI/2017</t>
  </si>
  <si>
    <t>17/11/2017</t>
  </si>
  <si>
    <t>PPA 3336/XI/2017</t>
  </si>
  <si>
    <t>28/11/2017</t>
  </si>
  <si>
    <t>PPA 3393/XI/2017</t>
  </si>
  <si>
    <t>Sisa Alat Nov"17</t>
  </si>
  <si>
    <t>Sisa Alat Des"17</t>
  </si>
  <si>
    <t>PPA 3505/I/2018</t>
  </si>
  <si>
    <t>13/1/2018</t>
  </si>
  <si>
    <t>PPA 3506/I/2018</t>
  </si>
  <si>
    <t>PPA 3507/I/2018</t>
  </si>
  <si>
    <t>PPA 3510/I/2018</t>
  </si>
  <si>
    <t>15/1/2018</t>
  </si>
  <si>
    <t>PPA 3511/I/2018</t>
  </si>
  <si>
    <t>19/1/2018</t>
  </si>
  <si>
    <t>PPA 3518/I/2018</t>
  </si>
  <si>
    <t>PPA 3519/I/2018</t>
  </si>
  <si>
    <t>Sisa Alat Jan"18</t>
  </si>
  <si>
    <t>14/2/2018</t>
  </si>
  <si>
    <t>15/2/2018</t>
  </si>
  <si>
    <t>20/2/2018</t>
  </si>
  <si>
    <t>22/2/2018</t>
  </si>
  <si>
    <t>23/2/2018</t>
  </si>
  <si>
    <t>Sisa Alat Feb"18</t>
  </si>
  <si>
    <t>Sisa Alat Mar"18</t>
  </si>
  <si>
    <t>Sisa Alat Apr"18</t>
  </si>
  <si>
    <t>Sisa Alat Mei"18</t>
  </si>
  <si>
    <t>Sisa Alat Jun"18</t>
  </si>
  <si>
    <t>Sisa Alat Jul"18</t>
  </si>
  <si>
    <t>Sisa Alat Agst"18</t>
  </si>
  <si>
    <t>Sisa Alat Sept"18</t>
  </si>
  <si>
    <t>Sisa Alat Okt"18</t>
  </si>
  <si>
    <t>Sisa Alat Nov"18</t>
  </si>
  <si>
    <t>Sisa Alat Des"18</t>
  </si>
  <si>
    <t>Sisa Alat Jan"19</t>
  </si>
  <si>
    <t>Sisa Alat Feb"19</t>
  </si>
  <si>
    <t>Sisa Alat Mar"19</t>
  </si>
  <si>
    <t>Sisa Alat Apr"19</t>
  </si>
  <si>
    <t>Sisa Alat Mei"19</t>
  </si>
  <si>
    <t>Sisa Alat Jun"19</t>
  </si>
  <si>
    <t>Sisa Alat Jul"19</t>
  </si>
  <si>
    <t>Sisa Alat Agst"19</t>
  </si>
  <si>
    <t>Sisa Alat Sept"19</t>
  </si>
  <si>
    <t>Sisa Alat Okt"19</t>
  </si>
  <si>
    <t>Sisa Alat Nov"19</t>
  </si>
  <si>
    <t>Sisa Alat Des"19</t>
  </si>
  <si>
    <t>Sisa Alat Jan"20</t>
  </si>
  <si>
    <t>Sisa Alat Feb"20</t>
  </si>
  <si>
    <t>Sisa Alat Mar"20</t>
  </si>
  <si>
    <t>Sisa Alat Apr"20</t>
  </si>
  <si>
    <t>18/5/2020</t>
  </si>
  <si>
    <t>Sisa Alat Mei"20</t>
  </si>
  <si>
    <t>30/6/2020</t>
  </si>
  <si>
    <t>Sisa Alat Jun"20</t>
  </si>
  <si>
    <t>Sisa Alat Jul"20</t>
  </si>
  <si>
    <t>13/8/2020</t>
  </si>
  <si>
    <t>Sisa Alat Agst"20</t>
  </si>
  <si>
    <t>Sisa Alat Sept"20</t>
  </si>
  <si>
    <t>Sisa Alat Okt"20</t>
  </si>
  <si>
    <t>Sisa Alat Nov"20</t>
  </si>
  <si>
    <t>Sisa Alat Des"20</t>
  </si>
  <si>
    <t>Sisa Alat Jan"21</t>
  </si>
  <si>
    <t>23/2/2021</t>
  </si>
  <si>
    <t>24/2/2021</t>
  </si>
  <si>
    <t>Sisa Alat Feb"21</t>
  </si>
  <si>
    <t>Sisa Alat Mar"21</t>
  </si>
  <si>
    <t>Sisa Alat Apr"21</t>
  </si>
  <si>
    <t>25/5/2021</t>
  </si>
  <si>
    <t>Sisa Alat Mei"21</t>
  </si>
  <si>
    <t xml:space="preserve">SURAT POTONG SEWA ALAT </t>
  </si>
  <si>
    <t>PEMOTONGAN SEWA ALAT SELAMA 5 HARI DI BULAN APRIL 2021</t>
  </si>
  <si>
    <t>surat balasan tbp thamrin</t>
  </si>
  <si>
    <t>vi ini surat balasan buat tbp thamrin</t>
  </si>
  <si>
    <t>Note"Tagihan April Ada diskon 7 HARI</t>
  </si>
  <si>
    <t>ini sdh saya email</t>
  </si>
  <si>
    <t>kamu ga usah kasih tomas</t>
  </si>
  <si>
    <t>jadi nanti kamu catat dulu tagihan tgl 14/4 - 20/4 saja kita tidak hitung</t>
  </si>
  <si>
    <t>KONTRAK : 011/K.1435.01/IV/2018 (12 Bln,Terhitung Sejak,tgl 17/4/18 - 16/4/2019)</t>
  </si>
  <si>
    <t>Diperpanjang sd tgl 31 Jan 2021</t>
  </si>
  <si>
    <t>HARGA BARU</t>
  </si>
  <si>
    <t>HARGA LAMA</t>
  </si>
  <si>
    <t>Pipe 6m</t>
  </si>
  <si>
    <t>Pipe 3m</t>
  </si>
  <si>
    <t>16/4/2018</t>
  </si>
  <si>
    <t>PPA 3724/IV/2018</t>
  </si>
  <si>
    <t>3727/IV/2018</t>
  </si>
  <si>
    <t>17/4/2018</t>
  </si>
  <si>
    <t>3728/IV/2018</t>
  </si>
  <si>
    <t>19/4/2018</t>
  </si>
  <si>
    <t>PPA 3742/IV/2018</t>
  </si>
  <si>
    <t>21/4/2018</t>
  </si>
  <si>
    <t>PPA 3759/IV/2018</t>
  </si>
  <si>
    <t>23/4/2018</t>
  </si>
  <si>
    <t>3766/IV/2018</t>
  </si>
  <si>
    <t>PPA 3809/V/2018</t>
  </si>
  <si>
    <t>3810/V/2018</t>
  </si>
  <si>
    <t>3811/V/2018</t>
  </si>
  <si>
    <t>PPA 3817/V/2018</t>
  </si>
  <si>
    <t>16/5/2018</t>
  </si>
  <si>
    <t>17/5/2018</t>
  </si>
  <si>
    <t>23/5/2018</t>
  </si>
  <si>
    <t>31/5/2018</t>
  </si>
  <si>
    <t>Sisa Alat Mei18</t>
  </si>
  <si>
    <t>Sisa Alat Jun'18</t>
  </si>
  <si>
    <t>19/7/2018</t>
  </si>
  <si>
    <t>PPA 3934/VII/2018</t>
  </si>
  <si>
    <t>Sisa Alat Jul'18</t>
  </si>
  <si>
    <t>PPA 4019/VIII/2018</t>
  </si>
  <si>
    <t>PPA 4024/VIII/2018</t>
  </si>
  <si>
    <t>PPA 4020/VIII/2018</t>
  </si>
  <si>
    <t>PPA 4031/VIII/2018</t>
  </si>
  <si>
    <t>PPA 4028/VIII/2018</t>
  </si>
  <si>
    <t>PPA 4034/VIII/2018</t>
  </si>
  <si>
    <t>Sisa Alat Agst'18</t>
  </si>
  <si>
    <t>Sisa Alat Sept'18</t>
  </si>
  <si>
    <t>Sisa Alat Okt'18</t>
  </si>
  <si>
    <t>Sisa Alat Nov'18</t>
  </si>
  <si>
    <t>Sisa Alat Des'18</t>
  </si>
  <si>
    <t>Sisa Alat Jan'19</t>
  </si>
  <si>
    <t>Sisa Alat Feb'19</t>
  </si>
  <si>
    <t>PPA 5037/III/2019</t>
  </si>
  <si>
    <t>PPA 5040/III/2019</t>
  </si>
  <si>
    <t>Sisa Alat Mar'19</t>
  </si>
  <si>
    <t>Sisa Alat Apr'19</t>
  </si>
  <si>
    <t>Sisa Alat Mei'19</t>
  </si>
  <si>
    <t>Sisa Alat Jun'19</t>
  </si>
  <si>
    <t>29/7/2019</t>
  </si>
  <si>
    <t>PPA 5797/VII/2019</t>
  </si>
  <si>
    <t>PPA 5799/VII/2019</t>
  </si>
  <si>
    <t>Sisa Alat Jul'19</t>
  </si>
  <si>
    <t>Sisa Alat Agst'19</t>
  </si>
  <si>
    <t>16/9/2019</t>
  </si>
  <si>
    <t>19/9/2019</t>
  </si>
  <si>
    <t>Sisa Alat Sept'19</t>
  </si>
  <si>
    <t>Sisa Alat Okt'19</t>
  </si>
  <si>
    <t>29/11/2019</t>
  </si>
  <si>
    <t>Sisa Alat Nov'19</t>
  </si>
  <si>
    <t>5/12/2019</t>
  </si>
  <si>
    <t>Sisa Alat Des'19</t>
  </si>
  <si>
    <t>Sisa Alat Jan'20</t>
  </si>
  <si>
    <t>21/2/2020</t>
  </si>
  <si>
    <t>27/2/2020</t>
  </si>
  <si>
    <t>28/2/2020</t>
  </si>
  <si>
    <t>Sisa Alat Feb'20</t>
  </si>
  <si>
    <t>16/3/2020</t>
  </si>
  <si>
    <t>17/3/2020</t>
  </si>
  <si>
    <t>18/3/2020</t>
  </si>
  <si>
    <t>20/3/2020</t>
  </si>
  <si>
    <t>26/3/2020</t>
  </si>
  <si>
    <t>Sisa Alat Mar'20</t>
  </si>
  <si>
    <t>27/4/2020</t>
  </si>
  <si>
    <t>Sisa Alat Apr'20</t>
  </si>
  <si>
    <t>Sisa Alat Mei'20</t>
  </si>
  <si>
    <t>Sisa Alat Jun'20</t>
  </si>
  <si>
    <t>Sisa Alat Jul'20</t>
  </si>
  <si>
    <t>Sisa Alat Agst'20</t>
  </si>
  <si>
    <t>Sisa Alat Sept'20</t>
  </si>
  <si>
    <t>Sisa Alat Okt'20</t>
  </si>
  <si>
    <t>Sisa Alat Nov'20</t>
  </si>
  <si>
    <t>Sisa Alat Des'20</t>
  </si>
  <si>
    <t>13/1/2021</t>
  </si>
  <si>
    <t>Sisa Alat Jan'21</t>
  </si>
  <si>
    <t>Sisa Alat Feb'21</t>
  </si>
  <si>
    <t>Pipe 2M</t>
  </si>
  <si>
    <t>Pipe 3M</t>
  </si>
  <si>
    <t>Pipe S</t>
  </si>
  <si>
    <t>V 1M</t>
  </si>
  <si>
    <t>V 1,5M</t>
  </si>
  <si>
    <t>V 2M</t>
  </si>
  <si>
    <t>Metal Plank</t>
  </si>
  <si>
    <t>Tangga Pch</t>
  </si>
  <si>
    <t>Ledger 90</t>
  </si>
  <si>
    <t>Ledger 120</t>
  </si>
  <si>
    <t>Ledger 1,5</t>
  </si>
  <si>
    <t>Uplate</t>
  </si>
  <si>
    <t>Ledger 1829</t>
  </si>
  <si>
    <t>26/9/2018</t>
  </si>
  <si>
    <t>4180/IX/2018</t>
  </si>
  <si>
    <t>27/9/2018</t>
  </si>
  <si>
    <t>4181/IX/2018</t>
  </si>
  <si>
    <t>28/9/2018</t>
  </si>
  <si>
    <t>PPA 4194/IX/2018</t>
  </si>
  <si>
    <t>29/9/2018</t>
  </si>
  <si>
    <t>PPA 4198/IX/2018</t>
  </si>
  <si>
    <t>PPA 4200/X/2018</t>
  </si>
  <si>
    <t>PPA 4202/X/2018</t>
  </si>
  <si>
    <t>4304/X/2018</t>
  </si>
  <si>
    <t>4306/X/2018</t>
  </si>
  <si>
    <t>4311/X/2018</t>
  </si>
  <si>
    <t>4310/X/2018</t>
  </si>
  <si>
    <t>PPA 4315/X/2018</t>
  </si>
  <si>
    <t>PPA 4322/X/2018</t>
  </si>
  <si>
    <t>PPA 4337/X/2018</t>
  </si>
  <si>
    <t>PPA 4341/X/2018</t>
  </si>
  <si>
    <t>4344/X/2018</t>
  </si>
  <si>
    <t>13/10/2018</t>
  </si>
  <si>
    <t>4346/X/2018</t>
  </si>
  <si>
    <t>15/10/2018</t>
  </si>
  <si>
    <t>PPA 4354/X/2018</t>
  </si>
  <si>
    <t>16/10/2018</t>
  </si>
  <si>
    <t>4355/X/2018</t>
  </si>
  <si>
    <t>17/10/2018</t>
  </si>
  <si>
    <t>PPA 4360/X/2018</t>
  </si>
  <si>
    <t>18/10/2018</t>
  </si>
  <si>
    <t>4864/X/2018</t>
  </si>
  <si>
    <t>19/10/2018</t>
  </si>
  <si>
    <t>PPA 4868/X/2018</t>
  </si>
  <si>
    <t>23/10/2018</t>
  </si>
  <si>
    <t>PPA 4882/X/2018</t>
  </si>
  <si>
    <t>24/10/2018</t>
  </si>
  <si>
    <t>4882/X/2018</t>
  </si>
  <si>
    <t>27/10/2018</t>
  </si>
  <si>
    <t>4892/X/2018</t>
  </si>
  <si>
    <t>31/10/2018</t>
  </si>
  <si>
    <t>PPA 4902/X/2018</t>
  </si>
  <si>
    <t>PPA 4908/XI/2018</t>
  </si>
  <si>
    <t>4911/XI/2018</t>
  </si>
  <si>
    <t>PPA 4915/XI/2018</t>
  </si>
  <si>
    <t>4920/XI/2018</t>
  </si>
  <si>
    <t>4924/XI/2018</t>
  </si>
  <si>
    <t>13/11/2018</t>
  </si>
  <si>
    <t>4929/XI/2018</t>
  </si>
  <si>
    <t>15/11/2018</t>
  </si>
  <si>
    <t>4933/XI/2018</t>
  </si>
  <si>
    <t>13/12/2018</t>
  </si>
  <si>
    <t>14/12/2018</t>
  </si>
  <si>
    <t>19/12/2018</t>
  </si>
  <si>
    <t>20/12/2018</t>
  </si>
  <si>
    <t>21/12/2018</t>
  </si>
  <si>
    <t>24/12/2018</t>
  </si>
  <si>
    <t>26/12/2018</t>
  </si>
  <si>
    <t>28/12/2018</t>
  </si>
  <si>
    <t>15/1/2019</t>
  </si>
  <si>
    <t>17/6/2019</t>
  </si>
  <si>
    <t>18/6/2019</t>
  </si>
  <si>
    <t>21/6/2019</t>
  </si>
  <si>
    <t>22/6/2019</t>
  </si>
  <si>
    <t>25/6/2019</t>
  </si>
  <si>
    <t>13/7/2019</t>
  </si>
  <si>
    <t>16/7/2019</t>
  </si>
  <si>
    <t>20/7/2019</t>
  </si>
  <si>
    <t>22/7/2019</t>
  </si>
  <si>
    <t>PPA 5783/VII/2019</t>
  </si>
  <si>
    <t>PPA 5782/VII/2019</t>
  </si>
  <si>
    <t>25/7/2019</t>
  </si>
  <si>
    <t>27/7/2019</t>
  </si>
  <si>
    <t>PPA 5791/VII/2019</t>
  </si>
  <si>
    <t>31/7/2019</t>
  </si>
  <si>
    <t>PPA 5804/VII/2019</t>
  </si>
  <si>
    <t>5811/VIII/2019</t>
  </si>
  <si>
    <t>PPA 5814/VIII/2019</t>
  </si>
  <si>
    <t>14/8/2019</t>
  </si>
  <si>
    <t>20/8/2019</t>
  </si>
  <si>
    <t>21/8/2019</t>
  </si>
  <si>
    <t>13/9/2019</t>
  </si>
  <si>
    <t>26/9/2019</t>
  </si>
  <si>
    <t>PPA 5999/IX/2019</t>
  </si>
  <si>
    <t>28/9/2019</t>
  </si>
  <si>
    <t>PPA 6010/IX/2019</t>
  </si>
  <si>
    <t>30/9/2019</t>
  </si>
  <si>
    <t>PPA 6016/IX/2019</t>
  </si>
  <si>
    <t>6020/X/2019</t>
  </si>
  <si>
    <t>6051/X/2019</t>
  </si>
  <si>
    <t>6054/X/2019</t>
  </si>
  <si>
    <t>6067/X/2019</t>
  </si>
  <si>
    <t>14/10/2019</t>
  </si>
  <si>
    <t>PPA 6082/X/2019</t>
  </si>
  <si>
    <t>PPA 6083/X/2019</t>
  </si>
  <si>
    <t>17/10/2019</t>
  </si>
  <si>
    <t>6078/X/2019</t>
  </si>
  <si>
    <t>20/10/2019</t>
  </si>
  <si>
    <t>6108/X/2019</t>
  </si>
  <si>
    <t>25/10/2019</t>
  </si>
  <si>
    <t>6137/X/2019</t>
  </si>
  <si>
    <t>PPA 6201/XI/2019</t>
  </si>
  <si>
    <t>14/11/2019</t>
  </si>
  <si>
    <t>6229/XI/2019</t>
  </si>
  <si>
    <t>DI SJ TULISNYA LDGR 2 = 63</t>
  </si>
  <si>
    <t>19/2/2021</t>
  </si>
  <si>
    <t>15/4/2021</t>
  </si>
  <si>
    <t>Pipe 6M</t>
  </si>
  <si>
    <t>Ket : di sj tulisnya ledger 2M=63</t>
  </si>
  <si>
    <t>Kata Bu lina di sj coret ganti Ledger 1,8M = 63</t>
  </si>
  <si>
    <t>19/2/21</t>
  </si>
  <si>
    <t>Metal plank 2M = 191</t>
  </si>
  <si>
    <t>Metal Plank 1,5 = 29</t>
  </si>
  <si>
    <t>total metal plank = 220</t>
  </si>
  <si>
    <t>PROYEK : PULMAN ASTRA</t>
  </si>
  <si>
    <t xml:space="preserve">             </t>
  </si>
  <si>
    <t>23/7/2020</t>
  </si>
  <si>
    <t>PPA 6947/VII/2020</t>
  </si>
  <si>
    <t>24/7/2020</t>
  </si>
  <si>
    <t>PPA 6950/VII/2020</t>
  </si>
  <si>
    <t>PPA 6962/VII/2020</t>
  </si>
  <si>
    <t>27/7/2020</t>
  </si>
  <si>
    <t>PPA 6965/VII/2020</t>
  </si>
  <si>
    <t>PPA 6963/VII/2020</t>
  </si>
  <si>
    <t>PPA 6966/VII/2020</t>
  </si>
  <si>
    <t>28/7/2020</t>
  </si>
  <si>
    <t>PPA 6969/VII/2020</t>
  </si>
  <si>
    <t>PPA 6970/VII/2020</t>
  </si>
  <si>
    <t>PPA 6971/VII/2020</t>
  </si>
  <si>
    <t>PPA 6978/VII/2020</t>
  </si>
  <si>
    <t>Sisa alat periode Jul'20</t>
  </si>
  <si>
    <t>PPA 6996/VIII/2020</t>
  </si>
  <si>
    <t>PPA 6702/VIII/2020</t>
  </si>
  <si>
    <t>PPA 7002/VIII/2020</t>
  </si>
  <si>
    <t>PPA 6701/VIII/2020</t>
  </si>
  <si>
    <t>PPA 6706/VIII/2020</t>
  </si>
  <si>
    <t>PPA 7008/VIII/2020</t>
  </si>
  <si>
    <t>Sisa alat periode Agst'20</t>
  </si>
  <si>
    <t>PPA 7046/IX/2020</t>
  </si>
  <si>
    <t>PPA 7047/IX/2020</t>
  </si>
  <si>
    <t>PPA 7050/IX/2020</t>
  </si>
  <si>
    <t>PPA 7053/IX/2020</t>
  </si>
  <si>
    <t>PPA 7054/IX/2020</t>
  </si>
  <si>
    <t>19/9/2020</t>
  </si>
  <si>
    <t>PPA 7071/IX/2020</t>
  </si>
  <si>
    <t>PPA 7083/IX/2020</t>
  </si>
  <si>
    <t>26/9/2020</t>
  </si>
  <si>
    <t>PPA 7093/IX/2020</t>
  </si>
  <si>
    <t>PPA 7094/IX/2020</t>
  </si>
  <si>
    <t>28/9/2020</t>
  </si>
  <si>
    <t>PPA 7095/IX/2020</t>
  </si>
  <si>
    <t>PPA 7099/X/2020</t>
  </si>
  <si>
    <t>PPA 7106/X/2020</t>
  </si>
  <si>
    <t>PPA 7109/X/2020</t>
  </si>
  <si>
    <t>PPA 7110/X/2020</t>
  </si>
  <si>
    <t>PPA 7112/X/2020</t>
  </si>
  <si>
    <t>PPA 7113/X/2020</t>
  </si>
  <si>
    <t>PPA 7114/X/2020</t>
  </si>
  <si>
    <t>PPA 7115/X/2020</t>
  </si>
  <si>
    <t>PPA 7118/X/2020</t>
  </si>
  <si>
    <t>PPA 7119/X/2020</t>
  </si>
  <si>
    <t>PPA 7117/X/2020</t>
  </si>
  <si>
    <t>13/10/2020</t>
  </si>
  <si>
    <t>PPA 7126/X/2020</t>
  </si>
  <si>
    <t>PPA 7127/X/2020</t>
  </si>
  <si>
    <t>PPA 7130/X/2020</t>
  </si>
  <si>
    <t>PPA 7131/X/2020</t>
  </si>
  <si>
    <t>PPA 7141/X/2020</t>
  </si>
  <si>
    <t>20/10/2020</t>
  </si>
  <si>
    <t>PPA 7154/X/2020</t>
  </si>
  <si>
    <t>21/10/2020</t>
  </si>
  <si>
    <t>PPA 7156/X/2020</t>
  </si>
  <si>
    <t>PPA 7157/X/2020</t>
  </si>
  <si>
    <t>22/10/2020</t>
  </si>
  <si>
    <t>PPA 7160/X/2020</t>
  </si>
  <si>
    <t>PPA 7161/X/2020</t>
  </si>
  <si>
    <t>PPA 7162/X/2020</t>
  </si>
  <si>
    <t>PPA 7163/X/2020</t>
  </si>
  <si>
    <t>PPA 7166/X/2020</t>
  </si>
  <si>
    <t>PPA 7169/X/2020</t>
  </si>
  <si>
    <t>PPA 7176/X/2020</t>
  </si>
  <si>
    <t>26/10/2020</t>
  </si>
  <si>
    <t>PPA 7177/X/2020</t>
  </si>
  <si>
    <t>PPA 7181/X/2020</t>
  </si>
  <si>
    <t>PPA 7184/X/2020</t>
  </si>
  <si>
    <t>30/10/2020</t>
  </si>
  <si>
    <t>PPA 7197/X/2020</t>
  </si>
  <si>
    <t>PPA 7187/X/2020</t>
  </si>
  <si>
    <t>PPA 7196/X/2020</t>
  </si>
  <si>
    <t>PPA 7200/X/2020</t>
  </si>
  <si>
    <t>PPA 7205/X/2020</t>
  </si>
  <si>
    <t>PPA 7202/XI/2020</t>
  </si>
  <si>
    <t>PPA 7219/XI/2020</t>
  </si>
  <si>
    <t>PPA 7122/XI/2020</t>
  </si>
  <si>
    <t>PPA 7129/XI/2020</t>
  </si>
  <si>
    <t>31/12/2020</t>
  </si>
  <si>
    <t>18/1/2021</t>
  </si>
  <si>
    <t>22/1/2021</t>
  </si>
  <si>
    <t>28/1/2021</t>
  </si>
  <si>
    <t>15/2/2021</t>
  </si>
  <si>
    <t>17/2/2021</t>
  </si>
  <si>
    <t>18/2/2021</t>
  </si>
  <si>
    <t>Sisa alat periode Feb'21</t>
  </si>
  <si>
    <t>13/3/2021</t>
  </si>
  <si>
    <t>15/3/2021</t>
  </si>
  <si>
    <t>16/3/2021</t>
  </si>
  <si>
    <t>20/3/2021</t>
  </si>
  <si>
    <t>23/3/2021</t>
  </si>
  <si>
    <t>25/3/2021</t>
  </si>
  <si>
    <t>26/3/2021</t>
  </si>
  <si>
    <t>30/3/2021</t>
  </si>
  <si>
    <t>31/3/2021</t>
  </si>
  <si>
    <t>Sisa alat periode Mar'21</t>
  </si>
  <si>
    <t>14/4/2021</t>
  </si>
  <si>
    <t>16/4/2021</t>
  </si>
  <si>
    <t>20/4/2021</t>
  </si>
  <si>
    <t>23/4/2021</t>
  </si>
  <si>
    <t>28/4/2021</t>
  </si>
  <si>
    <t>30/4/2021</t>
  </si>
  <si>
    <t>Sisa alat periode Apr'21</t>
  </si>
  <si>
    <t>Vivi bety</t>
  </si>
  <si>
    <t xml:space="preserve">Ini catat </t>
  </si>
  <si>
    <t>Tgl 24/7 ada kirim pakai sj sementara( nanti maunditukar) ke tbp pulman catwak 55</t>
  </si>
  <si>
    <t>PROYEK   : IKEA BANDUNG</t>
  </si>
  <si>
    <t>101,A</t>
  </si>
  <si>
    <t>HARGA SEWA</t>
  </si>
  <si>
    <t>V 0,5M</t>
  </si>
  <si>
    <t>Ledger 1,8</t>
  </si>
  <si>
    <t>Hollo 5x10x3</t>
  </si>
  <si>
    <t>Hollo 5x10x4</t>
  </si>
  <si>
    <t>Hollo 5x10x2,5</t>
  </si>
  <si>
    <t>Base P</t>
  </si>
  <si>
    <t>Coupling 1</t>
  </si>
  <si>
    <t>Pusspull 3</t>
  </si>
  <si>
    <t>Pusspull 1</t>
  </si>
  <si>
    <t>Fixed C</t>
  </si>
  <si>
    <t>UH 55</t>
  </si>
  <si>
    <t>JB 55</t>
  </si>
  <si>
    <t>22/10/2019</t>
  </si>
  <si>
    <t>6120/X/2019</t>
  </si>
  <si>
    <t>23/10/2019</t>
  </si>
  <si>
    <t>6126/X/2019</t>
  </si>
  <si>
    <t>Sisa alat periode Okt'19</t>
  </si>
  <si>
    <t>PPA 6206/XI/2019</t>
  </si>
  <si>
    <t>6223/XI/2019</t>
  </si>
  <si>
    <t>13/11/2019</t>
  </si>
  <si>
    <t>PPA 6226/XI/2019</t>
  </si>
  <si>
    <t>16/11/2019</t>
  </si>
  <si>
    <t>PPA 6238/XI/2019</t>
  </si>
  <si>
    <t>18/11/2019</t>
  </si>
  <si>
    <t>6241/XI/2019</t>
  </si>
  <si>
    <t>6242/XI/2019</t>
  </si>
  <si>
    <t>28/11/2019</t>
  </si>
  <si>
    <t>PPA 6274/XI/2019</t>
  </si>
  <si>
    <t>Sisa alat periode Nov'19</t>
  </si>
  <si>
    <t>PPA 6284/XII/2019</t>
  </si>
  <si>
    <t>PPA 6289/XII/2019</t>
  </si>
  <si>
    <t>PPA 6293/XII/2019</t>
  </si>
  <si>
    <t>PPA 6306/XII/2019</t>
  </si>
  <si>
    <t>13/12/2019</t>
  </si>
  <si>
    <t>PPA 6312/XII/2019</t>
  </si>
  <si>
    <t>16/12/2019</t>
  </si>
  <si>
    <t>PPA 6317/XII/2019</t>
  </si>
  <si>
    <t>Sisa alat periode Des'19</t>
  </si>
  <si>
    <t>23/1/2020</t>
  </si>
  <si>
    <t>PPA 6422/I/2020</t>
  </si>
  <si>
    <t>27/1/2020</t>
  </si>
  <si>
    <t>30/1/2020</t>
  </si>
  <si>
    <t>PPA 6437/I/2020</t>
  </si>
  <si>
    <t>Sisa alat periode Jan'20</t>
  </si>
  <si>
    <t>PPA 6459/II/2020</t>
  </si>
  <si>
    <t>PPA 6561/II/2020</t>
  </si>
  <si>
    <t>Sisa alat periode Feb'20</t>
  </si>
  <si>
    <t>PPA 6607/III/2020</t>
  </si>
  <si>
    <t>13/3/2020</t>
  </si>
  <si>
    <t>14/3/2020</t>
  </si>
  <si>
    <t>PPA 6657/III/2020</t>
  </si>
  <si>
    <t>27/3/2020</t>
  </si>
  <si>
    <t>PPA 6702/III/2020</t>
  </si>
  <si>
    <t>Sisa alat periode Mar'20</t>
  </si>
  <si>
    <t>18/4/2020</t>
  </si>
  <si>
    <t>20/4/2020</t>
  </si>
  <si>
    <t>21/4/2020</t>
  </si>
  <si>
    <t>22/4/2020</t>
  </si>
  <si>
    <t>28/4/2020</t>
  </si>
  <si>
    <t>Sisa alat periode Apr'20</t>
  </si>
  <si>
    <t>Sisa alat periode Mei'20</t>
  </si>
  <si>
    <t>PPA 6776/VI/2020</t>
  </si>
  <si>
    <t>PPA 6790/VI/2020</t>
  </si>
  <si>
    <t>PPA 6803/VI/2020</t>
  </si>
  <si>
    <t>PPA 6815/VI/2020</t>
  </si>
  <si>
    <t>PPA 6720/VI/2020</t>
  </si>
  <si>
    <t>15/6/2020</t>
  </si>
  <si>
    <t>PPA 6834/VI/2020</t>
  </si>
  <si>
    <t>19/6/2020</t>
  </si>
  <si>
    <t>PPA 6851/VI/2020</t>
  </si>
  <si>
    <t>24/6/2020</t>
  </si>
  <si>
    <t>PPA 6865/VI/2020</t>
  </si>
  <si>
    <t>25/6/2020</t>
  </si>
  <si>
    <t>PPA 6866/VI/2020</t>
  </si>
  <si>
    <t>Sisa alat periode Jun'20</t>
  </si>
  <si>
    <t>Per 1/7 potong kelebihan</t>
  </si>
  <si>
    <t>JB 55 PCH =7 POTONG DI JB 60</t>
  </si>
  <si>
    <t>18/7/2020</t>
  </si>
  <si>
    <t>Per 1/8 potong kelebihan</t>
  </si>
  <si>
    <t>25/8/2020</t>
  </si>
  <si>
    <t>26/8/2020</t>
  </si>
  <si>
    <t>29/8/2020</t>
  </si>
  <si>
    <t>30/9/2020</t>
  </si>
  <si>
    <t>20/11/2020</t>
  </si>
  <si>
    <t>27/11/2020</t>
  </si>
  <si>
    <t>18/12/2020</t>
  </si>
  <si>
    <t>potong kelebihan Swivel Clamp</t>
  </si>
  <si>
    <t>22/3/2021</t>
  </si>
  <si>
    <t>PPA 7387/V/2021</t>
  </si>
  <si>
    <t>KELEBIHAN</t>
  </si>
  <si>
    <t>PPA 7388/V/2021</t>
  </si>
  <si>
    <t>ikea Sept,Okt,Nov sdh bisa buat kwitansi.(tapi masih tggu kabar dari ibu,mau buatnya di bulan jan atau feb?)</t>
  </si>
  <si>
    <t>Tbp ikea per 1 juli 2020</t>
  </si>
  <si>
    <t>Vi</t>
  </si>
  <si>
    <t>Per 1/7/20</t>
  </si>
  <si>
    <t>Per tgl 1/8</t>
  </si>
  <si>
    <t>Uh 60 lebih nya 79 - potong di jb 60</t>
  </si>
  <si>
    <t>Ini dioper kelebihan:</t>
  </si>
  <si>
    <t>Vertical 1 lebih potong 1 - potong di vertical 0.5</t>
  </si>
  <si>
    <t>Vertical 1=38 = potong di cb 220</t>
  </si>
  <si>
    <t>Vertical 1 lebih potong 1- potong di base plate</t>
  </si>
  <si>
    <t>Ledger 1.8=3 = potong di jb 60</t>
  </si>
  <si>
    <t>Vertical 1 lebih potong 3 - potong di jack base 85</t>
  </si>
  <si>
    <t>Ledger 1.5=13 - potong di jb 60</t>
  </si>
  <si>
    <t>VERTICAL 1M LEBIH = 43-1-1-3 = 38</t>
  </si>
  <si>
    <t>Ledger 1.2=270 - potong di jb 60</t>
  </si>
  <si>
    <t>Vertical 2 lebih potong 51 - potong di vertical 1.5</t>
  </si>
  <si>
    <t>Vertical 2=203 - potong di mf 190</t>
  </si>
  <si>
    <t>Vertical 2 lebih potong 10 - potong di coupling</t>
  </si>
  <si>
    <t>VERTICAL 2M LEBIH = 264-51-10 = 203</t>
  </si>
  <si>
    <t>Ledger 1.2 lebih potong 94 - potong di ledger 90 =364-94 = 270</t>
  </si>
  <si>
    <t>Jadi yg disewa di proyek ;</t>
  </si>
  <si>
    <t>Main frame</t>
  </si>
  <si>
    <t>Leader frame</t>
  </si>
  <si>
    <t>Cross brace</t>
  </si>
  <si>
    <t>Joinpin</t>
  </si>
  <si>
    <t>Jackbase</t>
  </si>
  <si>
    <t>Swivel clamp</t>
  </si>
  <si>
    <t>Pipa 4m</t>
  </si>
  <si>
    <t>Fixed clamp</t>
  </si>
  <si>
    <t>Hollow 5x10x3 m</t>
  </si>
  <si>
    <t>TBP IKEA HARGA SEWA PIPA 4m =12.000</t>
  </si>
  <si>
    <t>Surat jalan tbp ikea 11/6</t>
  </si>
  <si>
    <t>VI</t>
  </si>
  <si>
    <t>Vivi dan bety</t>
  </si>
  <si>
    <t>Retur tbp ikea 9/7</t>
  </si>
  <si>
    <t>Ini stair type frame adalah mf 170.</t>
  </si>
  <si>
    <t>Jb 55=7</t>
  </si>
  <si>
    <t>Barang rusak sdh termasuk jumlah diatas</t>
  </si>
  <si>
    <t>Kamu potong di jb 60</t>
  </si>
  <si>
    <t>Vi: yg barang rusak ini dicatat sebagai pengurangan di stok.</t>
  </si>
  <si>
    <t>Tapi di rekapan kita kasih catatan bahwa 7 pcs adalah jb 55 pch ( buat data kita saja)</t>
  </si>
  <si>
    <t>Contoh: ledger 1.2= retur 275</t>
  </si>
  <si>
    <t>Tdk usah kasih catatan ini ke proyek.</t>
  </si>
  <si>
    <t>Di bawahnya catat afkir -4</t>
  </si>
  <si>
    <t>Kita totalkan saja langsung buat proyek jadi retur jb 54</t>
  </si>
  <si>
    <t>Jadi kita cuma hitung 271</t>
  </si>
  <si>
    <t>Ini buat data kita.</t>
  </si>
  <si>
    <t>Nanti kita pas buat tagihan ; copy sj ini , jadi tulis jumlah alat dikurangin afkir =271.</t>
  </si>
  <si>
    <t>Note Bu Lina</t>
  </si>
  <si>
    <t xml:space="preserve">Selasa tgl 22/10,dan rabu 23/10/2019 ada 2 kali kirim ke workshop </t>
  </si>
  <si>
    <t>total buat Ikea bandung.</t>
  </si>
  <si>
    <t>nanti sewanya di mulai tgl 1/11/2019 saja (di batal rincian buat seperti biasa)</t>
  </si>
  <si>
    <t>Vi ikea bandung kiriman joinpin 10 tgl 22/10 dan dukembalikan tgl 23/10 — tdk hitung sewa</t>
  </si>
  <si>
    <t>Ini salah kirim</t>
  </si>
  <si>
    <t>NOTE: Sj tgl 9/5 retur uh 55 pch = 56 potong di uh 85</t>
  </si>
  <si>
    <t>PUSAT (JADINYA PROYEK )</t>
  </si>
  <si>
    <t>PT TOTAL BANGUN PERSADA TBK-PT.BERCA BUANA SAKTI JO</t>
  </si>
  <si>
    <t>PROYEK   : PIM 3 - PONDOK INDAH</t>
  </si>
  <si>
    <t>HARGA</t>
  </si>
  <si>
    <t>Pipa 2,5</t>
  </si>
  <si>
    <t>Pipa 2</t>
  </si>
  <si>
    <t>PPA 5815/VIII/2019</t>
  </si>
  <si>
    <t>PPA 5816/VIII/2019</t>
  </si>
  <si>
    <t>5817/VIII/2019</t>
  </si>
  <si>
    <t>5818/VIII/2019</t>
  </si>
  <si>
    <t>23/8/2019</t>
  </si>
  <si>
    <t>PPA 5866/VIII/2019</t>
  </si>
  <si>
    <t>28/8/2019</t>
  </si>
  <si>
    <t>5876/VIII/2019</t>
  </si>
  <si>
    <t>29/8/2019</t>
  </si>
  <si>
    <t>PPA 5880/VIII/2019</t>
  </si>
  <si>
    <t>PPA 5952/IX/2019</t>
  </si>
  <si>
    <t>PPA 5954/IX/2019</t>
  </si>
  <si>
    <t>5950/IX/2019</t>
  </si>
  <si>
    <t>14/9/2019</t>
  </si>
  <si>
    <t>5963/IX/2019</t>
  </si>
  <si>
    <t>5667/IX/2019</t>
  </si>
  <si>
    <t>17/9/2019</t>
  </si>
  <si>
    <t>5974/IX/2019</t>
  </si>
  <si>
    <t>5976/IX/2019</t>
  </si>
  <si>
    <t>18/9/2019</t>
  </si>
  <si>
    <t>PPA 5978/IX/2019</t>
  </si>
  <si>
    <t>21/9/2019</t>
  </si>
  <si>
    <t>PPA 5985/IX/2019</t>
  </si>
  <si>
    <t>23/9/2019</t>
  </si>
  <si>
    <t>5988/IX/2019</t>
  </si>
  <si>
    <t>25/9/2019</t>
  </si>
  <si>
    <t>5996/IX/2019</t>
  </si>
  <si>
    <t>PPA 6000/IX/2019</t>
  </si>
  <si>
    <t>PPA 6103/IX/2019</t>
  </si>
  <si>
    <t>PPA 6041/X/2019</t>
  </si>
  <si>
    <t>6048/X/2019</t>
  </si>
  <si>
    <t>6066/X/2019</t>
  </si>
  <si>
    <t>18/10/2019</t>
  </si>
  <si>
    <t>PPA 6101/X/2019</t>
  </si>
  <si>
    <t>6109/X/2019</t>
  </si>
  <si>
    <t>6127/X/2019</t>
  </si>
  <si>
    <t>cocok</t>
  </si>
  <si>
    <t>PPA 6273/XI/2019</t>
  </si>
  <si>
    <t>PPA 6276/XI/2019</t>
  </si>
  <si>
    <t>Gabung Pim 3-1</t>
  </si>
  <si>
    <t>PPA 6283/XII/2019</t>
  </si>
  <si>
    <t>PPA 6285/XII/2019</t>
  </si>
  <si>
    <t>29/1/2020</t>
  </si>
  <si>
    <t>PPA 6434/I/2020</t>
  </si>
  <si>
    <t>PPA 6439/I/2020</t>
  </si>
  <si>
    <t>PPA 6466/II/2020</t>
  </si>
  <si>
    <t>PPA 6463/II/2020</t>
  </si>
  <si>
    <t>PPA 6468/II/2020</t>
  </si>
  <si>
    <t>PPA 6471/II/2020</t>
  </si>
  <si>
    <t>PPA 6476/II/2020</t>
  </si>
  <si>
    <t>PPA 6480/II/2020</t>
  </si>
  <si>
    <t>PPA 6481/II/2020</t>
  </si>
  <si>
    <t>13/2/2020</t>
  </si>
  <si>
    <t>PPA 6486/II/2020</t>
  </si>
  <si>
    <t>14/2/2020</t>
  </si>
  <si>
    <t>PPA 6491/II/2020</t>
  </si>
  <si>
    <t>15/2/2020</t>
  </si>
  <si>
    <t>PPA 6494/II/2020</t>
  </si>
  <si>
    <t>PPA 6493/II/2020</t>
  </si>
  <si>
    <t>16/2/2020</t>
  </si>
  <si>
    <t>PPA 6499/II/2020</t>
  </si>
  <si>
    <t>17/2/2020</t>
  </si>
  <si>
    <t>PPA 6504/II/2020</t>
  </si>
  <si>
    <t>18/2/2020</t>
  </si>
  <si>
    <t>PPA 6507/II/2020</t>
  </si>
  <si>
    <t>PPA 6508/II/2020</t>
  </si>
  <si>
    <t>19/2/2020</t>
  </si>
  <si>
    <t>PPA 6511/II/2020</t>
  </si>
  <si>
    <t>PPA 6521/II/2020</t>
  </si>
  <si>
    <t>22/2/2020</t>
  </si>
  <si>
    <t>PPA 6531/II/2020</t>
  </si>
  <si>
    <t>24/2/2020</t>
  </si>
  <si>
    <t>PPA 6545/II/2020</t>
  </si>
  <si>
    <t>26/2/2020</t>
  </si>
  <si>
    <t>PPA 6559/II/2020</t>
  </si>
  <si>
    <t>PPA 6579/II/2020</t>
  </si>
  <si>
    <t>29/2/2020</t>
  </si>
  <si>
    <t>PPA 6582/II/2020</t>
  </si>
  <si>
    <t>PPA 6594/III/2020</t>
  </si>
  <si>
    <t>PPA 6593/III/2020</t>
  </si>
  <si>
    <t>PPA 6601/III/2020</t>
  </si>
  <si>
    <t>PPA 6598/III/2020</t>
  </si>
  <si>
    <t>PPA 6606/III/2020</t>
  </si>
  <si>
    <t>PPA 6603/III/2020</t>
  </si>
  <si>
    <t>PPA 6604/III/2020</t>
  </si>
  <si>
    <t>PPA 6612/III/2020</t>
  </si>
  <si>
    <t>PPA 6620/III/2020</t>
  </si>
  <si>
    <t>PPA 6621/III/2020</t>
  </si>
  <si>
    <t>PPA 6616/III/2020</t>
  </si>
  <si>
    <t>PPA 6615/III/2020</t>
  </si>
  <si>
    <t>PPA 6626/III/2020</t>
  </si>
  <si>
    <t>PPA 6624/III/2020</t>
  </si>
  <si>
    <t>PPA 6628/III/2020</t>
  </si>
  <si>
    <t>PPA 6627/III/2020</t>
  </si>
  <si>
    <t>PPA 6631/III/2020</t>
  </si>
  <si>
    <t>PPA 6637/III/2020</t>
  </si>
  <si>
    <t>PPA 6633/III/2020</t>
  </si>
  <si>
    <t>PPA 6639/III/2020</t>
  </si>
  <si>
    <t>PPA 6643/III/2020</t>
  </si>
  <si>
    <t>PPA 6654/III/2020</t>
  </si>
  <si>
    <t>PPA 6649/III/2020</t>
  </si>
  <si>
    <t>PPA 6659/III/2020</t>
  </si>
  <si>
    <t>PPA 6656/III/2020</t>
  </si>
  <si>
    <t>PPA 6655/III/2020</t>
  </si>
  <si>
    <t>PPA 6669/III/2020</t>
  </si>
  <si>
    <t>PPA 6670/III/2020</t>
  </si>
  <si>
    <t>19/3/2020</t>
  </si>
  <si>
    <t>PPA 6672/III/2020</t>
  </si>
  <si>
    <t>PPA 6682/III/2020</t>
  </si>
  <si>
    <t>PPA 6678/III/2020</t>
  </si>
  <si>
    <t>21/3/2020</t>
  </si>
  <si>
    <t>PPA 6687/III/2020</t>
  </si>
  <si>
    <t>23/3/2020</t>
  </si>
  <si>
    <t>PPA 6686/III/2020</t>
  </si>
  <si>
    <t>PPA 6685/III/2020</t>
  </si>
  <si>
    <t>24/3/2020</t>
  </si>
  <si>
    <t>PPA 6693/III/2020</t>
  </si>
  <si>
    <t>29/5/2020</t>
  </si>
  <si>
    <t>PPA 6768/V/2020</t>
  </si>
  <si>
    <t>PPA 6771/VI/2020</t>
  </si>
  <si>
    <t>PPA 6849/VI/2020</t>
  </si>
  <si>
    <t>PPA 6850/VI/2020</t>
  </si>
  <si>
    <t>PPA 6871/VI/2020</t>
  </si>
  <si>
    <t>27/6/2020</t>
  </si>
  <si>
    <t>PPA 6874/VI/2020</t>
  </si>
  <si>
    <t>29/6/2020</t>
  </si>
  <si>
    <t>PPA 6880/VI/2020</t>
  </si>
  <si>
    <t>14/8/2020</t>
  </si>
  <si>
    <t>24/9/2020</t>
  </si>
  <si>
    <t>19/10/2020</t>
  </si>
  <si>
    <t>13/11/2020</t>
  </si>
  <si>
    <t>18/11/2020</t>
  </si>
  <si>
    <t>24/11/2020</t>
  </si>
  <si>
    <t>22/12/2020</t>
  </si>
  <si>
    <t>24/12/2020</t>
  </si>
  <si>
    <t>28/12/2020</t>
  </si>
  <si>
    <t>21/1/2021</t>
  </si>
  <si>
    <t>24/3/2021</t>
  </si>
  <si>
    <t>27/3/2021</t>
  </si>
  <si>
    <t>28/5/2021</t>
  </si>
  <si>
    <t>Mei sdh tidak tagih sewa</t>
  </si>
  <si>
    <t>TOTAL PO</t>
  </si>
  <si>
    <t>TUTUP SEWA PER PERIODE APRIL</t>
  </si>
  <si>
    <t>MEI SDH TIDAK ADA TAGIHAN SEWA</t>
  </si>
  <si>
    <t>TBP PIM 3</t>
  </si>
  <si>
    <t>vi ini mulai po ini , kiriman mulai tgl 7/8</t>
  </si>
  <si>
    <t>Note tgl 27/11/19</t>
  </si>
  <si>
    <t>harga tbp pim 3 pakai yg ini</t>
  </si>
  <si>
    <t>tbp pim 3 per 1/12/19 tagihan di gabung</t>
  </si>
  <si>
    <t>jadi pakai kontrak pusat</t>
  </si>
  <si>
    <t>jadi harga yang baru semua</t>
  </si>
  <si>
    <t>kalau yg lama tetap saja, itu dari proyek</t>
  </si>
  <si>
    <t>jadi kwitansi Juga Cuma 1</t>
  </si>
  <si>
    <t>kasih tau johan juga dan diprint harga buat johan vi</t>
  </si>
  <si>
    <t>yg november tetap dipecah 2 tagihan seperti biasa</t>
  </si>
  <si>
    <t>surat balasan tbp pim3</t>
  </si>
  <si>
    <t>vi ini surat balasan buat tbp pim 3.</t>
  </si>
  <si>
    <t>ini ga usah di print</t>
  </si>
  <si>
    <t>saya melalui email</t>
  </si>
  <si>
    <t>sementara kalau surat disetujui, kita potent seaw tgl 14/4 -20/4</t>
  </si>
  <si>
    <t>PROYEK   : APARTEMEN THE SMITH</t>
  </si>
  <si>
    <t>PPA 6479/II/2020</t>
  </si>
  <si>
    <t>PPA 6482/II/2020</t>
  </si>
  <si>
    <t>PPA 6485/II/2020</t>
  </si>
  <si>
    <t>PPA 6487/II/2020</t>
  </si>
  <si>
    <t>PPA 6490/II/2020</t>
  </si>
  <si>
    <t>Catwalk 16 baik 15,rusak 1</t>
  </si>
  <si>
    <t>PPA 6498/II/2020</t>
  </si>
  <si>
    <t>PPA 6500/II/2020</t>
  </si>
  <si>
    <t>20/2/2020</t>
  </si>
  <si>
    <t>PPA 6514/II/2020</t>
  </si>
  <si>
    <t>Catwalk 25 baik 23,Ditolak 2</t>
  </si>
  <si>
    <t>PPA 6520/II/2020</t>
  </si>
  <si>
    <t>PPA 6570/II/2020</t>
  </si>
  <si>
    <t>PPA 6580/II/2020</t>
  </si>
  <si>
    <t>PPA 6605/III/2020</t>
  </si>
  <si>
    <t>PPA 7026/VIII/2020</t>
  </si>
  <si>
    <t>15/8/2020</t>
  </si>
  <si>
    <t>24/8/2020</t>
  </si>
  <si>
    <t>claim</t>
  </si>
  <si>
    <t>PROYEK   : SAKURA GARDEN CITY = GARDEN RESIDENCE</t>
  </si>
  <si>
    <t>JB PCH</t>
  </si>
  <si>
    <t xml:space="preserve">             UH PCH</t>
  </si>
  <si>
    <t>H 5x10x3</t>
  </si>
  <si>
    <t>Ledger 1,2</t>
  </si>
  <si>
    <t>22/7/2020</t>
  </si>
  <si>
    <t>PPA 6938/VII/2020</t>
  </si>
  <si>
    <t>PPA 6939/VII/2020</t>
  </si>
  <si>
    <t>PPA 6949/VII/2020</t>
  </si>
  <si>
    <t>PPA 6945/VII/2020</t>
  </si>
  <si>
    <t>PPA 6955/VII/2020</t>
  </si>
  <si>
    <t>PPA 6967/VII/2020</t>
  </si>
  <si>
    <t>PPA 6973/VII/2020</t>
  </si>
  <si>
    <t>PPA 6974/VII/2020</t>
  </si>
  <si>
    <t>PPA 6982/VII/2020</t>
  </si>
  <si>
    <t>30/7/2020</t>
  </si>
  <si>
    <t>PPA 6990/VII/2020</t>
  </si>
  <si>
    <t>Sisa alat periode Juli'20</t>
  </si>
  <si>
    <t>PPA 6995/VIII/2020</t>
  </si>
  <si>
    <t>PPA 6707/VIII/2020</t>
  </si>
  <si>
    <t>19/8/2020</t>
  </si>
  <si>
    <t>19/11/2020</t>
  </si>
  <si>
    <t>16/1/2021</t>
  </si>
  <si>
    <t>19/3/2021</t>
  </si>
  <si>
    <t>Sisa alat periode Mei sd Juni'21</t>
  </si>
  <si>
    <t>UH PCH</t>
  </si>
  <si>
    <t>VI SAKURA,TAGIHAN NYA YANG MEI MINTA</t>
  </si>
  <si>
    <t>DIGABUNG JADI 1 DENGAN JUNI JADI 1 BA</t>
  </si>
  <si>
    <t>PPA 7429/VII/2021</t>
  </si>
  <si>
    <t>Sisa Alat Jul"21</t>
  </si>
  <si>
    <t>PPA 7476/VIII/2021</t>
  </si>
  <si>
    <t>PPA 7483/VIII/2021</t>
  </si>
  <si>
    <t>Sisa Alat Agst"21</t>
  </si>
  <si>
    <t>25/9/2021</t>
  </si>
  <si>
    <t>Sisa Alat Sept"21</t>
  </si>
  <si>
    <t>6/10/2021</t>
  </si>
  <si>
    <t>Retur (anggap tgl 4/10/21)</t>
  </si>
  <si>
    <t>Sisa Alat Okt"21</t>
  </si>
  <si>
    <t>TOTAL BANGUN PERSADA</t>
  </si>
  <si>
    <t>PROYEK   : SEQUIS TOWER - SCBD</t>
  </si>
  <si>
    <t>ADD KE-16 Diperpanjang hingga tgl 31/3/2021</t>
  </si>
  <si>
    <t>Pipa 3m</t>
  </si>
  <si>
    <t>JB 40</t>
  </si>
  <si>
    <t>Sisa alat periode Des'17</t>
  </si>
  <si>
    <t>Sisa alat periode Jan'18</t>
  </si>
  <si>
    <t>3563/II/2018</t>
  </si>
  <si>
    <t>Sisa alat periode Feb'18</t>
  </si>
  <si>
    <t>22/3/2018</t>
  </si>
  <si>
    <t>3665/III/2018</t>
  </si>
  <si>
    <t>27/3/2018</t>
  </si>
  <si>
    <t>PPA 3679/III/2018</t>
  </si>
  <si>
    <t>Sisa alat periode Mar'18</t>
  </si>
  <si>
    <t>28/4/2018</t>
  </si>
  <si>
    <t>Sisa alat periode Apr'18</t>
  </si>
  <si>
    <t>3844/V/2018</t>
  </si>
  <si>
    <t>PPA 3847/V/2018</t>
  </si>
  <si>
    <t>Sisa alat periode Mei'18</t>
  </si>
  <si>
    <t>Sisa alat periode Jun'18</t>
  </si>
  <si>
    <t>Sisa alat periode Jul'18</t>
  </si>
  <si>
    <t>Sisa alat periode Agst'18</t>
  </si>
  <si>
    <t>13/9/2018</t>
  </si>
  <si>
    <t>PPA 4128/IX/2018</t>
  </si>
  <si>
    <t>15/9/2018</t>
  </si>
  <si>
    <t>PPA 4133/IX/2018</t>
  </si>
  <si>
    <t>18/9/2018</t>
  </si>
  <si>
    <t>4147/IX/2018</t>
  </si>
  <si>
    <t>21/9/2018</t>
  </si>
  <si>
    <t>Sisa alat periode Sept'18</t>
  </si>
  <si>
    <t>20/10/2018</t>
  </si>
  <si>
    <t>30/10/2018</t>
  </si>
  <si>
    <t>Sisa alat periode Okt'18</t>
  </si>
  <si>
    <t>19/11/2018</t>
  </si>
  <si>
    <t>26/11/2018</t>
  </si>
  <si>
    <t>Sisa alat periode Nov'18</t>
  </si>
  <si>
    <t>15/12/2018</t>
  </si>
  <si>
    <t>Sisa alat periode Des'18</t>
  </si>
  <si>
    <t>Sisa alat periode Jan'19</t>
  </si>
  <si>
    <t>14/2/2019</t>
  </si>
  <si>
    <t xml:space="preserve">Claim </t>
  </si>
  <si>
    <t>Sisa alat periode Feb'19</t>
  </si>
  <si>
    <t>Sisa alat periode Mar'19</t>
  </si>
  <si>
    <t>Sisa alat periode Apr'19</t>
  </si>
  <si>
    <t>17/5/2019</t>
  </si>
  <si>
    <t>Sisa alat periode Mei'19</t>
  </si>
  <si>
    <t>16/6/2019</t>
  </si>
  <si>
    <t>Gabung alat Sequis 2</t>
  </si>
  <si>
    <t>Sisa alat periode Jun'19</t>
  </si>
  <si>
    <t>Sisa alat periode Jul'19</t>
  </si>
  <si>
    <t>Sisa alat periode Agst'19</t>
  </si>
  <si>
    <t>Sisa alat periode Sept'19</t>
  </si>
  <si>
    <t>TOTAL PERSADA INDONESIA</t>
  </si>
  <si>
    <t>PROYEK   : MAKASAR / WORKSHOP PT.TOTAL BP</t>
  </si>
  <si>
    <t>No.062/TPI-SPSA/S-K.0016/XII/2019</t>
  </si>
  <si>
    <t>PPA 7101/X/2020</t>
  </si>
  <si>
    <t>PPA 7104/X/2020</t>
  </si>
  <si>
    <t>PPA 7105/X/2020</t>
  </si>
  <si>
    <t>PPA 7107/X/2020</t>
  </si>
  <si>
    <t>20/8/2021</t>
  </si>
  <si>
    <t>mf 170 baik 67,rusak 3 =70</t>
  </si>
  <si>
    <t>29/10/2021</t>
  </si>
  <si>
    <t>Retur Lepas Pen</t>
  </si>
  <si>
    <t>Retur Rusak</t>
  </si>
  <si>
    <t>15/11/2021</t>
  </si>
  <si>
    <t>PROYEK   : PERALATAN WORKSHOP</t>
  </si>
  <si>
    <t>Ledger 180</t>
  </si>
  <si>
    <t>Ledger 090</t>
  </si>
  <si>
    <t>TR Las U Plate</t>
  </si>
  <si>
    <t>CONTOH</t>
  </si>
  <si>
    <t>16/4/2022</t>
  </si>
  <si>
    <t>PPA 7796/IV/2022</t>
  </si>
  <si>
    <t>25/7/2022</t>
  </si>
  <si>
    <t>PPA 8936/VII/22</t>
  </si>
  <si>
    <t>PT.INTI MANUNGGAL PERKASA</t>
  </si>
  <si>
    <t>PROYEK   : WORK SHOP IMP</t>
  </si>
  <si>
    <t>21/11/2023</t>
  </si>
  <si>
    <t>PPA 10485/XI/2023</t>
  </si>
  <si>
    <t>SALAH KIRIM</t>
  </si>
  <si>
    <t>PT.WIJAYA KARYA BANGUNAN GEDUNG</t>
  </si>
  <si>
    <t>PROYEK   : BMKG</t>
  </si>
  <si>
    <t>30/3/2023</t>
  </si>
  <si>
    <t>PPA 9840/III/2023</t>
  </si>
  <si>
    <t>31/3/2023</t>
  </si>
  <si>
    <t>PPA 9842/III/2023</t>
  </si>
  <si>
    <t>DATA GLOBAL</t>
  </si>
  <si>
    <t>No.SPK</t>
  </si>
  <si>
    <t>PPA 9839/III/2023</t>
  </si>
  <si>
    <t>TP.02.01/STBMKG/DAN-035/II/2023</t>
  </si>
  <si>
    <t>PPA 9841/III/2023</t>
  </si>
  <si>
    <t>PPA 9851/IV/2023</t>
  </si>
  <si>
    <t>TP.02.01/STBMKG/DAN-036/IV/2023</t>
  </si>
  <si>
    <t>PPA 9877/IV/2023</t>
  </si>
  <si>
    <t>TP.02.01/STBMKG/DAN-039/IV/2023</t>
  </si>
  <si>
    <t>28/8/2023</t>
  </si>
  <si>
    <t>13/9/2023</t>
  </si>
  <si>
    <t xml:space="preserve">TOTAL </t>
  </si>
  <si>
    <t>No.TP.02.01/STBMKG/DAN-039/IV/2023 (6 BLN)</t>
  </si>
  <si>
    <t>Sewa Periode 10/4 sd 9/5/23</t>
  </si>
  <si>
    <t>Sewa Periode 10/5 sd 9/6/23</t>
  </si>
  <si>
    <t>Sewa Periode 10/6 sd 9/7/23</t>
  </si>
  <si>
    <t>Sewa Periode 10/7 sd 9/8/23</t>
  </si>
  <si>
    <t>Sewa Periode 10/8 sd 9/9/23</t>
  </si>
  <si>
    <t>0k</t>
  </si>
  <si>
    <t>Sewa Periode 10/9 sd 4/10/23</t>
  </si>
  <si>
    <t>No.TP.02.01/STBMKG/DAN-036/IV/2023 (6 BLN)</t>
  </si>
  <si>
    <t>Sewa Periode 1/4 sd 30/4/23</t>
  </si>
  <si>
    <t>Sewa Periode 1/5 sd 31/5/23</t>
  </si>
  <si>
    <t>Sewa Periode 1/6 sd 30/6/23</t>
  </si>
  <si>
    <t>Sewa Periode 1/7 sd 31/7/23</t>
  </si>
  <si>
    <t>Sewa Periode 1/8 sd 31/8/23</t>
  </si>
  <si>
    <t>0K</t>
  </si>
  <si>
    <t>KANTOR</t>
  </si>
  <si>
    <t>No.TP.02.01/STBMKG/DAN-035/II/2023 (6 BLN)</t>
  </si>
  <si>
    <t>TGL 28/3/2023</t>
  </si>
  <si>
    <t>Sewa Periode 30/3 sd 29/4/23</t>
  </si>
  <si>
    <t>Sewa Periode 30/4 sd 29/5/23</t>
  </si>
  <si>
    <t>Sewa Periode 30/5 sd 29/6/23</t>
  </si>
  <si>
    <t>Sewa Periode 30/6 sd 29/7/23</t>
  </si>
  <si>
    <t>Sewa Periode 30/7 sd 29/8/23</t>
  </si>
  <si>
    <t>Sewa Periode 30/8 sd 29/9/23</t>
  </si>
  <si>
    <t>Sewa Periode 30/9 sd 4/10/23</t>
  </si>
  <si>
    <t>PT.TOTAL PERSADA INDONESIA</t>
  </si>
  <si>
    <t>PROYEK   : INDOFOOD</t>
  </si>
  <si>
    <t>Setiap Kirim Ada Ongkos = Rp. 7.500.000</t>
  </si>
  <si>
    <t>29/5/2021</t>
  </si>
  <si>
    <t>PPA 7402/V/2021</t>
  </si>
  <si>
    <t>BE 8154 F (7.500.000)</t>
  </si>
  <si>
    <t>PPA 7419/VI/2021</t>
  </si>
  <si>
    <t>BE 8944 PN (ADA ONGKOS)SDH TAGIH</t>
  </si>
  <si>
    <t>25/6/2021</t>
  </si>
  <si>
    <t>PPA 7420/VI/2021</t>
  </si>
  <si>
    <t>Retur baik</t>
  </si>
  <si>
    <t>BE 8310 TY(ADA ONGKOS)SDH TAGIH</t>
  </si>
  <si>
    <t>Retur tanpa mur</t>
  </si>
  <si>
    <t>Retur (AFKIR)</t>
  </si>
  <si>
    <t>BE 8263 UR (ADA ONGKOS)</t>
  </si>
  <si>
    <t>Tanpa Pen</t>
  </si>
  <si>
    <t>Retur Patah Las</t>
  </si>
  <si>
    <t xml:space="preserve">Retur Patah </t>
  </si>
  <si>
    <t>Retur mur sebelah</t>
  </si>
  <si>
    <t>BE 8549 HY (ADA ONGKOS)</t>
  </si>
  <si>
    <t>Retur lepas pen</t>
  </si>
  <si>
    <t>Retur rusak parah</t>
  </si>
  <si>
    <t>Sisa Alat Nov"21</t>
  </si>
  <si>
    <t>Sisa Alat Des"21</t>
  </si>
  <si>
    <t>21/1/2022</t>
  </si>
  <si>
    <t>B 8393 CX</t>
  </si>
  <si>
    <t>Sisa Alat Jan"22</t>
  </si>
  <si>
    <t>Sisa Alat Feb'22</t>
  </si>
  <si>
    <t>Sisa Alat Mar'22</t>
  </si>
  <si>
    <t>Sisa Alat Apr'22</t>
  </si>
  <si>
    <t>Sisa Alat Mei'22</t>
  </si>
  <si>
    <t>Note : Setiap kiriman dihitung sewa 1 hari setelah dikirm</t>
  </si>
  <si>
    <t>contoh kirim tgl 29/5 hitung sewa tgl 30/5.</t>
  </si>
  <si>
    <t xml:space="preserve">PROYEK   : SAKURA GARDEN CITY </t>
  </si>
  <si>
    <t>Stair 514</t>
  </si>
  <si>
    <t>15/1/2022</t>
  </si>
  <si>
    <t>PPA 7626/I/2022</t>
  </si>
  <si>
    <t>PPA 7650/I/2022</t>
  </si>
  <si>
    <t>22/1/2022</t>
  </si>
  <si>
    <t>PPA 7653/I/2022</t>
  </si>
  <si>
    <t>Sisa alat periode  Jan'22</t>
  </si>
  <si>
    <t>PPA 7668/II/2022</t>
  </si>
  <si>
    <t>PPA 7687/II/2022</t>
  </si>
  <si>
    <t>PPA 7689/II/2022</t>
  </si>
  <si>
    <t>Sisa alat periode Feb'22</t>
  </si>
  <si>
    <t>Sisa alat periode Mar'22</t>
  </si>
  <si>
    <t>Sisa alat periode Apr'22</t>
  </si>
  <si>
    <t>Sisa alat periode Mei'22</t>
  </si>
  <si>
    <t>20/6/2022</t>
  </si>
  <si>
    <t>Sisa alat periode Jun'22</t>
  </si>
  <si>
    <t>18/7/2022</t>
  </si>
  <si>
    <t>Sisa alat periode Jul'22</t>
  </si>
  <si>
    <t>29/8/2022</t>
  </si>
  <si>
    <t>Sisa alat periode Agst'22</t>
  </si>
  <si>
    <t>Sisa alat periode Sept'22</t>
  </si>
  <si>
    <t>14/10/2022</t>
  </si>
  <si>
    <t>Sisa alat periode Okt'22</t>
  </si>
  <si>
    <t>Sisa alat periode Nov'22</t>
  </si>
  <si>
    <t>tdk tagih sewa</t>
  </si>
  <si>
    <t>Besar</t>
  </si>
  <si>
    <t>Tangga 190</t>
  </si>
  <si>
    <t>Mur/Nut 38</t>
  </si>
  <si>
    <t>Pin Wedges</t>
  </si>
  <si>
    <t>21/11/2019</t>
  </si>
  <si>
    <t>PPA 6250/XI/2019</t>
  </si>
  <si>
    <t>PPA 6484/II/20</t>
  </si>
  <si>
    <t>13/6/2020</t>
  </si>
  <si>
    <t>PPA 6728/VI/2020</t>
  </si>
  <si>
    <t>Sisa alat periode Juni'20</t>
  </si>
  <si>
    <t>PPA 6983/VII/2020</t>
  </si>
  <si>
    <t>mur kata ibu tdk ditagih</t>
  </si>
  <si>
    <t>PPA 7043/IX/2020</t>
  </si>
  <si>
    <t>Contoh tdk tagih sewa</t>
  </si>
  <si>
    <t>PPA 7044/IX/2020</t>
  </si>
  <si>
    <t>PPA 7227/XI/2020</t>
  </si>
  <si>
    <t>PPA 7228/XI/2020</t>
  </si>
  <si>
    <t>PPA 7237/XII/2020</t>
  </si>
  <si>
    <t>PPA 7243/XII/2020</t>
  </si>
  <si>
    <t>PPA 7257/XII/2020</t>
  </si>
  <si>
    <t>Contoh</t>
  </si>
  <si>
    <t>PPA 7299/I/2021</t>
  </si>
  <si>
    <t>PPA 7312/II/2021</t>
  </si>
  <si>
    <t>PPA 7331/III/2021</t>
  </si>
  <si>
    <t>HARGA IKUTIN HARGA PIM 3 YG BARU</t>
  </si>
  <si>
    <t>Vi tbp sakura Agst'20</t>
  </si>
  <si>
    <t>Tagihannnya tetap buat, tapi jangan masukin dulu ke proyek.</t>
  </si>
  <si>
    <t>Note " Harga UH,JB 60 PCH DISAMAKAN DGN JB UH 85</t>
  </si>
  <si>
    <t>Kamu siapkan saja rincian dan berita acaranya, jadi nanti tinggal print kalau sdh mau dikirim ke proyek.</t>
  </si>
  <si>
    <t>Tunggu kabar saya.</t>
  </si>
  <si>
    <t xml:space="preserve">PER OKTOBER DI PISAH </t>
  </si>
  <si>
    <t>SCAFFOLDING &amp; KWIKSTAGE</t>
  </si>
  <si>
    <t>PROYEK   : GRAHA PARAMITA</t>
  </si>
  <si>
    <t>Vertical 2M</t>
  </si>
  <si>
    <t>PPA 6452/II/2020</t>
  </si>
  <si>
    <t>Sewa Alat Feb'20</t>
  </si>
  <si>
    <t>Sewa Alat Mar'20</t>
  </si>
  <si>
    <t>Sewa Alat Apr'20</t>
  </si>
  <si>
    <t>Sewa Alat Mei'20</t>
  </si>
  <si>
    <t>PPA 6802/VI/2020</t>
  </si>
  <si>
    <t>PPA 6806/VI/2020</t>
  </si>
  <si>
    <t>PPA 6804/VI/2020</t>
  </si>
  <si>
    <t>PPA 6729/VI/2020</t>
  </si>
  <si>
    <t>14/6/2020</t>
  </si>
  <si>
    <t>PPA 6832/VI/2020</t>
  </si>
  <si>
    <t>PPA 6833/VI/2020</t>
  </si>
  <si>
    <t>PPA 6835/VI/2020</t>
  </si>
  <si>
    <t>PPA 6838/VI/2020</t>
  </si>
  <si>
    <t>17/6/2020</t>
  </si>
  <si>
    <t>PPA 6841/VI/2020</t>
  </si>
  <si>
    <t>PPA 6842/VI/2020</t>
  </si>
  <si>
    <t>18/6/2020</t>
  </si>
  <si>
    <t>PPA 6845/VI/2020</t>
  </si>
  <si>
    <t>20/6/2020</t>
  </si>
  <si>
    <t>PPA 6852/VI/2020</t>
  </si>
  <si>
    <t>PPA 6854/VI/2020</t>
  </si>
  <si>
    <t>PPA 6869/VI/2020</t>
  </si>
  <si>
    <t>PPA 6870/VI/2020</t>
  </si>
  <si>
    <t>Sewa Alat Jun'20</t>
  </si>
  <si>
    <t>21/7/2020</t>
  </si>
  <si>
    <t>PPA 6930/VII/2020</t>
  </si>
  <si>
    <t>Sewa Alat Jul'20</t>
  </si>
  <si>
    <t>Sewa Alat Agst'20</t>
  </si>
  <si>
    <t>25/9/2020</t>
  </si>
  <si>
    <t>Sewa Alat Sept'20</t>
  </si>
  <si>
    <t>Sewa Alat Okt'20</t>
  </si>
  <si>
    <t>Sewa Alat Nov'20</t>
  </si>
  <si>
    <t>Sewa Alat Des'20</t>
  </si>
  <si>
    <t>Sewa Alat Jan'21</t>
  </si>
  <si>
    <t>Sewa Alat Feb'21</t>
  </si>
  <si>
    <t>Sewa Alat Mar'21</t>
  </si>
  <si>
    <t>19/4/2021</t>
  </si>
  <si>
    <t>Sewa Alat Apr'21</t>
  </si>
  <si>
    <t>Sewa Alat Mei'21</t>
  </si>
  <si>
    <t>Sewa Alat Jun'21</t>
  </si>
  <si>
    <t>14/7/2021</t>
  </si>
  <si>
    <t>16/7/2021</t>
  </si>
  <si>
    <t>Sewa Alat Jul'21</t>
  </si>
  <si>
    <t>Sewa Alat Agst'21</t>
  </si>
  <si>
    <t>27/9/2021</t>
  </si>
  <si>
    <t>Sewa Alat Sept'21</t>
  </si>
  <si>
    <t>22/10/2021</t>
  </si>
  <si>
    <t>Sewa Alat Okt'21</t>
  </si>
  <si>
    <t>19/11/2021</t>
  </si>
  <si>
    <t>26/11/2021</t>
  </si>
  <si>
    <t>Sewa Alat Nov'21</t>
  </si>
  <si>
    <t>Sewa Alat Des'21</t>
  </si>
  <si>
    <t>TUTU SEWA 31/12/2021</t>
  </si>
  <si>
    <t>19/2/2022</t>
  </si>
  <si>
    <t>Claim tbp graha paramita 26/1/22</t>
  </si>
  <si>
    <t>Vi ini mulai tutup sewanya tgl 16 juli.</t>
  </si>
  <si>
    <t>Vi ini sewa tutup 31 desember 2021</t>
  </si>
  <si>
    <t>Diskon 10 persen</t>
  </si>
  <si>
    <t>Sisa tinggal catwalk 8 katanya - ini tidak hitung sewa, tapi nanti ingetin saya kalau akhir bulan februari belum dikembalikan</t>
  </si>
  <si>
    <t>PROYEK : TENJO BOGOR</t>
  </si>
  <si>
    <t>No.11/STR/WPG-TENJO/II/2022</t>
  </si>
  <si>
    <t>Tanggal 4/2/2022</t>
  </si>
  <si>
    <t>ongkos per rit : Rp. 1.200,000</t>
  </si>
  <si>
    <t>ongkos per rit : Rp. 1.000,000</t>
  </si>
  <si>
    <t>Ditagih ongkos nya 1.200.000 per rit . Kita kirim 2 kali hitungnya</t>
  </si>
  <si>
    <t>Vertical 1,5M</t>
  </si>
  <si>
    <t>Ledger 0,9M</t>
  </si>
  <si>
    <t>PPA 7677/II/2022</t>
  </si>
  <si>
    <t>B 9760 BDA</t>
  </si>
  <si>
    <t>ongkos tagih non ppn</t>
  </si>
  <si>
    <t>PPA 7682/II/2022</t>
  </si>
  <si>
    <t>B 9043 EO</t>
  </si>
  <si>
    <t>PPA 7684/II/2022</t>
  </si>
  <si>
    <t>Sewa Periode 5/2 sd 4/3/22</t>
  </si>
  <si>
    <t>Sewa Periode 5/3 sd 4/4/22</t>
  </si>
  <si>
    <t>Sewa Periode 5/4 sd 4/5/22</t>
  </si>
  <si>
    <t>23/5/2022</t>
  </si>
  <si>
    <t>PPA 8730/V/2022</t>
  </si>
  <si>
    <t>sdh tagih ongkos</t>
  </si>
  <si>
    <t>Sewa Periode 5/5 sd 4/6/22</t>
  </si>
  <si>
    <t>PPA 8767/VI/2022</t>
  </si>
  <si>
    <t>Sewa Periode 5/6 sd 4/7/22</t>
  </si>
  <si>
    <t>Sewa Periode 5/7 sd 4/8/22</t>
  </si>
  <si>
    <t>24/8/2022</t>
  </si>
  <si>
    <t>tdk ada nmr mobil</t>
  </si>
  <si>
    <t>Sewa Periode 5/8 sd 4/9/22</t>
  </si>
  <si>
    <t>19/9/2022</t>
  </si>
  <si>
    <t>Sewa Periode 5/9 sd 4/10/22</t>
  </si>
  <si>
    <t>Sewa Periode 5/10 sd 4/11/22</t>
  </si>
  <si>
    <t>Sewa Periode 5/11 sd 4/12/22</t>
  </si>
  <si>
    <t>Sewa Periode 5/12 sd 4/1/23</t>
  </si>
  <si>
    <t>Sewa Periode 5/1 sd 4/2/23</t>
  </si>
  <si>
    <t>Sewa Periode 5/2 sd 4/3/23</t>
  </si>
  <si>
    <t>17/3/2023</t>
  </si>
  <si>
    <t>Sewa Periode 5/3 sd 17/3/23</t>
  </si>
  <si>
    <t>Retur tgl 12/7/22 dianggap retur tgl 9/7/2022</t>
  </si>
  <si>
    <t>Itu kita kirim 3 kali</t>
  </si>
  <si>
    <t>Ongkos tagih 2 kali saja</t>
  </si>
  <si>
    <t xml:space="preserve">Vi wika tenjo. </t>
  </si>
  <si>
    <t>Ditagih ongkos nya 1.200.000 per rit (ikutin di spk). Kita kirim 2 kali hitungnya</t>
  </si>
  <si>
    <t>Mulai swkarang ongkos di faktur tulisnya pengiriman / pengambilan saja</t>
  </si>
  <si>
    <t>PROYEK   : BANK INDONESIA</t>
  </si>
  <si>
    <t>REK DATA GLOBAL</t>
  </si>
  <si>
    <t>TP.02.09/F.BIMILENIAL.21/I/2023 (3,5 BLN)</t>
  </si>
  <si>
    <t>PPA 9616/I/2023</t>
  </si>
  <si>
    <t>PPA 9617/I/2023</t>
  </si>
  <si>
    <t>13/1/2023</t>
  </si>
  <si>
    <t>PPA 9618/I/2023</t>
  </si>
  <si>
    <t>15/1/2023</t>
  </si>
  <si>
    <t>PPA 9627/I/2023</t>
  </si>
  <si>
    <t>16/1/2023</t>
  </si>
  <si>
    <t>PPA 9632/I/2023</t>
  </si>
  <si>
    <t>PPA 9633/I/2023</t>
  </si>
  <si>
    <t>PPA 9634/I/2023</t>
  </si>
  <si>
    <t>17/1/2023</t>
  </si>
  <si>
    <t>PPA 9635/I/2023</t>
  </si>
  <si>
    <t>18/1/2023</t>
  </si>
  <si>
    <t>PPA 9649/I/2023</t>
  </si>
  <si>
    <t>19/1/2023</t>
  </si>
  <si>
    <t>PPA 9644/I/2023</t>
  </si>
  <si>
    <t>TP.02.09/F.BIMILENIAL.24/I/2023 (2 BLN)</t>
  </si>
  <si>
    <t>27/1/2023</t>
  </si>
  <si>
    <t>PPA 9659/I/2023</t>
  </si>
  <si>
    <t>TP.02.09/F.BIMILENIAL.25/I/2023 (2 BLN)</t>
  </si>
  <si>
    <t>14/2/2023</t>
  </si>
  <si>
    <t>PPA 9702/II/2023</t>
  </si>
  <si>
    <t>PPA 9708/II/2023</t>
  </si>
  <si>
    <t>15/2/2023</t>
  </si>
  <si>
    <t>Kirim</t>
  </si>
  <si>
    <t>PPA 9707/II/2023</t>
  </si>
  <si>
    <t>21/2/2023</t>
  </si>
  <si>
    <t>PPA 9720/II/2023</t>
  </si>
  <si>
    <t>TP.02.09/F.BIMILENIAL.29/I/2023 (2 BLN)</t>
  </si>
  <si>
    <t>PPA 9761/III/2023</t>
  </si>
  <si>
    <t>TP.02.09/F.BIMILENIAL.30/III/2023 (1.50 BLN)</t>
  </si>
  <si>
    <t>11/3/203</t>
  </si>
  <si>
    <t>PPA 9784/III/2023</t>
  </si>
  <si>
    <t>TP.02.09/F.BIMILENIAL.33/III/2023 (2 BLN)</t>
  </si>
  <si>
    <t>25/3/203</t>
  </si>
  <si>
    <t>PPA 9825/III/2023</t>
  </si>
  <si>
    <t>22/5/2023</t>
  </si>
  <si>
    <t>26/5/2023</t>
  </si>
  <si>
    <t>29/5/2023</t>
  </si>
  <si>
    <t>14/6/2023</t>
  </si>
  <si>
    <t>22/6/2023</t>
  </si>
  <si>
    <t>27/6/2023</t>
  </si>
  <si>
    <t>14/7/2023</t>
  </si>
  <si>
    <t>27/7/2023</t>
  </si>
  <si>
    <t>PPA 10033/VII/2023</t>
  </si>
  <si>
    <t>31/7/2023</t>
  </si>
  <si>
    <t>19/8/2023</t>
  </si>
  <si>
    <t>Sewa Periode 25/7 sd 26/8/23</t>
  </si>
  <si>
    <t>SDH TAGIH (ANGGAP SEWA)</t>
  </si>
  <si>
    <t>24 MARET 2023</t>
  </si>
  <si>
    <t>Sewa Periode 25/3 sd 24/4/23</t>
  </si>
  <si>
    <t>Sewa Periode 25/4 sd 24/5/23</t>
  </si>
  <si>
    <t>Sewa Periode 25/5 sd 24/6/23</t>
  </si>
  <si>
    <t>Sewa Periode 25/6 sd 26/7/23</t>
  </si>
  <si>
    <t>08 MARET 2023</t>
  </si>
  <si>
    <t>Sewa Periode 11/3 sd 10/4/23</t>
  </si>
  <si>
    <t>Sewa Periode 11/4 sd 10/5/23</t>
  </si>
  <si>
    <t>Sewa Periode 11/5 sd 10/6/23</t>
  </si>
  <si>
    <t>Sewa Periode 11/6 sd 26/7/23</t>
  </si>
  <si>
    <t>09 MARET 2023</t>
  </si>
  <si>
    <t>Sewa Periode 4/3 sd 3/4/23</t>
  </si>
  <si>
    <t>Sewa Periode 4/4 sd 3/5/23</t>
  </si>
  <si>
    <t>Sewa Periode 4/5 sd 3/6/23</t>
  </si>
  <si>
    <t>Sewa Periode 4/6 sd 26/7/23</t>
  </si>
  <si>
    <t>13 FEBRUARI 2023</t>
  </si>
  <si>
    <t>Sewa Periode 14/2 sd 13/3/23</t>
  </si>
  <si>
    <t>Sewa Periode 14/3 sd 13/4/23</t>
  </si>
  <si>
    <t>Sewa Periode 14/4 sd 13/5/23</t>
  </si>
  <si>
    <t>Sewa Periode 14/5 sd 13/6/23</t>
  </si>
  <si>
    <t>Sewa Periode 14/6 sd 26/7/23</t>
  </si>
  <si>
    <t>26 JANUARI 2023</t>
  </si>
  <si>
    <t>Sewa Periode 27/1 sd 26/2/23</t>
  </si>
  <si>
    <t>Sewa Periode 27/2 sd 26/3/23</t>
  </si>
  <si>
    <t>Sewa Periode 27/3 sd 26/4/23</t>
  </si>
  <si>
    <t>Sewa Periode 27/4 sd 26/5/23</t>
  </si>
  <si>
    <t>Sewa Periode 27/5 sd 26/6/23</t>
  </si>
  <si>
    <t>Sewa Periode 27/6 sd 26/7/23</t>
  </si>
  <si>
    <t>11 JANUARI 2023</t>
  </si>
  <si>
    <t>Sewa Periode 12/1 sd 11/2/23</t>
  </si>
  <si>
    <t>Sewa Periode 12/2 sd 11/3/23</t>
  </si>
  <si>
    <t>Sewa Periode 12/3 sd 11/4/23</t>
  </si>
  <si>
    <t>Sewa Periode 12/4 sd 11/5/23</t>
  </si>
  <si>
    <t>Sewa Periode 12/5 sd 11/6/23</t>
  </si>
  <si>
    <t>Sewa Periode 12/6 sd 26/7/23</t>
  </si>
  <si>
    <t>PROYEK   : TRANSMART</t>
  </si>
  <si>
    <t>No.TP.02.09/TMB.F.011/XII/2022</t>
  </si>
  <si>
    <t>DPP (Rp.11.928.000).TOTAL (Rp.13.240.080)</t>
  </si>
  <si>
    <t>15/12/2022 (3 BLN)</t>
  </si>
  <si>
    <t>16/12/2022</t>
  </si>
  <si>
    <t>PPA 9420/XII/2022</t>
  </si>
  <si>
    <t>Sewa Periode 16/12 sd 15/1/23</t>
  </si>
  <si>
    <t>30/1/2023</t>
  </si>
  <si>
    <t>Sewa Periode 16/1 sd 15/2/23</t>
  </si>
  <si>
    <t>16/2/2023</t>
  </si>
  <si>
    <t>PT.WIKA GEDUNG</t>
  </si>
  <si>
    <t>No.TP.02.09/TMB.F.005/XI/2022</t>
  </si>
  <si>
    <t>DPP (Rp.47.223.000).TOTAL (Rp.45.382.905)</t>
  </si>
  <si>
    <t>21/11/2022 (3 BLN)</t>
  </si>
  <si>
    <t>Metal Plank 1,6M</t>
  </si>
  <si>
    <t>Metal Plank 2M</t>
  </si>
  <si>
    <t>Pipa S</t>
  </si>
  <si>
    <t>Pipa 1M</t>
  </si>
  <si>
    <t>Pipa 2M</t>
  </si>
  <si>
    <t>22/11/2022</t>
  </si>
  <si>
    <t>PPA 9277/XI/2022</t>
  </si>
  <si>
    <t>24/11/2022</t>
  </si>
  <si>
    <t>PPA 9286/XI/2022</t>
  </si>
  <si>
    <t>26/11/2022</t>
  </si>
  <si>
    <t>PPA 9295/XI/2022</t>
  </si>
  <si>
    <t>Sewa Periode 22/11 sd 21/12/22</t>
  </si>
  <si>
    <t>Sewa Periode 22/12 sd 21/1/23</t>
  </si>
  <si>
    <t>Sewa Periode 22/1 sd 21/2/23</t>
  </si>
  <si>
    <t>PROYEK   : WAREHOUSE</t>
  </si>
  <si>
    <t>No :</t>
  </si>
  <si>
    <t>H 5x10x2M</t>
  </si>
  <si>
    <t>25/10/2022</t>
  </si>
  <si>
    <t>PPA 9200/X/2022</t>
  </si>
  <si>
    <t>E 9010 AE</t>
  </si>
  <si>
    <t>Sisa Alat Periode 25/10 - 24/11</t>
  </si>
  <si>
    <t>Sisa Alat Periode 25/11 - 24/12</t>
  </si>
  <si>
    <t>Sisa Alat Periode 25/12 - 24/1</t>
  </si>
  <si>
    <t>Sisa Alat Periode 25/1 - 24/2</t>
  </si>
  <si>
    <t>25/2/2023</t>
  </si>
  <si>
    <t>OPER KE PO 076</t>
  </si>
  <si>
    <t>No : 076/TPI-SPSA/S-K.0019/VIII/2022</t>
  </si>
  <si>
    <t>Ongkos = Rp. 1.200.000 (FUSO B 9801 SS)</t>
  </si>
  <si>
    <t>UH 55 PCH</t>
  </si>
  <si>
    <t>JB 55 PCH</t>
  </si>
  <si>
    <t>H 5x10x4M</t>
  </si>
  <si>
    <t>27/8/2022</t>
  </si>
  <si>
    <t>PPA 9027/VIII/2022</t>
  </si>
  <si>
    <t>B 9801 SS</t>
  </si>
  <si>
    <t>SDH TAGIH ONGKOS</t>
  </si>
  <si>
    <t>28/8/2022</t>
  </si>
  <si>
    <t>PPA 9028/VIII/2022</t>
  </si>
  <si>
    <t>D 9541 YT</t>
  </si>
  <si>
    <t>PPA 9029/VIII/2022</t>
  </si>
  <si>
    <t>PPA 9030/VIII/2022</t>
  </si>
  <si>
    <t>PPA 9033/VIII/2022</t>
  </si>
  <si>
    <t>PPA 9034/VIII/2022</t>
  </si>
  <si>
    <t>PPA 9035/VIII/2022</t>
  </si>
  <si>
    <t>B 9691 PK</t>
  </si>
  <si>
    <t>PPA 9040/VIII/2022</t>
  </si>
  <si>
    <t>PPA 9039/VIII/2022</t>
  </si>
  <si>
    <t>31/8/2022</t>
  </si>
  <si>
    <t>PPA 9042/VIII/2022</t>
  </si>
  <si>
    <t>PPA 9045/VIII/2022</t>
  </si>
  <si>
    <t>B 9691 PR</t>
  </si>
  <si>
    <t>PPA 9049/IX/2022</t>
  </si>
  <si>
    <t>B 9235 UPA</t>
  </si>
  <si>
    <t>PPA 9053/IX/2022</t>
  </si>
  <si>
    <t>Sisa Alat Periode 27/8 - 26/9</t>
  </si>
  <si>
    <t>Sisa Alat Periode 27/9 - 26/10</t>
  </si>
  <si>
    <t>Sisa Alat Periode 27/10 - 26/11</t>
  </si>
  <si>
    <t>Sisa Alat Periode 27/11 - 26/12</t>
  </si>
  <si>
    <t>Sisa Alat Periode 27/12 - 26/1</t>
  </si>
  <si>
    <t>OPER DR PO BARU</t>
  </si>
  <si>
    <t>Sisa Alat Periode 27/1 - 26/2</t>
  </si>
  <si>
    <t>21/3/2023</t>
  </si>
  <si>
    <t>BE 9108</t>
  </si>
  <si>
    <t>Sisa Alat Periode 27/2 - 26/3</t>
  </si>
  <si>
    <t>28/3/2023</t>
  </si>
  <si>
    <t>9660 NA</t>
  </si>
  <si>
    <t>UH,JB 60 PCH</t>
  </si>
  <si>
    <t>UH,60 PCH</t>
  </si>
  <si>
    <t>B 9801 SS (sdh tagih)</t>
  </si>
  <si>
    <t>Sisa Alat Periode 27/3 - 26/4</t>
  </si>
  <si>
    <t>13/5/2023</t>
  </si>
  <si>
    <t>TDK ADA ONGKOS</t>
  </si>
  <si>
    <t>18/5/2023</t>
  </si>
  <si>
    <t>Sisa Alat Periode 27/4 - 26/5</t>
  </si>
  <si>
    <t>30/5/2023</t>
  </si>
  <si>
    <t>PPA 9877/V/2023</t>
  </si>
  <si>
    <t>KEMBALIKAN KELEBIHAN RETUR</t>
  </si>
  <si>
    <t>DISKON LEBARAN 5 HARI (20/4 - 24/4/2023)</t>
  </si>
  <si>
    <t>JUNI TDK TAGIH</t>
  </si>
  <si>
    <t>retur tgl 11/4/2023,tagih ongkos 1,200,000 b 9801 ss</t>
  </si>
  <si>
    <t>retur tgl 1/3/23 tdk tagih ongkos</t>
  </si>
  <si>
    <t>Vi buat ba ongkos TPI warehouse depok, biaya mobilisasi 13 x 1.200.000</t>
  </si>
  <si>
    <t>Sewa tgl ke tgl saja vi. Jadi jelas minimal sewa 3 bulan</t>
  </si>
  <si>
    <t>Yg ledger 90 tdk usah hitung sewa. Tapi tetap catat di berita acara serag terima dan rekapan rincian</t>
  </si>
  <si>
    <t>PROYEK   : TOMATO PROJECT TARAKAN</t>
  </si>
  <si>
    <t>No.085/TPI-SPSA/S-K.0028/X/2023</t>
  </si>
  <si>
    <t>21/10/2023</t>
  </si>
  <si>
    <t>PPA 10320/X/2023</t>
  </si>
  <si>
    <t>W 9982 PB</t>
  </si>
  <si>
    <t>Sisa Alat 21/10 - 20/11'23</t>
  </si>
  <si>
    <t>Total Alat sudah cocok dgn SPK</t>
  </si>
  <si>
    <t>Sisa Alat 21/11 - 20/12'23</t>
  </si>
  <si>
    <t>Sisa Alat 21/12 - 20/1'24</t>
  </si>
  <si>
    <t>Sisa Alat 21/1 - 20/2'24</t>
  </si>
  <si>
    <t>Sisa Alat 21/2 - 20/3'24</t>
  </si>
  <si>
    <t>15/4/2024</t>
  </si>
  <si>
    <t>Retur 22/4/24 - 7 HR</t>
  </si>
  <si>
    <t>Sisa Alat 21/3 - 20/4'24</t>
  </si>
  <si>
    <t>13/5/2024</t>
  </si>
  <si>
    <t>Retur 20/5/24 - 7 HR</t>
  </si>
  <si>
    <t>15/5/2024</t>
  </si>
  <si>
    <t>Retur 22/5/24 - 7 HR</t>
  </si>
  <si>
    <t>Sisa Alat 21/4 - 20/5'24</t>
  </si>
  <si>
    <t>13/6/2024</t>
  </si>
  <si>
    <t>Retur 20/6/24 - 7 HR</t>
  </si>
  <si>
    <t>Sisa Alat 21/5 - 20/6'24</t>
  </si>
  <si>
    <t>Vi yg tpi tarakan direvisi jadi mulai hitung sewa 1 minggu dari kiriman saja vi</t>
  </si>
  <si>
    <t>Vi tpi tarakan diskon lebaran 5 hari APRIL 2024</t>
  </si>
  <si>
    <t>2 juni 2024</t>
  </si>
  <si>
    <t>Tpi tarakan dari tgl retur dimundurin berapa hari vi ?</t>
  </si>
  <si>
    <t>Yg bulan ini dimundurin vi   7 hari</t>
  </si>
  <si>
    <t>No.081/TPI-SPSA/S-K.0028/IX/2023</t>
  </si>
  <si>
    <t>H 4x6x4M</t>
  </si>
  <si>
    <t>Tie Bar 50</t>
  </si>
  <si>
    <t>Tie Bar 60</t>
  </si>
  <si>
    <t>Siku 60x60</t>
  </si>
  <si>
    <t>Tie Rod 1M</t>
  </si>
  <si>
    <t>29/9/2023</t>
  </si>
  <si>
    <t>PPA 10222/IX/2023</t>
  </si>
  <si>
    <t>30/9/2023</t>
  </si>
  <si>
    <t>PPA 10225/IX/2023</t>
  </si>
  <si>
    <t>B 9851 AZ</t>
  </si>
  <si>
    <t>Sisa Alat 29/9 - 28/10'23</t>
  </si>
  <si>
    <t>Sisa Alat 29/10 - 28/11'23</t>
  </si>
  <si>
    <t>Sisa Alat 29/11 - 28/12'23</t>
  </si>
  <si>
    <t>Sisa Alat 29/12 - 28/1'24</t>
  </si>
  <si>
    <t>Sisa Alat 29/1 - 28/2'24</t>
  </si>
  <si>
    <t>Sisa Alat 29/2 - 28/3'24</t>
  </si>
  <si>
    <t>Sisa Alat 29/3 - 28/4'24</t>
  </si>
  <si>
    <t>Retur (TITIP DI PPA)</t>
  </si>
  <si>
    <t>Sisa Alat 29/4 - 28/5'24</t>
  </si>
  <si>
    <t>SJ 3/5/24 Data di tpi tarakan , tidak usah kurangin dulu tapi dicatat vi</t>
  </si>
  <si>
    <t>No.078/TPI-SPSA/S-K.0028/IX/2023</t>
  </si>
  <si>
    <t>27/9/2023</t>
  </si>
  <si>
    <t>PPA 10216/IX/2023</t>
  </si>
  <si>
    <t>B 9189 JV</t>
  </si>
  <si>
    <t>PPA 10215/IX/2023</t>
  </si>
  <si>
    <t>PPA 10221/IX/2023</t>
  </si>
  <si>
    <t>Sisa Alat 27/9 - 26/10'23</t>
  </si>
  <si>
    <t>Sisa Alat 27/10 - 26/11'23</t>
  </si>
  <si>
    <t>Sisa Alat 27/11 - 26/12'23</t>
  </si>
  <si>
    <t>Sisa Alat 27/12 - 26/1'24</t>
  </si>
  <si>
    <t>Sisa Alat 27/1 - 26/2'24</t>
  </si>
  <si>
    <t>Sisa Alat 27/2 - 26/3'24</t>
  </si>
  <si>
    <t>Sisa Alat 27/3 - 26/4'24</t>
  </si>
  <si>
    <t>PPA 10940/V/2024 (KEMBALIKAN BARANG TITIPAN)</t>
  </si>
  <si>
    <t>Sisa Alat 27/4 - 26/5'24</t>
  </si>
  <si>
    <t>PROYEK   : BIOGAS BLITAR</t>
  </si>
  <si>
    <t xml:space="preserve">BLM ADA SPK </t>
  </si>
  <si>
    <t>26/10/2023</t>
  </si>
  <si>
    <t>PPA 10342/X/2023</t>
  </si>
  <si>
    <t>Sisa Alat 26/10 - 25/11'23</t>
  </si>
  <si>
    <t>OK,TTD</t>
  </si>
  <si>
    <t>14/12/2023</t>
  </si>
  <si>
    <t>15/12/2023</t>
  </si>
  <si>
    <t>Sisa Alat 26/11 - 15/12'23</t>
  </si>
  <si>
    <t>Tpi biogas blitar: sewa sd retur terakhir</t>
  </si>
  <si>
    <t>Dan sisa claim</t>
  </si>
  <si>
    <t>Harga claim ada di spk vi</t>
  </si>
  <si>
    <t>No.001/TPI-SPSA/S-K.0031/X/2023</t>
  </si>
  <si>
    <t>L 1,2M</t>
  </si>
  <si>
    <t xml:space="preserve">UH 55 </t>
  </si>
  <si>
    <t>L 1,5M</t>
  </si>
  <si>
    <t>PPA 10251/IX/2023</t>
  </si>
  <si>
    <t>PPA 10255/IX/2023</t>
  </si>
  <si>
    <t>PPA 10258/IX/2023</t>
  </si>
  <si>
    <t>PPA 10264/X/2023</t>
  </si>
  <si>
    <t>PPA 10273/X/2023</t>
  </si>
  <si>
    <t>13/10/2023</t>
  </si>
  <si>
    <t>PPA 10276/X/2023</t>
  </si>
  <si>
    <t>15/10/2023</t>
  </si>
  <si>
    <t>PPA 10282/X/2023</t>
  </si>
  <si>
    <t>19/10/2023</t>
  </si>
  <si>
    <t>PPA 10304/X/2023</t>
  </si>
  <si>
    <t>Sisa Alat 9/10 - 8/11'23</t>
  </si>
  <si>
    <t>Sisa Alat 9/11 - 8/12'23</t>
  </si>
  <si>
    <t>18/12/2023</t>
  </si>
  <si>
    <t>19/12/2023</t>
  </si>
  <si>
    <t>21/12/2023</t>
  </si>
  <si>
    <t>22/12/2023</t>
  </si>
  <si>
    <t>23/12/2023</t>
  </si>
  <si>
    <t>Sisa Alat 9/12 - 8/1'24</t>
  </si>
  <si>
    <t>16/1/2024</t>
  </si>
  <si>
    <t>PPA 10699/I/2024</t>
  </si>
  <si>
    <t>26/1/2024</t>
  </si>
  <si>
    <t>JB 85 = 1 + JB 55 =3 = 4</t>
  </si>
  <si>
    <t>Sisa Alat 9/1 - 8/2'24</t>
  </si>
  <si>
    <t>SUDAH TAGIH</t>
  </si>
  <si>
    <t>30/4/2024</t>
  </si>
  <si>
    <t>PENAWARAN 28/2/2023</t>
  </si>
  <si>
    <t>NO.002/TPI-SPSA/S-K.0031/X/2023</t>
  </si>
  <si>
    <t>26/9/2023</t>
  </si>
  <si>
    <t>PPA 10211/IX/2023</t>
  </si>
  <si>
    <t>25/10/2023</t>
  </si>
  <si>
    <t>Sisa Alat 26/9 - 25/10'23</t>
  </si>
  <si>
    <t>Sisa Alat 26/11 - 25/12'23</t>
  </si>
  <si>
    <t>0k,ttd</t>
  </si>
  <si>
    <t>Sisa Alat 26/12 - 25/1'24</t>
  </si>
  <si>
    <t>Sisa Alat 26/1 - 25/2'24</t>
  </si>
  <si>
    <t>OK.TTD</t>
  </si>
  <si>
    <t>Sisa Alat 26/2 - 25/3'24</t>
  </si>
  <si>
    <t>TGL : / NAMA ALAT</t>
  </si>
  <si>
    <t>KET :</t>
  </si>
  <si>
    <t>TOTAL</t>
  </si>
  <si>
    <t>Rusak</t>
  </si>
  <si>
    <t>PROYEK   : GAJAH TUNGGAL</t>
  </si>
  <si>
    <t>NO.</t>
  </si>
  <si>
    <t>16/5/2024</t>
  </si>
  <si>
    <t>PPA 10983/V/2024</t>
  </si>
  <si>
    <t>17/5/2024</t>
  </si>
  <si>
    <t>PPA 10987/V/2024</t>
  </si>
  <si>
    <t>Sisa Alat Mei'24</t>
  </si>
  <si>
    <t>PROYEK   : MAYORA</t>
  </si>
  <si>
    <t>MOB 13JUTA/TRUK/RIT</t>
  </si>
  <si>
    <t>TR 1,5M</t>
  </si>
  <si>
    <t>PPA 9782/III/2023</t>
  </si>
  <si>
    <t>BE 9654 AU</t>
  </si>
  <si>
    <t>Sisa Alat 10/3 - 9/4'23</t>
  </si>
  <si>
    <t>Sisa Alat 10/4 - 9/5'23</t>
  </si>
  <si>
    <t>Sisa Alat 10/5 - 9/6'23</t>
  </si>
  <si>
    <t>Sisa Alat 10/6 - 9/7'23</t>
  </si>
  <si>
    <t>ok</t>
  </si>
  <si>
    <t>Sisa Alat 10/7 - 9/8'23</t>
  </si>
  <si>
    <t>Sisa Alat 10/8 - 9/9'23</t>
  </si>
  <si>
    <t>25/9/2023</t>
  </si>
  <si>
    <t>Sisa Alat 10/9 - 9/10'23</t>
  </si>
  <si>
    <t>16/10/2023</t>
  </si>
  <si>
    <t>31/10/2023</t>
  </si>
  <si>
    <t>Sisa Alat 10/10 - 9/11'23</t>
  </si>
  <si>
    <t>Sisa Alat 10/11 - 9/12'23</t>
  </si>
  <si>
    <t>13/12/2023</t>
  </si>
  <si>
    <t>PPA 10578/XII/2023</t>
  </si>
  <si>
    <t>27/12/2023</t>
  </si>
  <si>
    <t>Tpi mayora tutup sewa 9 des vi</t>
  </si>
  <si>
    <t>Sewa mayora tutup 9/12</t>
  </si>
  <si>
    <t>PROYEK   : BOGASARI</t>
  </si>
  <si>
    <t>Ongkos = Rp. 8.000.000</t>
  </si>
  <si>
    <t>Ledger 0,6M</t>
  </si>
  <si>
    <t>Tie Rod 1,5M</t>
  </si>
  <si>
    <t>Ledger 1,8M RingLock</t>
  </si>
  <si>
    <t>PPA 8855/VI/2022</t>
  </si>
  <si>
    <t>AB 8798 NI (SDH TAGIH ONGKOS)</t>
  </si>
  <si>
    <t>Sisa Alat Jun'22</t>
  </si>
  <si>
    <t>PPA 8895/VII/2022</t>
  </si>
  <si>
    <t>PPA 8903/VII/2022</t>
  </si>
  <si>
    <t>K 1540 TD</t>
  </si>
  <si>
    <t>Sisa Alat Sept'22</t>
  </si>
  <si>
    <t>nmr mobil tdk jls</t>
  </si>
  <si>
    <t>21/10/2022</t>
  </si>
  <si>
    <t>Sisa Alat Okt'22</t>
  </si>
  <si>
    <t>23/11/2022</t>
  </si>
  <si>
    <t>AD 8807</t>
  </si>
  <si>
    <t>30/11/2022</t>
  </si>
  <si>
    <t>Sisa Alat Nov'22</t>
  </si>
  <si>
    <t>20/12/2022</t>
  </si>
  <si>
    <t>Sisa Alat Des'22</t>
  </si>
  <si>
    <t>Vi catat ada kiriman tpi bogasari hari ini 27/6 kena ongkos 8.000.000 ( sebelum ppn)</t>
  </si>
  <si>
    <t>Tutup sewa 14/12/2022</t>
  </si>
  <si>
    <t>PROYEK   : SIMATELEX</t>
  </si>
  <si>
    <t>15/9/2022</t>
  </si>
  <si>
    <t>PPA 9077/IX/2022</t>
  </si>
  <si>
    <t>Sisa Alat Jan'23</t>
  </si>
  <si>
    <t>Sisa Alat Feb'23</t>
  </si>
  <si>
    <t>Sisa Alat Mar'23</t>
  </si>
  <si>
    <t>Sisa Alat Apr'23</t>
  </si>
  <si>
    <t>Sisa Alat Mei'23</t>
  </si>
  <si>
    <t>Sisa Alat Jun'23</t>
  </si>
  <si>
    <t>Sisa Alat Jul'23</t>
  </si>
  <si>
    <t>Sisa Alat Agst'23</t>
  </si>
  <si>
    <t>Sisa Alat Sept'23</t>
  </si>
  <si>
    <t>Sisa Alat Okt'23</t>
  </si>
  <si>
    <t>23/11/2023</t>
  </si>
  <si>
    <t>Jadi sewa tutup 31/10 saja vi</t>
  </si>
  <si>
    <t>PROYEK   : REZ - SEMARANG</t>
  </si>
  <si>
    <t>IKUTIN HARGA ALSUT DAN CIKAL</t>
  </si>
  <si>
    <t>13/2/2023</t>
  </si>
  <si>
    <t>PPA 9700/II/2023</t>
  </si>
  <si>
    <t>22/2/2023</t>
  </si>
  <si>
    <t>PPA 9724/II/2023</t>
  </si>
  <si>
    <t>PPA 9768/III/2023</t>
  </si>
  <si>
    <t>PPA 9769/III/2023</t>
  </si>
  <si>
    <t>PPA 9770/III/2023</t>
  </si>
  <si>
    <t>PPA 9775/III/2023</t>
  </si>
  <si>
    <t>13/3/2023</t>
  </si>
  <si>
    <t>PPA 9787/III/2023</t>
  </si>
  <si>
    <t>PPA 9813/III/2023</t>
  </si>
  <si>
    <t>PPA 9863/IV/2023</t>
  </si>
  <si>
    <t>PPA 9874/IV/2023</t>
  </si>
  <si>
    <t>13/4/2023</t>
  </si>
  <si>
    <t>PPA 9886/IV/2023</t>
  </si>
  <si>
    <t>PPA 9897/V/2023</t>
  </si>
  <si>
    <t>21/6/2023</t>
  </si>
  <si>
    <t>retur</t>
  </si>
  <si>
    <t>16/8/2023</t>
  </si>
  <si>
    <t>18/8/2023</t>
  </si>
  <si>
    <t>LEDGER 0,5</t>
  </si>
  <si>
    <t>23/8/2023</t>
  </si>
  <si>
    <t>24/8/2023</t>
  </si>
  <si>
    <t>31/8/2023</t>
  </si>
  <si>
    <t>LEDGER 0,7</t>
  </si>
  <si>
    <t>18/10/2023</t>
  </si>
  <si>
    <t>PPA 10297/X/2023</t>
  </si>
  <si>
    <t>POTONG KELEBIHAN</t>
  </si>
  <si>
    <t>JB 70</t>
  </si>
  <si>
    <t xml:space="preserve">JB 60 </t>
  </si>
  <si>
    <t>PROYEK   : URBAN FOREST</t>
  </si>
  <si>
    <t>D CONE</t>
  </si>
  <si>
    <t>FORM TIE + MUR</t>
  </si>
  <si>
    <t>WASHER</t>
  </si>
  <si>
    <t>LONG DRAT</t>
  </si>
  <si>
    <t>PLASTICONE</t>
  </si>
  <si>
    <t>RIB WASHER</t>
  </si>
  <si>
    <t>HEX NUT</t>
  </si>
  <si>
    <t>23/2/2024</t>
  </si>
  <si>
    <t>KIRIM</t>
  </si>
  <si>
    <t>20/3/2024</t>
  </si>
  <si>
    <t>PPA 10831/III/2024</t>
  </si>
  <si>
    <t>28/3/2024</t>
  </si>
  <si>
    <t>PPA 10857/III/2024</t>
  </si>
  <si>
    <t>22/4/2024</t>
  </si>
  <si>
    <t>PPA 10855/IV/2024</t>
  </si>
  <si>
    <t>PPA 10945/V/2024</t>
  </si>
  <si>
    <t>PPA 10979/V/2024</t>
  </si>
  <si>
    <t>21/5/2024</t>
  </si>
  <si>
    <t>PPA 11008/V/2024</t>
  </si>
  <si>
    <t>23/5/2024</t>
  </si>
  <si>
    <t>PPA 11018/V/2024</t>
  </si>
  <si>
    <t>27/5/2024</t>
  </si>
  <si>
    <t>PPA 11036/V/2024</t>
  </si>
  <si>
    <t>PPA 11086/V/2024</t>
  </si>
  <si>
    <t xml:space="preserve">                     PENAWARAN</t>
  </si>
  <si>
    <t xml:space="preserve">                                   IKUTIN HARGA MAGGIORE</t>
  </si>
  <si>
    <t>Tie rod 1M</t>
  </si>
  <si>
    <t>Kewel</t>
  </si>
  <si>
    <t>Tie rod 60CM</t>
  </si>
  <si>
    <t>Suri"4x6x1,5M</t>
  </si>
  <si>
    <t>Suri"5x10x1,5M</t>
  </si>
  <si>
    <t>Siku 40x40</t>
  </si>
  <si>
    <t>PPA 10668/I/2024</t>
  </si>
  <si>
    <t>PPA 10675/I/2024</t>
  </si>
  <si>
    <t>PPA 10682/I/2024</t>
  </si>
  <si>
    <t>22/1/2024</t>
  </si>
  <si>
    <t>PPA 10718/I/2024</t>
  </si>
  <si>
    <t>23/1/2024</t>
  </si>
  <si>
    <t>PPA 10722/I/2024</t>
  </si>
  <si>
    <t>25/1/2024</t>
  </si>
  <si>
    <t>PPA 10726/I/2024</t>
  </si>
  <si>
    <t>Sisa Alat Jan'24</t>
  </si>
  <si>
    <t>0k.TTD</t>
  </si>
  <si>
    <t>13/2/2024</t>
  </si>
  <si>
    <t>PPA 10752/II/2024</t>
  </si>
  <si>
    <t>19/2/2024</t>
  </si>
  <si>
    <t>PPA 10762/II/2024</t>
  </si>
  <si>
    <t>27/2/2024</t>
  </si>
  <si>
    <t>PPA 10782/II/2024</t>
  </si>
  <si>
    <t>28/2/2024</t>
  </si>
  <si>
    <t>PPA 10785/II/2024</t>
  </si>
  <si>
    <t>Sisa Alat Feb'24</t>
  </si>
  <si>
    <t>PPA 10804/III/2024</t>
  </si>
  <si>
    <t>PPA 10805/III/2024</t>
  </si>
  <si>
    <t>PPA 10808/III/2024</t>
  </si>
  <si>
    <t>PPA 10811/III/2024</t>
  </si>
  <si>
    <t>19/3/2024</t>
  </si>
  <si>
    <t>PPA 10826/III/2024</t>
  </si>
  <si>
    <t>PPA 10830/III/2024</t>
  </si>
  <si>
    <t>PPA 10829/III/2024</t>
  </si>
  <si>
    <t>21/3/2024</t>
  </si>
  <si>
    <t>PPA 10838/III/2024</t>
  </si>
  <si>
    <t>PPA 10836/III/2024</t>
  </si>
  <si>
    <t>22/3/2024</t>
  </si>
  <si>
    <t>PPA 10841/III/2024</t>
  </si>
  <si>
    <t>PPA 10843/III/2024</t>
  </si>
  <si>
    <t>23/3/2024</t>
  </si>
  <si>
    <t>PPA 10846/III/2024</t>
  </si>
  <si>
    <t>25/3/2024</t>
  </si>
  <si>
    <t>PPA 10848/III/2024</t>
  </si>
  <si>
    <t>26/3/2024</t>
  </si>
  <si>
    <t>PPA 10853/III/2024</t>
  </si>
  <si>
    <t>27/3/2024</t>
  </si>
  <si>
    <t>PPA 10855/III/2024</t>
  </si>
  <si>
    <t>PPA 10856/III/2024</t>
  </si>
  <si>
    <t>30/3/2024</t>
  </si>
  <si>
    <t>PPA 10860/III/2024</t>
  </si>
  <si>
    <t>Sisa Alat Mar'24</t>
  </si>
  <si>
    <t>PPA 10864/IV/2024</t>
  </si>
  <si>
    <t>PPA 10884/IV/2024</t>
  </si>
  <si>
    <t>26/4/2024</t>
  </si>
  <si>
    <t>PPA 10902/IV/2024</t>
  </si>
  <si>
    <t>27/4/2024</t>
  </si>
  <si>
    <t>PPA 10903/IV/2024</t>
  </si>
  <si>
    <t>29/4/2024</t>
  </si>
  <si>
    <t>PPA 10907/IV/2024</t>
  </si>
  <si>
    <t>Sisa Alat Apr'24</t>
  </si>
  <si>
    <t>PPA 10922/V/2024</t>
  </si>
  <si>
    <t>PPA 10946/V/2024</t>
  </si>
  <si>
    <t>18/5/2024</t>
  </si>
  <si>
    <t>20/5/2024</t>
  </si>
  <si>
    <t>PPA 11001/V/2024</t>
  </si>
  <si>
    <t>PPA 11007/V/2024</t>
  </si>
  <si>
    <t>24/5/2024</t>
  </si>
  <si>
    <t>29/5/2024</t>
  </si>
  <si>
    <t>PPA 11073/VI/2024</t>
  </si>
  <si>
    <t>14/6/2024</t>
  </si>
  <si>
    <t>PPA 11116/VI/2024</t>
  </si>
  <si>
    <t>15/6/2024</t>
  </si>
  <si>
    <t xml:space="preserve">PPA 11118/VI/2024 </t>
  </si>
  <si>
    <t>19/6/2024</t>
  </si>
  <si>
    <t xml:space="preserve">PPA 11133/VI/2024 </t>
  </si>
  <si>
    <t>20/6/2024</t>
  </si>
  <si>
    <t xml:space="preserve">PPA 11139/VI/2024 </t>
  </si>
  <si>
    <t>22/6/2024</t>
  </si>
  <si>
    <t xml:space="preserve">PPA 11151/VI/2024 </t>
  </si>
  <si>
    <t>25/6/2024</t>
  </si>
  <si>
    <t xml:space="preserve">PPA 11157/VI/2024 </t>
  </si>
  <si>
    <t>26/6/2024</t>
  </si>
  <si>
    <t xml:space="preserve">PPA 11164/VI/2024 </t>
  </si>
  <si>
    <t>27/6/2024</t>
  </si>
  <si>
    <t xml:space="preserve">PPA 11173/VI/2024 </t>
  </si>
  <si>
    <t>28/6/2024</t>
  </si>
  <si>
    <t xml:space="preserve">PPA 11172/VI/2024 </t>
  </si>
  <si>
    <t>Vi tbp urban forest, ada salah kirim</t>
  </si>
  <si>
    <t>Tgl 27/2</t>
  </si>
  <si>
    <t>Retur 28/2</t>
  </si>
  <si>
    <t>Kalau salah kirim jangan hitung sewa</t>
  </si>
  <si>
    <t>PROYEK   : RUMAH TINGGAL SUMBAWA</t>
  </si>
  <si>
    <t>Suri Suri 4x6x1,5M</t>
  </si>
  <si>
    <t>Ledger 60 RL</t>
  </si>
  <si>
    <t>Ledger 90 RL</t>
  </si>
  <si>
    <t>Ledger 1,2 RL</t>
  </si>
  <si>
    <t>Siku 25x25</t>
  </si>
  <si>
    <t>Siku 35x35</t>
  </si>
  <si>
    <t>Siku 70x70</t>
  </si>
  <si>
    <t>Siku 85x85</t>
  </si>
  <si>
    <t>Tie Bar 60 CM</t>
  </si>
  <si>
    <t>Tie Bar 80 CM</t>
  </si>
  <si>
    <t>H 4x6x1,5M</t>
  </si>
  <si>
    <t>H 4x6x2M</t>
  </si>
  <si>
    <t>H 4x6x2,5M</t>
  </si>
  <si>
    <t>H 5x5x1,5M</t>
  </si>
  <si>
    <t>H 5x5x2,5M</t>
  </si>
  <si>
    <t>TR 1M</t>
  </si>
  <si>
    <t>TR 1,2M</t>
  </si>
  <si>
    <t>Suri Suri 5x10x1,5M</t>
  </si>
  <si>
    <t xml:space="preserve">Ledger 1,5 </t>
  </si>
  <si>
    <t xml:space="preserve">Ledger 0,6 </t>
  </si>
  <si>
    <t xml:space="preserve">Ledger 0,9 </t>
  </si>
  <si>
    <t>H 5x10x2,5M</t>
  </si>
  <si>
    <t>H 5x10x1,5M</t>
  </si>
  <si>
    <t>Sabuk kolom 4x6x1M</t>
  </si>
  <si>
    <t>19/4/2024</t>
  </si>
  <si>
    <t>PPA 10874/IV/2024</t>
  </si>
  <si>
    <t>PPA 10875/IV/2024</t>
  </si>
  <si>
    <t>20/4/2024</t>
  </si>
  <si>
    <t>PPA 10877/IV/2024</t>
  </si>
  <si>
    <t>PPA 10878/IV/2024</t>
  </si>
  <si>
    <t>PPA 10880/IV/2024</t>
  </si>
  <si>
    <t>PPA 10881/IV/2024</t>
  </si>
  <si>
    <t>PPA 10882/IV/2024</t>
  </si>
  <si>
    <t>PPA 10883/IV/2024</t>
  </si>
  <si>
    <t>23/4/2024</t>
  </si>
  <si>
    <t>PPA 10887/IV/2024</t>
  </si>
  <si>
    <t>PPA 10888/IV/2024</t>
  </si>
  <si>
    <t>PPA 10901/IV/2024</t>
  </si>
  <si>
    <t>PPA 10899/IV/2024</t>
  </si>
  <si>
    <t>PPA 10909/IV/2024</t>
  </si>
  <si>
    <t>PPA 10908/IV/2024</t>
  </si>
  <si>
    <t>0K,TTD</t>
  </si>
  <si>
    <t>PPA 10950/V/2024</t>
  </si>
  <si>
    <t>PPA 10970/V/2024</t>
  </si>
  <si>
    <t>PPA 10981/V/2024</t>
  </si>
  <si>
    <t>PPA 10980/V/2024</t>
  </si>
  <si>
    <t>PPA 10990/V/2024</t>
  </si>
  <si>
    <t>PPA 11067/VI/2024</t>
  </si>
  <si>
    <t>PPA 11064/VI/2024</t>
  </si>
  <si>
    <t>PPA 11065/VI/2024</t>
  </si>
  <si>
    <t>PPA 11079/VI/2024</t>
  </si>
  <si>
    <t>PPA 11076/VI/2024</t>
  </si>
  <si>
    <t>PPA 11081/VI/2024</t>
  </si>
  <si>
    <t>PPA 11080/VI/2024</t>
  </si>
  <si>
    <t>PPA 11083/VI/2024</t>
  </si>
  <si>
    <t>PPA 11087/VI/2024</t>
  </si>
  <si>
    <t>PPA 11089/VI/2024</t>
  </si>
  <si>
    <t>PPA 11088/VI/2024</t>
  </si>
  <si>
    <t>PPA 11091/VI/2024</t>
  </si>
  <si>
    <t xml:space="preserve">PPA 11092/VI/2024 </t>
  </si>
  <si>
    <t xml:space="preserve">PPA 11093/VI/2024 </t>
  </si>
  <si>
    <t>PPA 11107/VI/2024</t>
  </si>
  <si>
    <t>PPA 11112/VI/2024</t>
  </si>
  <si>
    <t>PPA 11108/VI/2024</t>
  </si>
  <si>
    <t>PPA 11110/VI/2024</t>
  </si>
  <si>
    <t>PPA 11111/VI/2024</t>
  </si>
  <si>
    <t>18/6/2024</t>
  </si>
  <si>
    <t>PPA 11124/VI/2024</t>
  </si>
  <si>
    <t xml:space="preserve">PPA 11129/VI/2024 </t>
  </si>
  <si>
    <t xml:space="preserve">PPA 11130/VI/2024 </t>
  </si>
  <si>
    <t xml:space="preserve">PPA 11132/VI/2024 </t>
  </si>
  <si>
    <t xml:space="preserve">PPA 11136/VI/2024 </t>
  </si>
  <si>
    <t xml:space="preserve">PPA 11159/VI/2024 </t>
  </si>
  <si>
    <t xml:space="preserve">PPA 11168/VI/2024 </t>
  </si>
  <si>
    <t>PROYEK   : TABANAN BALI</t>
  </si>
  <si>
    <t xml:space="preserve">        HARGA MAGGIORE</t>
  </si>
  <si>
    <t>30/1/2024</t>
  </si>
  <si>
    <t>PPA 10732/I/2024</t>
  </si>
  <si>
    <t>PPA 10753/III/2024</t>
  </si>
  <si>
    <t>PROYEK   : NOVOTEL</t>
  </si>
  <si>
    <t>No.015/K.1522.01/XII/2023</t>
  </si>
  <si>
    <t>Tie R 2M</t>
  </si>
  <si>
    <t>PPA 10172/IX/2023</t>
  </si>
  <si>
    <t>PPA 10178/IX/2023</t>
  </si>
  <si>
    <t>BARU DAPAT SJ</t>
  </si>
  <si>
    <t>24/10/2023</t>
  </si>
  <si>
    <t>PPA 10325/X/2023</t>
  </si>
  <si>
    <t>Sisa Alat Nov'23</t>
  </si>
  <si>
    <t>Sisa Alat Des'23</t>
  </si>
  <si>
    <t>PPA 10943/V/2024</t>
  </si>
  <si>
    <t>Vi novotel;</t>
  </si>
  <si>
    <t>Tag okt mov des - mau digabung</t>
  </si>
  <si>
    <t>Tag jan feb - mau digabung</t>
  </si>
  <si>
    <t xml:space="preserve">Jadi ada 2 nomor batal. </t>
  </si>
  <si>
    <t>2 nomor pembetulan</t>
  </si>
  <si>
    <t>Angka pasti tunggu proyek</t>
  </si>
  <si>
    <t xml:space="preserve">Bu minta tolong di cek in ya bu : </t>
  </si>
  <si>
    <t xml:space="preserve"> NHJS</t>
  </si>
  <si>
    <t>Sekolah Cikal</t>
  </si>
  <si>
    <t xml:space="preserve"> AShley tugu Tani</t>
  </si>
  <si>
    <t>Ellipse</t>
  </si>
  <si>
    <t xml:space="preserve"> Hotel Novotel BSD</t>
  </si>
  <si>
    <t xml:space="preserve"> Griya Cissie</t>
  </si>
  <si>
    <t xml:space="preserve">Apakah ini semua sudah Invoice dan ke proyek ? </t>
  </si>
  <si>
    <t xml:space="preserve"> Minta tolong di cek ya bu, krna harganya itu pake harga lama, belum update</t>
  </si>
  <si>
    <t>INFO HARGA BARU 4/4/2024</t>
  </si>
  <si>
    <t>HARGA SEWA BARU YG DIPAKAI</t>
  </si>
  <si>
    <t>PROYEK   : SEKOLAH NHJS</t>
  </si>
  <si>
    <t>NO.017/K.1528.01/XII/2023</t>
  </si>
  <si>
    <t>PPA 10237/X/2023</t>
  </si>
  <si>
    <t>PPA 10430/XI/2023</t>
  </si>
  <si>
    <t>PPA 10499/XI/2023</t>
  </si>
  <si>
    <t>27/11/2023</t>
  </si>
  <si>
    <t>PPA 10518/XI/2023</t>
  </si>
  <si>
    <t>PPA 10535/XII/2023</t>
  </si>
  <si>
    <t>PPA 10546/XII/2023</t>
  </si>
  <si>
    <t>PPA 10552/XII/2023</t>
  </si>
  <si>
    <t>PPA 10560/XII/2023</t>
  </si>
  <si>
    <t>PPA 10591/XII/2023</t>
  </si>
  <si>
    <t>26/12/2023</t>
  </si>
  <si>
    <t>PPA 10637/XII/2023</t>
  </si>
  <si>
    <t>PPA 10635/XII/2023</t>
  </si>
  <si>
    <t>28/12/2023</t>
  </si>
  <si>
    <t>PPA 10645/XII/2023</t>
  </si>
  <si>
    <t>PPA 10648/XII/2023</t>
  </si>
  <si>
    <t>16/2/2024</t>
  </si>
  <si>
    <t>20/2/2024</t>
  </si>
  <si>
    <t>26/2/2024</t>
  </si>
  <si>
    <t>SUDAH TAGIH ALAT RUSAK</t>
  </si>
  <si>
    <t>SUDAH TAGIH CLAIM</t>
  </si>
  <si>
    <t>RETUR</t>
  </si>
  <si>
    <t>PROYEK   : PLTU SUMBANGSEL</t>
  </si>
  <si>
    <t>HARGA BULAN</t>
  </si>
  <si>
    <t>HARGA HARIAN</t>
  </si>
  <si>
    <t>Joiner</t>
  </si>
  <si>
    <t>Push Pull 2M</t>
  </si>
  <si>
    <t>Push Pull 1M</t>
  </si>
  <si>
    <t>Baut 19MM</t>
  </si>
  <si>
    <t>Push Pull 3M</t>
  </si>
  <si>
    <t>Cnp 125x3,5M</t>
  </si>
  <si>
    <t>CW 700x1300</t>
  </si>
  <si>
    <t>CW 750x1700</t>
  </si>
  <si>
    <t>Stell W 1170</t>
  </si>
  <si>
    <t>Stell W 4780</t>
  </si>
  <si>
    <t>Stell W 3560</t>
  </si>
  <si>
    <t>Stell W 2340</t>
  </si>
  <si>
    <t>Stell W 1730</t>
  </si>
  <si>
    <t>Corner C 760x760</t>
  </si>
  <si>
    <t>Wedge KZ</t>
  </si>
  <si>
    <t>Hollow 5x10x2M</t>
  </si>
  <si>
    <t>Hollow 5x10x2,5M</t>
  </si>
  <si>
    <t>Hollow 5x10x3M</t>
  </si>
  <si>
    <t>Hollow 5x10x4M</t>
  </si>
  <si>
    <t>Hollow 5x10x1,5M</t>
  </si>
  <si>
    <t>Hollow 5x5x1,5M</t>
  </si>
  <si>
    <t>Hollow 5x5x3M</t>
  </si>
  <si>
    <t>Hollow 4x6x1,5M</t>
  </si>
  <si>
    <t>Hollow 4x6x2M</t>
  </si>
  <si>
    <t>Hollow 4x6x2,5M</t>
  </si>
  <si>
    <t>Hollow 4x6x3M</t>
  </si>
  <si>
    <t>Siku 30x30</t>
  </si>
  <si>
    <t>Tie Bar 30</t>
  </si>
  <si>
    <t>Tie Bar 70</t>
  </si>
  <si>
    <t>Tie Bar 80</t>
  </si>
  <si>
    <t>Suri"5x10x2M</t>
  </si>
  <si>
    <t>Ledger 1,2M PCH</t>
  </si>
  <si>
    <t>Ledger 0,9M PCH</t>
  </si>
  <si>
    <t>Ledger 0,9M RL</t>
  </si>
  <si>
    <t>Ledger 0,6M RL</t>
  </si>
  <si>
    <t>Unp Kewel</t>
  </si>
  <si>
    <t>Ledger 0,6M PCH</t>
  </si>
  <si>
    <t>V 1 M</t>
  </si>
  <si>
    <t>H 5x10x3,5M</t>
  </si>
  <si>
    <t>Coupling 1M</t>
  </si>
  <si>
    <t>21/11/2022</t>
  </si>
  <si>
    <t>PPA 5260/XI/2022</t>
  </si>
  <si>
    <t>PEMBETULAN FAKTUR (011)</t>
  </si>
  <si>
    <t>PPA 9604/I/2023</t>
  </si>
  <si>
    <t>29/3/2023</t>
  </si>
  <si>
    <t>PPA 9833/III/2023</t>
  </si>
  <si>
    <t>PPA 9847/IV/2023</t>
  </si>
  <si>
    <t>PPA 9861/IV/2023</t>
  </si>
  <si>
    <t>PPA 9875/IV/2023</t>
  </si>
  <si>
    <t>PPA 9893/V/2023</t>
  </si>
  <si>
    <t>PPA 9892/V/2023</t>
  </si>
  <si>
    <t>23/5/2023</t>
  </si>
  <si>
    <t>PPA 9956/V/2023</t>
  </si>
  <si>
    <t>PPA 9874/V/2023</t>
  </si>
  <si>
    <t>PPA 9944/VI/2023</t>
  </si>
  <si>
    <t>13/7/2023</t>
  </si>
  <si>
    <t>PPA 9991/VII/2023</t>
  </si>
  <si>
    <t>17/7/2023</t>
  </si>
  <si>
    <t>PPA 9998/VII/2023</t>
  </si>
  <si>
    <t>14/8/2023</t>
  </si>
  <si>
    <t>PPA 10070/VIII2023</t>
  </si>
  <si>
    <t>15/8/2023</t>
  </si>
  <si>
    <t>PPA 10076/VIII/2023</t>
  </si>
  <si>
    <t>PPA 10079/VIII/2023</t>
  </si>
  <si>
    <t>PPA 10083/VIII/2023</t>
  </si>
  <si>
    <t>PPA 10086/VIII/2023</t>
  </si>
  <si>
    <t>PPA 10087/VIII/2023</t>
  </si>
  <si>
    <t>21/8/2023</t>
  </si>
  <si>
    <t>PPA 10092/VIII/2023</t>
  </si>
  <si>
    <t>22/8/2023</t>
  </si>
  <si>
    <t>PPA 10095/VIII/2023</t>
  </si>
  <si>
    <t>PPA 10096/VIII/2023</t>
  </si>
  <si>
    <t>PPA 10100/VIII/2023</t>
  </si>
  <si>
    <t>PPA 10104/VIII/2023</t>
  </si>
  <si>
    <t>25/8/2023</t>
  </si>
  <si>
    <t>PPA 10107/VIII/2023</t>
  </si>
  <si>
    <t>PPA 10105/VIII/2023</t>
  </si>
  <si>
    <t>26/8/2023</t>
  </si>
  <si>
    <t>PPA 10110/VIII/2023</t>
  </si>
  <si>
    <t>27/8/2023</t>
  </si>
  <si>
    <t>PPA 10111/VIII/2023</t>
  </si>
  <si>
    <t>PPA 10114/VIII/2023</t>
  </si>
  <si>
    <t>PPA 10115/VIII/2023</t>
  </si>
  <si>
    <t>29/8/2023</t>
  </si>
  <si>
    <t>PPA 10119/VIII/2023</t>
  </si>
  <si>
    <t>PPA 10133/IX/2023</t>
  </si>
  <si>
    <t>PPA 10138/IX/2023</t>
  </si>
  <si>
    <t>PPA 10139/IX/2023</t>
  </si>
  <si>
    <t>PPA 10140/IX/2023</t>
  </si>
  <si>
    <t>PPA 10151/IX/2023</t>
  </si>
  <si>
    <t>PPA 10153/IX/2023</t>
  </si>
  <si>
    <t>22/9/2023</t>
  </si>
  <si>
    <t>PPA 10200/XI/2023</t>
  </si>
  <si>
    <t>PPA 10201/XI/2023</t>
  </si>
  <si>
    <t>PPA 10232/X/2023</t>
  </si>
  <si>
    <t>PPA 10271/X/2023</t>
  </si>
  <si>
    <t>PPA 10270/X/2023</t>
  </si>
  <si>
    <t>17/10/2023</t>
  </si>
  <si>
    <t>PPA 10293/X/2023</t>
  </si>
  <si>
    <t>PPA 10292/X/2023</t>
  </si>
  <si>
    <t>PPA 10299/X/2023</t>
  </si>
  <si>
    <t>20/10/2023</t>
  </si>
  <si>
    <t>PPA 10316/X/2023</t>
  </si>
  <si>
    <t>13/11/2023</t>
  </si>
  <si>
    <t>PPA 10449/XI/2023</t>
  </si>
  <si>
    <t>15/11/2023</t>
  </si>
  <si>
    <t>PPA 10459/XI/2023</t>
  </si>
  <si>
    <t>16/11/2023</t>
  </si>
  <si>
    <t>PPA 10463/XI/2023</t>
  </si>
  <si>
    <t>17/11/2023</t>
  </si>
  <si>
    <t>PPA 10469/XI/2023</t>
  </si>
  <si>
    <t>PPA 10470/XI/2023</t>
  </si>
  <si>
    <t>18/11/2023</t>
  </si>
  <si>
    <t>20/11/2023</t>
  </si>
  <si>
    <t>PPA 10481/XI/2023</t>
  </si>
  <si>
    <t>PPA 10488/XI/2023</t>
  </si>
  <si>
    <t>PPA 10487/XI/2023</t>
  </si>
  <si>
    <t>22/11/2023</t>
  </si>
  <si>
    <t>PPA 10497/XI/2023</t>
  </si>
  <si>
    <t>PPA 10496/XI/2023</t>
  </si>
  <si>
    <t>PPA 10504/XI/2023</t>
  </si>
  <si>
    <t>PPA 10505/XI/2023</t>
  </si>
  <si>
    <t>PPA 10503/XI/2023</t>
  </si>
  <si>
    <t>25/11/2023</t>
  </si>
  <si>
    <t>PPA 10515/XI/2023</t>
  </si>
  <si>
    <t>PPA 10513/XI/2023</t>
  </si>
  <si>
    <t>28/11/2023</t>
  </si>
  <si>
    <t>PPA 10524/XI/2023</t>
  </si>
  <si>
    <t>PPA 10543/XII/2023</t>
  </si>
  <si>
    <t>PPA 10544/XII/2023</t>
  </si>
  <si>
    <t>16/12/2023</t>
  </si>
  <si>
    <t>PPA 10601/XII/2023</t>
  </si>
  <si>
    <t>PPA 10602/XII/2023</t>
  </si>
  <si>
    <t>PPA 10603/XII/2023</t>
  </si>
  <si>
    <t>PPA 10614/XII/2023</t>
  </si>
  <si>
    <t>PPA 10632/XII/2023</t>
  </si>
  <si>
    <t>kirim dr proyek 9/1</t>
  </si>
  <si>
    <t>15/1/2024</t>
  </si>
  <si>
    <t>kirim dr proyek 13/1</t>
  </si>
  <si>
    <t>PPA 10754/II/2024</t>
  </si>
  <si>
    <t>13/3/2024</t>
  </si>
  <si>
    <t>Retur (1/4/2024)</t>
  </si>
  <si>
    <t>AFKIR (1/4/2024)</t>
  </si>
  <si>
    <t>Retur (31/3/2024)</t>
  </si>
  <si>
    <t>Afkir (31/3/2024)</t>
  </si>
  <si>
    <t>PPA 10873/IV/2024</t>
  </si>
  <si>
    <t>DIKEMBALIKAN KE GUDANG TOTAL</t>
  </si>
  <si>
    <t>25/4/2024</t>
  </si>
  <si>
    <t>Retur 26/4/2024</t>
  </si>
  <si>
    <t>Afkir 26/4/2024</t>
  </si>
  <si>
    <t>Retur 10/5/24</t>
  </si>
  <si>
    <t xml:space="preserve">Retur AFKIR 10/5/24 </t>
  </si>
  <si>
    <t>uh 70 = 16</t>
  </si>
  <si>
    <t>Retur 14/5/2024</t>
  </si>
  <si>
    <t>Retur AFKIR 14/5/2024</t>
  </si>
  <si>
    <t>Retur 15/5/2024</t>
  </si>
  <si>
    <t>Retur 15/5/2024 (UH 70)</t>
  </si>
  <si>
    <t>Retur AFKIR 15/5/2024</t>
  </si>
  <si>
    <t>14/5/2024</t>
  </si>
  <si>
    <t>Retur 16/5/2024</t>
  </si>
  <si>
    <t>Retur AFKIR 16/5/2024</t>
  </si>
  <si>
    <t>Retur 27/5/2024</t>
  </si>
  <si>
    <t>Retur AFKIR 27/5/2024</t>
  </si>
  <si>
    <t>31/5/2024</t>
  </si>
  <si>
    <t>Retur 3/6/2024</t>
  </si>
  <si>
    <t>Retur AFKIR 3/6/2024</t>
  </si>
  <si>
    <t>PPA 11096/VI/2024</t>
  </si>
  <si>
    <t>Sisa Alat Juni'24</t>
  </si>
  <si>
    <t>NOTE</t>
  </si>
  <si>
    <t xml:space="preserve">DISKON  SEWA ALAT SELAMA 5 HARI,TGL 19/4/23 - 23/4/2023 (5 HARI DISKON LEBARAN) </t>
  </si>
  <si>
    <t>Vi jadinya catat buat pltu</t>
  </si>
  <si>
    <t>Vi tbp sumbangsel proyek</t>
  </si>
  <si>
    <t>Mur jb uh 50.000</t>
  </si>
  <si>
    <t>TGL 31/10/2023</t>
  </si>
  <si>
    <t>Lepas las suri suri 35.000</t>
  </si>
  <si>
    <t xml:space="preserve">Yg tulisan afkir kamu data buat claim </t>
  </si>
  <si>
    <t>Dia minta tgl retur:</t>
  </si>
  <si>
    <t>Harga claim nya sesuai kontrak vi</t>
  </si>
  <si>
    <t xml:space="preserve">Sesuai tgl dia kirim. Bukan tg kita terima. </t>
  </si>
  <si>
    <t>Jadi tag direvisi</t>
  </si>
  <si>
    <t>No.003/K.1513.01/II/2023</t>
  </si>
  <si>
    <t>PPA 9347/XII/2022</t>
  </si>
  <si>
    <t>PPA 9368/XII/2022</t>
  </si>
  <si>
    <t>PPA 9846/IV/2023</t>
  </si>
  <si>
    <t>PPA 9854/IV/2023</t>
  </si>
  <si>
    <t>30/8/2023</t>
  </si>
  <si>
    <t>PPA 10126/VIII/2023</t>
  </si>
  <si>
    <t>PPA 10130/VIII/2023</t>
  </si>
  <si>
    <t>PPA 10272/X/2023</t>
  </si>
  <si>
    <t>14/10/2023</t>
  </si>
  <si>
    <t>PPA 10278/X/2023</t>
  </si>
  <si>
    <t>PPA 10514/XI/2023</t>
  </si>
  <si>
    <t>PPA 10526/XI/2023</t>
  </si>
  <si>
    <t>PPA 10525/XI/2023</t>
  </si>
  <si>
    <t>PPA 10763/II/2024</t>
  </si>
  <si>
    <t>21/2/2024</t>
  </si>
  <si>
    <t>PPA 10767/II/2024</t>
  </si>
  <si>
    <t>29/2/2024</t>
  </si>
  <si>
    <t>PPA 10786/II/2024</t>
  </si>
  <si>
    <t>Reur 14/5/2024</t>
  </si>
  <si>
    <t>PPA 11002/V/2024</t>
  </si>
  <si>
    <t>PPA 11005/V/2024</t>
  </si>
  <si>
    <t>PPA 11115/VI/2024</t>
  </si>
  <si>
    <t>PROYEK   : SHAKA</t>
  </si>
  <si>
    <t>20/5/2022</t>
  </si>
  <si>
    <t>PPA 7822/V/2022</t>
  </si>
  <si>
    <t>PPA 8755/VI/2022</t>
  </si>
  <si>
    <t>PPA 8764/VI/2022</t>
  </si>
  <si>
    <t>17/6/2022</t>
  </si>
  <si>
    <t>PPA 8803/VI/2022</t>
  </si>
  <si>
    <t>PPA 8950/VIII/2022</t>
  </si>
  <si>
    <t>PPA 8966/VIII/2022</t>
  </si>
  <si>
    <t>PPA 8972/VIII/2022</t>
  </si>
  <si>
    <t>PPA 9011/VIII/2022</t>
  </si>
  <si>
    <t>PPA 9061/IX/2022</t>
  </si>
  <si>
    <t>PPA 9067/IX/2022</t>
  </si>
  <si>
    <t>21/9/2022</t>
  </si>
  <si>
    <t>PPA 9093/IX/2022</t>
  </si>
  <si>
    <t>23/9/2022</t>
  </si>
  <si>
    <t>PPA 9100/IX/2022</t>
  </si>
  <si>
    <t>PPA 9133/X/2022</t>
  </si>
  <si>
    <t>15/11/2022</t>
  </si>
  <si>
    <t>Sisa Alat periode Nov'22</t>
  </si>
  <si>
    <t>14/12/2022</t>
  </si>
  <si>
    <t>15/12/2022</t>
  </si>
  <si>
    <t>17/12/2022</t>
  </si>
  <si>
    <t>21/12/2022</t>
  </si>
  <si>
    <t>22/12/2022</t>
  </si>
  <si>
    <t>24/12/2022</t>
  </si>
  <si>
    <t>28/12/2022</t>
  </si>
  <si>
    <t>29/12/2022</t>
  </si>
  <si>
    <t>30/12/2022</t>
  </si>
  <si>
    <t>Sisa Alat periode Des'22</t>
  </si>
  <si>
    <t>25/1/2023</t>
  </si>
  <si>
    <t>Sisa Alat periode Jan'223</t>
  </si>
  <si>
    <t>PROYEK   : SMI</t>
  </si>
  <si>
    <t>PPA 8847/VI/2022</t>
  </si>
  <si>
    <t>PPA 8848/VI/2022</t>
  </si>
  <si>
    <t>PPA 8854/VI/2022</t>
  </si>
  <si>
    <t>PPA 8869/VI/2022</t>
  </si>
  <si>
    <t>PPA 8868/VI/2022</t>
  </si>
  <si>
    <t>`</t>
  </si>
  <si>
    <t>13/7/2022</t>
  </si>
  <si>
    <t>PPA 8908/VII/2022</t>
  </si>
  <si>
    <t>28/7/2022</t>
  </si>
  <si>
    <t>PPA 8943/VII/2022</t>
  </si>
  <si>
    <t>29/7/2022</t>
  </si>
  <si>
    <t>PPA 8944/VII/2022</t>
  </si>
  <si>
    <t>PPA 8946/VII/2022</t>
  </si>
  <si>
    <t>PPA 8948/VIII/2022</t>
  </si>
  <si>
    <t>PPA 8997/VIII/2022</t>
  </si>
  <si>
    <t>23/8/2022</t>
  </si>
  <si>
    <t>PPA 9010/VIII/2022</t>
  </si>
  <si>
    <t>PPA 9024/VIII/2022</t>
  </si>
  <si>
    <t>PPA 9055/IX/2022</t>
  </si>
  <si>
    <t>PPA 9079/IX/2022</t>
  </si>
  <si>
    <t>PPA 9080/IX/2022</t>
  </si>
  <si>
    <t>PPA 9095/IX/2022</t>
  </si>
  <si>
    <t>24/9/2022</t>
  </si>
  <si>
    <t>26/9/2022</t>
  </si>
  <si>
    <t>27/9/2022</t>
  </si>
  <si>
    <t>28/9/2022</t>
  </si>
  <si>
    <t>30/9/2022</t>
  </si>
  <si>
    <t>13/10/2022</t>
  </si>
  <si>
    <t>17/10/2022</t>
  </si>
  <si>
    <t>18/10/2022</t>
  </si>
  <si>
    <t>11/10/2022 (Tgl Sj Asli)</t>
  </si>
  <si>
    <t>14/10/2022 (Tgl Sj Asli)</t>
  </si>
  <si>
    <t>tutu sewa 11/12/2022</t>
  </si>
  <si>
    <t>NO.005/K.1467.02/I/2022</t>
  </si>
  <si>
    <t>Sisa alat periode Mei sd Jun'21</t>
  </si>
  <si>
    <t>Sisa alat periode  Jul'21</t>
  </si>
  <si>
    <t>Sisa alat periode  Agst'21</t>
  </si>
  <si>
    <t>Sisa alat periode  Sept'21</t>
  </si>
  <si>
    <t>Sisa alat periode  Okt'21</t>
  </si>
  <si>
    <t>Sisa alat periode  Nov'21</t>
  </si>
  <si>
    <t>Sisa alat periode  Des'21</t>
  </si>
  <si>
    <t>L.P</t>
  </si>
  <si>
    <t>Sisa alat periode Des'22</t>
  </si>
  <si>
    <t>Sisa alat periode Jan'23</t>
  </si>
  <si>
    <t>Sisa alat periode Feb'23</t>
  </si>
  <si>
    <t>Sisa alat periode Mar'23</t>
  </si>
  <si>
    <t>Sisa alat periode Apr'23</t>
  </si>
  <si>
    <t>Sisa alat periode Mei'23</t>
  </si>
  <si>
    <t>Sisa alat periode Jun'23</t>
  </si>
  <si>
    <t>Sisa alat periode Jul'23</t>
  </si>
  <si>
    <t>Sisa alat periode Agst'23</t>
  </si>
  <si>
    <t>Sisa alat periode Sept'23</t>
  </si>
  <si>
    <t>Sisa alat periode Okt'23</t>
  </si>
  <si>
    <t>TIDAK TAGIH</t>
  </si>
  <si>
    <t>bulan juli 2021 diskon 3 hari</t>
  </si>
  <si>
    <t xml:space="preserve">Vi catat: </t>
  </si>
  <si>
    <t xml:space="preserve">Per 6/10/23 tbp sakura pulangin barang terakhir. </t>
  </si>
  <si>
    <t>Sisanya minta dibuat ba claim</t>
  </si>
  <si>
    <t>VIVI :sakura meeting 29 september 2021</t>
  </si>
  <si>
    <t>vi ini jadi sakura periode juli agst sept 2021 tdk tagih sewa</t>
  </si>
  <si>
    <t>mulai tagih lagi 1 okt 2021</t>
  </si>
  <si>
    <t>PROYEK   : HOTEL PADMA</t>
  </si>
  <si>
    <t>Nama PM Di BA = Tantarto Sugiman Ir.MT</t>
  </si>
  <si>
    <t>PPA 6622/III/2020</t>
  </si>
  <si>
    <t>PPA 6663/III/2020</t>
  </si>
  <si>
    <t>PPA 6665/III/2020</t>
  </si>
  <si>
    <t>PPA 6675/III/2020</t>
  </si>
  <si>
    <t>18/8/2020</t>
  </si>
  <si>
    <t>PPA 7027/VII/2020</t>
  </si>
  <si>
    <t>PPA 7028/VII/2020</t>
  </si>
  <si>
    <t>Pipa s set=14,cowo=4 = 18</t>
  </si>
  <si>
    <t>Sewa Alat Jan'22</t>
  </si>
  <si>
    <t>Sisa alat  Feb'22</t>
  </si>
  <si>
    <t>Sisa alat  Mar'22</t>
  </si>
  <si>
    <t>Sisa alat  Apr'22</t>
  </si>
  <si>
    <t>Sisa alat  Mei'22</t>
  </si>
  <si>
    <t>ps =31,ps laki =8</t>
  </si>
  <si>
    <t>Sisa alat  Jun'22</t>
  </si>
  <si>
    <t>14/7/2022</t>
  </si>
  <si>
    <t>Sisa alat  Jul'22</t>
  </si>
  <si>
    <t>Sisa alat  Agst'22</t>
  </si>
  <si>
    <t>Sisa alat  Sept'22</t>
  </si>
  <si>
    <t>23/8/2022 (Tgl SJ Asli )</t>
  </si>
  <si>
    <t>Sisa alat Okt'22</t>
  </si>
  <si>
    <t>diskon tidak tagih</t>
  </si>
  <si>
    <t>Sisa alat Nov'22</t>
  </si>
  <si>
    <t>PPA 9722/II/2023</t>
  </si>
  <si>
    <t>KELEBIHAN PENGEMBALIAN</t>
  </si>
  <si>
    <t>Note"Tagihan April,Mei Ada diskon 7 HARI</t>
  </si>
  <si>
    <t>e</t>
  </si>
  <si>
    <t>PENAWARAN 28 FEBRUARI 2023</t>
  </si>
  <si>
    <t>PROYEK   : PURI INDAH</t>
  </si>
  <si>
    <t>L 0,6M</t>
  </si>
  <si>
    <t>L 0,9M</t>
  </si>
  <si>
    <t>Tie Rod 1,5</t>
  </si>
  <si>
    <t>H 5x5x1,2M</t>
  </si>
  <si>
    <t>H 4x6x1,25M</t>
  </si>
  <si>
    <t>H 5x5x6M</t>
  </si>
  <si>
    <t>Tie Bar 1M</t>
  </si>
  <si>
    <t>V 2 RL</t>
  </si>
  <si>
    <t>L 0,9 RL</t>
  </si>
  <si>
    <t>L 1,2 RL</t>
  </si>
  <si>
    <t>L 0,6 RL</t>
  </si>
  <si>
    <t>H 4x6x3,5M</t>
  </si>
  <si>
    <t>PPA 10113/VIII/2023</t>
  </si>
  <si>
    <t>PPA 10116/VIII/2023</t>
  </si>
  <si>
    <t>PPA 10123/VIII/2023</t>
  </si>
  <si>
    <t>PPA 10132/IX/2023</t>
  </si>
  <si>
    <t>PPA 10146/IX/2023</t>
  </si>
  <si>
    <t>PPA 10147/IX/2023</t>
  </si>
  <si>
    <t>PPA 10156/IX/2023</t>
  </si>
  <si>
    <t>PPA 10163/IX/2023</t>
  </si>
  <si>
    <t>PPA 10165/IX/2023</t>
  </si>
  <si>
    <t>PPA 10167/IX/2023</t>
  </si>
  <si>
    <t>PPA 10173/IX/2023</t>
  </si>
  <si>
    <t>PPA 10174/IX/2023</t>
  </si>
  <si>
    <t>14/9/2023</t>
  </si>
  <si>
    <t>PPA 10183/IX/2023</t>
  </si>
  <si>
    <t>PPA 10182/IX/2023</t>
  </si>
  <si>
    <t>15/9/2023</t>
  </si>
  <si>
    <t>PPA 10187/IX/2023</t>
  </si>
  <si>
    <t>PPA 10188/IX/2023</t>
  </si>
  <si>
    <t>PPA 10212/IX/2023</t>
  </si>
  <si>
    <t>PPA 10223/IX/2023</t>
  </si>
  <si>
    <t>PPA 10238/X/2023</t>
  </si>
  <si>
    <t>PPA 10265/X/2023</t>
  </si>
  <si>
    <t>PPA 10268/X/2023</t>
  </si>
  <si>
    <t>PPA 10277/X/2023</t>
  </si>
  <si>
    <t>PPA 10295/X/2023</t>
  </si>
  <si>
    <t>PPA 10301/X/2023</t>
  </si>
  <si>
    <t>PPA 10296/X/2023</t>
  </si>
  <si>
    <t>PPA 10306/X/2023</t>
  </si>
  <si>
    <t>PPA 10315/X/2023</t>
  </si>
  <si>
    <t>PPA 10321/X/2023</t>
  </si>
  <si>
    <t>23/10/2023</t>
  </si>
  <si>
    <t>PPA 10324/X/2023</t>
  </si>
  <si>
    <t>PPA 10327/X/2023</t>
  </si>
  <si>
    <t>PPA 10336/X/2023</t>
  </si>
  <si>
    <t>PPA 10343/X/2023</t>
  </si>
  <si>
    <t>27/10/2023</t>
  </si>
  <si>
    <t>PPA 10353/X/2023</t>
  </si>
  <si>
    <t>28/10/2023</t>
  </si>
  <si>
    <t>PPA 10360/X/2023</t>
  </si>
  <si>
    <t>30/10/2023</t>
  </si>
  <si>
    <t>PPA 10368/X/2023</t>
  </si>
  <si>
    <t>PPA 10380/X/2023</t>
  </si>
  <si>
    <t>PPA 10379/X/2023</t>
  </si>
  <si>
    <t>PPA 10386/XI/2023</t>
  </si>
  <si>
    <t>PPA 10389/XI/2023</t>
  </si>
  <si>
    <t>PPA 10411/XI/2023</t>
  </si>
  <si>
    <t>PPA 10418/XI/2023</t>
  </si>
  <si>
    <t>PPA 10420/XI/2023</t>
  </si>
  <si>
    <t>PPA 10427/XI/2023</t>
  </si>
  <si>
    <t>PPA 10448/XI/2023</t>
  </si>
  <si>
    <t>Sisa alat periode Nov'23</t>
  </si>
  <si>
    <t>20/12/2023</t>
  </si>
  <si>
    <t>Sisa alat periode Des'23</t>
  </si>
  <si>
    <t>13/1/2024</t>
  </si>
  <si>
    <t>PPA 10691/I/2024</t>
  </si>
  <si>
    <t>17/1/2024</t>
  </si>
  <si>
    <t>19/1/2024</t>
  </si>
  <si>
    <t>PPA 10711/I/2024</t>
  </si>
  <si>
    <t>29/1/2024</t>
  </si>
  <si>
    <t>Sisa alat periode Jan'24</t>
  </si>
  <si>
    <t>Retur (JB 60 PCH)</t>
  </si>
  <si>
    <t>Retur (Ledger 0,5)</t>
  </si>
  <si>
    <t>potong retur suri"4x6x2</t>
  </si>
  <si>
    <t>Sisa alat periode Feb'24</t>
  </si>
  <si>
    <t>Sisa alat periode Mar'24</t>
  </si>
  <si>
    <t>Sisa alat periode Apr'24</t>
  </si>
  <si>
    <t>Sisa alat periode Mei'24</t>
  </si>
  <si>
    <t>21/6/2024</t>
  </si>
  <si>
    <t>PPA 11174/VI/2024</t>
  </si>
  <si>
    <t>Sisa alat periode Jun'24</t>
  </si>
  <si>
    <t>Vi tbp puri</t>
  </si>
  <si>
    <t>Ledger 0.5=ledger 0.6</t>
  </si>
  <si>
    <t>Jb 55 pch = jb 60 pch</t>
  </si>
  <si>
    <t>HARGA SESUAI KONTRAK</t>
  </si>
  <si>
    <t>HARGA BARU YANG DIPAKAI</t>
  </si>
  <si>
    <t>NO.005/K.1527.01/VIII/2023</t>
  </si>
  <si>
    <t>HARGA KONTRAK/DI PAKAI</t>
  </si>
  <si>
    <t>15/7/2023</t>
  </si>
  <si>
    <t>PPA 9995/VII/2023</t>
  </si>
  <si>
    <t>16/7/2023</t>
  </si>
  <si>
    <t>PPA 9997/VII/2023</t>
  </si>
  <si>
    <t>18/7/2023</t>
  </si>
  <si>
    <t>PPA 10000/VII/2023</t>
  </si>
  <si>
    <t>PPA 10001/VII/2023</t>
  </si>
  <si>
    <t>21/7/2023</t>
  </si>
  <si>
    <t>PPA 10007/VII/2023</t>
  </si>
  <si>
    <t>24/7/2023</t>
  </si>
  <si>
    <t>PPA 10018/VII/2023</t>
  </si>
  <si>
    <t>29/7/2023</t>
  </si>
  <si>
    <t>PPA 10039/VII/2023</t>
  </si>
  <si>
    <t>ADA KURANG TAGIH</t>
  </si>
  <si>
    <t>PPA 10043/VIII/2023</t>
  </si>
  <si>
    <t>PPA 10060/VIII/2023</t>
  </si>
  <si>
    <t>PPA 10078/VIII/2023</t>
  </si>
  <si>
    <t>ADA LEBIH TAGIH</t>
  </si>
  <si>
    <t>PPA 10155/IX/2023</t>
  </si>
  <si>
    <t>PPA 10177/IX/2023</t>
  </si>
  <si>
    <t>PPA 10175/IX/2023</t>
  </si>
  <si>
    <t>PPA 10186/IX/2023</t>
  </si>
  <si>
    <t>18/9/2023</t>
  </si>
  <si>
    <t>PPA 10190/IX/2023</t>
  </si>
  <si>
    <t>PPA 10218/IX/2023</t>
  </si>
  <si>
    <t>PPA 10226/X/2023</t>
  </si>
  <si>
    <t>PPA 10362/X/2023</t>
  </si>
  <si>
    <t>PPA 10369/X/2023</t>
  </si>
  <si>
    <t>PPA 10372/X/2023</t>
  </si>
  <si>
    <t>PPA 10382/X/2023</t>
  </si>
  <si>
    <t>PPA 10383/XI/2023</t>
  </si>
  <si>
    <t>PPA 10390/XI/2023</t>
  </si>
  <si>
    <t>PPA 10450/XI/2023</t>
  </si>
  <si>
    <t>OK,TTD,</t>
  </si>
  <si>
    <t>PPA 10690/I/2024</t>
  </si>
  <si>
    <t>PPA 10695/I/2024</t>
  </si>
  <si>
    <t>PPA 10698/I/2024</t>
  </si>
  <si>
    <t>PPA 10719/I/2024</t>
  </si>
  <si>
    <t>PPA 10744/II/2024</t>
  </si>
  <si>
    <t>PPA 10747/II/2024</t>
  </si>
  <si>
    <t>PPA 10749/II/2024</t>
  </si>
  <si>
    <t>PPA 10750/II/2024</t>
  </si>
  <si>
    <t>PPA 10759/II/2024</t>
  </si>
  <si>
    <t>PPA 10777/II/2024</t>
  </si>
  <si>
    <t>PPA 10876/IV/2024</t>
  </si>
  <si>
    <t>PPA 10879/IV/2024</t>
  </si>
  <si>
    <t>PPA 10886/IV/2024</t>
  </si>
  <si>
    <t>24/4/2024</t>
  </si>
  <si>
    <t>PPA 10895/IV/2024</t>
  </si>
  <si>
    <t>PPA 10898/IV/2024</t>
  </si>
  <si>
    <t>PPA 10900/IV/2024</t>
  </si>
  <si>
    <t>PPA 10913/IV/2024</t>
  </si>
  <si>
    <t>PPA 10923/V/2024</t>
  </si>
  <si>
    <t>PPA 10941/V/2024</t>
  </si>
  <si>
    <t>PPA 10949/V/2024</t>
  </si>
  <si>
    <t>PPA 10954/V/2024</t>
  </si>
  <si>
    <t>PPA 10952/V/2024</t>
  </si>
  <si>
    <t>PPA 10958/V/2024</t>
  </si>
  <si>
    <t>PPA 10973/V/2024</t>
  </si>
  <si>
    <t>PPA 10975/V/2024</t>
  </si>
  <si>
    <t>PPA 10986/V/2024</t>
  </si>
  <si>
    <t>PPA 10992/V/2024</t>
  </si>
  <si>
    <t>PPA 11006/V/2024</t>
  </si>
  <si>
    <t>PPA 11017/V/2024</t>
  </si>
  <si>
    <t>PPA 11019/V/2024</t>
  </si>
  <si>
    <t>PPA 11021/V/2024</t>
  </si>
  <si>
    <t>PPA 11034/V/2024</t>
  </si>
  <si>
    <t>PPA 11035/V/2024</t>
  </si>
  <si>
    <t>PPA 11043/V/2024</t>
  </si>
  <si>
    <t>HARGA PATAH MUR</t>
  </si>
  <si>
    <t>JB UH 60 PCH = 75.000</t>
  </si>
  <si>
    <t>JB UH 60 BIASA = 25.000</t>
  </si>
  <si>
    <t>PROYEK   : PARKIR LIVING WORD - ALAM SUTRA</t>
  </si>
  <si>
    <t>PPA 11106/VI/2024</t>
  </si>
  <si>
    <t>PPA 11109/VI/2024</t>
  </si>
  <si>
    <t>PROYEK   : MICROSOFT CIKARANG GIIC</t>
  </si>
  <si>
    <t>PLTU</t>
  </si>
  <si>
    <t>Railing Tangga Pch</t>
  </si>
  <si>
    <t>Papan Ashiba 2M</t>
  </si>
  <si>
    <t>PPA 10862/IV/2024</t>
  </si>
  <si>
    <t>PPA 10868/IV/2024</t>
  </si>
  <si>
    <t>30/5/2024</t>
  </si>
  <si>
    <t>HARGA MASIH TUNGGU IBU</t>
  </si>
  <si>
    <t>Vi tbp microsoft</t>
  </si>
  <si>
    <t>Tangga pch 48.000</t>
  </si>
  <si>
    <t>Railing pch 24.000</t>
  </si>
  <si>
    <t>Asiba 2 m = 18.000</t>
  </si>
  <si>
    <t>yg lain samakan harga URBAN FOREST</t>
  </si>
  <si>
    <t>PROYEK   : MARRIOT-CIDENG</t>
  </si>
  <si>
    <t>NO.003-MAR/1524/I/2024</t>
  </si>
  <si>
    <t>Metal P 1,6M</t>
  </si>
  <si>
    <t>PPA 10664/I/2024</t>
  </si>
  <si>
    <t>PPA 10665/I/2024</t>
  </si>
  <si>
    <t>PPA 10663/I/2024</t>
  </si>
  <si>
    <t>18/3/2024</t>
  </si>
  <si>
    <t>Kalau marriot memang tdk ada kontrak vi</t>
  </si>
  <si>
    <t>Sesuai penawaran</t>
  </si>
  <si>
    <t>Vi besok buat sewa marriot sd 18/3</t>
  </si>
  <si>
    <t>PROYEK   : MAGGIORE  DIP</t>
  </si>
  <si>
    <t>HARGA YANG DIPAKAI</t>
  </si>
  <si>
    <t>MULAI KIRIM 9/11/2023</t>
  </si>
  <si>
    <t>PPA 10437/XI/2023</t>
  </si>
  <si>
    <t>PPA 10440/XI/2023</t>
  </si>
  <si>
    <t>PPA 10444/XI/2023</t>
  </si>
  <si>
    <t>PPA 10443/XI/2023</t>
  </si>
  <si>
    <t>14/11/2023</t>
  </si>
  <si>
    <t>PPA 10454/XI/2023</t>
  </si>
  <si>
    <t>baru ada sj nya bulan juni tgl 22</t>
  </si>
  <si>
    <t>PPA 10455/XI/2023</t>
  </si>
  <si>
    <t>PPA 10456/XI/2023</t>
  </si>
  <si>
    <t>TIDAK USAH TAGIH</t>
  </si>
  <si>
    <t>PPA 10480/XI/2023</t>
  </si>
  <si>
    <t>PPA 10491/XI/2023</t>
  </si>
  <si>
    <t>PPA 10501/XI/2023</t>
  </si>
  <si>
    <t>25/5/2024</t>
  </si>
  <si>
    <t>TOTAL KONTRAK</t>
  </si>
  <si>
    <t>PROYEK   : MAGGIORE  JUNCTION BSD</t>
  </si>
  <si>
    <t>NO.004/K.1520.01/VIII/2023</t>
  </si>
  <si>
    <t>PPA 9873/IV/2023</t>
  </si>
  <si>
    <t>PPA 10051/VIII/2023</t>
  </si>
  <si>
    <t>PPA 10062/VIII/2023</t>
  </si>
  <si>
    <t>PPA 10168/IX/2023</t>
  </si>
  <si>
    <t>PPA 10170/IX/2023</t>
  </si>
  <si>
    <t>23/9/2023</t>
  </si>
  <si>
    <t>PPA 10206/IX/2023</t>
  </si>
  <si>
    <t>PPA 10210/IX/2023</t>
  </si>
  <si>
    <t>PPA 10246/X/2023</t>
  </si>
  <si>
    <t>PPA 10286/X/2023</t>
  </si>
  <si>
    <t>PPA 10294/X/2023</t>
  </si>
  <si>
    <t>PPA 10287/X/2023</t>
  </si>
  <si>
    <t>PPA 10300/X/2023</t>
  </si>
  <si>
    <t>PPA 10319/X/2023</t>
  </si>
  <si>
    <t>PPA 10366/X/2023</t>
  </si>
  <si>
    <t>PPA 10374/X/2023</t>
  </si>
  <si>
    <t>PPA 10375/X/2023</t>
  </si>
  <si>
    <t>PPA 10393/XI/2023</t>
  </si>
  <si>
    <t>PPA 10387/XI/2023</t>
  </si>
  <si>
    <t>PPA 10399/XI/2023</t>
  </si>
  <si>
    <t>PPA 10413/XI/2023</t>
  </si>
  <si>
    <t>PPA 10414/XI/2023</t>
  </si>
  <si>
    <t>PPA 10429/XI/2023</t>
  </si>
  <si>
    <t>PPA 10431/XI/2023</t>
  </si>
  <si>
    <t>PPA 10439/XI/2023</t>
  </si>
  <si>
    <t>PPA 10445/XI/2023</t>
  </si>
  <si>
    <t>PPA 10442/XI/2023</t>
  </si>
  <si>
    <t>PPA 10461/XI/2023</t>
  </si>
  <si>
    <t>PPA 10466/XI/2023</t>
  </si>
  <si>
    <t>PPA 10471/XI/2023</t>
  </si>
  <si>
    <t>PPA 10479/XI/2023</t>
  </si>
  <si>
    <t>PPA 10483/XI/2023</t>
  </si>
  <si>
    <t>PPA 10511/XI/2023</t>
  </si>
  <si>
    <t>PPA 10523/XI/2023</t>
  </si>
  <si>
    <t>PPA 10565/XII/2023</t>
  </si>
  <si>
    <t>PPA 10574/XII/2023</t>
  </si>
  <si>
    <t>PPA 10617/XII/2023</t>
  </si>
  <si>
    <t>PPA 10619/XII/2023</t>
  </si>
  <si>
    <t>18/1/2024</t>
  </si>
  <si>
    <t>PPA 10708/I/2024</t>
  </si>
  <si>
    <t>20/1/2024</t>
  </si>
  <si>
    <t>31/1/2024</t>
  </si>
  <si>
    <t>22/5/2024</t>
  </si>
  <si>
    <t>PROYEK   : THE PAKUBUWONO</t>
  </si>
  <si>
    <t>PPA 7345/III/2021</t>
  </si>
  <si>
    <t>PPA 7357/III/2021</t>
  </si>
  <si>
    <t>21/5/2021</t>
  </si>
  <si>
    <t>15/6/2021</t>
  </si>
  <si>
    <t>PPA 7412/VI/2021</t>
  </si>
  <si>
    <t>16/6/2021</t>
  </si>
  <si>
    <t>PPA 7415/VI/2021</t>
  </si>
  <si>
    <t>PPA 7416/VI/2021</t>
  </si>
  <si>
    <t>PPA 7430/VII/2021</t>
  </si>
  <si>
    <t>PPA 7432/VII/2021</t>
  </si>
  <si>
    <t>19/7/2021</t>
  </si>
  <si>
    <t>27/8/2021</t>
  </si>
  <si>
    <t>15/9/2021</t>
  </si>
  <si>
    <t>24/9/2021</t>
  </si>
  <si>
    <t>13/10/2021</t>
  </si>
  <si>
    <t>15/10/2021</t>
  </si>
  <si>
    <t>PPA 7562/XI/2021</t>
  </si>
  <si>
    <t>22/12/2021</t>
  </si>
  <si>
    <t>Vi pakubuwono sewa desember 2021 tdk ditagih lagi. Dia mau tukar barang</t>
  </si>
  <si>
    <t>PROYEK   : ONE SATRIO</t>
  </si>
  <si>
    <t>Nomor : 005/K.1492.01/VI/2021</t>
  </si>
  <si>
    <t>6 Bulan,Terhitung sejak tanggal 10 Juni 2021 sd 10 Des 2021</t>
  </si>
  <si>
    <t>diperpanjang  sd tgl 31 Maret 2022</t>
  </si>
  <si>
    <t>Kontrak blm balik,Masih dittd</t>
  </si>
  <si>
    <t>PPA 7410/VI/2021</t>
  </si>
  <si>
    <t>PPA 7559/XI/2021</t>
  </si>
  <si>
    <t>27/11/2021</t>
  </si>
  <si>
    <t>PPA 7560/XI/2021</t>
  </si>
  <si>
    <t>PPA 7563/XI/2021</t>
  </si>
  <si>
    <t>PPA 7567/XII/2021</t>
  </si>
  <si>
    <t>PPA 7574/XII/2021</t>
  </si>
  <si>
    <t>PPA 7576/XII/2021</t>
  </si>
  <si>
    <t>PPA 7578/XII/2021</t>
  </si>
  <si>
    <t>PPA 7580/XII/2021</t>
  </si>
  <si>
    <t>PPA 7604/I/2022</t>
  </si>
  <si>
    <t>PPA 7605/I/2022</t>
  </si>
  <si>
    <t>PPA 7606/I/2022</t>
  </si>
  <si>
    <t>PPA 7616/I/2022</t>
  </si>
  <si>
    <t>PPA 7617/I/2022</t>
  </si>
  <si>
    <t>PPA 7622/I/2022</t>
  </si>
  <si>
    <t>PPA 7630/I/2022</t>
  </si>
  <si>
    <t>15/2/2022</t>
  </si>
  <si>
    <t>PPA 7694/II/2022</t>
  </si>
  <si>
    <t>PPA 7697/II/2022</t>
  </si>
  <si>
    <t>22/3/2022</t>
  </si>
  <si>
    <t>25/3/2022</t>
  </si>
  <si>
    <t>30/3/2022</t>
  </si>
  <si>
    <t>18/4/2022</t>
  </si>
  <si>
    <t>25/4/2022</t>
  </si>
  <si>
    <t>29/9/2022</t>
  </si>
  <si>
    <t>Sisa alat Sept'22</t>
  </si>
  <si>
    <t>SUDAH TAGIH 1 KWITANSI SEWA DAN CLAIM</t>
  </si>
  <si>
    <t xml:space="preserve">Jadi catet vi yg harus sesuai risalah CIS: one satrio, living world dan sq. </t>
  </si>
  <si>
    <t>Sementara 3 proyek ini dulu. Mungkin nanti ke depannya ada lagi</t>
  </si>
  <si>
    <t xml:space="preserve">Vi </t>
  </si>
  <si>
    <t>Catat one satrio tgl 11/10 telpon minta sisa alat diclaim</t>
  </si>
  <si>
    <t>Vi yg tbp one satrio tutup sewa 30/9</t>
  </si>
  <si>
    <t xml:space="preserve">Sisanya buatkan claim. </t>
  </si>
  <si>
    <t>PROYEK   : ONE TOWER</t>
  </si>
  <si>
    <t>PPA 7400/V/2021</t>
  </si>
  <si>
    <t>PPA 7448/VII/2021</t>
  </si>
  <si>
    <t>PROYEK   : BHUMIKALA -  ALAM SUTRA</t>
  </si>
  <si>
    <t>No.019/K.1507.01/XI/2022</t>
  </si>
  <si>
    <t>Suri suri 4x6x1,5M</t>
  </si>
  <si>
    <t>Hollo 5x5x2,5M</t>
  </si>
  <si>
    <t>Hollo 5x5x2,6M</t>
  </si>
  <si>
    <t>Siku siku 40x45</t>
  </si>
  <si>
    <t>Siku siku 40x50</t>
  </si>
  <si>
    <t>Hollo 5x10x2M</t>
  </si>
  <si>
    <t>Hollo 5x10x2,5M</t>
  </si>
  <si>
    <t>Hollo 4x6x2,5M</t>
  </si>
  <si>
    <t>Hollo 4x6x1,5M</t>
  </si>
  <si>
    <t>Hollo 4x6x3M</t>
  </si>
  <si>
    <t>Ledger 1,2M RL</t>
  </si>
  <si>
    <t>Suri suri 5x10x1,5M</t>
  </si>
  <si>
    <t>Siku siku 45x45</t>
  </si>
  <si>
    <t>Siku siku 50x45</t>
  </si>
  <si>
    <t>Siku siku 50x50</t>
  </si>
  <si>
    <t>Ledger 1,8M Pch</t>
  </si>
  <si>
    <t>V 1M Pch</t>
  </si>
  <si>
    <t>V 2M Pch</t>
  </si>
  <si>
    <t>Hollo 4x6x2M</t>
  </si>
  <si>
    <t>Hollo 5x5x2M</t>
  </si>
  <si>
    <t>Ledger 50</t>
  </si>
  <si>
    <t>PPA 9008/VIII/2022</t>
  </si>
  <si>
    <t>PPA 9098/IX/2022</t>
  </si>
  <si>
    <t>PPA 9127/X/2022</t>
  </si>
  <si>
    <t>PPA 9232/XI/2022</t>
  </si>
  <si>
    <t>PPA 9245/XI/2022</t>
  </si>
  <si>
    <t>PPA 9255/XI/2022</t>
  </si>
  <si>
    <t>17/11/2022</t>
  </si>
  <si>
    <t>PPA 9261/XI/2022</t>
  </si>
  <si>
    <t>19/11/2022</t>
  </si>
  <si>
    <t>PPA 9267/XI/2022</t>
  </si>
  <si>
    <t>PPA 9284/XI/2022</t>
  </si>
  <si>
    <t>25/11/2022</t>
  </si>
  <si>
    <t>PPA 9290/XI/2022</t>
  </si>
  <si>
    <t>PPA 9291/XI/2022</t>
  </si>
  <si>
    <t>28/11/2022</t>
  </si>
  <si>
    <t>PPA 9302/XI/2022</t>
  </si>
  <si>
    <t>29/11/2022</t>
  </si>
  <si>
    <t>PPA 9305/XI/2022</t>
  </si>
  <si>
    <t>PPA 9321/XII/2022</t>
  </si>
  <si>
    <t>PPA 9340/XII/2022</t>
  </si>
  <si>
    <t>PPA 9342/XII/2022</t>
  </si>
  <si>
    <t>PPA 9349/XII/2022</t>
  </si>
  <si>
    <t>PPA 9356/XII/2022</t>
  </si>
  <si>
    <t>PPA 9364/XII/2022</t>
  </si>
  <si>
    <t>PPA 9372/XII/2022</t>
  </si>
  <si>
    <t>PPA 9379/XII/2022</t>
  </si>
  <si>
    <t>PPA 9387/XII/2022</t>
  </si>
  <si>
    <t>13/12/2022</t>
  </si>
  <si>
    <t>PPA 9399/XII/2022</t>
  </si>
  <si>
    <t>PPA 9404/XII/2022</t>
  </si>
  <si>
    <t>PPA 9402/XII/2022</t>
  </si>
  <si>
    <t>PPA 9411/XII/2022</t>
  </si>
  <si>
    <t>PPA 9421/XII/2022</t>
  </si>
  <si>
    <t>PPA 9424/XI/2022</t>
  </si>
  <si>
    <t>19/12/2022</t>
  </si>
  <si>
    <t>PPA 9431/XII/2022</t>
  </si>
  <si>
    <t>PPA 9438/XII/2022</t>
  </si>
  <si>
    <t>23/12/2022</t>
  </si>
  <si>
    <t>PPA 9447/XII/2022</t>
  </si>
  <si>
    <t>PPA 9450/XII/2022</t>
  </si>
  <si>
    <t>26/12/2022</t>
  </si>
  <si>
    <t>PPA 9454/XII/2022</t>
  </si>
  <si>
    <t>27/12/2022</t>
  </si>
  <si>
    <t>PPA 9457/XII/2022</t>
  </si>
  <si>
    <t>PPA 9458/XII/2022</t>
  </si>
  <si>
    <t>PPA 9472/I/2023</t>
  </si>
  <si>
    <t>PPA 9639/I/2023</t>
  </si>
  <si>
    <t>PPA 9638/I/2023</t>
  </si>
  <si>
    <t>PPA 9641/I/2023</t>
  </si>
  <si>
    <t>PPA 9680/II/2023</t>
  </si>
  <si>
    <t>PPA 9681/II/2023</t>
  </si>
  <si>
    <t>PPA 9685/II/2023</t>
  </si>
  <si>
    <t>PPA 9691/II/2023</t>
  </si>
  <si>
    <t>PPA 9762/III/2023</t>
  </si>
  <si>
    <t>PPA 9764/III/2023</t>
  </si>
  <si>
    <t>PPA 9776/III/2023</t>
  </si>
  <si>
    <t>PPA 9779/III/2023</t>
  </si>
  <si>
    <t>PPA 9790/III/2023</t>
  </si>
  <si>
    <t>14/3/2023</t>
  </si>
  <si>
    <t>PPA 9791/III/2023</t>
  </si>
  <si>
    <t>15/3/2023</t>
  </si>
  <si>
    <t>PPA 9794/III/2023</t>
  </si>
  <si>
    <t>18/3/2023</t>
  </si>
  <si>
    <t>PPA 9802/III/2023</t>
  </si>
  <si>
    <t>20/3/2023</t>
  </si>
  <si>
    <t>PPA 9808/III/2023</t>
  </si>
  <si>
    <t>PPA 9816/III/2023</t>
  </si>
  <si>
    <t>PPA 9807/III/2023</t>
  </si>
  <si>
    <t>25/3/2023</t>
  </si>
  <si>
    <t>PPA 0926/III/2023</t>
  </si>
  <si>
    <t>27/3/2023</t>
  </si>
  <si>
    <t>PPA 9828/III/2023</t>
  </si>
  <si>
    <t>PPA 9845/III/2023</t>
  </si>
  <si>
    <t>PPA 9855/IV/2023</t>
  </si>
  <si>
    <t>PPA 9856/IV/2023</t>
  </si>
  <si>
    <t>PPA 9913/V/2023</t>
  </si>
  <si>
    <t>15/5/2023</t>
  </si>
  <si>
    <t>17/5/2023</t>
  </si>
  <si>
    <t>19/5/2023</t>
  </si>
  <si>
    <t>24/5/2023</t>
  </si>
  <si>
    <t>27/5/2023</t>
  </si>
  <si>
    <t>31/5/2023</t>
  </si>
  <si>
    <t>13/6/2023</t>
  </si>
  <si>
    <t>19/6/2023</t>
  </si>
  <si>
    <t>24/6/2023</t>
  </si>
  <si>
    <t>16/9/2023</t>
  </si>
  <si>
    <t>Vi siku 50x50 potong di siku 50x45 saja vi</t>
  </si>
  <si>
    <t>Vi ini catat yg tbp alam sutra (17/2/24)</t>
  </si>
  <si>
    <t>Tiebar 70 juga boleh potong 2 di tiebar 80</t>
  </si>
  <si>
    <t>Siku 45x45 lebih 15 - potong di siku 50x45</t>
  </si>
  <si>
    <t>Siku 50x50 lebih 2-</t>
  </si>
  <si>
    <t>Vi kelebihan hollow 5x5x2.5 potong di 2.6 saja</t>
  </si>
  <si>
    <t>Potong di siku 50x45</t>
  </si>
  <si>
    <t>Kelebihan hollow 5x10x2.5 potong di hollow 5x10x2</t>
  </si>
  <si>
    <t xml:space="preserve">Siku 50x50 lebh 6- </t>
  </si>
  <si>
    <t>Kelebihan siku 45x45 potong di 50x45</t>
  </si>
  <si>
    <t xml:space="preserve">Potong di siku 40x45 </t>
  </si>
  <si>
    <t>Kelebihan ledger 50 potong di ledger 60</t>
  </si>
  <si>
    <t xml:space="preserve">Hollow 5x5x2.5 lebih 14- </t>
  </si>
  <si>
    <t>Potong di hollow 5x5x2.6</t>
  </si>
  <si>
    <t>Hollow 5x10x2.5 lebih 10 - potong di hollow 5x10x2=10</t>
  </si>
  <si>
    <t>Hollow 4x6x2 lebih 2</t>
  </si>
  <si>
    <t>Hollow 5x5x2 lebih 6</t>
  </si>
  <si>
    <t>Potong di hollow 5x5x2.6=8</t>
  </si>
  <si>
    <t>Jadi yg akan dikembalikan oleh ppa</t>
  </si>
  <si>
    <t xml:space="preserve">Barang kelebihan </t>
  </si>
  <si>
    <t>Ledger 50=16</t>
  </si>
  <si>
    <t>Swivel clamp 1</t>
  </si>
  <si>
    <t>HARGA DARI IBU</t>
  </si>
  <si>
    <t>PROYEK : SANTUARI</t>
  </si>
  <si>
    <t>Vertical 2M RL</t>
  </si>
  <si>
    <t>PPA 9913/VI/2023</t>
  </si>
  <si>
    <t>PPA 10298/X/2023</t>
  </si>
  <si>
    <t xml:space="preserve">Santuari sewa tutup september </t>
  </si>
  <si>
    <t>Sisa tangga buat claim</t>
  </si>
  <si>
    <t>Nomor : 003/K.1483.01/VII/2021</t>
  </si>
  <si>
    <t>6 Bulan,Terhitung sejak tgl 1/7/2021 sd 31/12/2021</t>
  </si>
  <si>
    <t>Corner Coupling</t>
  </si>
  <si>
    <t xml:space="preserve">Coupling </t>
  </si>
  <si>
    <t>PushPull</t>
  </si>
  <si>
    <t xml:space="preserve">Base </t>
  </si>
  <si>
    <t>760 x 760</t>
  </si>
  <si>
    <t>1,5M</t>
  </si>
  <si>
    <t>1M</t>
  </si>
  <si>
    <t>2M</t>
  </si>
  <si>
    <t>Plate</t>
  </si>
  <si>
    <t>PPA 7327/III/2021</t>
  </si>
  <si>
    <t>PPA 7330/III/2021</t>
  </si>
  <si>
    <t>PPA 7368/IV/2021</t>
  </si>
  <si>
    <t>PPA 7367/IV/2021</t>
  </si>
  <si>
    <t>PPA 7377/IV/2021</t>
  </si>
  <si>
    <t>PPA 7394/V/2021</t>
  </si>
  <si>
    <t>PPA 7398/V/2021</t>
  </si>
  <si>
    <t>PPA 7395/V/2021</t>
  </si>
  <si>
    <t>PPA 7397/V/2021</t>
  </si>
  <si>
    <t>PPA 4001/V/2021</t>
  </si>
  <si>
    <t>PPA 7406/VI/2021</t>
  </si>
  <si>
    <t>PPA 7407/VI/2021</t>
  </si>
  <si>
    <t>PPA 7521/X/2021</t>
  </si>
  <si>
    <t>PPA 7522/X/2021</t>
  </si>
  <si>
    <t>PPA 7523/X/2021</t>
  </si>
  <si>
    <t>PPA 7552/XI/2021</t>
  </si>
  <si>
    <t>13/12/2021</t>
  </si>
  <si>
    <t>PPA 7582/XII/2021</t>
  </si>
  <si>
    <t>PPA 7583/XII/2021</t>
  </si>
  <si>
    <t>16/12/2021</t>
  </si>
  <si>
    <t>20/12/2021</t>
  </si>
  <si>
    <t>PPA 7589/XII/2021</t>
  </si>
  <si>
    <t>PPA 7590/XII/2021</t>
  </si>
  <si>
    <t>17/1/2022</t>
  </si>
  <si>
    <t>Sisa Alat Jan'22</t>
  </si>
  <si>
    <t>21/2/2022</t>
  </si>
  <si>
    <t>PPA 7720/III/2022</t>
  </si>
  <si>
    <t>PPA 7721/III/2022</t>
  </si>
  <si>
    <t>PPA 7724/III/2022</t>
  </si>
  <si>
    <t>PPA 7725/III/2022</t>
  </si>
  <si>
    <t>PPA 7728/III/2022</t>
  </si>
  <si>
    <t>PPA 7732/III/2022</t>
  </si>
  <si>
    <t>PPA 7736/III/2022</t>
  </si>
  <si>
    <t>PPA 7737/III/2022</t>
  </si>
  <si>
    <t>PPA 7738/III/2022</t>
  </si>
  <si>
    <t>PPA 7740/III/2022</t>
  </si>
  <si>
    <t>19/4/2022</t>
  </si>
  <si>
    <t>20/4/2022</t>
  </si>
  <si>
    <t>21/4/2022</t>
  </si>
  <si>
    <t>22/4/2022</t>
  </si>
  <si>
    <t>23/4/2022</t>
  </si>
  <si>
    <t>PPA 7813/V/2022</t>
  </si>
  <si>
    <t>25/8/2022</t>
  </si>
  <si>
    <t>PPA 9111/IX/2022</t>
  </si>
  <si>
    <t>PPA 9118/IX/2022</t>
  </si>
  <si>
    <t>26/10/2022</t>
  </si>
  <si>
    <t>31/10/2022</t>
  </si>
  <si>
    <t>Sisa alat  Okt'22</t>
  </si>
  <si>
    <t>Diskon</t>
  </si>
  <si>
    <t>Sj one tower 5/3/21</t>
  </si>
  <si>
    <t>Note "Cb 220 tdk tagih sewa karna salah kirim</t>
  </si>
  <si>
    <t>Vi ini</t>
  </si>
  <si>
    <t>harga coupling nanti dari harga coupling 1m dikali 1.5</t>
  </si>
  <si>
    <t>Yg corner coupling =20 — tagihan pusat</t>
  </si>
  <si>
    <t>Yg uhead 300 - tagihan proyek</t>
  </si>
  <si>
    <t>Harga Sesuai Po</t>
  </si>
  <si>
    <t>Hollo 5x10x2</t>
  </si>
  <si>
    <t>PPA 7322/II/2021</t>
  </si>
  <si>
    <t>PPA 7320/II/2021</t>
  </si>
  <si>
    <t>PPA 7329/III/2021</t>
  </si>
  <si>
    <t>Sisa alat periode Mei'21</t>
  </si>
  <si>
    <t>Sisa alat periode Jun'21</t>
  </si>
  <si>
    <t>Sisa alat periode Jul'21</t>
  </si>
  <si>
    <t>18/8/2021</t>
  </si>
  <si>
    <t>Sisa alat periode Agst'21</t>
  </si>
  <si>
    <t>Sewa Alat periode Sept'21</t>
  </si>
  <si>
    <t>Sewa Alat periode Okt'21</t>
  </si>
  <si>
    <t>Sisa alat periode Nov'21</t>
  </si>
  <si>
    <t>Sisa alat periode Des'21</t>
  </si>
  <si>
    <t>Sisa alat periode Jan'22</t>
  </si>
  <si>
    <t>PROYEK   : SEKOLAH CALVIN</t>
  </si>
  <si>
    <t>No.018/K.1502.01/IX/2022</t>
  </si>
  <si>
    <t>29/3/2022</t>
  </si>
  <si>
    <t>PPA 7766/III/2022</t>
  </si>
  <si>
    <t>PPA 8794/VI/2022</t>
  </si>
  <si>
    <t>22/7/2022</t>
  </si>
  <si>
    <t>PPA 8926/VII/2022</t>
  </si>
  <si>
    <t>13/8/2022</t>
  </si>
  <si>
    <t>PPA 8977/VIII/2022</t>
  </si>
  <si>
    <t>PPA 9102/IX/2022</t>
  </si>
  <si>
    <t>PPA 9154/X/2022</t>
  </si>
  <si>
    <t>28/10/2022</t>
  </si>
  <si>
    <t>PPA 9207/X/2022</t>
  </si>
  <si>
    <t>PPA 9225/XI/2022</t>
  </si>
  <si>
    <t>PPA 9235/XI/2022</t>
  </si>
  <si>
    <t>PPA 9241/XI/2022</t>
  </si>
  <si>
    <t>PPA 9320/XII/2022</t>
  </si>
  <si>
    <t>PPA 9332/XII/2022</t>
  </si>
  <si>
    <t>PPA 9405/XII/2022</t>
  </si>
  <si>
    <t>PPA 9416/XII/2022</t>
  </si>
  <si>
    <t>PPA 9410/XII/2022</t>
  </si>
  <si>
    <t>15/4/2023</t>
  </si>
  <si>
    <t>23/6/2023</t>
  </si>
  <si>
    <t>28/7/2023</t>
  </si>
  <si>
    <t xml:space="preserve">BLM TAGIH </t>
  </si>
  <si>
    <t>PROYEK   : SEKOLAH CIKAL</t>
  </si>
  <si>
    <t>HARGA YG DIPAKAI</t>
  </si>
  <si>
    <t>NO.001/K.1515.01/II/2023</t>
  </si>
  <si>
    <t>Ledger 1,8 RL</t>
  </si>
  <si>
    <t>PPA 10109/VIII/2023</t>
  </si>
  <si>
    <t>PPA 10112/VIII/2023</t>
  </si>
  <si>
    <t>PPA 10364/X/2023</t>
  </si>
  <si>
    <t>PPA 10384/XI/2023</t>
  </si>
  <si>
    <t>PPA 10464/XI/2023</t>
  </si>
  <si>
    <t>PPA 10563/XII/2023</t>
  </si>
  <si>
    <t>PPA 10604/XII/2023</t>
  </si>
  <si>
    <t>PPA 10607/XII/2023</t>
  </si>
  <si>
    <t>PPA 10610/XII/2023</t>
  </si>
  <si>
    <t>PPA 10623/XII/2023</t>
  </si>
  <si>
    <t>PPA 10634/XII/2023</t>
  </si>
  <si>
    <t>PPA 10639/XII/2023</t>
  </si>
  <si>
    <t>29/12/2023</t>
  </si>
  <si>
    <t>PPA 10650/XII/2023</t>
  </si>
  <si>
    <t>PPA 10725/I/2024</t>
  </si>
  <si>
    <t>15/2/2024</t>
  </si>
  <si>
    <t>ADA DISKON LEBARAN 5 HARI DI BLN APRIL 2024</t>
  </si>
  <si>
    <t>PROYEK   : SOUTH QUARTER RESIDENCE (SQ)</t>
  </si>
  <si>
    <t xml:space="preserve">Nomor : 004/K.1487.01/VII/2021 </t>
  </si>
  <si>
    <t>12 Bulan,Terhitung sejak tgl 1/4/2021 sd 31/3/2022</t>
  </si>
  <si>
    <t>Ledger 0,6</t>
  </si>
  <si>
    <t>Trigger Brace 2,75</t>
  </si>
  <si>
    <t>PPA 7372/IV/2021</t>
  </si>
  <si>
    <t>Sisa Alat Jun"21</t>
  </si>
  <si>
    <t>30/8/2021</t>
  </si>
  <si>
    <t>PPA 7485/VIII/2021</t>
  </si>
  <si>
    <t>18/12/2021</t>
  </si>
  <si>
    <t>PPA 7588/XII/2021</t>
  </si>
  <si>
    <t>PPA 7594/XII/2021</t>
  </si>
  <si>
    <t>PPA 7596/XII/2021</t>
  </si>
  <si>
    <t>PPA 7705/II/2022</t>
  </si>
  <si>
    <t>PPA 7726/III/2022</t>
  </si>
  <si>
    <t>PPA 7735/III/2022</t>
  </si>
  <si>
    <t>PPA 7739/III/2022</t>
  </si>
  <si>
    <t>PPA 9389/XII/2022</t>
  </si>
  <si>
    <t>26/1/2023</t>
  </si>
  <si>
    <t>PPA 9725/II/2023</t>
  </si>
  <si>
    <t>PPA 9754/III/2023</t>
  </si>
  <si>
    <t>PPA 9757/III/2023</t>
  </si>
  <si>
    <t>PPA 9765/III/2023</t>
  </si>
  <si>
    <t>PPA 9785/III/2023</t>
  </si>
  <si>
    <t>14/4/2023</t>
  </si>
  <si>
    <t>OPER KE CIKAL(LEBIH RETUR</t>
  </si>
  <si>
    <t>16/5/2023</t>
  </si>
  <si>
    <t>Beam</t>
  </si>
  <si>
    <t>No.001/K.1515.01/II/2023</t>
  </si>
  <si>
    <t>Bracket</t>
  </si>
  <si>
    <t>Ledger 1,5M PCH</t>
  </si>
  <si>
    <t>Ledger 1,8M PCH</t>
  </si>
  <si>
    <t>TR 2M</t>
  </si>
  <si>
    <t>Tie Bar 100</t>
  </si>
  <si>
    <t>Vertical BB</t>
  </si>
  <si>
    <t>KEWEL</t>
  </si>
  <si>
    <t>PPA 9319/XI/2022</t>
  </si>
  <si>
    <t>PPA 9324/XII/2022</t>
  </si>
  <si>
    <t>PPA 9360/XII/2022</t>
  </si>
  <si>
    <t>PPA 9366/XII/2022</t>
  </si>
  <si>
    <t>PPA 9371/XII/2022</t>
  </si>
  <si>
    <t>PPA 9382/XII/2022</t>
  </si>
  <si>
    <t>PPA 9412/XII/2022</t>
  </si>
  <si>
    <t>PPA 9417/XII/2022</t>
  </si>
  <si>
    <t>PPA 9418/XII/2022</t>
  </si>
  <si>
    <t>PPA 9423/XII/2022</t>
  </si>
  <si>
    <t>PPA 9425/XII/2022</t>
  </si>
  <si>
    <t>PPA 9429/XII/2022</t>
  </si>
  <si>
    <t>18/12/2022</t>
  </si>
  <si>
    <t>PPA 9430/XII/2022</t>
  </si>
  <si>
    <t>PPA 9432/XII/2022</t>
  </si>
  <si>
    <t>PPA 9433/XII/2022</t>
  </si>
  <si>
    <t>PPA 9451/XII/2022</t>
  </si>
  <si>
    <t>PPA 9459/XII/2022</t>
  </si>
  <si>
    <t>PPA 9465/XII/2022</t>
  </si>
  <si>
    <t>PPA 9487/I/2023</t>
  </si>
  <si>
    <t>24/1/2023</t>
  </si>
  <si>
    <t>31/1/2023</t>
  </si>
  <si>
    <t>PPA 9730/II/2023</t>
  </si>
  <si>
    <t>DIKEMBALIKAN</t>
  </si>
  <si>
    <t>Potong Lebih Retur SQ</t>
  </si>
  <si>
    <t>Retur SQ</t>
  </si>
  <si>
    <t>Tagihan nov - juli 2023 - tunggu cis nya</t>
  </si>
  <si>
    <t xml:space="preserve">Sisa alat dibuatkan ba claim  - kirim dulu rincian </t>
  </si>
  <si>
    <t>PENAWARAN TGL 5/8/2022</t>
  </si>
  <si>
    <t>PROYEK   : LIVING WORLD GRAND WISATA</t>
  </si>
  <si>
    <t>HARGA SAMAKAN DGN S.CIKAL/ALSUT</t>
  </si>
  <si>
    <t>Hollo 4x6x3,5M</t>
  </si>
  <si>
    <t>PPA 9663/I/2023</t>
  </si>
  <si>
    <t>PPA 9667/II/2023</t>
  </si>
  <si>
    <t>PPA 9673/II/2023</t>
  </si>
  <si>
    <t>PPA 9677/II/2023</t>
  </si>
  <si>
    <t>PPA 9684/II/2023</t>
  </si>
  <si>
    <t>PPA 9687/II/2023</t>
  </si>
  <si>
    <t>PPA 9690/II/2023</t>
  </si>
  <si>
    <t>PPA 9694/II/2023</t>
  </si>
  <si>
    <t>26/7/2023</t>
  </si>
  <si>
    <t>Sisa alat periode'Agst'23</t>
  </si>
  <si>
    <t>PPA 10290/X/2023</t>
  </si>
  <si>
    <t>PPA 10303/X/2023</t>
  </si>
  <si>
    <t>PPA 10311/X/2023</t>
  </si>
  <si>
    <t>PPA 10326/X/2023</t>
  </si>
  <si>
    <t>PPA 10416/XI/2023</t>
  </si>
  <si>
    <t>Sisa alat periode Juni'24</t>
  </si>
  <si>
    <t>PROYEK   : IKEA STORE</t>
  </si>
  <si>
    <t>Ledger 1,8M Ring Lock</t>
  </si>
  <si>
    <t>PPA 9007/VIII/2022</t>
  </si>
  <si>
    <t>NOTE DARI BU LINA</t>
  </si>
  <si>
    <t>RODA ANGGAP SUDAH BALIK SEMUA</t>
  </si>
  <si>
    <t>No.017/K.1505.04/IX/2022</t>
  </si>
  <si>
    <t>PPA 9089/IX/2022</t>
  </si>
  <si>
    <t>PPA 9113/IX/2022</t>
  </si>
  <si>
    <t>PPA 9146/X/2022</t>
  </si>
  <si>
    <t>PPA 9202/X/2022</t>
  </si>
  <si>
    <t>PPA 9234/XI/2022</t>
  </si>
  <si>
    <t>PPA 9388/XII/2022</t>
  </si>
  <si>
    <t>PPA 9403/XII/2022</t>
  </si>
  <si>
    <t>PPA 9661/I/2023</t>
  </si>
  <si>
    <t>PPA 9671/II/2023</t>
  </si>
  <si>
    <t>PPA 9698/II/2023</t>
  </si>
  <si>
    <t>PPA 9701/II/2023</t>
  </si>
  <si>
    <t>17/2/2023</t>
  </si>
  <si>
    <t>PPA 9714/II/2023</t>
  </si>
  <si>
    <t>28/2/2023</t>
  </si>
  <si>
    <t>PPA 9743/II/2023</t>
  </si>
  <si>
    <t>PPA 9744/II/2023</t>
  </si>
  <si>
    <t>PPA 9746/II/2023</t>
  </si>
  <si>
    <t>PPA 9763/III/2023</t>
  </si>
  <si>
    <t>PPA 9783/III/2023</t>
  </si>
  <si>
    <t>PPA 9788/III/2023</t>
  </si>
  <si>
    <t>PPA 9793/III/2023</t>
  </si>
  <si>
    <t>16/3/2023</t>
  </si>
  <si>
    <t>PPA 9797/III/2023</t>
  </si>
  <si>
    <t>PPA 9800/III/2023</t>
  </si>
  <si>
    <t>PPA 9809/III/2023</t>
  </si>
  <si>
    <t>PPA 9836/III/2023</t>
  </si>
  <si>
    <t>PPA 9844/III/2023</t>
  </si>
  <si>
    <t>PPA 9853/IV/2023</t>
  </si>
  <si>
    <t>PPA 9859/IV/2023</t>
  </si>
  <si>
    <t>PPA 9869/IV/2023</t>
  </si>
  <si>
    <t>PPA 9903/V/2023</t>
  </si>
  <si>
    <t>PPA 9904/V/2023</t>
  </si>
  <si>
    <t>PPA 9916/V/2023</t>
  </si>
  <si>
    <t>PPA 9909/V/2023</t>
  </si>
  <si>
    <t>PPA 9915/V/2023</t>
  </si>
  <si>
    <t>PPA 9929/V/2023</t>
  </si>
  <si>
    <t>PPA 9832/V/2023</t>
  </si>
  <si>
    <t>PPA 9943/V/2023</t>
  </si>
  <si>
    <t>21/5/2023</t>
  </si>
  <si>
    <t>PPA 9851/V/2023</t>
  </si>
  <si>
    <t>PPA 9963/V/2023</t>
  </si>
  <si>
    <t>PPA 9957/V/2023</t>
  </si>
  <si>
    <t>PPA 9962/V/2023</t>
  </si>
  <si>
    <t>25/5/2023</t>
  </si>
  <si>
    <t>PPA 9858/V/2023</t>
  </si>
  <si>
    <t>PPA 9965/V/2023</t>
  </si>
  <si>
    <t>PPA 9873/V/2023</t>
  </si>
  <si>
    <t>PPA 9882/VI/2023</t>
  </si>
  <si>
    <t>PPA 9895/VI/2023</t>
  </si>
  <si>
    <t>16/6/2023</t>
  </si>
  <si>
    <t>20/6/2023</t>
  </si>
  <si>
    <t>20/7/2023</t>
  </si>
  <si>
    <t>25/7/2023</t>
  </si>
  <si>
    <t>19/9/2023</t>
  </si>
  <si>
    <t>BLM TAGIH</t>
  </si>
  <si>
    <t>14/3/2024</t>
  </si>
  <si>
    <t>Sudah buat rincian claim RUSAK</t>
  </si>
  <si>
    <t>PPA 10930/V/2024</t>
  </si>
  <si>
    <t>PPA 10936/V/2024</t>
  </si>
  <si>
    <t>PPA 11000/V/2024</t>
  </si>
  <si>
    <t>PPA 11013/V/2024</t>
  </si>
  <si>
    <t>PPA 11046/V/2024</t>
  </si>
  <si>
    <t xml:space="preserve">PPA 11049/V/2024 </t>
  </si>
  <si>
    <t xml:space="preserve">PPA 11095/VI/2024 </t>
  </si>
  <si>
    <t>13/6/24</t>
  </si>
  <si>
    <t>PPA 11100/VI/2024</t>
  </si>
  <si>
    <t xml:space="preserve">PPA 11120/VI/2024 </t>
  </si>
  <si>
    <t xml:space="preserve">PPA 11161/VI/2024 </t>
  </si>
  <si>
    <t xml:space="preserve">PPA 11165/VI/2024 </t>
  </si>
  <si>
    <t>PROYEK   : HOTEL LIVING WORLD KOTA WISATA</t>
  </si>
  <si>
    <t>No.014/K.1498.03/XI/2021</t>
  </si>
  <si>
    <t>12 Bl(25/11/21-24/11/22</t>
  </si>
  <si>
    <t>Tangga 170</t>
  </si>
  <si>
    <t>25/11/2021</t>
  </si>
  <si>
    <t>PPA 7556/XI/2021</t>
  </si>
  <si>
    <t>PPA 7577/XII/2021</t>
  </si>
  <si>
    <t>PPA 7654/I/2022</t>
  </si>
  <si>
    <t>PPA 8833/VI/2022</t>
  </si>
  <si>
    <t>PPA 8841/VI/2022</t>
  </si>
  <si>
    <t>PPA 8954/VIII/2022</t>
  </si>
  <si>
    <t>PPA 8958/VIII/2022</t>
  </si>
  <si>
    <t>PPA 9003/VIII/2022</t>
  </si>
  <si>
    <t>PPA 9006/VIII/2022</t>
  </si>
  <si>
    <t>PPA 9037/VIII/2022</t>
  </si>
  <si>
    <t>PPA 9043/VIII/2022</t>
  </si>
  <si>
    <t>PPA 9047/IX/2022</t>
  </si>
  <si>
    <t>PPA 9056/IX/2022</t>
  </si>
  <si>
    <t>PPA 9058/IX/2022</t>
  </si>
  <si>
    <t>PPA 9084/IX/2022</t>
  </si>
  <si>
    <t>16/9/2022</t>
  </si>
  <si>
    <t>PPA 9083/IX/2022</t>
  </si>
  <si>
    <t>PPA 9108/IX/2022</t>
  </si>
  <si>
    <t>PPA 9122/IX/2022</t>
  </si>
  <si>
    <t>PPA 9123/IX/2022</t>
  </si>
  <si>
    <t>PPA 9124/IX/2022</t>
  </si>
  <si>
    <t>PPA 9125/IX/2022</t>
  </si>
  <si>
    <t>PPA 9128/X/2022</t>
  </si>
  <si>
    <t>PPA 9141/X/2022</t>
  </si>
  <si>
    <t>19/10/2022</t>
  </si>
  <si>
    <t>PPA 9172/X/2022</t>
  </si>
  <si>
    <t>PPA 9199/X/2022</t>
  </si>
  <si>
    <t>PPA 9201/X/2022</t>
  </si>
  <si>
    <t>PPA 9223/XI/2022</t>
  </si>
  <si>
    <t>14/11/2022</t>
  </si>
  <si>
    <t>PPA 9252/XI/2022</t>
  </si>
  <si>
    <t>16/11/2022</t>
  </si>
  <si>
    <t>PPA 9260/XI/2022</t>
  </si>
  <si>
    <t>PPA 9268/XI/2022</t>
  </si>
  <si>
    <t>PPA 9275/XI/2022</t>
  </si>
  <si>
    <t>PPA 9285/XI/2022</t>
  </si>
  <si>
    <t>PPA 9292/XI/2022</t>
  </si>
  <si>
    <t>PPA 9308/XI/2022</t>
  </si>
  <si>
    <t>PPA 9329/XI/2022</t>
  </si>
  <si>
    <t>PPA 9331/XII/2022</t>
  </si>
  <si>
    <t>PPA 9344/XII/2022</t>
  </si>
  <si>
    <t>PPA 9341/XII/2022</t>
  </si>
  <si>
    <t>PPA 9352/XII/2022</t>
  </si>
  <si>
    <t>PPA 9362/XII/2022</t>
  </si>
  <si>
    <t>PPA 9384/XII/2022</t>
  </si>
  <si>
    <t>PPA 9400/XII/2022</t>
  </si>
  <si>
    <t>14/1/2023</t>
  </si>
  <si>
    <t>PPA 9621/I/2023</t>
  </si>
  <si>
    <t>20/1/2023</t>
  </si>
  <si>
    <t>PPA 9646/I/2023</t>
  </si>
  <si>
    <t>PPA 9796/III/2023</t>
  </si>
  <si>
    <t>24/1/2024</t>
  </si>
  <si>
    <t>PPA 10724/I/2024</t>
  </si>
  <si>
    <t>kelebihan retur</t>
  </si>
  <si>
    <t>PPA 10793/III/2024</t>
  </si>
  <si>
    <t>Vi catat</t>
  </si>
  <si>
    <t xml:space="preserve">Tgl 22/6/2022 ada kirim living world </t>
  </si>
  <si>
    <t xml:space="preserve">Tgl 23/6/2022 ada kirim dan retur living world. </t>
  </si>
  <si>
    <t>Sewa nya dihitung tgl 23/6 semua</t>
  </si>
  <si>
    <t>Vi ada retur tbp living kowis 7/6/24</t>
  </si>
  <si>
    <t>Tangga 170 = 1 masuk lebih , mau dipulangin</t>
  </si>
  <si>
    <t xml:space="preserve">Tangga 190 = 5 </t>
  </si>
  <si>
    <t>PROYEK   : JPO</t>
  </si>
  <si>
    <t xml:space="preserve">            HARGA MAGGIORE</t>
  </si>
  <si>
    <t>HARGA SEWA BARU</t>
  </si>
  <si>
    <t>GANTI HARGA</t>
  </si>
  <si>
    <t>Ledger 0,9</t>
  </si>
  <si>
    <t>Vertical 0,5</t>
  </si>
  <si>
    <t>PPA 10672/I/2024</t>
  </si>
  <si>
    <t>PPA 10734/II/2024</t>
  </si>
  <si>
    <t>PPA 10736/II/2024</t>
  </si>
  <si>
    <t>Sisa Alat Periode Apr 2024</t>
  </si>
  <si>
    <t>PPA 11044/V/2024</t>
  </si>
  <si>
    <t>Sisa Alat Periode Mei 2024</t>
  </si>
  <si>
    <t>PPA 11052/VI/2024</t>
  </si>
  <si>
    <t>PPA 11082/VI/2024</t>
  </si>
  <si>
    <t xml:space="preserve">PPA 11097/VI/2024 </t>
  </si>
  <si>
    <t>PPA 11105/VI/2024</t>
  </si>
  <si>
    <t xml:space="preserve">PPA 11134/VI/2024 </t>
  </si>
  <si>
    <t xml:space="preserve">PPA 11138/VI/2024 </t>
  </si>
  <si>
    <t xml:space="preserve">PPA 11150/VI/2024 </t>
  </si>
  <si>
    <t xml:space="preserve">PPA 11152/VI/2024 </t>
  </si>
  <si>
    <t>24/6/2024</t>
  </si>
  <si>
    <t xml:space="preserve">PPA 11153/VI/2024 </t>
  </si>
  <si>
    <t xml:space="preserve">PPA 11155/VI/2024 </t>
  </si>
  <si>
    <t xml:space="preserve">PPA 11158/VI/2024 </t>
  </si>
  <si>
    <t xml:space="preserve">PPA 11166/VI/2024 </t>
  </si>
  <si>
    <t xml:space="preserve">PPA 11167/VI/2024 </t>
  </si>
  <si>
    <t xml:space="preserve">PPA 11169/VI/2024 </t>
  </si>
  <si>
    <t xml:space="preserve">PPA 11175/VI/2024 </t>
  </si>
  <si>
    <t>29/6/2024</t>
  </si>
  <si>
    <t xml:space="preserve">PPA 11179/VI/2024 </t>
  </si>
  <si>
    <t>Kalau yg jpo iya tunggu kontrak</t>
  </si>
  <si>
    <t xml:space="preserve">Vi; tgl 12/6 kirim tbp jpo joinpin 120 itu salah. </t>
  </si>
  <si>
    <t>Jangan tagih</t>
  </si>
  <si>
    <t>Dia sdh kbalikan tgl 13/6</t>
  </si>
  <si>
    <t>PROYEK   : ELLIPSE</t>
  </si>
  <si>
    <t>No.014/K.1530.03/XII/2023</t>
  </si>
  <si>
    <t>PPA 10193/IX/2023</t>
  </si>
  <si>
    <t>0K.ADA LEBIH TAGIH</t>
  </si>
  <si>
    <t>PPA 10230/X/2023</t>
  </si>
  <si>
    <t>PPA 10261/X/2023</t>
  </si>
  <si>
    <t>PPA 10279/X/2023</t>
  </si>
  <si>
    <t>PPA 10283/X/2023</t>
  </si>
  <si>
    <t>PPA 10291/X/2023</t>
  </si>
  <si>
    <t>PPA 10312/X/2023</t>
  </si>
  <si>
    <t>ADA ONGKOS</t>
  </si>
  <si>
    <t>PPA 10492/XI/2023</t>
  </si>
  <si>
    <t>PPA 10510/XI/2023</t>
  </si>
  <si>
    <t>PPA 10553/XII/2023</t>
  </si>
  <si>
    <t>PPA 10567/XII/2023</t>
  </si>
  <si>
    <t>PPA 10572/XII/2023</t>
  </si>
  <si>
    <t>PPA 10586/XII/2023</t>
  </si>
  <si>
    <t>PPA 10643/XII/2023</t>
  </si>
  <si>
    <t>PPA 10647/XII/2023</t>
  </si>
  <si>
    <t>PPA 10659/I/2024</t>
  </si>
  <si>
    <t>B 9235</t>
  </si>
  <si>
    <t>B 9069</t>
  </si>
  <si>
    <t>PPA 10739/II/2024</t>
  </si>
  <si>
    <t>SC =16(RUSAK) TITIPAN,FC =105 KELEBIHAN RETUR</t>
  </si>
  <si>
    <t>B 8078</t>
  </si>
  <si>
    <t>B 9754</t>
  </si>
  <si>
    <t>B 9728</t>
  </si>
  <si>
    <t>B 9286</t>
  </si>
  <si>
    <t>Z 8078</t>
  </si>
  <si>
    <t>15/3/2024</t>
  </si>
  <si>
    <t>CLAIM ALAT</t>
  </si>
  <si>
    <t>PPA 10865/IV/2024</t>
  </si>
  <si>
    <t xml:space="preserve">Vi pengambilan tbp ellipse </t>
  </si>
  <si>
    <t>Tgl 15/11 kena ongkos 750.000+ppn</t>
  </si>
  <si>
    <t>PROYEK   : GRAHA CISSIE</t>
  </si>
  <si>
    <t>HARGA TUNGGU KONTRAK</t>
  </si>
  <si>
    <t>KWIK HARGA SAMAKAN URBAN FOREST</t>
  </si>
  <si>
    <t>PPA 10905/IV/2024</t>
  </si>
  <si>
    <t>PPA 10976/V/2024</t>
  </si>
  <si>
    <t>PPA 10978/V/2024</t>
  </si>
  <si>
    <t>PPA 10982/V/2024</t>
  </si>
  <si>
    <t>19/5/2024</t>
  </si>
  <si>
    <t>PPA 10998/V/2024</t>
  </si>
  <si>
    <t>PPA 11004/V/2024</t>
  </si>
  <si>
    <t>PPA 10999/V/2024</t>
  </si>
  <si>
    <t>PPA 11011/V/2024</t>
  </si>
  <si>
    <t>PPA 11016/V/2024</t>
  </si>
  <si>
    <t>PPA 11023/V/2024</t>
  </si>
  <si>
    <t>PPA 11022/V/2024</t>
  </si>
  <si>
    <t>PPA 11029/V/2024</t>
  </si>
  <si>
    <t>PPA 11027/V/2024</t>
  </si>
  <si>
    <t>PPA 11025/V/2024</t>
  </si>
  <si>
    <t>PPA 11028/V/2024</t>
  </si>
  <si>
    <t>26/5/2024</t>
  </si>
  <si>
    <t>PPA 11030/V/2024</t>
  </si>
  <si>
    <t>PPA 11031/V/2024</t>
  </si>
  <si>
    <t xml:space="preserve">PPA 11170/VI/2024 </t>
  </si>
  <si>
    <t xml:space="preserve">PPA 11171/VI/2024 </t>
  </si>
  <si>
    <t xml:space="preserve">PPA 11176/VI/2024 </t>
  </si>
  <si>
    <t>PROYEK   : BCA NEW DATA CENTER</t>
  </si>
  <si>
    <t>No.008/K.1497.01/XI/2021</t>
  </si>
  <si>
    <t>7 Bln (Terhitung sejak 11/11/2021 sd 31/05/2022</t>
  </si>
  <si>
    <t>PPA 7545/XI/2021</t>
  </si>
  <si>
    <t>PPA 7551/XI/2021</t>
  </si>
  <si>
    <t>17/12/2021</t>
  </si>
  <si>
    <t>PPA 7585/XII/2021</t>
  </si>
  <si>
    <t>23/3/2022</t>
  </si>
  <si>
    <t>PPA 7755/III/2022</t>
  </si>
  <si>
    <t>22/5/2022</t>
  </si>
  <si>
    <t>PPA 8727/V/2022</t>
  </si>
  <si>
    <t>24/5/2022</t>
  </si>
  <si>
    <t>PPA 8732/V/2022</t>
  </si>
  <si>
    <t>PPA 8757/VI/2022</t>
  </si>
  <si>
    <t>PPA 8762/VI/2022</t>
  </si>
  <si>
    <t>PPA 8763/VI/2022</t>
  </si>
  <si>
    <t>PPA 8766/VI/2022</t>
  </si>
  <si>
    <t>PPA 8805/VI/2022</t>
  </si>
  <si>
    <t>PPA 8808/VI/2022</t>
  </si>
  <si>
    <t>PPA 8813/VI/2022</t>
  </si>
  <si>
    <t>PPA 8820/VI/2022</t>
  </si>
  <si>
    <t>20/7/2022</t>
  </si>
  <si>
    <t>PPA 8920/VII/2022</t>
  </si>
  <si>
    <t>PPA 8967/VIII/2022</t>
  </si>
  <si>
    <t>PPA 8968/VIII/2022</t>
  </si>
  <si>
    <t>PPA 8969/VIII/2022</t>
  </si>
  <si>
    <t>15/8/2022</t>
  </si>
  <si>
    <t>PPA 8979/VIII/2022</t>
  </si>
  <si>
    <t>PPA 8980/VIII/2022</t>
  </si>
  <si>
    <t>PPA 8985/VIII/2022</t>
  </si>
  <si>
    <t>PPA 8991/VIII/2022</t>
  </si>
  <si>
    <t>PPA 9000/VIII/2022</t>
  </si>
  <si>
    <t>PPA 9017/VIII/2022</t>
  </si>
  <si>
    <t>PPA 9048/IX/2022</t>
  </si>
  <si>
    <t>PPA 9050/IX/2022</t>
  </si>
  <si>
    <t>PPA 9057/IX/2022</t>
  </si>
  <si>
    <t>PPA 9062/IX/2022</t>
  </si>
  <si>
    <t>PPA 9072/IX/2022</t>
  </si>
  <si>
    <t>PPA 9074/IX/2022</t>
  </si>
  <si>
    <t>PPA 9078/IX/2022</t>
  </si>
  <si>
    <t>PPA 9101/IX/2022</t>
  </si>
  <si>
    <t>PPA 9105/IX/2022</t>
  </si>
  <si>
    <t>PPA 9138/X/2022</t>
  </si>
  <si>
    <t>PPA 9151/X/2022</t>
  </si>
  <si>
    <t>PPA 9164/X/2022</t>
  </si>
  <si>
    <t>PPA 9163/X/2022</t>
  </si>
  <si>
    <t>PPA 9171/X/2022</t>
  </si>
  <si>
    <t>20/10/2022</t>
  </si>
  <si>
    <t>PPA 9174/X/2022</t>
  </si>
  <si>
    <t>PPA 9181/X/2022</t>
  </si>
  <si>
    <t>22/10/2022</t>
  </si>
  <si>
    <t>PPA 9186/X/2022</t>
  </si>
  <si>
    <t>PPA 9197/X/2022</t>
  </si>
  <si>
    <t>27/10/2022</t>
  </si>
  <si>
    <t>PPA 9204/X/2022</t>
  </si>
  <si>
    <t>PPA 9208/X/2022</t>
  </si>
  <si>
    <t>PPA 9717/X/2022</t>
  </si>
  <si>
    <t>PPA 9218/X/2022</t>
  </si>
  <si>
    <t>23/2/2023</t>
  </si>
  <si>
    <t>25/2/2022</t>
  </si>
  <si>
    <t>15/6/2023</t>
  </si>
  <si>
    <t>30/6/2023</t>
  </si>
  <si>
    <t>PPA 10644/XII/2023</t>
  </si>
  <si>
    <t>NO.016/K.1526.01/XII/2023</t>
  </si>
  <si>
    <t>mulai okt</t>
  </si>
  <si>
    <t>PPA 10224/IX/2023</t>
  </si>
  <si>
    <t>BETUL,TDK ADA PERUBAHAN</t>
  </si>
  <si>
    <t>PPA 10227/X/2023</t>
  </si>
  <si>
    <t>PPA 10697/I/2024</t>
  </si>
  <si>
    <t>PROYEK   : CIPLAS GARUT</t>
  </si>
  <si>
    <t>NO.002/K.1510.01/II/2023</t>
  </si>
  <si>
    <t>PPA 9497/I/2023</t>
  </si>
  <si>
    <t>PPA 9622/I/2023</t>
  </si>
  <si>
    <t>PPA 10052/VIII/2023</t>
  </si>
  <si>
    <t>PPA 10081/VIII/2023</t>
  </si>
  <si>
    <t>RINGLOCK</t>
  </si>
  <si>
    <t>PPA 10099/VIII/2023</t>
  </si>
  <si>
    <t>DITUKAR JB,UH</t>
  </si>
  <si>
    <t>PPA 10180/IX/2023</t>
  </si>
  <si>
    <t>PPA 10217/IX/2023</t>
  </si>
  <si>
    <t>PPA 10248/X/2023</t>
  </si>
  <si>
    <t>PPA 10266/X/2023</t>
  </si>
  <si>
    <t>PPA 10285/X/2023</t>
  </si>
  <si>
    <t>PPA 10344/X/2023</t>
  </si>
  <si>
    <t>PPA 10361/X/2023</t>
  </si>
  <si>
    <t>PPA 10403/XI/2023</t>
  </si>
  <si>
    <t>PPA 10433/XI/2023</t>
  </si>
  <si>
    <t>30/11/2023</t>
  </si>
  <si>
    <t>24/2/2024</t>
  </si>
  <si>
    <t>TIDAK TAGIH SEWA</t>
  </si>
  <si>
    <t>Vi kasih catatan di tbp ciplaz garut,</t>
  </si>
  <si>
    <t>Cb 220=1 katanya kiriman ada patah saat pengiriman, jadi tdk ditagih sewa . Tapi tetap hitung alatnya</t>
  </si>
  <si>
    <t>PROYEK   : BINUS SURABAYA</t>
  </si>
  <si>
    <t>PPA 11048/V/2024</t>
  </si>
  <si>
    <t>PROYEK   : ONE CAPITAL - SURABAYA</t>
  </si>
  <si>
    <t>PPA 9104/IX/2022</t>
  </si>
  <si>
    <t>gabung dgn capital square</t>
  </si>
  <si>
    <t xml:space="preserve">PROYEK   : CAPITAL </t>
  </si>
  <si>
    <t>No.002/K.1501.02/I/2022</t>
  </si>
  <si>
    <t>12 Bl(6/1/22-6/1/23</t>
  </si>
  <si>
    <t>PPA 7607/I/2022</t>
  </si>
  <si>
    <t>PPA 7690/II/2022</t>
  </si>
  <si>
    <t>Sisa alat Periode Nov 2023</t>
  </si>
  <si>
    <t xml:space="preserve">SISA ALAT  </t>
  </si>
  <si>
    <t xml:space="preserve">PROYEK : ASHLEY </t>
  </si>
  <si>
    <t>PPA 9916/VI/2023</t>
  </si>
  <si>
    <t>Agustus Tidak Tagih</t>
  </si>
  <si>
    <t>JO.TOTAL-SHIMIZU ADR APARTMENT AND OFFICE PROJECT</t>
  </si>
  <si>
    <t>PROYEK : ADR SHIMIZHU</t>
  </si>
  <si>
    <t>PPA 9857/IV/2023</t>
  </si>
  <si>
    <t>PPA 9858/IV/2023</t>
  </si>
  <si>
    <t>PPA 9862/IV/2023</t>
  </si>
  <si>
    <t>PPA 9868/IV/2023</t>
  </si>
  <si>
    <t>PPA 9872/IV/2023</t>
  </si>
  <si>
    <t>PPA 9884/IV/2023</t>
  </si>
  <si>
    <t>Sisa Alat Periode April 2023</t>
  </si>
  <si>
    <t>Sisa Alat Periode Mei 2023</t>
  </si>
  <si>
    <t>Sisa Alat Periode Jun 2023</t>
  </si>
  <si>
    <t>Sisa Alat Periode Jul 2023</t>
  </si>
  <si>
    <t>Sisa Alat Periode Agst 2023</t>
  </si>
  <si>
    <t>Sisa Alat Periode Sept 2023</t>
  </si>
  <si>
    <t>Sisa Alat Periode Okt 2023</t>
  </si>
  <si>
    <t>Sisa Alat Periode Nov 2023</t>
  </si>
  <si>
    <t>JB,UH 60 PCH</t>
  </si>
  <si>
    <t>Sisa Alat Periode Des 2023</t>
  </si>
  <si>
    <t>Sisa Alat Periode Jan 2024</t>
  </si>
  <si>
    <t>0K TTD</t>
  </si>
  <si>
    <t>Sisa Alat Periode Feb 2024</t>
  </si>
  <si>
    <t>Sisa Alat Periode Mar 2024</t>
  </si>
  <si>
    <t>Metal Plank 3M</t>
  </si>
  <si>
    <t>PPA 9082/IX/2022</t>
  </si>
  <si>
    <t>PPA 9085/IX/2022</t>
  </si>
  <si>
    <t>PPA 9109/IX/2022</t>
  </si>
  <si>
    <t>PPA 9257/XI/2022</t>
  </si>
  <si>
    <t>PPA 9264/XI/2022</t>
  </si>
  <si>
    <t>PPA 9283/XI/2022</t>
  </si>
  <si>
    <t>PPA 9293/XI/2022</t>
  </si>
  <si>
    <t>PPA 9494/I/2023</t>
  </si>
  <si>
    <t>PPA 9637/I/2023</t>
  </si>
  <si>
    <t>PPA 9715/II/2023</t>
  </si>
  <si>
    <t>PPA 9723/II/2023</t>
  </si>
  <si>
    <t>PPA 9731/II/2023</t>
  </si>
  <si>
    <t>PPA 9937/VI/2023</t>
  </si>
  <si>
    <t>PPA 9938/VI/2023</t>
  </si>
  <si>
    <t>PPA 9946/VI/2023</t>
  </si>
  <si>
    <t>PPA 9962/VI/2023</t>
  </si>
  <si>
    <t>26/6/2023</t>
  </si>
  <si>
    <t>PPA 9963/VI/2023</t>
  </si>
  <si>
    <t>PPA 10055/VIII/2023</t>
  </si>
  <si>
    <t>PPA 10117/VIII/2023</t>
  </si>
  <si>
    <t>PPA 10134/IX/2023</t>
  </si>
  <si>
    <t>PPA 10161/IX/2023</t>
  </si>
  <si>
    <t>PPA 10274/X/2023</t>
  </si>
  <si>
    <t>PPA 10335/X/2023</t>
  </si>
  <si>
    <t>PPA 10339/X/2023</t>
  </si>
  <si>
    <t>PPA 10348/X/2023</t>
  </si>
  <si>
    <t>PPA 10358/X/2023</t>
  </si>
  <si>
    <t>PPA 10396/XI/2023</t>
  </si>
  <si>
    <t>PPA 10400/XI/2023</t>
  </si>
  <si>
    <t>PPA 10410/XI/2023</t>
  </si>
  <si>
    <t>PPA 10417/XI/2023</t>
  </si>
  <si>
    <t>PPA 10428/XI/2023</t>
  </si>
  <si>
    <t>PPA 10476/XI/2023</t>
  </si>
  <si>
    <t>PPA 10490/XI/2023</t>
  </si>
  <si>
    <t>PPA 10500/XI/2023</t>
  </si>
  <si>
    <t>PPA 10548/XII/2023</t>
  </si>
  <si>
    <t>PPA 10545/XII/2023</t>
  </si>
  <si>
    <t>PPA 10559/XII/2023</t>
  </si>
  <si>
    <t>PPA 10566/XII/2023</t>
  </si>
  <si>
    <t>PPA 10583/XII/2023</t>
  </si>
  <si>
    <t>PPA 10628/XII/2023</t>
  </si>
  <si>
    <t>PPA 10629/XII/2023</t>
  </si>
  <si>
    <t>PPA 10627/XII/2023</t>
  </si>
  <si>
    <t>PPA 10633/XII/2023</t>
  </si>
  <si>
    <t>PPA 10636/XII/2023</t>
  </si>
  <si>
    <t>PPA 10642/XII/2023</t>
  </si>
  <si>
    <t>PPA 10671/I/2024</t>
  </si>
  <si>
    <t>PPA 10678/I/2024</t>
  </si>
  <si>
    <t>PPA 10683/I/2024</t>
  </si>
  <si>
    <t>PPA 10688/I/2024</t>
  </si>
  <si>
    <t>PPA 10694/I/2024</t>
  </si>
  <si>
    <t>PPA 10703/I/2024</t>
  </si>
  <si>
    <t>PPA 10705/I/2024</t>
  </si>
  <si>
    <t>PPA 10712/I/2024</t>
  </si>
  <si>
    <t>PPA 10748/II/2024</t>
  </si>
  <si>
    <t>PPA 10799/III/2023</t>
  </si>
  <si>
    <t>Retur fixed</t>
  </si>
  <si>
    <t>PROYEK   : CSHQ</t>
  </si>
  <si>
    <t>PPA 8881/VII/2022</t>
  </si>
  <si>
    <t>PPA 8885/VII/2022</t>
  </si>
  <si>
    <t>PPA 8888/VII/2022</t>
  </si>
  <si>
    <t>PPA 8952/VIII/2022</t>
  </si>
  <si>
    <t>PPA 8971/VIII/2022</t>
  </si>
  <si>
    <t>PPA 9367/XII/2022</t>
  </si>
  <si>
    <t>PPA 9370/XII/2022</t>
  </si>
  <si>
    <t>PPA 9413/XII/2022</t>
  </si>
  <si>
    <t>SJ NYA MAU DIGANTI PAKAI SJ PPA</t>
  </si>
  <si>
    <t>PROYEK   : EDGE</t>
  </si>
  <si>
    <t>PCH</t>
  </si>
  <si>
    <t>PPA 9642/I/2023</t>
  </si>
  <si>
    <t>KATA IBU TIDAK USAH TAGIH</t>
  </si>
  <si>
    <t>Pipa 1 1/4x6m</t>
  </si>
  <si>
    <t>PPA 9958/V/2023</t>
  </si>
  <si>
    <t>PPA 9969/V/2023</t>
  </si>
  <si>
    <t>PPA 9886/VI/2023</t>
  </si>
  <si>
    <t>PPA 9918/VI/2023</t>
  </si>
  <si>
    <t>PPA 9947/VI/2023</t>
  </si>
  <si>
    <t>PPA 9975/VII/2023</t>
  </si>
  <si>
    <t>PPA 9980/VII/2023</t>
  </si>
  <si>
    <t>PPA 9994/VII/2023</t>
  </si>
  <si>
    <t>19/7/2023</t>
  </si>
  <si>
    <t>PPA 10002/VII/2023</t>
  </si>
  <si>
    <t>22/7/2023</t>
  </si>
  <si>
    <t>PPA 10013/VII/2023</t>
  </si>
  <si>
    <t>PPA 10020/VII/2023</t>
  </si>
  <si>
    <t>PPA 10068/VIII/2023</t>
  </si>
  <si>
    <t>PPA 10084/VIII/2023</t>
  </si>
  <si>
    <t>PPA 10088/VIII/2023</t>
  </si>
  <si>
    <t>PPA 10118/VIII/2023</t>
  </si>
  <si>
    <t>PPA 10184/VIII/2023</t>
  </si>
  <si>
    <t>PPA 10219/IX/2023</t>
  </si>
  <si>
    <t>PPA 10229/X/2023</t>
  </si>
  <si>
    <t>PPA 10234/X/2023</t>
  </si>
  <si>
    <t>PPA 10235/X/2023</t>
  </si>
  <si>
    <t>PPA 10267/X/2023</t>
  </si>
  <si>
    <t>PPA 10349/X/2023</t>
  </si>
  <si>
    <t>PPA 10381/X/2023</t>
  </si>
  <si>
    <t>PPA 10468/XI/2023</t>
  </si>
  <si>
    <t>Vi sisakan  2 kwitansi tbp adr Tgl 4/10/2023</t>
  </si>
  <si>
    <t>Tbp shimizu adr:</t>
  </si>
  <si>
    <t>Sj 1: swivel clamp baru 400x 22.000</t>
  </si>
  <si>
    <t>Sj 2: pipa 1 1/4 inch baru tebal 1.3 mm = 30 x115.000</t>
  </si>
  <si>
    <t>PROYEK   : AERIUM</t>
  </si>
  <si>
    <t>PPA 7714/II/2022</t>
  </si>
  <si>
    <t>PPA 7765/III/2022</t>
  </si>
  <si>
    <t>PPA 7821/V/2022</t>
  </si>
  <si>
    <t>PPA 8886/VII/2022</t>
  </si>
  <si>
    <t>PPA 8889/VII/2022</t>
  </si>
  <si>
    <t>PPA 8938/VII/2022</t>
  </si>
  <si>
    <t>PPA 8961/VIII/2022</t>
  </si>
  <si>
    <t>PPA 9229/XI/2022</t>
  </si>
  <si>
    <t>PPA 9448/XII/2022</t>
  </si>
  <si>
    <t>TGGU RIS CIS DARI PROYEK BRU BUAT KWITANSI</t>
  </si>
  <si>
    <t>PROYEK   : BINUS SCHOOL</t>
  </si>
  <si>
    <t>PPA 7463/VIII/2021</t>
  </si>
  <si>
    <t>PPA 7486/VIII/2021</t>
  </si>
  <si>
    <t>PT.PERANCAH PRO ALAT</t>
  </si>
  <si>
    <t>PT.TRIJAYA MAJU BERSAMA</t>
  </si>
  <si>
    <t>PROYEK : HOTEL ASHLEY</t>
  </si>
  <si>
    <t>PPA 10419/XI/2023</t>
  </si>
  <si>
    <t>Sisa alat periode 7/11 sd 6/1/24</t>
  </si>
  <si>
    <t>SUDAH TAGIH ONGKOS</t>
  </si>
  <si>
    <t>PT.TAKENAKA INDONESIA</t>
  </si>
  <si>
    <t>PROYEK   : HM SAMPOERNA</t>
  </si>
  <si>
    <t>PPA 9887/IV/2023</t>
  </si>
  <si>
    <t>Sisa Periode April 2023</t>
  </si>
  <si>
    <t>Sisa Periode Mei 2023</t>
  </si>
  <si>
    <t>Sisa Periode Jun 2023</t>
  </si>
  <si>
    <t>PPA 10038/VII/2023</t>
  </si>
  <si>
    <t>Sisa Periode Jul 2023</t>
  </si>
  <si>
    <t>PPA 10048/VIII/2023</t>
  </si>
  <si>
    <t>13/8/2023</t>
  </si>
  <si>
    <t>PPA 10063/VIII/2023</t>
  </si>
  <si>
    <t>PPA 10064/VIII/2023</t>
  </si>
  <si>
    <t>PPA 10067/VIII/2023</t>
  </si>
  <si>
    <t>PPA 10066/VIII/2023</t>
  </si>
  <si>
    <t>PPA 10075/VIII/2023</t>
  </si>
  <si>
    <t>Sisa Periode Agst 2023</t>
  </si>
  <si>
    <t>PPA 10131/IX/2023</t>
  </si>
  <si>
    <t>Sisa Periode Sept 2023</t>
  </si>
  <si>
    <t>Sisa Periode Okt 2023</t>
  </si>
  <si>
    <t>Sisa Periode Nov 2023</t>
  </si>
  <si>
    <t>Sisa Periode Des 2023</t>
  </si>
  <si>
    <t>Sisa Periode Jan 2024</t>
  </si>
  <si>
    <t>Sisa Periode Feb 2024</t>
  </si>
  <si>
    <t>B 9093 EO</t>
  </si>
  <si>
    <t>Sisa Periode Mar 2024</t>
  </si>
  <si>
    <t>Sisa Periode Apr 2024</t>
  </si>
  <si>
    <t>Tidak ada alat rusak</t>
  </si>
  <si>
    <t>Sisa Periode Mei 2024</t>
  </si>
  <si>
    <t>Takenaka catat vi</t>
  </si>
  <si>
    <t>Vi pas buat tagihan takenaka hm sampoerna september jangan lupa charge ongkos tgl 1/9 rp 1.500.000</t>
  </si>
  <si>
    <t xml:space="preserve">Tidak kena ongkos kirim. </t>
  </si>
  <si>
    <t>Vi takenaka ahm hari ini ada pengambilan 2 kali 22/9/23</t>
  </si>
  <si>
    <t>Kena ongkos ambil</t>
  </si>
  <si>
    <t>Charge ongkos @ 1.500.000 X 2</t>
  </si>
  <si>
    <t>Vi takenaka maret 2024, ada claim rusak</t>
  </si>
  <si>
    <t>Catwalk rusak 175.000</t>
  </si>
  <si>
    <t>Ledger pen 75.000</t>
  </si>
  <si>
    <t>Jackbase 60 pch mur =50.000</t>
  </si>
  <si>
    <t>ledger kunci 75.000</t>
  </si>
  <si>
    <t>PT.SARANA TEKNIK MANDIRI</t>
  </si>
  <si>
    <t>PROYEK   : ANTASARI PLACE</t>
  </si>
  <si>
    <t>PPA 10202/IX/2023</t>
  </si>
  <si>
    <t>PPA 10205/IX/2023</t>
  </si>
  <si>
    <t>B 9367 NAB</t>
  </si>
  <si>
    <t>PPA 10204/IX/2023</t>
  </si>
  <si>
    <t>24/9/2023</t>
  </si>
  <si>
    <t>PPA 10207/IX/2023</t>
  </si>
  <si>
    <t>ada ongkos 2juta</t>
  </si>
  <si>
    <t>Sisa Periode 22/9 SD 21/10/2023</t>
  </si>
  <si>
    <t>Vi buat tagihan update sarana teknik mandiri</t>
  </si>
  <si>
    <t>Vi ini ingetin ongkos retur ( rencana 29/9)=2.000.000</t>
  </si>
  <si>
    <t xml:space="preserve">Ledger 0.9 retur 245 tdk hitung sewa. </t>
  </si>
  <si>
    <t>Jadi 22/9-21/10 berapa,</t>
  </si>
  <si>
    <t>Yg sdh buat kwitansi berapa</t>
  </si>
  <si>
    <t>PT.SUKSES BANGUN SINERGI</t>
  </si>
  <si>
    <t>PROYEK     : THE SMITH</t>
  </si>
  <si>
    <t>MF170</t>
  </si>
  <si>
    <t>PPA 10245/X/2023</t>
  </si>
  <si>
    <t>SISA ALAT 7/10 SD 6/11/23</t>
  </si>
  <si>
    <t>SISA ALAT 7/11 SD 6/12/23</t>
  </si>
  <si>
    <t>SISA ALAT 7/12 SD 6/1/24</t>
  </si>
  <si>
    <t>SISA ALAT 7/1 SD 6/2/24</t>
  </si>
  <si>
    <t>PT.NUSA RAYA CIPTA</t>
  </si>
  <si>
    <t>PROYEK   : SHOPPING ARCADE</t>
  </si>
  <si>
    <t>PPA 11058/VI/2024</t>
  </si>
  <si>
    <t>PPA 11085/VI/2024</t>
  </si>
  <si>
    <t>PPA 11090/VI/2024</t>
  </si>
  <si>
    <t>PPA 11128/VI/2024</t>
  </si>
  <si>
    <t xml:space="preserve">Vi catet: </t>
  </si>
  <si>
    <t>Nrc bandung retur tangga 170</t>
  </si>
  <si>
    <t>Dan kita kirim tangga 190 hari ini. Harga beda</t>
  </si>
  <si>
    <t>PROYEK   : HAMTON</t>
  </si>
  <si>
    <t>PPA 10915/IV/2024</t>
  </si>
  <si>
    <t>Sisa Periode Apr'24</t>
  </si>
  <si>
    <t>PPA 10918/V/2024</t>
  </si>
  <si>
    <t>PPA 10925/V/2024</t>
  </si>
  <si>
    <t>Sisa Periode Mei'24</t>
  </si>
  <si>
    <t>No.015/K.1496.01/XII/2021</t>
  </si>
  <si>
    <t>12 Bl(13/12/21-12/12/22</t>
  </si>
  <si>
    <t>PPA 7581/XII/2021</t>
  </si>
  <si>
    <t>PPA 7584/XII/2021</t>
  </si>
  <si>
    <t>PPA 7591/XII/2021</t>
  </si>
  <si>
    <t>PPA 7592/XII/2021</t>
  </si>
  <si>
    <t>PPA 7600/I/2022</t>
  </si>
  <si>
    <t>PPA 7623/I/2022</t>
  </si>
  <si>
    <t>PPA 7706/II/2022</t>
  </si>
  <si>
    <t>PPA 7709/II/2022</t>
  </si>
  <si>
    <t>PPA 7722/III/2022</t>
  </si>
  <si>
    <t>PPA 7723/III/2022</t>
  </si>
  <si>
    <t>PPA 7729/III/2022</t>
  </si>
  <si>
    <t>PPA 8729/V/2022</t>
  </si>
  <si>
    <t>28/5/2022</t>
  </si>
  <si>
    <t>tgl sj 8/9</t>
  </si>
  <si>
    <t>Vi ini dicatat</t>
  </si>
  <si>
    <t>Sekolah cikal TBP diskon sewa 2/5-4/5 ( 3 hari)</t>
  </si>
  <si>
    <t>PROYEK   : INNOPHARM</t>
  </si>
  <si>
    <t>PPA 7569/XII/2021</t>
  </si>
  <si>
    <t>PPA 7587/XII/2021</t>
  </si>
  <si>
    <t>PPA 7598/XII/2021</t>
  </si>
  <si>
    <t>PPA 7602/I/2022</t>
  </si>
  <si>
    <t>PPA 7648/I/2022</t>
  </si>
  <si>
    <t>19/5/2022</t>
  </si>
  <si>
    <t>PPA 7816/V/2022</t>
  </si>
  <si>
    <t>PPA 8759/VI/2022</t>
  </si>
  <si>
    <t>PPA 8829/VI/2022</t>
  </si>
  <si>
    <t>PPA 8894/VII/2022</t>
  </si>
  <si>
    <t>PPA 8919/VII/2022</t>
  </si>
  <si>
    <t>PPA 8922/VII/2022</t>
  </si>
  <si>
    <t>PPA 8923/VII/2022</t>
  </si>
  <si>
    <t>PPA 8945/VII/2022</t>
  </si>
  <si>
    <t>PPA 8949/VIII/2022</t>
  </si>
  <si>
    <t>PPA 8955/VIII/2022</t>
  </si>
  <si>
    <t>13/9/2022</t>
  </si>
  <si>
    <t>29/10/2022</t>
  </si>
  <si>
    <t>tagih sd 21/11 sisa mau diclaim</t>
  </si>
  <si>
    <t>PROYEK   : BUTTERFLY BY ASHLEY</t>
  </si>
  <si>
    <t>CB 190</t>
  </si>
  <si>
    <t>PPA 7411/VI/2021</t>
  </si>
  <si>
    <t>21/9/2021</t>
  </si>
  <si>
    <t>PPA 7505/IX/2021</t>
  </si>
  <si>
    <t>PPA 7506/IX/2021</t>
  </si>
  <si>
    <t>PPA 7516/IX/2021</t>
  </si>
  <si>
    <t>PPA 7517/IX/2021</t>
  </si>
  <si>
    <t>Sisa alat periode Sept'21</t>
  </si>
  <si>
    <t>PPA 7520/X/2021</t>
  </si>
  <si>
    <t>Sisa alat periode Okt'21</t>
  </si>
  <si>
    <t>PPA 7627/1/2022</t>
  </si>
  <si>
    <t>PPA 7631/1/2022</t>
  </si>
  <si>
    <t>PPA 7635/1/2022</t>
  </si>
  <si>
    <t>PPA 7649/1/2022</t>
  </si>
  <si>
    <t>PPA 7876/II/2022</t>
  </si>
  <si>
    <t>22/2/2022</t>
  </si>
  <si>
    <t>18/3/2022</t>
  </si>
  <si>
    <t>19/3/2022</t>
  </si>
  <si>
    <t>21/3/2022</t>
  </si>
  <si>
    <t>24/3/2022</t>
  </si>
  <si>
    <t>28/3/2022</t>
  </si>
  <si>
    <t>PROYEK   : BINUS SCHOOL SEMARANG</t>
  </si>
  <si>
    <t>No.009/K.1485.01/XI/2021</t>
  </si>
  <si>
    <t>7 Bln (Terhitung sejak 10/11/2021 sd 31/05/2022</t>
  </si>
  <si>
    <t>PPA 7548/XI/2021</t>
  </si>
  <si>
    <t>PPA 7565/XII/2021</t>
  </si>
  <si>
    <t>Sisa alat Feb'22</t>
  </si>
  <si>
    <t>Sisa alat Mar'22</t>
  </si>
  <si>
    <t>Sisa alat Apr'22</t>
  </si>
  <si>
    <t>PPA 8751/VI/2022</t>
  </si>
  <si>
    <t>Vi yg tbp binus.nanti retur juni anggap 1/5 saja.</t>
  </si>
  <si>
    <t>tdk tagih sewa yg mei 2022</t>
  </si>
  <si>
    <t>PROYEK   : ASHLEY</t>
  </si>
  <si>
    <t>PPA 8963/VIII/2022</t>
  </si>
  <si>
    <t>PPA 9014/VIII/2022</t>
  </si>
  <si>
    <t>PROYEK   : CARTENZ</t>
  </si>
  <si>
    <t>PPA 10809/III/2024</t>
  </si>
  <si>
    <t>Sisa Periode Mar'24</t>
  </si>
  <si>
    <t>PROYEK   : AEON DELTA MAS ONE C</t>
  </si>
  <si>
    <t>PPA 8742/V/2022</t>
  </si>
  <si>
    <t>PPA 8746/V/2022</t>
  </si>
  <si>
    <t>PPA 9004/VIII/2022</t>
  </si>
  <si>
    <t>tdk tagih ongkos</t>
  </si>
  <si>
    <t>20/2/2023</t>
  </si>
  <si>
    <t>PROYEK   : IDJV</t>
  </si>
  <si>
    <t>Beam C</t>
  </si>
  <si>
    <t>PPA 8741/V/2022</t>
  </si>
  <si>
    <t>29/5/2022</t>
  </si>
  <si>
    <t>PPA 8744/V/2022</t>
  </si>
  <si>
    <t>PPA 8745/V/2022</t>
  </si>
  <si>
    <t>tagih ongkos,1.200.000</t>
  </si>
  <si>
    <t>SDH tagih claim</t>
  </si>
  <si>
    <t>PT.SHIMIZU BANGUN CIPTA KONTRAKTOR</t>
  </si>
  <si>
    <t>PROYEK   : KARAWANG PREMIUM OUTLET MALL (KOM) PROJECT</t>
  </si>
  <si>
    <t>Hollo 5x10x4M</t>
  </si>
  <si>
    <t>U PLATE</t>
  </si>
  <si>
    <t>Tangga PCH</t>
  </si>
  <si>
    <t>Railing</t>
  </si>
  <si>
    <t>PPA 9274/XI/2022</t>
  </si>
  <si>
    <t>2.200.000</t>
  </si>
  <si>
    <t>PPA 9289/XI/2022</t>
  </si>
  <si>
    <t>PPA 9297/XI/2022</t>
  </si>
  <si>
    <t>E 8130 IE</t>
  </si>
  <si>
    <t>PPA 9307/XI/2022</t>
  </si>
  <si>
    <t>R 9693 AL</t>
  </si>
  <si>
    <t>PPA 9322/XII/2022</t>
  </si>
  <si>
    <t>PPA 9463/XII/2022</t>
  </si>
  <si>
    <t>AD 1505 HN</t>
  </si>
  <si>
    <t>Sisa Periode 22'Nov-31'Des'22</t>
  </si>
  <si>
    <t>PPA 9482/I/2023</t>
  </si>
  <si>
    <t>PPA 9488/I/2023</t>
  </si>
  <si>
    <t>PPA 9602/I/2023</t>
  </si>
  <si>
    <t>PPA 9612/I/2023</t>
  </si>
  <si>
    <t>PPA 9643/I/2023</t>
  </si>
  <si>
    <t>PPA 9648/I/2023</t>
  </si>
  <si>
    <t>Sisa Periode Januari 2023</t>
  </si>
  <si>
    <t>ADA ONGKOS 2.200.000</t>
  </si>
  <si>
    <t>Sisa Periode Februari 2023</t>
  </si>
  <si>
    <t>24/3/2023</t>
  </si>
  <si>
    <t>Sisa Periode Maret 2023</t>
  </si>
  <si>
    <t>TDK TAGIH ONGKOS</t>
  </si>
  <si>
    <t>PPA 9888/IV/2023</t>
  </si>
  <si>
    <t>KEMBALIKAN KELEBIHAN</t>
  </si>
  <si>
    <t>b 9801 ss</t>
  </si>
  <si>
    <t>PPA 10093/VIII/2023</t>
  </si>
  <si>
    <t>U PLATE tidak ditagih tapi tetap direkap</t>
  </si>
  <si>
    <t>TGL 22/11/22 ini ada tagihan ongkos 2.200.000</t>
  </si>
  <si>
    <t>retur tgl 10/4/2023 * 11/4/23 tdk tagih ongkos</t>
  </si>
  <si>
    <t>PT.PANCA MITRA INDOCON</t>
  </si>
  <si>
    <t>PROYEK   : GUDANG CIKOKOL</t>
  </si>
  <si>
    <t>Piipa 6M</t>
  </si>
  <si>
    <t>H 5x5x1,5</t>
  </si>
  <si>
    <t>BELI</t>
  </si>
  <si>
    <t>24/11/2023</t>
  </si>
  <si>
    <t>PT.PRAJA VITA MULIA</t>
  </si>
  <si>
    <t>PROYEK   : SUMARECON EMERALD KARAWANG</t>
  </si>
  <si>
    <t>PPA 7611/I/2022</t>
  </si>
  <si>
    <t>PPA 7634/I/2022</t>
  </si>
  <si>
    <t>PPA 8953/VIII/2022</t>
  </si>
  <si>
    <t>PT.NUSA KONSTRUKSI ENJINIRING</t>
  </si>
  <si>
    <t>PROYEK   : RS MULYA MEDIKA</t>
  </si>
  <si>
    <t>PPA 10570/XII/2023</t>
  </si>
  <si>
    <t>PROYEK   : PEMBANGUNAN CANAL WALL PT.VALE</t>
  </si>
  <si>
    <t>Tie Rod 3M</t>
  </si>
  <si>
    <t>PPA 10533/XI/2023</t>
  </si>
  <si>
    <t>PPA 10534/XI/2023</t>
  </si>
  <si>
    <t>PROYEK   : RECKITT HAZARDOUS WASTE</t>
  </si>
  <si>
    <t>PPA 10240/X/2023</t>
  </si>
  <si>
    <t>Sisa Periode 6/10 SD 5/11/23</t>
  </si>
  <si>
    <t>PPA 10646/XII/2023</t>
  </si>
  <si>
    <t>Sisa Periode Des'23</t>
  </si>
  <si>
    <t>Sisa Periode Jan'24</t>
  </si>
  <si>
    <t>PPA 10740/II/2024</t>
  </si>
  <si>
    <t>Sisa Periode Feb'24</t>
  </si>
  <si>
    <t>PPA 7601/I/2022</t>
  </si>
  <si>
    <t>PPA 7621/I/2022</t>
  </si>
  <si>
    <t>PPA 7633/I/2022</t>
  </si>
  <si>
    <t>19/1/2022</t>
  </si>
  <si>
    <t>PPA 7637/I/2022</t>
  </si>
  <si>
    <t>PPA 7638/I/2022</t>
  </si>
  <si>
    <t>PPA 7639/I/2022</t>
  </si>
  <si>
    <t>PPA 7641/I/2022</t>
  </si>
  <si>
    <t>PPA 7643/I/2022</t>
  </si>
  <si>
    <t>PPA 7646/I/2022</t>
  </si>
  <si>
    <t>PPA 7647/I/2022</t>
  </si>
  <si>
    <t>PPA 7652/1/2022</t>
  </si>
  <si>
    <t>PPA 7657/I/2022</t>
  </si>
  <si>
    <t>PPA 7658/I/2022</t>
  </si>
  <si>
    <t>28/1/2022</t>
  </si>
  <si>
    <t>PPA 7661/I/2022</t>
  </si>
  <si>
    <t>PPA 7659/I/2022</t>
  </si>
  <si>
    <t>PPA 7662/I/2022</t>
  </si>
  <si>
    <t>SISA ALAT SD JAN 2022</t>
  </si>
  <si>
    <t>PPA 7669/II/2022</t>
  </si>
  <si>
    <t>PPA 7670/II/2022</t>
  </si>
  <si>
    <t>PPA 7671/II/2022</t>
  </si>
  <si>
    <t>PPA 7672/II/2022</t>
  </si>
  <si>
    <t>PPA 7675/II/2022</t>
  </si>
  <si>
    <t>PPA 7685/II/2022</t>
  </si>
  <si>
    <t>PPA 7691/II/2022</t>
  </si>
  <si>
    <t>PPA 7692/II/2022</t>
  </si>
  <si>
    <t>PPA 7693/II/2022</t>
  </si>
  <si>
    <t>17/2/2022</t>
  </si>
  <si>
    <t>PPA 7700/II/2022</t>
  </si>
  <si>
    <t>18/2/2022</t>
  </si>
  <si>
    <t>PPA 7701/II/2022</t>
  </si>
  <si>
    <t>PPA 7704/II/2022</t>
  </si>
  <si>
    <t>PPA 7707/II/2022</t>
  </si>
  <si>
    <t>PPA 7708/II/2022</t>
  </si>
  <si>
    <t>PPA 7713/II/2022</t>
  </si>
  <si>
    <t>24/2/2022</t>
  </si>
  <si>
    <t>PPA 7715/II/2022</t>
  </si>
  <si>
    <t>SISA ALAT SD FEB 2022</t>
  </si>
  <si>
    <t>PPA 7719/III/2022</t>
  </si>
  <si>
    <t>SISA ALAT SD MAR 2022</t>
  </si>
  <si>
    <t>14/4/2022</t>
  </si>
  <si>
    <t>27/4/2022</t>
  </si>
  <si>
    <t>28/4/2022</t>
  </si>
  <si>
    <t>SISA ALAT SD APR 2022</t>
  </si>
  <si>
    <t>Barang dikembalikan/untuk di claim</t>
  </si>
  <si>
    <t>13/5/2022</t>
  </si>
  <si>
    <t>14/5/2022</t>
  </si>
  <si>
    <t>SISA ALAT SD MEI 2022</t>
  </si>
  <si>
    <t>25/6/2022</t>
  </si>
  <si>
    <t>SISA ALAT SD JUNI 2022</t>
  </si>
  <si>
    <t>16/7/2022</t>
  </si>
  <si>
    <t>SISA ALAT SD JULI 2022</t>
  </si>
  <si>
    <t>PPA 9044/VIII/2022</t>
  </si>
  <si>
    <t>SISA ALAT SD AGST 2022</t>
  </si>
  <si>
    <t>Potong barang yang diclaim</t>
  </si>
  <si>
    <t>Dan ini dicatat di rekapan data pengembalian praja 2/9/22</t>
  </si>
  <si>
    <t>Vi praja tutup sewa nya per 31/8.</t>
  </si>
  <si>
    <t>Utk cross brace nya yg kemarin :</t>
  </si>
  <si>
    <t>Tgl 8/9 pemulangan alat terakhir, sisanya diclaim</t>
  </si>
  <si>
    <t>Panjang 110 x 728 = 80.080/440=182 CB220</t>
  </si>
  <si>
    <t>Panjang 110x 1=110</t>
  </si>
  <si>
    <t>Panjang 98x208=20.384</t>
  </si>
  <si>
    <t>Panjang 96x21= 2.016</t>
  </si>
  <si>
    <t>Panjang 73x11= 803</t>
  </si>
  <si>
    <t>Panjang 70x7=490</t>
  </si>
  <si>
    <t>Panjang 63x9=567</t>
  </si>
  <si>
    <t>Panjang 55x5=275</t>
  </si>
  <si>
    <t>Panjang 44x3=132</t>
  </si>
  <si>
    <t>Panjang 84x7=588</t>
  </si>
  <si>
    <t xml:space="preserve">Total 25.365 </t>
  </si>
  <si>
    <t xml:space="preserve">Dipotong utk cb 193=19x386=7334 </t>
  </si>
  <si>
    <t>Sisa = 18.031/440=41 CB220</t>
  </si>
  <si>
    <t xml:space="preserve">Jadi total </t>
  </si>
  <si>
    <t>CB220=182+41=223</t>
  </si>
  <si>
    <t>CB 193=19</t>
  </si>
  <si>
    <t>PO : 0239</t>
  </si>
  <si>
    <t>26/2/2022</t>
  </si>
  <si>
    <t>Note ditagih saja sesuai sj kiriman,(ibu)</t>
  </si>
  <si>
    <t>Sisa Periode 1'Mar'22 - 31 Mar'22</t>
  </si>
  <si>
    <t>Sisa Periode 1'Apr'22 - 30 Apr'22</t>
  </si>
  <si>
    <t>Sisa Periode 1'Mei'22 - 31 Mei'22</t>
  </si>
  <si>
    <t>Sisa Periode Juni 2022</t>
  </si>
  <si>
    <t>TAGIHAN GABUNG JADI 1</t>
  </si>
  <si>
    <t>Sisa Periode Juli 2022</t>
  </si>
  <si>
    <t>Sisa Periode Agst 2022</t>
  </si>
  <si>
    <t>Sewa Praja nanti mei dibuat per 31/5 karna per 1/6 semuanya diskon 40 persen</t>
  </si>
  <si>
    <t>DISKON LEBARAN PRAJA SEMUA PO : 1/5 - 7/5/2022 ( 7 HARI)</t>
  </si>
  <si>
    <t>Note 14/4/2022</t>
  </si>
  <si>
    <t>Diskon Lebaran Praja</t>
  </si>
  <si>
    <t xml:space="preserve">Praja Mulai sekarang semua Tagihan </t>
  </si>
  <si>
    <t>tgl 1/5 - 7/5 (7 hari)</t>
  </si>
  <si>
    <t>Diskon 20%,</t>
  </si>
  <si>
    <t>Note 5/3/2022</t>
  </si>
  <si>
    <t xml:space="preserve">Praja dibuat nya pas hari tgl nya jatuh tempo  </t>
  </si>
  <si>
    <t>Praja Mulai Tagihan Bulan Ke-2 Semua</t>
  </si>
  <si>
    <t>contoh yg 18/2 -17/3 buatnya tgl nya 17/3 (Faktur,Kwitansi)</t>
  </si>
  <si>
    <t>Diskon 10%,Kecuali Yang Sdh bua kwitansi 082,&amp;083</t>
  </si>
  <si>
    <t>PO : 0206</t>
  </si>
  <si>
    <t>Sisa Periode 18'Feb'22 - 17 Mar'22</t>
  </si>
  <si>
    <t>Sisa Periode 18'Mar'22 - 17 Apr'22</t>
  </si>
  <si>
    <t>Sisa Periode 18'Apr'22 - 17 Mei'22</t>
  </si>
  <si>
    <t>Sisa Periode 18'Mei'22 - 31 Mei'22</t>
  </si>
  <si>
    <t>Note dari ibu cb 220 yg dikirim Cuma 700,tdk smpe 1.000</t>
  </si>
  <si>
    <t>Praja PO ini Mulai Periode Awal Tagihan  Semua</t>
  </si>
  <si>
    <t>Diskon 10%,</t>
  </si>
  <si>
    <t>PO : 0177</t>
  </si>
  <si>
    <t>Sisa Periode 14'Feb'22 - 13 Mar'22</t>
  </si>
  <si>
    <t>Sisa Periode 14'Mar'22 - 13 Apr'22</t>
  </si>
  <si>
    <t>Sisa Periode 14'Apr'22 - 13 Mei'22</t>
  </si>
  <si>
    <t>Sisa Periode 14'Mei'22 - 31 Mei'22</t>
  </si>
  <si>
    <t>PO : 0143</t>
  </si>
  <si>
    <t>Sisa Periode 5'Feb'22 - 4 Mar'22</t>
  </si>
  <si>
    <t>Sisa Periode 5'Mar'22 - 4 Apr'22</t>
  </si>
  <si>
    <t>Sisa Periode 5'Apr'22 - 4'Mei'22</t>
  </si>
  <si>
    <t>Sisa Periode 5'Mei'22 - 31'Mei'22</t>
  </si>
  <si>
    <t>PO : 0102</t>
  </si>
  <si>
    <t>Sisa Periode 26'Jan-25'Feb'22</t>
  </si>
  <si>
    <t>Sisa Periode 26'Feb-25'Mar'22</t>
  </si>
  <si>
    <t>Sisa Periode 26'Mar-25'Apr'22</t>
  </si>
  <si>
    <t>Sisa Periode 26'Apr-25'Mei'22</t>
  </si>
  <si>
    <t>Sisa Periode 26'Mei-31'Mei'22</t>
  </si>
  <si>
    <t>PO : 0157</t>
  </si>
  <si>
    <t>Sisa Periode 9'Feb'22 - 8 Mar'22</t>
  </si>
  <si>
    <t>Sisa Periode 9'Mar'22 - 8 Apr'22</t>
  </si>
  <si>
    <t>Sisa Periode 9'Apr'22 - 8'Mei'22</t>
  </si>
  <si>
    <t>Sisa Periode 9'Mei'22 - 31'Mei'22</t>
  </si>
  <si>
    <t>PO : 0124</t>
  </si>
  <si>
    <t>Sisa Periode 2'Feb'22 - 1 Mar'22</t>
  </si>
  <si>
    <t>Sisa Periode 2'Mar'22 - 1 Apr'22</t>
  </si>
  <si>
    <t>Sisa Periode 2'Apr'22 - 1 Mei'22</t>
  </si>
  <si>
    <t>Potong disk lebaran 1 hr</t>
  </si>
  <si>
    <t>Sisa Periode 2'Mei'22 - 31 Mei'22</t>
  </si>
  <si>
    <t>Potong disk lebaran 6 hr</t>
  </si>
  <si>
    <t>PO : 0107</t>
  </si>
  <si>
    <t>Sisa Periode 28'Jan-27'Feb'22</t>
  </si>
  <si>
    <t>Sisa Periode 28'Feb-27'Mar'22</t>
  </si>
  <si>
    <t>Sisa Periode 28'Mar-27'Apr'22</t>
  </si>
  <si>
    <t>Sisa Periode 28'Apr-27'Mei'22</t>
  </si>
  <si>
    <t>Sisa Periode 28'Mei-31'Mei'22</t>
  </si>
  <si>
    <t>PO : 0106</t>
  </si>
  <si>
    <t>Sisa Periode 27'Jan-26'Feb'22</t>
  </si>
  <si>
    <t>Sisa Periode 27'Feb-26'Mar'22</t>
  </si>
  <si>
    <t>Sisa Periode 27'Mar-26'Apr'22</t>
  </si>
  <si>
    <t>Sisa Periode 27'Apr-26'Mei'22</t>
  </si>
  <si>
    <t>Sisa Periode 27'Mei-31'Mei'22</t>
  </si>
  <si>
    <t>PO : 0066</t>
  </si>
  <si>
    <t>Sisa Periode 19'Jan-18'Feb'22</t>
  </si>
  <si>
    <t>Sisa Periode 19'Feb-18'Mar'22</t>
  </si>
  <si>
    <t>Sisa Periode 19'Mar-18'Apr'22</t>
  </si>
  <si>
    <t>Sisa Periode 19'Apr-18'Mei'22</t>
  </si>
  <si>
    <t>Sisa Periode 19'Mei-28'Mei'22</t>
  </si>
  <si>
    <t>PO : 0083</t>
  </si>
  <si>
    <t>Sisa Periode 22'Jan-21'Feb'22</t>
  </si>
  <si>
    <t>Sisa Periode 22'Feb-21'Mar'22</t>
  </si>
  <si>
    <t>Sisa Periode 22'Mar-21'Apr'22</t>
  </si>
  <si>
    <t>Sisa Periode 22'Apr-21'Mei'22</t>
  </si>
  <si>
    <t>Sisa Periode 22'Mei-24'Mei'22</t>
  </si>
  <si>
    <t>PO : 0056</t>
  </si>
  <si>
    <t>PO : 0048</t>
  </si>
  <si>
    <t>Sisa Periode 17'Jan-16'Feb'22</t>
  </si>
  <si>
    <t>Sisa Periode 17'Feb-16'Mar'22</t>
  </si>
  <si>
    <t>Sisa Periode 17'Mar-16'Apr'22</t>
  </si>
  <si>
    <t>potongan ini  1 di anggap cb 220</t>
  </si>
  <si>
    <t>Sisa Periode 17'Apr-16'Mei'22</t>
  </si>
  <si>
    <t>Sisa Periode 17'Mei</t>
  </si>
  <si>
    <t>PROYEK   : SUMMARECON EMERALD</t>
  </si>
  <si>
    <t>PO : 0007</t>
  </si>
  <si>
    <t>Sisa Periode 4'Jan-3'Feb'22</t>
  </si>
  <si>
    <t>Sisa Periode 4'Feb-3'Mar'22</t>
  </si>
  <si>
    <t>Sisa Periode 4'Mar-3'Apr'22</t>
  </si>
  <si>
    <t>Vi khusus praja</t>
  </si>
  <si>
    <t xml:space="preserve">Tgl retur nya tidak dihitung. </t>
  </si>
  <si>
    <t>Jadi misal periode 1/4-30/4</t>
  </si>
  <si>
    <t>Retur tgl 10.</t>
  </si>
  <si>
    <t>Sisa Periode 4'Apr-3'Mei'22</t>
  </si>
  <si>
    <t>Sewa dihitung sd tgl 9</t>
  </si>
  <si>
    <t>Sisa Periode 4'Mei-17'Mei'22</t>
  </si>
  <si>
    <t>Vi ini mulai tgl 9/5, barang yg ditulis di keterangan dikembalikan ( kecuali jack base) ,</t>
  </si>
  <si>
    <t>dicatat di rekapan, di tulis keterangn ; barang ditolak claim :</t>
  </si>
  <si>
    <t xml:space="preserve">Jadi sewa tetap dipotong. </t>
  </si>
  <si>
    <t>Nanti dibuat claim nya</t>
  </si>
  <si>
    <t>Po pt praja 0007 (Sewa) - kerawang</t>
  </si>
  <si>
    <t>Vi ini langsung buat kwitansi</t>
  </si>
  <si>
    <t>Kiriman tgl 4/1/22</t>
  </si>
  <si>
    <t>Tidak usah tunggu jatuh tempo.</t>
  </si>
  <si>
    <t>Dia ditagih di awal.</t>
  </si>
  <si>
    <t>Npwp yg kmrn ini saya kirim</t>
  </si>
  <si>
    <t xml:space="preserve">Sewa Uhead </t>
  </si>
  <si>
    <t>PO : 0024</t>
  </si>
  <si>
    <t>Sisa Periode 10'Jan-9'Feb'22</t>
  </si>
  <si>
    <t>Sisa Periode 10'Feb-9'Mar'22</t>
  </si>
  <si>
    <t>Sisa Periode 10'Mar-9'Apr'22</t>
  </si>
  <si>
    <t>Sisa Periode 10'April-28'Apr'22</t>
  </si>
  <si>
    <t>Pt praja PO SEWA kedua - 0024 (Sewa) - kerawang</t>
  </si>
  <si>
    <t>Vi ini kiriman tgl 10/1</t>
  </si>
  <si>
    <t>Nanti kalau sdh ada sj nya dibuat sewa nya periode 10/1-9/2</t>
  </si>
  <si>
    <t>Faktur dan kwitansi langsung buat setelah ada sj</t>
  </si>
  <si>
    <t xml:space="preserve">Sewa CB </t>
  </si>
  <si>
    <t xml:space="preserve">Sewa JP </t>
  </si>
  <si>
    <t>PROYEK   : WISMA BARITO SLIPI</t>
  </si>
  <si>
    <t>LD 120</t>
  </si>
  <si>
    <t>CB 205</t>
  </si>
  <si>
    <t>PPA 5080/IV/2019</t>
  </si>
  <si>
    <t>PPA 6453/II/2020</t>
  </si>
  <si>
    <t>Sdh ada pembetulan Faktur (011)</t>
  </si>
  <si>
    <t>16/10/2020</t>
  </si>
  <si>
    <t>CB 301 C</t>
  </si>
  <si>
    <t>30/1/2021</t>
  </si>
  <si>
    <t>cb 193</t>
  </si>
  <si>
    <t>Note "</t>
  </si>
  <si>
    <t>sj tgl 3/2 kirim tbp barito itu tdk jadi kirim,jadi kirim nya tgl 4/2/20.</t>
  </si>
  <si>
    <t>TBP BARITO RETUR TERAKHIR TGL 4/9/2021</t>
  </si>
  <si>
    <t>SISA BARANG MINTA CLAIM</t>
  </si>
  <si>
    <t>CEK JUGA ALAT RUSAKNYA</t>
  </si>
  <si>
    <t>No : 004/K.1441.01/II/2020 (7 Bln,terhitung sejak 1/2/20 sd 31/8/2020)</t>
  </si>
  <si>
    <t>Diperpanjang sd tgl 28/2/2021</t>
  </si>
  <si>
    <t>Diperpanjang sd tgl 31/5/2021</t>
  </si>
  <si>
    <t>Harga Sesuai Kontrak</t>
  </si>
  <si>
    <t xml:space="preserve">UH </t>
  </si>
  <si>
    <t>25/4/2019</t>
  </si>
  <si>
    <t>5086/IV/2019</t>
  </si>
  <si>
    <t>18/5/2019</t>
  </si>
  <si>
    <t>PPA 5129/V/2019</t>
  </si>
  <si>
    <t>6199/XI/19</t>
  </si>
  <si>
    <t>20/11/2019</t>
  </si>
  <si>
    <t>24/12/2019</t>
  </si>
  <si>
    <t>PPA 6351/XII/2019</t>
  </si>
  <si>
    <t>27/12/2019</t>
  </si>
  <si>
    <t>PPA 6362/XII/2019</t>
  </si>
  <si>
    <t>24/1/2020</t>
  </si>
  <si>
    <t>PPA 6425/I/2020</t>
  </si>
  <si>
    <t>PPA 6811/VI/2020</t>
  </si>
  <si>
    <t>PPA 6812/VI/2020</t>
  </si>
  <si>
    <t>PPA 6814/VI/2020</t>
  </si>
  <si>
    <t>PPA 6813/VI/2020</t>
  </si>
  <si>
    <t>PPA 6716/VI/2020</t>
  </si>
  <si>
    <t>PPA 6830/VI/2020</t>
  </si>
  <si>
    <t>PPA 7183/X/2020</t>
  </si>
  <si>
    <t>PPA 7186/X/2020</t>
  </si>
  <si>
    <t>PPA 7192/X/2020</t>
  </si>
  <si>
    <t>TAKENAKA INDONESIA</t>
  </si>
  <si>
    <t>PROYEK   : HYUNDAI MOTOR</t>
  </si>
  <si>
    <t>Harga sewa sesua Asahi</t>
  </si>
  <si>
    <t>PPA 6773/VI/2020</t>
  </si>
  <si>
    <t>PPA 6774/VI/2020</t>
  </si>
  <si>
    <t>PPA 6777/VI/2020</t>
  </si>
  <si>
    <t>PPA 6778/VI/2020</t>
  </si>
  <si>
    <t>PPA 6780/VI/2020</t>
  </si>
  <si>
    <t>PPA 6781/VI/2020</t>
  </si>
  <si>
    <t>PPA 6788/VI/2020</t>
  </si>
  <si>
    <t>PPA 6789/VI/2020</t>
  </si>
  <si>
    <t>PPA 6787/VI/2020</t>
  </si>
  <si>
    <t>PPA 6786/VI/2020</t>
  </si>
  <si>
    <t>PPA 6784/VI/2020</t>
  </si>
  <si>
    <t>PPA 6785/VI/2020</t>
  </si>
  <si>
    <t>PPA 6792/VI/2020</t>
  </si>
  <si>
    <t>Sisa Periode Jun'20</t>
  </si>
  <si>
    <t>Sisa Periode Jul'20</t>
  </si>
  <si>
    <t>Sisa Periode Agst'20</t>
  </si>
  <si>
    <t>21/9/2020</t>
  </si>
  <si>
    <t>Sisa Periode Sept'20</t>
  </si>
  <si>
    <t>Sisa Periode Okt'20</t>
  </si>
  <si>
    <t>Takenaka Claim 12Juta + ppn juga sdh bisa buat kwitansi.(tapi masih tggu kabar dari ibu,mau buatnya di bulan jan atau feb?)</t>
  </si>
  <si>
    <t>Sementara kasih Catatan :</t>
  </si>
  <si>
    <t>Takenaka Minta Sewa Ditutup Oktober</t>
  </si>
  <si>
    <t>Kamu Buat Tagihan sd Oktober Dulu Rinciannya</t>
  </si>
  <si>
    <t>PT.SOWIN KARYA</t>
  </si>
  <si>
    <t>PROYEK   : GRAHA BARITO</t>
  </si>
  <si>
    <t>PPA 6886/VI/2020</t>
  </si>
  <si>
    <t>PPA 6882/VI/2020</t>
  </si>
  <si>
    <t>PPA 6895/VII/2020</t>
  </si>
  <si>
    <t>PPA 6985/VII/2020</t>
  </si>
  <si>
    <t>PPA 6700/VIII/2020</t>
  </si>
  <si>
    <t>PPA 7018/VIII/2020</t>
  </si>
  <si>
    <t>PPA 7024/VIII/2020</t>
  </si>
  <si>
    <t>PPA 7171/X/2020</t>
  </si>
  <si>
    <t>PPA 7194/X/2020</t>
  </si>
  <si>
    <t>PPA 7193/X/2020</t>
  </si>
  <si>
    <t>PPA 7204/XI/2020</t>
  </si>
  <si>
    <t>PPA 7127/XI/2020</t>
  </si>
  <si>
    <t>Sisa Periode Nov'20</t>
  </si>
  <si>
    <t>Sisa Periode Des'20</t>
  </si>
  <si>
    <t>Sisa Periode Jan'21</t>
  </si>
  <si>
    <t>16/2/2021</t>
  </si>
  <si>
    <t>Sisa Periode Feb'21</t>
  </si>
  <si>
    <t>Sisa Periode Mar'21</t>
  </si>
  <si>
    <t>Sisa Periode Apr'21</t>
  </si>
  <si>
    <t>PPA 7390/V/2021</t>
  </si>
  <si>
    <t>KEMBALIKAN KELEBIHAN ALAT</t>
  </si>
  <si>
    <t>Sisa Periode Mei'21</t>
  </si>
  <si>
    <t xml:space="preserve">Vi Sowin tutup sewa sd pengambilan </t>
  </si>
  <si>
    <t>Terakhir.Sisa nya dia mau claim 11/5/21</t>
  </si>
  <si>
    <t>Note:</t>
  </si>
  <si>
    <t>Harga sewa pipa 3M= 9.750 (Harga langsung dari bu lina)</t>
  </si>
  <si>
    <t xml:space="preserve">sowin ambil roda 8 ( harga sewa roda sowin @20.000) </t>
  </si>
  <si>
    <t>PROYEK   : WISMA BARITO</t>
  </si>
  <si>
    <t>PPA 7421/VI/2021</t>
  </si>
  <si>
    <t>Sisa Periode Jun'21</t>
  </si>
  <si>
    <t>Sisa Periode Jul'21</t>
  </si>
  <si>
    <t>Sisa Periode Agst'21</t>
  </si>
  <si>
    <t>Sisa Periode Sept'21</t>
  </si>
  <si>
    <t>PT.POLYGON PERKASA INDONUSA</t>
  </si>
  <si>
    <t>PROYEK   : UMETOKU INDONESIA</t>
  </si>
  <si>
    <t>HRGA MOYA</t>
  </si>
  <si>
    <t>HARGA SEWA SESUAI PO</t>
  </si>
  <si>
    <t>UH 40</t>
  </si>
  <si>
    <t>JP</t>
  </si>
  <si>
    <t>Pipe 3</t>
  </si>
  <si>
    <t>Pipe 6</t>
  </si>
  <si>
    <t>PPA 3887/VII/2018</t>
  </si>
  <si>
    <t>PPA 3888/VII/2018</t>
  </si>
  <si>
    <t>PPA 3895/VII/2018</t>
  </si>
  <si>
    <t>3903/VII/2018</t>
  </si>
  <si>
    <t>PPA 3899/VII/2018</t>
  </si>
  <si>
    <t>16/7/2018</t>
  </si>
  <si>
    <t>PPA 3917/VII/2018</t>
  </si>
  <si>
    <t>17/7/2018</t>
  </si>
  <si>
    <t>3923/VII/2018</t>
  </si>
  <si>
    <t>18/7/2018</t>
  </si>
  <si>
    <t>PPA 3929/VII/2018</t>
  </si>
  <si>
    <t>27/7/2018</t>
  </si>
  <si>
    <t>3954/VII/2018</t>
  </si>
  <si>
    <t>Sisa Periode Jul'18</t>
  </si>
  <si>
    <t>16/8/2018</t>
  </si>
  <si>
    <t>PPA 4057/VIII/2018</t>
  </si>
  <si>
    <t>27/8/2018</t>
  </si>
  <si>
    <t>PPA 4071/VIII/2018</t>
  </si>
  <si>
    <t>Sisa Periode Agst'18</t>
  </si>
  <si>
    <t>17/9/2018</t>
  </si>
  <si>
    <t>22/9/2018</t>
  </si>
  <si>
    <t>Sisa Periode Sept'18</t>
  </si>
  <si>
    <t>Sisa Periode Okt'18</t>
  </si>
  <si>
    <t>28/11/2018</t>
  </si>
  <si>
    <t>29/11/2018</t>
  </si>
  <si>
    <t>Sisa Periode Nov'18</t>
  </si>
  <si>
    <t>Sisa Periode Des'18</t>
  </si>
  <si>
    <t>7/1/2019</t>
  </si>
  <si>
    <t>12/1/2019</t>
  </si>
  <si>
    <t>14/1/2019</t>
  </si>
  <si>
    <t>Sisa Periode Jan'19</t>
  </si>
  <si>
    <t>Sisa Periode Feb'19</t>
  </si>
  <si>
    <t>Sisa Periode Mar'19</t>
  </si>
  <si>
    <t>Sisa Periode Apr'19</t>
  </si>
  <si>
    <t>5117/V/2019</t>
  </si>
  <si>
    <t>Sisa Periode Mei'19</t>
  </si>
  <si>
    <t>Sisa Periode Jun'19</t>
  </si>
  <si>
    <t>Sisa Periode Jul'19</t>
  </si>
  <si>
    <t>Sisa Periode Agst'19</t>
  </si>
  <si>
    <t>Sisa Periode Sept'19</t>
  </si>
  <si>
    <t>Sisa Periode Okt'19</t>
  </si>
  <si>
    <t>Sisa Periode Nov'19</t>
  </si>
  <si>
    <t>Sisa Periode Des'19</t>
  </si>
  <si>
    <t>Sisa Periode Jan'20</t>
  </si>
  <si>
    <t>Sisa Periode Feb'20</t>
  </si>
  <si>
    <t>Sisa Periode Mar'20</t>
  </si>
  <si>
    <t>Sisa Periode Apr'20</t>
  </si>
  <si>
    <t>Sisa Periode Mei'20</t>
  </si>
  <si>
    <t>PROYEK   : MOYA WATER TREATMENT</t>
  </si>
  <si>
    <t>17/2/16</t>
  </si>
  <si>
    <t>PPA 886/II/2016</t>
  </si>
  <si>
    <t>24/2/16</t>
  </si>
  <si>
    <t>PPA 934/II/2016</t>
  </si>
  <si>
    <t>Sisa Periode Feb'16</t>
  </si>
  <si>
    <t>Sisa Periode Mar'16</t>
  </si>
  <si>
    <t>14/4/2016</t>
  </si>
  <si>
    <t>PPA 1135/IV/2016</t>
  </si>
  <si>
    <t>17/4/16</t>
  </si>
  <si>
    <t>PPA 1156/IV/2016</t>
  </si>
  <si>
    <t>18/4/16</t>
  </si>
  <si>
    <t>PPA 1163/IV/2016</t>
  </si>
  <si>
    <t>Sisa Periode Apr'16</t>
  </si>
  <si>
    <t>PPA 1233/V/2016</t>
  </si>
  <si>
    <t>13/5/2016</t>
  </si>
  <si>
    <t>PPA 1274/V/2016</t>
  </si>
  <si>
    <t>Sisa Periode Mei'16</t>
  </si>
  <si>
    <t>Sisa Periode Juni'16</t>
  </si>
  <si>
    <t>Sisa Periode Juli'16</t>
  </si>
  <si>
    <t>Sisa Periode Agst'16</t>
  </si>
  <si>
    <t>1566/IX/2016</t>
  </si>
  <si>
    <t>1572/IX/2016</t>
  </si>
  <si>
    <t>PPA 1575/IX/2016</t>
  </si>
  <si>
    <t>Sisa Periode Sept'16</t>
  </si>
  <si>
    <t>18/10/16</t>
  </si>
  <si>
    <t>31/10/16</t>
  </si>
  <si>
    <t>Sisa Periode Okt'16</t>
  </si>
  <si>
    <t>Sisa Periode Nov'16</t>
  </si>
  <si>
    <t>21/12/2016</t>
  </si>
  <si>
    <t>Sisa Periode Des'16</t>
  </si>
  <si>
    <t>24/1/2017</t>
  </si>
  <si>
    <t>Sisa Periode Jan'17</t>
  </si>
  <si>
    <t>Sisa Periode Feb'17</t>
  </si>
  <si>
    <t>Sisa Periode Mar'17</t>
  </si>
  <si>
    <t>Sisa Periode Apr'17</t>
  </si>
  <si>
    <t>Sisa Periode Mei'17</t>
  </si>
  <si>
    <t>Sisa Periode Jun'17</t>
  </si>
  <si>
    <t>Sisa Periode Jul'17</t>
  </si>
  <si>
    <t>Sisa Periode Agst'17</t>
  </si>
  <si>
    <t>Sisa Periode Sept'17</t>
  </si>
  <si>
    <t>Sisa Periode Okt'17</t>
  </si>
  <si>
    <t>Sisa Periode Nov'17</t>
  </si>
  <si>
    <t>Gabungan dri Moya 2</t>
  </si>
  <si>
    <t>Sisa Periode Des'17</t>
  </si>
  <si>
    <t>Sisa Periode Jan'18</t>
  </si>
  <si>
    <t>Sisa Periode Feb'18</t>
  </si>
  <si>
    <t>Sisa Periode Mar'18</t>
  </si>
  <si>
    <t>Sisa Periode Apr'18</t>
  </si>
  <si>
    <t>Sisa Periode Mei'18</t>
  </si>
  <si>
    <t>Sisa Periode Jun'18</t>
  </si>
  <si>
    <t>PROYEK   : AICC - KIIC</t>
  </si>
  <si>
    <t>STAIR</t>
  </si>
  <si>
    <t>13/5/2017</t>
  </si>
  <si>
    <t>PPA 2456/V/2017</t>
  </si>
  <si>
    <t>Sisa Periode okt'19</t>
  </si>
  <si>
    <t>PT.PRIMA HASTA SENTOSA</t>
  </si>
  <si>
    <t>PROYEK   : BCA DATA CENTER</t>
  </si>
  <si>
    <t>PPA 8912/VII/2022</t>
  </si>
  <si>
    <t>B 9043 EO (SDH TAGIH ONGKOS)</t>
  </si>
  <si>
    <t>Sisa Periode 15'Jul-14'Agst'22</t>
  </si>
  <si>
    <t>Sisa Periode 15'Agst-14'Sept'22</t>
  </si>
  <si>
    <t>Sisa Periode 15'Sept-14'Okt'22</t>
  </si>
  <si>
    <t>Sisa Periode 15'Okt-14'Nov'22</t>
  </si>
  <si>
    <t>Sisa Periode 15'Nov-14'Des'22</t>
  </si>
  <si>
    <t>Sisa Periode 15'Des-14'Jan'23</t>
  </si>
  <si>
    <t>Sisa Periode 15'Jan-14 Feb''23</t>
  </si>
  <si>
    <t>Sisa Periode 15'Feb-14 Mar''23</t>
  </si>
  <si>
    <t>Sisa Periode 15'Mar-14 Apr''23</t>
  </si>
  <si>
    <t>Sisa Periode 15'Apr-14 Mei''23</t>
  </si>
  <si>
    <t>Sisa Periode 15'Mei-14 Juni''23</t>
  </si>
  <si>
    <t>Sisa Periode 15'Jun-14 Jul''23</t>
  </si>
  <si>
    <t>Sisa Periode 15'Jul-14 Agst''23</t>
  </si>
  <si>
    <t>Sisa Periode 15'Agst-14 Sept''23</t>
  </si>
  <si>
    <t>Vi nanti prima hasta dibuat perkiraan claim</t>
  </si>
  <si>
    <t>PROYEK   : RS JANTUNG</t>
  </si>
  <si>
    <t>PROYEK   : NAVA PARK</t>
  </si>
  <si>
    <t>PPA 10082/VIII/2023</t>
  </si>
  <si>
    <t>PPA 10103/VIII/2023</t>
  </si>
  <si>
    <t>Sisa Periode Agst'23</t>
  </si>
  <si>
    <t>PPA 10160/IX/2023</t>
  </si>
  <si>
    <t>PPA 10171/IX/2023</t>
  </si>
  <si>
    <t>21/9/2023</t>
  </si>
  <si>
    <t>PPA 10199/IX/2023</t>
  </si>
  <si>
    <t>Sisa Periode Sept'23</t>
  </si>
  <si>
    <t>Sisa Periode Okt'23</t>
  </si>
  <si>
    <t>PPA 10394/XI/2023</t>
  </si>
  <si>
    <t>Sisa Periode Nov'23</t>
  </si>
  <si>
    <t>PPA 10613/XII/2023</t>
  </si>
  <si>
    <t>PPA 10649/XII/2023</t>
  </si>
  <si>
    <t>30/12/2023</t>
  </si>
  <si>
    <t>PPA 10715/I/2024</t>
  </si>
  <si>
    <t>PPA 10770/II/2024</t>
  </si>
  <si>
    <t>PPA 10779/II/2024</t>
  </si>
  <si>
    <t>PPA 10780/II/2024</t>
  </si>
  <si>
    <t>PPA 10784/II/2024</t>
  </si>
  <si>
    <t>PPA 10789/II/2024</t>
  </si>
  <si>
    <t>PPA 10790/III/2024</t>
  </si>
  <si>
    <t>PPA 10810/III/2024</t>
  </si>
  <si>
    <t>PPA 10812/III/2024</t>
  </si>
  <si>
    <t>PPA 10825/III/2024</t>
  </si>
  <si>
    <t>PPA 10851/III/2024</t>
  </si>
  <si>
    <t>PPA 10863/IV/2024</t>
  </si>
  <si>
    <t>PPA 10897/IV/2024</t>
  </si>
  <si>
    <t>PPA 10924/V/2024</t>
  </si>
  <si>
    <t>PPA 10969/V/2024</t>
  </si>
  <si>
    <t>Nrc navapark diskon sewa april 2024 5 hari</t>
  </si>
  <si>
    <t>Vi nanti catat harga catwalk nrc navapark 22.500</t>
  </si>
  <si>
    <t>Bukan 18.000</t>
  </si>
  <si>
    <t>PROYEK   : CANAL WALL</t>
  </si>
  <si>
    <t>Sleeve Coupler BS 1139</t>
  </si>
  <si>
    <t>TIE ROD 3M</t>
  </si>
  <si>
    <t>PPA 10761/II/2024</t>
  </si>
  <si>
    <t>PPA 11103/VI/2024</t>
  </si>
  <si>
    <t>PT.MURINDA IRON STEEL</t>
  </si>
  <si>
    <t>PROYEK   : PCIM CIKANDE</t>
  </si>
  <si>
    <t>NO : 8771/PLT-ENT/2024</t>
  </si>
  <si>
    <t>PPA 10776/II/2024</t>
  </si>
  <si>
    <t>Sisa Periode 24 Feb sd 23 Mar 24</t>
  </si>
  <si>
    <t>Sisa Periode 24 Mar sd 23 Apr 24</t>
  </si>
  <si>
    <t>Sisa Periode 24 Apr sd 23 Mei 24</t>
  </si>
  <si>
    <t>B 9600 SAL</t>
  </si>
  <si>
    <t>Sisa Periode 24 Mei sd 30 Mei 24</t>
  </si>
  <si>
    <t>Vi catat murinda cikande retur 23/4 kena ongkos 600.000</t>
  </si>
  <si>
    <t>Murinda cikande sdh lunas tgl 30/5</t>
  </si>
  <si>
    <t>Langsung buat tagihan sd 30/5 vi</t>
  </si>
  <si>
    <t>Retur tgl 30/5 tdk kena ongkos, dia pulangin sendiri</t>
  </si>
  <si>
    <t>Yg ongkos cuma 23/4</t>
  </si>
  <si>
    <t>PROYEK   : PEPSICO</t>
  </si>
  <si>
    <t>NO : 8765/PLT-ENT/2024</t>
  </si>
  <si>
    <t>22/2/2024</t>
  </si>
  <si>
    <t>PPA 10768/II/2024</t>
  </si>
  <si>
    <t>Sisa Periode 22 Feb sd 21 Mar 24</t>
  </si>
  <si>
    <t>Sisa Periode 22 Mar sd 21 Apr 24</t>
  </si>
  <si>
    <t>Sisa Periode 22 Apr sd 21 Mei 24</t>
  </si>
  <si>
    <t>PROYEK   : PLANT PINDODELI-2</t>
  </si>
  <si>
    <t>Wedge HP</t>
  </si>
  <si>
    <t>Wedge K</t>
  </si>
  <si>
    <t>PPA 10061/VIII/2023</t>
  </si>
  <si>
    <t>PROYEK   : CARTENSZ</t>
  </si>
  <si>
    <t>PPA 9853/V/2023</t>
  </si>
  <si>
    <t>Sisa Periode Mei'23</t>
  </si>
  <si>
    <t>Sisa Periode Juni'23</t>
  </si>
  <si>
    <t>Sisa Periode Juli'23</t>
  </si>
  <si>
    <t>PPA 10069/VIII/2023</t>
  </si>
  <si>
    <t>PPA 10085/VIII/2023</t>
  </si>
  <si>
    <t>TUTUP SEWA</t>
  </si>
  <si>
    <t>JUMLAH ORDER</t>
  </si>
  <si>
    <t>MULAI SEWA 22 MEI 2023</t>
  </si>
  <si>
    <t>Vi ini nrc cartenz . Dibuatkan claim nya</t>
  </si>
  <si>
    <t>Bu atasan saya sudah ok</t>
  </si>
  <si>
    <t>Klaim 140 rb</t>
  </si>
  <si>
    <t>Yang pipa 19 btg bu</t>
  </si>
  <si>
    <t>PROYEK   : MORIAH HILLS</t>
  </si>
  <si>
    <t>PPA 9922/V/2023</t>
  </si>
  <si>
    <t>PPA 9833/V/2023</t>
  </si>
  <si>
    <t>Sisa Periode 12/5 sd 11/6/2023</t>
  </si>
  <si>
    <t>PPA 9929/VI/2023</t>
  </si>
  <si>
    <t>17/6/2023</t>
  </si>
  <si>
    <t>PPA 9934/VI/2023</t>
  </si>
  <si>
    <t>PPA 9940/VI/2023</t>
  </si>
  <si>
    <t>PPA 9945/VI/2023</t>
  </si>
  <si>
    <t>PPA 9961/VI/2023</t>
  </si>
  <si>
    <t>Sisa Periode 12/6 sd 11/7/2023</t>
  </si>
  <si>
    <t>PPA 9990/VII/2023</t>
  </si>
  <si>
    <t>PPA 10026/VII/2023</t>
  </si>
  <si>
    <t>Sisa Periode 12/7 sd 11/8/2023</t>
  </si>
  <si>
    <t>Sisa Periode 12/8 sd 11/9/2023</t>
  </si>
  <si>
    <t>Sisa Periode 12/9 sd 16/9/2023</t>
  </si>
  <si>
    <t>nrc proyek baru buat tagihannya dari tgl ke tanggal</t>
  </si>
  <si>
    <t>PROYEK   : B.RESIDENCE</t>
  </si>
  <si>
    <t>PPA 9278/XI/2022</t>
  </si>
  <si>
    <t>PPA 9287/XI/2022</t>
  </si>
  <si>
    <t>PPA 9298/XI/2022</t>
  </si>
  <si>
    <t>PPA 9309/XI/2022</t>
  </si>
  <si>
    <t>PPA 9315/XI/2022</t>
  </si>
  <si>
    <t>PPA 9318/XI/2022</t>
  </si>
  <si>
    <t>Sisa Periode Nov'22</t>
  </si>
  <si>
    <t>PPA 9327/XII/2022</t>
  </si>
  <si>
    <t>PPA 9335/XII/2022</t>
  </si>
  <si>
    <t>PPA 9338/XII/2022</t>
  </si>
  <si>
    <t>PPA 9351/XII/2022</t>
  </si>
  <si>
    <t>PPA 9350/XII/2022</t>
  </si>
  <si>
    <t>PPA 9359/XII/2022</t>
  </si>
  <si>
    <t>PPA 9361/XII/2022</t>
  </si>
  <si>
    <t>Sisa Periode Des'22</t>
  </si>
  <si>
    <t>Sisa Periode Jan'23</t>
  </si>
  <si>
    <t>Sisa Periode Feb'23</t>
  </si>
  <si>
    <t>Sisa Periode Mar'23</t>
  </si>
  <si>
    <t>Sisa Periode Apr'23</t>
  </si>
  <si>
    <t>Sisa Periode Jun'23</t>
  </si>
  <si>
    <t>Sisa Periode Jul'23</t>
  </si>
  <si>
    <t>PROYEK   : RUMAH SAKIT JANTUNG HEATOLOGY</t>
  </si>
  <si>
    <t>PPA 9167/X/2022</t>
  </si>
  <si>
    <t>Sisa Periode Okt'22</t>
  </si>
  <si>
    <t>PPA 9226/XI/2022</t>
  </si>
  <si>
    <t>PPA 9233/XI/2022</t>
  </si>
  <si>
    <t>PPA 9238/XI/2022</t>
  </si>
  <si>
    <t>PPA 9258/XI/2022</t>
  </si>
  <si>
    <t>PPA 9263/XI/2022</t>
  </si>
  <si>
    <t>18/11/2022</t>
  </si>
  <si>
    <t>PPA 9265/XI/2022</t>
  </si>
  <si>
    <t>PPA 9288/XI/2022</t>
  </si>
  <si>
    <t>PPA 9426/XI/2022</t>
  </si>
  <si>
    <t>PPA 9495/I/2023</t>
  </si>
  <si>
    <t>17/4/2023</t>
  </si>
  <si>
    <t>PPA 9859/V/2023</t>
  </si>
  <si>
    <t>28/5/2023</t>
  </si>
  <si>
    <t>RETUR 2 HARI TDK ITUNG SEWA</t>
  </si>
  <si>
    <t>Retur (Fixed C)</t>
  </si>
  <si>
    <t>PROYEK   : HOTEL ASTON SERANG</t>
  </si>
  <si>
    <t>PPA 9166/X/2022</t>
  </si>
  <si>
    <t>B 9801 SS (SDH TAGIH ONGKOS)</t>
  </si>
  <si>
    <t>24/10/2022</t>
  </si>
  <si>
    <t>PPA 9192/X/2022</t>
  </si>
  <si>
    <t>B 9804 TAC</t>
  </si>
  <si>
    <t>PPA 9221/XI/2022</t>
  </si>
  <si>
    <t>PPA 9256/XI/2022</t>
  </si>
  <si>
    <t>Vi nrc aston serang yg kirimanpertama ada ongkos 1.800.000</t>
  </si>
  <si>
    <t>Dan besok tgl 4/11 juga ada ongkos 1.800.000</t>
  </si>
  <si>
    <t>NOTE : Kiriman ke NRC ASTON,Semua tagih ONGKOS Rp.1,800,000</t>
  </si>
  <si>
    <t>ada kiriman tgl 15/11/2022 jugq tagih ongkos</t>
  </si>
  <si>
    <t>kecuali tangga = 25 ini dia ambil sendiri</t>
  </si>
  <si>
    <t>PT.MAHKOTA</t>
  </si>
  <si>
    <t>PROYEK   : WORK SHOP</t>
  </si>
  <si>
    <t>26/7/2025</t>
  </si>
  <si>
    <t>PPA 10024/VII/2023</t>
  </si>
  <si>
    <t>PPA 10029/VII/2023</t>
  </si>
  <si>
    <t>PPA 10042/VIII/2023</t>
  </si>
  <si>
    <t>PPA 10054/VIII/2023</t>
  </si>
  <si>
    <t>PPA 10073/VIII/2023</t>
  </si>
  <si>
    <t>PPA 10169/IX/2023</t>
  </si>
  <si>
    <t>PROYEK   : BPK.SYAIFUL</t>
  </si>
  <si>
    <t>PPA 9712/II/2023</t>
  </si>
  <si>
    <t>PPA 9737/II/2023</t>
  </si>
  <si>
    <t>PPA 9766/III/2023</t>
  </si>
  <si>
    <t>GUDANG</t>
  </si>
  <si>
    <t>PPA 9812/III/2023</t>
  </si>
  <si>
    <t>PPA 9821/III/2023</t>
  </si>
  <si>
    <t>PPA 9838/III/2023</t>
  </si>
  <si>
    <t>PPA 9849/IV/2023</t>
  </si>
  <si>
    <t>PPA 9864/IV/2023</t>
  </si>
  <si>
    <t>PPA 9870/IV/2023</t>
  </si>
  <si>
    <t>PPA 9890/IV/2023</t>
  </si>
  <si>
    <t>PPA 9852/V/2023</t>
  </si>
  <si>
    <t>PPA 9968/V/2023</t>
  </si>
  <si>
    <t>PPA 9957/VI/2023</t>
  </si>
  <si>
    <t>PPA 9964/VI/2023</t>
  </si>
  <si>
    <t>PPA 10034/VII/2023</t>
  </si>
  <si>
    <t>PPA 10080/VIII/2023</t>
  </si>
  <si>
    <t>PPA 10097/VIII/2023</t>
  </si>
  <si>
    <t>PPA 10101/VIII/2023</t>
  </si>
  <si>
    <t>PPA 10323/X/2023</t>
  </si>
  <si>
    <t>PROYEK   : BLIBLI WAREHOUSE MARUNDA</t>
  </si>
  <si>
    <t>UH 85 PCH</t>
  </si>
  <si>
    <t>PPA 10242/X/2023</t>
  </si>
  <si>
    <t>PPA 10244/X/2023</t>
  </si>
  <si>
    <t>Sisa Periode 6 Okt sd 5 Nov 23</t>
  </si>
  <si>
    <t>PPA 10484/XI/2023</t>
  </si>
  <si>
    <t>Sisa Periode 6 Nov sd 5 Des 23</t>
  </si>
  <si>
    <t>Sisa Periode 6 Des sd 5 Jan 24</t>
  </si>
  <si>
    <t>Sisa Periode 6 Jan sd 5 Feb 24</t>
  </si>
  <si>
    <t>Sisa Periode 6 Feb sd 5 Mar 24</t>
  </si>
  <si>
    <t>Sisa Periode 6 Mar sd 5 Apr 24</t>
  </si>
  <si>
    <t>Sisa Periode 6 Apr sd 5 Mei 24</t>
  </si>
  <si>
    <t>PROYEK   : MATERA</t>
  </si>
  <si>
    <t>OPER DR JEEP</t>
  </si>
  <si>
    <t>SJ OPER DAPAT LEWAT WA</t>
  </si>
  <si>
    <t>PROYEK   : SHOWROOM JEEP</t>
  </si>
  <si>
    <t>PPA 9012/VIII/2022</t>
  </si>
  <si>
    <t>PPA 9015/VIII/2022</t>
  </si>
  <si>
    <t>Sisa Periode Agst'22</t>
  </si>
  <si>
    <t>PPA 9066/IX/2022</t>
  </si>
  <si>
    <t>PPA 9069/IX/2022</t>
  </si>
  <si>
    <t>Sisa Periode Sept'22</t>
  </si>
  <si>
    <t>OPER KE MATERA</t>
  </si>
  <si>
    <t>PROYEK   : PAKUWON BEKASI</t>
  </si>
  <si>
    <t>Sisa Periode 17/12 - 16/1 '23</t>
  </si>
  <si>
    <t xml:space="preserve">PROYEK   : JHL  OFFICE </t>
  </si>
  <si>
    <t>PPA 9247/XI/2022</t>
  </si>
  <si>
    <t>Sisa Periode 12/11 - 11/12 '22</t>
  </si>
  <si>
    <t>PROYEK   : MATERA CLUB HOUSE</t>
  </si>
  <si>
    <t>PPA 8801/VI/2022</t>
  </si>
  <si>
    <t>PPA 8802/VI/2022</t>
  </si>
  <si>
    <t>Sisa Periode Jun'22</t>
  </si>
  <si>
    <t>Sisa Periode Jul'22</t>
  </si>
  <si>
    <t>PROYEK   : TOWER EKKI PODOMORO</t>
  </si>
  <si>
    <t>PPA 7759/III/2022</t>
  </si>
  <si>
    <t>PPA 7761/III/2022</t>
  </si>
  <si>
    <t>PPA 7762/III/2022</t>
  </si>
  <si>
    <t>PPA 7763/III/2022</t>
  </si>
  <si>
    <t>PPA 7764/III/2022</t>
  </si>
  <si>
    <t>PPA 7767/III/2022</t>
  </si>
  <si>
    <t>Sisa Periode Mar'22</t>
  </si>
  <si>
    <t>26/4/2022</t>
  </si>
  <si>
    <t>Sisa Periode Apr'22</t>
  </si>
  <si>
    <t>Sisa Periode Mei'22</t>
  </si>
  <si>
    <t>20/9/2022</t>
  </si>
  <si>
    <t>PROYEK   : PINDODELI</t>
  </si>
  <si>
    <t>penjualan</t>
  </si>
  <si>
    <t>Tie R 1M</t>
  </si>
  <si>
    <t>PPA 7431/VII/2021</t>
  </si>
  <si>
    <t>Penjualan TR 1m sdh tagih</t>
  </si>
  <si>
    <t>PPA 7433/VII/2021</t>
  </si>
  <si>
    <t>PPA 7443/VII/2021</t>
  </si>
  <si>
    <t>PPA 7444/VII/2021</t>
  </si>
  <si>
    <t>Sisa Periode Okt'21</t>
  </si>
  <si>
    <t>Sisa Periode Nov'21</t>
  </si>
  <si>
    <t>Sisa Periode Des'21</t>
  </si>
  <si>
    <t>Sisa Periode Jan'22</t>
  </si>
  <si>
    <t>PPA 7703/II/2022</t>
  </si>
  <si>
    <t>Sisa Periode Feb'22</t>
  </si>
  <si>
    <t>13/4/2022</t>
  </si>
  <si>
    <t>PPA 7794/IV/2022</t>
  </si>
  <si>
    <t>PPA 7795/IV/2022</t>
  </si>
  <si>
    <t>PPA 8758/VI/2022</t>
  </si>
  <si>
    <t>PENJUALAN SDH TAGIH NON PPN</t>
  </si>
  <si>
    <t>sewa tutup 31/7</t>
  </si>
  <si>
    <t xml:space="preserve">Vi Nrc showroom jeep jadi wingnut claim berapa banyak? </t>
  </si>
  <si>
    <t>Dan kamu catat tgl 23/8 ada kirim nrc jeep, harga sewa cb 220=3900, joinpin 1050.</t>
  </si>
  <si>
    <t>Nrc Tagihan buat berita acara dulu sebelum buat kwitansi</t>
  </si>
  <si>
    <t>PERIODE MEI POTONG LIBUR LEBARAN 1/5 - 5/5 (5 HARI)</t>
  </si>
  <si>
    <t>Bu, wing nat yg saya sewa, 54 buah mau saya beli aja, mau dipinjam proyek lain, nanti sisa ya yg 265 tetap saya sewa</t>
  </si>
  <si>
    <t>Vi ini per 31/5, nrc showroom jeep</t>
  </si>
  <si>
    <t>PROYEK   : PLTU</t>
  </si>
  <si>
    <t>ALAMAT NYA DIGANTI BEDA DGN TEMPO</t>
  </si>
  <si>
    <t>Metal Plank 2</t>
  </si>
  <si>
    <t>15/7/2021</t>
  </si>
  <si>
    <t>PPA 7435/VII/2021</t>
  </si>
  <si>
    <t>Sisa Periode 16 Jul sd 15 Agst 21</t>
  </si>
  <si>
    <t>Periode Ikutin tgl terima proyek</t>
  </si>
  <si>
    <t>Sisa Periode 16 Agst sd 15 Sept 21</t>
  </si>
  <si>
    <t>Sisa Periode 16 Sept sd 15 Okt 21</t>
  </si>
  <si>
    <t>Sisa Periode 16 Okt sd 15 Nov 21</t>
  </si>
  <si>
    <t>Sisa Periode 16 Nov sd 15 Des 21</t>
  </si>
  <si>
    <t>Sisa Periode 16 Des sd 15 Jan 22</t>
  </si>
  <si>
    <t>Sisa Periode 16 Jan sd 15 Feb 22</t>
  </si>
  <si>
    <t>Sisa Periode 16 Feb sd 15 Mar 22</t>
  </si>
  <si>
    <t>Sisa Periode 16 Mar sd 15 Apr 22</t>
  </si>
  <si>
    <t>Anggap retur tgl 27/4/2022</t>
  </si>
  <si>
    <t>Sisa Periode 16 Apr sd 15 Mei 22</t>
  </si>
  <si>
    <t>Sisa Periode 16 Mei sd 15 Jun 22</t>
  </si>
  <si>
    <t>Sisa Periode 16 Juni sd 15 Jul 22</t>
  </si>
  <si>
    <t>Sisa Periode 16 Juli sd 6 Agst 22</t>
  </si>
  <si>
    <t>Murinda batang</t>
  </si>
  <si>
    <t>Vi yg murinda batang kenbalikan swivel clamp 441 tgl 10/5 jadi tutup sewa 27/4 sesuai suratnya</t>
  </si>
  <si>
    <t>Swivel clamp  sejumlah 441</t>
  </si>
  <si>
    <t>kamu catat dulu dia mau balikin tgl 9/5/2022</t>
  </si>
  <si>
    <t>tapi sewa mnta tutup tgl 27/4/2022</t>
  </si>
  <si>
    <t>nanti kita lihat sj  sebetulnya jumlah berapa</t>
  </si>
  <si>
    <t>tapi tdk apa kita anggap tgl 27/4/2022</t>
  </si>
  <si>
    <t>Vi utk selanjutnya murinda jangan buat kwt faktur dulu. Buat rincian dulu dan</t>
  </si>
  <si>
    <t>rekapan dan proforma invoice. Jadi kwitansi sementara dulu</t>
  </si>
  <si>
    <t>PT.POLABAJA PANTONGRAHA</t>
  </si>
  <si>
    <t>PROYEK   : DORMITORY</t>
  </si>
  <si>
    <t>No.01/SPSA/PB-DBSD/I/2021</t>
  </si>
  <si>
    <t>82.500/70.000</t>
  </si>
  <si>
    <t>26.000/24.000</t>
  </si>
  <si>
    <t>PPA 7286/XII/2020</t>
  </si>
  <si>
    <t>stempel</t>
  </si>
  <si>
    <t>PPA 7288/I/2021</t>
  </si>
  <si>
    <t>PPA 7292/I/2021</t>
  </si>
  <si>
    <t>PPA 7301/I/2021</t>
  </si>
  <si>
    <t>31/5/2021</t>
  </si>
  <si>
    <t>28/6/2021</t>
  </si>
  <si>
    <t>TOTAL PO 438</t>
  </si>
  <si>
    <t>TOTAL PO 432</t>
  </si>
  <si>
    <t>TOTAL PO 442</t>
  </si>
  <si>
    <t>TOTAL PO 457</t>
  </si>
  <si>
    <t>TOTAL PO 479</t>
  </si>
  <si>
    <t>PT.PANTON TRIDA BUANA CIPTA</t>
  </si>
  <si>
    <t>PROYEK   : PURI MUTIARA VII No.17/CIPETE</t>
  </si>
  <si>
    <t>SPK</t>
  </si>
  <si>
    <t>No.001/PANTON-PPA/I/CIPETE/2021</t>
  </si>
  <si>
    <t>Tie Rod 120</t>
  </si>
  <si>
    <t>14/1/2021</t>
  </si>
  <si>
    <t>PPA 7293/I/2021</t>
  </si>
  <si>
    <t>PPA 7294/I/2021</t>
  </si>
  <si>
    <t>19/1/2021</t>
  </si>
  <si>
    <t>PPA 7295/I/2021</t>
  </si>
  <si>
    <t>PPA 7309/II/2021</t>
  </si>
  <si>
    <t>PPA 7413/VI/2021</t>
  </si>
  <si>
    <t>19/8/2021</t>
  </si>
  <si>
    <t>TOTAL PO 001408</t>
  </si>
  <si>
    <t>TOTAL PO 001410</t>
  </si>
  <si>
    <t>TOTAL PO 001414</t>
  </si>
  <si>
    <t>Po Asli Blm ada</t>
  </si>
  <si>
    <t>TOTAL PO 001418</t>
  </si>
  <si>
    <t>TOTAL PO 001430</t>
  </si>
  <si>
    <t>Harga uh 60 di po 001418 = 3,700</t>
  </si>
  <si>
    <t>September tdk tagih sewa</t>
  </si>
  <si>
    <t>PROYEK   : IKPP</t>
  </si>
  <si>
    <t>PPA 7510/IX/2021</t>
  </si>
  <si>
    <t>TAGIH SEWA</t>
  </si>
  <si>
    <t>PPA 7511/IX/2021</t>
  </si>
  <si>
    <t>TDK TAGIH SEWA (TITIP DIPROYEK)</t>
  </si>
  <si>
    <t>sdh tagih claim</t>
  </si>
  <si>
    <t xml:space="preserve">Vi hari ini 24/9/21 kita ada kirim 2 sj ke nrc ikpp. </t>
  </si>
  <si>
    <t xml:space="preserve">Itu kamu catat. </t>
  </si>
  <si>
    <t>Tapi sebetulnya yg dia sewa cuma cb220=500.</t>
  </si>
  <si>
    <t>Yg 1 lagi itu kita titip. Tdk tagih sewa.</t>
  </si>
  <si>
    <t>Tapi baru bisa ambil minggu depan.</t>
  </si>
  <si>
    <t>Tapi tetap dicatat saja spt biasa sampai barang kita hisa ambil barangnya pas tidak</t>
  </si>
  <si>
    <t>Vi nrc ikpp ada pulangin cb 220=495</t>
  </si>
  <si>
    <t>Jadi nya langsung buat saja tagihan sewa akhir dan claim cb 5x60.000</t>
  </si>
  <si>
    <t>Lepas pen 11x 6000=66.000</t>
  </si>
  <si>
    <t>Diskon saja 66.000</t>
  </si>
  <si>
    <t>Jadi claim 300.000+ ppn</t>
  </si>
  <si>
    <t>PROYEK   : TEMPO KERA SAKTI 5</t>
  </si>
  <si>
    <t>PPA 7783/IV/2022</t>
  </si>
  <si>
    <t>PPA 7790/IV/2022</t>
  </si>
  <si>
    <t>PPA 7791/IV/2022</t>
  </si>
  <si>
    <t>Sisa Periode 6 Apr sd 5 Mei 22</t>
  </si>
  <si>
    <t>Sisa Periode 6 Mei sd 5 Juni 22</t>
  </si>
  <si>
    <t>Sisa Periode 6 Juni sd 5 Juli 22</t>
  </si>
  <si>
    <t>Sisa Periode 6 Juli sd 5 Agst 22</t>
  </si>
  <si>
    <t>Sisa Periode 6 Agst sd 5 Sept 22</t>
  </si>
  <si>
    <t>Sisa Periode 6 Sept sd 5 Okt 22</t>
  </si>
  <si>
    <t>Sisa Periode 6 Okt sd 7 Okt 22</t>
  </si>
  <si>
    <t xml:space="preserve">Ini ada lagi tempo tutup sewa 14/5. </t>
  </si>
  <si>
    <r>
      <t xml:space="preserve">Vi ini dicek 3 kali kiriman apa sdh sesuai po.( </t>
    </r>
    <r>
      <rPr>
        <b/>
        <sz val="10"/>
        <color rgb="FF000000"/>
        <rFont val="Calibri"/>
        <family val="2"/>
        <scheme val="minor"/>
      </rPr>
      <t xml:space="preserve">√ </t>
    </r>
    <r>
      <rPr>
        <b/>
        <sz val="10"/>
        <color rgb="FF000000"/>
        <rFont val="Comic Sans MS"/>
        <family val="2"/>
      </rPr>
      <t>)</t>
    </r>
  </si>
  <si>
    <t>Nanti jumlah sesuai yg dia pulangkan vi</t>
  </si>
  <si>
    <r>
      <t>Kalau sdh cocok, buat kwitansi : pengiriman alat 1.500.000 + ppn ke murinda.(</t>
    </r>
    <r>
      <rPr>
        <b/>
        <sz val="10"/>
        <color rgb="FF000000"/>
        <rFont val="Calibri"/>
        <family val="2"/>
        <scheme val="minor"/>
      </rPr>
      <t>√</t>
    </r>
    <r>
      <rPr>
        <b/>
        <sz val="10"/>
        <color rgb="FF000000"/>
        <rFont val="Comic Sans MS"/>
        <family val="2"/>
      </rPr>
      <t xml:space="preserve"> )</t>
    </r>
  </si>
  <si>
    <t>Rincian nya 3 surat jalan ini saja. Lumpsum langsung jadi 1.500.000</t>
  </si>
  <si>
    <t>PROYEK   : GUDANG / BPK SAEFUL</t>
  </si>
  <si>
    <t>PPA 10867/IV/2024</t>
  </si>
  <si>
    <t>PPA 10866/IV/2024</t>
  </si>
  <si>
    <t>PPA 11060/VI/2024</t>
  </si>
  <si>
    <t>PPA 11074/VI/2024</t>
  </si>
  <si>
    <t xml:space="preserve">PPA 11163/VI/2024 </t>
  </si>
  <si>
    <t xml:space="preserve">PPA 11162/VI/2024 </t>
  </si>
  <si>
    <t>JO CSCODS - TAISEI</t>
  </si>
  <si>
    <t>PROYEK  : OASIS</t>
  </si>
  <si>
    <t>Tgl Sj</t>
  </si>
  <si>
    <t>No Sj</t>
  </si>
  <si>
    <t>Metal Plank 4</t>
  </si>
  <si>
    <t>PVC CONE 22</t>
  </si>
  <si>
    <t>PPA 10959/V/2024</t>
  </si>
  <si>
    <t>PPA 10972/V/2024</t>
  </si>
  <si>
    <t>PPA 11123/VI/2024</t>
  </si>
  <si>
    <t>PT.KOFUKU ABADI</t>
  </si>
  <si>
    <t>PROYEK : SUGITY</t>
  </si>
  <si>
    <t>No Po : 2959/PO-KA/I/2023</t>
  </si>
  <si>
    <t>PPA 9630/I/2023</t>
  </si>
  <si>
    <t>PPA 9650/I/2023</t>
  </si>
  <si>
    <t>PPA 9651/I/2023</t>
  </si>
  <si>
    <t>PPA 9652/I/2023</t>
  </si>
  <si>
    <t>PPA 9860/IV/2023</t>
  </si>
  <si>
    <t xml:space="preserve">PT.KARMELINDO </t>
  </si>
  <si>
    <t>PROYEK  : THAMRIN NINE</t>
  </si>
  <si>
    <t>PPA 10495/XI/2023</t>
  </si>
  <si>
    <t>PROYEK  : GUDANG DSO</t>
  </si>
  <si>
    <t>NO.017/PO-DSO-R1/2023</t>
  </si>
  <si>
    <t>PPA 10512/XI/2023</t>
  </si>
  <si>
    <t>PPA 10582/XII/2023</t>
  </si>
  <si>
    <t>Sewa 25/11 sd 24/12/23</t>
  </si>
  <si>
    <t>Sewa 25/12 sd 20/1/24</t>
  </si>
  <si>
    <t xml:space="preserve">Vi karnelindo, sewa nya tgl ke tgl. </t>
  </si>
  <si>
    <t>Minimum sewa 1 bulan. Entar kalau dia ada sewa kurang dari 1 bulan, tetap hitung 1 bulan</t>
  </si>
  <si>
    <t>PT.KAJIMA INDONESIA</t>
  </si>
  <si>
    <t>PROYEK  : CALYPSO</t>
  </si>
  <si>
    <t>No PO : 026/CLYP/X/22/KI-HO</t>
  </si>
  <si>
    <t>Hollo 5x10x3m</t>
  </si>
  <si>
    <t>Hollo 4x6x3m</t>
  </si>
  <si>
    <t>Hollo 4x6x2,5m</t>
  </si>
  <si>
    <t>Hollo 4x6x2m</t>
  </si>
  <si>
    <t>PPA 9155/X/2022</t>
  </si>
  <si>
    <t>PPA 9156/X/2022</t>
  </si>
  <si>
    <t>PPA 9157/X/2022</t>
  </si>
  <si>
    <t>PPA 9158/X/2022</t>
  </si>
  <si>
    <t>PPA 9160/X/2022</t>
  </si>
  <si>
    <t>PPA 9173/X/2022</t>
  </si>
  <si>
    <t>PPA 9176/X/2022</t>
  </si>
  <si>
    <t>PPA 9182/X/2022</t>
  </si>
  <si>
    <t>PPA 9205/X/2022</t>
  </si>
  <si>
    <t>PPA 9206/X/2022</t>
  </si>
  <si>
    <t>PPA 9210/XI/2022</t>
  </si>
  <si>
    <t>PPA 9212/XI/2022</t>
  </si>
  <si>
    <t>PPA 9222/XI/2022</t>
  </si>
  <si>
    <t>PPA 9240/XI/2022</t>
  </si>
  <si>
    <t>Sisa Periode 12 Okt sd 11 Nov 22</t>
  </si>
  <si>
    <t>PPA 9250/XI/2022</t>
  </si>
  <si>
    <t>Sisa Periode 12 Nov sd 11 Des 22</t>
  </si>
  <si>
    <t>Sisa Periode 12 Des sd 11 Jan 23</t>
  </si>
  <si>
    <t>Sisa Periode 12 Jan sd 11 Feb 23</t>
  </si>
  <si>
    <t>Sisa Periode 12 Feb sd 11 Mar 23</t>
  </si>
  <si>
    <t>Sisa Periode 12 Mar sd 11 Apr 23</t>
  </si>
  <si>
    <t>Sisa Periode 12 Apr sd 11 Mei 23</t>
  </si>
  <si>
    <t>Sisa Periode 12 Mei sd 11 Juni 23</t>
  </si>
  <si>
    <t>Sisa Periode 12 Juni sd 11 Juli 23</t>
  </si>
  <si>
    <t xml:space="preserve">TIDAK TAGIH </t>
  </si>
  <si>
    <t>Udh claim</t>
  </si>
  <si>
    <t>Tunggu po</t>
  </si>
  <si>
    <t>PT.KARMELINDO SARANA UTAMA</t>
  </si>
  <si>
    <t>PROYEK  : GEDUNG MENARA KOMPAS</t>
  </si>
  <si>
    <t>No.014/PO-UPGRADING MK/1022</t>
  </si>
  <si>
    <t>No.009/PO-UPGRADING MK/1022</t>
  </si>
  <si>
    <t>No.011/PO-UPGRADING MK/1022</t>
  </si>
  <si>
    <t>No.019/PO-UPGRADING MK/1022</t>
  </si>
  <si>
    <t>PPA 9209/X/2022</t>
  </si>
  <si>
    <t>Sisa Alat Periode Okt'22</t>
  </si>
  <si>
    <t>PPA 9239/XI/2022</t>
  </si>
  <si>
    <t>PPA 9246/XI/2022</t>
  </si>
  <si>
    <t>PPA 9249/XI/2022</t>
  </si>
  <si>
    <t>PPA 9259/XI/2022</t>
  </si>
  <si>
    <t>PPA 9266/XI/2022</t>
  </si>
  <si>
    <t>PPA 9269/XI/2022</t>
  </si>
  <si>
    <t>PPA 9282/XI/2022</t>
  </si>
  <si>
    <t>Sisa Alat Periode Nov'22</t>
  </si>
  <si>
    <t>PPA 9369/XII/2022</t>
  </si>
  <si>
    <t>Sisa Alat Periode Des'22</t>
  </si>
  <si>
    <t>Sisa Alat Periode Jan'23</t>
  </si>
  <si>
    <t>24/2/2023</t>
  </si>
  <si>
    <t>Sisa Alat Periode Feb'23</t>
  </si>
  <si>
    <t>PPA 9811/III/2023</t>
  </si>
  <si>
    <t>KELEBHAN SWIVEL CLAMP</t>
  </si>
  <si>
    <t>Sisa Alat Periode Mar'23</t>
  </si>
  <si>
    <t>PROYEK  : MAPOLSEK KOSAMBI PIK 2</t>
  </si>
  <si>
    <t>No.004/PO-MPL/0922</t>
  </si>
  <si>
    <t>No.006/PO-MPL/0922</t>
  </si>
  <si>
    <t>No.008/PO-MPL/0922</t>
  </si>
  <si>
    <t>tidak</t>
  </si>
  <si>
    <t>No.009/PO-MPL/0922</t>
  </si>
  <si>
    <t>tagih</t>
  </si>
  <si>
    <t>Hollo 5x5x3m</t>
  </si>
  <si>
    <t>22/9/2022</t>
  </si>
  <si>
    <t>PPA 9096/IX/2022</t>
  </si>
  <si>
    <t>PPA 9097/IX/2022</t>
  </si>
  <si>
    <t>PPA 9107/IX/2022</t>
  </si>
  <si>
    <t>PPA 9119/IX/2022</t>
  </si>
  <si>
    <t>PPA 9110/IX/2022</t>
  </si>
  <si>
    <t>PPA 9115/IX/2022</t>
  </si>
  <si>
    <t>PPA 9117/IX/2022</t>
  </si>
  <si>
    <t>Sisa Alat Periode Sept'22</t>
  </si>
  <si>
    <t>PPA 9126/IX/2022</t>
  </si>
  <si>
    <t>PPA 9140/X/2022</t>
  </si>
  <si>
    <t>PPA 9144/X/2022</t>
  </si>
  <si>
    <t>PPA 9165/X/2022</t>
  </si>
  <si>
    <t>15/10/2022</t>
  </si>
  <si>
    <t>PPA 9161/X/2022</t>
  </si>
  <si>
    <t>dikembalikan pipa 6</t>
  </si>
  <si>
    <t>PPA 9162/X/2022</t>
  </si>
  <si>
    <t>PPA 9224/XI/2022</t>
  </si>
  <si>
    <t>PPA 9493/I/2023</t>
  </si>
  <si>
    <t>Sisa Alat Periode Apr'23</t>
  </si>
  <si>
    <t>Sisa Alat Periode Mei'23</t>
  </si>
  <si>
    <t>Sisa Alat Periode Juni'23</t>
  </si>
  <si>
    <t>PT.JAGAT KONSTRUKSI ABDIPERSADA</t>
  </si>
  <si>
    <t xml:space="preserve">PROYEK  : ANTASARI </t>
  </si>
  <si>
    <t>PPA 9046/IX/2022</t>
  </si>
  <si>
    <t>SDH TAGIH(B 9043 EO)</t>
  </si>
  <si>
    <t>PPA 9051/IX/2022</t>
  </si>
  <si>
    <t>20/5/2023</t>
  </si>
  <si>
    <t>PPA 9846/V/2023</t>
  </si>
  <si>
    <t>PT.JAGAT KONSTRUKSI ABDI PERSADA</t>
  </si>
  <si>
    <t>PROYEK  : WORK SHOP</t>
  </si>
  <si>
    <t>JUAL</t>
  </si>
  <si>
    <t>sewa</t>
  </si>
  <si>
    <t>No.</t>
  </si>
  <si>
    <t>Nama Proyek</t>
  </si>
  <si>
    <t>Sat</t>
  </si>
  <si>
    <t>Main Frame</t>
  </si>
  <si>
    <t>Ladder Frame</t>
  </si>
  <si>
    <t>Cross Brace</t>
  </si>
  <si>
    <t>Jack Base</t>
  </si>
  <si>
    <t>Stair 270</t>
  </si>
  <si>
    <t>TANGGAL</t>
  </si>
  <si>
    <t>NOMOR SURAT JALAN</t>
  </si>
  <si>
    <t>1.</t>
  </si>
  <si>
    <t>Air Bersih Spam Buaran III</t>
  </si>
  <si>
    <t>4-Mei-24</t>
  </si>
  <si>
    <t xml:space="preserve">PPA 10935/V/2024 </t>
  </si>
  <si>
    <t>Pcs</t>
  </si>
  <si>
    <t xml:space="preserve">PPA 10933/V/2024 </t>
  </si>
  <si>
    <t>6-Mei-24</t>
  </si>
  <si>
    <t xml:space="preserve">PPA 10939/V/2024 </t>
  </si>
  <si>
    <t>11-Mei-24</t>
  </si>
  <si>
    <t xml:space="preserve">PPA 10967/V/2024 </t>
  </si>
  <si>
    <t>13-Mei-24</t>
  </si>
  <si>
    <t xml:space="preserve">PPA 10974/V/2024 </t>
  </si>
  <si>
    <t>20-Mei-24</t>
  </si>
  <si>
    <t>21-Mei-24</t>
  </si>
  <si>
    <t>22-Mei-24</t>
  </si>
  <si>
    <t>Warehouse KIIC - Karawang</t>
  </si>
  <si>
    <t>PPA 10904/IV/2024</t>
  </si>
  <si>
    <t>2-Mei-24</t>
  </si>
  <si>
    <t xml:space="preserve">PPA 10921/V/2024 </t>
  </si>
  <si>
    <t>3-Mei-24</t>
  </si>
  <si>
    <t>PPA 10929/V/2024</t>
  </si>
  <si>
    <t>10-Mei-24</t>
  </si>
  <si>
    <t>PPA 10961/V/2024</t>
  </si>
  <si>
    <t>Eka Hospital Depok</t>
  </si>
  <si>
    <t>PPA 10920/V/2024</t>
  </si>
  <si>
    <t>TOTAL KIRIM :</t>
  </si>
  <si>
    <t>TOTAL PO :</t>
  </si>
  <si>
    <t>Buaran jadi kiriman 4/5 anggap 72</t>
  </si>
  <si>
    <t>Kiic yg dihitung kiriman tgl 10 mei saja</t>
  </si>
  <si>
    <t>PROYEK  : AIR BERSIH SPAM BUARAN 111</t>
  </si>
  <si>
    <t>No.A1110/305SK/210723 A4</t>
  </si>
  <si>
    <t>No.A1110/305SK/210723 A8</t>
  </si>
  <si>
    <t>No.A1110/305SK/210723 A9</t>
  </si>
  <si>
    <t>Demob = 400.000,-</t>
  </si>
  <si>
    <t>Pipa 6m</t>
  </si>
  <si>
    <t>PPA 10014/VII/2023</t>
  </si>
  <si>
    <t>FREE MOB</t>
  </si>
  <si>
    <t>PPA 10072/VIII/2023</t>
  </si>
  <si>
    <t>Sisa Periode 22/7 - 21/8'23</t>
  </si>
  <si>
    <t>0k ADD1,COCOK</t>
  </si>
  <si>
    <t>PPA 10121/VIII/2023</t>
  </si>
  <si>
    <t>PPA 10164/XI/2023</t>
  </si>
  <si>
    <t>PPA 10166/XI/2023</t>
  </si>
  <si>
    <t>Sisa Periode 22/8 - 21/9'23</t>
  </si>
  <si>
    <t>0k ADD3,COCOK</t>
  </si>
  <si>
    <t>PPA 10203/XI/2023</t>
  </si>
  <si>
    <t>Sisa Periode 22/9 - 21/10'23</t>
  </si>
  <si>
    <t>Sisa Periode 22/10 - 21/11'23</t>
  </si>
  <si>
    <t>PPA 10519/XI/2023</t>
  </si>
  <si>
    <t>PPA 10579/XII/2023</t>
  </si>
  <si>
    <t>TAGIH SEWA 15 SAJA</t>
  </si>
  <si>
    <t>TIDAK TAGIH ONGKOS/SEWA</t>
  </si>
  <si>
    <t>PPA 10608/XII/2023</t>
  </si>
  <si>
    <t>Sisa Periode 22/11 - 21/12'23</t>
  </si>
  <si>
    <t>PPA 10640/XII/2023</t>
  </si>
  <si>
    <t>PPA 10651/XII/2023</t>
  </si>
  <si>
    <t>Sisa Periode 22/12 - 21/1'24</t>
  </si>
  <si>
    <t>PPA 10733/I/2024</t>
  </si>
  <si>
    <t>PPA 10766/II/2024</t>
  </si>
  <si>
    <t>Sisa Periode 22/1 - 21/2'24</t>
  </si>
  <si>
    <t>PPA 10797/III/2023</t>
  </si>
  <si>
    <t>16/3/2024</t>
  </si>
  <si>
    <t>PPA 10819/III/2024</t>
  </si>
  <si>
    <t>Sisa Periode 22/2 - 21/3'24</t>
  </si>
  <si>
    <t>Sisa Periode 22/3 - 21/4'24</t>
  </si>
  <si>
    <t>TIDAK TAGIH ONGKOS</t>
  </si>
  <si>
    <t xml:space="preserve">PPA 11047/V/2024 </t>
  </si>
  <si>
    <t xml:space="preserve">PPA 11051/V/2024 </t>
  </si>
  <si>
    <t xml:space="preserve">PPA 11054/V/2024 </t>
  </si>
  <si>
    <t>PPA 11057/VI/2024</t>
  </si>
  <si>
    <t>PPA 11063/VI/2024</t>
  </si>
  <si>
    <t>PPA 11066/VI/2024</t>
  </si>
  <si>
    <t>A 1850 TT</t>
  </si>
  <si>
    <t>PPA 11125/VI/2024</t>
  </si>
  <si>
    <t>PPA 11154/VI/2024</t>
  </si>
  <si>
    <t>PPA 11156/VI/2024</t>
  </si>
  <si>
    <t>30/6/2024</t>
  </si>
  <si>
    <t>PPA 11180/VI/2024</t>
  </si>
  <si>
    <t>TOTAL SPK ADD 9</t>
  </si>
  <si>
    <t>Jagat diskon sewa april 2024 5 hari</t>
  </si>
  <si>
    <t>Vi yg cb 193 lebih 69 di jagat buaran, masukin ke cb 220 saja vi.</t>
  </si>
  <si>
    <t>Vi claim jagat semua tdk ada diskon</t>
  </si>
  <si>
    <t>Vi kita ada kirim</t>
  </si>
  <si>
    <t>Vi sj jagat buaran tgl 9/2/24</t>
  </si>
  <si>
    <t xml:space="preserve">Vi jagat proyek baru </t>
  </si>
  <si>
    <t>Cb 193 =9</t>
  </si>
  <si>
    <t>Dicek spk nya</t>
  </si>
  <si>
    <t>Jagar buaran pipa=30</t>
  </si>
  <si>
    <t>anggap cb 220</t>
  </si>
  <si>
    <t>Dikenbalikan rencana 16/12=15</t>
  </si>
  <si>
    <t>Kiriman tdk kena ongkos</t>
  </si>
  <si>
    <t>Yg dihitung sewa dari tgl</t>
  </si>
  <si>
    <t>Jadi tagih di cb 220</t>
  </si>
  <si>
    <t>Pulangnya / retur saja ada ongkos</t>
  </si>
  <si>
    <t>Jadi cuma 15 saja</t>
  </si>
  <si>
    <t>NOTE 4 JUNI 2024</t>
  </si>
  <si>
    <t xml:space="preserve">Vi jagat sentul. Dicek nk mobil nya pas pulangin. Dia ada pulangin sendiri, tapi kadang kita yg ambil. </t>
  </si>
  <si>
    <t>Kemarin jumat kita yg ambil.</t>
  </si>
  <si>
    <t>Hari ini ada mobil dia dan ada mobil kita</t>
  </si>
  <si>
    <t>PPA 10904/IV/2024 (WARE HOUSE)</t>
  </si>
  <si>
    <t>PPA 10920/IV/2024 (EKA HOSPITAL)</t>
  </si>
  <si>
    <t>PPA 10921/IV/2024 (WARE HOUSE)</t>
  </si>
  <si>
    <t>PPA 10929/IV/2024 (WARE HOUSE)</t>
  </si>
  <si>
    <t>MASIH KURANG</t>
  </si>
  <si>
    <t>PROYEK  : EKA HOSPITAL DEPOK</t>
  </si>
  <si>
    <t>No.E1117/011SK/270224</t>
  </si>
  <si>
    <t>No.E1117/011SK/270224 AD1</t>
  </si>
  <si>
    <t>MOB/DEMOB = 600.000/RITS</t>
  </si>
  <si>
    <t>PPA 10781/II/2024</t>
  </si>
  <si>
    <t>Sisa Periode 27/2 - 26/3'24</t>
  </si>
  <si>
    <t>Sisa Periode 27/3 - 26/4'24</t>
  </si>
  <si>
    <t>PPA 11032/V/2024</t>
  </si>
  <si>
    <t>PPA 11062/VI/2024</t>
  </si>
  <si>
    <t>TOTAL SPK SD ADD1</t>
  </si>
  <si>
    <t xml:space="preserve">Vi jagat yg sewa </t>
  </si>
  <si>
    <t>eka hospital</t>
  </si>
  <si>
    <t xml:space="preserve">Mob Dan Demob </t>
  </si>
  <si>
    <t>Kena charge 600.000</t>
  </si>
  <si>
    <t>Karawang</t>
  </si>
  <si>
    <t>Mob</t>
  </si>
  <si>
    <t xml:space="preserve">Dan demob </t>
  </si>
  <si>
    <t>Kena charge 2 juta</t>
  </si>
  <si>
    <t>PROYEK  : DESIGN &amp; BUILD RENTAL WARE HOUSE KIIC</t>
  </si>
  <si>
    <t>No.A1115/009SK/050124 A1</t>
  </si>
  <si>
    <t>No.A1115/009SK/050124 A2</t>
  </si>
  <si>
    <t>No.A1115/009SK/050124 A3</t>
  </si>
  <si>
    <t>MOB/DEMOB = 2.000.000</t>
  </si>
  <si>
    <t>Sabuk Kolom 4x6x1M</t>
  </si>
  <si>
    <t>PPA 10662/I/2024</t>
  </si>
  <si>
    <t>PPA 10666/I/2024</t>
  </si>
  <si>
    <t>PPA 10677/I/2024</t>
  </si>
  <si>
    <t>PPA 10741/II/2024</t>
  </si>
  <si>
    <t>PPA 10745/II/2024</t>
  </si>
  <si>
    <t>Sisa Periode 7/1 - 6/2'24</t>
  </si>
  <si>
    <t>PPA 10796/III/2024</t>
  </si>
  <si>
    <t>Sisa Periode 7/2 - 6/3'24</t>
  </si>
  <si>
    <t>PPA 10807/III/2024</t>
  </si>
  <si>
    <t>PPA 10814/III/2024</t>
  </si>
  <si>
    <t>Sisa Periode 7/3 - 6/4'24</t>
  </si>
  <si>
    <t>Sisa Periode 7/4 - 6/5'24</t>
  </si>
  <si>
    <t xml:space="preserve">blm kasih tomas </t>
  </si>
  <si>
    <t>PPA 10962/V/2024</t>
  </si>
  <si>
    <t>28/5/2024</t>
  </si>
  <si>
    <t>PPA 11039/V/2024</t>
  </si>
  <si>
    <t>PPA 11101/VI/2024</t>
  </si>
  <si>
    <t>NOTE TGL 25/5/24 Revisi vi jadi gini vi</t>
  </si>
  <si>
    <t>B 9801 = 2.000.000</t>
  </si>
  <si>
    <t xml:space="preserve">Yg b 9760 dan b 9043: </t>
  </si>
  <si>
    <t>3 truk kecil = 1.333.333</t>
  </si>
  <si>
    <t xml:space="preserve">3 truk digabung = 4.000.000 </t>
  </si>
  <si>
    <t>Jadi 3 truk kecil = 2 truk besar</t>
  </si>
  <si>
    <t>Vi jagat kiic januari tagih omgkos mob 2 x saja tgl 7/1 dan 8/1</t>
  </si>
  <si>
    <t>Retur gak tagih ongkos semua ini vi salah kirim</t>
  </si>
  <si>
    <t>Kiriman tagih semua kecuali tgl 15/2 vi</t>
  </si>
  <si>
    <t>Vi ini jagat kiic (4/3/24)</t>
  </si>
  <si>
    <t>Tidak tagih ongkos</t>
  </si>
  <si>
    <t>Tidak tagih sewa dari kiriman terakhir</t>
  </si>
  <si>
    <t>PROYEK  : RENOVASI MOYA</t>
  </si>
  <si>
    <t>No.A1116/641SK/281123 A2</t>
  </si>
  <si>
    <t>PPA 10594/XII/2023</t>
  </si>
  <si>
    <t>DEMOB 400.000</t>
  </si>
  <si>
    <t>Sisa Periode 16/12 - 15/1'24</t>
  </si>
  <si>
    <t>Sisa Periode 16/1 - 15/2'24</t>
  </si>
  <si>
    <t>Sisa Periode 16/2 - 15/3'24</t>
  </si>
  <si>
    <t>Sisa Periode 16/3 - 15/4'24</t>
  </si>
  <si>
    <t>PROYEK  : ANTASARI PLACE</t>
  </si>
  <si>
    <t>No.A1104/078SK/020224 A1</t>
  </si>
  <si>
    <t>No.A1104/078SK/020224 A2</t>
  </si>
  <si>
    <t>No.A1104/078SK/020224 A3</t>
  </si>
  <si>
    <t>No.A1104/078SK/020224 A4</t>
  </si>
  <si>
    <t xml:space="preserve">Mob FREE/Demob = 400.000 </t>
  </si>
  <si>
    <t>PPA 10735/II/2024</t>
  </si>
  <si>
    <t>PPA 10737/II/2024</t>
  </si>
  <si>
    <t>PPA 10743/II/2024</t>
  </si>
  <si>
    <t>PPA 10751/II/2024</t>
  </si>
  <si>
    <t>PPA 10788/II/2024</t>
  </si>
  <si>
    <t>PPA 10813/III/2024</t>
  </si>
  <si>
    <t>PPA 10815/III/2024</t>
  </si>
  <si>
    <t>PPA 10839/III/2024</t>
  </si>
  <si>
    <t>PPA 10984/V/2024</t>
  </si>
  <si>
    <t>PPA 11003/V/2024</t>
  </si>
  <si>
    <t>B 9239</t>
  </si>
  <si>
    <t>PPA 11012/V/2024</t>
  </si>
  <si>
    <t>B 9551</t>
  </si>
  <si>
    <t>PPA 11041/V/2024</t>
  </si>
  <si>
    <t xml:space="preserve">PPA 11053/V/2024 </t>
  </si>
  <si>
    <t>KONTRAK ADD4</t>
  </si>
  <si>
    <t>Vi tgl 5/2/24 retur jagat antasari catwalk 4 tidak tagih ongkos</t>
  </si>
  <si>
    <t>Itu kelebihan kirim</t>
  </si>
  <si>
    <t>No.A1104/059SK/100223</t>
  </si>
  <si>
    <t>Mob/Demob = 400.000,-</t>
  </si>
  <si>
    <t>PPA 9697/II/2023</t>
  </si>
  <si>
    <t>Sisa Periode 13/2 - 12/3'23</t>
  </si>
  <si>
    <t>Sisa Periode 13/3 - 12/4'23</t>
  </si>
  <si>
    <t>Sisa Periode 13/4 - 12/5'23</t>
  </si>
  <si>
    <t>Sisa Periode 13/5 - 12/6'23</t>
  </si>
  <si>
    <t>Sisa Periode 13/6 - 12/7'23</t>
  </si>
  <si>
    <t>Sisa Periode 13/7 - 12/8'23</t>
  </si>
  <si>
    <t>Sisa Periode 13/8 - 12/9'23</t>
  </si>
  <si>
    <t>Sisa Periode 13/9 - 12/10'23</t>
  </si>
  <si>
    <t>Sisa Periode 13/10 - 12/11'23</t>
  </si>
  <si>
    <t>Sisa Periode 13/11 - 12/12'23</t>
  </si>
  <si>
    <t>Sisa Periode 13/12 - 12/1'24</t>
  </si>
  <si>
    <t>Sisa Periode 13/1 - 12/2'24</t>
  </si>
  <si>
    <t>Sisa Periode 13/2 - 12/3'24</t>
  </si>
  <si>
    <t>Sisa Periode 13/3 - 12/4'24</t>
  </si>
  <si>
    <t>Untuk semua jagat retur dikurangin 1 hari</t>
  </si>
  <si>
    <t>contohnya retur tgl 7 brti tgl 7 tdk di hitung</t>
  </si>
  <si>
    <t>1/5 - 7/5 = 6 HR</t>
  </si>
  <si>
    <t>No.A1104/341SK/070722</t>
  </si>
  <si>
    <t>No.A1104/341SK/070722 A2</t>
  </si>
  <si>
    <t>PPA 8899/VII/2022</t>
  </si>
  <si>
    <t>Sisa Periode 7/7 - 6/8'22</t>
  </si>
  <si>
    <t>Sisa Periode 7/8 - 6/9'22</t>
  </si>
  <si>
    <t>PPA 9103/IX/2022</t>
  </si>
  <si>
    <t>PPA 9126/X/2022</t>
  </si>
  <si>
    <t>Sisa Periode 7/9 - 6/10'22</t>
  </si>
  <si>
    <t>Sisa Periode 7/10 - 6/11'22</t>
  </si>
  <si>
    <t>Sisa Periode 7/11 - 6/12'22</t>
  </si>
  <si>
    <t>Sisa Periode 7/12 - 6/1'23</t>
  </si>
  <si>
    <t>Sisa Periode 7/1 - 6/2'23</t>
  </si>
  <si>
    <t>PPA 9734/II/2023</t>
  </si>
  <si>
    <t>Sisa Periode 7/2 - 6/3'23</t>
  </si>
  <si>
    <t>Sisa Periode 7/3 - 6/4'23</t>
  </si>
  <si>
    <t>Sisa Periode 7/4 - 6/5'23</t>
  </si>
  <si>
    <t>Sisa Periode 7/5 - 6/6'23</t>
  </si>
  <si>
    <t>Sisa Periode 7/6 - 6/7'23</t>
  </si>
  <si>
    <t>Sisa Periode 7/7 - 6/8'23</t>
  </si>
  <si>
    <t>Sisa Periode 7/8 - 6/9'23</t>
  </si>
  <si>
    <t>Sisa Periode 7/9 - 6/10'23</t>
  </si>
  <si>
    <t>Sisa Periode 7/10 - 6/11'23</t>
  </si>
  <si>
    <t>Sisa Periode 7/11 - 6/12'23</t>
  </si>
  <si>
    <t>B 9691 BAX</t>
  </si>
  <si>
    <t>Sisa Periode 7/12 - 6/1'24</t>
  </si>
  <si>
    <t>Vi ini jagat antasari retur tgl 10, minta anggap tgl 9/11/2023</t>
  </si>
  <si>
    <t>Dan uhead 33 anggap jackbase</t>
  </si>
  <si>
    <t>PT.JAGAT BAJA PRIMA UTAMA</t>
  </si>
  <si>
    <t>PROYEK  : INDESSO AROMA CILEUNGSI</t>
  </si>
  <si>
    <t>No.A1104/345SK/080722</t>
  </si>
  <si>
    <t>Mob/Demob = 700.000/Rits</t>
  </si>
  <si>
    <t>PPA 8910/VII/2022</t>
  </si>
  <si>
    <t>Sisa Periode 14/7 - 13/8'22</t>
  </si>
  <si>
    <t>Sisa Periode 14/8 - 13/9'22</t>
  </si>
  <si>
    <t>Sisa Periode 14/9 - 13/10'22</t>
  </si>
  <si>
    <t>Sisa Periode 14/10 - 19/10'22</t>
  </si>
  <si>
    <t>PROYEK  : FORESTA FBL 7</t>
  </si>
  <si>
    <t>HARGA CLAIM BARU</t>
  </si>
  <si>
    <t>No.B0842/079SK/201221 A1</t>
  </si>
  <si>
    <t>Mob/Demob = 400.000</t>
  </si>
  <si>
    <t>CLAIM BARU</t>
  </si>
  <si>
    <t>SEWA BARU</t>
  </si>
  <si>
    <t>PPA 7748/III/2022</t>
  </si>
  <si>
    <t>PPA 7753/III/2022</t>
  </si>
  <si>
    <t>Sisa Periode 18/3 - 17/4'22</t>
  </si>
  <si>
    <t>Sisa Periode 18/4 - 17/5'22</t>
  </si>
  <si>
    <t>DISK LEB 5 HR</t>
  </si>
  <si>
    <t>PPA 8784/VI/2022</t>
  </si>
  <si>
    <t>Sisa Periode 18/5 - 17/6'22</t>
  </si>
  <si>
    <t>PPA 8824/VI/2022</t>
  </si>
  <si>
    <t>PPA 8843/VI/2022</t>
  </si>
  <si>
    <t>B 9236</t>
  </si>
  <si>
    <t>PPA 8858/VI/2022</t>
  </si>
  <si>
    <t>PPA 8872/VI/2022</t>
  </si>
  <si>
    <t>PPA 8887/VII/2022</t>
  </si>
  <si>
    <t>PPA 8901/VII/2022</t>
  </si>
  <si>
    <t>PPA 8905/VII/2022</t>
  </si>
  <si>
    <t>PPA 8911/VII/2022</t>
  </si>
  <si>
    <t>Sisa Periode 18/6 - 17/7'22</t>
  </si>
  <si>
    <t>Sisa Periode 18/7 - 17/8'22</t>
  </si>
  <si>
    <t>Sisa Periode 18/8 - 17/9'22</t>
  </si>
  <si>
    <t>Sisa Periode 18/9 - 17/10'22</t>
  </si>
  <si>
    <t>Sisa Periode 18/10 - 17/11'22</t>
  </si>
  <si>
    <t>Sisa Periode 18/11 - 17/12'22</t>
  </si>
  <si>
    <t>Sisa Periode 18/12 - 17/1'23</t>
  </si>
  <si>
    <t>NOMOR MBIL TDK JLS</t>
  </si>
  <si>
    <t>Sisa Periode 18/1 - 17/2'23</t>
  </si>
  <si>
    <t>TDK ADA NMR MOBIL</t>
  </si>
  <si>
    <t>B 9042</t>
  </si>
  <si>
    <t>Sisa Periode 18/2 - 17/3'23</t>
  </si>
  <si>
    <t>Sisa Periode 18/3 - 17/4'23</t>
  </si>
  <si>
    <t>8/7 = MF 190 dan CB 220 keterangan ditolak</t>
  </si>
  <si>
    <t>DISKON LEBARAN JAGAT 5 HARI</t>
  </si>
  <si>
    <t>TGL 1/5 - 5/5/2022</t>
  </si>
  <si>
    <t>Vi jagat FBL dan jagat persita harga claim berubah. Jadi pakai harga claim</t>
  </si>
  <si>
    <t xml:space="preserve">baru ini. Sementara pas buat tidak usah kasih diskon kalau ada claim. Nanti </t>
  </si>
  <si>
    <t>lihat saja bagaimana</t>
  </si>
  <si>
    <t>PROYEK  : PANARUB BIG = BREBES</t>
  </si>
  <si>
    <t>No.A0843/120SK/170322</t>
  </si>
  <si>
    <t>Mob/Demob = 2.500.000</t>
  </si>
  <si>
    <t>PPA 7730/III/2022</t>
  </si>
  <si>
    <t>G 8059 JG</t>
  </si>
  <si>
    <t>PPA 7731/III/2022</t>
  </si>
  <si>
    <t>G 8012 MG</t>
  </si>
  <si>
    <t>Sisa Periode 9/3 - 8/4'22</t>
  </si>
  <si>
    <t>Sisa Periode 9/4 - 8/5'22</t>
  </si>
  <si>
    <t>Sisa Periode 9/5 - 8/6'22</t>
  </si>
  <si>
    <t>Sisa Periode 9/6 - 8/7'22</t>
  </si>
  <si>
    <t>Sisa Periode 9/7 - 8/8'22</t>
  </si>
  <si>
    <t>Sisa Periode 9/8 - 8/9'22</t>
  </si>
  <si>
    <t>Sisa Periode 9/9 - 8/10'22</t>
  </si>
  <si>
    <t>Sisa Periode 9/10 - 8/11'22</t>
  </si>
  <si>
    <t>Sisa Periode 9/11 - 8/12'22</t>
  </si>
  <si>
    <t>nmr mobil tdk jelas</t>
  </si>
  <si>
    <t>ANGGAP TGL 21/12</t>
  </si>
  <si>
    <t>Sisa Periode 9/12 - 21/12'22</t>
  </si>
  <si>
    <t>Vi Catat</t>
  </si>
  <si>
    <t>Jagat Brebes,Ada rencana retur tgl 23/12/22</t>
  </si>
  <si>
    <t>ongkos ditagih,tutu sewa tgl 21/12/22 dibuat dulu.</t>
  </si>
  <si>
    <t>kalau ada sisa mau diclaim</t>
  </si>
  <si>
    <t>PROYEK  : RESERVOIR</t>
  </si>
  <si>
    <t>No.A1103/022SK/280122</t>
  </si>
  <si>
    <t>No.A1103/022SK/280122 A1</t>
  </si>
  <si>
    <t>No.A1103/022SK/280122 A2</t>
  </si>
  <si>
    <t>Mob/Demob : 400,000,-</t>
  </si>
  <si>
    <t>29/1/2022</t>
  </si>
  <si>
    <t>PPA 7663/I/2022</t>
  </si>
  <si>
    <t>(BLM TAGIH ONGKOS)</t>
  </si>
  <si>
    <t>PPA 7666/I/2022</t>
  </si>
  <si>
    <t>Sisa Periode 29/1 - 28/2'22</t>
  </si>
  <si>
    <t>INI 1 PROYEK DENGAN STADION PERSITA</t>
  </si>
  <si>
    <t>PROYEK  : NOODLE PADALARANG</t>
  </si>
  <si>
    <t>Oper Dr Summarecon</t>
  </si>
  <si>
    <t>Sisa Periode 29/8 - 28/9/2022</t>
  </si>
  <si>
    <t>Sisa Periode 29/9 - 28/10/2022</t>
  </si>
  <si>
    <t>Sisa Periode 29/10 - 28/11/2022</t>
  </si>
  <si>
    <t>Sisa Periode 29/11 - 28/12/2022</t>
  </si>
  <si>
    <t>Sisa Periode 29/12 - 28/1/2023</t>
  </si>
  <si>
    <t>Sisa Periode 29/1 - 28/2/2023</t>
  </si>
  <si>
    <t>TDK ADA NO MOBIL</t>
  </si>
  <si>
    <t>Sisa Periode 29/2 - 16/3/2023</t>
  </si>
  <si>
    <t>Vi ini operan dari jagat</t>
  </si>
  <si>
    <t>Sumarecon bandung - noodle padalarang</t>
  </si>
  <si>
    <t>PROYEK  : RESERVOIR STADION PERSITA</t>
  </si>
  <si>
    <t>sdh tagih</t>
  </si>
  <si>
    <t>PPA 7673/II/2022</t>
  </si>
  <si>
    <t>PPA 7674/II/2022</t>
  </si>
  <si>
    <t>PPA 7681/II/2022</t>
  </si>
  <si>
    <t>PPA 7683/II/2022</t>
  </si>
  <si>
    <t>Sisa Periode 1/3 - 31/3'22</t>
  </si>
  <si>
    <t>PPA 7772/IV/2022</t>
  </si>
  <si>
    <t>PPA 7797/IV/2022</t>
  </si>
  <si>
    <t>Sisa Periode 1/4 - 30/4'22</t>
  </si>
  <si>
    <t>Sisa Periode 1/5 - 31/5'22</t>
  </si>
  <si>
    <t>PPA 8804/VI/2022</t>
  </si>
  <si>
    <t>b 9760 BDA</t>
  </si>
  <si>
    <t>Sisa Periode 1/6 - 30/6'22</t>
  </si>
  <si>
    <t>21/7/2022</t>
  </si>
  <si>
    <t>ARIYANTO</t>
  </si>
  <si>
    <t>Sisa Periode 1/7 - 31/7'22</t>
  </si>
  <si>
    <t>Sisa Periode 1/8 - 31/8'22</t>
  </si>
  <si>
    <t>Sisa Periode 1/9 - 30/9'22</t>
  </si>
  <si>
    <t>Sisa Periode 1/10 - 31/10'22</t>
  </si>
  <si>
    <t>ada ongkos</t>
  </si>
  <si>
    <t>Sisa Periode 1/11 - 30/11'22</t>
  </si>
  <si>
    <t>Sisa Periode 1/12 - 31/12'22</t>
  </si>
  <si>
    <t>Sisa Periode 1/1 - 31/1'23</t>
  </si>
  <si>
    <t>Sisa Periode 1/2 - 28/2'23</t>
  </si>
  <si>
    <t>Sisa Periode 1/3 - 31/3'23</t>
  </si>
  <si>
    <t>ADD 2</t>
  </si>
  <si>
    <t>PROYEK  : THE BARN</t>
  </si>
  <si>
    <t>No.A1112/372SK/150823 A1</t>
  </si>
  <si>
    <t>No.A1112/372SK/150823 A4</t>
  </si>
  <si>
    <t>Demob =400.000,-</t>
  </si>
  <si>
    <t>PPA 10071/VIII/2023</t>
  </si>
  <si>
    <t>PPA 10159/IX/2023</t>
  </si>
  <si>
    <t>Sisa Periode 15/8 - 14/9'23</t>
  </si>
  <si>
    <t>COCOK DGN SPK A1</t>
  </si>
  <si>
    <t>PPA 10231/X/2023</t>
  </si>
  <si>
    <t>PPA 10233/X/2023</t>
  </si>
  <si>
    <t>Sisa Periode 15/9 - 14/10'23</t>
  </si>
  <si>
    <t>PPA 10341/X/2023</t>
  </si>
  <si>
    <t>PPA 10346/X/2023</t>
  </si>
  <si>
    <t>PPA 10365/X/2023</t>
  </si>
  <si>
    <t>PPA 10392/XI/2023</t>
  </si>
  <si>
    <t>A 8056 ZM</t>
  </si>
  <si>
    <t>Sisa Periode 15/10 - 14/11'23</t>
  </si>
  <si>
    <t>PPA 10507/XI/2023</t>
  </si>
  <si>
    <t>Sisa Periode 15/11 - 14/12'23</t>
  </si>
  <si>
    <t>B 9275</t>
  </si>
  <si>
    <t>AFKIR</t>
  </si>
  <si>
    <t>BELI NON PPN</t>
  </si>
  <si>
    <t>Sisa Periode 15/12 - 14/1'24</t>
  </si>
  <si>
    <t>COCOK DGN A4</t>
  </si>
  <si>
    <t>Sisa Periode 15/1 - 14/2'24</t>
  </si>
  <si>
    <t>Sisa Periode 15/2 - 14/3'24</t>
  </si>
  <si>
    <t>Sisa Periode 15/3 - 14/4'24</t>
  </si>
  <si>
    <t>Sisa Periode 15/4 - 14/5'24</t>
  </si>
  <si>
    <t>PPA 11055/VI/2024</t>
  </si>
  <si>
    <t>TOTAL SPK A4</t>
  </si>
  <si>
    <t>sj 3 juni 2024</t>
  </si>
  <si>
    <t>Vi ini tdk tagih kngkos</t>
  </si>
  <si>
    <t>Kelebihan</t>
  </si>
  <si>
    <t>PROYEK  : CIJAYANTI PARK /INFRA STUDIO ALAM SENTUL</t>
  </si>
  <si>
    <t>No.A1109/306SK/210723</t>
  </si>
  <si>
    <t>No.A1109/306SK/210723 A5</t>
  </si>
  <si>
    <t>MOB/DEMOB=700.000,-(7/2/2024)</t>
  </si>
  <si>
    <t>RODA</t>
  </si>
  <si>
    <t>PPA 10017/VII/2023</t>
  </si>
  <si>
    <t>Sisa Periode 24/7 - 23/8'23</t>
  </si>
  <si>
    <t>PPA 10125/VIII/2023</t>
  </si>
  <si>
    <t>PPA 10128/VIII/2023</t>
  </si>
  <si>
    <t>PPA 10154/IX/2023</t>
  </si>
  <si>
    <t>LEBIH KIRIM JB 10</t>
  </si>
  <si>
    <t>PPA 10191/IX/2023</t>
  </si>
  <si>
    <t>Sisa Periode 24/8 - 23/9'23</t>
  </si>
  <si>
    <t>PPA 10239/IX/2023</t>
  </si>
  <si>
    <t xml:space="preserve">DEMOB </t>
  </si>
  <si>
    <t>Sisa Periode 24/9 - 23/10'23</t>
  </si>
  <si>
    <t>PPA 10422/XI/2023</t>
  </si>
  <si>
    <t>Sisa Periode 24/10 - 23/11'23</t>
  </si>
  <si>
    <t>Sisa Periode 24/11 - 23/12'23</t>
  </si>
  <si>
    <t>PPA 10696/I/2024</t>
  </si>
  <si>
    <t>Sisa Periode 24/12 - 23/1'24</t>
  </si>
  <si>
    <t>MOB 700.000</t>
  </si>
  <si>
    <t>BLM TTD</t>
  </si>
  <si>
    <t>17/2/2024</t>
  </si>
  <si>
    <t>PPA 10758/II/2024</t>
  </si>
  <si>
    <t>Sisa Periode 24/1 - 23/2'24</t>
  </si>
  <si>
    <t>PPA 10783/II/2024</t>
  </si>
  <si>
    <t>0K, TTD</t>
  </si>
  <si>
    <t>PPA 10787/II/2024</t>
  </si>
  <si>
    <t>RETUR KELEBIHAN KIRIM</t>
  </si>
  <si>
    <t>Sisa Periode 24/2 - 23/3'24</t>
  </si>
  <si>
    <t>Sisa Periode 24/3 - 23/4'24</t>
  </si>
  <si>
    <t>Sisa Periode 24/4 - 23/5'24</t>
  </si>
  <si>
    <t>Sisa Periode 24/5 - 23/6'24</t>
  </si>
  <si>
    <t>Vi jagat sentul mulai kiriman ini, kena mob demob 700,000 (7/2/2024)</t>
  </si>
  <si>
    <t>MF 190 = 550</t>
  </si>
  <si>
    <t>CB 220 = 660</t>
  </si>
  <si>
    <t>RODA = 40</t>
  </si>
  <si>
    <t>CATWALK = 130</t>
  </si>
  <si>
    <t>JOIN PIN = 200</t>
  </si>
  <si>
    <t>PROYEK  : SUMMARECON MALL BANDUNG</t>
  </si>
  <si>
    <t>No.A1106/395SK/220722</t>
  </si>
  <si>
    <t>Mob/Demob = 1.200.000/Rits</t>
  </si>
  <si>
    <t>Mulai kirim tgl 25 Juli 2022</t>
  </si>
  <si>
    <t>HARGA BARU/13 MARET 2023</t>
  </si>
  <si>
    <t>PPA 8934/VII/2022</t>
  </si>
  <si>
    <t>sdh tgih</t>
  </si>
  <si>
    <t>PPA 8937/VII/2022</t>
  </si>
  <si>
    <t>Sisa Periode 25/7 - 24/8'22</t>
  </si>
  <si>
    <t>Sisa Periode 25/8 - 24/9'22</t>
  </si>
  <si>
    <t>Sisa Periode 25/9 - 24/10'22</t>
  </si>
  <si>
    <t>Sisa Periode 25/10 - 24/11'22</t>
  </si>
  <si>
    <t>Sisa Periode 25/11 - 24/12'22</t>
  </si>
  <si>
    <t>Oper Dr Sumarecon A1102</t>
  </si>
  <si>
    <t>Sisa Periode 25/12 - 24/1'23</t>
  </si>
  <si>
    <t>Sisa Periode 25/1 - 24/2'23</t>
  </si>
  <si>
    <t>Sisa Periode 25/2 - 24/3'23</t>
  </si>
  <si>
    <t>ANGGAP RETUR 28 MARET 2023</t>
  </si>
  <si>
    <t>PPA 9885/IV/2023</t>
  </si>
  <si>
    <t>Sisa Periode 25/3 - 24/4'23</t>
  </si>
  <si>
    <t>Sisa Periode 25/4 - 24/5'23</t>
  </si>
  <si>
    <t>Sisa Periode 25/5 - 24/6'23</t>
  </si>
  <si>
    <t>Sisa Periode 25/6 - 24/7'23</t>
  </si>
  <si>
    <t>Sisa Periode 25/7 - 24/8'23</t>
  </si>
  <si>
    <t>Sisa Periode 25/8 - 24/9'23</t>
  </si>
  <si>
    <t>Sisa Periode 25/9 - 24/10'23</t>
  </si>
  <si>
    <t>Sisa Periode 25/10 - 24/11'23</t>
  </si>
  <si>
    <t>Sisa Periode 25/11 - 24/12'23</t>
  </si>
  <si>
    <t>ariyanto</t>
  </si>
  <si>
    <t>Sisa Periode 25/12 - 24/1'24</t>
  </si>
  <si>
    <t>Sisa Periode 25/1 - 24/2'24</t>
  </si>
  <si>
    <t>Sisa Periode 25/2 - 24/3'24</t>
  </si>
  <si>
    <t>Sisa Periode 25/3 - 24/4'24</t>
  </si>
  <si>
    <t>Sisa Periode 25/4 - 24/5'24</t>
  </si>
  <si>
    <t>Sisa Periode 25/5 - 24/6'24</t>
  </si>
  <si>
    <t>Vi tgl 3/4/23 ingetin charge ongkos jagat sumarecon bandung ke a1106 saja vi</t>
  </si>
  <si>
    <t>Jagat sunarecon retur tgl 6/9 ,8/9 tdk tagih ongkos</t>
  </si>
  <si>
    <t>22/9/22 ada retur jagat sumarecon bandung, kita tdk charge ongkos. Proyek kembalikan sendiri</t>
  </si>
  <si>
    <t>PROYEK  : JKT,3 NEW CONTRUCTION</t>
  </si>
  <si>
    <t>Po 9 : 705/JKT3/KI-Site/IX/20</t>
  </si>
  <si>
    <t>Perpanjang Po Ke-1 : 862/JKT3/KI-Site/X/'20</t>
  </si>
  <si>
    <t>PPA 7086/IX/2020</t>
  </si>
  <si>
    <t>PPA 7090/IX/2020</t>
  </si>
  <si>
    <t>PPA 7091/IX/2020</t>
  </si>
  <si>
    <t>PPA 7092/IX/2020</t>
  </si>
  <si>
    <t>17/11/2020</t>
  </si>
  <si>
    <t>po 858</t>
  </si>
  <si>
    <t>PPA 7308/II/2021</t>
  </si>
  <si>
    <t>TOTA KIRIM</t>
  </si>
  <si>
    <t>TOTAL PO 7</t>
  </si>
  <si>
    <t>KURANG PO 7</t>
  </si>
  <si>
    <t>Kwitansi kajima</t>
  </si>
  <si>
    <t>Vi untuk selanjutnya kajima dinkwitansi dicantumkan no rek ppa bca yang biasa</t>
  </si>
  <si>
    <t>Po 8 : 686JKT3/KI-Site/IX/20</t>
  </si>
  <si>
    <t>Perpanjang Po Ke-1 : 857JKT3/KI-Site/X/'20</t>
  </si>
  <si>
    <t>Perpanjang Po Ke-2 : 860JKT3/KI-Site/X/'20</t>
  </si>
  <si>
    <t>TIAP TAGIHAN ADA DISCOUNT 25%</t>
  </si>
  <si>
    <t>PPA 7075/IX/2020</t>
  </si>
  <si>
    <t>PPA 7076/IX/2020</t>
  </si>
  <si>
    <t>25/11/2020</t>
  </si>
  <si>
    <t>po 683</t>
  </si>
  <si>
    <t>Po 5 : 453JKT3/KI-Site/VII/20</t>
  </si>
  <si>
    <t>Perpanjang Po Ke-1 : 726JKT3/KI-Site/IX/'20</t>
  </si>
  <si>
    <t>Perpanjang Po Ke-2 : 859JKT3/KI-Site/X/'20</t>
  </si>
  <si>
    <t>PPA 6981/VII/2020</t>
  </si>
  <si>
    <t>PPA 6988/VII/2020</t>
  </si>
  <si>
    <t>PPA 6994/VIII/2020</t>
  </si>
  <si>
    <t>PPA 6999/VIII/2020</t>
  </si>
  <si>
    <t>PPA 7011/VIII/2020</t>
  </si>
  <si>
    <t>PPA 6705/VIII/2020</t>
  </si>
  <si>
    <t>PPA 7025/VIII/2020</t>
  </si>
  <si>
    <t>PPA 7063/IX/2020</t>
  </si>
  <si>
    <t>PPA 7064/IX/2020</t>
  </si>
  <si>
    <t>PPA 7067/IX/2020</t>
  </si>
  <si>
    <t>PPA 7072/IX/2020</t>
  </si>
  <si>
    <t>PPA 7077/IX/2020</t>
  </si>
  <si>
    <t>PPA 7079/IX/2020</t>
  </si>
  <si>
    <t>PPA 7078/IX/2020</t>
  </si>
  <si>
    <t>PPA 7081/IX/2020</t>
  </si>
  <si>
    <t>PPA 7089/IX/2020</t>
  </si>
  <si>
    <t>21/11/2020</t>
  </si>
  <si>
    <t>retur po 855</t>
  </si>
  <si>
    <t>DI SJ TULIS PO 857,DI PO TSB TDK ADA JB,UH</t>
  </si>
  <si>
    <t>DI SJ TULIS PO 857,DI PO TSB TDK ADA,UH</t>
  </si>
  <si>
    <t>PO 857 * ld 90 po 855</t>
  </si>
  <si>
    <t>PO 857</t>
  </si>
  <si>
    <t>PO 560</t>
  </si>
  <si>
    <t>po 855</t>
  </si>
  <si>
    <t>PO 855</t>
  </si>
  <si>
    <t>TOTAL PO 5</t>
  </si>
  <si>
    <t>KURANG PO 5</t>
  </si>
  <si>
    <t>Po 4 : 440JKT3/KI-Site/VII/20</t>
  </si>
  <si>
    <t>Perpanjang Po Ke-1 : 729JKT3/KI-Site/IX/'20</t>
  </si>
  <si>
    <t>Perpanjang Po Ke-2 : 861JKT3/KI-Site/X/'20</t>
  </si>
  <si>
    <t>PPA 6909/VII/2020</t>
  </si>
  <si>
    <t>PPA 6910/VII/2020</t>
  </si>
  <si>
    <t>PPA 6937/VII/2020</t>
  </si>
  <si>
    <t>PPA 6940/VII/2020</t>
  </si>
  <si>
    <t>PPA 6941/VII/2020</t>
  </si>
  <si>
    <t>PPA 6952/VII/2020</t>
  </si>
  <si>
    <t>25/7/2020</t>
  </si>
  <si>
    <t>PPA 6956/VII/2020</t>
  </si>
  <si>
    <t>26/7/2020</t>
  </si>
  <si>
    <t>PPA 6960/VII/2020</t>
  </si>
  <si>
    <t>PPA 6977/VII/2020</t>
  </si>
  <si>
    <t>PPA 6987/VII/2020</t>
  </si>
  <si>
    <t>Oper Dari Po 279</t>
  </si>
  <si>
    <t>po 857</t>
  </si>
  <si>
    <t>TOTAL PO 4</t>
  </si>
  <si>
    <t>KURANG PO 4</t>
  </si>
  <si>
    <t>Po 3 : 439/JKT3/KI-Site/VII/20</t>
  </si>
  <si>
    <t>Perpanjang Po Ke-1 : 567/JKT3/KI-Site/VIII/'20</t>
  </si>
  <si>
    <t>Perpanjang Po Ke-2 : 725/JKT3/KI-Site/IX/'20</t>
  </si>
  <si>
    <t>Perpanjang Po Ke-3 : 856/JKT3/KI-Site/X/'20</t>
  </si>
  <si>
    <t>Perpanjang Po Ke-4 : 858/JKT3/KI-Site/X/'20</t>
  </si>
  <si>
    <t>RINCIAN NYA TDK ADA DISCOUNT</t>
  </si>
  <si>
    <t>Hollo 5x5x2</t>
  </si>
  <si>
    <t>Hollo 4x6x2</t>
  </si>
  <si>
    <t>Hollo 4x6x2,5</t>
  </si>
  <si>
    <t>Hollo 4x6x3</t>
  </si>
  <si>
    <t>Hollo 4x6x3,5</t>
  </si>
  <si>
    <t>PPA 6901/VII/2020</t>
  </si>
  <si>
    <t>PPA 6906/VII/2020</t>
  </si>
  <si>
    <t>PPA 6904/VII/2020</t>
  </si>
  <si>
    <t>7/72020</t>
  </si>
  <si>
    <t>PPA 6905/VII/2020</t>
  </si>
  <si>
    <t>PPA 6911/VII/2020</t>
  </si>
  <si>
    <t>PPA 6907/VII/2020</t>
  </si>
  <si>
    <t>PPA 6912/VII/2020</t>
  </si>
  <si>
    <t>PPA 6936/VII/2020</t>
  </si>
  <si>
    <t>PPA 6951/VII/2020</t>
  </si>
  <si>
    <t>PPA 6954/VII/2020</t>
  </si>
  <si>
    <t>PPA 6957/VII/2020</t>
  </si>
  <si>
    <t>PPA 6959/VII/2020</t>
  </si>
  <si>
    <t>PPA 6961/VII/2020</t>
  </si>
  <si>
    <t>PPA 6964/VII/2020</t>
  </si>
  <si>
    <t>PPA 6972/VII/2020</t>
  </si>
  <si>
    <t>PPA 6979/VII/2020</t>
  </si>
  <si>
    <t>PPA 6989/VII/2020</t>
  </si>
  <si>
    <t>PPA 6992/VIII/2020</t>
  </si>
  <si>
    <t>PPA 6704/VIII/2020</t>
  </si>
  <si>
    <t>31/8/2020</t>
  </si>
  <si>
    <t>14/9/2020</t>
  </si>
  <si>
    <t>14/11/2020</t>
  </si>
  <si>
    <t>PPA 7306/II/2021</t>
  </si>
  <si>
    <t>TOTAL PO 3</t>
  </si>
  <si>
    <t>KURANG PO 3</t>
  </si>
  <si>
    <t>Retur tgl 31/8/2020 : minta di hitung tgl 29/8/2020</t>
  </si>
  <si>
    <t>Po 1 : 279JKT3/KI-SITE/VI/20</t>
  </si>
  <si>
    <t>Perpanjang Po Ke-1 : 566JKT3/KI-Site/VIII/'20</t>
  </si>
  <si>
    <t>Perpanjangan Ke-2 : 724JKT3/KI-Site/IX/20</t>
  </si>
  <si>
    <t>Perpanjangan Ke-3 : 855JKT3/KI-Site/X/20</t>
  </si>
  <si>
    <t>PPA 6779/VI/2020</t>
  </si>
  <si>
    <t>PPA 6782/VI/2020</t>
  </si>
  <si>
    <t>PPA 6794/VI/2020</t>
  </si>
  <si>
    <t>PPA 6795/VI/2020</t>
  </si>
  <si>
    <t>PPA 6798/VI/2020</t>
  </si>
  <si>
    <t>PPA 6799/VI/2020</t>
  </si>
  <si>
    <t>PPA 6801/VI/2020</t>
  </si>
  <si>
    <t>PPA 6800/VI/2020</t>
  </si>
  <si>
    <t>PPA 6810/VI/2020</t>
  </si>
  <si>
    <t>PPA 6807/VI/2020</t>
  </si>
  <si>
    <t>PPA 6839/VI/2020</t>
  </si>
  <si>
    <t>PPA 6843/VI/2020</t>
  </si>
  <si>
    <t>PPA 6847/VI/2020</t>
  </si>
  <si>
    <t>PPA 6846/VI/2020</t>
  </si>
  <si>
    <t>22/6/2020</t>
  </si>
  <si>
    <t>PPA 6855/VI/2020</t>
  </si>
  <si>
    <t>PPA 6856/VI/2020</t>
  </si>
  <si>
    <t>23/6/2020</t>
  </si>
  <si>
    <t>PPA 6857/VI/2020</t>
  </si>
  <si>
    <t>PPA 6858/VI/2020</t>
  </si>
  <si>
    <t>PPA 6863/VI/2020</t>
  </si>
  <si>
    <t>PPA 6875/VI/2020</t>
  </si>
  <si>
    <t>PPA 6900/VII/2020</t>
  </si>
  <si>
    <t>PPA 6942/VII/2020</t>
  </si>
  <si>
    <t>PPA 6953/VII/2020</t>
  </si>
  <si>
    <t>PPA 5958/VII2020</t>
  </si>
  <si>
    <t>PPA 6958/VII/2020</t>
  </si>
  <si>
    <t>PPA 6968/VII/2020</t>
  </si>
  <si>
    <t>PPA 6980/VII/2020</t>
  </si>
  <si>
    <t>PPA 6986/VII/2020</t>
  </si>
  <si>
    <t>PPA 6993/VIII/2020</t>
  </si>
  <si>
    <t>PPA 6998/VIII/2020</t>
  </si>
  <si>
    <t>PPA 7010/VIII/2020</t>
  </si>
  <si>
    <t>PPA 6703/VIII/2020</t>
  </si>
  <si>
    <t>17/10/2020</t>
  </si>
  <si>
    <t>28/11/2020</t>
  </si>
  <si>
    <t>PPA 7311/II/2021</t>
  </si>
  <si>
    <t>TOTAL PO 1</t>
  </si>
  <si>
    <t>KURANG PO 1</t>
  </si>
  <si>
    <t>Po 7 : 683JKT3/KI-Site/IX/20</t>
  </si>
  <si>
    <t>PPA 7056/IX/2020</t>
  </si>
  <si>
    <t>PPA 7057/IX/2020</t>
  </si>
  <si>
    <t>PPA 7060/IX/2020</t>
  </si>
  <si>
    <t>PPA 7061/IX/2020</t>
  </si>
  <si>
    <t>PPA 7068/IX/2020</t>
  </si>
  <si>
    <t>PPA 7066/IX/2020</t>
  </si>
  <si>
    <t>PPA 7074/IX/2020</t>
  </si>
  <si>
    <t>Po 861</t>
  </si>
  <si>
    <t>Po 536</t>
  </si>
  <si>
    <t>Po 2 : 409JKT3/KI-SITE/VI/20</t>
  </si>
  <si>
    <t>Perpanjangan Ke-1 : 723JKT3/KI-Site/IX/20</t>
  </si>
  <si>
    <t>Perpanjangan Ke-2 : 854JKT3/KI-Site/X/20</t>
  </si>
  <si>
    <t>PPA 6876/VI/2020</t>
  </si>
  <si>
    <t>PPA 6879/VI/2020</t>
  </si>
  <si>
    <t>PPA 6883/VI/2020</t>
  </si>
  <si>
    <t>No.A1102/343SK/181021</t>
  </si>
  <si>
    <t>Mob/Demob = 2.500.000/Rits</t>
  </si>
  <si>
    <t>19/10/2021</t>
  </si>
  <si>
    <t>PPA 7531/X/2021</t>
  </si>
  <si>
    <t>B 9801 SS (2,500,000)</t>
  </si>
  <si>
    <t>21/10/2021</t>
  </si>
  <si>
    <t>sdh tgih claim</t>
  </si>
  <si>
    <t>Sisa Periode 19/10 - 18/11'21</t>
  </si>
  <si>
    <t>Sisa Periode 19/11 - 18/12'21</t>
  </si>
  <si>
    <t>PPA 7603/I/2022</t>
  </si>
  <si>
    <t>B 9760 BDA(1,200,000)</t>
  </si>
  <si>
    <t>Sisa Periode 19/12 - 18/1'22</t>
  </si>
  <si>
    <t>31/1/2022</t>
  </si>
  <si>
    <t>PPA 7667/I/2022</t>
  </si>
  <si>
    <t>B 9801 SS (1,200,000)</t>
  </si>
  <si>
    <t>Sisa Periode 19/1 - 18/2'22</t>
  </si>
  <si>
    <t>PPA 7711/II/2022</t>
  </si>
  <si>
    <t>PPA 7716/II/2022</t>
  </si>
  <si>
    <t>PPA 7727/III/2022</t>
  </si>
  <si>
    <t>PPA 7745/III/2022</t>
  </si>
  <si>
    <t>Sisa Periode 19/2 - 18/3'22</t>
  </si>
  <si>
    <t>PPA 7768/III/2022</t>
  </si>
  <si>
    <t>31/3/2022</t>
  </si>
  <si>
    <t>PPA 7770/III/2022</t>
  </si>
  <si>
    <t>Sisa Periode 19/3 - 18/4'22</t>
  </si>
  <si>
    <t>Sisa Periode 19/4 - 18/5'22</t>
  </si>
  <si>
    <t>Sisa Periode 19/5 - 18/6'22</t>
  </si>
  <si>
    <t>Sisa Periode 19/6 - 18/7'22</t>
  </si>
  <si>
    <t>Sisa Periode 19/7 - 18/8'22</t>
  </si>
  <si>
    <t>Oper Ke Noodle padalarang</t>
  </si>
  <si>
    <t>14/9/2022</t>
  </si>
  <si>
    <t>Sisa Periode 19/8 - 18/9'22</t>
  </si>
  <si>
    <t>Sisa Periode 19/9 - 18/10'22</t>
  </si>
  <si>
    <t>Sisa Periode 19/10 - 18/11'22</t>
  </si>
  <si>
    <t>Sisa Periode 19/11 - 18/12'22</t>
  </si>
  <si>
    <t>Sisa Periode 19/12 - 18/1'23</t>
  </si>
  <si>
    <t>PPA 8959/VII/2022</t>
  </si>
  <si>
    <t>Tambahan SJ belum Tagih (ongkos sdh tagih di A1106)</t>
  </si>
  <si>
    <t>SALAH OPER</t>
  </si>
  <si>
    <t>Tambahan SJ belum Tagih</t>
  </si>
  <si>
    <t>PPA 9099/IX/2022</t>
  </si>
  <si>
    <t>Oper Ke Sumarecon A1106</t>
  </si>
  <si>
    <t>Sisa Periode 19/1 - 18/2'23</t>
  </si>
  <si>
    <t>Sisa Periode 19/2 - 18/3'23</t>
  </si>
  <si>
    <t>TAGIH DI A1106</t>
  </si>
  <si>
    <t>Sisa Periode 19/3 - 3/4'23</t>
  </si>
  <si>
    <t>JAGAT SUMARECON MULAI SEWA JUNI YG BLM BUAT KWITANSI HARGA BERUBAH</t>
  </si>
  <si>
    <t>PROYEK  : TAMAN PERMATA AERIUM</t>
  </si>
  <si>
    <t>No SPK .A0794/069SK/230222</t>
  </si>
  <si>
    <t>MOB/DEMOB = 400,000/Rit</t>
  </si>
  <si>
    <t>PPA 7718/II/2022</t>
  </si>
  <si>
    <t>Sisa Periode 26/2 - 25/3'22</t>
  </si>
  <si>
    <t>Sisa Periode 26/3 - 25/4'22</t>
  </si>
  <si>
    <t>Sisa Periode 26/4 - 25/5'22</t>
  </si>
  <si>
    <t>Sisa Periode 26/5 - 25/6'22</t>
  </si>
  <si>
    <t>Sisa Periode 26/6 - 25/7'22</t>
  </si>
  <si>
    <t>PROYEK  : SHOWROOM MITSUBISHI</t>
  </si>
  <si>
    <t>No SPK .A2105/275SK/070921</t>
  </si>
  <si>
    <t>No Adendum .A2105/275SK/070921 A1</t>
  </si>
  <si>
    <t>No Adendum .A2105/275SK/070921 A2</t>
  </si>
  <si>
    <t>No Adendum .A2105/275SK/070921 A3</t>
  </si>
  <si>
    <t>No Adendum .A2105/275SK/070921 A4</t>
  </si>
  <si>
    <t>No Adendum .A2105/275SK/070921 A5</t>
  </si>
  <si>
    <t>Berlaku tgl 9/9/21 sd 8/9/2022</t>
  </si>
  <si>
    <t>PPA 7492/IX/2021</t>
  </si>
  <si>
    <t>PPA 7495/IX/2021</t>
  </si>
  <si>
    <t>PPA 7519/X/2021</t>
  </si>
  <si>
    <t>Sisa Periode 9/9 - 8/10'21</t>
  </si>
  <si>
    <t>PPA 7542/XI/2021</t>
  </si>
  <si>
    <t>Sisa Periode 9/10 - 8/11'21</t>
  </si>
  <si>
    <t>Sisa Periode 9/11 - 8/12'21</t>
  </si>
  <si>
    <t>PPA 7613/I/2022</t>
  </si>
  <si>
    <t>Sisa Periode 9/12 - 8/1'22</t>
  </si>
  <si>
    <t>PPA 7632/I/2022</t>
  </si>
  <si>
    <t>PPA 7656/I/2022</t>
  </si>
  <si>
    <t>Sisa Periode 9/1 - 8/2'22</t>
  </si>
  <si>
    <t>PPA 7686/II/2022</t>
  </si>
  <si>
    <t>PPA 7696/II/2022</t>
  </si>
  <si>
    <t>PPA 7698/II/2022</t>
  </si>
  <si>
    <t>PPA 7699/II/2022</t>
  </si>
  <si>
    <t>PPA 7702/II/2022</t>
  </si>
  <si>
    <t>PPA 7717/II/2022</t>
  </si>
  <si>
    <t>Sisa Periode 9/2 - 8/3'22</t>
  </si>
  <si>
    <t>b 9043 eo</t>
  </si>
  <si>
    <t>SJ 2/10/2021</t>
  </si>
  <si>
    <t>JB 60 KIRIM =600 DITERIMA = 300</t>
  </si>
  <si>
    <t>CB 220 KIRIM 300 DITOLAK</t>
  </si>
  <si>
    <t>PT.INFRASTRUKTUR DIGITAL SEKURITY</t>
  </si>
  <si>
    <t>PPA 7651/I/2022</t>
  </si>
  <si>
    <t>Sisa Periode 21/1 - 20/2'22</t>
  </si>
  <si>
    <t>Sisa Periode 21/2 - 20/3'22</t>
  </si>
  <si>
    <t>Sisa Periode 21/3 - 20/4'22</t>
  </si>
  <si>
    <t>Sisa Periode 21/4 - 20/5'22</t>
  </si>
  <si>
    <t>Sisa Periode 21/5 - 20/6'22</t>
  </si>
  <si>
    <t>Sisa Periode 21/6 - 20/7'22</t>
  </si>
  <si>
    <t>Sisa Periode 21/7 - 20/8'22</t>
  </si>
  <si>
    <t>Sisa Periode 21/8 - 20/9'22</t>
  </si>
  <si>
    <t>Sisa Periode 21/9 - 20/10'22</t>
  </si>
  <si>
    <t>Sisa Periode 21/10 - 20/11'22</t>
  </si>
  <si>
    <t>Sisa Periode 21/11 - 20/12'22</t>
  </si>
  <si>
    <t>13/1/2022</t>
  </si>
  <si>
    <t>PPA 7624/I/2022</t>
  </si>
  <si>
    <t>Sisa Periode 14/1 - 13/2'22</t>
  </si>
  <si>
    <t>Sisa Periode 14/2 - 13/3'22</t>
  </si>
  <si>
    <t>Sisa Periode 14/3 - 13/4'22</t>
  </si>
  <si>
    <t>Sisa Periode 14/4 - 13/5'22</t>
  </si>
  <si>
    <t>Sisa Periode 14/5 - 13/6'22</t>
  </si>
  <si>
    <t>Sisa Periode 14/6 - 13/7'22</t>
  </si>
  <si>
    <t>Sisa Periode 14/10 - 13/11'22</t>
  </si>
  <si>
    <t>Sisa Periode 14/11 - 13/12'22</t>
  </si>
  <si>
    <t>PT.INDONAKANO</t>
  </si>
  <si>
    <t>PROYEK   : NISSO SURYA CIPTA - KARAWANG</t>
  </si>
  <si>
    <t>PAKAI HARGA PENAWARAN 1 MEI 2024</t>
  </si>
  <si>
    <t>PPA 11140/VI/2024</t>
  </si>
  <si>
    <t>Sewa Alat Periode Jun'24</t>
  </si>
  <si>
    <t>Vi catat:</t>
  </si>
  <si>
    <t>Indonakano niso dan sekiso:</t>
  </si>
  <si>
    <t xml:space="preserve">Tiap ambil kena ongkos 750.000 - tapi buat tagihan seakan akan sewa alat. </t>
  </si>
  <si>
    <t xml:space="preserve">Jadi buat sj kirim langsung kembali. </t>
  </si>
  <si>
    <t>PROYEK   : ESR 3</t>
  </si>
  <si>
    <t>PPA 10120/VIII/2023</t>
  </si>
  <si>
    <t>PPA 10124/VIII/2023</t>
  </si>
  <si>
    <t>PROYEK   : HEINZ</t>
  </si>
  <si>
    <t>Oper Dr Itsa</t>
  </si>
  <si>
    <t>Sewa Alat Periode Juli'23</t>
  </si>
  <si>
    <t>TIDAK TAGIH(PENDING)</t>
  </si>
  <si>
    <t>PROYEK   : AKS</t>
  </si>
  <si>
    <t>Oper Dari Itsp</t>
  </si>
  <si>
    <t>Sewa Alat Periode Agst'23</t>
  </si>
  <si>
    <t>Dibuatkan claim nya dan email saya vi</t>
  </si>
  <si>
    <t>PPA 10208/IX/2023</t>
  </si>
  <si>
    <t>PPA 10209/IX/2023</t>
  </si>
  <si>
    <t>PPA 10214/IX/2023</t>
  </si>
  <si>
    <t>Sewa Alat Periode Sept'23</t>
  </si>
  <si>
    <t>PPA 10254/X/2023</t>
  </si>
  <si>
    <t>OPER KE ITSP</t>
  </si>
  <si>
    <t>22/10/2023</t>
  </si>
  <si>
    <t>Sewa Alat Periode Okt'23</t>
  </si>
  <si>
    <t>Tolong aks stop taghan ya per minggu ini . Klo ada yg kurang klem saja (8/11/23/0</t>
  </si>
  <si>
    <t>PROYEK   : SEKISO MM 2100</t>
  </si>
  <si>
    <t>OPER DARI NARUMI</t>
  </si>
  <si>
    <t>PPA 11015/V/2024</t>
  </si>
  <si>
    <t>PPA 11045/V/2024</t>
  </si>
  <si>
    <t>Sewa Alat Periode Mei'24</t>
  </si>
  <si>
    <t>PROYEK   : GIIC/NARUMI</t>
  </si>
  <si>
    <t>LD 50</t>
  </si>
  <si>
    <t>CB 185</t>
  </si>
  <si>
    <t>BARANG ITSA</t>
  </si>
  <si>
    <t>OPER DR ITSP</t>
  </si>
  <si>
    <t>PPA 10521/XI/2023</t>
  </si>
  <si>
    <t>Sewa Alat Periode Nov'23</t>
  </si>
  <si>
    <t>PPA 10537/XII/2023</t>
  </si>
  <si>
    <t>PPA 10551/XII/2023</t>
  </si>
  <si>
    <t>PPA 10576/XII/2023</t>
  </si>
  <si>
    <t>PPA 10577/XII/2023</t>
  </si>
  <si>
    <t>PPA 10584/XII/2023</t>
  </si>
  <si>
    <t>OPER DR EBARA</t>
  </si>
  <si>
    <t>PPA 10593/XII/2023</t>
  </si>
  <si>
    <t>PPA 10611/XII/2023</t>
  </si>
  <si>
    <t>PPA 10638/XII/2023</t>
  </si>
  <si>
    <t>Sewa Alat Periode Des'23</t>
  </si>
  <si>
    <t>PPA 10655/I/2024</t>
  </si>
  <si>
    <t>PPA 10657/I/2024</t>
  </si>
  <si>
    <t>PPA 10658/I/2024</t>
  </si>
  <si>
    <t>PPA 10670/I/2024</t>
  </si>
  <si>
    <t>PPA 10680/I/2024</t>
  </si>
  <si>
    <t>PPA 10685/I/2024</t>
  </si>
  <si>
    <t>PPA 10689/I/2024</t>
  </si>
  <si>
    <t>Sewa Alat Periode Jan'24</t>
  </si>
  <si>
    <t>PPA 10738/II/2024</t>
  </si>
  <si>
    <t>PPA 10769/II/2024</t>
  </si>
  <si>
    <t>PPA 10775/II/2024</t>
  </si>
  <si>
    <t>Sewa Alat Periode Feb'24</t>
  </si>
  <si>
    <t>PPA 10800/III/2023</t>
  </si>
  <si>
    <t>PPA 10798/III/2023</t>
  </si>
  <si>
    <t>PPA 10802/III/2023</t>
  </si>
  <si>
    <t>PPA 10803/III/2023</t>
  </si>
  <si>
    <t>PPA 10817/III/2024</t>
  </si>
  <si>
    <t>PPA 10820/III/2024</t>
  </si>
  <si>
    <t>PPA 10822/III/2024</t>
  </si>
  <si>
    <t>19/3/3034</t>
  </si>
  <si>
    <t>PPA 10837/III/2024</t>
  </si>
  <si>
    <t>PPA 10842/III/2024</t>
  </si>
  <si>
    <t>PPA 10852/III/2024</t>
  </si>
  <si>
    <t>Sewa Alat Periode Mar'24</t>
  </si>
  <si>
    <t>Sewa Alat Periode Apr'24</t>
  </si>
  <si>
    <t>OPER KE SEKISO</t>
  </si>
  <si>
    <t>2 SJ INI TDK DICATAT</t>
  </si>
  <si>
    <t>TITIPAN</t>
  </si>
  <si>
    <t>PROYEK   : ESR KLP 1 = ESR 3</t>
  </si>
  <si>
    <t>PPA 10262/X/2023</t>
  </si>
  <si>
    <t>PPA 10333/X/2023</t>
  </si>
  <si>
    <t>PPA 10334/X/2023</t>
  </si>
  <si>
    <t>PPA 10338/X/2023</t>
  </si>
  <si>
    <t>PPA 10355/X/2023</t>
  </si>
  <si>
    <t>PPA 10391/XI/2023</t>
  </si>
  <si>
    <t>PPA 10395/XI/2023</t>
  </si>
  <si>
    <t>PPA 10402/XI/2023</t>
  </si>
  <si>
    <t>PPA 10407/XI/2023</t>
  </si>
  <si>
    <t>PPA 10415/XI/2023</t>
  </si>
  <si>
    <t>PPA 10424/XI/2023</t>
  </si>
  <si>
    <t>PPA 10423/XI/2023</t>
  </si>
  <si>
    <t>PPA 10426/XI/2023</t>
  </si>
  <si>
    <t>PPA 10432/XI/2023</t>
  </si>
  <si>
    <t>PPA 10435/XI/2023</t>
  </si>
  <si>
    <t>PPA 10447/XI/2023</t>
  </si>
  <si>
    <t>PPA 10451/XI/2023</t>
  </si>
  <si>
    <t>PPA 10452/XI/2023</t>
  </si>
  <si>
    <t>PPA 10457/XI/2023</t>
  </si>
  <si>
    <t>PPA 10458/XI/2023</t>
  </si>
  <si>
    <t>PPA 10460/XI/2023</t>
  </si>
  <si>
    <t>PPA 10467/XI/2023</t>
  </si>
  <si>
    <t>PPA 10465/XI/2023</t>
  </si>
  <si>
    <t>PPA 10472/XI/2023</t>
  </si>
  <si>
    <t>PPA 10478/XI/2023</t>
  </si>
  <si>
    <t>PPA 10477/XI/2023</t>
  </si>
  <si>
    <t>PPA 10486/XI/2023</t>
  </si>
  <si>
    <t>PPA 10482/XI/2023</t>
  </si>
  <si>
    <t>PPA 10493/XI/2023</t>
  </si>
  <si>
    <t>PPA 10506/XI/2023</t>
  </si>
  <si>
    <t>PPA 10508/XI/2023</t>
  </si>
  <si>
    <t>PPA 10509/XI/2023</t>
  </si>
  <si>
    <t>PPA 10520/XI/2023</t>
  </si>
  <si>
    <t>PPA 10522/XI/2023</t>
  </si>
  <si>
    <t>29/11/2023</t>
  </si>
  <si>
    <t>PPA 10528/XI/2023</t>
  </si>
  <si>
    <t>PPA 10530/XI/2023</t>
  </si>
  <si>
    <t>PPA 10531/XI/2023</t>
  </si>
  <si>
    <t>PPA 10538/XII/2023</t>
  </si>
  <si>
    <t>PPA 10541/XII/2023</t>
  </si>
  <si>
    <t>PPA 10542/XII/2023</t>
  </si>
  <si>
    <t>PPA 10547/XII/2023</t>
  </si>
  <si>
    <t>PPA 10550/XII/2023</t>
  </si>
  <si>
    <t>Oper Dr Ebara</t>
  </si>
  <si>
    <t>PPA 10556/XII/2023</t>
  </si>
  <si>
    <t>PPA 10557/XII/2023</t>
  </si>
  <si>
    <t>PPA 10561/XII/2023</t>
  </si>
  <si>
    <t>PPA 10571/XII/2023</t>
  </si>
  <si>
    <t>PPA 10569/XII/2023</t>
  </si>
  <si>
    <t>PPA 10573/XII/2023</t>
  </si>
  <si>
    <t>PPA 10599/XII/2023</t>
  </si>
  <si>
    <t>PPA 10598/XII/2023</t>
  </si>
  <si>
    <t>PPA 10612/XII/2023</t>
  </si>
  <si>
    <t>PPA 10618/XII/2023</t>
  </si>
  <si>
    <t>PPA 10616/XII/2023</t>
  </si>
  <si>
    <t>PPA 10621/XII/2023</t>
  </si>
  <si>
    <t>PPA 10622/XII/2023</t>
  </si>
  <si>
    <t>PPA 10669/I/2024</t>
  </si>
  <si>
    <t>PPA 10679/I/2024</t>
  </si>
  <si>
    <t>PPA 10687/I/2024</t>
  </si>
  <si>
    <t>PPA 10706/I/2024</t>
  </si>
  <si>
    <t>PPA 10707/I/2024</t>
  </si>
  <si>
    <t>PPA 10713/I/2024</t>
  </si>
  <si>
    <t>Sewa Alat Periode Jan'23</t>
  </si>
  <si>
    <t>PINDAHAN DARI PROYEK OAJ</t>
  </si>
  <si>
    <t>Sewa Alat Periode Feb'23</t>
  </si>
  <si>
    <t>Retur (OAJ)</t>
  </si>
  <si>
    <t>Sewa Alat Periode Mar'23</t>
  </si>
  <si>
    <t>PPA 10893/IV/2024</t>
  </si>
  <si>
    <t>PPA 10912/IV/2024</t>
  </si>
  <si>
    <t>PPA 10928/V/2024</t>
  </si>
  <si>
    <t>PPA 10934/V/2024</t>
  </si>
  <si>
    <t>PPA 10942/V/2024</t>
  </si>
  <si>
    <t>PPA 10938/V/2024</t>
  </si>
  <si>
    <t>PPA 10953/V/2024</t>
  </si>
  <si>
    <t>PPA 10960/V/2024</t>
  </si>
  <si>
    <t>PPA 10020/V/2024</t>
  </si>
  <si>
    <t>PPA 11033/V/2024</t>
  </si>
  <si>
    <t>PPA 11042/V/2024</t>
  </si>
  <si>
    <t>PPA 11061/VI/2024</t>
  </si>
  <si>
    <t>PPA 11114/VI/2024</t>
  </si>
  <si>
    <t>PPA 11119/VI/2024</t>
  </si>
  <si>
    <t>PPA 11126/VI/2024</t>
  </si>
  <si>
    <t>PROYEK   : PANASONIC GOBEL CIBITUNG</t>
  </si>
  <si>
    <t>BARANG PHCI</t>
  </si>
  <si>
    <t>PPA 10674/I/2024</t>
  </si>
  <si>
    <t>PPA 10676/I/2024</t>
  </si>
  <si>
    <t>PPA 10684/I/2024</t>
  </si>
  <si>
    <t xml:space="preserve">OPER DR IJWP </t>
  </si>
  <si>
    <t>PROYEK   : SMII</t>
  </si>
  <si>
    <t>H 4x6x6m</t>
  </si>
  <si>
    <t>Oper Dari Esr</t>
  </si>
  <si>
    <t>Sewa Alat Periode Juni'23</t>
  </si>
  <si>
    <t>PPA 10181/IX/2023</t>
  </si>
  <si>
    <t>20/9/2023</t>
  </si>
  <si>
    <t>PPA 10195/IX/2023</t>
  </si>
  <si>
    <t>PPA 10196/IX/2023</t>
  </si>
  <si>
    <t>PPA 10228/X/2023</t>
  </si>
  <si>
    <t>PPA 10243/X/2023</t>
  </si>
  <si>
    <t>PPA 10288/X/2023</t>
  </si>
  <si>
    <t>PPA 10302/X/2023</t>
  </si>
  <si>
    <t>PPA 10308/X/2023</t>
  </si>
  <si>
    <t>BARANG ESR POI</t>
  </si>
  <si>
    <t>PPA 10409/XI/2023</t>
  </si>
  <si>
    <t>RETUR ESR POI</t>
  </si>
  <si>
    <t>PPA 10709/I/2024</t>
  </si>
  <si>
    <t>PPA 10710/I/2024</t>
  </si>
  <si>
    <t>PPA 10717/I/2024</t>
  </si>
  <si>
    <t>PPA 10727/I/2024</t>
  </si>
  <si>
    <t xml:space="preserve">Indonakano smii : </t>
  </si>
  <si>
    <t>Retuf terakhir 16/2/2024</t>
  </si>
  <si>
    <t>Buat rincian nya</t>
  </si>
  <si>
    <t>Dan sisanya buat claim</t>
  </si>
  <si>
    <t>Sama tunggu data alat rusak</t>
  </si>
  <si>
    <t>PROYEK   : EBARA</t>
  </si>
  <si>
    <t>Suri"4x6x1M</t>
  </si>
  <si>
    <t>Suri"5x5x1,2M</t>
  </si>
  <si>
    <t>Sewa Alat Periode Apr'23</t>
  </si>
  <si>
    <t>OPER DR SCHUTZ</t>
  </si>
  <si>
    <t>PPA 9896/V/2023</t>
  </si>
  <si>
    <t>PPA 9921/V/2023</t>
  </si>
  <si>
    <t>PPA 9919/V/2023</t>
  </si>
  <si>
    <t>PPA 9835/V/2023</t>
  </si>
  <si>
    <t>PPA 9945/V/2023</t>
  </si>
  <si>
    <t>PPA 9847/V/2023</t>
  </si>
  <si>
    <t>PPA 9955/V/2023</t>
  </si>
  <si>
    <t>PPA 9961/V/2023</t>
  </si>
  <si>
    <t>PPA 9981/V/2023</t>
  </si>
  <si>
    <t>Sewa Alat Periode Mei'23</t>
  </si>
  <si>
    <t>PPA 9898/VI/2023</t>
  </si>
  <si>
    <t>PPA 9900/VI/2023</t>
  </si>
  <si>
    <t>PPA 9909/VI/2023</t>
  </si>
  <si>
    <t>PPA 9921/VI/2023</t>
  </si>
  <si>
    <t>PPA 9925/VI/2023</t>
  </si>
  <si>
    <t>PPA 9933/VI/2023</t>
  </si>
  <si>
    <t>PPA 9949/VI/2023</t>
  </si>
  <si>
    <t>PPA 9948/VI/2023</t>
  </si>
  <si>
    <t>PPA 9955/VI/2023</t>
  </si>
  <si>
    <t>PPA 9954/VI/2023</t>
  </si>
  <si>
    <t>PPA 9959/VI/2023</t>
  </si>
  <si>
    <t>OPER DR IJWP</t>
  </si>
  <si>
    <t>PPA 9977/VII/2023</t>
  </si>
  <si>
    <t>PPA 9981/VII/2023</t>
  </si>
  <si>
    <t>PPA 9982/VII/2023</t>
  </si>
  <si>
    <t>PPA 9983/VII/2023</t>
  </si>
  <si>
    <t>PPA 9984/VII/2023</t>
  </si>
  <si>
    <t>PPA 9987/VII/2023</t>
  </si>
  <si>
    <t>PPA 9988/VII/2023</t>
  </si>
  <si>
    <t>PPA 9989/VII/2023</t>
  </si>
  <si>
    <t>PPA 9993/VII/2023</t>
  </si>
  <si>
    <t>PPA 9999/VII/2023</t>
  </si>
  <si>
    <t>PPA 10003/VII/2023</t>
  </si>
  <si>
    <t>PPA 10012/VII/2023</t>
  </si>
  <si>
    <t>PPA 10019/VII/2023</t>
  </si>
  <si>
    <t>PPA 10025/VII/2023</t>
  </si>
  <si>
    <t>PPA 10037/VII/2023</t>
  </si>
  <si>
    <t>PPA 10041/VII/2023</t>
  </si>
  <si>
    <t>PPA 10322/X/2023</t>
  </si>
  <si>
    <t>PPA 10329/X/2023</t>
  </si>
  <si>
    <t>Oper Ke Esr</t>
  </si>
  <si>
    <t>Oper Ke Narumi</t>
  </si>
  <si>
    <t>PPA 10801/III/2023</t>
  </si>
  <si>
    <t>Sewa Alat Periode Juni'24</t>
  </si>
  <si>
    <t>PROYEK   : ESR</t>
  </si>
  <si>
    <t>Plat Kapal 19.7mm</t>
  </si>
  <si>
    <t>PPA 10681/I/2024</t>
  </si>
  <si>
    <t>PPA 10686/I/2024</t>
  </si>
  <si>
    <t>PPA 10704/I/2024</t>
  </si>
  <si>
    <t>PROYEK   : PHCI</t>
  </si>
  <si>
    <t>PPA 10539/XII/2023</t>
  </si>
  <si>
    <t>PPA 10540/XII/2023</t>
  </si>
  <si>
    <t>PPA 10555/XII/2023</t>
  </si>
  <si>
    <t>PPA 10554/XII/2023</t>
  </si>
  <si>
    <t>PPA 10597/XII/2023</t>
  </si>
  <si>
    <t>GABUNG PANASONIC</t>
  </si>
  <si>
    <t>PROYEK   : ITSA</t>
  </si>
  <si>
    <t>Horry Beam</t>
  </si>
  <si>
    <t>Metal P 2M</t>
  </si>
  <si>
    <t>22/3/23</t>
  </si>
  <si>
    <t>PPA 9871/IV/2023</t>
  </si>
  <si>
    <t>PPA 9882/IV/2023</t>
  </si>
  <si>
    <t>PPA 9895/V/2023</t>
  </si>
  <si>
    <t>PPA 9901/V/2023</t>
  </si>
  <si>
    <t>PPA 9902/V/2023</t>
  </si>
  <si>
    <t>PPA 9907/V/2023</t>
  </si>
  <si>
    <t>PPA 9906/V/2023</t>
  </si>
  <si>
    <t>PPA 9923/V/2023</t>
  </si>
  <si>
    <t>PPA 9927/V/2023</t>
  </si>
  <si>
    <t>PPA 9930/V/2023</t>
  </si>
  <si>
    <t>PPA 9838/V/2023</t>
  </si>
  <si>
    <t>PPA 9848/V/2023</t>
  </si>
  <si>
    <t>PPA 9850/V/2023</t>
  </si>
  <si>
    <t>PPA 9954/V/2023</t>
  </si>
  <si>
    <t>PPA 9856/V/2023</t>
  </si>
  <si>
    <t>PPA 9899/VI/2023</t>
  </si>
  <si>
    <t>PPA 9910/VI/2023</t>
  </si>
  <si>
    <t>PPA 9919/VI/2023</t>
  </si>
  <si>
    <t>PPA 9928/VI/2023</t>
  </si>
  <si>
    <t>PPA 9939/VI/2023</t>
  </si>
  <si>
    <t>PPA 9943/VI/2023</t>
  </si>
  <si>
    <t>PPA 9950/VI/2023</t>
  </si>
  <si>
    <t>PPA 9956/VI/2023</t>
  </si>
  <si>
    <t>Oper Ke Heinz</t>
  </si>
  <si>
    <t>Oper Ke Ebara</t>
  </si>
  <si>
    <t>GABUNG NARUMI</t>
  </si>
  <si>
    <t>PROYEK   : ITSP</t>
  </si>
  <si>
    <t>OPER DR AKS</t>
  </si>
  <si>
    <t>OPER KE NARUMI</t>
  </si>
  <si>
    <t>SUDAH GABUNG DGN NARUMI</t>
  </si>
  <si>
    <t>PROYEK   : OAJ</t>
  </si>
  <si>
    <t>PPA 10162/IX/2023</t>
  </si>
  <si>
    <t>PPA 10194/IX/2023</t>
  </si>
  <si>
    <t>MULAI FEB GABUNG KE ESR</t>
  </si>
  <si>
    <t>PROYEK   : ESR POI</t>
  </si>
  <si>
    <t>PPA 10313/X/2023</t>
  </si>
  <si>
    <t>PPA 10328/X/2023</t>
  </si>
  <si>
    <t>OPER RETUR KE SMII</t>
  </si>
  <si>
    <t>SUDAH GABUNG DGN SMII</t>
  </si>
  <si>
    <t>PROYEK   : HITACHI</t>
  </si>
  <si>
    <t>PPA 9951/VI/2023</t>
  </si>
  <si>
    <t>PPA 9967/VI/2023</t>
  </si>
  <si>
    <t>DITAGIH DGN NAMA SANKO</t>
  </si>
  <si>
    <t>Mulai januari tdk ada tagihan ijwp dan hitachi. Karena diclaim</t>
  </si>
  <si>
    <t>PROYEK   : IJWP</t>
  </si>
  <si>
    <t>BARANG HITACHI</t>
  </si>
  <si>
    <t>PPA 9911/V/2023</t>
  </si>
  <si>
    <t>PPA 9917/V/2023</t>
  </si>
  <si>
    <t>PPA 9918/V/2023</t>
  </si>
  <si>
    <t>PPA 9928/V/2023</t>
  </si>
  <si>
    <t>PPA 9860/V/2023</t>
  </si>
  <si>
    <t>PPA 9861/V/2023</t>
  </si>
  <si>
    <t>PPA 9967/V/2023</t>
  </si>
  <si>
    <t>PPA 9982/V/2023</t>
  </si>
  <si>
    <t>PPA 9880/VI/2023</t>
  </si>
  <si>
    <t>PPA 9920/VI/2023</t>
  </si>
  <si>
    <t>PPA 9952/VI/2023</t>
  </si>
  <si>
    <t>PPA 9960/VI/2023</t>
  </si>
  <si>
    <t>OPER KE EBARA</t>
  </si>
  <si>
    <t>29/5/23</t>
  </si>
  <si>
    <t>OPER KE HITACHI</t>
  </si>
  <si>
    <t>GABUNG HITACHI JADI SANKO</t>
  </si>
  <si>
    <t xml:space="preserve">OPER KE PANASONIC </t>
  </si>
  <si>
    <t>POTONG KELEBIHAN SURI SURI 4X6X2</t>
  </si>
  <si>
    <t>PROYEK   : OFURO SANKO</t>
  </si>
  <si>
    <t>PPA 7461/VIII/2021</t>
  </si>
  <si>
    <t>PPA 7462/VIII/2021</t>
  </si>
  <si>
    <t>PPA 7470/VIII/2021</t>
  </si>
  <si>
    <t>PPA 7474/VIII/2021</t>
  </si>
  <si>
    <t>Retur PHCI</t>
  </si>
  <si>
    <t>Potong Claim Phci</t>
  </si>
  <si>
    <t>Sisa Alat Periode Agst'21</t>
  </si>
  <si>
    <t>Sisa Alat Periode Sept'21</t>
  </si>
  <si>
    <t>Sisa Alat Periode Okt'21</t>
  </si>
  <si>
    <t>Sisa Alat Periode Nov'21</t>
  </si>
  <si>
    <t>Sisa Alat Periode Des'21</t>
  </si>
  <si>
    <t>PPA 7614/I/2022</t>
  </si>
  <si>
    <t>PENJUALAN (SDH TAGIH)</t>
  </si>
  <si>
    <t>PPA 7642/I/2022</t>
  </si>
  <si>
    <t>Sisa Alat Periode Jan'22</t>
  </si>
  <si>
    <t>Potong Kelebihan</t>
  </si>
  <si>
    <t>BLM TAGIH CLAIM (TAGIH NON PPN)</t>
  </si>
  <si>
    <t>dikembalikan tgl 10/8/2021 menggunakan surat jalan kiriman, ada tuisan dikembalikan</t>
  </si>
  <si>
    <t>Vi yg sanko;</t>
  </si>
  <si>
    <t>Kelebihan swivel clamp potong di fixed clamp. Jadi swivel clamp nol</t>
  </si>
  <si>
    <t>Lebih pipa 4m= 3, potong di pipa 2m=6</t>
  </si>
  <si>
    <t>PROYEK   : TOKAI RIKA</t>
  </si>
  <si>
    <t>PPA 7526/X/2021</t>
  </si>
  <si>
    <t>PPA 7529/X/2021</t>
  </si>
  <si>
    <t>30/10/2021</t>
  </si>
  <si>
    <t>Oper Dr Hempel</t>
  </si>
  <si>
    <t>PPA 7546/XI/2021</t>
  </si>
  <si>
    <t>PPA 7543/XI/2021</t>
  </si>
  <si>
    <t>PPA 7544/XI/2021</t>
  </si>
  <si>
    <t>PPA 7547/XI/2021</t>
  </si>
  <si>
    <t>Sisa Alat Periode Feb'22</t>
  </si>
  <si>
    <t xml:space="preserve">NOTE </t>
  </si>
  <si>
    <t>TUTUP SEWA PER 31/1/2022</t>
  </si>
  <si>
    <t>SISA CLAIM</t>
  </si>
  <si>
    <t>PROYEK   : KRESTEK</t>
  </si>
  <si>
    <t>PPA 7618/I/2022</t>
  </si>
  <si>
    <t>Vi dicatat per 1/3/22</t>
  </si>
  <si>
    <t xml:space="preserve">Krestek oper ke heinz abc. </t>
  </si>
  <si>
    <t>Jadi tdk ada tagihan krestek</t>
  </si>
  <si>
    <t>PROYEK   : ASAHI DENSO</t>
  </si>
  <si>
    <t>PPA 7570/XII/2021</t>
  </si>
  <si>
    <t>PPA 7571/XII/2021</t>
  </si>
  <si>
    <t>PPA 7579/XII/2021</t>
  </si>
  <si>
    <t>Oper ke step</t>
  </si>
  <si>
    <t>Oper dr step</t>
  </si>
  <si>
    <t>Oper Ke Sankin</t>
  </si>
  <si>
    <t>GABUNG KE STEP</t>
  </si>
  <si>
    <t>Sisa Alat Periode Mar'22</t>
  </si>
  <si>
    <t>TDK ADA TAGIHAN</t>
  </si>
  <si>
    <t>PROYEK   : SANKIN</t>
  </si>
  <si>
    <t>Oper Dari Asahi</t>
  </si>
  <si>
    <t>PROYEK   : PANASONIC GOBEL</t>
  </si>
  <si>
    <t>PPA 7550/XI/2021</t>
  </si>
  <si>
    <t>PPA 7610/I/2022</t>
  </si>
  <si>
    <t>PPA 7612/I/2022</t>
  </si>
  <si>
    <t>PPA 7615/I/2022</t>
  </si>
  <si>
    <t>PPA 7645/I/2022</t>
  </si>
  <si>
    <t>Gabung Ke Sharp</t>
  </si>
  <si>
    <t>Sisa Alat Periode Apr'22</t>
  </si>
  <si>
    <t>per 1 april 2022,panasonic gobel gabung ke sharp</t>
  </si>
  <si>
    <t>PROYEK   : HEMPEL</t>
  </si>
  <si>
    <t>PPA 7123/X/2020</t>
  </si>
  <si>
    <t>Sisa Alat Periode Okt'20</t>
  </si>
  <si>
    <t>Sisa Alat Periode Nov'20</t>
  </si>
  <si>
    <t>Sisa Alat Periode Des'20</t>
  </si>
  <si>
    <t>Sisa Alat Periode Jan'21</t>
  </si>
  <si>
    <t>Sisa Alat Periode Feb'21</t>
  </si>
  <si>
    <t>PPA 7348/III/2021</t>
  </si>
  <si>
    <t>PPA 7347/III/2021</t>
  </si>
  <si>
    <t>PPA 7361/III/2021</t>
  </si>
  <si>
    <t>Sisa Alat Periode Mar'21</t>
  </si>
  <si>
    <t>PPA 7370/IV/2021</t>
  </si>
  <si>
    <t>PPA 7373/IV/2021</t>
  </si>
  <si>
    <t>PPA 7376/IV/2021</t>
  </si>
  <si>
    <t>Sisa Alat Periode Apr'21</t>
  </si>
  <si>
    <t>Sisa Alat Periode Mei'21</t>
  </si>
  <si>
    <t>PPA 7408/VI/2021</t>
  </si>
  <si>
    <t>PPA 7417/VI/2021</t>
  </si>
  <si>
    <t>26/6/2021</t>
  </si>
  <si>
    <t>PPA 7424/VI/2021</t>
  </si>
  <si>
    <t>30/6/2021</t>
  </si>
  <si>
    <t>PPA 7427/VI/2021</t>
  </si>
  <si>
    <t>Sisa Alat Periode Jun'21</t>
  </si>
  <si>
    <t>Sisa Alat Periode Jul'21</t>
  </si>
  <si>
    <t>Oper Ke tokai</t>
  </si>
  <si>
    <t>Tdk tagih tapi ttp buat rincian setiap bulannya</t>
  </si>
  <si>
    <t>Sewa Alat Periode Feb'22</t>
  </si>
  <si>
    <t>Gabung ke De Heus</t>
  </si>
  <si>
    <t>Oper ke De Heus</t>
  </si>
  <si>
    <t>27/12/21 tgl di sj</t>
  </si>
  <si>
    <t>8/2/2022 tgl di sj</t>
  </si>
  <si>
    <t>Mulai November 2021 dan seterusnya tdk usah sisakan nmr</t>
  </si>
  <si>
    <t>PER 1/3 SISA HEMPEL OPER SEMUA KE DE HEUS</t>
  </si>
  <si>
    <t>Hempel Juni 2021</t>
  </si>
  <si>
    <t>tagihan = 10,576,700 minta tagih di bawah 10,000,000</t>
  </si>
  <si>
    <t>Jadi 10,576,700 - 620,600 = ( 9,956,100 - ini yang ditagih)</t>
  </si>
  <si>
    <t>ini yg kurang tagih dijuni 2021 = 620.600 (kata ibu nanti ditagih Non Ppn)</t>
  </si>
  <si>
    <t>PROYEK   : DE HEUS</t>
  </si>
  <si>
    <t>H 5x10x4</t>
  </si>
  <si>
    <t>H 5x10x2</t>
  </si>
  <si>
    <t>H 5x10x6</t>
  </si>
  <si>
    <t>PPA 7660/I/2022</t>
  </si>
  <si>
    <t>PPA 7664/I/2022</t>
  </si>
  <si>
    <t>PPA 7665/I/2022</t>
  </si>
  <si>
    <t>PPA 7679/II/2022</t>
  </si>
  <si>
    <t>PPA 7680/II/2022</t>
  </si>
  <si>
    <t>PPA 7695/II/2022</t>
  </si>
  <si>
    <t>BARANG HEMPEL</t>
  </si>
  <si>
    <t>Retur Hempel</t>
  </si>
  <si>
    <t>15/3/2022</t>
  </si>
  <si>
    <t>PPA 7801/IV/2022</t>
  </si>
  <si>
    <t>TAGIH NON PPN</t>
  </si>
  <si>
    <t>PROYEK   : STEP</t>
  </si>
  <si>
    <t>PPA 7549/XI/2021</t>
  </si>
  <si>
    <t>24/11/2021</t>
  </si>
  <si>
    <t>PPA 7553/XI/2021</t>
  </si>
  <si>
    <t>PPA 7554/XI/2021</t>
  </si>
  <si>
    <t>PPA 7555/XI/2021</t>
  </si>
  <si>
    <t>PPA 7557/XI/2021</t>
  </si>
  <si>
    <t>PPA 7558/XI/2021</t>
  </si>
  <si>
    <t>PPA 7561/XI/2021</t>
  </si>
  <si>
    <t>PPA 7566/XII/2021</t>
  </si>
  <si>
    <t>PPA 7568/XII/2021</t>
  </si>
  <si>
    <t>PPA 7572/XII/2021</t>
  </si>
  <si>
    <t>PPA 7575/XII/2021</t>
  </si>
  <si>
    <t>PPA 7586/XII/2021</t>
  </si>
  <si>
    <t>Oper dr Asahi</t>
  </si>
  <si>
    <t>PPA 7593/XII/2021</t>
  </si>
  <si>
    <t>PPA 7609/I/2022</t>
  </si>
  <si>
    <t>PPA 7619/I/2022</t>
  </si>
  <si>
    <t>PPA 7620/I/2022</t>
  </si>
  <si>
    <t>PPA 7628/I/2022</t>
  </si>
  <si>
    <t>24/1/2022</t>
  </si>
  <si>
    <t>Oper ke Asahi</t>
  </si>
  <si>
    <t>Barang Asahi Denso</t>
  </si>
  <si>
    <t>Barang Sankin</t>
  </si>
  <si>
    <t>Oper ke ESR</t>
  </si>
  <si>
    <t>17/3/2022</t>
  </si>
  <si>
    <t>Sisa Alat Periode Mei'22</t>
  </si>
  <si>
    <t>PPA 8864/VI/2022</t>
  </si>
  <si>
    <t>PPA 8865/VI/2022</t>
  </si>
  <si>
    <t>Sisa Alat Periode Juni'22</t>
  </si>
  <si>
    <t>Sisa Alat Periode Juli'22</t>
  </si>
  <si>
    <t>PPA 8960/VIII/2022</t>
  </si>
  <si>
    <t>PPA 8962/VIII/2022</t>
  </si>
  <si>
    <t>PPA 8965/VIII/2022</t>
  </si>
  <si>
    <t>PPA 8984/VIII/2022</t>
  </si>
  <si>
    <t>PPA 8988/VIII/2022</t>
  </si>
  <si>
    <t>PPA 8992/VIII/2022</t>
  </si>
  <si>
    <t>Sisa Alat Periode Agst'22</t>
  </si>
  <si>
    <t>Note Tgl 13/9/2022</t>
  </si>
  <si>
    <t>yg hitachi oper ke TTLC ya bu</t>
  </si>
  <si>
    <t>PROYEK   : PT.ARAYA STEEL TUBE IND</t>
  </si>
  <si>
    <t>PPA 7313/II/2021</t>
  </si>
  <si>
    <t>PPA 7314/II/2021</t>
  </si>
  <si>
    <t>PPA 7319/II/2021</t>
  </si>
  <si>
    <t>Mau diclaim Non Ppn</t>
  </si>
  <si>
    <t>Yg araya dan asian paint kan dikit bngt bu, diclaim aja</t>
  </si>
  <si>
    <t>Vi ini indonakano april yg ini. Tdk itung sewa. Tutup. Mau claim</t>
  </si>
  <si>
    <t>Kamu catat araya asian paint: mau claim non ppn</t>
  </si>
  <si>
    <t>INDONAKANO</t>
  </si>
  <si>
    <t>PROYEK   : ASIAN PAINT/API</t>
  </si>
  <si>
    <t>PPA 7035/VIII/2020</t>
  </si>
  <si>
    <t>Sisa Alat Periode Agst'20</t>
  </si>
  <si>
    <t>PPA 7048/IX/2020</t>
  </si>
  <si>
    <t>PPA 7049/IX/2020</t>
  </si>
  <si>
    <t>PPA 7051/IX/2020</t>
  </si>
  <si>
    <t>PPA 7052/IX/2020</t>
  </si>
  <si>
    <t>Sisa Alat Periode Sept'20</t>
  </si>
  <si>
    <t>Oper dari itsp</t>
  </si>
  <si>
    <t>29/12/20</t>
  </si>
  <si>
    <t>SDH Tagih Non Ppn</t>
  </si>
  <si>
    <t>Oper Ke Itsp</t>
  </si>
  <si>
    <t>yg februari sdh tagih Non ppn</t>
  </si>
  <si>
    <t xml:space="preserve">Udah buat jadi pembelian pipa </t>
  </si>
  <si>
    <t>28/7/2021</t>
  </si>
  <si>
    <t>PPA 7451/VII/2021</t>
  </si>
  <si>
    <t>tdk tagih</t>
  </si>
  <si>
    <t>POTONG HITUNGAN DI MBI</t>
  </si>
  <si>
    <t>Tagihan Gabung dgn Sanco</t>
  </si>
  <si>
    <t>PROYEK   : FRP WWTP</t>
  </si>
  <si>
    <t>Join pin</t>
  </si>
  <si>
    <t>PPA 7482/VIII/2021</t>
  </si>
  <si>
    <t>PPA 7484/VIII/2021</t>
  </si>
  <si>
    <t>Tagihan Gabung dengan Heinz</t>
  </si>
  <si>
    <t>PPA 7488/IX/2021</t>
  </si>
  <si>
    <t>PROYEK   : PT.MULTI BINTANG INDONESIA</t>
  </si>
  <si>
    <t>PPA 7379/IV/2021</t>
  </si>
  <si>
    <t>PPA 7380/IV/2021</t>
  </si>
  <si>
    <t>PPA 7381/IV/2021</t>
  </si>
  <si>
    <t>PPA 7384/V/2021</t>
  </si>
  <si>
    <t>PPA 7391/V/2021</t>
  </si>
  <si>
    <t>MBK</t>
  </si>
  <si>
    <t>Oper dari Tokai</t>
  </si>
  <si>
    <t>PPA 7465/VIII/2021</t>
  </si>
  <si>
    <t>sept tagihnya 1 bulan sisa agst (jadi dia lebih bayar</t>
  </si>
  <si>
    <t>sdh tagih claim non ppn</t>
  </si>
  <si>
    <t>PPA 8834/VI/2022</t>
  </si>
  <si>
    <t>PPA 8839/VI/2022</t>
  </si>
  <si>
    <t>PPA 8867/VI/2022</t>
  </si>
  <si>
    <t>PPA 8871/VI/2022</t>
  </si>
  <si>
    <t>GABUNG CHUHATSU</t>
  </si>
  <si>
    <t>PROYEK   : CHUHATSU</t>
  </si>
  <si>
    <t>PPA 7793/IV/2022</t>
  </si>
  <si>
    <t>PPA 8771/VI/2022</t>
  </si>
  <si>
    <t>PPA 8772/VI/2022</t>
  </si>
  <si>
    <t>PPA 8787/VI/2022</t>
  </si>
  <si>
    <t>Barang Itsp</t>
  </si>
  <si>
    <t>Sisa Alat Periode Jun'22</t>
  </si>
  <si>
    <t>PPA 8914/VII/2022</t>
  </si>
  <si>
    <t>Retur itsp</t>
  </si>
  <si>
    <t>Sisa Alat Periode Jul'22</t>
  </si>
  <si>
    <t>PPA 9002/VIII/2022</t>
  </si>
  <si>
    <t>PPA 9018/VIII/2022</t>
  </si>
  <si>
    <t>Gabung ke aks</t>
  </si>
  <si>
    <t>Sewa Alat Periode Nov'22</t>
  </si>
  <si>
    <t>gabung aks</t>
  </si>
  <si>
    <t>PROYEK   : PPLI</t>
  </si>
  <si>
    <t>MF 150</t>
  </si>
  <si>
    <t>Hollow 5x10x2</t>
  </si>
  <si>
    <t>Hollow 4x6x1,5</t>
  </si>
  <si>
    <t>Hollow 4x6x1,2</t>
  </si>
  <si>
    <t>Hollow 4x6x1,4</t>
  </si>
  <si>
    <t>PPA 6722/IV/2020</t>
  </si>
  <si>
    <t>PPA 6721/IV/2020</t>
  </si>
  <si>
    <t>PPA 6725/IV/2020</t>
  </si>
  <si>
    <t>PPA 6726/IV/2020</t>
  </si>
  <si>
    <t>PPA 6727/IV/2020</t>
  </si>
  <si>
    <t>PPA 6724/IV/2020</t>
  </si>
  <si>
    <t>13/4/2020</t>
  </si>
  <si>
    <t>PPA 6729/IV/2020</t>
  </si>
  <si>
    <t>26/4/2020</t>
  </si>
  <si>
    <t>PPA 6740/IV/2020</t>
  </si>
  <si>
    <t>PPA 6741/IV/2020</t>
  </si>
  <si>
    <t>PPA 6744/IV/2020</t>
  </si>
  <si>
    <t>30/4/2020</t>
  </si>
  <si>
    <t>PPA 6746/IV/2020</t>
  </si>
  <si>
    <t>Sisa Alat Periode Apr'20</t>
  </si>
  <si>
    <t>PPA 6754/V/2020</t>
  </si>
  <si>
    <t>PPA 6756/V/2020</t>
  </si>
  <si>
    <t>Sisa Alat Periode Mei'20</t>
  </si>
  <si>
    <t>PPA 6859/VI/2020</t>
  </si>
  <si>
    <t>PPA 6864/VI/2020</t>
  </si>
  <si>
    <t>PPA 6867/VI/2020</t>
  </si>
  <si>
    <t>Sisa Alat Periode Jun'20</t>
  </si>
  <si>
    <t>PPA 6892/VII/2020</t>
  </si>
  <si>
    <t>14/7/2020</t>
  </si>
  <si>
    <t>PPA 6920/VII/2020</t>
  </si>
  <si>
    <t>16/7/2020</t>
  </si>
  <si>
    <t>PPA 6946/VII/2020</t>
  </si>
  <si>
    <t>PPA 6976/VII/2020</t>
  </si>
  <si>
    <t>Sisa Alat Periode Jul'20</t>
  </si>
  <si>
    <t>PPA 7082/IX/2020</t>
  </si>
  <si>
    <t>PPA 7087/IX/2020</t>
  </si>
  <si>
    <t>29/9/2020</t>
  </si>
  <si>
    <t>PPA 7216/XI/2020</t>
  </si>
  <si>
    <t>Potong kelebihan ppli ke Mc Deli</t>
  </si>
  <si>
    <t>PENDING</t>
  </si>
  <si>
    <t>POTONG KELEBIHAN MC DELI</t>
  </si>
  <si>
    <t>PPA 7336/III/2021</t>
  </si>
  <si>
    <t>Vi buat claim mci deli</t>
  </si>
  <si>
    <t>Pipa 6 =25 x 225.000</t>
  </si>
  <si>
    <t>Diskon 15 persen</t>
  </si>
  <si>
    <t>Nanti ba claim dan rincian buat di ttd proyek email dulu ke saya</t>
  </si>
  <si>
    <t>Ini kamu catat di data kita , buat claim mci deli utk pengganti claim ppli</t>
  </si>
  <si>
    <t>Vi ppli minta diclaim</t>
  </si>
  <si>
    <t>Sewa desember tidak ditagih dulu.</t>
  </si>
  <si>
    <t>Kamu catat saja , ini tagihan desember pending .</t>
  </si>
  <si>
    <t>Nanti kamu email saya claim ppli</t>
  </si>
  <si>
    <t>PPA 7325/III/2021</t>
  </si>
  <si>
    <t>Tuv</t>
  </si>
  <si>
    <t>PPA 7326/III/2021</t>
  </si>
  <si>
    <t>PPA 7332/III/2021</t>
  </si>
  <si>
    <t>PPA 7335/III/2021</t>
  </si>
  <si>
    <t>PPA 7338/III/2021</t>
  </si>
  <si>
    <t>PPA 7341/III/2021</t>
  </si>
  <si>
    <t>tuv</t>
  </si>
  <si>
    <t>PPA 7342/III/2021</t>
  </si>
  <si>
    <t>PPA 7343/III/2021</t>
  </si>
  <si>
    <t>tutup tagihan gabung ke tuv</t>
  </si>
  <si>
    <t>Vi kelebihan mci deli kmrn apa saja?</t>
  </si>
  <si>
    <t>Itu kelebihannya potong di kiriman ke TUV</t>
  </si>
  <si>
    <t>Kalau masih belum lunas, potong di kiriman PHCI</t>
  </si>
  <si>
    <t>Kelebihan ppli dan kelebihan mci deli , dipotong di TUV dulu vi. Nanti sisa potong di phci</t>
  </si>
  <si>
    <t>Kelebihan Mc deli</t>
  </si>
  <si>
    <t>MF 190 = 12</t>
  </si>
  <si>
    <t>Pipa 5M = 4</t>
  </si>
  <si>
    <t>PROYEK   : LABORATORIUM PT.TUV NORD IND</t>
  </si>
  <si>
    <t>GABUNG KE PHCI</t>
  </si>
  <si>
    <t>kata ibu jb 60 bukan 85 (1/4/21)</t>
  </si>
  <si>
    <t>Indonakano TUV</t>
  </si>
  <si>
    <t>Vi tgl 5/3 ada kirim catwalk 30. Kamu catat dulu Ini saja tdk hitung sewa, karena mau dipulangkan.</t>
  </si>
  <si>
    <t>PROYEK   : LAVA</t>
  </si>
  <si>
    <t>PPA 7134/X/2020</t>
  </si>
  <si>
    <t>PPA 7139/X/2020</t>
  </si>
  <si>
    <t>BLM ADA SJ OPER</t>
  </si>
  <si>
    <t>PPA 7371/IV/2021</t>
  </si>
  <si>
    <t>PPA 7374/IV/2021</t>
  </si>
  <si>
    <t>Oper Ke MBI</t>
  </si>
  <si>
    <t>PROYEK   : NISSIN</t>
  </si>
  <si>
    <t>H 4x6x1,2</t>
  </si>
  <si>
    <t>H 4x6x6</t>
  </si>
  <si>
    <t>Oper dari Asahi</t>
  </si>
  <si>
    <t>PPA 7120/X/2020</t>
  </si>
  <si>
    <t>PPA 7135/X/2020</t>
  </si>
  <si>
    <t>PPA 7138/X/2020</t>
  </si>
  <si>
    <t>PPA 7142/X/2020</t>
  </si>
  <si>
    <t>PPA 7143/X/2020</t>
  </si>
  <si>
    <t>PPA 7149/X/2020</t>
  </si>
  <si>
    <t>PPA 7147/X/2020</t>
  </si>
  <si>
    <t>PPA 7146/X/2020</t>
  </si>
  <si>
    <t>PPA 7158/X/2020</t>
  </si>
  <si>
    <t>PPA 7168/X/2020</t>
  </si>
  <si>
    <t>PPA 7179/X/2020</t>
  </si>
  <si>
    <t>PPA 7190/X/2020</t>
  </si>
  <si>
    <t>PPA 7189/X/2020</t>
  </si>
  <si>
    <t>PPA 7125/XI/2020</t>
  </si>
  <si>
    <t>PPA 7234/XII/2020</t>
  </si>
  <si>
    <t>PPA 7276/XII/2020</t>
  </si>
  <si>
    <t>19/12/2020</t>
  </si>
  <si>
    <t>PPA 7277/XII/2020</t>
  </si>
  <si>
    <t>PPA 7281/XII/2020</t>
  </si>
  <si>
    <t>Oper dari Itsp</t>
  </si>
  <si>
    <t>TDK ADA SJ OPER</t>
  </si>
  <si>
    <t>Note Nissin Oktober item tangga =114 dan catwalk = 390 tdk tagih</t>
  </si>
  <si>
    <t>tagih lagi di november dan buat sj di tgl 1/11/2020</t>
  </si>
  <si>
    <t xml:space="preserve">Yg nissin : claim mau dibayar di proyek selanjutnya. </t>
  </si>
  <si>
    <t>Jadi nanti ingetin saja pas ada proyek baru vi indonakano</t>
  </si>
  <si>
    <t>Hollo 4x6x1</t>
  </si>
  <si>
    <t>Hollo 4x6x1,5</t>
  </si>
  <si>
    <t>Oper dari Step</t>
  </si>
  <si>
    <t>PPA 7121/X/2020</t>
  </si>
  <si>
    <t>PPA 7124/X/2020</t>
  </si>
  <si>
    <t>PPA 7125/X/2020</t>
  </si>
  <si>
    <t>PPA 7129/X/2020</t>
  </si>
  <si>
    <t>PPA 7144/X/2020</t>
  </si>
  <si>
    <t>PPA 7145/X/2020</t>
  </si>
  <si>
    <t>PPA 7150/X/2020</t>
  </si>
  <si>
    <t>PPA 7159/X/2020</t>
  </si>
  <si>
    <t>PPA 7173/X/2020</t>
  </si>
  <si>
    <t>PPA 7172/X/2020</t>
  </si>
  <si>
    <t>PPA 7178/X/2020</t>
  </si>
  <si>
    <t>PPA 7180/X/2020</t>
  </si>
  <si>
    <t>PPA 7188/X/2020</t>
  </si>
  <si>
    <t>PPA 7191/X/2020</t>
  </si>
  <si>
    <t>PPA 7203/XI/2020</t>
  </si>
  <si>
    <t>PPA 7210/XI/2020</t>
  </si>
  <si>
    <t>PPA 7211/XI/2020</t>
  </si>
  <si>
    <t>PPA 7214/XI/2020</t>
  </si>
  <si>
    <t>PPA 7123/XI/2020</t>
  </si>
  <si>
    <t>PPA 7128/XI/2020</t>
  </si>
  <si>
    <t>PPA 7130/XI/2020</t>
  </si>
  <si>
    <t>PPA 7232/XI/2020</t>
  </si>
  <si>
    <t>PPA 7231/XI/2020</t>
  </si>
  <si>
    <t>PPA 7235/XII/2020</t>
  </si>
  <si>
    <t>PPA 7242/XII/2020</t>
  </si>
  <si>
    <t>PPA 7247/XII/2020</t>
  </si>
  <si>
    <t>PPA 7249/XII/2020</t>
  </si>
  <si>
    <t>PPA 7258/XII/2020</t>
  </si>
  <si>
    <t>27/1/2021</t>
  </si>
  <si>
    <t>Oper Ke Nissin</t>
  </si>
  <si>
    <t>Oper Ke Asiant</t>
  </si>
  <si>
    <t>PPA 7310/II/2021</t>
  </si>
  <si>
    <t>Oper dari Asiant</t>
  </si>
  <si>
    <t>Oper Dari Nissin</t>
  </si>
  <si>
    <t>Oper kelebihan Nissin</t>
  </si>
  <si>
    <t xml:space="preserve">Sisa Tagihan Yang Belum tagih dibulan April = Rp. 5,644,430 - Rp.3,339,750 (tambah di tagihan Mei'21) </t>
  </si>
  <si>
    <t>Vi ini itsp. Yg hollow 4x6x1 anggap lunas saja. Jadi sdh tdk ditagih. Kamu kasih catatan yg 1.5=67 dioper jadi 1 m</t>
  </si>
  <si>
    <t>Jadi sisa tagihan yang belum di tagih = Rp.2,304,680</t>
  </si>
  <si>
    <t>Vi itsp ada perubahan lagi,jadinya</t>
  </si>
  <si>
    <t>buat tagihan dibawah 10juta.kamu</t>
  </si>
  <si>
    <t>cari kalau bisa alat yang masih ada</t>
  </si>
  <si>
    <t>kelanjutannya dibulan depan.</t>
  </si>
  <si>
    <t>dan kasih catatan didata kita saja,</t>
  </si>
  <si>
    <t>sisa tagihan belum ditagih berapa?</t>
  </si>
  <si>
    <t>dia katanya mau bayar diproyek berikutnya</t>
  </si>
  <si>
    <t>nanti kalau indonakano ada proyek baru</t>
  </si>
  <si>
    <t>kamu bantu ingatin saya.</t>
  </si>
  <si>
    <t>Note Itsp Oktober item cb 220 =765 dan catwalk = 391 tdk tagih</t>
  </si>
  <si>
    <t>PPA 9120/IX/2022</t>
  </si>
  <si>
    <t>PPA 9121/IX/2022</t>
  </si>
  <si>
    <t>PPA 9129/X/2022</t>
  </si>
  <si>
    <t>PPA 9131/X/2022</t>
  </si>
  <si>
    <t>PPA 9132/X/2022</t>
  </si>
  <si>
    <t>PPA 9135/X/2022</t>
  </si>
  <si>
    <t>PPA 9148/X/2022</t>
  </si>
  <si>
    <t>Oper dr Esr</t>
  </si>
  <si>
    <t>Barang Chuhatsu</t>
  </si>
  <si>
    <t>oper ke itsp</t>
  </si>
  <si>
    <t>OK</t>
  </si>
  <si>
    <t>Sewa Alat Periode Des'22</t>
  </si>
  <si>
    <t>TAGIHAN MARET GABUNG KE ITSP</t>
  </si>
  <si>
    <t>PROYEK   : SHARP ELECTRONIC</t>
  </si>
  <si>
    <t>PPA 7688/II/2022</t>
  </si>
  <si>
    <t>PPA 7746/III/2022</t>
  </si>
  <si>
    <t>PPA 7747/III/2022</t>
  </si>
  <si>
    <t>PPA 7749/III/2022</t>
  </si>
  <si>
    <t>PPA 7751/III/2022</t>
  </si>
  <si>
    <t>PPA 7752/III/2022</t>
  </si>
  <si>
    <t>PPA 7756/III/2022</t>
  </si>
  <si>
    <t>PPA 7769/III/2022</t>
  </si>
  <si>
    <t>PPA 7771/III/2022</t>
  </si>
  <si>
    <t>Barang P.Gobel</t>
  </si>
  <si>
    <t>PPA 7774/IV/2022</t>
  </si>
  <si>
    <t>PPA 7776/IV/2022</t>
  </si>
  <si>
    <t>PPA 7799/IV/2022</t>
  </si>
  <si>
    <t>PPA 7800/IV/2022</t>
  </si>
  <si>
    <t>PPA 7802/IV/2022</t>
  </si>
  <si>
    <t>PPA 7803/IV/2022</t>
  </si>
  <si>
    <t>PPA 7804/IV/2022</t>
  </si>
  <si>
    <t>PPA 7806/IV/2022</t>
  </si>
  <si>
    <t>PPA 7815/V/2022</t>
  </si>
  <si>
    <t>PPA 7819/V/2022</t>
  </si>
  <si>
    <t>PPA 7825/V/2022</t>
  </si>
  <si>
    <t>PPA 8734/V/2022</t>
  </si>
  <si>
    <t>PPA 8736/V/2022</t>
  </si>
  <si>
    <t>PPA 8747/V/2022</t>
  </si>
  <si>
    <t>PPA 8748/V/2022</t>
  </si>
  <si>
    <t>PPA 8750/V/2022</t>
  </si>
  <si>
    <t>PPA 8756/VI/2022</t>
  </si>
  <si>
    <t>PPA 8814/VI/2022</t>
  </si>
  <si>
    <t>PPA 8815/VI/2022</t>
  </si>
  <si>
    <t>PPA 8821/VI/2022</t>
  </si>
  <si>
    <t>PPA 8827/VI/2022</t>
  </si>
  <si>
    <t>PPA 8832/VI/2022</t>
  </si>
  <si>
    <t>PPA 8861/VI/2022</t>
  </si>
  <si>
    <t>PPA 8880/VII/2022</t>
  </si>
  <si>
    <t>PPA 8913/VII/2022</t>
  </si>
  <si>
    <t>Retur panasonic (lebih)</t>
  </si>
  <si>
    <t>PPA 9169/X/2022</t>
  </si>
  <si>
    <t xml:space="preserve">Potong kelebihan Heinz </t>
  </si>
  <si>
    <t>Oper ke Schutz</t>
  </si>
  <si>
    <t>Oper ke Heinz</t>
  </si>
  <si>
    <t>HARGA SEWA SURI SURI 4X6X1M = 30.640/1.5 X 1 = 20.427</t>
  </si>
  <si>
    <t>PROYEK   : HEINZ ABC</t>
  </si>
  <si>
    <t>Suri"5x10x1,5</t>
  </si>
  <si>
    <t>TR 1,5</t>
  </si>
  <si>
    <t>TR 1,2</t>
  </si>
  <si>
    <t>PPA 7097/IX/2020</t>
  </si>
  <si>
    <t>Oaj,Anggap 1/10</t>
  </si>
  <si>
    <t>PPA 7108/X/2020</t>
  </si>
  <si>
    <t>7111/X/2020</t>
  </si>
  <si>
    <t>Oaj</t>
  </si>
  <si>
    <t>PPA 7153/X/2020</t>
  </si>
  <si>
    <t>PPA 7164/X/2020</t>
  </si>
  <si>
    <t>PPA 7213/XI/2020</t>
  </si>
  <si>
    <t>PPA 7236/XII/2020</t>
  </si>
  <si>
    <t>PPA 7238/XII/2020</t>
  </si>
  <si>
    <t>PPA 7240/XII/2020</t>
  </si>
  <si>
    <t>PPA 7241/XII/2020</t>
  </si>
  <si>
    <t>PPA 7244/XII/2020</t>
  </si>
  <si>
    <t>PPA 7245/XII/2020</t>
  </si>
  <si>
    <t>PPA 7246/XII/2020</t>
  </si>
  <si>
    <t>PPA 7248/XII/2020</t>
  </si>
  <si>
    <t>PPA 7251/XII/2020</t>
  </si>
  <si>
    <t>PPA 7252/XII/2020</t>
  </si>
  <si>
    <t>PPA 7267/XII/2020</t>
  </si>
  <si>
    <t>PPA 7272/XII/2020</t>
  </si>
  <si>
    <t>Masih tanya ini retur atau bukan</t>
  </si>
  <si>
    <t>PPA 7278/XII/2020</t>
  </si>
  <si>
    <t>PPA 7280/XII/2020</t>
  </si>
  <si>
    <t>PPA 7283/XII/2020</t>
  </si>
  <si>
    <t>PPA 7284/XII/2020</t>
  </si>
  <si>
    <t>PPA 7285/XII/2020</t>
  </si>
  <si>
    <t>PPA 7287/I/2021</t>
  </si>
  <si>
    <t>PPA 7290/I/2021</t>
  </si>
  <si>
    <t>PPA 7291/I/2021</t>
  </si>
  <si>
    <t>PPA 7296/I/2021</t>
  </si>
  <si>
    <t>PPA 7300/I/2021</t>
  </si>
  <si>
    <t>Oper Dari Lava</t>
  </si>
  <si>
    <t>PPA 7304/II/2021</t>
  </si>
  <si>
    <t>PPA 7323/III/2021</t>
  </si>
  <si>
    <t>PPA 7333/III/2021</t>
  </si>
  <si>
    <t>PPA 7334/III/2021</t>
  </si>
  <si>
    <t>PPA 7337/III/2021</t>
  </si>
  <si>
    <t>PPA 7340/III/2021</t>
  </si>
  <si>
    <t>Retur Lava</t>
  </si>
  <si>
    <t>PPA 7344/III/2021</t>
  </si>
  <si>
    <t>PPA 7346/III/2021</t>
  </si>
  <si>
    <t>PPA 7351/III/2021</t>
  </si>
  <si>
    <t>PPA 7352/III/2021</t>
  </si>
  <si>
    <t>PPA 7353/III/2021</t>
  </si>
  <si>
    <t>PPA 7354/III/2021</t>
  </si>
  <si>
    <t>PPA 7355/III/2021</t>
  </si>
  <si>
    <t>PPA 7356/III/2021</t>
  </si>
  <si>
    <t>PPA 7359/III/2021</t>
  </si>
  <si>
    <t>PPA 7360/III/2021</t>
  </si>
  <si>
    <t>PPA 7363/III/2021</t>
  </si>
  <si>
    <t>PPA 7362/III/2021</t>
  </si>
  <si>
    <t>PPA 7364/III/2021</t>
  </si>
  <si>
    <t>PPA 7365/III/2021</t>
  </si>
  <si>
    <t>PPA 7366/IV/2021</t>
  </si>
  <si>
    <t>PPA 7369/IV/2021</t>
  </si>
  <si>
    <t>26/4/2021</t>
  </si>
  <si>
    <t>PPA 7393/V/2021</t>
  </si>
  <si>
    <t>PPA 7482/VIII/2021 Wwtp</t>
  </si>
  <si>
    <t>PPA 7484/VIII/2021 Wwtp</t>
  </si>
  <si>
    <t>PPA 7488/IX/2021 Wwtp</t>
  </si>
  <si>
    <t>18/10/2021</t>
  </si>
  <si>
    <t>SDH TAGIH NON PPN</t>
  </si>
  <si>
    <t>Oper Dari Krestek</t>
  </si>
  <si>
    <t>PPA 9177/X/2022</t>
  </si>
  <si>
    <t>PPA 9180/X/2022</t>
  </si>
  <si>
    <t>PPA 9179/X/2022</t>
  </si>
  <si>
    <t>PPA 9193/X/2022</t>
  </si>
  <si>
    <t>Potong kelebihan Heinz Ke Sharp</t>
  </si>
  <si>
    <t>OPER DR PANASONIC</t>
  </si>
  <si>
    <t>OPER DR SHARP</t>
  </si>
  <si>
    <t>OPER KELEBIHAN SHARP</t>
  </si>
  <si>
    <t>CLAIM SHARP</t>
  </si>
  <si>
    <t>PPA 9753/III/2023</t>
  </si>
  <si>
    <t>PPA 9760/III/2023</t>
  </si>
  <si>
    <t>TIDAK TAGIH KWITANSI</t>
  </si>
  <si>
    <t>Retur (RUSAK/PATAH LAS)</t>
  </si>
  <si>
    <t>heinz februari 2022</t>
  </si>
  <si>
    <t>vi tagihan februari dipecah 3</t>
  </si>
  <si>
    <t>nanti surat jalan dibuat seakan akan yg kwitansi 8 juta dan 6 jutaan itu kiriman baru saja</t>
  </si>
  <si>
    <t>rincian dan rekapan buat proyek tetap dipecah 3 sesuai kwitansi</t>
  </si>
  <si>
    <t>untuk bulan depan dijadikan satu lagi</t>
  </si>
  <si>
    <t>PROYEK   : YAMADA</t>
  </si>
  <si>
    <t>PPA 9270/XI/2022</t>
  </si>
  <si>
    <t>PPA 9300/XI/2022</t>
  </si>
  <si>
    <t>PPA 9312/XI/2022</t>
  </si>
  <si>
    <t>tidak tagih</t>
  </si>
  <si>
    <t>Vi ini yamada ada rencana pengambilan</t>
  </si>
  <si>
    <t>Nanti kalau sdh selesai retyr semua, buat datanya berapa kali ambil</t>
  </si>
  <si>
    <t>Email saya</t>
  </si>
  <si>
    <t>Bety mau buat kwitansi demob non ppn @850.000</t>
  </si>
  <si>
    <t>PROYEK   : TTLC</t>
  </si>
  <si>
    <t>Oper Barang Hitachi</t>
  </si>
  <si>
    <t>KATANYA MAU DIOPER</t>
  </si>
  <si>
    <t>PROYEK   : PANASONIC</t>
  </si>
  <si>
    <t>PPA 7812/V/2022</t>
  </si>
  <si>
    <t>PPA 8866/V/2022</t>
  </si>
  <si>
    <t>PPA 9063/IX/2022</t>
  </si>
  <si>
    <t>PPA 9076/IX/2022</t>
  </si>
  <si>
    <t>PPA 9656/I/2023</t>
  </si>
  <si>
    <t>PPA 9657/I/2023</t>
  </si>
  <si>
    <t>PPA 9655/I/2023</t>
  </si>
  <si>
    <t>PPA 9662/I/2023</t>
  </si>
  <si>
    <t>PPA 9664/I/2023</t>
  </si>
  <si>
    <t>OPER KE HEINZ</t>
  </si>
  <si>
    <t>PPA 9348/XII/2022</t>
  </si>
  <si>
    <t>PPA 9355/XII/2022</t>
  </si>
  <si>
    <t>PPA 9365/XII/2022</t>
  </si>
  <si>
    <t>PPA 9381/XII/2022</t>
  </si>
  <si>
    <t>PPA 9378/XII/2022</t>
  </si>
  <si>
    <t>PPA 9383/XII/2022</t>
  </si>
  <si>
    <t>JANUARI SDH TIDAK ADA TAGIHAN</t>
  </si>
  <si>
    <t>PROYEK   : NARUMI</t>
  </si>
  <si>
    <t>PPA 7425/VI/2021</t>
  </si>
  <si>
    <t>PPA 7426/VI/2021</t>
  </si>
  <si>
    <t>PPA 7434/VII/2021</t>
  </si>
  <si>
    <t>29/9/2021</t>
  </si>
  <si>
    <t>Potong Kelebihan Retur Tuv</t>
  </si>
  <si>
    <t>Potong Kelebihan Retur ke tuv</t>
  </si>
  <si>
    <t>PPA 7537/X/2021</t>
  </si>
  <si>
    <t>Sewa Alat Periode Mar'22</t>
  </si>
  <si>
    <t>Sewa Alat Periode Apr'22</t>
  </si>
  <si>
    <t>Sewa Alat Periode Mei'22</t>
  </si>
  <si>
    <t>Sewa Alat Periode Jun'22</t>
  </si>
  <si>
    <t>Sewa Alat Periode Jul'22</t>
  </si>
  <si>
    <t>Sewa Alat Periode Agst'22</t>
  </si>
  <si>
    <t>Sewa Alat Periode Sept'22</t>
  </si>
  <si>
    <t>Sewa Alat Periode Okt'22</t>
  </si>
  <si>
    <t>Vi ingetin tagihan juni PPLI, kita tambahin 9,487,500.</t>
  </si>
  <si>
    <t>Dan oktober, tdk usah sisakan buat ppli dan tuv.</t>
  </si>
  <si>
    <t>Kamu tetap buat tagihannya</t>
  </si>
  <si>
    <t>Jadi dia bayar pakai kelebihan selisih ini = Rp.23.295.000</t>
  </si>
  <si>
    <t>Jadi nanti oktober 2021 dilanjutkan:</t>
  </si>
  <si>
    <t>Tagihan ppli sept 2021</t>
  </si>
  <si>
    <t>Sebenarnya=</t>
  </si>
  <si>
    <t>Ditagih=</t>
  </si>
  <si>
    <t>Selisih=</t>
  </si>
  <si>
    <t>Tagihan ppli okt 2021=</t>
  </si>
  <si>
    <t>Tagihan tuv okt 2021=</t>
  </si>
  <si>
    <t>Jadi sisa selisih tag sept 2021 =</t>
  </si>
  <si>
    <t>PPA 9976/VII/2023</t>
  </si>
  <si>
    <t>PROYEK   : TUV NORD</t>
  </si>
  <si>
    <t>H 5x10x2m</t>
  </si>
  <si>
    <t>H 5x10x3m</t>
  </si>
  <si>
    <t>H 5x10x6m</t>
  </si>
  <si>
    <t>H 5x10x4m</t>
  </si>
  <si>
    <t>Barang Phci</t>
  </si>
  <si>
    <t>Retur Phci</t>
  </si>
  <si>
    <t>PPA 7382/IV/2021</t>
  </si>
  <si>
    <t>PPA 7383/IV/2021</t>
  </si>
  <si>
    <t>PPA 7385/V/2021</t>
  </si>
  <si>
    <t>dianggap mulai sewa tgl 17/5/21 HORRY BEAM SAJA</t>
  </si>
  <si>
    <t>PPA 7386/V/2021</t>
  </si>
  <si>
    <t>PPA 7389/V/2021</t>
  </si>
  <si>
    <t>TDK HITUNG SEWA</t>
  </si>
  <si>
    <t>19/5/2021</t>
  </si>
  <si>
    <t>PPA 7399/V/2021</t>
  </si>
  <si>
    <t>PPA 7403/VI/2021</t>
  </si>
  <si>
    <t>PPA 7409/VI/2021</t>
  </si>
  <si>
    <t>PPA 7414/VI/2021</t>
  </si>
  <si>
    <t>PPA 7418/VI/2021</t>
  </si>
  <si>
    <t>PPA 7428/VI/2021</t>
  </si>
  <si>
    <t>17/7/2021</t>
  </si>
  <si>
    <t>PPA 7438/VII/2021</t>
  </si>
  <si>
    <t>PPA 7445/VII/2021</t>
  </si>
  <si>
    <t>PPA 7447/VII/2021</t>
  </si>
  <si>
    <t>30/7/2021</t>
  </si>
  <si>
    <t>PPA 7452/VII/2021</t>
  </si>
  <si>
    <t>Potong Kelebihan Retur di Ppli</t>
  </si>
  <si>
    <t>Potong Kelebihan Retur Ppli</t>
  </si>
  <si>
    <t>PPA 7536/X/2021</t>
  </si>
  <si>
    <t>Vi ingetin tagihan juni TUV, kita tambahin 10 juta. Ppli 15 juta</t>
  </si>
  <si>
    <t>Kamu pakai barang lain yg tdk disewa. Ini yg 10 juta utk bayar yg dulu dia kurang</t>
  </si>
  <si>
    <t>PROYEK   : YKT</t>
  </si>
  <si>
    <t>PPA 9068/IX/2022</t>
  </si>
  <si>
    <t>sisa alat tagih claim non ppn</t>
  </si>
  <si>
    <t>PT.GELORA BANGUN LESTARI</t>
  </si>
  <si>
    <t>PROYEK : GEDANG GELORA</t>
  </si>
  <si>
    <t>PPA 10529/XI/2023</t>
  </si>
  <si>
    <t>PROYEK : AL AZHAR SUMARECON</t>
  </si>
  <si>
    <t>NO.045/AL-AZHARX/23</t>
  </si>
  <si>
    <t>PPA 10357/X/2023</t>
  </si>
  <si>
    <t>PPA 10388/XI/2023</t>
  </si>
  <si>
    <t>PPA 10438/XI/2023</t>
  </si>
  <si>
    <t>PPA 10441/XI/2023</t>
  </si>
  <si>
    <t>Sisa Alat Periode 28/10 SD 27/11'23</t>
  </si>
  <si>
    <t>Sisa Alat Periode 28/11 SD 30/11'23</t>
  </si>
  <si>
    <t>Sisa Alat Periode 1/12 SD 31/12'23</t>
  </si>
  <si>
    <t>Sisa Alat Periode 1/1 SD 31/1'24</t>
  </si>
  <si>
    <t>Sisa Alat Periode 1/2 SD 29/2'24</t>
  </si>
  <si>
    <t>Retur 1/4/2024,-7HR)</t>
  </si>
  <si>
    <t>Sisa Alat Periode 1/3 SD 31/3'24</t>
  </si>
  <si>
    <t>Sisa Alat Periode 1/4 SD 30/4'24</t>
  </si>
  <si>
    <t>Retur 20/5/2024,-7HR</t>
  </si>
  <si>
    <t>Retur 22/5/2024,-7HR</t>
  </si>
  <si>
    <t>Sisa Alat Periode 1/5 SD 31/5'24</t>
  </si>
  <si>
    <t>COCOK DGN KIRIMAN</t>
  </si>
  <si>
    <t>Kalau rusak global katanya terakhir vi</t>
  </si>
  <si>
    <t>Oya bu ini kan alat saya kirim di Mksr</t>
  </si>
  <si>
    <t>Jadi pergitungan start sewa  = tgl muat container + 7</t>
  </si>
  <si>
    <t>Pengembalian alat sampai gudang - 7</t>
  </si>
  <si>
    <t>Dulu jg pernah gini sih bu</t>
  </si>
  <si>
    <t>Kira2 oke gak bu?</t>
  </si>
  <si>
    <t>PT.IDEA MANDIRI</t>
  </si>
  <si>
    <t>PROYEK : RANCA MAYA</t>
  </si>
  <si>
    <t>PPA 10370/X/2023</t>
  </si>
  <si>
    <t>PPA 10536/XII/2023</t>
  </si>
  <si>
    <t>PPA 10562/XII/2023</t>
  </si>
  <si>
    <t>GUDANG JATAKE</t>
  </si>
  <si>
    <t>PROYEK : TAMAN TEKNO - J3 NO.6</t>
  </si>
  <si>
    <t>PPA 11098/VI/2024</t>
  </si>
  <si>
    <t>PPA 11141/VI/2024</t>
  </si>
  <si>
    <t>PROYEK : LGI MAJALENGKA</t>
  </si>
  <si>
    <t>PPA 11056/VI/2024</t>
  </si>
  <si>
    <t>PPA 11075/VI/2024</t>
  </si>
  <si>
    <t xml:space="preserve">PPA 11160/VI/2024 </t>
  </si>
  <si>
    <t>PROYEK : NKI - SENTUL BOGOR</t>
  </si>
  <si>
    <t>PPA 10964/V/2024</t>
  </si>
  <si>
    <t>Sisa Alat Periode Mei'24</t>
  </si>
  <si>
    <t>PROYEK : PONDOK INDAH</t>
  </si>
  <si>
    <t>PPA 10854/III/2024</t>
  </si>
  <si>
    <t>Sisa Alat Periode Mar'24</t>
  </si>
  <si>
    <t>Sisa Alat Periode Apr'24</t>
  </si>
  <si>
    <t>PROYEK : WARE HOUSE</t>
  </si>
  <si>
    <t>PPA 10792/III/2024</t>
  </si>
  <si>
    <t>retur p.indah</t>
  </si>
  <si>
    <t>PROYEK : PUTSAL</t>
  </si>
  <si>
    <t>PPA 10641/XII/2023</t>
  </si>
  <si>
    <t>Sisa Alat Periode Des'23</t>
  </si>
  <si>
    <t>Sisa Alat Periode Jan'24</t>
  </si>
  <si>
    <t>Sisa Alat Periode Feb'24</t>
  </si>
  <si>
    <t>PROYEK : GUDANG CIKANDE</t>
  </si>
  <si>
    <t>PPA 10502/XI/2023</t>
  </si>
  <si>
    <t>Sisa Alat Periode Nov'23</t>
  </si>
  <si>
    <t>PPA 10821/III/2024</t>
  </si>
  <si>
    <t>PPA 10828/III/2024</t>
  </si>
  <si>
    <t>Patah las MF 190 = 30.000</t>
  </si>
  <si>
    <t>PT.INTERDESIGN CIPTA OPTIMA</t>
  </si>
  <si>
    <t>PROYEK : ELLIPSE CIKARANG</t>
  </si>
  <si>
    <t>PPA 11072/VI/2024</t>
  </si>
  <si>
    <t>PROYEK : SUMARECON BEKASI</t>
  </si>
  <si>
    <t>PPA 10827/III/2024</t>
  </si>
  <si>
    <t xml:space="preserve">B 9321 </t>
  </si>
  <si>
    <t>PPA 9253/XI/2022</t>
  </si>
  <si>
    <t>oper dr Aks</t>
  </si>
  <si>
    <t>PPA 9299/XI/2022</t>
  </si>
  <si>
    <t>PPA 9406/XII/2022</t>
  </si>
  <si>
    <t>PPA 9407/XII/2022</t>
  </si>
  <si>
    <t>PPA 0411/XII/2022</t>
  </si>
  <si>
    <t>PPA 9419/XII/2022</t>
  </si>
  <si>
    <t>PPA 9435/XII/2022</t>
  </si>
  <si>
    <t>PPA 9445/XII/2022</t>
  </si>
  <si>
    <t>oper dari Step</t>
  </si>
  <si>
    <t>Retur Step</t>
  </si>
  <si>
    <t>PPA 9603/I/2023</t>
  </si>
  <si>
    <t>PPA 9619/I/2023</t>
  </si>
  <si>
    <t>oper dari Esr</t>
  </si>
  <si>
    <t>PPA 9631/I/2023</t>
  </si>
  <si>
    <t>PPA 9668/II/2023</t>
  </si>
  <si>
    <t>PPA 9670/II/2023</t>
  </si>
  <si>
    <t>PPA 9679/II/2023</t>
  </si>
  <si>
    <t>PPA 9683/II/2023</t>
  </si>
  <si>
    <t>PPA 9688/II/2023</t>
  </si>
  <si>
    <t>PPA 9693/II/2023</t>
  </si>
  <si>
    <t>PPA 9704/II/2023</t>
  </si>
  <si>
    <t>18/2/2023</t>
  </si>
  <si>
    <t>PPA 9719/II/2023</t>
  </si>
  <si>
    <t>OPER DARI AKS</t>
  </si>
  <si>
    <t>OPER KE SCHUTZ</t>
  </si>
  <si>
    <t>PPA 9818/III/2023</t>
  </si>
  <si>
    <t>OPER KE ITSA</t>
  </si>
  <si>
    <t>BARANG STEP</t>
  </si>
  <si>
    <t>BARU DATA</t>
  </si>
  <si>
    <t>OPERAN AKS KE STEP SJ 6/12</t>
  </si>
  <si>
    <t>OPERAN AKS KE STEP SJ 8/12</t>
  </si>
  <si>
    <t>OPER KE AKS</t>
  </si>
  <si>
    <t>H 4x6x6M</t>
  </si>
  <si>
    <t>Suri suri 4x6x1,5</t>
  </si>
  <si>
    <t>Suri suri 5x10x2</t>
  </si>
  <si>
    <t>H 4x6x1.25M</t>
  </si>
  <si>
    <t>H 4x6x1M</t>
  </si>
  <si>
    <t>Suri suri 4x6x2</t>
  </si>
  <si>
    <t>PPA 7733/III/2022</t>
  </si>
  <si>
    <t>PPA 7734/III/2022</t>
  </si>
  <si>
    <t>PPA 7750/III/2022</t>
  </si>
  <si>
    <t>PPA 7757/III/2022</t>
  </si>
  <si>
    <t>PPA 7775/IV/2022</t>
  </si>
  <si>
    <t>PPA 7807/V/2022</t>
  </si>
  <si>
    <t>PPA 7809/V/2022</t>
  </si>
  <si>
    <t>PPA 7810/V/2022</t>
  </si>
  <si>
    <t>PPA 7814/V/2022</t>
  </si>
  <si>
    <t>PPA 7817/V/2022</t>
  </si>
  <si>
    <t>PPA 7820/V/2022</t>
  </si>
  <si>
    <t>PPA 7823/V/2022</t>
  </si>
  <si>
    <t>PPA 7824/V/2022</t>
  </si>
  <si>
    <t>PPA 8726/V/2022</t>
  </si>
  <si>
    <t>PPA 8728/V/2022</t>
  </si>
  <si>
    <t>PPA 8731/V/2022</t>
  </si>
  <si>
    <t>PPA 8733/V/2022</t>
  </si>
  <si>
    <t>PPA 8735/V/2022</t>
  </si>
  <si>
    <t>PPA 8737/V/2022</t>
  </si>
  <si>
    <t>PPA 8738/V/2022</t>
  </si>
  <si>
    <t>PPA 8739/V/2022</t>
  </si>
  <si>
    <t>PPA 8740/V/2022</t>
  </si>
  <si>
    <t>PPA 8743/V/2022</t>
  </si>
  <si>
    <t>PPA 8749/V/2022</t>
  </si>
  <si>
    <t>PPA 8752/VI/2022</t>
  </si>
  <si>
    <t>PPA 8753/VI/2022</t>
  </si>
  <si>
    <t>PPA 8760/VI/2022</t>
  </si>
  <si>
    <t>PPA 8761/VI/2022</t>
  </si>
  <si>
    <t>PPA 8768/VI/2022</t>
  </si>
  <si>
    <t>PPA 8769/VI/2022</t>
  </si>
  <si>
    <t>PPA 8770/VI/2022</t>
  </si>
  <si>
    <t>PPA 8773/VI/2022</t>
  </si>
  <si>
    <t>PPA 8777/VI/2022</t>
  </si>
  <si>
    <t>PPA 8780/VI/2022</t>
  </si>
  <si>
    <t>PPA 8781/VI/2022</t>
  </si>
  <si>
    <t>PPA 8788/VI/2022</t>
  </si>
  <si>
    <t>PPA 8790/VI/2022</t>
  </si>
  <si>
    <t>PPA 8791/VI/2022</t>
  </si>
  <si>
    <t>PPA 8793/VI/2022</t>
  </si>
  <si>
    <t>PPA 8800/VI/2022</t>
  </si>
  <si>
    <t>PPA 8807/VI/2022</t>
  </si>
  <si>
    <t>PPA 8812/VI/2022</t>
  </si>
  <si>
    <t>PPA 8826/VI/2022</t>
  </si>
  <si>
    <t>PPA 8831/VI/2022</t>
  </si>
  <si>
    <t>PPA 8835/VI/2022</t>
  </si>
  <si>
    <t>PPA 8838/VI/2022</t>
  </si>
  <si>
    <t>PPA 8840/VI/2022</t>
  </si>
  <si>
    <t>PPA 8846/VI/2022</t>
  </si>
  <si>
    <t>PPA 8849/VI/2022</t>
  </si>
  <si>
    <t>PPA 8850/VI/2022</t>
  </si>
  <si>
    <t>PPA 8851/VI/2022</t>
  </si>
  <si>
    <t>PPA 8852/VI/2022</t>
  </si>
  <si>
    <t>PPA 8860/VI/2022</t>
  </si>
  <si>
    <t>PPA 8863/VI/2022</t>
  </si>
  <si>
    <t>PPA 8870/VI/2022</t>
  </si>
  <si>
    <t>PPA 8878/VII/2022</t>
  </si>
  <si>
    <t>PPA 8882/VII/2022</t>
  </si>
  <si>
    <t>PPA 8884/VII/2022</t>
  </si>
  <si>
    <t>PPA 8890/VII/2022</t>
  </si>
  <si>
    <t>PPA 8891/VII/2022</t>
  </si>
  <si>
    <t>PPA 8896/VII/2022</t>
  </si>
  <si>
    <t>PPA 8897/VII/2022</t>
  </si>
  <si>
    <t>PPA 8898/VII/2022</t>
  </si>
  <si>
    <t>PPA 8900/VII/2022</t>
  </si>
  <si>
    <t>PPA 8902/VII/2022</t>
  </si>
  <si>
    <t>PPA 8904/VII/2022</t>
  </si>
  <si>
    <t>PPA 8906/VII/2022</t>
  </si>
  <si>
    <t>PPA 8907/VII/2022</t>
  </si>
  <si>
    <t>PPA 8915/VII/2022</t>
  </si>
  <si>
    <t>19/7/2022</t>
  </si>
  <si>
    <t>PPA 8916/VII/2022</t>
  </si>
  <si>
    <t>PPA 8917/VII/2022</t>
  </si>
  <si>
    <t>PPA 8921/VII/2022</t>
  </si>
  <si>
    <t>PPA 8925/VII/2022</t>
  </si>
  <si>
    <t>PPA 8930/VII/2022</t>
  </si>
  <si>
    <t>PPA 8931/VII/2022</t>
  </si>
  <si>
    <t>PPA 8928/VII/2022</t>
  </si>
  <si>
    <t>PPA 8929/VII/2022</t>
  </si>
  <si>
    <t>23/7/2022</t>
  </si>
  <si>
    <t>PPA 8932/VII/2022</t>
  </si>
  <si>
    <t>PPA 8933/VII/2022</t>
  </si>
  <si>
    <t>PPA 8940/VII/2022</t>
  </si>
  <si>
    <t>27/7/2022</t>
  </si>
  <si>
    <t>PPA 8941/VII/2022</t>
  </si>
  <si>
    <t>PPA 8942/VII/2022</t>
  </si>
  <si>
    <t>PPA 8947/VII/2022</t>
  </si>
  <si>
    <t>30/7/2022</t>
  </si>
  <si>
    <t>PPA 8951/VIII/2022</t>
  </si>
  <si>
    <t>PPA 8956/VIII/2022</t>
  </si>
  <si>
    <t>PPA 8957/VIII/2022</t>
  </si>
  <si>
    <t>PPA 8970/VIII/2022</t>
  </si>
  <si>
    <t>PPA 8975/VIII/2022</t>
  </si>
  <si>
    <t>PPA 8974/VIII/2022</t>
  </si>
  <si>
    <t>PPA 8978/VIII/2022</t>
  </si>
  <si>
    <t>PPA 8981/VIII/2022</t>
  </si>
  <si>
    <t>PPA 8983/VIII/2022</t>
  </si>
  <si>
    <t>PPA 8986/VIII/2022</t>
  </si>
  <si>
    <t>PPA 8982/VIII/2022</t>
  </si>
  <si>
    <t>PPA 8987/VIII/2022</t>
  </si>
  <si>
    <t>PPA 8989/VIII/2022</t>
  </si>
  <si>
    <t>PPA 8993/VIII/2022</t>
  </si>
  <si>
    <t>PPA 8994/VIII/2022</t>
  </si>
  <si>
    <t>PPA 8995/VIII/2022</t>
  </si>
  <si>
    <t>PPA 9001/VIII/2022</t>
  </si>
  <si>
    <t>PPA 9005/VIII/2022</t>
  </si>
  <si>
    <t>PPA 9016/VIII/2022</t>
  </si>
  <si>
    <t>PPA 9019/VIII/2022</t>
  </si>
  <si>
    <t>PPA 9023/VIII/2022</t>
  </si>
  <si>
    <t>26/8/2022</t>
  </si>
  <si>
    <t>PPA 9022/VIII/2022</t>
  </si>
  <si>
    <t>PPA 9026/VIII/2022</t>
  </si>
  <si>
    <t>PPA 9032/VIII/2022</t>
  </si>
  <si>
    <t>PPA 9036/VIII/2022</t>
  </si>
  <si>
    <t>Oper ke Aks</t>
  </si>
  <si>
    <t>21/1/2023</t>
  </si>
  <si>
    <t>Oper ke Tokai Rika</t>
  </si>
  <si>
    <t>Oper ke PHCI</t>
  </si>
  <si>
    <t>Oper ke itsp</t>
  </si>
  <si>
    <t>OPER KE SMII</t>
  </si>
  <si>
    <t>28/6/2023</t>
  </si>
  <si>
    <t>PROYEK   : SCHUTZ</t>
  </si>
  <si>
    <t>PPA 9441/XII/2022</t>
  </si>
  <si>
    <t>PPA 9440/XII/2022</t>
  </si>
  <si>
    <t>PPA 9453/XII/2022</t>
  </si>
  <si>
    <t>PPA 9473/I/2023</t>
  </si>
  <si>
    <t>Sewa Alat Periode Jan'22</t>
  </si>
  <si>
    <t>Oper dari Sharp</t>
  </si>
  <si>
    <t>OPER DARI ITSP</t>
  </si>
  <si>
    <t>PPA 9703/II/2023</t>
  </si>
  <si>
    <t>OPER KE IJWP</t>
  </si>
  <si>
    <t>PROYEK   : HITACHI (TOKAI RIKA)</t>
  </si>
  <si>
    <t>PPA 9696/II/2023</t>
  </si>
  <si>
    <t>Oper Dr Esr</t>
  </si>
  <si>
    <t>PROYEK  : SWISS BELL - BOGOR</t>
  </si>
  <si>
    <t>No.711REV2/SPK/SBB-036/VIII/19</t>
  </si>
  <si>
    <t xml:space="preserve">Salah </t>
  </si>
  <si>
    <t xml:space="preserve">Sewa </t>
  </si>
  <si>
    <t>kirim</t>
  </si>
  <si>
    <t>PPA 5903/IX/2019</t>
  </si>
  <si>
    <t>Tdk ada ongkos</t>
  </si>
  <si>
    <t>Tidak Hitung Sewa</t>
  </si>
  <si>
    <t>PPA 5970/IX/2019</t>
  </si>
  <si>
    <t>Ada Ongkos 1juta</t>
  </si>
  <si>
    <t>PPA 5981/IX/2019</t>
  </si>
  <si>
    <t>PPA 5983/IX/2019</t>
  </si>
  <si>
    <t>20/9/2019</t>
  </si>
  <si>
    <t>PPA 5984/IX/2019</t>
  </si>
  <si>
    <t>22/9/2019</t>
  </si>
  <si>
    <t>5986/IX/2019</t>
  </si>
  <si>
    <t>24/9/2019</t>
  </si>
  <si>
    <t>PPA 5993/IX/2019</t>
  </si>
  <si>
    <t>27/9/2019</t>
  </si>
  <si>
    <t>6005/IX/2019</t>
  </si>
  <si>
    <t>29/9/2019</t>
  </si>
  <si>
    <t>PPA 6013/IX/2019</t>
  </si>
  <si>
    <t>6023/X/2019</t>
  </si>
  <si>
    <t>PPA 6026/X/2019</t>
  </si>
  <si>
    <t>6044/X/2019</t>
  </si>
  <si>
    <t>PPA 6059/X/2019</t>
  </si>
  <si>
    <t>15/10/2019</t>
  </si>
  <si>
    <t>6085/X/2019</t>
  </si>
  <si>
    <t>ini tdk ada ongkos</t>
  </si>
  <si>
    <t>JB 150 TDK TAGIH,MAU DI AMBIL</t>
  </si>
  <si>
    <t>Sisa Periode 16/9 - 15/10'19</t>
  </si>
  <si>
    <t>16/10/2019</t>
  </si>
  <si>
    <t>PPA 6095/X/2019</t>
  </si>
  <si>
    <t>PPA 6096/X/2019</t>
  </si>
  <si>
    <t>PPA 6097/X/2019</t>
  </si>
  <si>
    <t>21/10/2019</t>
  </si>
  <si>
    <t>6117/X/2019</t>
  </si>
  <si>
    <t>6138/X/2019</t>
  </si>
  <si>
    <t>29/10/2019</t>
  </si>
  <si>
    <t>6159/X/2019</t>
  </si>
  <si>
    <t>cck</t>
  </si>
  <si>
    <t>Sisa Periode 16/10 - 15/11'19</t>
  </si>
  <si>
    <t>Ini dikembalikan kelebihan kirim tgl 15/10</t>
  </si>
  <si>
    <t>tdk ada ongkos</t>
  </si>
  <si>
    <t>Sisa Periode 16/11 - 15/12'19</t>
  </si>
  <si>
    <t>Sisa Periode 16/12 - 15/1'20</t>
  </si>
  <si>
    <t>Sisa Periode 16/1 - 15/2'20</t>
  </si>
  <si>
    <t>Sdh tagih Claim</t>
  </si>
  <si>
    <t xml:space="preserve">B 9043 EO </t>
  </si>
  <si>
    <t>Sisa Periode 16/2 - 15/3'20</t>
  </si>
  <si>
    <t>30/3/2020</t>
  </si>
  <si>
    <t>Sisa Periode 16/3 - 15/4'20</t>
  </si>
  <si>
    <t>17/4/2020</t>
  </si>
  <si>
    <t>23/4/2020</t>
  </si>
  <si>
    <t>13/5/2020</t>
  </si>
  <si>
    <t>Sisa Periode 16/4 - 15/5'20</t>
  </si>
  <si>
    <t>Sisa Periode 16/5 - 15/6'20</t>
  </si>
  <si>
    <t>Sisa Periode 16/6 - 15/7'20</t>
  </si>
  <si>
    <t>Sisa Periode 16/7 - 15/8'20</t>
  </si>
  <si>
    <t>Sisa Periode 16/8 - 15/9'20</t>
  </si>
  <si>
    <t>Sisa Periode 16/9 - 15/10'20</t>
  </si>
  <si>
    <t>B 9304 BAQ</t>
  </si>
  <si>
    <t>Sisa Periode 16/10 - 15/11'20</t>
  </si>
  <si>
    <t>Sisa Periode 16/11 - 15/12'20</t>
  </si>
  <si>
    <t>Sisa Periode 16/12 - 15/1'21</t>
  </si>
  <si>
    <t>Sisa Periode 16/1 - 15/2'21</t>
  </si>
  <si>
    <t>Sisa Periode 16/2 - 15/3'21</t>
  </si>
  <si>
    <t>13/4/2021</t>
  </si>
  <si>
    <t>Note : vi tgl 21/5 -25/5 semua jagat tdk hitung sewa (5 Hari)</t>
  </si>
  <si>
    <t>ada mob/demob = 1.000.000 /rits</t>
  </si>
  <si>
    <t>NOTE MF 170 SALAH KIRIM,JADI TDK TAGIH SEWA</t>
  </si>
  <si>
    <t>Note dari Bu Lina :</t>
  </si>
  <si>
    <t>Vi Nanti yang Kensington dan adendum swissbell harganya kayak nya diganti ini</t>
  </si>
  <si>
    <t>jadi catat ini harga utk swissbell,kensington (proyek baru) dan selanjutnya klau ada proyek  baru lagi</t>
  </si>
  <si>
    <t>Note Dari Bu Lina :</t>
  </si>
  <si>
    <t>Rencana hari ini,tgl 16/9/19</t>
  </si>
  <si>
    <t>Mau kirim jagat Swiss Bell.</t>
  </si>
  <si>
    <t>ini pengganti barang yang dikirim tgl 30/8</t>
  </si>
  <si>
    <t xml:space="preserve">Swissbell </t>
  </si>
  <si>
    <t>jadi tdk dicharge ongkos (tdk tagih ongkos)</t>
  </si>
  <si>
    <t xml:space="preserve">Jackbase 150 nya jangan tagih. </t>
  </si>
  <si>
    <t xml:space="preserve">Tapi tetap tulis di rekapan nanti kita ambil barangnya. </t>
  </si>
  <si>
    <t>Semua kirim dan ambil jagat kena ongkos sesuai di spk</t>
  </si>
  <si>
    <t>Kecuali kemarin yg swiss bell atau kalau saya infokan lain</t>
  </si>
  <si>
    <t xml:space="preserve">Yg cb 193 harga sama dengan cb 220 </t>
  </si>
  <si>
    <t xml:space="preserve">Itu dia pakai po cb 220 jumlahnya </t>
  </si>
  <si>
    <t>Tagihan swissbell, dihitung mulai 16/9</t>
  </si>
  <si>
    <t>Yg mulai alat ditukar</t>
  </si>
  <si>
    <t>No.A036/SPK/SBB-018/III/21</t>
  </si>
  <si>
    <t>Ongkos = 1.000.000</t>
  </si>
  <si>
    <t>PPA 7339/III/2021</t>
  </si>
  <si>
    <t>Sisa Periode 12/3 - 11/4'21</t>
  </si>
  <si>
    <t>Sisa Periode 12/4 - 11/5'21</t>
  </si>
  <si>
    <t>B 9043 EO Sdh Tagih Ongkos</t>
  </si>
  <si>
    <t>Sisa Periode 12/5 - 9/6'21</t>
  </si>
  <si>
    <t>Kontrak ini berlaku tanggal 9 Maret 2021 sampai dengan tanggal 8 Maret 2022</t>
  </si>
  <si>
    <t>Mob/Demob Scaffolding Rp.1.000.000/Rit</t>
  </si>
  <si>
    <t>PROYEK  : IPA 7 PRAMUKA</t>
  </si>
  <si>
    <t>No.888/SPK/IPA-028/X/19</t>
  </si>
  <si>
    <t>No.888/SPK/IPA-028/X/19 Add1</t>
  </si>
  <si>
    <t>spk sdh ttd,sdh dikantor</t>
  </si>
  <si>
    <t>No.888/SPK/IPA-028/X/19 Add2</t>
  </si>
  <si>
    <t>No.888/SPK/IPA-028/X/19 Add3</t>
  </si>
  <si>
    <t>No.888/SPK/IPA-028/X/19 Add4</t>
  </si>
  <si>
    <t>No.888/SPK/IPA-028/X/19 Add4 - 5</t>
  </si>
  <si>
    <t>No.888/SPK/IPA-028/X/19 Add6</t>
  </si>
  <si>
    <t>No.888/SPK/IPA-028/X/19 Add7</t>
  </si>
  <si>
    <t>Ada Spk perpanjangan,sdh kasih ke thomas buat ttd.&amp; Belum Balik Ke saya</t>
  </si>
  <si>
    <t>Harga Sesuai Penawaran Baru</t>
  </si>
  <si>
    <t>6110/X/2019</t>
  </si>
  <si>
    <t>Ada Ongkos 400.000</t>
  </si>
  <si>
    <t>Sdh Tagih</t>
  </si>
  <si>
    <t>Sisa Periode 21/10 - 20/11'19</t>
  </si>
  <si>
    <t>Sisa Periode 21/11 - 20/12'19</t>
  </si>
  <si>
    <t>28/12/2019</t>
  </si>
  <si>
    <t>No mobil,B 9274</t>
  </si>
  <si>
    <t>Sisa Periode 21/12 - 20/1'20</t>
  </si>
  <si>
    <t>B 9274 BAQ</t>
  </si>
  <si>
    <t>Sisa Periode 21/1 - 20/2'20</t>
  </si>
  <si>
    <t>Sisa Periode 21/2 - 20/3'20</t>
  </si>
  <si>
    <t>Sisa Periode 21/3 - 20/4'20</t>
  </si>
  <si>
    <t>Sisa Periode 21/4 - 20/5'20</t>
  </si>
  <si>
    <t>Sisa Periode 21/5 - 20/6'20</t>
  </si>
  <si>
    <t>Sisa Periode 21/6 - 20/7'20</t>
  </si>
  <si>
    <t>Sisa Periode 21/7 - 20/8'20</t>
  </si>
  <si>
    <t>PPA 7041/IX/2020</t>
  </si>
  <si>
    <t>B 9769 BDA)ARYANTO</t>
  </si>
  <si>
    <t>Sisa Periode 21/8 - 20/9'20</t>
  </si>
  <si>
    <t>tidak tagih ongkos</t>
  </si>
  <si>
    <t>PPA 7122/X/2020</t>
  </si>
  <si>
    <t>PPA 7128/X/2020</t>
  </si>
  <si>
    <t>PPA 7132/X/2020</t>
  </si>
  <si>
    <t>PPA 7133/X/2020</t>
  </si>
  <si>
    <t>PPA 7136/X/2020</t>
  </si>
  <si>
    <t>PPA 7137/X/2020</t>
  </si>
  <si>
    <t>PPA 7151/X/2020</t>
  </si>
  <si>
    <t>Sisa Periode 21/9 - 20/10'20</t>
  </si>
  <si>
    <t>PPA 7155/X/2020</t>
  </si>
  <si>
    <t>PPA 7174/X/2020</t>
  </si>
  <si>
    <t>PPA 7175/X/2020</t>
  </si>
  <si>
    <t>PPA 7182/X/2020</t>
  </si>
  <si>
    <t>PPA 7206/XI/2020</t>
  </si>
  <si>
    <t xml:space="preserve">B 9760 BDA </t>
  </si>
  <si>
    <t>PPA 7207/XI/2020</t>
  </si>
  <si>
    <t>PPA 7208/XI/2020</t>
  </si>
  <si>
    <t>PPA 7217/XI/2020</t>
  </si>
  <si>
    <t>Tdk hitung Sewa</t>
  </si>
  <si>
    <t>PPA 7218/XI/2020</t>
  </si>
  <si>
    <t>PPA 7124/XI/2020</t>
  </si>
  <si>
    <t>PPA 7132/XI/2020</t>
  </si>
  <si>
    <t>PPA 7131/XI/2020</t>
  </si>
  <si>
    <t>PPA 7235/XI/2020</t>
  </si>
  <si>
    <t>B 9034 EO</t>
  </si>
  <si>
    <t>PPA 7134/XI/2020</t>
  </si>
  <si>
    <t>PPA 7136/XI/2020</t>
  </si>
  <si>
    <t>PPA 7220/XI/2020</t>
  </si>
  <si>
    <t>PPA 7221/XI/2020</t>
  </si>
  <si>
    <t>PPA 7222/XI/2020</t>
  </si>
  <si>
    <t>PPA 7223/XI/2020</t>
  </si>
  <si>
    <t>PPA 7224/XI/2020</t>
  </si>
  <si>
    <t>PPA 7225/XI/2020</t>
  </si>
  <si>
    <t>PPA 7226/XI/2020</t>
  </si>
  <si>
    <t>Sisa Periode 21/10 - 20/11'20</t>
  </si>
  <si>
    <t>TDK TULIS NMR MOBIL</t>
  </si>
  <si>
    <t>mar'i</t>
  </si>
  <si>
    <t>Sisa Periode 21/11 - 20/12'20</t>
  </si>
  <si>
    <t>TDK ADA NMR MOBIL(dirute ibu tulis ada ambil jagat ipa)</t>
  </si>
  <si>
    <t>Sisa Periode 21/12 - 20/1'21</t>
  </si>
  <si>
    <t>Di sj tdk tulis nmr mobil(Mar'i)</t>
  </si>
  <si>
    <t>Sisa Periode 21/1 - 20/2'21</t>
  </si>
  <si>
    <t>Supir Mar'i</t>
  </si>
  <si>
    <t>Supir Ariyanto</t>
  </si>
  <si>
    <t>b 9760 bda</t>
  </si>
  <si>
    <t>Sisa Periode 21/2 - 20/3'21</t>
  </si>
  <si>
    <t>Sisa Periode 21/3 - 20/4'21</t>
  </si>
  <si>
    <t>Sisa Periode 21/4 - 20/5'21</t>
  </si>
  <si>
    <t>Sisa Periode 21/5 - 20/6'21</t>
  </si>
  <si>
    <t>Sisa Periode 21/6 - 20/7'21</t>
  </si>
  <si>
    <t>Sisa Periode 21/7 - 20/8'21</t>
  </si>
  <si>
    <t>Sisa Periode 21/8 - 20/9'21</t>
  </si>
  <si>
    <t>PPA 7509/IX/2021</t>
  </si>
  <si>
    <t>SJ TUJUAN NYA KE DSO</t>
  </si>
  <si>
    <t>Sisa Periode 21/9 - 20/10'21</t>
  </si>
  <si>
    <t>Sisa Periode 21/10 - 3/11'21</t>
  </si>
  <si>
    <t>TOTAL SPK AWAL</t>
  </si>
  <si>
    <t>ADD1</t>
  </si>
  <si>
    <t>-</t>
  </si>
  <si>
    <t>SJ TGL 11/6/2021</t>
  </si>
  <si>
    <t>Yg sj uhead52, itu cuma buat lampiran tagihan</t>
  </si>
  <si>
    <t>Yg uhead52, ini buat lampiran tagihan dan rekapan tagihan.</t>
  </si>
  <si>
    <t>DATA INI YANG DIPAKAI BUAT TAGIHAN</t>
  </si>
  <si>
    <t>ada mob/demod = 400.000/rits</t>
  </si>
  <si>
    <t>Vi yg jagat ipa</t>
  </si>
  <si>
    <t>Vi ini jagat ipa ada kirim JB  7/11/20 kelebihan. Jadi kita ambil di 9/11/20. Ini tdk hitung sewa</t>
  </si>
  <si>
    <t>Tgl 3/10 itu retur tdk tagih ongkos.</t>
  </si>
  <si>
    <t>Barang kiriman dia harus sesuai spk</t>
  </si>
  <si>
    <t>Dia pulangin sendiri.</t>
  </si>
  <si>
    <t>Note : ini data buat PPA Saja</t>
  </si>
  <si>
    <t xml:space="preserve">SJ TGL 11/6/2021,YANG ADA JB 60 </t>
  </si>
  <si>
    <t>INI SEBETULNYA YANG DIA PULANGIN</t>
  </si>
  <si>
    <t>Cuma buat catatan kita , kamu tulis, sebetulnya dia pulangin sj yg ini ada jack base nya</t>
  </si>
  <si>
    <t>PROYEK  : INDOFOOD NOODLE - PADALARANG</t>
  </si>
  <si>
    <t xml:space="preserve">Nomor   : A169/SPK/INP-002/XII/20 </t>
  </si>
  <si>
    <t>Kontrak berlaku tgl 17 Desember 2020 sd 16 Desember 2021</t>
  </si>
  <si>
    <t>Ada Ongkos Rp.2.000.000,-</t>
  </si>
  <si>
    <t>PPA 7273/XII/2020</t>
  </si>
  <si>
    <t>B 9801 SS (Sdh Tagih)</t>
  </si>
  <si>
    <t>Sisa Periode 17/12 - 16/1'21</t>
  </si>
  <si>
    <t>Sisa Periode 17/1 - 16/2'21</t>
  </si>
  <si>
    <t>Sisa Periode 17/2 - 16/3'21</t>
  </si>
  <si>
    <t>Sisa Periode 17/3 - 16/4'21</t>
  </si>
  <si>
    <t>Sisa Periode 17/4 - 16/5'21</t>
  </si>
  <si>
    <t>Sisa Periode 17/5 - 16/6'21</t>
  </si>
  <si>
    <t>Sisa Periode 17/6 - 16/7'21</t>
  </si>
  <si>
    <t>Sisa Periode 17/7 - 16/8'21</t>
  </si>
  <si>
    <t>Sisa Periode 17/8 - 16/9'21</t>
  </si>
  <si>
    <t>Sdh Tagih Claim</t>
  </si>
  <si>
    <t>Sisa Periode 17/9 - 13/10'21</t>
  </si>
  <si>
    <t>PROYEK  : DSO DJARUM TANGERANG</t>
  </si>
  <si>
    <t xml:space="preserve">Nomor   : A017/SPK/DSO-006/II/21 </t>
  </si>
  <si>
    <t>Kontrak berlaku tgl 4 Februari 2021 sd 3 Februari 2022</t>
  </si>
  <si>
    <t>Ada Ongkos Rp.400.000,-</t>
  </si>
  <si>
    <t>PPA 7307/II/2021</t>
  </si>
  <si>
    <t>Sisa Periode 5/2 - 4/3'21</t>
  </si>
  <si>
    <t>Sisa Periode 5/3 - 4/4'21</t>
  </si>
  <si>
    <t>Sisa Periode 5/4 - 4/5'21</t>
  </si>
  <si>
    <t>Sisa Periode 5/5 - 4/6'21</t>
  </si>
  <si>
    <t>Sisa Periode 5/6 - 4/7'21</t>
  </si>
  <si>
    <t>Sisa Periode 5/7 - 4/8'21</t>
  </si>
  <si>
    <t>Sisa Periode 5/8 - 4/9'21</t>
  </si>
  <si>
    <t>Sisa Periode 5/9 - 24/9'21</t>
  </si>
  <si>
    <t>PROYEK  : NEW WHEAT SILO SARPINDO - CILINCING</t>
  </si>
  <si>
    <t>Nomor   : A052/SPK/SLO-005/VII/20</t>
  </si>
  <si>
    <t>Kontrak berlaku tgl 17 Juli 2020 sd 16 Juli 2021</t>
  </si>
  <si>
    <t>20/7/2020</t>
  </si>
  <si>
    <t>PPA 6929/VII/2020</t>
  </si>
  <si>
    <t>B 9760 BDA (400rbu)</t>
  </si>
  <si>
    <t>Sisa Periode 20/7 - 19/8'20</t>
  </si>
  <si>
    <t>Sisa Periode 20/8 - 19/9'20</t>
  </si>
  <si>
    <t>Sisa Periode 20/9 - 19/10'20</t>
  </si>
  <si>
    <t>Sisa Periode 20/10 - 19/11'20</t>
  </si>
  <si>
    <t>Sisa Periode 20/11 - 19/12'20</t>
  </si>
  <si>
    <t>Sisa Periode 20/12 - 19/1'21</t>
  </si>
  <si>
    <t>B 9043 EO (400Rbu)</t>
  </si>
  <si>
    <t>Sisa Periode 20/1 - 9/2'21</t>
  </si>
  <si>
    <t>PROYEK : CIDENG</t>
  </si>
  <si>
    <t>PROYEK : CISAUK (PA MARULLOH)</t>
  </si>
  <si>
    <t>harga sewa sesuai po</t>
  </si>
  <si>
    <t>PPA 7636/1/2022</t>
  </si>
  <si>
    <t>4/8/2022</t>
  </si>
  <si>
    <t>Faktur pembetulan (011)</t>
  </si>
  <si>
    <t>PROYEK : GUDANG JATAKE</t>
  </si>
  <si>
    <t>PPA 8909/VII/2022</t>
  </si>
  <si>
    <t>PPA 8973/VIII/2022</t>
  </si>
  <si>
    <t>PPA 8999/VIII/2022</t>
  </si>
  <si>
    <t>PPA 9168/X/2022</t>
  </si>
  <si>
    <t>Retur Melisa</t>
  </si>
  <si>
    <t>PPA 9805/III/2023</t>
  </si>
  <si>
    <t>PPA 9820/III/2023</t>
  </si>
  <si>
    <t>PPA 9964/V/2023</t>
  </si>
  <si>
    <t>PPA 9854/V/2023</t>
  </si>
  <si>
    <t>PPA 9908/VI/2023</t>
  </si>
  <si>
    <t>PPA 9924/VI/2023</t>
  </si>
  <si>
    <t>PPA 9965/VI/2023</t>
  </si>
  <si>
    <t>Sisa Alat Periode Jun'23</t>
  </si>
  <si>
    <t>PPA 10028/VII/2023</t>
  </si>
  <si>
    <t>Sisa Alat Periode Jul'23</t>
  </si>
  <si>
    <t>Sisa Alat Periode Agst'23</t>
  </si>
  <si>
    <t>Sisa Alat Periode Sept'23</t>
  </si>
  <si>
    <t>Sisa Alat Periode Okt'23</t>
  </si>
  <si>
    <t xml:space="preserve">SUDAH TAGIH </t>
  </si>
  <si>
    <t>Bu Lina utk sewa scafolding proyek Rancamaya spy di tutup saja per HR ini (7/2/24). Sisanya spy di tawarkan biaya penggantiannya. Thks</t>
  </si>
  <si>
    <t>PROYEK : PAK LEO</t>
  </si>
  <si>
    <t>PPA 9978/VII/2023</t>
  </si>
  <si>
    <t>PPA 9979/VII/2023</t>
  </si>
  <si>
    <t>AGST TIDAK TAGIH</t>
  </si>
  <si>
    <t>PROYEK : SUMARECON</t>
  </si>
  <si>
    <t>PPA 9912/V/2023</t>
  </si>
  <si>
    <t>PPA 9924/V/2023</t>
  </si>
  <si>
    <t>PPA 9837/V/2023</t>
  </si>
  <si>
    <t>ADA ONGKOS(SDH TAGIH)</t>
  </si>
  <si>
    <t>PPA 10197/IX/2023</t>
  </si>
  <si>
    <t>1.500,000</t>
  </si>
  <si>
    <t>PPA 10198/IX/2023</t>
  </si>
  <si>
    <t>Z 8238 WB</t>
  </si>
  <si>
    <t>PPA 10247/X/2023</t>
  </si>
  <si>
    <t>B 9321 YDB</t>
  </si>
  <si>
    <t>B 9318 BDH</t>
  </si>
  <si>
    <t>B 9321 VDB</t>
  </si>
  <si>
    <t>B 9287</t>
  </si>
  <si>
    <t>B 9250 TX</t>
  </si>
  <si>
    <t>3.120.000</t>
  </si>
  <si>
    <t>29 JUGA ADA ONGKOS</t>
  </si>
  <si>
    <t>B 9321</t>
  </si>
  <si>
    <t>Interdesign sumarecon sewa tutup di januari 2024</t>
  </si>
  <si>
    <t>Vi tgl 22/9/23 rencana mau kirim</t>
  </si>
  <si>
    <t xml:space="preserve">Interdesign </t>
  </si>
  <si>
    <t xml:space="preserve">Ongkos nya nanti ditagih </t>
  </si>
  <si>
    <t xml:space="preserve">Ada 2 </t>
  </si>
  <si>
    <t>Kiriman tgl 16/5 Charge ongkos = 3.120.000</t>
  </si>
  <si>
    <t>3.160.000+ppn</t>
  </si>
  <si>
    <t>demob 12/1/24,sdh tagih</t>
  </si>
  <si>
    <t>1.500.000+ppn</t>
  </si>
  <si>
    <t>Vi catat retur interdesign besok ( 27/12, mungkin sampai di kita 28/12) kena charge ongkos</t>
  </si>
  <si>
    <t>PROYEK : INDOKEMAS</t>
  </si>
  <si>
    <t>Papan Asiba 2M</t>
  </si>
  <si>
    <t>PPA 9669/II/2023</t>
  </si>
  <si>
    <t>Retur Kcic (kelebihan)</t>
  </si>
  <si>
    <t>PROYEK : STASIUN KCIC</t>
  </si>
  <si>
    <t>PPA 9461/XII/2022</t>
  </si>
  <si>
    <t>PPA 9462/XII/2022</t>
  </si>
  <si>
    <t>PPA 9464/XII/2022</t>
  </si>
  <si>
    <t>PPA 9471/XII/2022</t>
  </si>
  <si>
    <t>PPA 9469/XII/2022</t>
  </si>
  <si>
    <t>PPA 9470/XII/2022</t>
  </si>
  <si>
    <t>PPA 9467/XII/2022</t>
  </si>
  <si>
    <t>PPA 9477/I/2023</t>
  </si>
  <si>
    <t>PPA 9475/I/2023</t>
  </si>
  <si>
    <t>PPA 9476/I/2023</t>
  </si>
  <si>
    <t>PPA 9480/I/2023</t>
  </si>
  <si>
    <t>PPA 9481/I/2023</t>
  </si>
  <si>
    <t>PPA 9485/I/2023</t>
  </si>
  <si>
    <t>PPA 9490/I/2023</t>
  </si>
  <si>
    <t>PPA 9491/I/2023</t>
  </si>
  <si>
    <t>PPA 9608/I/2023</t>
  </si>
  <si>
    <t>PPA 9609/I/2023</t>
  </si>
  <si>
    <t>PPA 9496/I/2023</t>
  </si>
  <si>
    <t>PPA 9501/I/2023</t>
  </si>
  <si>
    <t>PPA 9605/I/2023</t>
  </si>
  <si>
    <t>PPA 9610/I/2023</t>
  </si>
  <si>
    <t>PPA 9611/I/2023</t>
  </si>
  <si>
    <t>PPA 9624/I/2023</t>
  </si>
  <si>
    <t>PPA 9628/I/2023</t>
  </si>
  <si>
    <t>PROYEK : TRANS MAKASAR</t>
  </si>
  <si>
    <t>LD  90</t>
  </si>
  <si>
    <t>PPA 9401/XII/2022</t>
  </si>
  <si>
    <t>Retur kcic</t>
  </si>
  <si>
    <t>PPA 10354/X/2023</t>
  </si>
  <si>
    <t xml:space="preserve">Vi interdesign makasar </t>
  </si>
  <si>
    <t>Tutup sewa 31/8</t>
  </si>
  <si>
    <t>Buat claim nya</t>
  </si>
  <si>
    <t>Interdesign Makasar,kirim 13/12/2022</t>
  </si>
  <si>
    <t>Mulai sewa hitungnya 23/12/2022</t>
  </si>
  <si>
    <t>Nanti pas buat tagihannya kirim dulu ke ibu</t>
  </si>
  <si>
    <t>PT.INNOTECH SYSTEM</t>
  </si>
  <si>
    <t>PROYEK   : DEPO JONGGOL</t>
  </si>
  <si>
    <t>PPA 10023/VII/2023</t>
  </si>
  <si>
    <t>Sisa Periode 25 Jul sd 24 Agst 23</t>
  </si>
  <si>
    <t>Sisa Periode 25 Agst sd 24 Sept 23</t>
  </si>
  <si>
    <t>uh 60 pch</t>
  </si>
  <si>
    <t>Sisa Periode 25 Sept sd 24 Okt 23</t>
  </si>
  <si>
    <t>Sisa Periode 25 Okt sd 24 Nov 23</t>
  </si>
  <si>
    <t>Sisa Periode 25 Nov sd 24 Des 23</t>
  </si>
  <si>
    <t>Sisa Periode 25 Des sd 24 Jan 24</t>
  </si>
  <si>
    <t>Sisa Periode 25 Jan sd 24 Feb 24</t>
  </si>
  <si>
    <t>Sisa Periode 25 Feb sd 24 Mar 24</t>
  </si>
  <si>
    <t>Sisa Periode 25 Mar sd 24 Apr 24</t>
  </si>
  <si>
    <t>Sisa Periode 25 Apr sd 24 Mei 24</t>
  </si>
  <si>
    <t>PROYEK : DATA CENTER</t>
  </si>
  <si>
    <t>OPER DR HALTE BUSWAY HI &amp; SARINAH</t>
  </si>
  <si>
    <t>PROYEK   : ROYAL TULIP</t>
  </si>
  <si>
    <t>L 1,8M</t>
  </si>
  <si>
    <t>PPA 9781/III/2023</t>
  </si>
  <si>
    <t>PPA 9827/III/2023</t>
  </si>
  <si>
    <t>PPA 9834/III/2023</t>
  </si>
  <si>
    <t>PPA 9848/IV/2023</t>
  </si>
  <si>
    <t>PPA 9865/IV/2023</t>
  </si>
  <si>
    <t>Sisa Periode 10 Mar sd 9 Apr 23</t>
  </si>
  <si>
    <t>PPA 9879/IV/2023</t>
  </si>
  <si>
    <t>PPA 9891/V/2023</t>
  </si>
  <si>
    <t>PPA 9894/V/2023</t>
  </si>
  <si>
    <t>PPA 9900/V/2023</t>
  </si>
  <si>
    <t>PPA 9908/V/2023</t>
  </si>
  <si>
    <t>Sisa Periode 10 Apr sd 9 Mei 23</t>
  </si>
  <si>
    <t>PPA 9920/V/2023</t>
  </si>
  <si>
    <t>PPA 9926/V/2023</t>
  </si>
  <si>
    <t>PPA 9931/V/2023</t>
  </si>
  <si>
    <t>PPA 9940/V/2023</t>
  </si>
  <si>
    <t>PPA 9941/V/2023</t>
  </si>
  <si>
    <t>PPA 9849/V/2023</t>
  </si>
  <si>
    <t>PPA 9855/V/2023</t>
  </si>
  <si>
    <t>PPA 9863/V/2023</t>
  </si>
  <si>
    <t>PPA 9972/V/2023</t>
  </si>
  <si>
    <t>PPA 9875/V/2023</t>
  </si>
  <si>
    <t>PPA 9984/V/2023</t>
  </si>
  <si>
    <t>PPA 9985/VI/2023</t>
  </si>
  <si>
    <t>PPA 9892/VI/2023</t>
  </si>
  <si>
    <t>PPA 9902/VI/2023</t>
  </si>
  <si>
    <t>Sisa Periode 10 Mei sd 9 Jun 23</t>
  </si>
  <si>
    <t>Retur (008)</t>
  </si>
  <si>
    <t>Sisa Periode 10 Jun sd 9 Jul 23</t>
  </si>
  <si>
    <t>Retur (0010)</t>
  </si>
  <si>
    <t>Retur (011)</t>
  </si>
  <si>
    <t>Retur (016)</t>
  </si>
  <si>
    <t>Retur (017)</t>
  </si>
  <si>
    <t>retur (021)</t>
  </si>
  <si>
    <t>Retur (028)</t>
  </si>
  <si>
    <t>Sisa Periode 10 Jul sd 9 Agst 23</t>
  </si>
  <si>
    <t>retur (0029)</t>
  </si>
  <si>
    <t>Retur (0032)</t>
  </si>
  <si>
    <t>Retur (037)</t>
  </si>
  <si>
    <t>Retur (041)</t>
  </si>
  <si>
    <t>Retur (042)</t>
  </si>
  <si>
    <t>Retur (043)</t>
  </si>
  <si>
    <t>Retur (044)</t>
  </si>
  <si>
    <t>Retur (045)</t>
  </si>
  <si>
    <t>Retur (048)</t>
  </si>
  <si>
    <t>Retur (055)</t>
  </si>
  <si>
    <t>Retur (058)</t>
  </si>
  <si>
    <t>Retur (063)</t>
  </si>
  <si>
    <t>Retur (061)</t>
  </si>
  <si>
    <t>Retur (066)</t>
  </si>
  <si>
    <t>Retur (068)</t>
  </si>
  <si>
    <t>Retur (071)</t>
  </si>
  <si>
    <t>retur (074)</t>
  </si>
  <si>
    <t>retur (078)</t>
  </si>
  <si>
    <t>Sisa Periode 10 Agst sd 9 Sept 23</t>
  </si>
  <si>
    <t>Retur (083)</t>
  </si>
  <si>
    <t>Retur (086)</t>
  </si>
  <si>
    <t>Retur (318)</t>
  </si>
  <si>
    <t>Sisa Periode 10 Sept sd 9 Okt 23</t>
  </si>
  <si>
    <t>Retur (324)</t>
  </si>
  <si>
    <t>Potong kelebihan UH 60 PCH</t>
  </si>
  <si>
    <t>Sisa Periode 10 Okt sd 16 Okt 23</t>
  </si>
  <si>
    <t>Dia sisanya mau claim. Jadi sementara tutup di okt vi</t>
  </si>
  <si>
    <t>Vi royal tulip besok buat claimnya klaau tdk tau harganya kosongin saja vi</t>
  </si>
  <si>
    <t>PROYEK : HALTE BUSWAY HI &amp; SARINAH</t>
  </si>
  <si>
    <t>PPA 9092/IX/2022</t>
  </si>
  <si>
    <t>ada ongkos 600rbu (SDH TAGIH MOB)</t>
  </si>
  <si>
    <t>PPA 9134/X/2022</t>
  </si>
  <si>
    <t>PPA 9139/X/2022</t>
  </si>
  <si>
    <t>B 9879 IE</t>
  </si>
  <si>
    <t>B 9316 BDN</t>
  </si>
  <si>
    <t>OPER KE DATA CENTER</t>
  </si>
  <si>
    <t>mau tutup sewa per DESEMBER SISA CLAIM</t>
  </si>
  <si>
    <t>PROYEK   : B RESIDENCE</t>
  </si>
  <si>
    <t>PPA 9623/I/2023</t>
  </si>
  <si>
    <t>PPA 9626/I/2023</t>
  </si>
  <si>
    <t>PPA 9636/I/2023</t>
  </si>
  <si>
    <t>PPA 9645/I/2023</t>
  </si>
  <si>
    <t>Sisa Periode 14 Jan sd 13 Feb 23</t>
  </si>
  <si>
    <t>Sisa Periode 14 Feb sd 13 Mar 23</t>
  </si>
  <si>
    <t>Sisa Periode 14 Mar sd 13 Apr 23</t>
  </si>
  <si>
    <t>00005</t>
  </si>
  <si>
    <t>Sisa Periode 14 Apr sd 13 Mei 23</t>
  </si>
  <si>
    <t>00006</t>
  </si>
  <si>
    <t>Sisa Periode 14 Mei sd 13 Juni 23</t>
  </si>
  <si>
    <t>Sisa Periode 14 Juni sd 13 Juli 23</t>
  </si>
  <si>
    <t>Sisa Periode 14 Juli sd 13 Agustus 23</t>
  </si>
  <si>
    <t>Sisa Periode 14 Agust sd 13 Sept 23</t>
  </si>
  <si>
    <t>Sisa Periode 14 Sept sd 13 Okt 23</t>
  </si>
  <si>
    <t>Sisa Periode 14 Okt sd 13 Nov 23</t>
  </si>
  <si>
    <t>Sisa Periode 14 Nov sd 13 Des 23</t>
  </si>
  <si>
    <t>Sisa Periode 14 Des sd 13 Jan 24</t>
  </si>
  <si>
    <t>Sisa Periode 14 Jan sd 13 Feb 24</t>
  </si>
  <si>
    <t>Sisa Periode 14 Feb sd 13 Mar 24</t>
  </si>
  <si>
    <t>Sisa Periode 14 Mar sd 13 Apr 24</t>
  </si>
  <si>
    <t>Sisa Periode 14 Apr sd 13 Mei 24</t>
  </si>
  <si>
    <t>Sisa Periode 14 Mei sd 13 Jun 24</t>
  </si>
  <si>
    <t>PROYEK : DANAREKSA</t>
  </si>
  <si>
    <t>Tangga pch + Raling</t>
  </si>
  <si>
    <t>Raling</t>
  </si>
  <si>
    <t>Diagonal Brace 2M</t>
  </si>
  <si>
    <t>Diagonal Brace 2,5M</t>
  </si>
  <si>
    <t xml:space="preserve">Tangga pch </t>
  </si>
  <si>
    <t>PPA 7625/1/2022</t>
  </si>
  <si>
    <t>PPA 7655/1/2022</t>
  </si>
  <si>
    <t>PPA 7710/II/2022</t>
  </si>
  <si>
    <t>Potong Kelebihan Railin &amp; Tangga Pch</t>
  </si>
  <si>
    <t>Danareksa Minta ditutup sewa 30/11/2022</t>
  </si>
  <si>
    <t>PROYEK   : RUKO KLENDER</t>
  </si>
  <si>
    <t>PPA 9408/XII/2022</t>
  </si>
  <si>
    <t>PPA 9414/XII/2022</t>
  </si>
  <si>
    <t>PPA 9422/XII/2022</t>
  </si>
  <si>
    <t>PPA 9428/XII/2022</t>
  </si>
  <si>
    <t>PPA 9434/XII/2022</t>
  </si>
  <si>
    <t>PPA 9439/XII/2022</t>
  </si>
  <si>
    <t>PPA 9443/XII/2022</t>
  </si>
  <si>
    <t>PPA 9449/XII/2022</t>
  </si>
  <si>
    <t>PPA 9452/XII/2022</t>
  </si>
  <si>
    <t>PPA 9460/XII/2022</t>
  </si>
  <si>
    <t>PPA 9466/XII/2022</t>
  </si>
  <si>
    <t>PPA 9474/I/2023</t>
  </si>
  <si>
    <t>PPA 9484/I/2023</t>
  </si>
  <si>
    <t>PPA 9489/I/2023</t>
  </si>
  <si>
    <t>PPA 9492/I/2023</t>
  </si>
  <si>
    <t>PPA 9498/I/2023</t>
  </si>
  <si>
    <t>PPA 9606/I/2023</t>
  </si>
  <si>
    <t>PPA 9614/I/2023</t>
  </si>
  <si>
    <t>Sisa Periode 15 Des sd 14 Jan 23</t>
  </si>
  <si>
    <t>PPA 9625/I/2023</t>
  </si>
  <si>
    <t>PPA 9654/I/2023</t>
  </si>
  <si>
    <t>28/1/2023</t>
  </si>
  <si>
    <t>PPA 9660/I/2023</t>
  </si>
  <si>
    <t>PPA 9665/I/2023</t>
  </si>
  <si>
    <t>PPA 9672/I/2023</t>
  </si>
  <si>
    <t>PPA 9686/II/2023</t>
  </si>
  <si>
    <t>PPA 9692/II/2023</t>
  </si>
  <si>
    <t>Sisa Periode 15 Jan sd 14 Feb 23</t>
  </si>
  <si>
    <t>Sisa Periode 15 Feb sd 14 Mar 23</t>
  </si>
  <si>
    <t>Sisa Periode 15 Mar sd 14 Apr 23</t>
  </si>
  <si>
    <t>0008</t>
  </si>
  <si>
    <t>Sisa Periode 15 Apr sd 14 Mei 23</t>
  </si>
  <si>
    <t>0009</t>
  </si>
  <si>
    <t>Sisa Periode 15 Mei sd 14 Juni 23</t>
  </si>
  <si>
    <t>Sisa Periode 15 Jun sd 14 Juli 23</t>
  </si>
  <si>
    <t>Sisa Periode 15 Jul sd 14 Agst 23</t>
  </si>
  <si>
    <t>Sisa Periode 15 Agst sd 14 Sept 23</t>
  </si>
  <si>
    <t>Sisa Periode 15 Sept sd 14 Okt 23</t>
  </si>
  <si>
    <t>Sisa Periode 15 Okt sd 14 Nov 23</t>
  </si>
  <si>
    <t>Sisa Periode 15 Nov sd 14 Des 23</t>
  </si>
  <si>
    <t>Sisa Periode 15 Des sd 14 Jan 24</t>
  </si>
  <si>
    <t>PROYEK : REMPOA</t>
  </si>
  <si>
    <t>NO SJ</t>
  </si>
  <si>
    <t xml:space="preserve">JB </t>
  </si>
  <si>
    <t>PPA 7289/I/2021</t>
  </si>
  <si>
    <t>PPA 7297/I/2021</t>
  </si>
  <si>
    <t>PPA 7302/II/2021</t>
  </si>
  <si>
    <t>PPA 7315/II/2021</t>
  </si>
  <si>
    <t>PPA 7316/II/2021</t>
  </si>
  <si>
    <t>PPA 7349/III/2021</t>
  </si>
  <si>
    <t>PPA 7378/IV/2021</t>
  </si>
  <si>
    <t>PPA 7460/VIII/2021</t>
  </si>
  <si>
    <t>PPA 7489/IX/2021</t>
  </si>
  <si>
    <t>25/10/2021</t>
  </si>
  <si>
    <t>jp=439 di sj tgl 25/10 tdk ada</t>
  </si>
  <si>
    <t>potong ke bfi</t>
  </si>
  <si>
    <t>Oper Ke Cisauk</t>
  </si>
  <si>
    <t>NOTE TGL 18/1/2022</t>
  </si>
  <si>
    <t>Rempoa tetap sewa desember dan januari 2022</t>
  </si>
  <si>
    <t xml:space="preserve">Per 1 februari 2022 : sisa barang rempoa oper ke cisauk. </t>
  </si>
  <si>
    <t>Jadi kwitansi yang desember :</t>
  </si>
  <si>
    <t xml:space="preserve">Penggantian rempoa - ganti menjadi sewa desember </t>
  </si>
  <si>
    <t>Sewa cisauk - tetap ( tidak ada perubahan)</t>
  </si>
  <si>
    <t>claim idea mandiri rempoa 311221</t>
  </si>
  <si>
    <t>vi ini boleh buat kwitansi 31 desember 2021</t>
  </si>
  <si>
    <t>rempoa sewa desember sudah tidak ada</t>
  </si>
  <si>
    <t>PROYEK   : AHM</t>
  </si>
  <si>
    <t>Pipa 6</t>
  </si>
  <si>
    <t>17/9/222</t>
  </si>
  <si>
    <t>PPA 9087/IX/2022</t>
  </si>
  <si>
    <t>PPA 9086/IX/2022</t>
  </si>
  <si>
    <t>PPA 9090/IX/2022</t>
  </si>
  <si>
    <t>PPA 9091/IX/2022</t>
  </si>
  <si>
    <t>PPA 9106/IX/2022</t>
  </si>
  <si>
    <t>PPA 9137/X/2022</t>
  </si>
  <si>
    <t>PPA 9136/X/2022</t>
  </si>
  <si>
    <t>PPA 9147/X/2022</t>
  </si>
  <si>
    <t>PPA 9152/X/2022</t>
  </si>
  <si>
    <t>PPA 9175/X/2022</t>
  </si>
  <si>
    <t>PPA 9187/X/2022</t>
  </si>
  <si>
    <t>PPA 9203/X/2022</t>
  </si>
  <si>
    <t>PPA 9209/XI/2022</t>
  </si>
  <si>
    <t>PPA 9228/XI/2022</t>
  </si>
  <si>
    <t>PPA 9251/XI/2022</t>
  </si>
  <si>
    <t>PPA 9254/XI/2022</t>
  </si>
  <si>
    <t>PPA 9316/XI/2022</t>
  </si>
  <si>
    <t>00009</t>
  </si>
  <si>
    <t>PPA 9334/XII/2022</t>
  </si>
  <si>
    <t>PPA 9333/XII/2022</t>
  </si>
  <si>
    <t>PPA 9456/XII/2022</t>
  </si>
  <si>
    <t>00010</t>
  </si>
  <si>
    <t>PPA 9640/I/2023</t>
  </si>
  <si>
    <t>PPA 9647/I/2023</t>
  </si>
  <si>
    <t>00011</t>
  </si>
  <si>
    <t>PPA 9689/II/2023</t>
  </si>
  <si>
    <t>PPA 9699/II/2023</t>
  </si>
  <si>
    <t>PPA 9705/II/2023</t>
  </si>
  <si>
    <t>PPA 9721/II/2023</t>
  </si>
  <si>
    <t>PPA 9733/II/2023</t>
  </si>
  <si>
    <t>PPA 9735/II/2023</t>
  </si>
  <si>
    <t>27/2/2023</t>
  </si>
  <si>
    <t>PPA 9740/II/2023</t>
  </si>
  <si>
    <t>PPA 9741/II/2023</t>
  </si>
  <si>
    <t>PPA 9745/II/2023</t>
  </si>
  <si>
    <t>PPA 9748/III/2023</t>
  </si>
  <si>
    <t>PPA 9747/III/2023</t>
  </si>
  <si>
    <t>PPA 9759/III/2023</t>
  </si>
  <si>
    <t>PPA 9755/III/2023</t>
  </si>
  <si>
    <t>PPA 9772/III/2023</t>
  </si>
  <si>
    <t>PPA 9773/III/2023</t>
  </si>
  <si>
    <t>PPA 9789/III/2023</t>
  </si>
  <si>
    <t>PPA 9792/III/2023</t>
  </si>
  <si>
    <t>PPA 9803/III/2023</t>
  </si>
  <si>
    <t>PPA 9817/III/2023</t>
  </si>
  <si>
    <t>PPA 9830/III/2023</t>
  </si>
  <si>
    <t>PPA 9832/III/2023</t>
  </si>
  <si>
    <t>00014</t>
  </si>
  <si>
    <t>PPA 9857/V/2023</t>
  </si>
  <si>
    <t>PPA 9864/V/2023</t>
  </si>
  <si>
    <t>PPA 9966/V/2023</t>
  </si>
  <si>
    <t>PPA 9971/V/2023</t>
  </si>
  <si>
    <t>PPA 9980/V/2023</t>
  </si>
  <si>
    <t>PPA 9883/VI/2023</t>
  </si>
  <si>
    <t>PPA 9881/VI/2023</t>
  </si>
  <si>
    <t>PPA 9884/VI/2023</t>
  </si>
  <si>
    <t>PPA 9885/VI/2023</t>
  </si>
  <si>
    <t>PPA 9889/VI/2023</t>
  </si>
  <si>
    <t>PPA 9897/VI/2023</t>
  </si>
  <si>
    <t>PPA 9903/VI/2023</t>
  </si>
  <si>
    <t>PPA 9906/VI/2023</t>
  </si>
  <si>
    <t>PPA 9912/VI/2023</t>
  </si>
  <si>
    <t>PPA 9917/VI/2023</t>
  </si>
  <si>
    <t>PPA 9922/VI/2023</t>
  </si>
  <si>
    <t>PPA 9926/VI/2023</t>
  </si>
  <si>
    <t>PPA 9930/VI/2023</t>
  </si>
  <si>
    <t>PPA 9931/VI/2023</t>
  </si>
  <si>
    <t>18/6/2023</t>
  </si>
  <si>
    <t>PPA 9935/VI/2023</t>
  </si>
  <si>
    <t>PPA 9936/VI/2023</t>
  </si>
  <si>
    <t>PPA 9969/VI/2023</t>
  </si>
  <si>
    <t>KIRIM (TAMBAHAN)</t>
  </si>
  <si>
    <t>sc=8+fc=7=15</t>
  </si>
  <si>
    <t>Potong kelebihan</t>
  </si>
  <si>
    <t>Retur (Tanpa Mur)</t>
  </si>
  <si>
    <t>POTONG KELEBIHAN RETUR</t>
  </si>
  <si>
    <t>barang baru dikasih tanda warna</t>
  </si>
  <si>
    <t>baik = bekas</t>
  </si>
  <si>
    <t>Vi innotech ahm jangan lupa ada tanbahan</t>
  </si>
  <si>
    <t>Pak untuk tambahan tagihan ahm, apa boleh saya buat ada kiriman hollow 5x5x3=2000x15.000=30.000.000/ bulan pak?</t>
  </si>
  <si>
    <t>Vi, innotech ahm:</t>
  </si>
  <si>
    <t xml:space="preserve">Kelebihan jb 55 oper di jb 60 pch dulu, sisanya oper ke uh 55 pch. </t>
  </si>
  <si>
    <t xml:space="preserve">Kelebihan uh 60 pch juga oper ke uh 55 pch. </t>
  </si>
  <si>
    <t>Kelebihan jb40=20, oper ke uh40=20</t>
  </si>
  <si>
    <t>PROYEK   : TOL SERBARAJA</t>
  </si>
  <si>
    <t>LDGR 1,2</t>
  </si>
  <si>
    <t>LDGR 1,8</t>
  </si>
  <si>
    <t>PPA 8809/VI/2022</t>
  </si>
  <si>
    <t>PPA 8810/VI/2022</t>
  </si>
  <si>
    <t>PPA 8816/VI/2022</t>
  </si>
  <si>
    <t>PPA 8817/VI/2022</t>
  </si>
  <si>
    <t>PPA 8818/VI/2022</t>
  </si>
  <si>
    <t>PPA 8819/VI/2022</t>
  </si>
  <si>
    <t>PPA 8825/VI/2022</t>
  </si>
  <si>
    <t>PPA 8828/VI/2022</t>
  </si>
  <si>
    <t>PPA 8836/VI/2022</t>
  </si>
  <si>
    <t>PPA 8837/VI/2022</t>
  </si>
  <si>
    <t>PPA 8924/VII/2022</t>
  </si>
  <si>
    <t>BATAL</t>
  </si>
  <si>
    <t>Ini ada revisi jumlah entar vertical 1.5 dan vertical 2 ketukar vi</t>
  </si>
  <si>
    <t>MAU DI REVISI</t>
  </si>
  <si>
    <t>PT.HARTAM KARYA MANDIRI</t>
  </si>
  <si>
    <t>PROYEK   : PAKOAKUINA CAR WHEEEL KIIC KARAWANG</t>
  </si>
  <si>
    <t>TIE ROD 1M</t>
  </si>
  <si>
    <t>Sabuk Colom 4x6x1M</t>
  </si>
  <si>
    <t>PPA 10587/XII/2023</t>
  </si>
  <si>
    <t>PPA 10588/XII/2023</t>
  </si>
  <si>
    <t>PPA 10596/XII/2023</t>
  </si>
  <si>
    <t>PPA 10667/I/2024</t>
  </si>
  <si>
    <t>B 9801 SS ongkos 1.300.000(SDH TAGIH)</t>
  </si>
  <si>
    <t>PPA 10773/II/2024</t>
  </si>
  <si>
    <t>PPA 10791/III/2024</t>
  </si>
  <si>
    <t>Warehouse karawang</t>
  </si>
  <si>
    <t>PPA 10847/III/2024</t>
  </si>
  <si>
    <t>MOBIL KECIL</t>
  </si>
  <si>
    <t>Jadi hartam pako tutup sewa 31 mei 2024 sisa alatnya di claim</t>
  </si>
  <si>
    <t>Vi nanti pas penagihan hartam karawang sewa feb , tagih ongkos ambil 15/2=1.300.000</t>
  </si>
  <si>
    <t>Vi ini hartam buat ongkos kirim 1.300.000+ppn (24/2/24)</t>
  </si>
  <si>
    <t xml:space="preserve">retur 19/4 = ada ongkos </t>
  </si>
  <si>
    <t>MOBIL KECIL = 900.000</t>
  </si>
  <si>
    <t>MOBIL BESAR = 1.300.000</t>
  </si>
  <si>
    <t>PROYEK   : SUCACO</t>
  </si>
  <si>
    <t>27/1/2024</t>
  </si>
  <si>
    <t>PPA 10731/I/2024</t>
  </si>
  <si>
    <t>PPA 10772/II/2024</t>
  </si>
  <si>
    <t>Vi tgl 14/5 hartam sucaco pulangin sendiri- tdk kena ongkos</t>
  </si>
  <si>
    <t>PPA 10185/IX/2023</t>
  </si>
  <si>
    <t>PPA 10250/X/2023</t>
  </si>
  <si>
    <t>POTONG KELEBIHAN KE ARM</t>
  </si>
  <si>
    <t>PROYEK   : INDONESIA CHEMICON</t>
  </si>
  <si>
    <t>Kiriman dan retur semua kena ongkos @850.000</t>
  </si>
  <si>
    <t>PPA 9020/VIII/2022</t>
  </si>
  <si>
    <t>PPA 9025/VIII/2022</t>
  </si>
  <si>
    <t>PPA 9031/VIII/2022</t>
  </si>
  <si>
    <t>PPA 9038/VIII/2022</t>
  </si>
  <si>
    <t>PPA 9041/VIII/2022</t>
  </si>
  <si>
    <t>PPA 9052/IX/2022</t>
  </si>
  <si>
    <t xml:space="preserve"> B 9043 EO</t>
  </si>
  <si>
    <t>DISKON</t>
  </si>
  <si>
    <t>Vi revisi lagi</t>
  </si>
  <si>
    <t xml:space="preserve">Hartam chemicon </t>
  </si>
  <si>
    <t>PROYEK   : GAJAH TUNGGAL/PT.CIPTA BAJA</t>
  </si>
  <si>
    <t>TIDAK ADA ONGKOS</t>
  </si>
  <si>
    <t>Pipa 1,5M</t>
  </si>
  <si>
    <t>PPA 7539/X/2021</t>
  </si>
  <si>
    <t>PPA 7741/III/2022</t>
  </si>
  <si>
    <t>PPA 9310/XI/2022</t>
  </si>
  <si>
    <t>B 9330 TAE</t>
  </si>
  <si>
    <t>PINDAH TAGIH NON PPN</t>
  </si>
  <si>
    <t>LEBIH CHEMICON</t>
  </si>
  <si>
    <t>Vi ini jadi tutup sewa hartam per 15/9</t>
  </si>
  <si>
    <t>Ok bu jadi per 15/9/22 saya tutup sewa yg alat ini ya bu</t>
  </si>
  <si>
    <t>catwalk = 10</t>
  </si>
  <si>
    <t>mf 170 = 12</t>
  </si>
  <si>
    <t>cb 220 = 19</t>
  </si>
  <si>
    <t>jb 60 = 9</t>
  </si>
  <si>
    <t>jp = 59</t>
  </si>
  <si>
    <t>cb 193 = 6</t>
  </si>
  <si>
    <t>ld 90 = 6</t>
  </si>
  <si>
    <t>PROYEK   : ARM</t>
  </si>
  <si>
    <t xml:space="preserve">Roda </t>
  </si>
  <si>
    <t>PPA 10179/IX/2023</t>
  </si>
  <si>
    <t>Retur G.TUNGGAL</t>
  </si>
  <si>
    <t>PROYEK   : PONDOK INDAH</t>
  </si>
  <si>
    <t>PPA 9675/II/2023</t>
  </si>
  <si>
    <t>PPA 9732/II/2023</t>
  </si>
  <si>
    <t>PPA 9736/II/2023</t>
  </si>
  <si>
    <t>PPA 9752/III/2023</t>
  </si>
  <si>
    <t>PPA 9810/III/2023</t>
  </si>
  <si>
    <t>PPA 9819/III/2023</t>
  </si>
  <si>
    <t>PPA 9878/IV/2023</t>
  </si>
  <si>
    <t>PENJUALAN SDH TAGIH</t>
  </si>
  <si>
    <t>PPA 9839/V/2023</t>
  </si>
  <si>
    <t>PPA 9970/V/2023</t>
  </si>
  <si>
    <t>PPA 9901/VI/2023</t>
  </si>
  <si>
    <t>PPA 9972/VII/2023</t>
  </si>
  <si>
    <t>PT.DWIMITRA GUNATAWA KONSTRUKSI</t>
  </si>
  <si>
    <t>PROYEK   : JL.ANGGREK DELTAMAS</t>
  </si>
  <si>
    <t>PPA 11127/VI/2024</t>
  </si>
  <si>
    <t xml:space="preserve">PPA 11131/VI/2024 </t>
  </si>
  <si>
    <t>Sisa Periode 19/6 SD 18/8'24</t>
  </si>
  <si>
    <t>PT.ACSET INDONUSA Tbk</t>
  </si>
  <si>
    <t>PROYEK : BDX</t>
  </si>
  <si>
    <t>T Rod 6M</t>
  </si>
  <si>
    <t>PPA 10919/V/2024</t>
  </si>
  <si>
    <t>PPA 10957/V/2024</t>
  </si>
  <si>
    <t>PPA 11024/V/2024</t>
  </si>
  <si>
    <t>PPA 11038/V/2024</t>
  </si>
  <si>
    <t>PPA 11077/VI/2024</t>
  </si>
  <si>
    <t xml:space="preserve">PPA 11104/VI/2024 </t>
  </si>
  <si>
    <t>PPA 11117/VI/2024</t>
  </si>
  <si>
    <t>PROYEK   : KURITA</t>
  </si>
  <si>
    <t>PPA 9674/II/2023</t>
  </si>
  <si>
    <t>PROYEK   : WTM GAJAH TUNGGAL</t>
  </si>
  <si>
    <t>PPA 9774/III/2023</t>
  </si>
  <si>
    <t>PPA 9878/V/2023</t>
  </si>
  <si>
    <t>PT.DASA PRAKARSA SEJATI</t>
  </si>
  <si>
    <t>PROYEK   : RENOVASI KANTOR</t>
  </si>
  <si>
    <t>PPA 10009/VII/2023</t>
  </si>
  <si>
    <t>PROYEK : JONGGOL</t>
  </si>
  <si>
    <t>PPA 9905/V/2023</t>
  </si>
  <si>
    <t>PPA 9910/V/2023</t>
  </si>
  <si>
    <t>PROYEK : AMMAN JEL (KANTOR)</t>
  </si>
  <si>
    <t>Connector</t>
  </si>
  <si>
    <t>Plasticone</t>
  </si>
  <si>
    <t>Tie Rod 2M</t>
  </si>
  <si>
    <t>PPA 9894/VI/2023</t>
  </si>
  <si>
    <t>PPA 10056/VIII/2023</t>
  </si>
  <si>
    <t>PPA 10462/XI/2023</t>
  </si>
  <si>
    <t>PPA 10872/IV/2024</t>
  </si>
  <si>
    <t>PPA 11059/VI/2024</t>
  </si>
  <si>
    <t>PROYEK : JIS</t>
  </si>
  <si>
    <t>PPA 7541/XI/2021</t>
  </si>
  <si>
    <t>PROYEK : BFI</t>
  </si>
  <si>
    <t>Tie R 1,2</t>
  </si>
  <si>
    <t>PPA 6653/III/2020</t>
  </si>
  <si>
    <t>21/04/20</t>
  </si>
  <si>
    <t>PPA 6745/IV/2020</t>
  </si>
  <si>
    <t>PPA 6757/V/20</t>
  </si>
  <si>
    <t>PPA 6853/VI/2020</t>
  </si>
  <si>
    <t>PPA 6917/VII/2020</t>
  </si>
  <si>
    <t>PPA 7033/VIII/2020</t>
  </si>
  <si>
    <t>PPA 7038/VIII/2020</t>
  </si>
  <si>
    <t>PPA 7201/XI/2020</t>
  </si>
  <si>
    <t>PPA 7215/XI/2020</t>
  </si>
  <si>
    <t>PPA 7133/XI/2020</t>
  </si>
  <si>
    <t>PPA 7256/XII/2020</t>
  </si>
  <si>
    <t>PPA 7260/XII/2020</t>
  </si>
  <si>
    <t>PPA 7265/XII/2020</t>
  </si>
  <si>
    <t>PPA 7403/V/2021</t>
  </si>
  <si>
    <t>PPA 7404/VI/2021</t>
  </si>
  <si>
    <t>potong kelebihan alat rempoa</t>
  </si>
  <si>
    <t>Oper Dr Rempoa</t>
  </si>
  <si>
    <t>KURANG TR 1M =40 TDK USAH DI TAGIH</t>
  </si>
  <si>
    <t>ANGGAP TUKERAN SAJA DGN KELEBIHAN TR 1,2 = -40 (TDK JADI)</t>
  </si>
  <si>
    <t>PROYEK : KANTOR KEBON JERUK</t>
  </si>
  <si>
    <t>PPA 7528/X/2021</t>
  </si>
  <si>
    <t>PROYEK : MARGOCITY</t>
  </si>
  <si>
    <t>Pipa 1,2M</t>
  </si>
  <si>
    <t>PPA 7513/IX/2021</t>
  </si>
  <si>
    <t>PPA 7514/IX/2021</t>
  </si>
  <si>
    <t>PPA 7515/IX/2021</t>
  </si>
  <si>
    <t>PPA 7573/XII/2021</t>
  </si>
  <si>
    <t>PPA 7805/IV/2022</t>
  </si>
  <si>
    <t>Harga pipa 1 dpt dri ibu=3.000</t>
  </si>
  <si>
    <t>sisa margocity barang lebih kurang dioper ke jis</t>
  </si>
  <si>
    <t>PROYEK : MOCK SARINA</t>
  </si>
  <si>
    <t>PPA 7375/IV/2021</t>
  </si>
  <si>
    <t>PPA 7396/V/2021</t>
  </si>
  <si>
    <t>PPA 7423/VI/2021</t>
  </si>
  <si>
    <t>PPA 7422/VI/2021</t>
  </si>
  <si>
    <t>PPA 7453/VII/2021</t>
  </si>
  <si>
    <t>PPA 7469/VIII/2021</t>
  </si>
  <si>
    <t>Kelebihan Data Center</t>
  </si>
  <si>
    <t>HARGA PIPA PIPA 2 DAN 1,5 DPT DARI IBU</t>
  </si>
  <si>
    <t>ket retur tgl 4/9/2021</t>
  </si>
  <si>
    <t>tangga rusak = 2 pcs ket=beda ukuran</t>
  </si>
  <si>
    <t>PPA 6878/VI/2020</t>
  </si>
  <si>
    <t>PPA 6889/VII/2020</t>
  </si>
  <si>
    <t>28/8/2020</t>
  </si>
  <si>
    <t>PPA 7436/VII/2021</t>
  </si>
  <si>
    <t>PPA 7754/III/2022</t>
  </si>
  <si>
    <t>Potong Kelebihan Ke sarina</t>
  </si>
  <si>
    <t>PROYEK : KANTOR WOOD LAKE</t>
  </si>
  <si>
    <t>UH</t>
  </si>
  <si>
    <t>Double Coupler Swivel</t>
  </si>
  <si>
    <t>PPA 7480/VIII/2021</t>
  </si>
  <si>
    <t>PPA 7518/X/2021</t>
  </si>
  <si>
    <t>Contoh,TDK TAGIH</t>
  </si>
  <si>
    <t>PROYEK   : ALFAMIDI PASAR JENGKOL</t>
  </si>
  <si>
    <t>KIRIM TDK ADA ONGKOS</t>
  </si>
  <si>
    <t>RETUR ADA ONGKOS = Rp. 750.000</t>
  </si>
  <si>
    <t>PPA 7392/V/2021</t>
  </si>
  <si>
    <t>dipulangin sendiri,tdk kena ongkos</t>
  </si>
  <si>
    <t>Tdk ada Nmr Mobil</t>
  </si>
  <si>
    <t>yang pasar jengkol closed di 30 juni.</t>
  </si>
  <si>
    <t>sisa nya dianggap hilang</t>
  </si>
  <si>
    <t>PROYEK : TRANS STUDIO MALL</t>
  </si>
  <si>
    <t>PPA 7305/II/2021</t>
  </si>
  <si>
    <t>PROYEK : JIE - EXPO KEMAYORAN</t>
  </si>
  <si>
    <t>PPA 7012/VIII/2020</t>
  </si>
  <si>
    <t>PPA 7015/VIII/2020</t>
  </si>
  <si>
    <t>1 nempel di frame</t>
  </si>
  <si>
    <t>Vi interdesign jie expo diclaim per 1/4/21</t>
  </si>
  <si>
    <t>Langsung buat saja claim nya</t>
  </si>
  <si>
    <t>PROYEK   : KABELINDO PULO GADUNG</t>
  </si>
  <si>
    <t>PPA 7209/XI/2020</t>
  </si>
  <si>
    <t>(B 9330 TAE)</t>
  </si>
  <si>
    <t>PPA 7212/XI/2020</t>
  </si>
  <si>
    <t>(B 9043 EO)</t>
  </si>
  <si>
    <t>(Di tagih Non Ppn)</t>
  </si>
  <si>
    <t>Vi ada kiriman ke hartam pulogadung</t>
  </si>
  <si>
    <t>Vi yg no mobil b 9330 tae, ini tdk tagih ongkos.</t>
  </si>
  <si>
    <t>Tgl 3/11</t>
  </si>
  <si>
    <t>Ini mobil dia sendiri</t>
  </si>
  <si>
    <t>Ada ongkos samakan harga ongkos hartam =750.000</t>
  </si>
  <si>
    <t>PT.DINAMIKA PRAKARSA MUKTI</t>
  </si>
  <si>
    <t>PROYEK : HOTEL MERCURE GATOT SUBROTO</t>
  </si>
  <si>
    <t>PPA 7233/XI/2020</t>
  </si>
  <si>
    <t>November tdk tagih Nilainya 12.640,Tagihnya di bulan berikutnya saja</t>
  </si>
  <si>
    <t>Note tgl 30/11/2020</t>
  </si>
  <si>
    <t>interdesign ambil barang,nanti</t>
  </si>
  <si>
    <r>
      <t xml:space="preserve">dia tagihnya atas nama </t>
    </r>
    <r>
      <rPr>
        <b/>
        <sz val="10"/>
        <color rgb="FF000000"/>
        <rFont val="Comic Sans MS"/>
        <family val="2"/>
      </rPr>
      <t>PT.DINAMIKA PRAKARSA MUKTI</t>
    </r>
  </si>
  <si>
    <t>Npwp nanti ibu kirim</t>
  </si>
  <si>
    <t>CSCEC - MEGAKON - DU.JO</t>
  </si>
  <si>
    <t>PROYEK   : SERPONG GARDEN APARTEMEN</t>
  </si>
  <si>
    <t>PPA 4986/I/2019</t>
  </si>
  <si>
    <t>PPA 4988/I/2019</t>
  </si>
  <si>
    <t>Ada ongkos : 900.000 (B 9801 SS) Sdh Tagih</t>
  </si>
  <si>
    <t>Sisa Alat periode  Jan'19</t>
  </si>
  <si>
    <t>18/2/2019</t>
  </si>
  <si>
    <t>Ada ongkos : 900.000 (B 9801 SS) sdh tagih</t>
  </si>
  <si>
    <t>Sisa Alat periode  Feb'19</t>
  </si>
  <si>
    <t>29/3/2019</t>
  </si>
  <si>
    <t>5094/III/2019</t>
  </si>
  <si>
    <t>ada ongkos 750,000(sdh tagih ongkos)</t>
  </si>
  <si>
    <t>Sisa Alat periode  Mar'19</t>
  </si>
  <si>
    <t>ada ongkos 900,000 (sdh tagih)</t>
  </si>
  <si>
    <t>Sisa Alat periode  Apr'19</t>
  </si>
  <si>
    <t>Sisa Alat periode  Mei'19</t>
  </si>
  <si>
    <t>Sisa Alat periode  Jun'19</t>
  </si>
  <si>
    <t>Sisa Alat periode  Jul'19</t>
  </si>
  <si>
    <t>Sisa Alat periode  Agst'19</t>
  </si>
  <si>
    <t>Sisa Alat periode  Sept'19</t>
  </si>
  <si>
    <t>Sisa Alat periode  Okt'19</t>
  </si>
  <si>
    <t>Sisa Alat periode  Nov'19</t>
  </si>
  <si>
    <t>Sisa Alat periode  Des'19</t>
  </si>
  <si>
    <t>Sisa Alat periode  Jan'20</t>
  </si>
  <si>
    <t>Sisa Alat periode  Feb'20</t>
  </si>
  <si>
    <t>Sisa Alat periode  Mar'20</t>
  </si>
  <si>
    <t>Sisa Alat periode  Apr'20</t>
  </si>
  <si>
    <t>Ada ongkos : 900.000 (B 9760 EO) Sdh Tagih</t>
  </si>
  <si>
    <t>Sisa Alat periode  Mei'20</t>
  </si>
  <si>
    <t>Sisa Alat periode  Jun'20</t>
  </si>
  <si>
    <t>Sisa Alat periode  Jul'20</t>
  </si>
  <si>
    <t>PPA 7022/VIII/2020</t>
  </si>
  <si>
    <t>B 9043 EO (750.000) sdh tagih</t>
  </si>
  <si>
    <t>Sisa Alat periode  Agst'20</t>
  </si>
  <si>
    <t>PPA 7039/IX/2020</t>
  </si>
  <si>
    <t>PPA 7040/IX/2020</t>
  </si>
  <si>
    <t>Sisa Alat periode  Sept'20</t>
  </si>
  <si>
    <t xml:space="preserve">B 9043 EO  </t>
  </si>
  <si>
    <t>Sisa Alat periode  Okt'20</t>
  </si>
  <si>
    <t>Sisa Alat periode  Nov'20</t>
  </si>
  <si>
    <t>Sisa Alat periode  Des'20</t>
  </si>
  <si>
    <t>Sisa Alat periode  Jan'21</t>
  </si>
  <si>
    <t>Sisa Alat periode  Feb'21</t>
  </si>
  <si>
    <t>Sisa Alat periode  Mar'21</t>
  </si>
  <si>
    <t>Sisa Alat periode  Apr'21</t>
  </si>
  <si>
    <t>Sisa Alat periode Mei'21</t>
  </si>
  <si>
    <t>Sisa Alat periode Jun'21</t>
  </si>
  <si>
    <t>Sisa Alat periode Jul'21</t>
  </si>
  <si>
    <t>Sisa Alat periode Agst'21</t>
  </si>
  <si>
    <t>Sisa Alat periode Sept'21</t>
  </si>
  <si>
    <t>Sisa Alat periode Okt'21</t>
  </si>
  <si>
    <t>Sewa Alat Periode Nov'21</t>
  </si>
  <si>
    <t>Sewa Alat Periode Des'21</t>
  </si>
  <si>
    <t>tagihan ttp per 28/3/22</t>
  </si>
  <si>
    <t>SDH TAGIH LUMPSUM,(MAR,CLAIM)</t>
  </si>
  <si>
    <t>vi ini cscec megakon april 2022 tidak ditagih</t>
  </si>
  <si>
    <t>sewa cuma sd maret</t>
  </si>
  <si>
    <t>dan claim</t>
  </si>
  <si>
    <t>NOTE : SJ KIRIM TGL 4,5/1/19 (Di hitung ongkos 1 kali saja)</t>
  </si>
  <si>
    <t xml:space="preserve">              Tgl 5/4,Ambil Cscec Megakon Kena Ongkos 900,000 (9801)</t>
  </si>
  <si>
    <t>Vi ini ada ongkos 750.000/rit</t>
  </si>
  <si>
    <t>Rencana rabu 12/8 kirim</t>
  </si>
  <si>
    <t>Untuk opname, cut offnya di tgl hari ini 28 maret 2022 ya bu</t>
  </si>
  <si>
    <t>Vi cscec megakon tutup sewa tgl 28/3/22</t>
  </si>
  <si>
    <t>Nanti pas retuar baru dilihat apa ada claim tidak</t>
  </si>
  <si>
    <t>JO.CNQC-NKE</t>
  </si>
  <si>
    <t>PROYEK : RUKO CIKARANG SQUARE</t>
  </si>
  <si>
    <t>Cat walk</t>
  </si>
  <si>
    <t>Tie R 1,5</t>
  </si>
  <si>
    <t>27/8/16</t>
  </si>
  <si>
    <t>PPA 1532/VIII/2016</t>
  </si>
  <si>
    <t>31/8/16</t>
  </si>
  <si>
    <t>PPA 1543/VIII/216</t>
  </si>
  <si>
    <t>Sisa Alat periode  Agst'16</t>
  </si>
  <si>
    <t>Sisa Alat periode  Okt'16</t>
  </si>
  <si>
    <t>PPA 1763/XI/2016</t>
  </si>
  <si>
    <t>Sisa Alat periode  Nov'16</t>
  </si>
  <si>
    <t>Sisa Alat periode  Des'16</t>
  </si>
  <si>
    <t>Sisa Alat periode  Jan'17</t>
  </si>
  <si>
    <t>(PPA 2198/II/2017)digabung kirim tgl 23/2</t>
  </si>
  <si>
    <t>Sisa Alat periode  Feb'17</t>
  </si>
  <si>
    <t>31/3/2017</t>
  </si>
  <si>
    <t>2332/III/2017</t>
  </si>
  <si>
    <t>Sisa Alat periode  Mar'17</t>
  </si>
  <si>
    <t>Sisa Alat periode Apr'17</t>
  </si>
  <si>
    <t>Sisa Alat periode Mei'17</t>
  </si>
  <si>
    <t>Sisa Alat periode Jun'17</t>
  </si>
  <si>
    <t>Sisa Alat periode Jul'17</t>
  </si>
  <si>
    <t>Sisa Alat periode Agst'17</t>
  </si>
  <si>
    <t>Sisa Alat periode Sept'17</t>
  </si>
  <si>
    <t>Sisa Alat periode Okt'17</t>
  </si>
  <si>
    <t>2/11/2017</t>
  </si>
  <si>
    <t>PPA 3270/XI/2017</t>
  </si>
  <si>
    <t>6/11/2017</t>
  </si>
  <si>
    <t>3285/XI/2017</t>
  </si>
  <si>
    <t>11/11/2017</t>
  </si>
  <si>
    <t>PPA 3301/XI/17</t>
  </si>
  <si>
    <t>23/11/2017</t>
  </si>
  <si>
    <t>3373/XI/2017</t>
  </si>
  <si>
    <t>25/11/2017</t>
  </si>
  <si>
    <t>PPA 3383/XI/2017</t>
  </si>
  <si>
    <t>27/11/2017</t>
  </si>
  <si>
    <t>PPA 3388/XI/2017</t>
  </si>
  <si>
    <t>PPA 3389/XI/2017</t>
  </si>
  <si>
    <t>PPA 3392/XI/2017</t>
  </si>
  <si>
    <t>30/11/2017</t>
  </si>
  <si>
    <t>PPA 3400/XI/2017</t>
  </si>
  <si>
    <t>Sisa Alat periode Nov'17</t>
  </si>
  <si>
    <t>2/12/2017</t>
  </si>
  <si>
    <t>PPA 3403/XII/2017</t>
  </si>
  <si>
    <t>6/12/2017</t>
  </si>
  <si>
    <t>PPA 3413/XII/2017</t>
  </si>
  <si>
    <t>7/12/2017</t>
  </si>
  <si>
    <t>PPA 3414/XII/2017</t>
  </si>
  <si>
    <t>20/12/2017</t>
  </si>
  <si>
    <t>PPA 3464/XII/2017</t>
  </si>
  <si>
    <t>21/12/2017</t>
  </si>
  <si>
    <t>PPA 3467/XII/2017</t>
  </si>
  <si>
    <t>27/12/2017</t>
  </si>
  <si>
    <t>PPA 3479/XII/2017</t>
  </si>
  <si>
    <t>Sisa Alat periode Des'17</t>
  </si>
  <si>
    <t>18/1/2018</t>
  </si>
  <si>
    <t>22/1/2018</t>
  </si>
  <si>
    <t>PPA 3523/I/2018</t>
  </si>
  <si>
    <t>24/1/2018</t>
  </si>
  <si>
    <t>PPA 3537/I/2018</t>
  </si>
  <si>
    <t>Sisa Alat periode Jan'18</t>
  </si>
  <si>
    <t>3606/II/2018</t>
  </si>
  <si>
    <t>26/2/2018</t>
  </si>
  <si>
    <t>PPA 3615/II/2018</t>
  </si>
  <si>
    <t>Sisa Alat periode Feb'18</t>
  </si>
  <si>
    <t>13/3/2018</t>
  </si>
  <si>
    <t>3648/III/2018</t>
  </si>
  <si>
    <t>Sisa Alat periode Mar'18</t>
  </si>
  <si>
    <t>PPA 3744/IV/2018</t>
  </si>
  <si>
    <t>Sisa Alat periode Apr'18</t>
  </si>
  <si>
    <t>11/5/2018</t>
  </si>
  <si>
    <t>28/5/2018</t>
  </si>
  <si>
    <t>PPA 3867/V/2018</t>
  </si>
  <si>
    <t>30/5/2018</t>
  </si>
  <si>
    <t>3868/V/2018</t>
  </si>
  <si>
    <t>Sisa Alat periode Mei'18</t>
  </si>
  <si>
    <t>4/6/2018</t>
  </si>
  <si>
    <t>3872/VI/2018</t>
  </si>
  <si>
    <t>Sisa Alat periode Jun'18</t>
  </si>
  <si>
    <t>Sisa Alat periode Jul'18</t>
  </si>
  <si>
    <t>3/8/2018</t>
  </si>
  <si>
    <t>7/8/2018</t>
  </si>
  <si>
    <t>Sisa Alat periode Agst'18</t>
  </si>
  <si>
    <t>8/9/2018</t>
  </si>
  <si>
    <t>Sisa Alat periode Sept'18</t>
  </si>
  <si>
    <t>2/10/2018</t>
  </si>
  <si>
    <t>Sisa Alat periode Okt'18</t>
  </si>
  <si>
    <t>5/11/2018</t>
  </si>
  <si>
    <t>4909/XI/2018</t>
  </si>
  <si>
    <t>6/11/2018</t>
  </si>
  <si>
    <t>PPA 4913/XI/2018</t>
  </si>
  <si>
    <t>Sisa Alat periode Nov'18</t>
  </si>
  <si>
    <t>27/12/2018</t>
  </si>
  <si>
    <t>Sisa Alat periode  Des'18</t>
  </si>
  <si>
    <t>18/1/2019</t>
  </si>
  <si>
    <t>24/1/2019</t>
  </si>
  <si>
    <t>6/3/2019</t>
  </si>
  <si>
    <t>14/3/2019</t>
  </si>
  <si>
    <t>21/3/2019</t>
  </si>
  <si>
    <t>12/4/2019</t>
  </si>
  <si>
    <t>14/5/2019</t>
  </si>
  <si>
    <t>16/5/2019</t>
  </si>
  <si>
    <t>21/5/2019</t>
  </si>
  <si>
    <t>24/5/2019</t>
  </si>
  <si>
    <t>2/8/2019</t>
  </si>
  <si>
    <t>24/8/2019</t>
  </si>
  <si>
    <t>3/9/2019</t>
  </si>
  <si>
    <t>9/9/2019</t>
  </si>
  <si>
    <t>11/9/2019</t>
  </si>
  <si>
    <t>12/9/2019</t>
  </si>
  <si>
    <t>3/10/2019</t>
  </si>
  <si>
    <t>11/10/2019</t>
  </si>
  <si>
    <t>6/11/2019</t>
  </si>
  <si>
    <t>7/11/2019</t>
  </si>
  <si>
    <t>27/11/2019</t>
  </si>
  <si>
    <t>11/12/2019</t>
  </si>
  <si>
    <t>Sisa Alat periode Des'19</t>
  </si>
  <si>
    <t>Sisa Alat periode Jan'20</t>
  </si>
  <si>
    <t>Sisa Alat periode Feb'20</t>
  </si>
  <si>
    <t>Sisa Alat periode Mar'20</t>
  </si>
  <si>
    <t>Sisa Alat periode Apr'20</t>
  </si>
  <si>
    <t>Sisa Alat periode Mei'20</t>
  </si>
  <si>
    <t>8/6/2020</t>
  </si>
  <si>
    <t>px mf 170=39,mf 190=9 diganti jadi 170</t>
  </si>
  <si>
    <t>Sisa Alat periode Jun'20</t>
  </si>
  <si>
    <t>Sisa Alat periode Jul'20</t>
  </si>
  <si>
    <t>Sisa Alat periode Agst'20</t>
  </si>
  <si>
    <t>Sisa Alat periode Sept'20</t>
  </si>
  <si>
    <t>mf 190=35 penggti mf 170(5/12)</t>
  </si>
  <si>
    <t>mf 190=13 penggti mf 170(11/12)</t>
  </si>
  <si>
    <t>NOTE " PERKALIAN HARIAN DI BAGI DGN JUMLAH HARI DLM 1 BULAN ITU</t>
  </si>
  <si>
    <t>30 HARI (DI BAGI DGN 30)</t>
  </si>
  <si>
    <t>31 HARI (DI BAGI DGN 31 )</t>
  </si>
  <si>
    <t>kirim tgl 27/12/18 stair = 60 tapi di balikin =15 jadi yg di tagih cmn 45</t>
  </si>
  <si>
    <t>PROYEK : AHM</t>
  </si>
  <si>
    <t>Tie Rod 0,75M</t>
  </si>
  <si>
    <t>PPA 9500/I/2023</t>
  </si>
  <si>
    <t>PPA 9716/II/2023</t>
  </si>
  <si>
    <t>PPA 9756/III/2023</t>
  </si>
  <si>
    <t>PPA 9815/III/2023</t>
  </si>
  <si>
    <t>PPA 9881/IV/2023</t>
  </si>
  <si>
    <t>PPA 9968/VI/2023</t>
  </si>
  <si>
    <t>PPA 9986/VII/2023</t>
  </si>
  <si>
    <t>PPA 10021/VII/2023</t>
  </si>
  <si>
    <t>PPA 10600/XII/2023</t>
  </si>
  <si>
    <t xml:space="preserve">PROYEK : ADM </t>
  </si>
  <si>
    <t>No Po : 4200022321</t>
  </si>
  <si>
    <t>Water Stop</t>
  </si>
  <si>
    <t>27/2/2022</t>
  </si>
  <si>
    <t>PPA 9738/II/2023</t>
  </si>
  <si>
    <t>PPA 9837/III/2023</t>
  </si>
  <si>
    <t>PPA 9889/IV/2023</t>
  </si>
  <si>
    <t>PPA 10091/VIII/2023</t>
  </si>
  <si>
    <t>PROYEK : IDM 1</t>
  </si>
  <si>
    <t>No Po : 4200021450</t>
  </si>
  <si>
    <t>Papan Asiba 1,2M</t>
  </si>
  <si>
    <t>PPA 9486/I/2023</t>
  </si>
  <si>
    <t>PPA 9658/I/2023</t>
  </si>
  <si>
    <t>PROYEK : ELLEVEE</t>
  </si>
  <si>
    <t>Tie Rod 6M</t>
  </si>
  <si>
    <t>PPA 9750/III/2023</t>
  </si>
  <si>
    <t>PPA 9786/III/2023</t>
  </si>
  <si>
    <t>PPA 9898/V/2023</t>
  </si>
  <si>
    <t>PPA 9834/V/2023</t>
  </si>
  <si>
    <t>PPA 9944/V/2023</t>
  </si>
  <si>
    <t>PPA 9973/VII/2023</t>
  </si>
  <si>
    <t>PPA 10027/VII/2023</t>
  </si>
  <si>
    <t>PPA 10098/VIII/2023</t>
  </si>
  <si>
    <t>PPA 10127/VIII/2023</t>
  </si>
  <si>
    <t>PPA 10145/IX/2023</t>
  </si>
  <si>
    <t>PPA 10189/IX/2023</t>
  </si>
  <si>
    <t>PPA 10275/X/2023</t>
  </si>
  <si>
    <t>PPA 10347/X/2023</t>
  </si>
  <si>
    <t>PPA 10581/XII/2023</t>
  </si>
  <si>
    <t>PPA 10620/XII/2023</t>
  </si>
  <si>
    <t>PPA 10661/I/2024</t>
  </si>
  <si>
    <t>PPA 10673/I/2024</t>
  </si>
  <si>
    <t>PPA 10702/I/2024</t>
  </si>
  <si>
    <t>PPA 10730/I/2024</t>
  </si>
  <si>
    <t>PROYEK : ARUMAYA</t>
  </si>
  <si>
    <t xml:space="preserve">PENJUALAN </t>
  </si>
  <si>
    <t>PPA 10890/IV/2024</t>
  </si>
  <si>
    <t>PPA 11009/V/2024</t>
  </si>
  <si>
    <t>PPA 11068/VI/2024</t>
  </si>
  <si>
    <t>PPA 11071/VI/2024</t>
  </si>
  <si>
    <t>PPA 11069/VI/2024</t>
  </si>
  <si>
    <t>PPA 11149/VI/2024</t>
  </si>
  <si>
    <t>PT.ACSET PONDASI INDONUSA</t>
  </si>
  <si>
    <t>PROYEK : JAPEK SELATAN</t>
  </si>
  <si>
    <t>No Po : 400010903</t>
  </si>
  <si>
    <t>PPA 11026/V/2024</t>
  </si>
  <si>
    <t>Sewa Periode 25/5'24 SD 24/6/24</t>
  </si>
  <si>
    <t>PROYEK : BDX PURWAKARTA</t>
  </si>
  <si>
    <t xml:space="preserve">No Po : </t>
  </si>
  <si>
    <t>PPA 11102/VI/2024</t>
  </si>
  <si>
    <t>MOB 3JUTA</t>
  </si>
  <si>
    <t xml:space="preserve">PPA 11137/VI/2024 </t>
  </si>
  <si>
    <t xml:space="preserve">PPA 11148/VI/2024 </t>
  </si>
  <si>
    <t>Sewa Periode Juni'24</t>
  </si>
  <si>
    <t xml:space="preserve">Vi 13/6 ada kirimnacset bdx purwakarta </t>
  </si>
  <si>
    <t>Ingetin ada ongkos 3.000.000</t>
  </si>
  <si>
    <t>No Po : 4400010883</t>
  </si>
  <si>
    <t>PPA 10968/V/2024</t>
  </si>
  <si>
    <t>Sewa Periode Mei'24</t>
  </si>
  <si>
    <t>Metal P 4M</t>
  </si>
  <si>
    <t>PPA 10965/V/2024</t>
  </si>
  <si>
    <t>PPA 11070/VI/2024</t>
  </si>
  <si>
    <t>PPA 11078/VI/2024</t>
  </si>
  <si>
    <t>Acset arumaya juga ada ongkos ambil mobil kecil 600.000</t>
  </si>
  <si>
    <t>No Po : 240/AI/SCM/IV/2024</t>
  </si>
  <si>
    <t>PPA 10869/IV/2024</t>
  </si>
  <si>
    <t>Sewa Periode Apr'24</t>
  </si>
  <si>
    <t>PT.ACSET PONDASI INDONESIA</t>
  </si>
  <si>
    <t>PROYEK : BOREPILE</t>
  </si>
  <si>
    <t>No Po : 4400009703</t>
  </si>
  <si>
    <t>PPA 10412/XI/2023</t>
  </si>
  <si>
    <t>Sewa Periode Nov'23</t>
  </si>
  <si>
    <t>PPA 10626/XII/2023</t>
  </si>
  <si>
    <t>Sewa Periode Des'23</t>
  </si>
  <si>
    <t>No Po : 4400009702</t>
  </si>
  <si>
    <t>PPA 10378/X/2023</t>
  </si>
  <si>
    <t>Sewa Periode Okt'23</t>
  </si>
  <si>
    <t>No Po : 222/AI/SCM/III/2024</t>
  </si>
  <si>
    <t>PPA 10861/III/2024</t>
  </si>
  <si>
    <t>Sewa Periode Mar'24</t>
  </si>
  <si>
    <t>PROYEK : SIERRA CAKUNG</t>
  </si>
  <si>
    <t>No Po : 4400011100</t>
  </si>
  <si>
    <t>Tannga 190</t>
  </si>
  <si>
    <t>No Po : 4400011053/18/6-22/6</t>
  </si>
  <si>
    <t xml:space="preserve">PPA 11135/VI/2024 </t>
  </si>
  <si>
    <t>No Po : 4400010941</t>
  </si>
  <si>
    <t>PPA 11037/V/2024</t>
  </si>
  <si>
    <t>No Po : 4400010597</t>
  </si>
  <si>
    <t>Vertical 1M RL</t>
  </si>
  <si>
    <t>PPA 10824/III/2024</t>
  </si>
  <si>
    <t>PPA 10844/III/2024</t>
  </si>
  <si>
    <t>PPA 10850/III/2024</t>
  </si>
  <si>
    <t>PPA 10916/IV/2024</t>
  </si>
  <si>
    <t>No Po : 4400010559</t>
  </si>
  <si>
    <t>PPA 10818/III/2024</t>
  </si>
  <si>
    <t>PPA 10823/III/2024</t>
  </si>
  <si>
    <t>PPA 10834/III/2024</t>
  </si>
  <si>
    <t>PPA 10833/III/2024</t>
  </si>
  <si>
    <t>PPA 10835/III/2024</t>
  </si>
  <si>
    <t>PPA 10845/III/2024</t>
  </si>
  <si>
    <t>PPA 10849/III/2024</t>
  </si>
  <si>
    <t>PPA 10858/III/2024</t>
  </si>
  <si>
    <t>PPA 10859/III/2024</t>
  </si>
  <si>
    <t>GR 5000235175</t>
  </si>
  <si>
    <t>PPA 10889/IV/2024</t>
  </si>
  <si>
    <t>PPA 10917/IV/2024</t>
  </si>
  <si>
    <t>PPA 10926/V/2024</t>
  </si>
  <si>
    <t>PPA 10951/V/2024</t>
  </si>
  <si>
    <t>PPA 10971/V/2024</t>
  </si>
  <si>
    <t>KURANG KIRIM</t>
  </si>
  <si>
    <t>No Po : 4400010491</t>
  </si>
  <si>
    <t>PPA 10806/III/2024</t>
  </si>
  <si>
    <t>GR 5000235176</t>
  </si>
  <si>
    <t>No Po : 4400010642/10056</t>
  </si>
  <si>
    <t>PPA 10653/I/2024</t>
  </si>
  <si>
    <t>Sewa Periode Jan'24</t>
  </si>
  <si>
    <t>GR 5000230734</t>
  </si>
  <si>
    <t>Sewa Periode Feb'24</t>
  </si>
  <si>
    <t>GR 5000230735</t>
  </si>
  <si>
    <t>GR 5000235169</t>
  </si>
  <si>
    <t>No Po : 4400010461/9960</t>
  </si>
  <si>
    <t>PPA 10630/XII/2023</t>
  </si>
  <si>
    <t>GR 5000230736</t>
  </si>
  <si>
    <t>GR 5000230737</t>
  </si>
  <si>
    <t>GR 5000235167</t>
  </si>
  <si>
    <t>No Po : 4400010331</t>
  </si>
  <si>
    <t>PPA 10757/II/2024</t>
  </si>
  <si>
    <t>PPA 10765/II/2024</t>
  </si>
  <si>
    <t>PPA 10774/II/2024</t>
  </si>
  <si>
    <t>GR 5000230740</t>
  </si>
  <si>
    <t>No Po : 4400010086</t>
  </si>
  <si>
    <t>14/1/2024</t>
  </si>
  <si>
    <t>PPA 10692/I/2024</t>
  </si>
  <si>
    <t>PPA 10693/I/2024</t>
  </si>
  <si>
    <t>PPA 10720/I/2024</t>
  </si>
  <si>
    <t>GR 5000230738</t>
  </si>
  <si>
    <t>GR 5000230739</t>
  </si>
  <si>
    <t>No Po : 4400009609 / 4400010570</t>
  </si>
  <si>
    <t>PPA 10317/X/2023</t>
  </si>
  <si>
    <t>PPA 10376/X/2023</t>
  </si>
  <si>
    <t>PPA 10404/XI/2023</t>
  </si>
  <si>
    <t>GR 5000229724</t>
  </si>
  <si>
    <t>1.929.600</t>
  </si>
  <si>
    <t>GR 5000235157</t>
  </si>
  <si>
    <t>GR 5000235158</t>
  </si>
  <si>
    <t xml:space="preserve">0K </t>
  </si>
  <si>
    <t>GR 5000235160</t>
  </si>
  <si>
    <t>No Po : 4400009568 / 4400010569</t>
  </si>
  <si>
    <t>PPA 10318/X/2023</t>
  </si>
  <si>
    <t>PPA 10330/X/2023</t>
  </si>
  <si>
    <t>GR 5000229723</t>
  </si>
  <si>
    <t>GR 5000230731</t>
  </si>
  <si>
    <t>GR 5000230732</t>
  </si>
  <si>
    <t>GR 5000230733</t>
  </si>
  <si>
    <t>PROYEK : SIERRA SCHOOL</t>
  </si>
  <si>
    <t>No Po : 4400009189 / 4400009610</t>
  </si>
  <si>
    <t>PPA 10089/VIII/2023</t>
  </si>
  <si>
    <t>Sewa Periode Agst'23</t>
  </si>
  <si>
    <t>Sewa Periode Sept'23</t>
  </si>
  <si>
    <t>GR.5000213698</t>
  </si>
  <si>
    <t>GR.5000217190</t>
  </si>
  <si>
    <t>GR 5000229726</t>
  </si>
  <si>
    <t>GR 5000230724</t>
  </si>
  <si>
    <t>GR 5000230729</t>
  </si>
  <si>
    <t>GR 5000230730</t>
  </si>
  <si>
    <t>PROYEK : THAMRIN 9</t>
  </si>
  <si>
    <t>No Po : 4400008918</t>
  </si>
  <si>
    <t>PPA 9970/VI/2023</t>
  </si>
  <si>
    <t>PPA 9971/VI/2023</t>
  </si>
  <si>
    <t>Sewa Periode Jun'23</t>
  </si>
  <si>
    <t>PPA 9996/VII/2023</t>
  </si>
  <si>
    <t>PPA 10032/VII/2023</t>
  </si>
  <si>
    <t>Sewa Periode Jul'23</t>
  </si>
  <si>
    <t>TOTAL SPK x 2 BLN</t>
  </si>
  <si>
    <t>Jackbase uhead pas di penagihan masukin jadi 1 ukuran 60 saja</t>
  </si>
  <si>
    <t>PROYEK : ADM</t>
  </si>
  <si>
    <t>REK GLOBAL</t>
  </si>
  <si>
    <t xml:space="preserve">Join Pin </t>
  </si>
  <si>
    <t>PPA 9942/VI/2023</t>
  </si>
  <si>
    <t>PPA 10010/VII/2023</t>
  </si>
  <si>
    <t>PPA 10011/VII/2023</t>
  </si>
  <si>
    <t>23/7/2023</t>
  </si>
  <si>
    <t>PPA 10015/VII/2023</t>
  </si>
  <si>
    <t>PPA 10016/VII/2023</t>
  </si>
  <si>
    <t>PPA 10030/VII/2023</t>
  </si>
  <si>
    <t>PPA 10031/VII/2023</t>
  </si>
  <si>
    <t>PPA 10035/VII/2023</t>
  </si>
  <si>
    <t>PPA 10036/VII/2023</t>
  </si>
  <si>
    <t>PPA 10040/VII/2023</t>
  </si>
  <si>
    <t>PPA 10044/VIII/2023</t>
  </si>
  <si>
    <t>PPA 10045/VIII/2023</t>
  </si>
  <si>
    <t>PPA 10046/VIII/2023</t>
  </si>
  <si>
    <t>PPA 10047/VIII/2023</t>
  </si>
  <si>
    <t>PPA 10058/VIII/2023</t>
  </si>
  <si>
    <t>PPA 10065/VII/2023</t>
  </si>
  <si>
    <t>PPA 10074/VIII/2023</t>
  </si>
  <si>
    <t>PPA 10090/VIII/2023</t>
  </si>
  <si>
    <t>PPA 10094/VIII/2023</t>
  </si>
  <si>
    <t>PPA 10102/VIII/2023</t>
  </si>
  <si>
    <t>PPA 10136/IX/2023</t>
  </si>
  <si>
    <t>PPA 10137/IX/2023</t>
  </si>
  <si>
    <t>PPA 10148/IX/2023</t>
  </si>
  <si>
    <t>PPA 10150/IX/2023</t>
  </si>
  <si>
    <t>PPA 10149/IX/2023</t>
  </si>
  <si>
    <t>PPA 10152/IX/2023</t>
  </si>
  <si>
    <t>PPA 10158/IX/2023</t>
  </si>
  <si>
    <t>PPA 10157/IX/2023</t>
  </si>
  <si>
    <t>ADA ONGKOS 900.000</t>
  </si>
  <si>
    <t>PPA 10795/III/2023</t>
  </si>
  <si>
    <t>Untuk tgl 1/2 ada ambil acset adm
Itu truk besar vi = 1,800.000</t>
  </si>
  <si>
    <t>mobil kecil = 900.000</t>
  </si>
  <si>
    <t xml:space="preserve">Vi demob acset adm </t>
  </si>
  <si>
    <t>Rencana 10/10/23</t>
  </si>
  <si>
    <t>Rp 900.000</t>
  </si>
  <si>
    <t>Vi catat tgl 2/11 ambil acset adm kena ongkos 1.800.000</t>
  </si>
  <si>
    <t>Kalau karawang</t>
  </si>
  <si>
    <t>Mobil besar rp .1.800.000</t>
  </si>
  <si>
    <t>Mobil kecil rp 900.000</t>
  </si>
  <si>
    <t>Vi ongkos acset adm jangan salah 
B 9801SS rp 1.800.000</t>
  </si>
  <si>
    <t>No Po : 4400009232</t>
  </si>
  <si>
    <t>No Po : 4400009177</t>
  </si>
  <si>
    <t>Yg po 9177 anggap tutup dulu vi.</t>
  </si>
  <si>
    <t>No Po : 4400009154</t>
  </si>
  <si>
    <t>No Po : 4400009102</t>
  </si>
  <si>
    <t>No Po : 4400009079</t>
  </si>
  <si>
    <t>No Po : 4400008898</t>
  </si>
  <si>
    <t>No Po : 4400009036</t>
  </si>
  <si>
    <t>No Po : 4400008856</t>
  </si>
  <si>
    <t>DATA REKAPAN GLOBAL</t>
  </si>
  <si>
    <t>PPA 9446/XII/2022</t>
  </si>
  <si>
    <t>PPA 9442/XII/2022</t>
  </si>
  <si>
    <t>PPA 9499/I/2023</t>
  </si>
  <si>
    <t>PPA 9682/II/2023</t>
  </si>
  <si>
    <t>PPA 9728/II/2023</t>
  </si>
  <si>
    <t>PPA 9771/III/2023</t>
  </si>
  <si>
    <t>PPA 9823/III/2023</t>
  </si>
  <si>
    <t>PPA 9824/III/2023</t>
  </si>
  <si>
    <t>PPA 9831/III/2023</t>
  </si>
  <si>
    <t>PPA 9850/IV/2023</t>
  </si>
  <si>
    <t>PPA 9852/IV/2023</t>
  </si>
  <si>
    <t>PPA 9866/IV/2023</t>
  </si>
  <si>
    <t>PPA 9914/V/2023</t>
  </si>
  <si>
    <t>PPA 9887/VI/2023</t>
  </si>
  <si>
    <t>PPA 9974/VII/2023</t>
  </si>
  <si>
    <t>Sewa Periode SD Agst'23</t>
  </si>
  <si>
    <t>PPA 10213/IX/2023</t>
  </si>
  <si>
    <t>Sewa Periode SD Sept'23</t>
  </si>
  <si>
    <t>PPA 10249/X/2023</t>
  </si>
  <si>
    <t>PPA 10257/X/2023</t>
  </si>
  <si>
    <t>PPA 10259/X/2023</t>
  </si>
  <si>
    <t>Sewa Periode SD Okt'23</t>
  </si>
  <si>
    <t>Sewa Periode SD Nov'23</t>
  </si>
  <si>
    <t>PPA 10580/XII/2023</t>
  </si>
  <si>
    <t>PPA 10590/XII/2023</t>
  </si>
  <si>
    <t>Sewa Periode SD Des'23</t>
  </si>
  <si>
    <t>Sewa Periode SD Jan'24</t>
  </si>
  <si>
    <t>Sewa Periode SD Feb'24</t>
  </si>
  <si>
    <t>Sewa Periode SD Mar'24</t>
  </si>
  <si>
    <t>Sewa Periode SD April'24</t>
  </si>
  <si>
    <t>tangg 190</t>
  </si>
  <si>
    <t>tangga 170</t>
  </si>
  <si>
    <t>Sewa Periode SD Mei'24</t>
  </si>
  <si>
    <t>DIBUAT PAKAI HARGA BARU ACSET AHM &amp;ASYA</t>
  </si>
  <si>
    <t>Sewa Periode Jan'23</t>
  </si>
  <si>
    <t>Sewa Periode Feb'23</t>
  </si>
  <si>
    <t>Sewa Periode Mar'23</t>
  </si>
  <si>
    <t>Sewa Periode Apr'23</t>
  </si>
  <si>
    <t>Sewa Periode Mei'23</t>
  </si>
  <si>
    <t>DIGABUNG JADI 1</t>
  </si>
  <si>
    <t>DISKON LEBARAN 5 HARI (19 APRIL 2023 SD 23 APRIL)</t>
  </si>
  <si>
    <t>No Po : 4400008016</t>
  </si>
  <si>
    <t>HARG BARU</t>
  </si>
  <si>
    <t>Sewa Periode Des'22</t>
  </si>
  <si>
    <t>NO PO</t>
  </si>
  <si>
    <t>PPA 9357/XII/2022</t>
  </si>
  <si>
    <t>PPA 9455/XII/2022</t>
  </si>
  <si>
    <t>PPA 9653/I/2023</t>
  </si>
  <si>
    <t>PPA 9678/II/2023</t>
  </si>
  <si>
    <t>PPA 9717/II/2023</t>
  </si>
  <si>
    <t>PPA 9718/II/2023</t>
  </si>
  <si>
    <t>PPA 9726/II/2023</t>
  </si>
  <si>
    <t>PPA 9727/II/2023</t>
  </si>
  <si>
    <t>PPA 9880/IV/2023</t>
  </si>
  <si>
    <t>PPA 9959/V/2023</t>
  </si>
  <si>
    <t>PPA 9979/V/2023</t>
  </si>
  <si>
    <t>PPA 9988/VI/2023</t>
  </si>
  <si>
    <t>PPA 9896/VI/2023</t>
  </si>
  <si>
    <t>PPA 9904/VI/2023</t>
  </si>
  <si>
    <t>PPA 9905/VI/2023</t>
  </si>
  <si>
    <t>PPA 9923/VI/2023</t>
  </si>
  <si>
    <t>PPA 9927/VI/2023</t>
  </si>
  <si>
    <t>PPA 9932/VI/2023</t>
  </si>
  <si>
    <t>PPA 9953/VI/2023</t>
  </si>
  <si>
    <t>PPA 9985/VII/2023</t>
  </si>
  <si>
    <t>PPA 9992/VII/2023</t>
  </si>
  <si>
    <t>PPA 10004/VII/2023</t>
  </si>
  <si>
    <t>PPA 10005/VII/2023</t>
  </si>
  <si>
    <t>PPA 10006/VII/2023</t>
  </si>
  <si>
    <t>PPA 10022/VII/2023</t>
  </si>
  <si>
    <t>PPA 10049/VIII/2023</t>
  </si>
  <si>
    <t>PPA 10050/VIII/2023</t>
  </si>
  <si>
    <t>PPA 10053/VIII/2023</t>
  </si>
  <si>
    <t>PPA 10057/VIII/2023</t>
  </si>
  <si>
    <t>PPA 10108/VIII/2023</t>
  </si>
  <si>
    <t>PPA 10122/VIII/2023</t>
  </si>
  <si>
    <t>PPA 10129/VIII/2023</t>
  </si>
  <si>
    <t>PPA 10192/IX/2023</t>
  </si>
  <si>
    <t>PPA 10236/X/2023</t>
  </si>
  <si>
    <t>PPA 10241/X/2023</t>
  </si>
  <si>
    <t>PPA 10263/X/2023</t>
  </si>
  <si>
    <t>PPA 10356/X/2023</t>
  </si>
  <si>
    <t>PPA 10350/X/2023</t>
  </si>
  <si>
    <t>PPA 10363/X/2023</t>
  </si>
  <si>
    <t>PPA 10425/XI/2023</t>
  </si>
  <si>
    <t>PPA 10436/XI/2023</t>
  </si>
  <si>
    <t>PPA 10434/XI/2023</t>
  </si>
  <si>
    <t>PPA 10446/XI/2023</t>
  </si>
  <si>
    <t>PPA 10475/XI/2023</t>
  </si>
  <si>
    <t>PPA 10494/XI/2023</t>
  </si>
  <si>
    <t>PPA 10517/XI/2023</t>
  </si>
  <si>
    <t>PPA 10527/XI/2023</t>
  </si>
  <si>
    <t>PPA 10532/XI/2023</t>
  </si>
  <si>
    <t>PPA 10585/XII/2023</t>
  </si>
  <si>
    <t>PPA 10606/XII/2023</t>
  </si>
  <si>
    <t>PPA 10609/XII/2023</t>
  </si>
  <si>
    <t>PPA 10656/I/2024</t>
  </si>
  <si>
    <t xml:space="preserve"> B 9249</t>
  </si>
  <si>
    <t>B 9801 SS(HITUNG MOBIL KECIL)</t>
  </si>
  <si>
    <t>TIDAK ADA NMR MOBIL</t>
  </si>
  <si>
    <t>Potong kelebihan hollow 5x5x3</t>
  </si>
  <si>
    <t>PPA 11084/VI/2024</t>
  </si>
  <si>
    <t>Retur acset ahm 6/2 tagih ongkos</t>
  </si>
  <si>
    <t>Mobil kecil 750.000</t>
  </si>
  <si>
    <t>Vi catat retur acset ahm tgl 1/4/2024 - hitungnya mobil kecil</t>
  </si>
  <si>
    <t>Mobil besar 1.500.000</t>
  </si>
  <si>
    <t>Ini dioper saja vi holoow 5x5x3 ke 4x6x3</t>
  </si>
  <si>
    <t>BELUM ADA PO</t>
  </si>
  <si>
    <t>No Po : 4400009128</t>
  </si>
  <si>
    <t>No Po : 4400008956</t>
  </si>
  <si>
    <t>Sewa Periode Juli'23</t>
  </si>
  <si>
    <t>No Po : 4400008882</t>
  </si>
  <si>
    <t>Sewa Periode Juni'23</t>
  </si>
  <si>
    <t>No Po : 4400008837</t>
  </si>
  <si>
    <t>No Po : 4400008664</t>
  </si>
  <si>
    <t>No Po : 4400008652</t>
  </si>
  <si>
    <t>No Po : 4400008727</t>
  </si>
  <si>
    <t>No Po : 4400008702</t>
  </si>
  <si>
    <t>MULAI KIRIM 24/5/2023</t>
  </si>
  <si>
    <t>No Po : 4400008518</t>
  </si>
  <si>
    <t>No Po : 4400008323</t>
  </si>
  <si>
    <t>No Po : 4400008221</t>
  </si>
  <si>
    <t>No Po : 4400008151</t>
  </si>
  <si>
    <t>No Po : 4400008132</t>
  </si>
  <si>
    <t>No Po : 4400008003</t>
  </si>
  <si>
    <t>No Po : 4400007955</t>
  </si>
  <si>
    <t>PROYEK : ASYA CLUSTER GENOVA CAKUNG</t>
  </si>
  <si>
    <t>PPA 9170/X/2022</t>
  </si>
  <si>
    <t>PPA 9178/X/2022</t>
  </si>
  <si>
    <t>PPA 9194/X/2022</t>
  </si>
  <si>
    <t>PPA 9214/XI/2022</t>
  </si>
  <si>
    <t>PPA 9243/XI/2022</t>
  </si>
  <si>
    <t>PPA 9280/XI/2022</t>
  </si>
  <si>
    <t>PPA 9301/XI/2022</t>
  </si>
  <si>
    <t>PPA 9427/XII/2022</t>
  </si>
  <si>
    <t>PPA 9729/II/2023</t>
  </si>
  <si>
    <t>PPA 9742/II/2023</t>
  </si>
  <si>
    <t>PPA 9749/III/2023</t>
  </si>
  <si>
    <t>PPA 9751/III/2023</t>
  </si>
  <si>
    <t>PPA 9758/III/2023</t>
  </si>
  <si>
    <t>PPA 9767/III/2023</t>
  </si>
  <si>
    <t>PPA 9876/IV/2023</t>
  </si>
  <si>
    <t>TUKAR BRG RUSAK</t>
  </si>
  <si>
    <t>PPA 9942/V/2023</t>
  </si>
  <si>
    <t>PPA 9836/V/2023</t>
  </si>
  <si>
    <t>PPA 9983/V/2023</t>
  </si>
  <si>
    <t>PPA 9879/VI/2023</t>
  </si>
  <si>
    <t>PPA 9891/VI/2023</t>
  </si>
  <si>
    <t>PPA 9893/VI/2023</t>
  </si>
  <si>
    <t>PPA 10269/X/2023</t>
  </si>
  <si>
    <t>PPA 10280/X/2023</t>
  </si>
  <si>
    <t>PPA 10289/X/2023</t>
  </si>
  <si>
    <t>PPA 10309/X/2023</t>
  </si>
  <si>
    <t>PPA 10331/X/2023</t>
  </si>
  <si>
    <t>PPA 10340/X/2023</t>
  </si>
  <si>
    <t>PPA 10377/X/2023</t>
  </si>
  <si>
    <t>PPA 10397/XI/2023</t>
  </si>
  <si>
    <t>PPA 10405/XI/2023</t>
  </si>
  <si>
    <t>PPA 10714/I/2024</t>
  </si>
  <si>
    <t>SISA ALAT GLOBAL</t>
  </si>
  <si>
    <t xml:space="preserve">PO. </t>
  </si>
  <si>
    <t>PO. 4400009562</t>
  </si>
  <si>
    <t>MULAI KIRIM 20/10/2023</t>
  </si>
  <si>
    <t>PO.4400009498</t>
  </si>
  <si>
    <t>No Po : 4400008810</t>
  </si>
  <si>
    <t>No Po : 4400008741</t>
  </si>
  <si>
    <t>No Po : 4400008653</t>
  </si>
  <si>
    <t>No Po : 4400008444</t>
  </si>
  <si>
    <t xml:space="preserve">TUKAR BRG RUSAK </t>
  </si>
  <si>
    <t>No Po : 4400008303</t>
  </si>
  <si>
    <t>DI PO MF 170,TDK ADA MF 190</t>
  </si>
  <si>
    <t>Kiriman mulai 28/2/23</t>
  </si>
  <si>
    <t>Main frame kombinasi mf 170 dan mf 190</t>
  </si>
  <si>
    <t>No Po : 4400007999 (16/12/2022)</t>
  </si>
  <si>
    <t>baru ada ntj saja</t>
  </si>
  <si>
    <t>No Po : 4400007842</t>
  </si>
  <si>
    <t>Sewa Periode Nov'22</t>
  </si>
  <si>
    <t>No Po : 4400007899 (24/11/2022)</t>
  </si>
  <si>
    <t xml:space="preserve">No Po : 4400008217 </t>
  </si>
  <si>
    <t>No Po : 4400007869 (11/11/2022)</t>
  </si>
  <si>
    <t>No Po : 4400007775 (17/10)</t>
  </si>
  <si>
    <t>Sewa Periode Okt'22</t>
  </si>
  <si>
    <t>PROYEK : ASYA CLUSTER SENTARIUM</t>
  </si>
  <si>
    <t>PPA 9021/VIII/2022</t>
  </si>
  <si>
    <t>PPA 9059/IX/2022</t>
  </si>
  <si>
    <t>PPA 9064/IX/2022</t>
  </si>
  <si>
    <t>PPA 9065/IX/2022</t>
  </si>
  <si>
    <t>PPA 9081/IX/2022</t>
  </si>
  <si>
    <t>PPA 9088/IX/2022</t>
  </si>
  <si>
    <t>PPA 9112/IX/2022</t>
  </si>
  <si>
    <t>PPA 9130/X/2022</t>
  </si>
  <si>
    <t>PPA 9195/X/2022</t>
  </si>
  <si>
    <t>PPA 9294/XI/2022</t>
  </si>
  <si>
    <t>PPA 9353/XII/2022</t>
  </si>
  <si>
    <t>PPA 9380/XII/2022</t>
  </si>
  <si>
    <t>PPA 9409/XII/2022</t>
  </si>
  <si>
    <t>PPA 9483/I/2023</t>
  </si>
  <si>
    <t>PPA 9613/I/2023</t>
  </si>
  <si>
    <t>PPA 9615/I/2023</t>
  </si>
  <si>
    <t>PPA 9676/II/2023</t>
  </si>
  <si>
    <t>PPA 9709/II/2023</t>
  </si>
  <si>
    <t>SISA ALAT DIPROYEK</t>
  </si>
  <si>
    <t xml:space="preserve">Vi acset asya tutup sewa di retur terakhir. </t>
  </si>
  <si>
    <t xml:space="preserve">Sisanya di claim </t>
  </si>
  <si>
    <t>Buat sama rusak vi</t>
  </si>
  <si>
    <t>No Po : 4400008192</t>
  </si>
  <si>
    <t>No Po : 4400008108</t>
  </si>
  <si>
    <t>po 8108 periode januari tidak ditagih</t>
  </si>
  <si>
    <t>No Po : 4400008055</t>
  </si>
  <si>
    <t>No Po : 4400007989 (15/12/22)</t>
  </si>
  <si>
    <t>No Po : 4400007914 (24/11/22)</t>
  </si>
  <si>
    <t>No Po : 4400007694</t>
  </si>
  <si>
    <t>Sewa Periode Sept'22</t>
  </si>
  <si>
    <t>No Po : 4400007642</t>
  </si>
  <si>
    <t>No Po : 4400007596 (6/9/2022)</t>
  </si>
  <si>
    <t>No Po : 4400007583 (1/9/2022)</t>
  </si>
  <si>
    <t>No Po : 4400007561</t>
  </si>
  <si>
    <t>Sewa Periode Agst'22</t>
  </si>
  <si>
    <t>Sewa Periode'Jan'23</t>
  </si>
  <si>
    <t>No Po : 4400007553</t>
  </si>
  <si>
    <t>PT.ARTHA SENTRA NUSANTARA</t>
  </si>
  <si>
    <t>PROYEK : LIVING WORD GRAND WISATA</t>
  </si>
  <si>
    <t>REK GABUNGAN</t>
  </si>
  <si>
    <t>PPA 10894/IV/2024</t>
  </si>
  <si>
    <t>PPA 10892/IV/2024</t>
  </si>
  <si>
    <t>PPA 10891/IV/2024</t>
  </si>
  <si>
    <t>PPA 10896/IV/2024</t>
  </si>
  <si>
    <t>PPA 10906/IV/2024</t>
  </si>
  <si>
    <t>PPA 10911/IV/2024</t>
  </si>
  <si>
    <t>PPA 10937/V/2024</t>
  </si>
  <si>
    <t>PPA 10948/V/2024</t>
  </si>
  <si>
    <t>PPA 10956/V/2024</t>
  </si>
  <si>
    <t>PPA 10966/V/2024</t>
  </si>
  <si>
    <t>PPA 10977/V/2024</t>
  </si>
  <si>
    <t>PPA 10985/V/2024</t>
  </si>
  <si>
    <t>PPA 10988/V/2024</t>
  </si>
  <si>
    <t>PPA 10989/V/2024</t>
  </si>
  <si>
    <t>PPA 10991/V/2024</t>
  </si>
  <si>
    <t>PPA 11010/V/2024</t>
  </si>
  <si>
    <t>PPA 11014/V/2024</t>
  </si>
  <si>
    <t xml:space="preserve">PPA 11050/V/2024 </t>
  </si>
  <si>
    <t xml:space="preserve">PPA 11094/VI/2024 </t>
  </si>
  <si>
    <t xml:space="preserve">PPA 11099/VI/2024 </t>
  </si>
  <si>
    <t>PPA 11113/VI/2024</t>
  </si>
  <si>
    <t xml:space="preserve">PPA 11121/VI/2024 </t>
  </si>
  <si>
    <t xml:space="preserve">PPA 11177/VI/2024 </t>
  </si>
  <si>
    <t>BLM ADA PO</t>
  </si>
  <si>
    <t xml:space="preserve">PERIODE </t>
  </si>
  <si>
    <t>PERIODE 29/6 SD 28/7'24</t>
  </si>
  <si>
    <t>PERIODE 13/6 SD 12/7'24</t>
  </si>
  <si>
    <t xml:space="preserve">Vi artha sentra 9 kemarin revisi. </t>
  </si>
  <si>
    <t>Kiriman diupdate sekalian</t>
  </si>
  <si>
    <t xml:space="preserve">Nanti cek lagi sj nya vi. </t>
  </si>
  <si>
    <t>Dan buat proforma nya</t>
  </si>
  <si>
    <t>Sewa periode nya dibagi 2 saja tanggal mulainya vi</t>
  </si>
  <si>
    <t>PERIODE 31/5 SD 30/6'24</t>
  </si>
  <si>
    <t>PERIODE 21/5 SD 20/6'24</t>
  </si>
  <si>
    <t>PERIODE 17/5 SD 16/6'24</t>
  </si>
  <si>
    <t>PERIODE 17/6 SD 16/7'24</t>
  </si>
  <si>
    <t>PERIODE 18/5 SD 17/6'24</t>
  </si>
  <si>
    <t>PERIODE 18/6 SD 17/7'24</t>
  </si>
  <si>
    <t>PERIODE 11/5 SD 10/6'24</t>
  </si>
  <si>
    <t>PERIODE 11/6 SD 10/7'24</t>
  </si>
  <si>
    <t>PERIODE 8/5 SD 7/6'24</t>
  </si>
  <si>
    <t>PERIODE 8/6 SD 7/7'24</t>
  </si>
  <si>
    <t>PERIODE 29/4 SD 28 MEI'24</t>
  </si>
  <si>
    <t>PERIODE 29/5 SD 28 JUNI'24</t>
  </si>
  <si>
    <t>No Po : 182</t>
  </si>
  <si>
    <t>PERIODE 24/4 SD 23/5'24</t>
  </si>
  <si>
    <t>PERIODE 24/5 SD 23/6'24</t>
  </si>
  <si>
    <t xml:space="preserve">REKAPAN ALAT GLOBAL </t>
  </si>
  <si>
    <t>ACSET DHARMAWANGSA</t>
  </si>
  <si>
    <t xml:space="preserve">Tangga </t>
  </si>
  <si>
    <t>Hollo 4x6x4M</t>
  </si>
  <si>
    <t>PPA 8799/VI/2022</t>
  </si>
  <si>
    <t>PPA 8964/VIII/2022</t>
  </si>
  <si>
    <t>PPA 9142/X/2022</t>
  </si>
  <si>
    <t>PPA 9143/X/2022</t>
  </si>
  <si>
    <t>PPA 9145/X/2022</t>
  </si>
  <si>
    <t>PPA 9149/X/2022</t>
  </si>
  <si>
    <t>PPA 9150/X/2022</t>
  </si>
  <si>
    <t>PPA 9153/X/2022</t>
  </si>
  <si>
    <t>PPA 9159/X/2022</t>
  </si>
  <si>
    <t>PPA 9184/X/2022</t>
  </si>
  <si>
    <t>PPA 9185/X/2022</t>
  </si>
  <si>
    <t>PPA 9188/X/2022</t>
  </si>
  <si>
    <t>PPA 9189/X/2022</t>
  </si>
  <si>
    <t>PPA 9190/X/2022</t>
  </si>
  <si>
    <t>PPA 9191/X/2022</t>
  </si>
  <si>
    <t>PPA 9198/X/2022</t>
  </si>
  <si>
    <t>PPA 9211/XI/2022</t>
  </si>
  <si>
    <t>PPA 9213/XI/2022</t>
  </si>
  <si>
    <t>PPA 9215/XI/2022</t>
  </si>
  <si>
    <t>PPA 9216/XI/2022</t>
  </si>
  <si>
    <t>PPA 9219/XI/2022</t>
  </si>
  <si>
    <t>PPA 9220/XI/2022</t>
  </si>
  <si>
    <t>PPA 9227/XI/2022</t>
  </si>
  <si>
    <t>PPA 9230/XI/2022</t>
  </si>
  <si>
    <t>PPA 9231/XI/2022</t>
  </si>
  <si>
    <t>PPA 9236/XI/2022</t>
  </si>
  <si>
    <t>PPA 9237/XI/2022</t>
  </si>
  <si>
    <t>PPA 9248/XI/2022</t>
  </si>
  <si>
    <t>PPA 9262/XI/2022</t>
  </si>
  <si>
    <t>PPA 9271/XI/2022</t>
  </si>
  <si>
    <t>PPA 9272/XI/2022</t>
  </si>
  <si>
    <t>PPA 9279/XI/2022</t>
  </si>
  <si>
    <t>PPA 9281/XI/2022</t>
  </si>
  <si>
    <t>PPA 9326/XI/2022</t>
  </si>
  <si>
    <t>PPA 9325/XI/2022</t>
  </si>
  <si>
    <t>PPA 9303/XI/2022</t>
  </si>
  <si>
    <t>PPA 9304/XI/2022</t>
  </si>
  <si>
    <t>PPA 9306/XI/2022</t>
  </si>
  <si>
    <t>PPA 9311/XI/2022</t>
  </si>
  <si>
    <t>PPA 9313/XI/2022</t>
  </si>
  <si>
    <t>PPA 9314/XI/2022</t>
  </si>
  <si>
    <t>PPA 9317/XI/2022</t>
  </si>
  <si>
    <t>PPA 9323/XI/2022</t>
  </si>
  <si>
    <t>PPA 9336/XI/2022</t>
  </si>
  <si>
    <t>PPA 9337/XI/2022</t>
  </si>
  <si>
    <t>PPA 9339/XII/2022</t>
  </si>
  <si>
    <t>PPA 9346/XII/2022</t>
  </si>
  <si>
    <t>PPA 9345/XII/2022</t>
  </si>
  <si>
    <t>PPA 9354/XII/2022</t>
  </si>
  <si>
    <t>PPA 9358/XII/2022</t>
  </si>
  <si>
    <t>PPA 9363/XII/2022</t>
  </si>
  <si>
    <t>PPA 9374/XII/2022</t>
  </si>
  <si>
    <t>PPA 9375/XII/2022</t>
  </si>
  <si>
    <t>PPA 9376/XII/2022</t>
  </si>
  <si>
    <t>PPA 9385/XII/2022</t>
  </si>
  <si>
    <t>PPA 9386/XII/2022</t>
  </si>
  <si>
    <t>28/2/2022</t>
  </si>
  <si>
    <t>PPA 9798/III/2023</t>
  </si>
  <si>
    <t>DIKEMBALIKAN KELEBIHAN</t>
  </si>
  <si>
    <t>PPA 9829/III/2023</t>
  </si>
  <si>
    <t>DIWARNAIN BIRU SEMUA MASUK TGL 3/3/23</t>
  </si>
  <si>
    <t>PROYEK : DHARMAWANGSA TOWER</t>
  </si>
  <si>
    <t>No Po : 4400007930</t>
  </si>
  <si>
    <t>T.Kirim 30/11</t>
  </si>
  <si>
    <t>No Po : 4400007894</t>
  </si>
  <si>
    <t>TGL PO 21/11/22</t>
  </si>
  <si>
    <t>No Po : 4400007970 (15/12/2022</t>
  </si>
  <si>
    <t>No Po : 4400007927</t>
  </si>
  <si>
    <t>T.Kirim 29/11</t>
  </si>
  <si>
    <t>No Po : 4400007886 (16/11/2022)</t>
  </si>
  <si>
    <t>No Po : 4400007856 (07/11/2022)</t>
  </si>
  <si>
    <t>No Po : 4400007837 (01/11/2022)</t>
  </si>
  <si>
    <t>Uuh 55</t>
  </si>
  <si>
    <t>No Po : 4400007789 (20/10/2022)</t>
  </si>
  <si>
    <t>No Po : 4400007772 (13/10/22)</t>
  </si>
  <si>
    <t>No Po : 4400007747  (5/10/22)</t>
  </si>
  <si>
    <t>No Po : 4400007771 (13/10/2022)</t>
  </si>
  <si>
    <t>No Po : 4400007791 (20/10/22)</t>
  </si>
  <si>
    <t>Sewa Periode Des 22</t>
  </si>
  <si>
    <t>Sewa Periode Jan 23</t>
  </si>
  <si>
    <t>No Po : 4400007510</t>
  </si>
  <si>
    <t>PROYEK : APARTEMENT CLEON PARK</t>
  </si>
  <si>
    <t>PPA 9807/V/2023</t>
  </si>
  <si>
    <t>PPA 9899/V/2023</t>
  </si>
  <si>
    <t>DI GABUNG DARI AWAL</t>
  </si>
  <si>
    <t>TOTAL PO 4400007223</t>
  </si>
  <si>
    <t>Revisi po acset cleom PO 4400007055</t>
  </si>
  <si>
    <t>Melalui email ini kami sampaikan bahwa untuk Penagihan ke ACSET &amp; API  atas PO yang terbit periode November 2021,</t>
  </si>
  <si>
    <t>Berikut tata cara submit invoice</t>
  </si>
  <si>
    <t>1. Isi data kelengkapan penagihan di Web Acset dan submit ke data Web Acset di link https://vendorinvoice.acset.co/#/home, lalu klik "login" (Panduan terlampir)</t>
  </si>
  <si>
    <t>2. Setelah submit via Web akan terbentuk Barcode dari sistem Web invoice.</t>
  </si>
  <si>
    <t>3. Print Barcode (di lampirkan di masing-masing invoice, Barcode tidak digabung jadi satu jika ada beberapa tagihan )</t>
  </si>
  <si>
    <t>4. Submit hardcopy tagihan beserta barcode ke loket invoice Acset Gedung A Lt. 1</t>
  </si>
  <si>
    <t>5. Invoice akan di cek oleh tim Finance setelah hardcopy diserahkan ke Acset sesuai "date delivery invoice"</t>
  </si>
  <si>
    <t>6. NTT akan muncul di Web tersebut jika sudah terverifikasi</t>
  </si>
  <si>
    <t>7. Jika ada kekurangan kelengkapan dokumen, akan kami infokan melalui Web tersebut di menu "Re-Open IR dan Re-Open Tax" sehingga mohon dapat dimonitor juga menu tersebut.</t>
  </si>
  <si>
    <t>Terlampir panduan pengisian Web Invoice nya</t>
  </si>
  <si>
    <t>User ID : (ID bisa dilihat di samping nama supplier di PO)</t>
  </si>
  <si>
    <t>Password : Invoice0987#</t>
  </si>
  <si>
    <t>Contact Person terkait web invoice :</t>
  </si>
  <si>
    <t>Email ke ir@acset.co</t>
  </si>
  <si>
    <t>Subject email : Tata Cara Penagihan PT/CV ....(Sebutkan Nama perusahaan)</t>
  </si>
  <si>
    <t>No Po : 4400007424 / 7576 (15/7/22)</t>
  </si>
  <si>
    <t>Sewa Periode Jun'22</t>
  </si>
  <si>
    <t>Sewa Periode Jul'22</t>
  </si>
  <si>
    <t>No Po : 4400006771</t>
  </si>
  <si>
    <t>Revisi No Po : 4400007055</t>
  </si>
  <si>
    <t>HARGA BARU YG WARNA BIRU</t>
  </si>
  <si>
    <t>Perpanjangn PO.4400007223</t>
  </si>
  <si>
    <t>PPA 7493/IX/2021</t>
  </si>
  <si>
    <t>PPA 7512/IX/2021</t>
  </si>
  <si>
    <t>Sewa Periode Sept'21</t>
  </si>
  <si>
    <t>PO.4400007055</t>
  </si>
  <si>
    <t>PPA 7524/X/2021</t>
  </si>
  <si>
    <t>PPA 7525/X/2021</t>
  </si>
  <si>
    <t>PPA 7530/X/2021</t>
  </si>
  <si>
    <t>PPA 7532/X/2021</t>
  </si>
  <si>
    <t>PPA 7534/X/2021</t>
  </si>
  <si>
    <t>Sewa Periode Okt'21</t>
  </si>
  <si>
    <t>Sewa Periode Nov'21</t>
  </si>
  <si>
    <t>PPA 7597/XII/2021</t>
  </si>
  <si>
    <t>Sewa Periode Des'21</t>
  </si>
  <si>
    <t>PPA 7608/I/2022</t>
  </si>
  <si>
    <t>Sewa Periode Jan'22</t>
  </si>
  <si>
    <t>PO.4400007223</t>
  </si>
  <si>
    <t>Sewa Periode Feb'22</t>
  </si>
  <si>
    <t>Sewa Periode Mar'22</t>
  </si>
  <si>
    <t>PPA 7780/IV/2022</t>
  </si>
  <si>
    <t>PPA 7787/IV/2022</t>
  </si>
  <si>
    <t>Sewa Periode Apr'22</t>
  </si>
  <si>
    <t>PPA 7808/V/2022</t>
  </si>
  <si>
    <t>PPA 7811/V/2022</t>
  </si>
  <si>
    <t>PPA 7818/V/2022</t>
  </si>
  <si>
    <t>Sewa Periode Mei'22</t>
  </si>
  <si>
    <t>Retur(cross copot pin)</t>
  </si>
  <si>
    <t>PPA 8806/VI/2022</t>
  </si>
  <si>
    <t>PPA 8823/VI/2022</t>
  </si>
  <si>
    <t>PO.4400007478</t>
  </si>
  <si>
    <t>PPA 9343/XII/2022</t>
  </si>
  <si>
    <t>Sewa Periode Sept SD Des'23</t>
  </si>
  <si>
    <t>PT.ALIA DIGITAL PRINTEX</t>
  </si>
  <si>
    <t>PROYEK : H UJANG ANDA</t>
  </si>
  <si>
    <t>Hollo 4x4x2</t>
  </si>
  <si>
    <t>PPA 10728/I/2024</t>
  </si>
  <si>
    <t>PPA 10729/I/2024</t>
  </si>
  <si>
    <t>REKAPAN TPPN</t>
  </si>
  <si>
    <t>IBU LALA</t>
  </si>
  <si>
    <t>PERUMAHAN KEDOYA GARDEN</t>
  </si>
  <si>
    <t>DANAU BIRU ALAM SUTRA</t>
  </si>
  <si>
    <t>CONCREATE</t>
  </si>
  <si>
    <t>ADITYA WARMAN NO.6</t>
  </si>
  <si>
    <t>PenCross</t>
  </si>
  <si>
    <t>Ring PenCross</t>
  </si>
  <si>
    <t>PPA 11178/VI/2024</t>
  </si>
  <si>
    <t>BPK WIMBANU/IBU LALA</t>
  </si>
  <si>
    <t>PONDOK INDAH</t>
  </si>
  <si>
    <t>BPK ANDRE KUSUMA</t>
  </si>
  <si>
    <t>CHERIE MARGONDA-DEPOK</t>
  </si>
  <si>
    <t>RS BUDI LESTARI</t>
  </si>
  <si>
    <t>CISOKA</t>
  </si>
  <si>
    <t>GUDANG TERTUTUP KAPUK</t>
  </si>
  <si>
    <t>H 5X5X3</t>
  </si>
  <si>
    <t>Tie Rod 1,2</t>
  </si>
  <si>
    <t xml:space="preserve"> TR 1M</t>
  </si>
  <si>
    <t>IBU APRIL</t>
  </si>
  <si>
    <t>INTERCON GB1/23</t>
  </si>
  <si>
    <t>PT.KUSUMA</t>
  </si>
  <si>
    <t>GUDANG BEKASI</t>
  </si>
  <si>
    <t>IBU LALA/IBU IKA</t>
  </si>
  <si>
    <t>JL.PINANG MERAH VIII NO.24 PONDOK INDAH</t>
  </si>
  <si>
    <t>CATWALK</t>
  </si>
  <si>
    <t>JL.KEMBANG MURNI KT NO.12</t>
  </si>
  <si>
    <t>TEPEKONG</t>
  </si>
  <si>
    <t>FLATRIB WASHER</t>
  </si>
  <si>
    <t>SENAYAN C 18</t>
  </si>
  <si>
    <t>PIPA S</t>
  </si>
  <si>
    <t>IBU JENNY</t>
  </si>
  <si>
    <t>DUTA NIAGA NO.17</t>
  </si>
  <si>
    <t>BPK DANIEL TANUWIDJAJA</t>
  </si>
  <si>
    <t>PSB NO.3 - PIK</t>
  </si>
  <si>
    <t>DANAU PERMAI TIMUR 2 BLOK C1 NO.24</t>
  </si>
  <si>
    <t>BPK ANDRE/IBU LALA</t>
  </si>
  <si>
    <t>TAMAN PERMATA BUANA BLOK P4 NO.40</t>
  </si>
  <si>
    <t>BPK UMAR/IBU LALA</t>
  </si>
  <si>
    <t>IBU RISA/IBU LALA</t>
  </si>
  <si>
    <t>IBU YENTI</t>
  </si>
  <si>
    <t>DIAMOND GOLF NO.39 PIK 1</t>
  </si>
  <si>
    <t>IBU SIERVIE</t>
  </si>
  <si>
    <t>CV.EVI JAYA</t>
  </si>
  <si>
    <t>WORK SHOP EVI JAYA</t>
  </si>
  <si>
    <t>V 2,5M</t>
  </si>
  <si>
    <t>Pipa Ledger 1,5</t>
  </si>
  <si>
    <t>PPA 10256/X/2023</t>
  </si>
  <si>
    <t>DI LAS</t>
  </si>
  <si>
    <t>PPA 10253/X/2023</t>
  </si>
  <si>
    <t>DIBUAT VERTICAL 0,5 = 380</t>
  </si>
  <si>
    <t>DIBUAT VERTICAL 1M = 83</t>
  </si>
  <si>
    <t>PPA 10252/X/2023</t>
  </si>
  <si>
    <t>DIBUAT VERTICAL 1M = 500</t>
  </si>
  <si>
    <t>PPA 10260/X/2023</t>
  </si>
  <si>
    <t>BIKIN LEDGER 0,9</t>
  </si>
  <si>
    <t>PPA 10281/X/2023</t>
  </si>
  <si>
    <t>DI CAT</t>
  </si>
  <si>
    <t>PPA 10284/X/2023</t>
  </si>
  <si>
    <t>PPA 10307/X/2023</t>
  </si>
  <si>
    <t>PPA 10351/X/2023</t>
  </si>
  <si>
    <t>RL CONTOH</t>
  </si>
  <si>
    <t>PPA 10359/X/2023</t>
  </si>
  <si>
    <t>PPA 10367/X/2023</t>
  </si>
  <si>
    <t>PPA 10373/X/2023</t>
  </si>
  <si>
    <t>PPA 10568/XII/2023</t>
  </si>
  <si>
    <t>PPA 10589/XII/2023</t>
  </si>
  <si>
    <t>PPA 10700/I/2024</t>
  </si>
  <si>
    <t>PPA 10721/I/2024</t>
  </si>
  <si>
    <t>PPA 10742/II/2024</t>
  </si>
  <si>
    <t>PPA 10755/II/2024</t>
  </si>
  <si>
    <t>DI SERVISE</t>
  </si>
  <si>
    <t>PPA 10764/II/2024</t>
  </si>
  <si>
    <t>PPA 10778/II/2024</t>
  </si>
  <si>
    <t>PPA 10955/V/2024</t>
  </si>
  <si>
    <t>PPA 11040/V/2024</t>
  </si>
  <si>
    <t>BPK DANIEL</t>
  </si>
  <si>
    <t>PALEM SPRING NO.3</t>
  </si>
  <si>
    <t>JL.EBONY GOLF NO.29 PIK</t>
  </si>
  <si>
    <t>Tie Rod 12</t>
  </si>
  <si>
    <t>Flat Rib</t>
  </si>
  <si>
    <t>Hex Nut</t>
  </si>
  <si>
    <t>IBU NELLY</t>
  </si>
  <si>
    <t>JL.ONYX 3 NO 52 ALAM SUTRA</t>
  </si>
  <si>
    <t>GANDHI SCHOOL</t>
  </si>
  <si>
    <t>Tie Rod 1,2M</t>
  </si>
  <si>
    <t>BPK HANDI</t>
  </si>
  <si>
    <t>KP.GADING</t>
  </si>
  <si>
    <t>RIB WANER</t>
  </si>
  <si>
    <t>HEX NOT</t>
  </si>
  <si>
    <t>PANTAI MUTIARA  TB 1</t>
  </si>
  <si>
    <t>BPK WILLIAM</t>
  </si>
  <si>
    <t>PANTAI MUTIARA  SD 8</t>
  </si>
  <si>
    <t>SIMPRUG VILAGE PIK 2</t>
  </si>
  <si>
    <t>MEGA BAJA</t>
  </si>
  <si>
    <t>JOGLO</t>
  </si>
  <si>
    <t>BPK HANDI WIJAYA</t>
  </si>
  <si>
    <t>KELAPA GADING</t>
  </si>
  <si>
    <t>BPK ANDI</t>
  </si>
  <si>
    <t>Jl.MALUKU NO.29 MENTENG</t>
  </si>
  <si>
    <t>BPK ADRIAN / IBU LALA</t>
  </si>
  <si>
    <t>JL.RIMBA NO.48 KEBAYORAN BARU</t>
  </si>
  <si>
    <t xml:space="preserve">IBU LALA </t>
  </si>
  <si>
    <t>JL.KEBAGUSAN NO.48 JAKSEL</t>
  </si>
  <si>
    <t>IBU LALA / BPK UMAR</t>
  </si>
  <si>
    <t>JL.TANJUNG</t>
  </si>
  <si>
    <t>KUTA INDAH NO.50</t>
  </si>
  <si>
    <t>GADING VILA</t>
  </si>
  <si>
    <t>JL  KANO INDAH 2 KAPUK</t>
  </si>
  <si>
    <t>JL  MALUKU NO-12-14</t>
  </si>
  <si>
    <t>MENTENG</t>
  </si>
  <si>
    <t>PANTAI MUTIARA</t>
  </si>
  <si>
    <t>BU MERRY / IBU LALA</t>
  </si>
  <si>
    <t>PIK 2</t>
  </si>
  <si>
    <t>BU FENY / IBU LALA</t>
  </si>
  <si>
    <t>JL.BANGKA XI/17 JAKARTA</t>
  </si>
  <si>
    <t>RUKAN EXCLUSIVE BLOK B NO.18 PIK</t>
  </si>
  <si>
    <t>IBU LALA/BPK SUKANDI</t>
  </si>
  <si>
    <t>THE MOZART SIGNATURE PIK JAKARTA</t>
  </si>
  <si>
    <t>BPK AMOS PALM SPRING</t>
  </si>
  <si>
    <t>BOULEVARD PIK</t>
  </si>
  <si>
    <t>PT.KUSUMA BANGUN MANDIRI</t>
  </si>
  <si>
    <t>JL.BURANGKENG SATU BEKASI NO.88 BEKASI</t>
  </si>
  <si>
    <t>PT.PRAJA</t>
  </si>
  <si>
    <t>DANAU SUNTER BARAT BLOK A/NO 3A</t>
  </si>
  <si>
    <t>BPK ANDRE</t>
  </si>
  <si>
    <t>BEKASI</t>
  </si>
  <si>
    <t>REKAPAN PER PO</t>
  </si>
  <si>
    <t>PT.ALPHA KENCANA SEJAHTERA</t>
  </si>
  <si>
    <t>Proyek : WISMA BARITO</t>
  </si>
  <si>
    <t>PO</t>
  </si>
  <si>
    <t>Suri"5x10x2</t>
  </si>
  <si>
    <t>PPA 6382/I/2020</t>
  </si>
  <si>
    <t>19SAL006(R1(9/3/20))</t>
  </si>
  <si>
    <t>PPA 6381/I/2020</t>
  </si>
  <si>
    <t>PPA 6388/I/2020</t>
  </si>
  <si>
    <t>PPA 6395/I/2020</t>
  </si>
  <si>
    <t>PPA 6400/I/2020</t>
  </si>
  <si>
    <t>13/1/2020</t>
  </si>
  <si>
    <t>PPA 6441/I/2020</t>
  </si>
  <si>
    <t>PPA 6460/II/2020</t>
  </si>
  <si>
    <t>20SAB002</t>
  </si>
  <si>
    <t>PPA 6644/II/2020</t>
  </si>
  <si>
    <t>20SAC004-R1</t>
  </si>
  <si>
    <t>PPA 6752/V/2020</t>
  </si>
  <si>
    <t>20SAC005-R1</t>
  </si>
  <si>
    <t>PPA 6755/V/2020</t>
  </si>
  <si>
    <t>PPA 6836/VI/2020</t>
  </si>
  <si>
    <t>20SAF002</t>
  </si>
  <si>
    <t>PPA 6928/VII/2020</t>
  </si>
  <si>
    <t>20SAG011-R1</t>
  </si>
  <si>
    <t>PPA 7013/VIII/2020</t>
  </si>
  <si>
    <t>20SAH003</t>
  </si>
  <si>
    <t>PPA 7017/VIII/2020</t>
  </si>
  <si>
    <t>27/8/2020</t>
  </si>
  <si>
    <t>PPA 7102/X/2020</t>
  </si>
  <si>
    <t>20SAJ001</t>
  </si>
  <si>
    <t>PPA 7140/X/2020</t>
  </si>
  <si>
    <t>PPA 7148/X/2020</t>
  </si>
  <si>
    <t>PPA 7358/III/2021</t>
  </si>
  <si>
    <t>Sewa Periode Mar'21</t>
  </si>
  <si>
    <t xml:space="preserve">HARGA SEWA </t>
  </si>
  <si>
    <t>Sewa Periode Jan'20</t>
  </si>
  <si>
    <t>Sewa Periode Feb'20</t>
  </si>
  <si>
    <t>Sewa Periode Mar'20</t>
  </si>
  <si>
    <t>Sewa Periode Apr'20</t>
  </si>
  <si>
    <t>Sewa Periode Mei'20</t>
  </si>
  <si>
    <t>Sewa Periode Jun'20</t>
  </si>
  <si>
    <t>Sewa Periode Jul'20</t>
  </si>
  <si>
    <t>B 9760 BDA(600RBU)Sdh Tagih Ongkos</t>
  </si>
  <si>
    <t>B 9043 EO(600RBU)Sdh Tagih</t>
  </si>
  <si>
    <t>Sewa Periode Agst'20</t>
  </si>
  <si>
    <t>B 9043 EO BDA(600RBU)Sdh Tagih Ongkos</t>
  </si>
  <si>
    <t>Sewa Periode Sept'20</t>
  </si>
  <si>
    <t>B 6389 TYB</t>
  </si>
  <si>
    <t xml:space="preserve">B 9043 EO(Tdk Tagih Ongkos) </t>
  </si>
  <si>
    <t xml:space="preserve">B 9760 BDA(SDH TAGIH ONGKOS) </t>
  </si>
  <si>
    <t>B 9043 EO(Sdh Tagih Ongkos)</t>
  </si>
  <si>
    <t>Sewa Periode Okt'20</t>
  </si>
  <si>
    <t>B 9665 IG</t>
  </si>
  <si>
    <t>B 9307 FOB</t>
  </si>
  <si>
    <t>Sewa Periode Nov'20</t>
  </si>
  <si>
    <t>B 9073 FDB</t>
  </si>
  <si>
    <t>Sewa Periode Des'20</t>
  </si>
  <si>
    <t>Sewa Periode Jan'21</t>
  </si>
  <si>
    <t>Sewa Periode Feb'21</t>
  </si>
  <si>
    <t>ALAT KURANG /LEBIH KIRIM</t>
  </si>
  <si>
    <t xml:space="preserve">   </t>
  </si>
  <si>
    <t>Vi buat tagihan ongkos pengambilan alpha kencana</t>
  </si>
  <si>
    <t>Tgl 21/1/2021 (SDH TAGIH)</t>
  </si>
  <si>
    <t>vi mulai tagihan oktober</t>
  </si>
  <si>
    <t>Note 4/12/2020</t>
  </si>
  <si>
    <t xml:space="preserve">kamu pisah tagihan per po </t>
  </si>
  <si>
    <t>claim suri suri 5x10x2M = 1</t>
  </si>
  <si>
    <t>setelah itu di kwitansi baru digabung</t>
  </si>
  <si>
    <t>Tutup sewa dari 31/8/20</t>
  </si>
  <si>
    <t>dia maunya ada keterangan no po untuk setiap surat jalan</t>
  </si>
  <si>
    <t>jadi nanti tagihan  November anggap</t>
  </si>
  <si>
    <t>diskon=52.000,selisih sewa sept dan oktober nya untuk 1 pcs suri suri ini</t>
  </si>
  <si>
    <t>ongkos kirim tgl 20/7 (sdh di buat kwitansi faktur)</t>
  </si>
  <si>
    <t>ongkos retur tgl 27/8/2020 (sdh dibuat kwitansi faktur)</t>
  </si>
  <si>
    <t>Vi siapkan kwitansi ongkos alpha kencana</t>
  </si>
  <si>
    <t>Vi buat kwitansi retur ongkos alpha kencana tgl 7 september 600.000 (sdh buat)</t>
  </si>
  <si>
    <t>Pengambilan tgl 20/10</t>
  </si>
  <si>
    <t>Vi buat kwitansi ongkos alpha kencana tgl 3/9</t>
  </si>
  <si>
    <t>Buat alpha kencana pengambilan alat</t>
  </si>
  <si>
    <t>Vi buat tagihan ongkos nya</t>
  </si>
  <si>
    <t>Kwitansi hari ini 5/10 (SDH TAGIH)</t>
  </si>
  <si>
    <t>Vi buat kwitansi ongkos pengambilan alpha kencana</t>
  </si>
  <si>
    <t>Tgl 28/10 ( hari ini)</t>
  </si>
  <si>
    <t>No Po Alpha Kencana Sejahtera</t>
  </si>
  <si>
    <t>No Po</t>
  </si>
  <si>
    <t>20SAC004</t>
  </si>
  <si>
    <t>20SAC004-RI (Tgl 2/7/20)</t>
  </si>
  <si>
    <t>20SAC005</t>
  </si>
  <si>
    <t>20SAC005-RI (Tgl 2/7/20)</t>
  </si>
  <si>
    <t>20SAG006</t>
  </si>
  <si>
    <t>20SAG007</t>
  </si>
  <si>
    <t>20SAG009</t>
  </si>
  <si>
    <t>20SAG010</t>
  </si>
  <si>
    <t>20SAG011</t>
  </si>
  <si>
    <t>20SAG011-RI (Tgl 23/10/20)</t>
  </si>
  <si>
    <t>20SAH001</t>
  </si>
  <si>
    <t>20SAH001-RI (Tgl 23/10/20)</t>
  </si>
  <si>
    <t>20SAH002</t>
  </si>
  <si>
    <t>20SAH002-RI (Tgl 23/10/20)</t>
  </si>
  <si>
    <t>20SAJ003</t>
  </si>
  <si>
    <t>20SAJ004</t>
  </si>
  <si>
    <t>BPK ROBERT/AYENG</t>
  </si>
  <si>
    <t>JLN PANTAI INDAH UTARA 3</t>
  </si>
  <si>
    <t>NON PPN</t>
  </si>
  <si>
    <t>KOFUKU ABADI</t>
  </si>
  <si>
    <t>BPK SAIFUL</t>
  </si>
  <si>
    <t>CENGAKRENG</t>
  </si>
  <si>
    <t>PROYEK : THAMRIN NINE</t>
  </si>
  <si>
    <t>No Po : 4400007448 (26/7/22)</t>
  </si>
  <si>
    <t>PPA 8918/VII/2022</t>
  </si>
  <si>
    <t>SDH TAGIH GABUNGAN SEWA 7 BLN DAN CLAIM</t>
  </si>
  <si>
    <t>Total Po/</t>
  </si>
  <si>
    <t xml:space="preserve">Tagihan </t>
  </si>
  <si>
    <t>Kurang Kirim</t>
  </si>
  <si>
    <t>No. 4400007018</t>
  </si>
  <si>
    <t>PPA 7595/XII/2021</t>
  </si>
  <si>
    <t>SDH TAGIH GABUNGAN SEWA 3 BLN DAN CLAIM</t>
  </si>
  <si>
    <t>Total Po/2</t>
  </si>
  <si>
    <t>Tagihan 4400007018</t>
  </si>
  <si>
    <t>No.4400005768</t>
  </si>
  <si>
    <t xml:space="preserve">Sewa 3 Bln dibagi 3 </t>
  </si>
  <si>
    <t>PPA 6934/VII/2020</t>
  </si>
  <si>
    <t>Sewa Periode Apr'21</t>
  </si>
  <si>
    <t>Sewa Periode Mei'21</t>
  </si>
  <si>
    <t>Sewa Periode Juni'21</t>
  </si>
  <si>
    <t>Sewa Periode Juli'21</t>
  </si>
  <si>
    <t>Sewa Periode Agst'21</t>
  </si>
  <si>
    <t>Total Po/3</t>
  </si>
  <si>
    <t>Tagihan 4400005768</t>
  </si>
  <si>
    <t>DIPO TULISNYA 16 PC X 3 BULAN = 51X35.000 = 1,785,000</t>
  </si>
  <si>
    <t>Ini po baru vi.</t>
  </si>
  <si>
    <t>Jadi acset 14.</t>
  </si>
  <si>
    <t xml:space="preserve">Nanti kita kirim 17 </t>
  </si>
  <si>
    <t>No.4400005722</t>
  </si>
  <si>
    <t>PPA 6894/VII/2020</t>
  </si>
  <si>
    <t>DI SJ TULIS UK 60 PCH</t>
  </si>
  <si>
    <t>PPA 6899/VII/2020</t>
  </si>
  <si>
    <t>PPA 6902/VII/2020</t>
  </si>
  <si>
    <t>PPA 6913/VII/2020</t>
  </si>
  <si>
    <t>PPA 6916/VII/2020</t>
  </si>
  <si>
    <t>CONTOH TAGIH SEWA</t>
  </si>
  <si>
    <t>PPA 6919/VII/2020</t>
  </si>
  <si>
    <t>17/7/2020</t>
  </si>
  <si>
    <t>PPA 6925/VII/2020</t>
  </si>
  <si>
    <t>PPA 6927/VII/2020</t>
  </si>
  <si>
    <t>PPA 6931/VII/2020</t>
  </si>
  <si>
    <t>PPA 6933/VII/2020</t>
  </si>
  <si>
    <t>PPA 7021/VIII/2020</t>
  </si>
  <si>
    <t>jb 60 = 53</t>
  </si>
  <si>
    <t>jb 55=79,JB 60=36</t>
  </si>
  <si>
    <t>JB 55=88,JB 60=55</t>
  </si>
  <si>
    <t>JB 55=41,JB 60=21</t>
  </si>
  <si>
    <t>JB 55=45,JB 60=40</t>
  </si>
  <si>
    <t>JB 55=121,JB 60=87</t>
  </si>
  <si>
    <t>Sewa Periode Jun'21</t>
  </si>
  <si>
    <t>jb 55=67,jb 60=31</t>
  </si>
  <si>
    <t>jb 55=78,jb 60=8</t>
  </si>
  <si>
    <t>jb 60=20,jb 55=25</t>
  </si>
  <si>
    <t>Sewa Periode Jul'21</t>
  </si>
  <si>
    <t>jb 55=55,jb 60=12</t>
  </si>
  <si>
    <t>jb 55=23,jb 60=19</t>
  </si>
  <si>
    <t>PPA 7490/IX/2021</t>
  </si>
  <si>
    <t>UH 60=18+UH 55=30=48</t>
  </si>
  <si>
    <t>uh 60=15+uh 55=37=52</t>
  </si>
  <si>
    <t>UH 55=103,UH 60=44</t>
  </si>
  <si>
    <t>UH 55=79,UH 60=36</t>
  </si>
  <si>
    <t>UH 55=6,UH 60=16</t>
  </si>
  <si>
    <t>UH 60=55,UH 55=131</t>
  </si>
  <si>
    <t>UH 55=105,UH 60=17</t>
  </si>
  <si>
    <t>uh 55=136,uh 60=56</t>
  </si>
  <si>
    <t>uh 55=23,uh 60=15</t>
  </si>
  <si>
    <t>uh 55=123,uh 60=71</t>
  </si>
  <si>
    <t>uh 55=31,uh 60=17</t>
  </si>
  <si>
    <t>uh 55=27,uh 60=11</t>
  </si>
  <si>
    <t>uh 55=91,uh 60=58</t>
  </si>
  <si>
    <t>PPA 7599/XII/2021</t>
  </si>
  <si>
    <t>Kembalikan kelebihan alat</t>
  </si>
  <si>
    <t>Tagihan 4400005249</t>
  </si>
  <si>
    <t>No.4400005249</t>
  </si>
  <si>
    <t>Ledger 1,8m</t>
  </si>
  <si>
    <t>Ledger 0,9m</t>
  </si>
  <si>
    <t>25/2/2020</t>
  </si>
  <si>
    <t>PPA 6550/II/2020</t>
  </si>
  <si>
    <t>PPA 6587/III/2020</t>
  </si>
  <si>
    <t>PPA 6586/III/2020</t>
  </si>
  <si>
    <t>Dikembalikan,Material Salah Kirim</t>
  </si>
  <si>
    <t>PPA 6636/III/2020</t>
  </si>
  <si>
    <t>PPA 6645/III/2020</t>
  </si>
  <si>
    <t>No.4400005864</t>
  </si>
  <si>
    <t>Stell w 1170</t>
  </si>
  <si>
    <t>Column w 650x700</t>
  </si>
  <si>
    <t>Column w 500x700</t>
  </si>
  <si>
    <t>Stell w 1730</t>
  </si>
  <si>
    <t>Stell w 2340</t>
  </si>
  <si>
    <t>Stell w 3560</t>
  </si>
  <si>
    <t>Stell w 4780</t>
  </si>
  <si>
    <t>Cnp 125x4</t>
  </si>
  <si>
    <t>Baut 19mm</t>
  </si>
  <si>
    <t>Base Plate</t>
  </si>
  <si>
    <t>Pushpull 1M</t>
  </si>
  <si>
    <t>Pushpull 3M</t>
  </si>
  <si>
    <t>Tie York</t>
  </si>
  <si>
    <t>Wedge hp</t>
  </si>
  <si>
    <t>Wedge Kz</t>
  </si>
  <si>
    <t>PPA 6526/II/2020</t>
  </si>
  <si>
    <t>PPA 6528/II/2020</t>
  </si>
  <si>
    <t>PPA 6535/II/2020</t>
  </si>
  <si>
    <t>PPA 6537/II/2020</t>
  </si>
  <si>
    <t>PPA 6530/II/2020</t>
  </si>
  <si>
    <t>23/2/2020</t>
  </si>
  <si>
    <t>PPA 6539/II/2020</t>
  </si>
  <si>
    <t>PPA 6541/II/2020</t>
  </si>
  <si>
    <t>PPA 6544/II/2020</t>
  </si>
  <si>
    <t>PPA 6549/II/2020</t>
  </si>
  <si>
    <t>PPA 6552/II/2020</t>
  </si>
  <si>
    <t>PPA 6558/II/2020</t>
  </si>
  <si>
    <t>PPA 6567/II/2020</t>
  </si>
  <si>
    <t>PPA 6623/III/2020</t>
  </si>
  <si>
    <t>SDH TAGIH GABUNGAN SEWA 1 THN DAN CLAIM</t>
  </si>
  <si>
    <t>No.4400005105</t>
  </si>
  <si>
    <t>Ledger 1,2m</t>
  </si>
  <si>
    <t>PPA 6519/II/2020</t>
  </si>
  <si>
    <t>Di SJ Tulisnya Jb,Uh 60</t>
  </si>
  <si>
    <t>PPA 6517/II/2020</t>
  </si>
  <si>
    <t>PPA 6525/II/2020</t>
  </si>
  <si>
    <t>PPA 6522/II/2020</t>
  </si>
  <si>
    <t>PPA 6527/II/2020</t>
  </si>
  <si>
    <t>PPA 6536/II/2020</t>
  </si>
  <si>
    <t>PPA 6534/II/2020</t>
  </si>
  <si>
    <t>Di SJ Tulisnya Jb 60,(50 Pcs)</t>
  </si>
  <si>
    <t>PPA 6540/II/2020</t>
  </si>
  <si>
    <t>PPA 6548/II/2020</t>
  </si>
  <si>
    <t>PPA 6555/II/2020</t>
  </si>
  <si>
    <t>PPA 6560/II/2020</t>
  </si>
  <si>
    <t>PPA 6565/II/2020</t>
  </si>
  <si>
    <t>Di SJ Tulisnya Jb 85=14,Uh 85=137</t>
  </si>
  <si>
    <t>PPA 6566/II/2020</t>
  </si>
  <si>
    <t>PPA 6569/II/2020</t>
  </si>
  <si>
    <t>PPA 6576/II/2020</t>
  </si>
  <si>
    <t>PPA 6577/II/2020</t>
  </si>
  <si>
    <t>Di SJ Tulisnya Uh 60</t>
  </si>
  <si>
    <t>PPA 6611/II/2020</t>
  </si>
  <si>
    <t>PPA 6585/III/2020</t>
  </si>
  <si>
    <t>PPA 6590/III/2020</t>
  </si>
  <si>
    <t>Di SJ Tulisnya UH 60=15</t>
  </si>
  <si>
    <t>PPA 6599/III/2020</t>
  </si>
  <si>
    <t>PPA 6597/III/2020</t>
  </si>
  <si>
    <t>PPA 6602/III/2020</t>
  </si>
  <si>
    <t>Di SJ Tulisnya Jb 60 = 24,Uh 60=22</t>
  </si>
  <si>
    <t>PPA 6610/III/2020</t>
  </si>
  <si>
    <t>PPA 6619/III/2020</t>
  </si>
  <si>
    <t>PPA 6613/III/2020</t>
  </si>
  <si>
    <t>PPA 6632/III/2020</t>
  </si>
  <si>
    <t>PPA 6635/III/2020</t>
  </si>
  <si>
    <t>PPA 6641/III/2020</t>
  </si>
  <si>
    <t>PPA 6646/III/2020</t>
  </si>
  <si>
    <t>PPA 6652/III/2020</t>
  </si>
  <si>
    <t>PPA 6660/III/2020</t>
  </si>
  <si>
    <t>PPA 6658/III/2020</t>
  </si>
  <si>
    <t>PPA 6662/III/2020</t>
  </si>
  <si>
    <t>PPA 6664/III/2020</t>
  </si>
  <si>
    <t>PPA 6671/III/2020</t>
  </si>
  <si>
    <t>PPA 6668/III/2020</t>
  </si>
  <si>
    <t>PPA 6667/III/2020</t>
  </si>
  <si>
    <t>PPA 6674/III/2020</t>
  </si>
  <si>
    <t>PPA 6673/III/2020</t>
  </si>
  <si>
    <t>PPA 6680/III/2020</t>
  </si>
  <si>
    <t>PPA 6679/III/2020</t>
  </si>
  <si>
    <t>PPA 6677/III/2020</t>
  </si>
  <si>
    <t>PPA 6683/III/2020</t>
  </si>
  <si>
    <t>PPA 6690/III/2020</t>
  </si>
  <si>
    <t>PPA 6712/III/2020</t>
  </si>
  <si>
    <t>sc Contoh = 1</t>
  </si>
  <si>
    <t>PPA 6733/IV/2020</t>
  </si>
  <si>
    <t>PPA 6734/IV/2020</t>
  </si>
  <si>
    <t>PPA 6735/IV/2020</t>
  </si>
  <si>
    <t>PPA 6736/IV/2020</t>
  </si>
  <si>
    <t>PPA 6737/IV/2020</t>
  </si>
  <si>
    <t>PPA 6738/IV/2020</t>
  </si>
  <si>
    <t>Di SJ Tulisnya Uh 60=70,JB 60=275</t>
  </si>
  <si>
    <t>PPA 6739/IV/2020</t>
  </si>
  <si>
    <t>PPA 6748/V/2020</t>
  </si>
  <si>
    <t>PPA 6758/V/20</t>
  </si>
  <si>
    <t>PPA 6721/VI/2020</t>
  </si>
  <si>
    <t>PPA 6726/VI/2020</t>
  </si>
  <si>
    <t>PPA 6844/VI/2020</t>
  </si>
  <si>
    <t>PPA 6862/VI/2020</t>
  </si>
  <si>
    <t>11 PUNYA UH 60 PCH</t>
  </si>
  <si>
    <t>PPA 6868/VI/2020</t>
  </si>
  <si>
    <t>PUNYA UH 60 PCH</t>
  </si>
  <si>
    <t>PPA 6881/VI/2020</t>
  </si>
  <si>
    <t>PPA 6887/VI/2020</t>
  </si>
  <si>
    <t>PPA 6888/VII/2020</t>
  </si>
  <si>
    <t>PPA 6893/VII/2020</t>
  </si>
  <si>
    <t>PPA 6898/VII/2020</t>
  </si>
  <si>
    <t>PPA 6903/VII/2020</t>
  </si>
  <si>
    <t>PPA 6923/VII/2020</t>
  </si>
  <si>
    <t>PPA 6918/VII/2020</t>
  </si>
  <si>
    <t>PPA 6924/VII/2020</t>
  </si>
  <si>
    <t>PPA 6926/VII/2020</t>
  </si>
  <si>
    <t>PPA 6932/VII/2020</t>
  </si>
  <si>
    <t>PPA 6935/VII/2020</t>
  </si>
  <si>
    <t>jb 60 38+2 jb 85 = 40</t>
  </si>
  <si>
    <t xml:space="preserve"> jb 8+59=67</t>
  </si>
  <si>
    <t>JB + UH 60</t>
  </si>
  <si>
    <t xml:space="preserve"> jb 121+141=262</t>
  </si>
  <si>
    <t>jb 86+115=201</t>
  </si>
  <si>
    <t>Jb 65+64=129</t>
  </si>
  <si>
    <t>uh 4+37=41</t>
  </si>
  <si>
    <t>JB 55=8+JB 60=16 = 24</t>
  </si>
  <si>
    <t>UH 55=6+UH 60=3 = 9</t>
  </si>
  <si>
    <t>UH 55=20 + UH 60 = 9 = 29</t>
  </si>
  <si>
    <t>JB 55 =13 + JB 60 = 7 =20</t>
  </si>
  <si>
    <t>26/12/2020</t>
  </si>
  <si>
    <t>uh 60=122 uh 55=46 &amp; jb 60=120 jb 55=150</t>
  </si>
  <si>
    <t>jb 60=80,uh 60=80</t>
  </si>
  <si>
    <t>JB 60=25,JB55=50</t>
  </si>
  <si>
    <t>UH 60 = 25 UH 55=25</t>
  </si>
  <si>
    <t>uh 60=5,jb 60 = 27</t>
  </si>
  <si>
    <t>1 PCS Potong kelebihan dri po 8</t>
  </si>
  <si>
    <t>jb 60 14,uh 60 27</t>
  </si>
  <si>
    <t>jb 60=2 uh 60 = 1</t>
  </si>
  <si>
    <t>uh 60=4+uh 55=7 = 11</t>
  </si>
  <si>
    <t xml:space="preserve">JB 85=26=JB 60=35 = 61 </t>
  </si>
  <si>
    <t>jb 60=39,uh 60=25</t>
  </si>
  <si>
    <t>29/4/2021</t>
  </si>
  <si>
    <t>uh 60=25</t>
  </si>
  <si>
    <t>UH 55=85,UH 60=80</t>
  </si>
  <si>
    <t>UH 55=102,UH 60=59</t>
  </si>
  <si>
    <t>UH 55=90,UH60=39</t>
  </si>
  <si>
    <t>UH 55=49,UH 60=41</t>
  </si>
  <si>
    <t>UH 55 = 122,UH 60 = 53</t>
  </si>
  <si>
    <t>uh55=63,uh 60=29</t>
  </si>
  <si>
    <t>uh 55=54,uh 60=37</t>
  </si>
  <si>
    <t>uh 60=25,uh 55=26</t>
  </si>
  <si>
    <t>uh 55=33,uh 60=7</t>
  </si>
  <si>
    <t>UH 60=5,UH 55=10</t>
  </si>
  <si>
    <t>PPA 7503/IX/2021</t>
  </si>
  <si>
    <t>PPA 7533/X/2021</t>
  </si>
  <si>
    <t>Tagihan 4400005105</t>
  </si>
  <si>
    <t>Vivi bety endang</t>
  </si>
  <si>
    <t>ini acset thamrin</t>
  </si>
  <si>
    <t>Yg kiriman po terakhir</t>
  </si>
  <si>
    <t>Di po jb uh 55</t>
  </si>
  <si>
    <t>Jadi walaupun kita kirim jb uh 60 atau jb uh 85, harus ditulis di sj jb uh 55.</t>
  </si>
  <si>
    <t>Tapi stok alat tetap sesuai sebenarnya</t>
  </si>
  <si>
    <t>Jadi dikasih note vi di rekapan</t>
  </si>
  <si>
    <t>Bety pas catat stok juga tulis di keterangan sebelahnya, di sj acset tulisnya jb / uh 55.</t>
  </si>
  <si>
    <t>Coba cek kiriman yg ada jb uh ada berapa sj. Itu yg ada tulisan jb uh 60 mau diganti semua.</t>
  </si>
  <si>
    <t>No.4400005009</t>
  </si>
  <si>
    <t>Sewa 3 Bulan</t>
  </si>
  <si>
    <t>PPA 6472/II/2020</t>
  </si>
  <si>
    <t>PPA 6496/II/2020</t>
  </si>
  <si>
    <t>PPA 6502/II/2020</t>
  </si>
  <si>
    <t>PPA 6510/II/2020</t>
  </si>
  <si>
    <t>PPA 6529/II/2020</t>
  </si>
  <si>
    <t>PPA 6551/II/2020</t>
  </si>
  <si>
    <t>PPA 6557/II/2020</t>
  </si>
  <si>
    <t>PPA 6568/II/2020</t>
  </si>
  <si>
    <t>PPA 6578/II/2020</t>
  </si>
  <si>
    <t>PPA 6588/III/2020</t>
  </si>
  <si>
    <t>PPA 6589/III/2020</t>
  </si>
  <si>
    <t>PPA 6596/III/2020</t>
  </si>
  <si>
    <t>PPA 6618/III/2020</t>
  </si>
  <si>
    <t>PPA 6614/III/2020</t>
  </si>
  <si>
    <t>Potong kelebihan hollo</t>
  </si>
  <si>
    <t>4x6x3=13,5x5x3=28,=41</t>
  </si>
  <si>
    <t>5x5x3</t>
  </si>
  <si>
    <t>5x5x3=176</t>
  </si>
  <si>
    <t>Note : Sj pengiriman hollow yg tgl 6/3/20 yg 100 batang tolong coret.</t>
  </si>
  <si>
    <t>ini acset thamrin jadi dia pulangin hollo 100</t>
  </si>
  <si>
    <t xml:space="preserve">dia maunya di buat sj lagi sesui saja </t>
  </si>
  <si>
    <t>buat kirim dan kembali</t>
  </si>
  <si>
    <t>TDK JADI</t>
  </si>
  <si>
    <t xml:space="preserve">Kamu catat di rekapan sesuai sj. </t>
  </si>
  <si>
    <t>Tapi kasih keterangan di bawahnya kayak biasa buat catatan kita saja</t>
  </si>
  <si>
    <t>Tgl 3/12/21 retur pipa 6 =70, sebetulnya pipa 6=20, ledger 1.2=200</t>
  </si>
  <si>
    <t xml:space="preserve">Hollow juga kamu catta sebenarnya apa. </t>
  </si>
  <si>
    <t>Tapi boleh dipotong di hollow semua</t>
  </si>
  <si>
    <t>Pipa 6= 20</t>
  </si>
  <si>
    <t>Ledger 1.2= 200 dibagi 4 = pipa 50</t>
  </si>
  <si>
    <t>Jadi total pipa 6=20+50= 70</t>
  </si>
  <si>
    <t>Jadi ledger 1.2 200 dibagi 4, sama dengan pipa 6=50</t>
  </si>
  <si>
    <t>No.4400005019</t>
  </si>
  <si>
    <t>PPA 6473/II/2020</t>
  </si>
  <si>
    <t>PPA 6492/II/2020</t>
  </si>
  <si>
    <t>PPA 6495/II/2020</t>
  </si>
  <si>
    <t>PPA 6501/II/2020</t>
  </si>
  <si>
    <t>Tagihan 4400005019</t>
  </si>
  <si>
    <t>No.4400004979</t>
  </si>
  <si>
    <t>Catwalk Pch</t>
  </si>
  <si>
    <t>PPA 6447/II/2020</t>
  </si>
  <si>
    <t>PPA 6449/II/2020</t>
  </si>
  <si>
    <t>PPA 6450/II/2020</t>
  </si>
  <si>
    <t>PPA 6457/II/2020</t>
  </si>
  <si>
    <t>PPA 6461/II/2020</t>
  </si>
  <si>
    <t>PPA 6469/II/2020</t>
  </si>
  <si>
    <t>PPA 6497/II/2020</t>
  </si>
  <si>
    <t>PPA 6518/II/2020</t>
  </si>
  <si>
    <t>SDH TAGIH GABUNGAN SEWA DAN CLAIM</t>
  </si>
  <si>
    <t>Tagihan 4400004979</t>
  </si>
  <si>
    <t>No.4400004878</t>
  </si>
  <si>
    <t>Sewa 4 Bln</t>
  </si>
  <si>
    <t>PPA 6426/I/2020</t>
  </si>
  <si>
    <t>PPA 6427/I/2020</t>
  </si>
  <si>
    <t>PPA 6432/I/2020</t>
  </si>
  <si>
    <t>PPA 6430/I/2020</t>
  </si>
  <si>
    <t>PPA 6783/VI/2020</t>
  </si>
  <si>
    <t>Retur(MF 190)</t>
  </si>
  <si>
    <t>Total Po</t>
  </si>
  <si>
    <t>Rumus Tagihan Acset Thamrin Nine =</t>
  </si>
  <si>
    <t>Tapi kalau ada pengembalian saat periode tidak usah di tambah 1 ('=+D12-C12</t>
  </si>
  <si>
    <t>PROYEK : THAMRIN-9</t>
  </si>
  <si>
    <t>Ledger 0915</t>
  </si>
  <si>
    <t>15/11/2017</t>
  </si>
  <si>
    <t>3324/XI/2017</t>
  </si>
  <si>
    <t>PPA 3337/XI/2017</t>
  </si>
  <si>
    <t>20/11/2017</t>
  </si>
  <si>
    <t>PPA 3353/XI/2017</t>
  </si>
  <si>
    <t>PPA 3382/XI/2017</t>
  </si>
  <si>
    <t>Sewa Periode Nov'17</t>
  </si>
  <si>
    <t>Sewa Periode Des'17</t>
  </si>
  <si>
    <t>Sewa Periode Jan'18</t>
  </si>
  <si>
    <t>24/2/2018</t>
  </si>
  <si>
    <t>Sewa Periode Feb'18</t>
  </si>
  <si>
    <t>15/3/2018</t>
  </si>
  <si>
    <t>PPA 3655/III/2018</t>
  </si>
  <si>
    <t>Di kembalikan</t>
  </si>
  <si>
    <t>19/3/2018</t>
  </si>
  <si>
    <t>28/3/2018</t>
  </si>
  <si>
    <t>Sewa Periode Mar'18</t>
  </si>
  <si>
    <t>Sewa Periode Apr'18</t>
  </si>
  <si>
    <t>Sewa Periode Mei'18</t>
  </si>
  <si>
    <t>Sewa Periode Jun'18</t>
  </si>
  <si>
    <t>Sewa Periode Jul'18</t>
  </si>
  <si>
    <t>15/8/2018</t>
  </si>
  <si>
    <t>31/8/2018</t>
  </si>
  <si>
    <t>Sewa Periode Agst'18</t>
  </si>
  <si>
    <t>Sewa Periode Sept'18</t>
  </si>
  <si>
    <t>Sewa Periode Okt'18</t>
  </si>
  <si>
    <t>Sewa Periode Nov'18</t>
  </si>
  <si>
    <t>Sewa Periode Des'18</t>
  </si>
  <si>
    <t>Sewa Periode Jan'19</t>
  </si>
  <si>
    <t>23/2/2019</t>
  </si>
  <si>
    <t>Sewa Periode Feb'19</t>
  </si>
  <si>
    <t>Sewa Periode Mar'19</t>
  </si>
  <si>
    <t>Sewa Periode Apr'19</t>
  </si>
  <si>
    <t>Sewa Periode Mei'19</t>
  </si>
  <si>
    <t>Sewa Periode Jun'19</t>
  </si>
  <si>
    <t>23/7/2019</t>
  </si>
  <si>
    <t>Sewa Periode Jul'19</t>
  </si>
  <si>
    <t>Sewa Periode Agst'19</t>
  </si>
  <si>
    <t>Sewa Periode Sept'19</t>
  </si>
  <si>
    <t>Sewa Periode Okt'19</t>
  </si>
  <si>
    <t>Sewa Periode Nov'19</t>
  </si>
  <si>
    <t>Sewa Periode Des'19</t>
  </si>
  <si>
    <t>35 ini punya vertical 1M</t>
  </si>
  <si>
    <t>Note Kelebihan vertical 1M = 35 potong di ledger 0915</t>
  </si>
  <si>
    <t>Cantilever 0,9</t>
  </si>
  <si>
    <t>PPA 2000/I/2017</t>
  </si>
  <si>
    <t>14/1/2017</t>
  </si>
  <si>
    <t>PPA 2012/I/2017</t>
  </si>
  <si>
    <t>16/1/2017</t>
  </si>
  <si>
    <t>PPA 2018/I/2017</t>
  </si>
  <si>
    <t>26/1/2017</t>
  </si>
  <si>
    <t>2085/I/2017</t>
  </si>
  <si>
    <t>Sewa Periode Jan'17</t>
  </si>
  <si>
    <t>2105/II/2017</t>
  </si>
  <si>
    <t>PPA 2110/II/2017</t>
  </si>
  <si>
    <t>Sewa Periode Feb'17</t>
  </si>
  <si>
    <t>24/3/2017</t>
  </si>
  <si>
    <t>25/3/2017</t>
  </si>
  <si>
    <t>Sewa Periode Mar'17</t>
  </si>
  <si>
    <t>Sewa Periode Apr'17</t>
  </si>
  <si>
    <t>Sewa Periode Mei'17</t>
  </si>
  <si>
    <t>7/6/2017</t>
  </si>
  <si>
    <t>Sewa Periode Jun'17</t>
  </si>
  <si>
    <t>Sewa Periode Jul'17</t>
  </si>
  <si>
    <t>28/8/2017</t>
  </si>
  <si>
    <t>Sewa Periode Agst'17</t>
  </si>
  <si>
    <t>13/9/2017</t>
  </si>
  <si>
    <t>20/9/2017</t>
  </si>
  <si>
    <t>Sewa Periode Sept'17</t>
  </si>
  <si>
    <t>20/10/2017</t>
  </si>
  <si>
    <t>27/10/2017</t>
  </si>
  <si>
    <t>Sewa Periode Okt'17</t>
  </si>
  <si>
    <t>16/1/2018</t>
  </si>
  <si>
    <t>Po 2</t>
  </si>
  <si>
    <t>PPA 2655/VIII/2017</t>
  </si>
  <si>
    <t>PPA 2651/VIII/2017</t>
  </si>
  <si>
    <t>2660/VIII/2017</t>
  </si>
  <si>
    <t>PPA 2692/VIII/2017</t>
  </si>
  <si>
    <t>PPA 2697/VIII/2017</t>
  </si>
  <si>
    <t>14/8/2017</t>
  </si>
  <si>
    <t>2700/VIII/2017</t>
  </si>
  <si>
    <t>PPA 1864/XII/2016</t>
  </si>
  <si>
    <t>PPA 1875/XII/2016</t>
  </si>
  <si>
    <t>9/112/16</t>
  </si>
  <si>
    <t>1880/XII/2016</t>
  </si>
  <si>
    <t>15/12/2016</t>
  </si>
  <si>
    <t>PPA 1904/XII/2016</t>
  </si>
  <si>
    <t>Sewa Periode Des'16</t>
  </si>
  <si>
    <t>Tapi holeh dipotong di hollow semua</t>
  </si>
  <si>
    <t>22/11/16</t>
  </si>
  <si>
    <t>PPA 1815/XI/2016</t>
  </si>
  <si>
    <t>23/11/16</t>
  </si>
  <si>
    <t>PPA 1821/XI/2016</t>
  </si>
  <si>
    <t>Sewa Periode Nov'16</t>
  </si>
  <si>
    <t>26/1/2018</t>
  </si>
  <si>
    <t>Tagihan acset thamrin mulai september 2021</t>
  </si>
  <si>
    <t>Vi acset tagihan mulai 1 sept 2021 diskon 30 persen.</t>
  </si>
  <si>
    <t>BPK HANAFI</t>
  </si>
  <si>
    <t>PROYEK : JL PLATINA NO.24 PERMATA HIJAU</t>
  </si>
  <si>
    <t>NOTE : DITAGIH ATAS NAMA PRIBADI</t>
  </si>
  <si>
    <t>NUSA RAYA CIPTA</t>
  </si>
  <si>
    <t>HOTEL MORRISSEY</t>
  </si>
  <si>
    <t>IBU LALA/BPK AMOS</t>
  </si>
  <si>
    <t>PADEM PIK 2</t>
  </si>
  <si>
    <t>DUTA PERMAI ,PONDOK INDAH</t>
  </si>
  <si>
    <t>15/6/2O23</t>
  </si>
  <si>
    <t>LIPO KARAWANG</t>
  </si>
  <si>
    <t>KATAMARAN INDAH 7/12 PIK</t>
  </si>
  <si>
    <t>KEMANG TIMUR</t>
  </si>
  <si>
    <t>PERMATA HIJAU,JLN KRISTAL NO.4</t>
  </si>
  <si>
    <t xml:space="preserve">Catwalk </t>
  </si>
  <si>
    <t>DUREN TIGA</t>
  </si>
  <si>
    <t>Pipa s</t>
  </si>
  <si>
    <t>KUSUMA BANGUN MANDIRI</t>
  </si>
  <si>
    <t>BPK EDDY PATRA</t>
  </si>
  <si>
    <t>KUNINGAN JAKARTA</t>
  </si>
  <si>
    <t>IBU MELISA</t>
  </si>
  <si>
    <t>KAPUAS</t>
  </si>
  <si>
    <t>SIMPRUG PIK</t>
  </si>
  <si>
    <t>TRIMARAN INDAH PIK</t>
  </si>
  <si>
    <t>PAK GITO</t>
  </si>
  <si>
    <t>PT.KUSUMA BANGUN</t>
  </si>
  <si>
    <t>SD .ST.ANTONIUS OTISTA</t>
  </si>
  <si>
    <t>KECAMATAN CILEDUG</t>
  </si>
  <si>
    <t>28/11/2011</t>
  </si>
  <si>
    <t xml:space="preserve">KANTOR KELURAHAN </t>
  </si>
  <si>
    <t>LARANGAN</t>
  </si>
  <si>
    <t>PINJAM</t>
  </si>
  <si>
    <t>PA REGHARD</t>
  </si>
  <si>
    <t>Jln.PINISI PERMAI PIK JAKARTA</t>
  </si>
  <si>
    <t>BPK FREDY</t>
  </si>
  <si>
    <t>Diamond Golf H3/103 Pik Jakarta</t>
  </si>
  <si>
    <t>BPK TOMMY/BPK IKSAN</t>
  </si>
  <si>
    <t>BINTARO</t>
  </si>
  <si>
    <t>BPK TOMMY</t>
  </si>
  <si>
    <t>VILLA MELATI BINTARO</t>
  </si>
  <si>
    <t>JL.EBONY GOLF NO.39 PIK</t>
  </si>
  <si>
    <t>IBU MANLY /IBU LALA</t>
  </si>
  <si>
    <t>BPR LIPPO KARAWACI</t>
  </si>
  <si>
    <t>IBU NINIEK/IBU LALA</t>
  </si>
  <si>
    <t>JL.KEMANG RAYA NO.33</t>
  </si>
  <si>
    <t>IBU LALA,ALAMAT SAMA</t>
  </si>
  <si>
    <t xml:space="preserve">PT.TANGGA </t>
  </si>
  <si>
    <t>PROYEK : BSD TANGERANG</t>
  </si>
  <si>
    <t>PROYEK : GREEN GARDEN</t>
  </si>
  <si>
    <t>BPK HALIM/IBU LALA</t>
  </si>
  <si>
    <t>INTERCON</t>
  </si>
  <si>
    <t xml:space="preserve">PT KUSUMA BANGUN MANDIRI </t>
  </si>
  <si>
    <t>RUKO CINERE</t>
  </si>
  <si>
    <t>SOWIN KARYA</t>
  </si>
  <si>
    <t>BPK STEVEN PURI</t>
  </si>
  <si>
    <t>BPK MORGAN / IBU LALA</t>
  </si>
  <si>
    <t xml:space="preserve">BPK ANDRE </t>
  </si>
  <si>
    <t>CINERE</t>
  </si>
  <si>
    <t>KARANG TENGAH LEBAK BULUS</t>
  </si>
  <si>
    <t>D COVE 8</t>
  </si>
  <si>
    <t>D COVE 10</t>
  </si>
  <si>
    <t>GEREJA THERESIA</t>
  </si>
  <si>
    <t>Pen CB</t>
  </si>
  <si>
    <t>Ring Pen</t>
  </si>
  <si>
    <t>Ring/Mur JB</t>
  </si>
  <si>
    <t>Mur sebelah</t>
  </si>
  <si>
    <t>BPK NIKO</t>
  </si>
  <si>
    <t>JL,PERMATA</t>
  </si>
  <si>
    <t xml:space="preserve">HARNINDO </t>
  </si>
  <si>
    <t>BPK HARNINDO SUKSES</t>
  </si>
  <si>
    <t>IBU NINING</t>
  </si>
  <si>
    <t>BPK ALDI</t>
  </si>
  <si>
    <t>ADR PIK</t>
  </si>
  <si>
    <t>KAPUK KAMAL</t>
  </si>
  <si>
    <t>IBU LILIANA</t>
  </si>
  <si>
    <t>JL.BUKIT GOLF NO.14 BSD</t>
  </si>
  <si>
    <t>BPK MARTIN WIDJAJA</t>
  </si>
  <si>
    <t>JL.BIDURI PANDAN BLOK 1 NO.29</t>
  </si>
  <si>
    <t>BPK RICHARD</t>
  </si>
  <si>
    <t>PHINISI PERMAI IV NO.1 KAPVUK MUARA PENJARINGAN</t>
  </si>
  <si>
    <t>IDEA MANDIRI</t>
  </si>
  <si>
    <t>RUMAH JOGLO</t>
  </si>
  <si>
    <t>Proyek           :  IBU MELISSA KRISTIN CIDENG</t>
  </si>
  <si>
    <t>KET</t>
  </si>
  <si>
    <t>JOIN PIN</t>
  </si>
  <si>
    <t>JACK BASE 60</t>
  </si>
  <si>
    <t>HOLLO 4X6X4</t>
  </si>
  <si>
    <t>HOLLO 4X6X6</t>
  </si>
  <si>
    <t>PIPE 3</t>
  </si>
  <si>
    <t>PIPE 4</t>
  </si>
  <si>
    <t>PIPE 6</t>
  </si>
  <si>
    <t>Swivel Clamp</t>
  </si>
  <si>
    <t>07/3/2022</t>
  </si>
  <si>
    <t>Reture</t>
  </si>
  <si>
    <t>09/4/2022</t>
  </si>
  <si>
    <t>11/4/2022</t>
  </si>
  <si>
    <t>5/8/2022</t>
  </si>
  <si>
    <t>BPK TATANG</t>
  </si>
  <si>
    <t>REGENSI HIJAU 5</t>
  </si>
  <si>
    <t>IBU HWLING</t>
  </si>
  <si>
    <t>JL.KATAMARAN 7 NO.12</t>
  </si>
  <si>
    <t>IBU STEPHANIE</t>
  </si>
  <si>
    <t>JL.KARAWANG 3</t>
  </si>
  <si>
    <t>RUMAH TINGGAL JALAN PANURUKAN NO.15</t>
  </si>
  <si>
    <t>BPK MIKHAEL</t>
  </si>
  <si>
    <t>TAMAN KEBON JERUK</t>
  </si>
  <si>
    <t>RAHMAD DINAMIKA</t>
  </si>
  <si>
    <t>GARASI MOCIL PURI</t>
  </si>
  <si>
    <t>JL.PURI INDAH RAYA JAKBAR</t>
  </si>
  <si>
    <t>TR 1.5M</t>
  </si>
  <si>
    <t>BPK FEBRI</t>
  </si>
  <si>
    <t>DUREN SAWIT</t>
  </si>
  <si>
    <t>BAJAMARGA KHARISMA UTAMA</t>
  </si>
  <si>
    <t>BPK SISWANTO</t>
  </si>
  <si>
    <t>PLUIT BARAT</t>
  </si>
  <si>
    <t>HALYSAFE</t>
  </si>
  <si>
    <t>beli</t>
  </si>
  <si>
    <t>Wedge</t>
  </si>
  <si>
    <t>Ledger uh 48,3m</t>
  </si>
  <si>
    <t>KBM</t>
  </si>
  <si>
    <t>TOWN HOUSE</t>
  </si>
  <si>
    <t>andre</t>
  </si>
  <si>
    <t>BPK.SUKISNO</t>
  </si>
  <si>
    <t>JL.PANARUKAN NO.23 MENTENG</t>
  </si>
  <si>
    <t>JAGAT</t>
  </si>
  <si>
    <t>PAK.DADANG</t>
  </si>
  <si>
    <t>STADION</t>
  </si>
  <si>
    <t>BPK.ADITYA</t>
  </si>
  <si>
    <t>JL.DEMPOL KEBAYORAN BARU</t>
  </si>
  <si>
    <t>PT.MUTITRON AUTOMA (BPK YAKUB)</t>
  </si>
  <si>
    <t>PROYEK   : St.URSULA BSD - TANGERANG</t>
  </si>
  <si>
    <t>Kirim (BATAL)</t>
  </si>
  <si>
    <t>Retur (BATAL)</t>
  </si>
  <si>
    <t xml:space="preserve">bet ini disimpan </t>
  </si>
  <si>
    <t>Vi pt mutriton yang pak yakub hari ini pulangin barang. Nanti kabarin saya</t>
  </si>
  <si>
    <t>kiriman tgl 21/1 atau 22/1</t>
  </si>
  <si>
    <t>apa ada lebih/ kurang. Tagihan tdk apa tutup 20 maret 2022 sesuai tagihan</t>
  </si>
  <si>
    <t>setiap kiriman dan pengambilan kena ongkos 750.000</t>
  </si>
  <si>
    <t>kemarin. Dan tdk usah tagih ongkos nya</t>
  </si>
  <si>
    <t>Pipa 4 m= 22.500</t>
  </si>
  <si>
    <t>Harga tangga pak yakub ; 45.000</t>
  </si>
  <si>
    <t>NRC</t>
  </si>
  <si>
    <t>PINDODELI</t>
  </si>
  <si>
    <t>ALAM SUTRA</t>
  </si>
  <si>
    <t>BPK.ANDRE</t>
  </si>
  <si>
    <t>TOWN HOUSE KARANG TENGAH</t>
  </si>
  <si>
    <t>T NUT</t>
  </si>
  <si>
    <t>BPK ARIS</t>
  </si>
  <si>
    <t>TOMANG</t>
  </si>
  <si>
    <t>H 4x6x4</t>
  </si>
  <si>
    <t>Note " Ibu Melisa dan idea mandiri</t>
  </si>
  <si>
    <t>Swivel clamp sewa harganya 2.500</t>
  </si>
  <si>
    <t>Harga Hollow Per Meter 5.500</t>
  </si>
  <si>
    <t>BPK ROHIM</t>
  </si>
  <si>
    <t>BPK SUNARNO</t>
  </si>
  <si>
    <t>PT.TANGGA UTAMA</t>
  </si>
  <si>
    <t>PERMATA HIJAU</t>
  </si>
  <si>
    <t>Tie Rod 16x1,2</t>
  </si>
  <si>
    <t>25/1/2022</t>
  </si>
  <si>
    <t>CV.PANCA JAYA</t>
  </si>
  <si>
    <t>PPA 7405/VI/2021</t>
  </si>
  <si>
    <t>PPA 7455/VII/2021</t>
  </si>
  <si>
    <t>PPA 7478/VIII/2021</t>
  </si>
  <si>
    <t>TOKO BANGUNAN</t>
  </si>
  <si>
    <t xml:space="preserve">Vi panca jaya dibuat rincian tagihannya dari awal digabung terus saja vi jadi 1 excel </t>
  </si>
  <si>
    <t>Main frame 6000</t>
  </si>
  <si>
    <t>Cross brace / jb/ uh 4000</t>
  </si>
  <si>
    <t>Joinpin 1000</t>
  </si>
  <si>
    <t>Catwalk 20.000</t>
  </si>
  <si>
    <t>BPK ISKANDAR</t>
  </si>
  <si>
    <t xml:space="preserve">PROYEK   : </t>
  </si>
  <si>
    <t>D Cove</t>
  </si>
  <si>
    <t>BPK RUDI</t>
  </si>
  <si>
    <t>PROYEK   : PIK</t>
  </si>
  <si>
    <t>BPK PAULUS</t>
  </si>
  <si>
    <t>R.TINGGAL</t>
  </si>
  <si>
    <t>PROYEK   : SUNTER/BPK PAULUS</t>
  </si>
  <si>
    <t>PROYEK   : GEREJA</t>
  </si>
  <si>
    <t>26/10/2021</t>
  </si>
  <si>
    <t>PROYEK   : PABRIK ALUMUNIUM AUTO SERANG</t>
  </si>
  <si>
    <t>PT.CDT</t>
  </si>
  <si>
    <t>Tie R 120</t>
  </si>
  <si>
    <t>Mur JB</t>
  </si>
  <si>
    <t>PT.RAHMAD DINAMIKA MULIA</t>
  </si>
  <si>
    <t>PROYEK   : LAPAN RUMPIN</t>
  </si>
  <si>
    <t>INI MAU TAGIH NON PPN</t>
  </si>
  <si>
    <t>V 2m Ring lock</t>
  </si>
  <si>
    <t>Ledger 60 ringlock</t>
  </si>
  <si>
    <t>PPA 7440/VII/2021</t>
  </si>
  <si>
    <t>BP.TARSIM /EVIJAYA</t>
  </si>
  <si>
    <t>PROYEK   : CENGKARENG</t>
  </si>
  <si>
    <t>Pipa 74</t>
  </si>
  <si>
    <t>Ring lock</t>
  </si>
  <si>
    <t>Ledger Ringlock</t>
  </si>
  <si>
    <t>Kepala ledger</t>
  </si>
  <si>
    <t>Pantex</t>
  </si>
  <si>
    <t>Kunci Ledger Pch</t>
  </si>
  <si>
    <t>Pipa 90</t>
  </si>
  <si>
    <t>Siku 4x4x3</t>
  </si>
  <si>
    <t>Siku 4x4x190</t>
  </si>
  <si>
    <t>29/7/2021</t>
  </si>
  <si>
    <t>30/11/2021</t>
  </si>
  <si>
    <t xml:space="preserve">kirim </t>
  </si>
  <si>
    <t>PPA 10516/XI/2023</t>
  </si>
  <si>
    <t>PPA 10564/XII/2023</t>
  </si>
  <si>
    <t>Ledger Ringlock 90</t>
  </si>
  <si>
    <t>PT.SOWIN</t>
  </si>
  <si>
    <t>PROYEK   : MERCURE</t>
  </si>
  <si>
    <t xml:space="preserve">PAGODA MARGA </t>
  </si>
  <si>
    <t>PANCA JAYA</t>
  </si>
  <si>
    <t>PRAJA</t>
  </si>
  <si>
    <t xml:space="preserve">PROYEK  : </t>
  </si>
  <si>
    <t>IBU RERE</t>
  </si>
  <si>
    <t>Pen Cross Besar+Ring</t>
  </si>
  <si>
    <t>Pen Cross Kecil+Ring</t>
  </si>
  <si>
    <t>IBU SUCI</t>
  </si>
  <si>
    <t>PROYEK   : KEJAKSAAN</t>
  </si>
  <si>
    <t>HARTAM</t>
  </si>
  <si>
    <t>PROYEK  : ALFAMIDI</t>
  </si>
  <si>
    <t>SISA NOV'20</t>
  </si>
  <si>
    <t>SISA DES'20</t>
  </si>
  <si>
    <t>SISA JAN'21</t>
  </si>
  <si>
    <t>SISA FEB'21</t>
  </si>
  <si>
    <t>BPK HARTONO</t>
  </si>
  <si>
    <t>PROYEK  : CITAYAM</t>
  </si>
  <si>
    <t>PT.CONCREATE</t>
  </si>
  <si>
    <t>PROYEK  : Jl.Decove No.8 Ancol Timur Jakarta</t>
  </si>
  <si>
    <t>steger 90</t>
  </si>
  <si>
    <t>Pin Cross Brace</t>
  </si>
  <si>
    <t>menteng</t>
  </si>
  <si>
    <t>23/10/2021</t>
  </si>
  <si>
    <t>bpk iskandar</t>
  </si>
  <si>
    <t>TCD</t>
  </si>
  <si>
    <t>katamaran</t>
  </si>
  <si>
    <t>pik</t>
  </si>
  <si>
    <t>tcd</t>
  </si>
  <si>
    <t>PIK</t>
  </si>
  <si>
    <t>CDT</t>
  </si>
  <si>
    <t>Pak Andre/Katamaran (Eks Cinere)</t>
  </si>
  <si>
    <t>CV.GOTRIN</t>
  </si>
  <si>
    <t>KUNCI KEPALA LEDGER</t>
  </si>
  <si>
    <t>22//3/2021</t>
  </si>
  <si>
    <t>PT BUYUNG LINTASINDO</t>
  </si>
  <si>
    <t>PROYEK  : RUKAN</t>
  </si>
  <si>
    <t>PEMBELIAN</t>
  </si>
  <si>
    <t>BPK ROBI</t>
  </si>
  <si>
    <t>PROYEK  :  ONE TOWER</t>
  </si>
  <si>
    <t>Bpk Rudy</t>
  </si>
  <si>
    <t>PROYEK  :  HOTEL AMARIS KALIMALANG</t>
  </si>
  <si>
    <t>Pak andre kiriman 5/7/21</t>
  </si>
  <si>
    <t>Vi ini kamu nanti rekap di rekapan</t>
  </si>
  <si>
    <t>Kalau sdh ada sj nya</t>
  </si>
  <si>
    <t>Ini non ppn</t>
  </si>
  <si>
    <t>Kiriman ke pak andre hotel amaris kalimalang</t>
  </si>
  <si>
    <t>Cb 220, sewa 3000, claim 50.000</t>
  </si>
  <si>
    <t>Soalnya si bety ga masuk. Takutnya lupa</t>
  </si>
  <si>
    <t>BPK AKMAL</t>
  </si>
  <si>
    <t>PROYEK  : HOTEL TUGU ASRI</t>
  </si>
  <si>
    <t>Hotel Jati Baru</t>
  </si>
  <si>
    <t>BPK BUDI SANTOSO</t>
  </si>
  <si>
    <t>15/8/2021</t>
  </si>
  <si>
    <t>MUR JB-UH 60</t>
  </si>
  <si>
    <t>ATR OFF,BPK ERWIN</t>
  </si>
  <si>
    <t>PROYEK  :  SUNTER</t>
  </si>
  <si>
    <t>Pen Cross Brace kecil</t>
  </si>
  <si>
    <t>Ring Pen Cross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</si>
</sst>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4">
    <numFmt numFmtId="164" formatCode="mm/dd/yy"/>
    <numFmt numFmtId="165" formatCode="#,##0%"/>
    <numFmt numFmtId="166" formatCode="m/d/yy"/>
    <numFmt numFmtId="167" formatCode="dd/mm/yyyy"/>
  </numFmts>
  <fonts count="43" x14ac:knownFonts="1">
    <font>
      <sz val="11"/>
      <color theme="1"/>
      <name val="Calibri"/>
      <family val="2"/>
      <scheme val="minor"/>
    </font>
    <font>
      <b/>
      <sz val="10"/>
      <color rgb="FF000000"/>
      <name val="Comic Sans MS"/>
      <family val="2"/>
    </font>
    <font>
      <sz val="11"/>
      <color theme="1"/>
      <name val="Calibri"/>
      <family val="2"/>
    </font>
    <font>
      <b/>
      <sz val="10"/>
      <color rgb="FFc00000"/>
      <name val="Comic Sans MS"/>
      <family val="2"/>
    </font>
    <font>
      <sz val="10"/>
      <color rgb="FF000000"/>
      <name val="Comic Sans MS"/>
      <family val="2"/>
    </font>
    <font>
      <b/>
      <sz val="10"/>
      <color rgb="FF0070c0"/>
      <name val="Comic Sans MS"/>
      <family val="2"/>
    </font>
    <font>
      <sz val="10"/>
      <color rgb="FFff0000"/>
      <name val="Comic Sans MS"/>
      <family val="2"/>
    </font>
    <font>
      <b/>
      <sz val="10"/>
      <color rgb="FFff0000"/>
      <name val="Comic Sans MS"/>
      <family val="2"/>
    </font>
    <font>
      <b/>
      <sz val="10"/>
      <color rgb="FF7030a0"/>
      <name val="Comic Sans MS"/>
      <family val="2"/>
    </font>
    <font>
      <sz val="10"/>
      <color rgb="FFc00000"/>
      <name val="Comic Sans MS"/>
      <family val="2"/>
    </font>
    <font>
      <sz val="11"/>
      <color rgb="FF000000"/>
      <name val="Comic Sans MS"/>
      <family val="2"/>
    </font>
    <font>
      <b/>
      <sz val="10"/>
      <color rgb="FF00b0f0"/>
      <name val="Comic Sans MS"/>
      <family val="2"/>
    </font>
    <font>
      <sz val="11"/>
      <color rgb="FF000000"/>
      <name val="Calibri"/>
      <family val="2"/>
    </font>
    <font>
      <b/>
      <sz val="10"/>
      <color rgb="FF002060"/>
      <name val="Comic Sans MS"/>
      <family val="2"/>
    </font>
    <font>
      <b/>
      <sz val="10"/>
      <color rgb="FF00b050"/>
      <name val="Comic Sans MS"/>
      <family val="2"/>
    </font>
    <font>
      <b/>
      <sz val="11"/>
      <color rgb="FF000000"/>
      <name val="Calibri"/>
      <family val="2"/>
    </font>
    <font>
      <b/>
      <sz val="11"/>
      <color rgb="FF000000"/>
      <name val="Comic Sans MS"/>
      <family val="2"/>
    </font>
    <font>
      <b/>
      <sz val="10"/>
      <color rgb="FFffffff"/>
      <name val="Comic Sans MS"/>
      <family val="2"/>
    </font>
    <font>
      <sz val="10"/>
      <color rgb="FF0070c0"/>
      <name val="Comic Sans MS"/>
      <family val="2"/>
    </font>
    <font>
      <b/>
      <sz val="10"/>
      <color rgb="FFed7d31"/>
      <name val="Comic Sans MS"/>
      <family val="2"/>
    </font>
    <font>
      <sz val="10"/>
      <color rgb="FF92d050"/>
      <name val="Comic Sans MS"/>
      <family val="2"/>
    </font>
    <font>
      <b/>
      <sz val="11"/>
      <color rgb="FFff0000"/>
      <name val="Comic Sans MS"/>
      <family val="2"/>
    </font>
    <font>
      <sz val="10"/>
      <color rgb="FF002060"/>
      <name val="Comic Sans MS"/>
      <family val="2"/>
    </font>
    <font>
      <u/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sz val="10"/>
      <color rgb="FF00b0f0"/>
      <name val="Comic Sans MS"/>
      <family val="2"/>
    </font>
    <font>
      <sz val="10"/>
      <color rgb="FFffc000"/>
      <name val="Comic Sans MS"/>
      <family val="2"/>
    </font>
    <font>
      <b/>
      <sz val="14"/>
      <color rgb="FF000000"/>
      <name val="Calibri"/>
      <family val="2"/>
    </font>
    <font>
      <b/>
      <sz val="11"/>
      <color rgb="FFc00000"/>
      <name val="Comic Sans MS"/>
      <family val="2"/>
    </font>
    <font>
      <b/>
      <sz val="14"/>
      <color rgb="FF000000"/>
      <name val="Comic Sans MS"/>
      <family val="2"/>
    </font>
    <font>
      <sz val="12"/>
      <color rgb="FF000000"/>
      <name val="Comic Sans MS"/>
      <family val="2"/>
    </font>
    <font>
      <b/>
      <sz val="11"/>
      <color rgb="FF000000"/>
      <name val="Arial Unicode MS"/>
      <family val="2"/>
    </font>
    <font>
      <sz val="11"/>
      <color rgb="FF000000"/>
      <name val="Arial Unicode MS"/>
      <family val="2"/>
    </font>
    <font>
      <b/>
      <sz val="10"/>
      <color rgb="FF000000"/>
      <name val="Arial Unicode MS"/>
      <family val="2"/>
    </font>
    <font>
      <b/>
      <sz val="10"/>
      <color rgb="FF2e75b6"/>
      <name val="Comic Sans MS"/>
      <family val="2"/>
    </font>
    <font>
      <b/>
      <sz val="10"/>
      <color rgb="FF5b9bd5"/>
      <name val="Comic Sans MS"/>
      <family val="2"/>
    </font>
    <font>
      <b/>
      <sz val="10"/>
      <color rgb="FF4472c4"/>
      <name val="Comic Sans MS"/>
      <family val="2"/>
    </font>
    <font>
      <sz val="10"/>
      <color rgb="FF7030a0"/>
      <name val="Comic Sans MS"/>
      <family val="2"/>
    </font>
    <font>
      <b/>
      <sz val="12"/>
      <color rgb="FF000000"/>
      <name val="Comic Sans MS"/>
      <family val="2"/>
    </font>
    <font>
      <b/>
      <sz val="11"/>
      <color rgb="FF00b050"/>
      <name val="Comic Sans MS"/>
      <family val="2"/>
    </font>
    <font>
      <sz val="11"/>
      <color rgb="FFff0000"/>
      <name val="Comic Sans MS"/>
      <family val="2"/>
    </font>
    <font>
      <b/>
      <sz val="12"/>
      <color rgb="FF000000"/>
      <name val="Cambria"/>
      <family val="2"/>
    </font>
    <font>
      <b/>
      <sz val="11"/>
      <color rgb="FF000000"/>
      <name val="Cambria"/>
      <family val="2"/>
    </font>
  </fonts>
  <fills count="2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2cc"/>
      </patternFill>
    </fill>
    <fill>
      <patternFill patternType="solid">
        <fgColor rgb="FFe2f0d9"/>
      </patternFill>
    </fill>
    <fill>
      <patternFill patternType="solid">
        <fgColor rgb="FFffd966"/>
      </patternFill>
    </fill>
    <fill>
      <patternFill patternType="solid">
        <fgColor rgb="FFf4b183"/>
      </patternFill>
    </fill>
    <fill>
      <patternFill patternType="solid">
        <fgColor rgb="FFffff00"/>
      </patternFill>
    </fill>
    <fill>
      <patternFill patternType="solid">
        <fgColor rgb="FFdae3f3"/>
      </patternFill>
    </fill>
    <fill>
      <patternFill patternType="solid">
        <fgColor rgb="FFdeebf7"/>
      </patternFill>
    </fill>
    <fill>
      <patternFill patternType="solid">
        <fgColor rgb="FFfbe5d6"/>
      </patternFill>
    </fill>
    <fill>
      <patternFill patternType="solid">
        <fgColor rgb="FFffe699"/>
      </patternFill>
    </fill>
    <fill>
      <patternFill patternType="solid">
        <fgColor rgb="FFededed"/>
      </patternFill>
    </fill>
    <fill>
      <patternFill patternType="solid">
        <fgColor rgb="FFed7d31"/>
      </patternFill>
    </fill>
    <fill>
      <patternFill patternType="solid">
        <fgColor rgb="FF92d050"/>
      </patternFill>
    </fill>
    <fill>
      <patternFill patternType="solid">
        <fgColor rgb="FF9dc3e6"/>
      </patternFill>
    </fill>
    <fill>
      <patternFill patternType="solid">
        <fgColor rgb="FFb4c7e7"/>
      </patternFill>
    </fill>
    <fill>
      <patternFill patternType="solid">
        <fgColor rgb="FF7030a0"/>
      </patternFill>
    </fill>
    <fill>
      <patternFill patternType="solid">
        <fgColor rgb="FF00b0f0"/>
      </patternFill>
    </fill>
    <fill>
      <patternFill patternType="solid">
        <fgColor rgb="FFbdd7ee"/>
      </patternFill>
    </fill>
    <fill>
      <patternFill patternType="solid">
        <fgColor rgb="FFf8cbad"/>
      </patternFill>
    </fill>
    <fill>
      <patternFill patternType="solid">
        <fgColor rgb="FFc5e0b4"/>
      </patternFill>
    </fill>
    <fill>
      <patternFill patternType="solid">
        <fgColor rgb="FFd6dce5"/>
      </patternFill>
    </fill>
    <fill>
      <patternFill patternType="solid">
        <fgColor rgb="FFffc000"/>
      </patternFill>
    </fill>
    <fill>
      <patternFill patternType="solid">
        <fgColor rgb="FFa9d18e"/>
      </patternFill>
    </fill>
    <fill>
      <patternFill patternType="solid">
        <fgColor rgb="FF8faadc"/>
      </patternFill>
    </fill>
    <fill>
      <patternFill patternType="solid">
        <fgColor rgb="FF5b9bd5"/>
      </patternFill>
    </fill>
  </fills>
  <borders count="10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343">
    <xf xfId="0" numFmtId="0" borderId="0" fontId="0" fillId="0"/>
    <xf xfId="0" numFmtId="1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14" applyNumberFormat="1" borderId="2" applyBorder="1" fontId="1" applyFont="1" fillId="2" applyFill="1" applyAlignment="1">
      <alignment horizontal="left"/>
    </xf>
    <xf xfId="0" numFmtId="0" borderId="2" applyBorder="1" fontId="1" applyFont="1" fillId="2" applyFill="1" applyAlignment="1">
      <alignment horizontal="left"/>
    </xf>
    <xf xfId="0" numFmtId="3" applyNumberFormat="1" borderId="2" applyBorder="1" fontId="1" applyFont="1" fillId="2" applyFill="1" applyAlignment="1">
      <alignment horizontal="left"/>
    </xf>
    <xf xfId="0" numFmtId="3" applyNumberFormat="1" borderId="2" applyBorder="1" fontId="1" applyFont="1" fillId="2" applyFill="1" applyAlignment="1">
      <alignment horizontal="right"/>
    </xf>
    <xf xfId="0" numFmtId="3" applyNumberFormat="1" borderId="1" applyBorder="1" fontId="3" applyFont="1" fillId="0" applyAlignment="1">
      <alignment horizontal="center"/>
    </xf>
    <xf xfId="0" numFmtId="3" applyNumberFormat="1" borderId="1" applyBorder="1" fontId="3" applyFont="1" fillId="0" applyAlignment="1">
      <alignment horizontal="right"/>
    </xf>
    <xf xfId="0" numFmtId="14" applyNumberFormat="1" borderId="3" applyBorder="1" fontId="1" applyFont="1" fillId="3" applyFill="1" applyAlignment="1">
      <alignment horizontal="left"/>
    </xf>
    <xf xfId="0" numFmtId="0" borderId="3" applyBorder="1" fontId="1" applyFont="1" fillId="3" applyFill="1" applyAlignment="1">
      <alignment horizontal="left"/>
    </xf>
    <xf xfId="0" numFmtId="3" applyNumberFormat="1" borderId="3" applyBorder="1" fontId="1" applyFont="1" fillId="3" applyFill="1" applyAlignment="1">
      <alignment horizontal="left"/>
    </xf>
    <xf xfId="0" numFmtId="14" applyNumberFormat="1" borderId="4" applyBorder="1" fontId="4" applyFont="1" fillId="0" applyAlignment="1">
      <alignment horizontal="left"/>
    </xf>
    <xf xfId="0" numFmtId="0" borderId="4" applyBorder="1" fontId="4" applyFont="1" fillId="0" applyAlignment="1">
      <alignment horizontal="left"/>
    </xf>
    <xf xfId="0" numFmtId="3" applyNumberFormat="1" borderId="4" applyBorder="1" fontId="4" applyFont="1" fillId="0" applyAlignment="1">
      <alignment horizontal="right"/>
    </xf>
    <xf xfId="0" numFmtId="3" applyNumberFormat="1" borderId="4" applyBorder="1" fontId="1" applyFont="1" fillId="0" applyAlignment="1">
      <alignment horizontal="left"/>
    </xf>
    <xf xfId="0" numFmtId="3" applyNumberFormat="1" borderId="5" applyBorder="1" fontId="4" applyFont="1" fillId="0" applyAlignment="1">
      <alignment horizontal="right"/>
    </xf>
    <xf xfId="0" numFmtId="3" applyNumberFormat="1" borderId="5" applyBorder="1" fontId="1" applyFont="1" fillId="0" applyAlignment="1">
      <alignment horizontal="left"/>
    </xf>
    <xf xfId="0" numFmtId="14" applyNumberFormat="1" borderId="6" applyBorder="1" fontId="1" applyFont="1" fillId="4" applyFill="1" applyAlignment="1">
      <alignment horizontal="left"/>
    </xf>
    <xf xfId="0" numFmtId="0" borderId="7" applyBorder="1" fontId="1" applyFont="1" fillId="4" applyFill="1" applyAlignment="1">
      <alignment horizontal="left"/>
    </xf>
    <xf xfId="0" numFmtId="3" applyNumberFormat="1" borderId="8" applyBorder="1" fontId="1" applyFont="1" fillId="4" applyFill="1" applyAlignment="1">
      <alignment horizontal="right"/>
    </xf>
    <xf xfId="0" numFmtId="14" applyNumberFormat="1" borderId="9" applyBorder="1" fontId="4" applyFont="1" fillId="0" applyAlignment="1">
      <alignment horizontal="left"/>
    </xf>
    <xf xfId="0" numFmtId="0" borderId="9" applyBorder="1" fontId="4" applyFont="1" fillId="0" applyAlignment="1">
      <alignment horizontal="left"/>
    </xf>
    <xf xfId="0" numFmtId="3" applyNumberFormat="1" borderId="9" applyBorder="1" fontId="4" applyFont="1" fillId="0" applyAlignment="1">
      <alignment horizontal="right"/>
    </xf>
    <xf xfId="0" numFmtId="3" applyNumberFormat="1" borderId="9" applyBorder="1" fontId="1" applyFont="1" fillId="0" applyAlignment="1">
      <alignment horizontal="left"/>
    </xf>
    <xf xfId="0" numFmtId="14" applyNumberFormat="1" borderId="5" applyBorder="1" fontId="3" applyFont="1" fillId="0" applyAlignment="1">
      <alignment horizontal="left"/>
    </xf>
    <xf xfId="0" numFmtId="0" borderId="5" applyBorder="1" fontId="3" applyFont="1" fillId="0" applyAlignment="1">
      <alignment horizontal="left"/>
    </xf>
    <xf xfId="0" numFmtId="3" applyNumberFormat="1" borderId="5" applyBorder="1" fontId="3" applyFont="1" fillId="0" applyAlignment="1">
      <alignment horizontal="right"/>
    </xf>
    <xf xfId="0" numFmtId="3" applyNumberFormat="1" borderId="5" applyBorder="1" fontId="3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14" applyNumberFormat="1" borderId="5" applyBorder="1" fontId="4" applyFont="1" fillId="0" applyAlignment="1">
      <alignment horizontal="left"/>
    </xf>
    <xf xfId="0" numFmtId="0" borderId="5" applyBorder="1" fontId="4" applyFont="1" fillId="0" applyAlignment="1">
      <alignment horizontal="left"/>
    </xf>
    <xf xfId="0" numFmtId="3" applyNumberFormat="1" borderId="5" applyBorder="1" fontId="4" applyFont="1" fillId="0" applyAlignment="1">
      <alignment horizontal="left"/>
    </xf>
    <xf xfId="0" numFmtId="3" applyNumberFormat="1" borderId="4" applyBorder="1" fontId="4" applyFont="1" fillId="0" applyAlignment="1">
      <alignment horizontal="left"/>
    </xf>
    <xf xfId="0" numFmtId="14" applyNumberFormat="1" borderId="1" applyBorder="1" fontId="2" applyFont="1" fillId="0" applyAlignment="1">
      <alignment horizontal="left"/>
    </xf>
    <xf xfId="0" numFmtId="14" applyNumberFormat="1" borderId="1" applyBorder="1" fontId="4" applyFont="1" fillId="0" applyAlignment="1">
      <alignment horizontal="left"/>
    </xf>
    <xf xfId="0" numFmtId="14" applyNumberFormat="1" borderId="0" fontId="0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4" applyNumberFormat="1" borderId="2" applyBorder="1" fontId="1" applyFont="1" fillId="5" applyFill="1" applyAlignment="1">
      <alignment horizontal="left"/>
    </xf>
    <xf xfId="0" numFmtId="0" borderId="2" applyBorder="1" fontId="1" applyFont="1" fillId="5" applyFill="1" applyAlignment="1">
      <alignment horizontal="left"/>
    </xf>
    <xf xfId="0" numFmtId="3" applyNumberFormat="1" borderId="2" applyBorder="1" fontId="1" applyFont="1" fillId="5" applyFill="1" applyAlignment="1">
      <alignment horizontal="left"/>
    </xf>
    <xf xfId="0" numFmtId="3" applyNumberFormat="1" borderId="9" applyBorder="1" fontId="4" applyFont="1" fillId="0" applyAlignment="1">
      <alignment horizontal="left"/>
    </xf>
    <xf xfId="0" numFmtId="3" applyNumberFormat="1" borderId="10" applyBorder="1" fontId="4" applyFont="1" fillId="0" applyAlignment="1">
      <alignment horizontal="left"/>
    </xf>
    <xf xfId="0" numFmtId="0" borderId="8" applyBorder="1" fontId="1" applyFont="1" fillId="4" applyFill="1" applyAlignment="1">
      <alignment horizontal="left"/>
    </xf>
    <xf xfId="0" numFmtId="0" borderId="2" applyBorder="1" fontId="1" applyFont="1" fillId="6" applyFill="1" applyAlignment="1">
      <alignment horizontal="left"/>
    </xf>
    <xf xfId="0" numFmtId="3" applyNumberFormat="1" borderId="8" applyBorder="1" fontId="1" applyFont="1" fillId="7" applyFill="1" applyAlignment="1">
      <alignment horizontal="right"/>
    </xf>
    <xf xfId="0" numFmtId="14" applyNumberFormat="1" borderId="5" applyBorder="1" fontId="5" applyFont="1" fillId="0" applyAlignment="1">
      <alignment horizontal="left"/>
    </xf>
    <xf xfId="0" numFmtId="0" borderId="5" applyBorder="1" fontId="5" applyFont="1" fillId="0" applyAlignment="1">
      <alignment horizontal="left"/>
    </xf>
    <xf xfId="0" numFmtId="3" applyNumberFormat="1" borderId="9" applyBorder="1" fontId="6" applyFont="1" fillId="0" applyAlignment="1">
      <alignment horizontal="left"/>
    </xf>
    <xf xfId="0" numFmtId="3" applyNumberFormat="1" borderId="5" applyBorder="1" fontId="5" applyFont="1" fillId="0" applyAlignment="1">
      <alignment horizontal="right"/>
    </xf>
    <xf xfId="0" numFmtId="14" applyNumberFormat="1" borderId="5" applyBorder="1" fontId="1" applyFont="1" fillId="0" applyAlignment="1">
      <alignment horizontal="left"/>
    </xf>
    <xf xfId="0" numFmtId="0" borderId="5" applyBorder="1" fontId="1" applyFont="1" fillId="0" applyAlignment="1">
      <alignment horizontal="left"/>
    </xf>
    <xf xfId="0" numFmtId="3" applyNumberFormat="1" borderId="5" applyBorder="1" fontId="7" applyFont="1" fillId="0" applyAlignment="1">
      <alignment horizontal="right"/>
    </xf>
    <xf xfId="0" numFmtId="3" applyNumberFormat="1" borderId="5" applyBorder="1" fontId="7" applyFont="1" fillId="0" applyAlignment="1">
      <alignment horizontal="left"/>
    </xf>
    <xf xfId="0" numFmtId="3" applyNumberFormat="1" borderId="4" applyBorder="1" fontId="7" applyFont="1" fillId="0" applyAlignment="1">
      <alignment horizontal="left"/>
    </xf>
    <xf xfId="0" numFmtId="3" applyNumberFormat="1" borderId="5" applyBorder="1" fontId="6" applyFont="1" fillId="0" applyAlignment="1">
      <alignment horizontal="left"/>
    </xf>
    <xf xfId="0" numFmtId="3" applyNumberFormat="1" borderId="4" applyBorder="1" fontId="6" applyFont="1" fillId="0" applyAlignment="1">
      <alignment horizontal="left"/>
    </xf>
    <xf xfId="0" numFmtId="3" applyNumberFormat="1" borderId="5" applyBorder="1" fontId="8" applyFont="1" fillId="0" applyAlignment="1">
      <alignment horizontal="right"/>
    </xf>
    <xf xfId="0" numFmtId="14" applyNumberFormat="1" borderId="6" applyBorder="1" fontId="1" applyFont="1" fillId="2" applyFill="1" applyAlignment="1">
      <alignment horizontal="left"/>
    </xf>
    <xf xfId="0" numFmtId="0" borderId="8" applyBorder="1" fontId="1" applyFont="1" fillId="2" applyFill="1" applyAlignment="1">
      <alignment horizontal="left"/>
    </xf>
    <xf xfId="0" numFmtId="3" applyNumberFormat="1" borderId="8" applyBorder="1" fontId="7" applyFont="1" fillId="0" applyAlignment="1">
      <alignment horizontal="right"/>
    </xf>
    <xf xfId="0" numFmtId="14" applyNumberFormat="1" borderId="4" applyBorder="1" fontId="4" applyFont="1" fillId="2" applyFill="1" applyAlignment="1">
      <alignment horizontal="left"/>
    </xf>
    <xf xfId="0" numFmtId="0" borderId="4" applyBorder="1" fontId="4" applyFont="1" fillId="2" applyFill="1" applyAlignment="1">
      <alignment horizontal="left"/>
    </xf>
    <xf xfId="0" numFmtId="3" applyNumberFormat="1" borderId="4" applyBorder="1" fontId="4" applyFont="1" fillId="2" applyFill="1" applyAlignment="1">
      <alignment horizontal="left"/>
    </xf>
    <xf xfId="0" numFmtId="3" applyNumberFormat="1" borderId="8" applyBorder="1" fontId="3" applyFont="1" fillId="4" applyFill="1" applyAlignment="1">
      <alignment horizontal="right"/>
    </xf>
    <xf xfId="0" numFmtId="14" applyNumberFormat="1" borderId="6" applyBorder="1" fontId="1" applyFont="1" fillId="8" applyFill="1" applyAlignment="1">
      <alignment horizontal="left"/>
    </xf>
    <xf xfId="0" numFmtId="0" borderId="8" applyBorder="1" fontId="1" applyFont="1" fillId="8" applyFill="1" applyAlignment="1">
      <alignment horizontal="left"/>
    </xf>
    <xf xfId="0" numFmtId="3" applyNumberFormat="1" borderId="8" applyBorder="1" fontId="3" applyFont="1" fillId="8" applyFill="1" applyAlignment="1">
      <alignment horizontal="right"/>
    </xf>
    <xf xfId="0" numFmtId="3" applyNumberFormat="1" borderId="11" applyBorder="1" fontId="3" applyFont="1" fillId="8" applyFill="1" applyAlignment="1">
      <alignment horizontal="right"/>
    </xf>
    <xf xfId="0" numFmtId="3" applyNumberFormat="1" borderId="12" applyBorder="1" fontId="3" applyFont="1" fillId="8" applyFill="1" applyAlignment="1">
      <alignment horizontal="right"/>
    </xf>
    <xf xfId="0" numFmtId="3" applyNumberFormat="1" borderId="7" applyBorder="1" fontId="3" applyFont="1" fillId="8" applyFill="1" applyAlignment="1">
      <alignment horizontal="right"/>
    </xf>
    <xf xfId="0" numFmtId="14" applyNumberFormat="1" borderId="2" applyBorder="1" fontId="1" applyFont="1" fillId="9" applyFill="1" applyAlignment="1">
      <alignment horizontal="left"/>
    </xf>
    <xf xfId="0" numFmtId="0" borderId="2" applyBorder="1" fontId="1" applyFont="1" fillId="9" applyFill="1" applyAlignment="1">
      <alignment horizontal="left"/>
    </xf>
    <xf xfId="0" numFmtId="3" applyNumberFormat="1" borderId="2" applyBorder="1" fontId="1" applyFont="1" fillId="9" applyFill="1" applyAlignment="1">
      <alignment horizontal="left"/>
    </xf>
    <xf xfId="0" numFmtId="14" applyNumberFormat="1" borderId="5" applyBorder="1" fontId="7" applyFont="1" fillId="0" applyAlignment="1">
      <alignment horizontal="left"/>
    </xf>
    <xf xfId="0" numFmtId="0" borderId="5" applyBorder="1" fontId="7" applyFont="1" fillId="0" applyAlignment="1">
      <alignment horizontal="left"/>
    </xf>
    <xf xfId="0" numFmtId="3" applyNumberFormat="1" borderId="8" applyBorder="1" fontId="7" applyFont="1" fillId="2" applyFill="1" applyAlignment="1">
      <alignment horizontal="right"/>
    </xf>
    <xf xfId="0" numFmtId="3" applyNumberFormat="1" borderId="8" applyBorder="1" fontId="1" applyFont="1" fillId="2" applyFill="1" applyAlignment="1">
      <alignment horizontal="right"/>
    </xf>
    <xf xfId="0" numFmtId="3" applyNumberFormat="1" borderId="13" applyBorder="1" fontId="3" applyFont="1" fillId="8" applyFill="1" applyAlignment="1">
      <alignment horizontal="right"/>
    </xf>
    <xf xfId="0" numFmtId="0" borderId="0" fontId="0" fillId="0" applyAlignment="1">
      <alignment horizontal="left"/>
    </xf>
    <xf xfId="0" numFmtId="3" applyNumberFormat="1" borderId="5" applyBorder="1" fontId="9" applyFont="1" fillId="0" applyAlignment="1">
      <alignment horizontal="left"/>
    </xf>
    <xf xfId="0" numFmtId="14" applyNumberFormat="1" borderId="14" applyBorder="1" fontId="1" applyFont="1" fillId="4" applyFill="1" applyAlignment="1">
      <alignment horizontal="left"/>
    </xf>
    <xf xfId="0" numFmtId="0" borderId="15" applyBorder="1" fontId="1" applyFont="1" fillId="4" applyFill="1" applyAlignment="1">
      <alignment horizontal="left"/>
    </xf>
    <xf xfId="0" numFmtId="3" applyNumberFormat="1" borderId="15" applyBorder="1" fontId="3" applyFont="1" fillId="4" applyFill="1" applyAlignment="1">
      <alignment horizontal="right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right"/>
    </xf>
    <xf xfId="0" numFmtId="14" applyNumberFormat="1" borderId="16" applyBorder="1" fontId="1" applyFont="1" fillId="8" applyFill="1" applyAlignment="1">
      <alignment horizontal="left"/>
    </xf>
    <xf xfId="0" numFmtId="0" borderId="17" applyBorder="1" fontId="1" applyFont="1" fillId="8" applyFill="1" applyAlignment="1">
      <alignment horizontal="left"/>
    </xf>
    <xf xfId="0" numFmtId="3" applyNumberFormat="1" borderId="18" applyBorder="1" fontId="3" applyFont="1" fillId="8" applyFill="1" applyAlignment="1">
      <alignment horizontal="right"/>
    </xf>
    <xf xfId="0" numFmtId="3" applyNumberFormat="1" borderId="1" applyBorder="1" fontId="3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3" applyNumberFormat="1" borderId="18" applyBorder="1" fontId="4" applyFont="1" fillId="7" applyFill="1" applyAlignment="1">
      <alignment horizontal="right"/>
    </xf>
    <xf xfId="0" numFmtId="3" applyNumberFormat="1" borderId="18" applyBorder="1" fontId="1" applyFont="1" fillId="7" applyFill="1" applyAlignment="1">
      <alignment horizontal="right"/>
    </xf>
    <xf xfId="0" numFmtId="3" applyNumberFormat="1" borderId="18" applyBorder="1" fontId="4" applyFont="1" fillId="6" applyFill="1" applyAlignment="1">
      <alignment horizontal="right"/>
    </xf>
    <xf xfId="0" numFmtId="3" applyNumberFormat="1" borderId="10" applyBorder="1" fontId="1" applyFont="1" fillId="0" applyAlignment="1">
      <alignment horizontal="left"/>
    </xf>
    <xf xfId="0" numFmtId="3" applyNumberFormat="1" borderId="5" applyBorder="1" fontId="1" applyFont="1" fillId="0" applyAlignment="1">
      <alignment horizontal="right"/>
    </xf>
    <xf xfId="0" numFmtId="14" applyNumberFormat="1" borderId="18" applyBorder="1" fontId="4" applyFont="1" fillId="2" applyFill="1" applyAlignment="1">
      <alignment horizontal="left"/>
    </xf>
    <xf xfId="0" numFmtId="0" borderId="18" applyBorder="1" fontId="4" applyFont="1" fillId="2" applyFill="1" applyAlignment="1">
      <alignment horizontal="left"/>
    </xf>
    <xf xfId="0" numFmtId="3" applyNumberFormat="1" borderId="18" applyBorder="1" fontId="4" applyFont="1" fillId="2" applyFill="1" applyAlignment="1">
      <alignment horizontal="right"/>
    </xf>
    <xf xfId="0" numFmtId="3" applyNumberFormat="1" borderId="4" applyBorder="1" fontId="1" applyFont="1" fillId="0" applyAlignment="1">
      <alignment horizontal="right"/>
    </xf>
    <xf xfId="0" numFmtId="3" applyNumberFormat="1" borderId="18" applyBorder="1" fontId="1" applyFont="1" fillId="10" applyFill="1" applyAlignment="1">
      <alignment horizontal="right"/>
    </xf>
    <xf xfId="0" numFmtId="3" applyNumberFormat="1" borderId="18" applyBorder="1" fontId="1" applyFont="1" fillId="4" applyFill="1" applyAlignment="1">
      <alignment horizontal="right"/>
    </xf>
    <xf xfId="0" numFmtId="3" applyNumberFormat="1" borderId="5" applyBorder="1" fontId="5" applyFont="1" fillId="0" applyAlignment="1">
      <alignment horizontal="left"/>
    </xf>
    <xf xfId="0" numFmtId="3" applyNumberFormat="1" borderId="4" applyBorder="1" fontId="5" applyFont="1" fillId="0" applyAlignment="1">
      <alignment horizontal="right"/>
    </xf>
    <xf xfId="0" numFmtId="3" applyNumberFormat="1" borderId="4" applyBorder="1" fontId="5" applyFont="1" fillId="0" applyAlignment="1">
      <alignment horizontal="left"/>
    </xf>
    <xf xfId="0" numFmtId="14" applyNumberFormat="1" borderId="4" applyBorder="1" fontId="1" applyFont="1" fillId="2" applyFill="1" applyAlignment="1">
      <alignment horizontal="left"/>
    </xf>
    <xf xfId="0" numFmtId="0" borderId="4" applyBorder="1" fontId="1" applyFont="1" fillId="2" applyFill="1" applyAlignment="1">
      <alignment horizontal="left"/>
    </xf>
    <xf xfId="0" numFmtId="3" applyNumberFormat="1" borderId="4" applyBorder="1" fontId="1" applyFont="1" fillId="2" applyFill="1" applyAlignment="1">
      <alignment horizontal="left"/>
    </xf>
    <xf xfId="0" numFmtId="3" applyNumberFormat="1" borderId="8" applyBorder="1" fontId="1" applyFont="1" fillId="4" applyFill="1" applyAlignment="1">
      <alignment horizontal="left"/>
    </xf>
    <xf xfId="0" numFmtId="3" applyNumberFormat="1" borderId="13" applyBorder="1" fontId="4" applyFont="1" fillId="8" applyFill="1" applyAlignment="1">
      <alignment horizontal="left"/>
    </xf>
    <xf xfId="0" numFmtId="3" applyNumberFormat="1" borderId="1" applyBorder="1" fontId="4" applyFont="1" fillId="0" applyAlignment="1">
      <alignment horizontal="left"/>
    </xf>
    <xf xfId="0" numFmtId="14" applyNumberFormat="1" borderId="0" fontId="0" fillId="0" applyAlignment="1">
      <alignment horizontal="general"/>
    </xf>
    <xf xfId="0" numFmtId="3" applyNumberFormat="1" borderId="0" fontId="0" fillId="0" applyAlignment="1">
      <alignment horizontal="left"/>
    </xf>
    <xf xfId="0" numFmtId="14" applyNumberFormat="1" borderId="10" applyBorder="1" fontId="4" applyFont="1" fillId="0" applyAlignment="1">
      <alignment horizontal="left"/>
    </xf>
    <xf xfId="0" numFmtId="0" borderId="10" applyBorder="1" fontId="4" applyFont="1" fillId="0" applyAlignment="1">
      <alignment horizontal="left"/>
    </xf>
    <xf xfId="0" numFmtId="3" applyNumberFormat="1" borderId="7" applyBorder="1" fontId="1" applyFont="1" fillId="4" applyFill="1" applyAlignment="1">
      <alignment horizontal="left"/>
    </xf>
    <xf xfId="0" numFmtId="3" applyNumberFormat="1" borderId="18" applyBorder="1" fontId="4" applyFont="1" fillId="2" applyFill="1" applyAlignment="1">
      <alignment horizontal="left"/>
    </xf>
    <xf xfId="0" numFmtId="3" applyNumberFormat="1" borderId="18" applyBorder="1" fontId="1" applyFont="1" fillId="2" applyFill="1" applyAlignment="1">
      <alignment horizontal="left"/>
    </xf>
    <xf xfId="0" numFmtId="3" applyNumberFormat="1" borderId="7" applyBorder="1" fontId="1" applyFont="1" fillId="2" applyFill="1" applyAlignment="1">
      <alignment horizontal="left"/>
    </xf>
    <xf xfId="0" numFmtId="14" applyNumberFormat="1" borderId="4" applyBorder="1" fontId="1" applyFont="1" fillId="0" applyAlignment="1">
      <alignment horizontal="left"/>
    </xf>
    <xf xfId="0" numFmtId="0" borderId="4" applyBorder="1" fontId="1" applyFont="1" fillId="0" applyAlignment="1">
      <alignment horizontal="left"/>
    </xf>
    <xf xfId="0" numFmtId="3" applyNumberFormat="1" borderId="8" applyBorder="1" fontId="1" applyFont="1" fillId="8" applyFill="1" applyAlignment="1">
      <alignment horizontal="right"/>
    </xf>
    <xf xfId="0" numFmtId="3" applyNumberFormat="1" borderId="11" applyBorder="1" fontId="1" applyFont="1" fillId="8" applyFill="1" applyAlignment="1">
      <alignment horizontal="right"/>
    </xf>
    <xf xfId="0" numFmtId="14" applyNumberFormat="1" borderId="2" applyBorder="1" fontId="1" applyFont="1" fillId="7" applyFill="1" applyAlignment="1">
      <alignment horizontal="left"/>
    </xf>
    <xf xfId="0" numFmtId="0" borderId="2" applyBorder="1" fontId="1" applyFont="1" fillId="7" applyFill="1" applyAlignment="1">
      <alignment horizontal="left"/>
    </xf>
    <xf xfId="0" numFmtId="0" borderId="18" applyBorder="1" fontId="1" applyFont="1" fillId="2" applyFill="1" applyAlignment="1">
      <alignment horizontal="left"/>
    </xf>
    <xf xfId="0" numFmtId="3" applyNumberFormat="1" borderId="5" applyBorder="1" fontId="6" applyFont="1" fillId="0" applyAlignment="1">
      <alignment horizontal="right"/>
    </xf>
    <xf xfId="0" numFmtId="0" borderId="13" applyBorder="1" fontId="4" applyFont="1" fillId="8" applyFill="1" applyAlignment="1">
      <alignment horizontal="left"/>
    </xf>
    <xf xfId="0" numFmtId="14" applyNumberFormat="1" borderId="2" applyBorder="1" fontId="10" applyFont="1" fillId="9" applyFill="1" applyAlignment="1">
      <alignment horizontal="left"/>
    </xf>
    <xf xfId="0" numFmtId="0" borderId="2" applyBorder="1" fontId="10" applyFont="1" fillId="9" applyFill="1" applyAlignment="1">
      <alignment horizontal="left"/>
    </xf>
    <xf xfId="0" numFmtId="3" applyNumberFormat="1" borderId="2" applyBorder="1" fontId="10" applyFont="1" fillId="9" applyFill="1" applyAlignment="1">
      <alignment horizontal="left"/>
    </xf>
    <xf xfId="0" numFmtId="3" applyNumberFormat="1" borderId="1" applyBorder="1" fontId="10" applyFont="1" fillId="0" applyAlignment="1">
      <alignment horizontal="left"/>
    </xf>
    <xf xfId="0" numFmtId="0" borderId="1" applyBorder="1" fontId="10" applyFont="1" fillId="0" applyAlignment="1">
      <alignment horizontal="left"/>
    </xf>
    <xf xfId="0" numFmtId="3" applyNumberFormat="1" borderId="2" applyBorder="1" fontId="3" applyFont="1" fillId="2" applyFill="1" applyAlignment="1">
      <alignment horizontal="right"/>
    </xf>
    <xf xfId="0" numFmtId="3" applyNumberFormat="1" borderId="10" applyBorder="1" fontId="4" applyFont="1" fillId="0" applyAlignment="1">
      <alignment horizontal="right"/>
    </xf>
    <xf xfId="0" numFmtId="14" applyNumberFormat="1" borderId="19" applyBorder="1" fontId="3" applyFont="1" fillId="0" applyAlignment="1">
      <alignment horizontal="left"/>
    </xf>
    <xf xfId="0" numFmtId="0" borderId="19" applyBorder="1" fontId="3" applyFont="1" fillId="0" applyAlignment="1">
      <alignment horizontal="left"/>
    </xf>
    <xf xfId="0" numFmtId="3" applyNumberFormat="1" borderId="19" applyBorder="1" fontId="3" applyFont="1" fillId="0" applyAlignment="1">
      <alignment horizontal="left"/>
    </xf>
    <xf xfId="0" numFmtId="3" applyNumberFormat="1" borderId="19" applyBorder="1" fontId="3" applyFont="1" fillId="0" applyAlignment="1">
      <alignment horizontal="right"/>
    </xf>
    <xf xfId="0" numFmtId="0" borderId="2" applyBorder="1" fontId="4" applyFont="1" fillId="2" applyFill="1" applyAlignment="1">
      <alignment horizontal="left"/>
    </xf>
    <xf xfId="0" numFmtId="3" applyNumberFormat="1" borderId="2" applyBorder="1" fontId="1" applyFont="1" fillId="7" applyFill="1" applyAlignment="1">
      <alignment horizontal="left"/>
    </xf>
    <xf xfId="0" numFmtId="3" applyNumberFormat="1" borderId="2" applyBorder="1" fontId="4" applyFont="1" fillId="7" applyFill="1" applyAlignment="1">
      <alignment horizontal="left"/>
    </xf>
    <xf xfId="0" numFmtId="3" applyNumberFormat="1" borderId="1" applyBorder="1" fontId="4" applyFont="1" fillId="0" applyAlignment="1">
      <alignment horizontal="right"/>
    </xf>
    <xf xfId="0" numFmtId="3" applyNumberFormat="1" borderId="3" applyBorder="1" fontId="1" applyFont="1" fillId="11" applyFill="1" applyAlignment="1">
      <alignment horizontal="left"/>
    </xf>
    <xf xfId="0" numFmtId="3" applyNumberFormat="1" borderId="20" applyBorder="1" fontId="4" applyFont="1" fillId="11" applyFill="1" applyAlignment="1">
      <alignment horizontal="right"/>
    </xf>
    <xf xfId="0" numFmtId="0" borderId="7" applyBorder="1" fontId="1" applyFont="1" fillId="2" applyFill="1" applyAlignment="1">
      <alignment horizontal="left"/>
    </xf>
    <xf xfId="0" numFmtId="3" applyNumberFormat="1" borderId="8" applyBorder="1" fontId="1" applyFont="1" fillId="11" applyFill="1" applyAlignment="1">
      <alignment horizontal="right"/>
    </xf>
    <xf xfId="0" numFmtId="3" applyNumberFormat="1" borderId="7" applyBorder="1" fontId="1" applyFont="1" fillId="0" applyAlignment="1">
      <alignment horizontal="left"/>
    </xf>
    <xf xfId="0" numFmtId="3" applyNumberFormat="1" borderId="18" applyBorder="1" fontId="4" applyFont="1" fillId="11" applyFill="1" applyAlignment="1">
      <alignment horizontal="right"/>
    </xf>
    <xf xfId="0" numFmtId="3" applyNumberFormat="1" borderId="18" applyBorder="1" fontId="4" applyFont="1" fillId="11" applyFill="1" applyAlignment="1">
      <alignment horizontal="left"/>
    </xf>
    <xf xfId="0" numFmtId="164" applyNumberFormat="1" borderId="21" applyBorder="1" fontId="1" applyFont="1" fillId="2" applyFill="1" applyAlignment="1">
      <alignment horizontal="left"/>
    </xf>
    <xf xfId="0" numFmtId="0" borderId="22" applyBorder="1" fontId="1" applyFont="1" fillId="2" applyFill="1" applyAlignment="1">
      <alignment horizontal="left"/>
    </xf>
    <xf xfId="0" numFmtId="3" applyNumberFormat="1" borderId="23" applyBorder="1" fontId="1" applyFont="1" fillId="11" applyFill="1" applyAlignment="1">
      <alignment horizontal="left"/>
    </xf>
    <xf xfId="0" numFmtId="164" applyNumberFormat="1" borderId="4" applyBorder="1" fontId="1" applyFont="1" fillId="2" applyFill="1" applyAlignment="1">
      <alignment horizontal="left"/>
    </xf>
    <xf xfId="0" numFmtId="3" applyNumberFormat="1" borderId="4" applyBorder="1" fontId="1" applyFont="1" fillId="11" applyFill="1" applyAlignment="1">
      <alignment horizontal="left"/>
    </xf>
    <xf xfId="0" numFmtId="3" applyNumberFormat="1" borderId="4" applyBorder="1" fontId="4" applyFont="1" fillId="11" applyFill="1" applyAlignment="1">
      <alignment horizontal="left"/>
    </xf>
    <xf xfId="0" numFmtId="3" applyNumberFormat="1" borderId="8" applyBorder="1" fontId="1" applyFont="1" fillId="11" applyFill="1" applyAlignment="1">
      <alignment horizontal="left"/>
    </xf>
    <xf xfId="0" numFmtId="3" applyNumberFormat="1" borderId="13" applyBorder="1" fontId="1" applyFont="1" fillId="8" applyFill="1" applyAlignment="1">
      <alignment horizontal="right"/>
    </xf>
    <xf xfId="0" numFmtId="14" applyNumberFormat="1" borderId="2" applyBorder="1" fontId="1" applyFont="1" fillId="11" applyFill="1" applyAlignment="1">
      <alignment horizontal="left"/>
    </xf>
    <xf xfId="0" numFmtId="0" borderId="2" applyBorder="1" fontId="1" applyFont="1" fillId="11" applyFill="1" applyAlignment="1">
      <alignment horizontal="left"/>
    </xf>
    <xf xfId="0" numFmtId="3" applyNumberFormat="1" borderId="2" applyBorder="1" fontId="3" applyFont="1" fillId="9" applyFill="1" applyAlignment="1">
      <alignment horizontal="right"/>
    </xf>
    <xf xfId="0" numFmtId="0" borderId="6" applyBorder="1" fontId="1" applyFont="1" fillId="4" applyFill="1" applyAlignment="1">
      <alignment horizontal="left"/>
    </xf>
    <xf xfId="0" numFmtId="0" borderId="6" applyBorder="1" fontId="1" applyFont="1" fillId="9" applyFill="1" applyAlignment="1">
      <alignment horizontal="left"/>
    </xf>
    <xf xfId="0" numFmtId="0" borderId="8" applyBorder="1" fontId="1" applyFont="1" fillId="9" applyFill="1" applyAlignment="1">
      <alignment horizontal="left"/>
    </xf>
    <xf xfId="0" numFmtId="3" applyNumberFormat="1" borderId="8" applyBorder="1" fontId="1" applyFont="1" fillId="9" applyFill="1" applyAlignment="1">
      <alignment horizontal="right"/>
    </xf>
    <xf xfId="0" numFmtId="14" applyNumberFormat="1" borderId="4" applyBorder="1" fontId="11" applyFont="1" fillId="0" applyAlignment="1">
      <alignment horizontal="left"/>
    </xf>
    <xf xfId="0" numFmtId="0" borderId="4" applyBorder="1" fontId="11" applyFont="1" fillId="0" applyAlignment="1">
      <alignment horizontal="left"/>
    </xf>
    <xf xfId="0" numFmtId="3" applyNumberFormat="1" borderId="5" applyBorder="1" fontId="11" applyFont="1" fillId="0" applyAlignment="1">
      <alignment horizontal="left"/>
    </xf>
    <xf xfId="0" numFmtId="3" applyNumberFormat="1" borderId="5" applyBorder="1" fontId="11" applyFont="1" fillId="0" applyAlignment="1">
      <alignment horizontal="right"/>
    </xf>
    <xf xfId="0" numFmtId="14" applyNumberFormat="1" borderId="6" applyBorder="1" fontId="1" applyFont="1" fillId="9" applyFill="1" applyAlignment="1">
      <alignment horizontal="left"/>
    </xf>
    <xf xfId="0" numFmtId="3" applyNumberFormat="1" borderId="7" applyBorder="1" fontId="1" applyFont="1" fillId="9" applyFill="1" applyAlignment="1">
      <alignment horizontal="right"/>
    </xf>
    <xf xfId="0" numFmtId="3" applyNumberFormat="1" borderId="7" applyBorder="1" fontId="1" applyFont="1" fillId="4" applyFill="1" applyAlignment="1">
      <alignment horizontal="right"/>
    </xf>
    <xf xfId="0" numFmtId="3" applyNumberFormat="1" borderId="5" applyBorder="1" fontId="12" applyFont="1" fillId="0" applyAlignment="1">
      <alignment horizontal="left"/>
    </xf>
    <xf xfId="0" numFmtId="3" applyNumberFormat="1" borderId="4" applyBorder="1" fontId="12" applyFont="1" fillId="0" applyAlignment="1">
      <alignment horizontal="left"/>
    </xf>
    <xf xfId="0" numFmtId="14" applyNumberFormat="1" borderId="4" applyBorder="1" fontId="12" applyFont="1" fillId="0" applyAlignment="1">
      <alignment horizontal="left"/>
    </xf>
    <xf xfId="0" numFmtId="0" borderId="4" applyBorder="1" fontId="12" applyFont="1" fillId="0" applyAlignment="1">
      <alignment horizontal="left"/>
    </xf>
    <xf xfId="0" numFmtId="3" applyNumberFormat="1" borderId="4" applyBorder="1" fontId="12" applyFont="1" fillId="0" applyAlignment="1">
      <alignment horizontal="right"/>
    </xf>
    <xf xfId="0" numFmtId="3" applyNumberFormat="1" borderId="7" applyBorder="1" fontId="7" applyFont="1" fillId="2" applyFill="1" applyAlignment="1">
      <alignment horizontal="right"/>
    </xf>
    <xf xfId="0" numFmtId="0" borderId="1" applyBorder="1" fontId="4" applyFont="1" fillId="0" applyAlignment="1">
      <alignment horizontal="left"/>
    </xf>
    <xf xfId="0" numFmtId="3" applyNumberFormat="1" borderId="8" applyBorder="1" fontId="7" applyFont="1" fillId="9" applyFill="1" applyAlignment="1">
      <alignment horizontal="right"/>
    </xf>
    <xf xfId="0" numFmtId="3" applyNumberFormat="1" borderId="7" applyBorder="1" fontId="7" applyFont="1" fillId="9" applyFill="1" applyAlignment="1">
      <alignment horizontal="right"/>
    </xf>
    <xf xfId="0" numFmtId="14" applyNumberFormat="1" borderId="6" applyBorder="1" fontId="1" applyFont="1" fillId="0" applyAlignment="1">
      <alignment horizontal="left"/>
    </xf>
    <xf xfId="0" numFmtId="0" borderId="8" applyBorder="1" fontId="1" applyFont="1" fillId="0" applyAlignment="1">
      <alignment horizontal="left"/>
    </xf>
    <xf xfId="0" numFmtId="3" applyNumberFormat="1" borderId="8" applyBorder="1" fontId="1" applyFont="1" fillId="0" applyAlignment="1">
      <alignment horizontal="right"/>
    </xf>
    <xf xfId="0" numFmtId="3" applyNumberFormat="1" borderId="8" applyBorder="1" fontId="3" applyFont="1" fillId="0" applyAlignment="1">
      <alignment horizontal="right"/>
    </xf>
    <xf xfId="0" numFmtId="3" applyNumberFormat="1" borderId="24" applyBorder="1" fontId="3" applyFont="1" fillId="0" applyAlignment="1">
      <alignment horizontal="right"/>
    </xf>
    <xf xfId="0" numFmtId="0" borderId="6" applyBorder="1" fontId="1" applyFont="1" fillId="0" applyAlignment="1">
      <alignment horizontal="left"/>
    </xf>
    <xf xfId="0" numFmtId="14" applyNumberFormat="1" borderId="1" applyBorder="1" fontId="3" applyFont="1" fillId="0" applyAlignment="1">
      <alignment horizontal="left"/>
    </xf>
    <xf xfId="0" numFmtId="14" applyNumberFormat="1" borderId="10" applyBorder="1" fontId="3" applyFont="1" fillId="0" applyAlignment="1">
      <alignment horizontal="left"/>
    </xf>
    <xf xfId="0" numFmtId="0" borderId="10" applyBorder="1" fontId="3" applyFont="1" fillId="0" applyAlignment="1">
      <alignment horizontal="left"/>
    </xf>
    <xf xfId="0" numFmtId="3" applyNumberFormat="1" borderId="4" applyBorder="1" fontId="3" applyFont="1" fillId="0" applyAlignment="1">
      <alignment horizontal="right"/>
    </xf>
    <xf xfId="0" numFmtId="3" applyNumberFormat="1" borderId="10" applyBorder="1" fontId="3" applyFont="1" fillId="0" applyAlignment="1">
      <alignment horizontal="right"/>
    </xf>
    <xf xfId="0" numFmtId="3" applyNumberFormat="1" borderId="10" applyBorder="1" fontId="3" applyFont="1" fillId="0" applyAlignment="1">
      <alignment horizontal="left"/>
    </xf>
    <xf xfId="0" numFmtId="3" applyNumberFormat="1" borderId="24" applyBorder="1" fontId="1" applyFont="1" fillId="0" applyAlignment="1">
      <alignment horizontal="right"/>
    </xf>
    <xf xfId="0" numFmtId="14" applyNumberFormat="1" borderId="2" applyBorder="1" fontId="4" applyFont="1" fillId="7" applyFill="1" applyAlignment="1">
      <alignment horizontal="left"/>
    </xf>
    <xf xfId="0" numFmtId="0" borderId="2" applyBorder="1" fontId="4" applyFont="1" fillId="7" applyFill="1" applyAlignment="1">
      <alignment horizontal="left"/>
    </xf>
    <xf xfId="0" numFmtId="14" applyNumberFormat="1" borderId="4" applyBorder="1" fontId="3" applyFont="1" fillId="0" applyAlignment="1">
      <alignment horizontal="left"/>
    </xf>
    <xf xfId="0" numFmtId="0" borderId="4" applyBorder="1" fontId="3" applyFont="1" fillId="0" applyAlignment="1">
      <alignment horizontal="left"/>
    </xf>
    <xf xfId="0" numFmtId="3" applyNumberFormat="1" borderId="4" applyBorder="1" fontId="3" applyFont="1" fillId="0" applyAlignment="1">
      <alignment horizontal="left"/>
    </xf>
    <xf xfId="0" numFmtId="14" applyNumberFormat="1" borderId="21" applyBorder="1" fontId="4" applyFont="1" fillId="2" applyFill="1" applyAlignment="1">
      <alignment horizontal="left"/>
    </xf>
    <xf xfId="0" numFmtId="0" borderId="22" applyBorder="1" fontId="4" applyFont="1" fillId="2" applyFill="1" applyAlignment="1">
      <alignment horizontal="left"/>
    </xf>
    <xf xfId="0" numFmtId="3" applyNumberFormat="1" borderId="23" applyBorder="1" fontId="4" applyFont="1" fillId="2" applyFill="1" applyAlignment="1">
      <alignment horizontal="left"/>
    </xf>
    <xf xfId="0" numFmtId="3" applyNumberFormat="1" borderId="23" applyBorder="1" fontId="4" applyFont="1" fillId="2" applyFill="1" applyAlignment="1">
      <alignment horizontal="right"/>
    </xf>
    <xf xfId="0" numFmtId="3" applyNumberFormat="1" borderId="4" applyBorder="1" fontId="4" applyFont="1" fillId="2" applyFill="1" applyAlignment="1">
      <alignment horizontal="right"/>
    </xf>
    <xf xfId="0" numFmtId="3" applyNumberFormat="1" borderId="10" applyBorder="1" fontId="6" applyFont="1" fillId="0" applyAlignment="1">
      <alignment horizontal="right"/>
    </xf>
    <xf xfId="0" numFmtId="3" applyNumberFormat="1" borderId="9" applyBorder="1" fontId="6" applyFont="1" fillId="0" applyAlignment="1">
      <alignment horizontal="right"/>
    </xf>
    <xf xfId="0" numFmtId="14" applyNumberFormat="1" borderId="25" applyBorder="1" fontId="1" applyFont="1" fillId="2" applyFill="1" applyAlignment="1">
      <alignment horizontal="left"/>
    </xf>
    <xf xfId="0" numFmtId="0" borderId="6" applyBorder="1" fontId="1" applyFont="1" fillId="2" applyFill="1" applyAlignment="1">
      <alignment horizontal="left"/>
    </xf>
    <xf xfId="0" numFmtId="0" borderId="7" applyBorder="1" fontId="1" applyFont="1" fillId="0" applyAlignment="1">
      <alignment horizontal="left"/>
    </xf>
    <xf xfId="0" numFmtId="14" applyNumberFormat="1" borderId="26" applyBorder="1" fontId="1" applyFont="1" fillId="0" applyAlignment="1">
      <alignment horizontal="left"/>
    </xf>
    <xf xfId="0" numFmtId="0" borderId="27" applyBorder="1" fontId="1" applyFont="1" fillId="0" applyAlignment="1">
      <alignment horizontal="left"/>
    </xf>
    <xf xfId="0" numFmtId="3" applyNumberFormat="1" borderId="17" applyBorder="1" fontId="1" applyFont="1" fillId="7" applyFill="1" applyAlignment="1">
      <alignment horizontal="right"/>
    </xf>
    <xf xfId="0" numFmtId="3" applyNumberFormat="1" borderId="27" applyBorder="1" fontId="1" applyFont="1" fillId="0" applyAlignment="1">
      <alignment horizontal="right"/>
    </xf>
    <xf xfId="0" numFmtId="0" borderId="28" applyBorder="1" fontId="1" applyFont="1" fillId="0" applyAlignment="1">
      <alignment horizontal="left"/>
    </xf>
    <xf xfId="0" numFmtId="3" applyNumberFormat="1" borderId="2" applyBorder="1" fontId="5" applyFont="1" fillId="2" applyFill="1" applyAlignment="1">
      <alignment horizontal="right"/>
    </xf>
    <xf xfId="0" numFmtId="0" borderId="8" applyBorder="1" fontId="4" applyFont="1" fillId="0" applyAlignment="1">
      <alignment horizontal="left"/>
    </xf>
    <xf xfId="0" numFmtId="0" borderId="7" applyBorder="1" fontId="4" applyFont="1" fillId="0" applyAlignment="1">
      <alignment horizontal="left"/>
    </xf>
    <xf xfId="0" numFmtId="14" applyNumberFormat="1" borderId="21" applyBorder="1" fontId="1" applyFont="1" fillId="2" applyFill="1" applyAlignment="1">
      <alignment horizontal="left"/>
    </xf>
    <xf xfId="0" numFmtId="0" borderId="23" applyBorder="1" fontId="1" applyFont="1" fillId="2" applyFill="1" applyAlignment="1">
      <alignment horizontal="left"/>
    </xf>
    <xf xfId="0" numFmtId="3" applyNumberFormat="1" borderId="23" applyBorder="1" fontId="1" applyFont="1" fillId="2" applyFill="1" applyAlignment="1">
      <alignment horizontal="left"/>
    </xf>
    <xf xfId="0" numFmtId="3" applyNumberFormat="1" borderId="4" applyBorder="1" fontId="1" applyFont="1" fillId="7" applyFill="1" applyAlignment="1">
      <alignment horizontal="right"/>
    </xf>
    <xf xfId="0" numFmtId="14" applyNumberFormat="1" borderId="18" applyBorder="1" fontId="1" applyFont="1" fillId="7" applyFill="1" applyAlignment="1">
      <alignment horizontal="left"/>
    </xf>
    <xf xfId="0" numFmtId="0" borderId="18" applyBorder="1" fontId="1" applyFont="1" fillId="7" applyFill="1" applyAlignment="1">
      <alignment horizontal="left"/>
    </xf>
    <xf xfId="0" numFmtId="3" applyNumberFormat="1" borderId="4" applyBorder="1" fontId="1" applyFont="1" fillId="7" applyFill="1" applyAlignment="1">
      <alignment horizontal="left"/>
    </xf>
    <xf xfId="0" numFmtId="0" borderId="9" applyBorder="1" fontId="3" applyFont="1" fillId="0" applyAlignment="1">
      <alignment horizontal="left"/>
    </xf>
    <xf xfId="0" numFmtId="3" applyNumberFormat="1" borderId="9" applyBorder="1" fontId="3" applyFont="1" fillId="0" applyAlignment="1">
      <alignment horizontal="left"/>
    </xf>
    <xf xfId="0" numFmtId="3" applyNumberFormat="1" borderId="9" applyBorder="1" fontId="3" applyFont="1" fillId="0" applyAlignment="1">
      <alignment horizontal="right"/>
    </xf>
    <xf xfId="0" numFmtId="14" applyNumberFormat="1" borderId="6" applyBorder="1" fontId="1" applyFont="1" fillId="3" applyFill="1" applyAlignment="1">
      <alignment horizontal="left"/>
    </xf>
    <xf xfId="0" numFmtId="0" borderId="8" applyBorder="1" fontId="1" applyFont="1" fillId="3" applyFill="1" applyAlignment="1">
      <alignment horizontal="left"/>
    </xf>
    <xf xfId="0" numFmtId="3" applyNumberFormat="1" borderId="8" applyBorder="1" fontId="1" applyFont="1" fillId="3" applyFill="1" applyAlignment="1">
      <alignment horizontal="right"/>
    </xf>
    <xf xfId="0" numFmtId="3" applyNumberFormat="1" borderId="7" applyBorder="1" fontId="1" applyFont="1" fillId="3" applyFill="1" applyAlignment="1">
      <alignment horizontal="left"/>
    </xf>
    <xf xfId="0" numFmtId="14" applyNumberFormat="1" borderId="6" applyBorder="1" fontId="1" applyFont="1" fillId="12" applyFill="1" applyAlignment="1">
      <alignment horizontal="left"/>
    </xf>
    <xf xfId="0" numFmtId="0" borderId="8" applyBorder="1" fontId="1" applyFont="1" fillId="12" applyFill="1" applyAlignment="1">
      <alignment horizontal="left"/>
    </xf>
    <xf xfId="0" numFmtId="3" applyNumberFormat="1" borderId="8" applyBorder="1" fontId="1" applyFont="1" fillId="12" applyFill="1" applyAlignment="1">
      <alignment horizontal="right"/>
    </xf>
    <xf xfId="0" numFmtId="3" applyNumberFormat="1" borderId="13" applyBorder="1" fontId="1" applyFont="1" fillId="12" applyFill="1" applyAlignment="1">
      <alignment horizontal="right"/>
    </xf>
    <xf xfId="0" numFmtId="14" applyNumberFormat="1" borderId="6" applyBorder="1" fontId="1" applyFont="1" fillId="7" applyFill="1" applyAlignment="1">
      <alignment horizontal="left"/>
    </xf>
    <xf xfId="0" numFmtId="0" borderId="8" applyBorder="1" fontId="1" applyFont="1" fillId="7" applyFill="1" applyAlignment="1">
      <alignment horizontal="left"/>
    </xf>
    <xf xfId="0" numFmtId="14" applyNumberFormat="1" borderId="20" applyBorder="1" fontId="4" applyFont="1" fillId="2" applyFill="1" applyAlignment="1">
      <alignment horizontal="left"/>
    </xf>
    <xf xfId="0" numFmtId="0" borderId="20" applyBorder="1" fontId="4" applyFont="1" fillId="2" applyFill="1" applyAlignment="1">
      <alignment horizontal="left"/>
    </xf>
    <xf xfId="0" numFmtId="3" applyNumberFormat="1" borderId="20" applyBorder="1" fontId="4" applyFont="1" fillId="2" applyFill="1" applyAlignment="1">
      <alignment horizontal="left"/>
    </xf>
    <xf xfId="0" numFmtId="3" applyNumberFormat="1" borderId="20" applyBorder="1" fontId="4" applyFont="1" fillId="2" applyFill="1" applyAlignment="1">
      <alignment horizontal="right"/>
    </xf>
    <xf xfId="0" numFmtId="3" applyNumberFormat="1" borderId="20" applyBorder="1" fontId="1" applyFont="1" fillId="2" applyFill="1" applyAlignment="1">
      <alignment horizontal="left"/>
    </xf>
    <xf xfId="0" numFmtId="3" applyNumberFormat="1" borderId="20" applyBorder="1" fontId="1" applyFont="1" fillId="2" applyFill="1" applyAlignment="1">
      <alignment horizontal="right"/>
    </xf>
    <xf xfId="0" numFmtId="14" applyNumberFormat="1" borderId="10" applyBorder="1" fontId="1" applyFont="1" fillId="0" applyAlignment="1">
      <alignment horizontal="left"/>
    </xf>
    <xf xfId="0" numFmtId="0" borderId="10" applyBorder="1" fontId="1" applyFont="1" fillId="0" applyAlignment="1">
      <alignment horizontal="left"/>
    </xf>
    <xf xfId="0" numFmtId="14" applyNumberFormat="1" borderId="9" applyBorder="1" fontId="3" applyFont="1" fillId="0" applyAlignment="1">
      <alignment horizontal="left"/>
    </xf>
    <xf xfId="0" numFmtId="3" applyNumberFormat="1" borderId="23" applyBorder="1" fontId="3" applyFont="1" fillId="2" applyFill="1" applyAlignment="1">
      <alignment horizontal="right"/>
    </xf>
    <xf xfId="0" numFmtId="3" applyNumberFormat="1" borderId="23" applyBorder="1" fontId="3" applyFont="1" fillId="2" applyFill="1" applyAlignment="1">
      <alignment horizontal="left"/>
    </xf>
    <xf xfId="0" numFmtId="14" applyNumberFormat="1" borderId="20" applyBorder="1" fontId="1" applyFont="1" fillId="2" applyFill="1" applyAlignment="1">
      <alignment horizontal="left"/>
    </xf>
    <xf xfId="0" numFmtId="0" borderId="20" applyBorder="1" fontId="1" applyFont="1" fillId="2" applyFill="1" applyAlignment="1">
      <alignment horizontal="left"/>
    </xf>
    <xf xfId="0" numFmtId="14" applyNumberFormat="1" borderId="6" applyBorder="1" fontId="8" applyFont="1" fillId="0" applyAlignment="1">
      <alignment horizontal="left"/>
    </xf>
    <xf xfId="0" numFmtId="3" applyNumberFormat="1" borderId="8" applyBorder="1" fontId="8" applyFont="1" fillId="0" applyAlignment="1">
      <alignment horizontal="right"/>
    </xf>
    <xf xfId="0" numFmtId="14" applyNumberFormat="1" borderId="29" applyBorder="1" fontId="3" applyFont="1" fillId="0" applyAlignment="1">
      <alignment horizontal="left"/>
    </xf>
    <xf xfId="0" numFmtId="0" borderId="30" applyBorder="1" fontId="1" applyFont="1" fillId="0" applyAlignment="1">
      <alignment horizontal="left"/>
    </xf>
    <xf xfId="0" numFmtId="3" applyNumberFormat="1" borderId="30" applyBorder="1" fontId="3" applyFont="1" fillId="0" applyAlignment="1">
      <alignment horizontal="right"/>
    </xf>
    <xf xfId="0" numFmtId="3" applyNumberFormat="1" borderId="2" applyBorder="1" fontId="4" applyFont="1" fillId="9" applyFill="1" applyAlignment="1">
      <alignment horizontal="left"/>
    </xf>
    <xf xfId="0" numFmtId="0" borderId="2" applyBorder="1" fontId="4" applyFont="1" fillId="9" applyFill="1" applyAlignment="1">
      <alignment horizontal="left"/>
    </xf>
    <xf xfId="0" numFmtId="14" applyNumberFormat="1" borderId="23" applyBorder="1" fontId="4" applyFont="1" fillId="2" applyFill="1" applyAlignment="1">
      <alignment horizontal="left"/>
    </xf>
    <xf xfId="0" numFmtId="0" borderId="23" applyBorder="1" fontId="4" applyFont="1" fillId="2" applyFill="1" applyAlignment="1">
      <alignment horizontal="left"/>
    </xf>
    <xf xfId="0" numFmtId="3" applyNumberFormat="1" borderId="10" applyBorder="1" fontId="7" applyFont="1" fillId="0" applyAlignment="1">
      <alignment horizontal="left"/>
    </xf>
    <xf xfId="0" numFmtId="3" applyNumberFormat="1" borderId="8" applyBorder="1" fontId="1" applyFont="1" fillId="0" applyAlignment="1">
      <alignment horizontal="left"/>
    </xf>
    <xf xfId="0" numFmtId="3" applyNumberFormat="1" borderId="31" applyBorder="1" fontId="3" applyFont="1" fillId="0" applyAlignment="1">
      <alignment horizontal="right"/>
    </xf>
    <xf xfId="0" numFmtId="3" applyNumberFormat="1" borderId="32" applyBorder="1" fontId="1" applyFont="1" fillId="0" applyAlignment="1">
      <alignment horizontal="left"/>
    </xf>
    <xf xfId="0" numFmtId="3" applyNumberFormat="1" borderId="8" applyBorder="1" fontId="1" applyFont="1" fillId="3" applyFill="1" applyAlignment="1">
      <alignment horizontal="left"/>
    </xf>
    <xf xfId="0" numFmtId="3" applyNumberFormat="1" borderId="12" applyBorder="1" fontId="1" applyFont="1" fillId="3" applyFill="1" applyAlignment="1">
      <alignment horizontal="left"/>
    </xf>
    <xf xfId="0" numFmtId="14" applyNumberFormat="1" borderId="18" applyBorder="1" fontId="1" applyFont="1" fillId="2" applyFill="1" applyAlignment="1">
      <alignment horizontal="left"/>
    </xf>
    <xf xfId="0" numFmtId="14" applyNumberFormat="1" borderId="1" applyBorder="1" fontId="8" applyFont="1" fillId="0" applyAlignment="1">
      <alignment horizontal="left"/>
    </xf>
    <xf xfId="0" numFmtId="0" borderId="1" applyBorder="1" fontId="8" applyFont="1" fillId="0" applyAlignment="1">
      <alignment horizontal="left"/>
    </xf>
    <xf xfId="0" numFmtId="3" applyNumberFormat="1" borderId="1" applyBorder="1" fontId="8" applyFont="1" fillId="0" applyAlignment="1">
      <alignment horizontal="right"/>
    </xf>
    <xf xfId="0" numFmtId="0" borderId="33" applyBorder="1" fontId="1" applyFont="1" fillId="3" applyFill="1" applyAlignment="1">
      <alignment horizontal="left"/>
    </xf>
    <xf xfId="0" numFmtId="3" applyNumberFormat="1" borderId="33" applyBorder="1" fontId="1" applyFont="1" fillId="3" applyFill="1" applyAlignment="1">
      <alignment horizontal="left"/>
    </xf>
    <xf xfId="0" numFmtId="3" applyNumberFormat="1" borderId="13" applyBorder="1" fontId="1" applyFont="1" fillId="3" applyFill="1" applyAlignment="1">
      <alignment horizontal="left"/>
    </xf>
    <xf xfId="0" numFmtId="3" applyNumberFormat="1" borderId="34" applyBorder="1" fontId="4" applyFont="1" fillId="0" applyAlignment="1">
      <alignment horizontal="left"/>
    </xf>
    <xf xfId="0" numFmtId="3" applyNumberFormat="1" borderId="22" applyBorder="1" fontId="4" applyFont="1" fillId="2" applyFill="1" applyAlignment="1">
      <alignment horizontal="left"/>
    </xf>
    <xf xfId="0" numFmtId="3" applyNumberFormat="1" borderId="23" applyBorder="1" fontId="6" applyFont="1" fillId="2" applyFill="1" applyAlignment="1">
      <alignment horizontal="left"/>
    </xf>
    <xf xfId="0" numFmtId="3" applyNumberFormat="1" borderId="22" applyBorder="1" fontId="6" applyFont="1" fillId="2" applyFill="1" applyAlignment="1">
      <alignment horizontal="left"/>
    </xf>
    <xf xfId="0" numFmtId="3" applyNumberFormat="1" borderId="18" applyBorder="1" fontId="6" applyFont="1" fillId="2" applyFill="1" applyAlignment="1">
      <alignment horizontal="left"/>
    </xf>
    <xf xfId="0" numFmtId="3" applyNumberFormat="1" borderId="35" applyBorder="1" fontId="6" applyFont="1" fillId="2" applyFill="1" applyAlignment="1">
      <alignment horizontal="left"/>
    </xf>
    <xf xfId="0" numFmtId="3" applyNumberFormat="1" borderId="20" applyBorder="1" fontId="6" applyFont="1" fillId="2" applyFill="1" applyAlignment="1">
      <alignment horizontal="left"/>
    </xf>
    <xf xfId="0" numFmtId="3" applyNumberFormat="1" borderId="36" applyBorder="1" fontId="6" applyFont="1" fillId="2" applyFill="1" applyAlignment="1">
      <alignment horizontal="left"/>
    </xf>
    <xf xfId="0" numFmtId="3" applyNumberFormat="1" borderId="35" applyBorder="1" fontId="4" applyFont="1" fillId="2" applyFill="1" applyAlignment="1">
      <alignment horizontal="left"/>
    </xf>
    <xf xfId="0" numFmtId="3" applyNumberFormat="1" borderId="37" applyBorder="1" fontId="4" applyFont="1" fillId="2" applyFill="1" applyAlignment="1">
      <alignment horizontal="left"/>
    </xf>
    <xf xfId="0" numFmtId="14" applyNumberFormat="1" borderId="4" applyBorder="1" fontId="8" applyFont="1" fillId="2" applyFill="1" applyAlignment="1">
      <alignment horizontal="left"/>
    </xf>
    <xf xfId="0" numFmtId="0" borderId="4" applyBorder="1" fontId="8" applyFont="1" fillId="2" applyFill="1" applyAlignment="1">
      <alignment horizontal="left"/>
    </xf>
    <xf xfId="0" numFmtId="3" applyNumberFormat="1" borderId="4" applyBorder="1" fontId="8" applyFont="1" fillId="2" applyFill="1" applyAlignment="1">
      <alignment horizontal="left"/>
    </xf>
    <xf xfId="0" numFmtId="3" applyNumberFormat="1" borderId="4" applyBorder="1" fontId="8" applyFont="1" fillId="2" applyFill="1" applyAlignment="1">
      <alignment horizontal="right"/>
    </xf>
    <xf xfId="0" numFmtId="3" applyNumberFormat="1" borderId="37" applyBorder="1" fontId="8" applyFont="1" fillId="2" applyFill="1" applyAlignment="1">
      <alignment horizontal="right"/>
    </xf>
    <xf xfId="0" numFmtId="3" applyNumberFormat="1" borderId="4" applyBorder="1" fontId="8" applyFont="1" fillId="0" applyAlignment="1">
      <alignment horizontal="right"/>
    </xf>
    <xf xfId="0" numFmtId="3" applyNumberFormat="1" borderId="37" applyBorder="1" fontId="4" applyFont="1" fillId="2" applyFill="1" applyAlignment="1">
      <alignment horizontal="right"/>
    </xf>
    <xf xfId="0" numFmtId="14" applyNumberFormat="1" borderId="4" applyBorder="1" fontId="3" applyFont="1" fillId="2" applyFill="1" applyAlignment="1">
      <alignment horizontal="left"/>
    </xf>
    <xf xfId="0" numFmtId="0" borderId="4" applyBorder="1" fontId="3" applyFont="1" fillId="2" applyFill="1" applyAlignment="1">
      <alignment horizontal="left"/>
    </xf>
    <xf xfId="0" numFmtId="3" applyNumberFormat="1" borderId="4" applyBorder="1" fontId="3" applyFont="1" fillId="2" applyFill="1" applyAlignment="1">
      <alignment horizontal="left"/>
    </xf>
    <xf xfId="0" numFmtId="3" applyNumberFormat="1" borderId="37" applyBorder="1" fontId="3" applyFont="1" fillId="2" applyFill="1" applyAlignment="1">
      <alignment horizontal="right"/>
    </xf>
    <xf xfId="0" numFmtId="3" applyNumberFormat="1" borderId="37" applyBorder="1" fontId="1" applyFont="1" fillId="2" applyFill="1" applyAlignment="1">
      <alignment horizontal="left"/>
    </xf>
    <xf xfId="0" numFmtId="3" applyNumberFormat="1" borderId="4" applyBorder="1" fontId="3" applyFont="1" fillId="2" applyFill="1" applyAlignment="1">
      <alignment horizontal="right"/>
    </xf>
    <xf xfId="0" numFmtId="3" applyNumberFormat="1" borderId="37" applyBorder="1" fontId="3" applyFont="1" fillId="2" applyFill="1" applyAlignment="1">
      <alignment horizontal="left"/>
    </xf>
    <xf xfId="0" numFmtId="14" applyNumberFormat="1" borderId="2" applyBorder="1" fontId="1" applyFont="1" fillId="13" applyFill="1" applyAlignment="1">
      <alignment horizontal="left"/>
    </xf>
    <xf xfId="0" numFmtId="0" borderId="2" applyBorder="1" fontId="1" applyFont="1" fillId="13" applyFill="1" applyAlignment="1">
      <alignment horizontal="left"/>
    </xf>
    <xf xfId="0" numFmtId="3" applyNumberFormat="1" borderId="2" applyBorder="1" fontId="1" applyFont="1" fillId="13" applyFill="1" applyAlignment="1">
      <alignment horizontal="left"/>
    </xf>
    <xf xfId="0" numFmtId="14" applyNumberFormat="1" borderId="2" applyBorder="1" fontId="4" applyFont="1" fillId="10" applyFill="1" applyAlignment="1">
      <alignment horizontal="left"/>
    </xf>
    <xf xfId="0" numFmtId="0" borderId="2" applyBorder="1" fontId="4" applyFont="1" fillId="10" applyFill="1" applyAlignment="1">
      <alignment horizontal="left"/>
    </xf>
    <xf xfId="0" numFmtId="3" applyNumberFormat="1" borderId="2" applyBorder="1" fontId="4" applyFont="1" fillId="10" applyFill="1" applyAlignment="1">
      <alignment horizontal="left"/>
    </xf>
    <xf xfId="0" numFmtId="3" applyNumberFormat="1" borderId="11" applyBorder="1" fontId="1" applyFont="1" fillId="3" applyFill="1" applyAlignment="1">
      <alignment horizontal="left"/>
    </xf>
    <xf xfId="0" numFmtId="3" applyNumberFormat="1" borderId="8" applyBorder="1" fontId="1" applyFont="1" fillId="2" applyFill="1" applyAlignment="1">
      <alignment horizontal="left"/>
    </xf>
    <xf xfId="0" numFmtId="3" applyNumberFormat="1" borderId="8" applyBorder="1" fontId="7" applyFont="1" fillId="2" applyFill="1" applyAlignment="1">
      <alignment horizontal="left"/>
    </xf>
    <xf xfId="0" numFmtId="14" applyNumberFormat="1" borderId="18" applyBorder="1" fontId="3" applyFont="1" fillId="2" applyFill="1" applyAlignment="1">
      <alignment horizontal="left"/>
    </xf>
    <xf xfId="0" numFmtId="0" borderId="18" applyBorder="1" fontId="3" applyFont="1" fillId="2" applyFill="1" applyAlignment="1">
      <alignment horizontal="left"/>
    </xf>
    <xf xfId="0" numFmtId="0" borderId="2" applyBorder="1" fontId="3" applyFont="1" fillId="2" applyFill="1" applyAlignment="1">
      <alignment horizontal="left"/>
    </xf>
    <xf xfId="0" numFmtId="14" applyNumberFormat="1" borderId="38" applyBorder="1" fontId="1" applyFont="1" fillId="2" applyFill="1" applyAlignment="1">
      <alignment horizontal="left"/>
    </xf>
    <xf xfId="0" numFmtId="0" borderId="15" applyBorder="1" fontId="1" applyFont="1" fillId="2" applyFill="1" applyAlignment="1">
      <alignment horizontal="left"/>
    </xf>
    <xf xfId="0" numFmtId="3" applyNumberFormat="1" borderId="15" applyBorder="1" fontId="1" applyFont="1" fillId="2" applyFill="1" applyAlignment="1">
      <alignment horizontal="left"/>
    </xf>
    <xf xfId="0" numFmtId="14" applyNumberFormat="1" borderId="39" applyBorder="1" fontId="4" applyFont="1" fillId="2" applyFill="1" applyAlignment="1">
      <alignment horizontal="left"/>
    </xf>
    <xf xfId="0" numFmtId="0" borderId="39" applyBorder="1" fontId="4" applyFont="1" fillId="2" applyFill="1" applyAlignment="1">
      <alignment horizontal="left"/>
    </xf>
    <xf xfId="0" numFmtId="3" applyNumberFormat="1" borderId="39" applyBorder="1" fontId="4" applyFont="1" fillId="2" applyFill="1" applyAlignment="1">
      <alignment horizontal="left"/>
    </xf>
    <xf xfId="0" numFmtId="3" applyNumberFormat="1" borderId="39" applyBorder="1" fontId="4" applyFont="1" fillId="2" applyFill="1" applyAlignment="1">
      <alignment horizontal="right"/>
    </xf>
    <xf xfId="0" numFmtId="3" applyNumberFormat="1" borderId="18" applyBorder="1" fontId="3" applyFont="1" fillId="2" applyFill="1" applyAlignment="1">
      <alignment horizontal="right"/>
    </xf>
    <xf xfId="0" numFmtId="3" applyNumberFormat="1" borderId="18" applyBorder="1" fontId="3" applyFont="1" fillId="2" applyFill="1" applyAlignment="1">
      <alignment horizontal="left"/>
    </xf>
    <xf xfId="0" numFmtId="3" applyNumberFormat="1" borderId="1" applyBorder="1" fontId="9" applyFont="1" fillId="0" applyAlignment="1">
      <alignment horizontal="right"/>
    </xf>
    <xf xfId="0" numFmtId="3" applyNumberFormat="1" borderId="13" applyBorder="1" fontId="1" applyFont="1" fillId="3" applyFill="1" applyAlignment="1">
      <alignment horizontal="center"/>
    </xf>
    <xf xfId="0" numFmtId="3" applyNumberFormat="1" borderId="20" applyBorder="1" fontId="8" applyFont="1" fillId="2" applyFill="1" applyAlignment="1">
      <alignment horizontal="right"/>
    </xf>
    <xf xfId="0" numFmtId="3" applyNumberFormat="1" borderId="20" applyBorder="1" fontId="8" applyFont="1" fillId="2" applyFill="1" applyAlignment="1">
      <alignment horizontal="left"/>
    </xf>
    <xf xfId="0" numFmtId="3" applyNumberFormat="1" borderId="23" applyBorder="1" fontId="7" applyFont="1" fillId="2" applyFill="1" applyAlignment="1">
      <alignment horizontal="left"/>
    </xf>
    <xf xfId="0" numFmtId="3" applyNumberFormat="1" borderId="20" applyBorder="1" fontId="3" applyFont="1" fillId="2" applyFill="1" applyAlignment="1">
      <alignment horizontal="left"/>
    </xf>
    <xf xfId="0" numFmtId="3" applyNumberFormat="1" borderId="20" applyBorder="1" fontId="3" applyFont="1" fillId="2" applyFill="1" applyAlignment="1">
      <alignment horizontal="right"/>
    </xf>
    <xf xfId="0" numFmtId="3" applyNumberFormat="1" borderId="20" applyBorder="1" fontId="7" applyFont="1" fillId="2" applyFill="1" applyAlignment="1">
      <alignment horizontal="left"/>
    </xf>
    <xf xfId="0" numFmtId="3" applyNumberFormat="1" borderId="1" applyBorder="1" fontId="13" applyFont="1" fillId="0" applyAlignment="1">
      <alignment horizontal="left"/>
    </xf>
    <xf xfId="0" numFmtId="3" applyNumberFormat="1" borderId="2" applyBorder="1" fontId="1" applyFont="1" fillId="6" applyFill="1" applyAlignment="1">
      <alignment horizontal="left"/>
    </xf>
    <xf xfId="0" numFmtId="14" applyNumberFormat="1" borderId="1" applyBorder="1" fontId="10" applyFont="1" fillId="0" applyAlignment="1">
      <alignment horizontal="left"/>
    </xf>
    <xf xfId="0" numFmtId="0" borderId="1" applyBorder="1" fontId="12" applyFont="1" fillId="0" applyAlignment="1">
      <alignment horizontal="left"/>
    </xf>
    <xf xfId="0" numFmtId="14" applyNumberFormat="1" borderId="2" applyBorder="1" fontId="3" applyFont="1" fillId="2" applyFill="1" applyAlignment="1">
      <alignment horizontal="left"/>
    </xf>
    <xf xfId="0" numFmtId="14" applyNumberFormat="1" borderId="10" applyBorder="1" fontId="8" applyFont="1" fillId="0" applyAlignment="1">
      <alignment horizontal="left"/>
    </xf>
    <xf xfId="0" numFmtId="0" borderId="10" applyBorder="1" fontId="8" applyFont="1" fillId="0" applyAlignment="1">
      <alignment horizontal="left"/>
    </xf>
    <xf xfId="0" numFmtId="3" applyNumberFormat="1" borderId="10" applyBorder="1" fontId="8" applyFont="1" fillId="0" applyAlignment="1">
      <alignment horizontal="right"/>
    </xf>
    <xf xfId="0" numFmtId="3" applyNumberFormat="1" borderId="10" applyBorder="1" fontId="8" applyFont="1" fillId="0" applyAlignment="1">
      <alignment horizontal="left"/>
    </xf>
    <xf xfId="0" numFmtId="0" borderId="12" applyBorder="1" fontId="1" applyFont="1" fillId="4" applyFill="1" applyAlignment="1">
      <alignment horizontal="left"/>
    </xf>
    <xf xfId="0" numFmtId="3" applyNumberFormat="1" borderId="8" applyBorder="1" fontId="1" applyFont="1" fillId="7" applyFill="1" applyAlignment="1">
      <alignment horizontal="left"/>
    </xf>
    <xf xfId="0" numFmtId="3" applyNumberFormat="1" borderId="8" applyBorder="1" fontId="1" applyFont="1" fillId="14" applyFill="1" applyAlignment="1">
      <alignment horizontal="right"/>
    </xf>
    <xf xfId="0" numFmtId="3" applyNumberFormat="1" borderId="8" applyBorder="1" fontId="1" applyFont="1" fillId="14" applyFill="1" applyAlignment="1">
      <alignment horizontal="left"/>
    </xf>
    <xf xfId="0" numFmtId="3" applyNumberFormat="1" borderId="23" applyBorder="1" fontId="1" applyFont="1" fillId="2" applyFill="1" applyAlignment="1">
      <alignment horizontal="right"/>
    </xf>
    <xf xfId="0" numFmtId="3" applyNumberFormat="1" borderId="23" applyBorder="1" fontId="1" applyFont="1" fillId="14" applyFill="1" applyAlignment="1">
      <alignment horizontal="right"/>
    </xf>
    <xf xfId="0" numFmtId="3" applyNumberFormat="1" borderId="23" applyBorder="1" fontId="1" applyFont="1" fillId="15" applyFill="1" applyAlignment="1">
      <alignment horizontal="right"/>
    </xf>
    <xf xfId="0" numFmtId="3" applyNumberFormat="1" borderId="23" applyBorder="1" fontId="1" applyFont="1" fillId="16" applyFill="1" applyAlignment="1">
      <alignment horizontal="right"/>
    </xf>
    <xf xfId="0" numFmtId="3" applyNumberFormat="1" borderId="23" applyBorder="1" fontId="1" applyFont="1" fillId="17" applyFill="1" applyAlignment="1">
      <alignment horizontal="right"/>
    </xf>
    <xf xfId="0" numFmtId="3" applyNumberFormat="1" borderId="23" applyBorder="1" fontId="1" applyFont="1" fillId="17" applyFill="1" applyAlignment="1">
      <alignment horizontal="left"/>
    </xf>
    <xf xfId="0" numFmtId="3" applyNumberFormat="1" borderId="4" applyBorder="1" fontId="1" applyFont="1" fillId="14" applyFill="1" applyAlignment="1">
      <alignment horizontal="right"/>
    </xf>
    <xf xfId="0" numFmtId="0" borderId="2" applyBorder="1" fontId="4" applyFont="1" fillId="14" applyFill="1" applyAlignment="1">
      <alignment horizontal="left"/>
    </xf>
    <xf xfId="0" numFmtId="3" applyNumberFormat="1" borderId="4" applyBorder="1" fontId="1" applyFont="1" fillId="18" applyFill="1" applyAlignment="1">
      <alignment horizontal="right"/>
    </xf>
    <xf xfId="0" numFmtId="3" applyNumberFormat="1" borderId="4" applyBorder="1" fontId="1" applyFont="1" fillId="15" applyFill="1" applyAlignment="1">
      <alignment horizontal="right"/>
    </xf>
    <xf xfId="0" numFmtId="3" applyNumberFormat="1" borderId="12" applyBorder="1" fontId="1" applyFont="1" fillId="4" applyFill="1" applyAlignment="1">
      <alignment horizontal="left"/>
    </xf>
    <xf xfId="0" numFmtId="14" applyNumberFormat="1" borderId="21" applyBorder="1" fontId="3" applyFont="1" fillId="2" applyFill="1" applyAlignment="1">
      <alignment horizontal="left"/>
    </xf>
    <xf xfId="0" numFmtId="0" borderId="23" applyBorder="1" fontId="3" applyFont="1" fillId="2" applyFill="1" applyAlignment="1">
      <alignment horizontal="left"/>
    </xf>
    <xf xfId="0" numFmtId="3" applyNumberFormat="1" borderId="22" applyBorder="1" fontId="3" applyFont="1" fillId="2" applyFill="1" applyAlignment="1">
      <alignment horizontal="left"/>
    </xf>
    <xf xfId="0" numFmtId="3" applyNumberFormat="1" borderId="39" applyBorder="1" fontId="3" applyFont="1" fillId="2" applyFill="1" applyAlignment="1">
      <alignment horizontal="left"/>
    </xf>
    <xf xfId="0" numFmtId="3" applyNumberFormat="1" borderId="4" applyBorder="1" fontId="3" applyFont="1" fillId="19" applyFill="1" applyAlignment="1">
      <alignment horizontal="right"/>
    </xf>
    <xf xfId="0" numFmtId="3" applyNumberFormat="1" borderId="4" applyBorder="1" fontId="13" applyFont="1" fillId="0" applyAlignment="1">
      <alignment horizontal="right"/>
    </xf>
    <xf xfId="0" numFmtId="14" applyNumberFormat="1" borderId="4" applyBorder="1" fontId="8" applyFont="1" fillId="0" applyAlignment="1">
      <alignment horizontal="left"/>
    </xf>
    <xf xfId="0" numFmtId="0" borderId="4" applyBorder="1" fontId="8" applyFont="1" fillId="0" applyAlignment="1">
      <alignment horizontal="left"/>
    </xf>
    <xf xfId="0" numFmtId="3" applyNumberFormat="1" borderId="4" applyBorder="1" fontId="1" applyFont="1" fillId="2" applyFill="1" applyAlignment="1">
      <alignment horizontal="right"/>
    </xf>
    <xf xfId="0" numFmtId="3" applyNumberFormat="1" borderId="38" applyBorder="1" fontId="1" applyFont="1" fillId="3" applyFill="1" applyAlignment="1">
      <alignment horizontal="left"/>
    </xf>
    <xf xfId="0" numFmtId="3" applyNumberFormat="1" borderId="15" applyBorder="1" fontId="1" applyFont="1" fillId="3" applyFill="1" applyAlignment="1">
      <alignment horizontal="left"/>
    </xf>
    <xf xfId="0" numFmtId="14" applyNumberFormat="1" borderId="2" applyBorder="1" fontId="4" applyFont="1" fillId="2" applyFill="1" applyAlignment="1">
      <alignment horizontal="left"/>
    </xf>
    <xf xfId="0" numFmtId="3" applyNumberFormat="1" borderId="2" applyBorder="1" fontId="8" applyFont="1" fillId="2" applyFill="1" applyAlignment="1">
      <alignment horizontal="left"/>
    </xf>
    <xf xfId="0" numFmtId="14" applyNumberFormat="1" borderId="2" applyBorder="1" fontId="8" applyFont="1" fillId="2" applyFill="1" applyAlignment="1">
      <alignment horizontal="left"/>
    </xf>
    <xf xfId="0" numFmtId="14" applyNumberFormat="1" borderId="2" applyBorder="1" fontId="5" applyFont="1" fillId="2" applyFill="1" applyAlignment="1">
      <alignment horizontal="left"/>
    </xf>
    <xf xfId="0" numFmtId="0" borderId="2" applyBorder="1" fontId="5" applyFont="1" fillId="2" applyFill="1" applyAlignment="1">
      <alignment horizontal="left"/>
    </xf>
    <xf xfId="0" numFmtId="3" applyNumberFormat="1" borderId="2" applyBorder="1" fontId="5" applyFont="1" fillId="2" applyFill="1" applyAlignment="1">
      <alignment horizontal="left"/>
    </xf>
    <xf xfId="0" numFmtId="3" applyNumberFormat="1" borderId="2" applyBorder="1" fontId="14" applyFont="1" fillId="2" applyFill="1" applyAlignment="1">
      <alignment horizontal="left"/>
    </xf>
    <xf xfId="0" numFmtId="14" applyNumberFormat="1" borderId="2" applyBorder="1" fontId="14" applyFont="1" fillId="2" applyFill="1" applyAlignment="1">
      <alignment horizontal="left"/>
    </xf>
    <xf xfId="0" numFmtId="3" applyNumberFormat="1" borderId="2" applyBorder="1" fontId="11" applyFont="1" fillId="2" applyFill="1" applyAlignment="1">
      <alignment horizontal="left"/>
    </xf>
    <xf xfId="0" numFmtId="14" applyNumberFormat="1" borderId="2" applyBorder="1" fontId="11" applyFont="1" fillId="2" applyFill="1" applyAlignment="1">
      <alignment horizontal="left"/>
    </xf>
    <xf xfId="0" numFmtId="3" applyNumberFormat="1" borderId="2" applyBorder="1" fontId="1" applyFont="1" fillId="11" applyFill="1" applyAlignment="1">
      <alignment horizontal="left"/>
    </xf>
    <xf xfId="0" numFmtId="3" applyNumberFormat="1" borderId="1" applyBorder="1" fontId="15" applyFont="1" fillId="0" applyAlignment="1">
      <alignment horizontal="left"/>
    </xf>
    <xf xfId="0" numFmtId="3" applyNumberFormat="1" borderId="8" applyBorder="1" fontId="7" applyFont="1" fillId="0" applyAlignment="1">
      <alignment horizontal="left"/>
    </xf>
    <xf xfId="0" numFmtId="3" applyNumberFormat="1" borderId="12" applyBorder="1" fontId="1" applyFont="1" fillId="9" applyFill="1" applyAlignment="1">
      <alignment horizontal="left"/>
    </xf>
    <xf xfId="0" numFmtId="3" applyNumberFormat="1" borderId="2" applyBorder="1" fontId="7" applyFont="1" fillId="2" applyFill="1" applyAlignment="1">
      <alignment horizontal="left"/>
    </xf>
    <xf xfId="0" numFmtId="14" applyNumberFormat="1" borderId="1" applyBorder="1" fontId="15" applyFont="1" fillId="0" applyAlignment="1">
      <alignment horizontal="left"/>
    </xf>
    <xf xfId="0" numFmtId="14" applyNumberFormat="1" borderId="2" applyBorder="1" fontId="12" applyFont="1" fillId="7" applyFill="1" applyAlignment="1">
      <alignment horizontal="left"/>
    </xf>
    <xf xfId="0" numFmtId="0" borderId="2" applyBorder="1" fontId="12" applyFont="1" fillId="7" applyFill="1" applyAlignment="1">
      <alignment horizontal="left"/>
    </xf>
    <xf xfId="0" numFmtId="3" applyNumberFormat="1" borderId="2" applyBorder="1" fontId="12" applyFont="1" fillId="7" applyFill="1" applyAlignment="1">
      <alignment horizontal="left"/>
    </xf>
    <xf xfId="0" numFmtId="3" applyNumberFormat="1" borderId="2" applyBorder="1" fontId="15" applyFont="1" fillId="7" applyFill="1" applyAlignment="1">
      <alignment horizontal="left"/>
    </xf>
    <xf xfId="0" numFmtId="14" applyNumberFormat="1" borderId="16" applyBorder="1" fontId="1" applyFont="1" fillId="3" applyFill="1" applyAlignment="1">
      <alignment horizontal="left"/>
    </xf>
    <xf xfId="0" numFmtId="0" borderId="17" applyBorder="1" fontId="1" applyFont="1" fillId="3" applyFill="1" applyAlignment="1">
      <alignment horizontal="left"/>
    </xf>
    <xf xfId="0" numFmtId="3" applyNumberFormat="1" borderId="40" applyBorder="1" fontId="1" applyFont="1" fillId="3" applyFill="1" applyAlignment="1">
      <alignment horizontal="left"/>
    </xf>
    <xf xfId="0" numFmtId="3" applyNumberFormat="1" borderId="12" applyBorder="1" fontId="1" applyFont="1" fillId="8" applyFill="1" applyAlignment="1">
      <alignment horizontal="left"/>
    </xf>
    <xf xfId="0" numFmtId="3" applyNumberFormat="1" borderId="12" applyBorder="1" fontId="1" applyFont="1" fillId="20" applyFill="1" applyAlignment="1">
      <alignment horizontal="left"/>
    </xf>
    <xf xfId="0" numFmtId="3" applyNumberFormat="1" borderId="41" applyBorder="1" fontId="1" applyFont="1" fillId="3" applyFill="1" applyAlignment="1">
      <alignment horizontal="left"/>
    </xf>
    <xf xfId="0" numFmtId="3" applyNumberFormat="1" borderId="12" applyBorder="1" fontId="1" applyFont="1" fillId="4" applyFill="1" applyAlignment="1">
      <alignment horizontal="right"/>
    </xf>
    <xf xfId="0" numFmtId="3" applyNumberFormat="1" borderId="18" applyBorder="1" fontId="7" applyFont="1" fillId="2" applyFill="1" applyAlignment="1">
      <alignment horizontal="left"/>
    </xf>
    <xf xfId="0" numFmtId="3" applyNumberFormat="1" borderId="4" applyBorder="1" fontId="7" applyFont="1" fillId="2" applyFill="1" applyAlignment="1">
      <alignment horizontal="left"/>
    </xf>
    <xf xfId="0" numFmtId="3" applyNumberFormat="1" borderId="7" applyBorder="1" fontId="4" applyFont="1" fillId="3" applyFill="1" applyAlignment="1">
      <alignment horizontal="left"/>
    </xf>
    <xf xfId="0" numFmtId="0" borderId="4" applyBorder="1" fontId="1" applyFont="1" fillId="7" applyFill="1" applyAlignment="1">
      <alignment horizontal="left"/>
    </xf>
    <xf xfId="0" numFmtId="3" applyNumberFormat="1" borderId="6" applyBorder="1" fontId="1" applyFont="1" fillId="4" applyFill="1" applyAlignment="1">
      <alignment horizontal="right"/>
    </xf>
    <xf xfId="0" numFmtId="3" applyNumberFormat="1" borderId="14" applyBorder="1" fontId="1" applyFont="1" fillId="4" applyFill="1" applyAlignment="1">
      <alignment horizontal="left"/>
    </xf>
    <xf xfId="0" numFmtId="3" applyNumberFormat="1" borderId="6" applyBorder="1" fontId="1" applyFont="1" fillId="4" applyFill="1" applyAlignment="1">
      <alignment horizontal="left"/>
    </xf>
    <xf xfId="0" numFmtId="3" applyNumberFormat="1" borderId="42" applyBorder="1" fontId="4" applyFont="1" fillId="0" applyAlignment="1">
      <alignment horizontal="left"/>
    </xf>
    <xf xfId="0" numFmtId="3" applyNumberFormat="1" borderId="8" applyBorder="1" fontId="4" applyFont="1" fillId="4" applyFill="1" applyAlignment="1">
      <alignment horizontal="left"/>
    </xf>
    <xf xfId="0" numFmtId="3" applyNumberFormat="1" borderId="33" applyBorder="1" fontId="1" applyFont="1" fillId="4" applyFill="1" applyAlignment="1">
      <alignment horizontal="right"/>
    </xf>
    <xf xfId="0" numFmtId="3" applyNumberFormat="1" borderId="3" applyBorder="1" fontId="1" applyFont="1" fillId="4" applyFill="1" applyAlignment="1">
      <alignment horizontal="left"/>
    </xf>
    <xf xfId="0" numFmtId="3" applyNumberFormat="1" borderId="43" applyBorder="1" fontId="4" applyFont="1" fillId="0" applyAlignment="1">
      <alignment horizontal="left"/>
    </xf>
    <xf xfId="0" numFmtId="3" applyNumberFormat="1" borderId="44" applyBorder="1" fontId="4" applyFont="1" fillId="0" applyAlignment="1">
      <alignment horizontal="left"/>
    </xf>
    <xf xfId="0" numFmtId="3" applyNumberFormat="1" borderId="3" applyBorder="1" fontId="1" applyFont="1" fillId="4" applyFill="1" applyAlignment="1">
      <alignment horizontal="right"/>
    </xf>
    <xf xfId="0" numFmtId="3" applyNumberFormat="1" borderId="45" applyBorder="1" fontId="4" applyFont="1" fillId="0" applyAlignment="1">
      <alignment horizontal="left"/>
    </xf>
    <xf xfId="0" numFmtId="14" applyNumberFormat="1" borderId="43" applyBorder="1" fontId="4" applyFont="1" fillId="0" applyAlignment="1">
      <alignment horizontal="left"/>
    </xf>
    <xf xfId="0" numFmtId="0" borderId="46" applyBorder="1" fontId="4" applyFont="1" fillId="0" applyAlignment="1">
      <alignment horizontal="left"/>
    </xf>
    <xf xfId="0" numFmtId="3" applyNumberFormat="1" borderId="43" applyBorder="1" fontId="4" applyFont="1" fillId="0" applyAlignment="1">
      <alignment horizontal="right"/>
    </xf>
    <xf xfId="0" numFmtId="3" applyNumberFormat="1" borderId="44" applyBorder="1" fontId="4" applyFont="1" fillId="0" applyAlignment="1">
      <alignment horizontal="right"/>
    </xf>
    <xf xfId="0" numFmtId="3" applyNumberFormat="1" borderId="21" applyBorder="1" fontId="4" applyFont="1" fillId="2" applyFill="1" applyAlignment="1">
      <alignment horizontal="left"/>
    </xf>
    <xf xfId="0" numFmtId="3" applyNumberFormat="1" borderId="7" applyBorder="1" fontId="4" applyFont="1" fillId="4" applyFill="1" applyAlignment="1">
      <alignment horizontal="left"/>
    </xf>
    <xf xfId="0" numFmtId="14" applyNumberFormat="1" borderId="9" applyBorder="1" fontId="1" applyFont="1" fillId="0" applyAlignment="1">
      <alignment horizontal="left"/>
    </xf>
    <xf xfId="0" numFmtId="0" borderId="9" applyBorder="1" fontId="1" applyFont="1" fillId="0" applyAlignment="1">
      <alignment horizontal="left"/>
    </xf>
    <xf xfId="0" numFmtId="14" applyNumberFormat="1" borderId="9" applyBorder="1" fontId="9" applyFont="1" fillId="0" applyAlignment="1">
      <alignment horizontal="left"/>
    </xf>
    <xf xfId="0" numFmtId="0" borderId="9" applyBorder="1" fontId="9" applyFont="1" fillId="0" applyAlignment="1">
      <alignment horizontal="left"/>
    </xf>
    <xf xfId="0" numFmtId="14" applyNumberFormat="1" borderId="4" applyBorder="1" fontId="9" applyFont="1" fillId="0" applyAlignment="1">
      <alignment horizontal="left"/>
    </xf>
    <xf xfId="0" numFmtId="0" borderId="4" applyBorder="1" fontId="9" applyFont="1" fillId="0" applyAlignment="1">
      <alignment horizontal="left"/>
    </xf>
    <xf xfId="0" numFmtId="3" applyNumberFormat="1" borderId="4" applyBorder="1" fontId="9" applyFont="1" fillId="0" applyAlignment="1">
      <alignment horizontal="left"/>
    </xf>
    <xf xfId="0" numFmtId="3" applyNumberFormat="1" borderId="1" applyBorder="1" fontId="5" applyFont="1" fillId="0" applyAlignment="1">
      <alignment horizontal="right"/>
    </xf>
    <xf xfId="0" numFmtId="0" borderId="6" applyBorder="1" fontId="1" applyFont="1" fillId="3" applyFill="1" applyAlignment="1">
      <alignment horizontal="left"/>
    </xf>
    <xf xfId="0" numFmtId="3" applyNumberFormat="1" borderId="18" applyBorder="1" fontId="1" applyFont="1" fillId="2" applyFill="1" applyAlignment="1">
      <alignment horizontal="right"/>
    </xf>
    <xf xfId="0" numFmtId="3" applyNumberFormat="1" borderId="7" applyBorder="1" fontId="1" applyFont="1" fillId="7" applyFill="1" applyAlignment="1">
      <alignment horizontal="left"/>
    </xf>
    <xf xfId="0" numFmtId="3" applyNumberFormat="1" borderId="18" applyBorder="1" fontId="3" applyFont="1" fillId="7" applyFill="1" applyAlignment="1">
      <alignment horizontal="right"/>
    </xf>
    <xf xfId="0" numFmtId="3" applyNumberFormat="1" borderId="18" applyBorder="1" fontId="3" applyFont="1" fillId="7" applyFill="1" applyAlignment="1">
      <alignment horizontal="left"/>
    </xf>
    <xf xfId="0" numFmtId="0" borderId="12" applyBorder="1" fontId="1" applyFont="1" fillId="3" applyFill="1" applyAlignment="1">
      <alignment horizontal="left"/>
    </xf>
    <xf xfId="0" numFmtId="0" borderId="24" applyBorder="1" fontId="1" applyFont="1" fillId="0" applyAlignment="1">
      <alignment horizontal="left"/>
    </xf>
    <xf xfId="0" numFmtId="0" borderId="39" applyBorder="1" fontId="4" applyFont="1" fillId="0" applyAlignment="1">
      <alignment horizontal="left"/>
    </xf>
    <xf xfId="0" numFmtId="3" applyNumberFormat="1" borderId="7" applyBorder="1" fontId="3" applyFont="1" fillId="0" applyAlignment="1">
      <alignment horizontal="right"/>
    </xf>
    <xf xfId="0" numFmtId="14" applyNumberFormat="1" borderId="2" applyBorder="1" fontId="1" applyFont="1" fillId="21" applyFill="1" applyAlignment="1">
      <alignment horizontal="left"/>
    </xf>
    <xf xfId="0" numFmtId="0" borderId="2" applyBorder="1" fontId="1" applyFont="1" fillId="21" applyFill="1" applyAlignment="1">
      <alignment horizontal="left"/>
    </xf>
    <xf xfId="0" numFmtId="3" applyNumberFormat="1" borderId="2" applyBorder="1" fontId="1" applyFont="1" fillId="21" applyFill="1" applyAlignment="1">
      <alignment horizontal="left"/>
    </xf>
    <xf xfId="0" numFmtId="0" borderId="2" applyBorder="1" fontId="1" applyFont="1" fillId="8" applyFill="1" applyAlignment="1">
      <alignment horizontal="left"/>
    </xf>
    <xf xfId="0" numFmtId="14" applyNumberFormat="1" borderId="47" applyBorder="1" fontId="1" applyFont="1" fillId="16" applyFill="1" applyAlignment="1">
      <alignment horizontal="left"/>
    </xf>
    <xf xfId="0" numFmtId="0" borderId="48" applyBorder="1" fontId="1" applyFont="1" fillId="16" applyFill="1" applyAlignment="1">
      <alignment horizontal="left"/>
    </xf>
    <xf xfId="0" numFmtId="3" applyNumberFormat="1" borderId="48" applyBorder="1" fontId="1" applyFont="1" fillId="16" applyFill="1" applyAlignment="1">
      <alignment horizontal="left"/>
    </xf>
    <xf xfId="0" numFmtId="3" applyNumberFormat="1" borderId="49" applyBorder="1" fontId="4" applyFont="1" fillId="16" applyFill="1" applyAlignment="1">
      <alignment horizontal="left"/>
    </xf>
    <xf xfId="0" numFmtId="14" applyNumberFormat="1" borderId="50" applyBorder="1" fontId="1" applyFont="1" fillId="16" applyFill="1" applyAlignment="1">
      <alignment horizontal="left"/>
    </xf>
    <xf xfId="0" numFmtId="0" borderId="51" applyBorder="1" fontId="1" applyFont="1" fillId="16" applyFill="1" applyAlignment="1">
      <alignment horizontal="left"/>
    </xf>
    <xf xfId="0" numFmtId="3" applyNumberFormat="1" borderId="51" applyBorder="1" fontId="1" applyFont="1" fillId="16" applyFill="1" applyAlignment="1">
      <alignment horizontal="left"/>
    </xf>
    <xf xfId="0" numFmtId="3" applyNumberFormat="1" borderId="52" applyBorder="1" fontId="4" applyFont="1" fillId="16" applyFill="1" applyAlignment="1">
      <alignment horizontal="left"/>
    </xf>
    <xf xfId="0" numFmtId="3" applyNumberFormat="1" borderId="12" applyBorder="1" fontId="1" applyFont="1" fillId="7" applyFill="1" applyAlignment="1">
      <alignment horizontal="left"/>
    </xf>
    <xf xfId="0" numFmtId="14" applyNumberFormat="1" borderId="21" applyBorder="1" fontId="1" applyFont="1" fillId="3" applyFill="1" applyAlignment="1">
      <alignment horizontal="left"/>
    </xf>
    <xf xfId="0" numFmtId="0" borderId="23" applyBorder="1" fontId="1" applyFont="1" fillId="3" applyFill="1" applyAlignment="1">
      <alignment horizontal="left"/>
    </xf>
    <xf xfId="0" numFmtId="3" applyNumberFormat="1" borderId="23" applyBorder="1" fontId="1" applyFont="1" fillId="3" applyFill="1" applyAlignment="1">
      <alignment horizontal="left"/>
    </xf>
    <xf xfId="0" numFmtId="3" applyNumberFormat="1" borderId="22" applyBorder="1" fontId="1" applyFont="1" fillId="3" applyFill="1" applyAlignment="1">
      <alignment horizontal="left"/>
    </xf>
    <xf xfId="0" numFmtId="3" applyNumberFormat="1" borderId="22" applyBorder="1" fontId="1" applyFont="1" fillId="7" applyFill="1" applyAlignment="1">
      <alignment horizontal="left"/>
    </xf>
    <xf xfId="0" numFmtId="3" applyNumberFormat="1" borderId="12" applyBorder="1" fontId="1" applyFont="1" fillId="2" applyFill="1" applyAlignment="1">
      <alignment horizontal="left"/>
    </xf>
    <xf xfId="0" numFmtId="3" applyNumberFormat="1" borderId="12" applyBorder="1" fontId="7" applyFont="1" fillId="2" applyFill="1" applyAlignment="1">
      <alignment horizontal="right"/>
    </xf>
    <xf xfId="0" numFmtId="3" applyNumberFormat="1" borderId="7" applyBorder="1" fontId="1" applyFont="1" fillId="2" applyFill="1" applyAlignment="1">
      <alignment horizontal="right"/>
    </xf>
    <xf xfId="0" numFmtId="3" applyNumberFormat="1" borderId="4" applyBorder="1" fontId="6" applyFont="1" fillId="0" applyAlignment="1">
      <alignment horizontal="right"/>
    </xf>
    <xf xfId="0" numFmtId="3" applyNumberFormat="1" borderId="7" applyBorder="1" fontId="1" applyFont="1" fillId="7" applyFill="1" applyAlignment="1">
      <alignment horizontal="right"/>
    </xf>
    <xf xfId="0" numFmtId="14" applyNumberFormat="1" borderId="2" applyBorder="1" fontId="1" applyFont="1" fillId="20" applyFill="1" applyAlignment="1">
      <alignment horizontal="left"/>
    </xf>
    <xf xfId="0" numFmtId="0" borderId="2" applyBorder="1" fontId="1" applyFont="1" fillId="20" applyFill="1" applyAlignment="1">
      <alignment horizontal="left"/>
    </xf>
    <xf xfId="0" numFmtId="0" borderId="2" applyBorder="1" fontId="4" applyFont="1" fillId="6" applyFill="1" applyAlignment="1">
      <alignment horizontal="left"/>
    </xf>
    <xf xfId="0" numFmtId="14" applyNumberFormat="1" borderId="2" applyBorder="1" fontId="16" applyFont="1" fillId="7" applyFill="1" applyAlignment="1">
      <alignment horizontal="left"/>
    </xf>
    <xf xfId="0" numFmtId="0" borderId="2" applyBorder="1" fontId="16" applyFont="1" fillId="7" applyFill="1" applyAlignment="1">
      <alignment horizontal="left"/>
    </xf>
    <xf xfId="0" numFmtId="3" applyNumberFormat="1" borderId="2" applyBorder="1" fontId="16" applyFont="1" fillId="7" applyFill="1" applyAlignment="1">
      <alignment horizontal="left"/>
    </xf>
    <xf xfId="0" numFmtId="3" applyNumberFormat="1" borderId="2" applyBorder="1" fontId="8" applyFont="1" fillId="2" applyFill="1" applyAlignment="1">
      <alignment horizontal="right"/>
    </xf>
    <xf xfId="0" numFmtId="0" borderId="2" applyBorder="1" fontId="10" applyFont="1" fillId="7" applyFill="1" applyAlignment="1">
      <alignment horizontal="left"/>
    </xf>
    <xf xfId="0" numFmtId="3" applyNumberFormat="1" borderId="9" applyBorder="1" fontId="1" applyFont="1" fillId="0" applyAlignment="1">
      <alignment horizontal="right"/>
    </xf>
    <xf xfId="0" numFmtId="3" applyNumberFormat="1" borderId="39" applyBorder="1" fontId="1" applyFont="1" fillId="0" applyAlignment="1">
      <alignment horizontal="left"/>
    </xf>
    <xf xfId="0" numFmtId="14" applyNumberFormat="1" borderId="1" applyBorder="1" fontId="16" applyFont="1" fillId="0" applyAlignment="1">
      <alignment horizontal="left"/>
    </xf>
    <xf xfId="0" numFmtId="14" applyNumberFormat="1" borderId="6" applyBorder="1" fontId="1" applyFont="1" fillId="20" applyFill="1" applyAlignment="1">
      <alignment horizontal="left"/>
    </xf>
    <xf xfId="0" numFmtId="0" borderId="7" applyBorder="1" fontId="1" applyFont="1" fillId="20" applyFill="1" applyAlignment="1">
      <alignment horizontal="left"/>
    </xf>
    <xf xfId="0" numFmtId="3" applyNumberFormat="1" borderId="53" applyBorder="1" fontId="1" applyFont="1" fillId="2" applyFill="1" applyAlignment="1">
      <alignment horizontal="left"/>
    </xf>
    <xf xfId="0" numFmtId="0" borderId="54" applyBorder="1" fontId="4" applyFont="1" fillId="0" applyAlignment="1">
      <alignment horizontal="left"/>
    </xf>
    <xf xfId="0" numFmtId="14" applyNumberFormat="1" borderId="3" applyBorder="1" fontId="1" applyFont="1" fillId="20" applyFill="1" applyAlignment="1">
      <alignment horizontal="left"/>
    </xf>
    <xf xfId="0" numFmtId="0" borderId="13" applyBorder="1" fontId="1" applyFont="1" fillId="20" applyFill="1" applyAlignment="1">
      <alignment horizontal="left"/>
    </xf>
    <xf xfId="0" numFmtId="3" applyNumberFormat="1" borderId="8" applyBorder="1" fontId="3" applyFont="1" fillId="0" applyAlignment="1">
      <alignment horizontal="left"/>
    </xf>
    <xf xfId="0" numFmtId="3" applyNumberFormat="1" borderId="27" applyBorder="1" fontId="5" applyFont="1" fillId="0" applyAlignment="1">
      <alignment horizontal="right"/>
    </xf>
    <xf xfId="0" numFmtId="3" applyNumberFormat="1" borderId="8" applyBorder="1" fontId="5" applyFont="1" fillId="0" applyAlignment="1">
      <alignment horizontal="right"/>
    </xf>
    <xf xfId="0" numFmtId="3" applyNumberFormat="1" borderId="10" applyBorder="1" fontId="1" applyFont="1" fillId="0" applyAlignment="1">
      <alignment horizontal="right"/>
    </xf>
    <xf xfId="0" numFmtId="3" applyNumberFormat="1" borderId="2" applyBorder="1" fontId="5" applyFont="1" fillId="21" applyFill="1" applyAlignment="1">
      <alignment horizontal="right"/>
    </xf>
    <xf xfId="0" numFmtId="3" applyNumberFormat="1" borderId="1" applyBorder="1" fontId="5" applyFont="1" fillId="0" applyAlignment="1">
      <alignment horizontal="left"/>
    </xf>
    <xf xfId="0" numFmtId="3" applyNumberFormat="1" borderId="23" applyBorder="1" fontId="4" applyFont="1" fillId="11" applyFill="1" applyAlignment="1">
      <alignment horizontal="right"/>
    </xf>
    <xf xfId="0" numFmtId="3" applyNumberFormat="1" borderId="4" applyBorder="1" fontId="4" applyFont="1" fillId="11" applyFill="1" applyAlignment="1">
      <alignment horizontal="right"/>
    </xf>
    <xf xfId="0" numFmtId="3" applyNumberFormat="1" borderId="20" applyBorder="1" fontId="4" applyFont="1" fillId="11" applyFill="1" applyAlignment="1">
      <alignment horizontal="left"/>
    </xf>
    <xf xfId="0" numFmtId="3" applyNumberFormat="1" borderId="39" applyBorder="1" fontId="17" applyFont="1" fillId="2" applyFill="1" applyAlignment="1">
      <alignment horizontal="left"/>
    </xf>
    <xf xfId="0" numFmtId="0" borderId="2" applyBorder="1" fontId="17" applyFont="1" fillId="2" applyFill="1" applyAlignment="1">
      <alignment horizontal="left"/>
    </xf>
    <xf xfId="0" numFmtId="3" applyNumberFormat="1" borderId="18" applyBorder="1" fontId="1" applyFont="1" fillId="11" applyFill="1" applyAlignment="1">
      <alignment horizontal="right"/>
    </xf>
    <xf xfId="0" numFmtId="3" applyNumberFormat="1" borderId="18" applyBorder="1" fontId="1" applyFont="1" fillId="11" applyFill="1" applyAlignment="1">
      <alignment horizontal="left"/>
    </xf>
    <xf xfId="0" numFmtId="3" applyNumberFormat="1" borderId="2" applyBorder="1" fontId="1" applyFont="1" fillId="8" applyFill="1" applyAlignment="1">
      <alignment horizontal="left"/>
    </xf>
    <xf xfId="0" numFmtId="14" applyNumberFormat="1" borderId="55" applyBorder="1" fontId="1" applyFont="1" fillId="0" applyAlignment="1">
      <alignment horizontal="left"/>
    </xf>
    <xf xfId="0" numFmtId="0" borderId="56" applyBorder="1" fontId="1" applyFont="1" fillId="0" applyAlignment="1">
      <alignment horizontal="left"/>
    </xf>
    <xf xfId="0" numFmtId="3" applyNumberFormat="1" borderId="56" applyBorder="1" fontId="1" applyFont="1" fillId="0" applyAlignment="1">
      <alignment horizontal="left"/>
    </xf>
    <xf xfId="0" numFmtId="3" applyNumberFormat="1" borderId="57" applyBorder="1" fontId="1" applyFont="1" fillId="0" applyAlignment="1">
      <alignment horizontal="left"/>
    </xf>
    <xf xfId="0" numFmtId="14" applyNumberFormat="1" borderId="2" applyBorder="1" fontId="1" applyFont="1" fillId="19" applyFill="1" applyAlignment="1">
      <alignment horizontal="left"/>
    </xf>
    <xf xfId="0" numFmtId="0" borderId="2" applyBorder="1" fontId="1" applyFont="1" fillId="19" applyFill="1" applyAlignment="1">
      <alignment horizontal="left"/>
    </xf>
    <xf xfId="0" numFmtId="3" applyNumberFormat="1" borderId="2" applyBorder="1" fontId="1" applyFont="1" fillId="19" applyFill="1" applyAlignment="1">
      <alignment horizontal="left"/>
    </xf>
    <xf xfId="0" numFmtId="14" applyNumberFormat="1" borderId="2" applyBorder="1" fontId="1" applyFont="1" fillId="14" applyFill="1" applyAlignment="1">
      <alignment horizontal="left"/>
    </xf>
    <xf xfId="0" numFmtId="0" borderId="2" applyBorder="1" fontId="1" applyFont="1" fillId="14" applyFill="1" applyAlignment="1">
      <alignment horizontal="left"/>
    </xf>
    <xf xfId="0" numFmtId="3" applyNumberFormat="1" borderId="2" applyBorder="1" fontId="1" applyFont="1" fillId="14" applyFill="1" applyAlignment="1">
      <alignment horizontal="left"/>
    </xf>
    <xf xfId="0" numFmtId="0" borderId="7" applyBorder="1" fontId="1" applyFont="1" fillId="3" applyFill="1" applyAlignment="1">
      <alignment horizontal="left"/>
    </xf>
    <xf xfId="0" numFmtId="3" applyNumberFormat="1" borderId="18" applyBorder="1" fontId="6" applyFont="1" fillId="2" applyFill="1" applyAlignment="1">
      <alignment horizontal="right"/>
    </xf>
    <xf xfId="0" numFmtId="3" applyNumberFormat="1" borderId="39" applyBorder="1" fontId="7" applyFont="1" fillId="2" applyFill="1" applyAlignment="1">
      <alignment horizontal="left"/>
    </xf>
    <xf xfId="0" numFmtId="0" borderId="39" applyBorder="1" fontId="1" applyFont="1" fillId="2" applyFill="1" applyAlignment="1">
      <alignment horizontal="left"/>
    </xf>
    <xf xfId="0" numFmtId="3" applyNumberFormat="1" borderId="18" applyBorder="1" fontId="1" applyFont="1" fillId="7" applyFill="1" applyAlignment="1">
      <alignment horizontal="left"/>
    </xf>
    <xf xfId="0" numFmtId="14" applyNumberFormat="1" borderId="2" applyBorder="1" fontId="1" applyFont="1" fillId="22" applyFill="1" applyAlignment="1">
      <alignment horizontal="left"/>
    </xf>
    <xf xfId="0" numFmtId="0" borderId="2" applyBorder="1" fontId="1" applyFont="1" fillId="22" applyFill="1" applyAlignment="1">
      <alignment horizontal="left"/>
    </xf>
    <xf xfId="0" numFmtId="3" applyNumberFormat="1" borderId="2" applyBorder="1" fontId="1" applyFont="1" fillId="22" applyFill="1" applyAlignment="1">
      <alignment horizontal="left"/>
    </xf>
    <xf xfId="0" numFmtId="0" borderId="2" applyBorder="1" fontId="9" applyFont="1" fillId="2" applyFill="1" applyAlignment="1">
      <alignment horizontal="left"/>
    </xf>
    <xf xfId="0" numFmtId="14" applyNumberFormat="1" borderId="58" applyBorder="1" fontId="15" applyFont="1" fillId="0" applyAlignment="1">
      <alignment horizontal="center"/>
    </xf>
    <xf xfId="0" numFmtId="0" borderId="58" applyBorder="1" fontId="15" applyFont="1" fillId="0" applyAlignment="1">
      <alignment horizontal="center"/>
    </xf>
    <xf xfId="0" numFmtId="3" applyNumberFormat="1" borderId="59" applyBorder="1" fontId="15" applyFont="1" fillId="0" applyAlignment="1">
      <alignment horizontal="center"/>
    </xf>
    <xf xfId="0" numFmtId="14" applyNumberFormat="1" borderId="9" applyBorder="1" fontId="12" applyFont="1" fillId="0" applyAlignment="1">
      <alignment horizontal="left"/>
    </xf>
    <xf xfId="0" numFmtId="0" borderId="9" applyBorder="1" fontId="12" applyFont="1" fillId="0" applyAlignment="1">
      <alignment horizontal="left"/>
    </xf>
    <xf xfId="0" numFmtId="3" applyNumberFormat="1" borderId="9" applyBorder="1" fontId="12" applyFont="1" fillId="0" applyAlignment="1">
      <alignment horizontal="right"/>
    </xf>
    <xf xfId="0" numFmtId="3" applyNumberFormat="1" borderId="9" applyBorder="1" fontId="15" applyFont="1" fillId="0" applyAlignment="1">
      <alignment horizontal="right"/>
    </xf>
    <xf xfId="0" numFmtId="14" applyNumberFormat="1" borderId="5" applyBorder="1" fontId="12" applyFont="1" fillId="0" applyAlignment="1">
      <alignment horizontal="left"/>
    </xf>
    <xf xfId="0" numFmtId="0" borderId="5" applyBorder="1" fontId="12" applyFont="1" fillId="0" applyAlignment="1">
      <alignment horizontal="left"/>
    </xf>
    <xf xfId="0" numFmtId="3" applyNumberFormat="1" borderId="5" applyBorder="1" fontId="12" applyFont="1" fillId="0" applyAlignment="1">
      <alignment horizontal="right"/>
    </xf>
    <xf xfId="0" numFmtId="3" applyNumberFormat="1" borderId="5" applyBorder="1" fontId="15" applyFont="1" fillId="0" applyAlignment="1">
      <alignment horizontal="right"/>
    </xf>
    <xf xfId="0" numFmtId="0" borderId="1" applyBorder="1" fontId="18" applyFont="1" fillId="0" applyAlignment="1">
      <alignment horizontal="left"/>
    </xf>
    <xf xfId="0" numFmtId="3" applyNumberFormat="1" borderId="10" applyBorder="1" fontId="6" applyFont="1" fillId="0" applyAlignment="1">
      <alignment horizontal="left"/>
    </xf>
    <xf xfId="0" numFmtId="14" applyNumberFormat="1" borderId="60" applyBorder="1" fontId="4" applyFont="1" fillId="0" applyAlignment="1">
      <alignment horizontal="left"/>
    </xf>
    <xf xfId="0" numFmtId="3" applyNumberFormat="1" borderId="39" applyBorder="1" fontId="4" applyFont="1" fillId="0" applyAlignment="1">
      <alignment horizontal="right"/>
    </xf>
    <xf xfId="0" numFmtId="3" applyNumberFormat="1" borderId="39" applyBorder="1" fontId="1" applyFont="1" fillId="0" applyAlignment="1">
      <alignment horizontal="right"/>
    </xf>
    <xf xfId="0" numFmtId="3" applyNumberFormat="1" borderId="4" applyBorder="1" fontId="7" applyFont="1" fillId="0" applyAlignment="1">
      <alignment horizontal="right"/>
    </xf>
    <xf xfId="0" numFmtId="14" applyNumberFormat="1" borderId="4" applyBorder="1" fontId="1" applyFont="1" fillId="3" applyFill="1" applyAlignment="1">
      <alignment horizontal="left"/>
    </xf>
    <xf xfId="0" numFmtId="0" borderId="18" applyBorder="1" fontId="1" applyFont="1" fillId="3" applyFill="1" applyAlignment="1">
      <alignment horizontal="left"/>
    </xf>
    <xf xfId="0" numFmtId="3" applyNumberFormat="1" borderId="18" applyBorder="1" fontId="1" applyFont="1" fillId="3" applyFill="1" applyAlignment="1">
      <alignment horizontal="left"/>
    </xf>
    <xf xfId="0" numFmtId="3" applyNumberFormat="1" borderId="18" applyBorder="1" fontId="7" applyFont="1" fillId="3" applyFill="1" applyAlignment="1">
      <alignment horizontal="left"/>
    </xf>
    <xf xfId="0" numFmtId="3" applyNumberFormat="1" borderId="18" applyBorder="1" fontId="7" applyFont="1" fillId="3" applyFill="1" applyAlignment="1">
      <alignment horizontal="right"/>
    </xf>
    <xf xfId="0" numFmtId="3" applyNumberFormat="1" borderId="18" applyBorder="1" fontId="1" applyFont="1" fillId="3" applyFill="1" applyAlignment="1">
      <alignment horizontal="right"/>
    </xf>
    <xf xfId="0" numFmtId="3" applyNumberFormat="1" borderId="4" applyBorder="1" fontId="7" applyFont="1" fillId="2" applyFill="1" applyAlignment="1">
      <alignment horizontal="right"/>
    </xf>
    <xf xfId="0" numFmtId="3" applyNumberFormat="1" borderId="1" applyBorder="1" fontId="19" applyFont="1" fillId="0" applyAlignment="1">
      <alignment horizontal="left"/>
    </xf>
    <xf xfId="0" numFmtId="3" applyNumberFormat="1" borderId="1" applyBorder="1" fontId="19" applyFont="1" fillId="0" applyAlignment="1">
      <alignment horizontal="right"/>
    </xf>
    <xf xfId="0" numFmtId="3" applyNumberFormat="1" borderId="1" applyBorder="1" fontId="20" applyFont="1" fillId="0" applyAlignment="1">
      <alignment horizontal="left"/>
    </xf>
    <xf xfId="0" numFmtId="3" applyNumberFormat="1" borderId="2" applyBorder="1" fontId="19" applyFont="1" fillId="2" applyFill="1" applyAlignment="1">
      <alignment horizontal="right"/>
    </xf>
    <xf xfId="0" numFmtId="3" applyNumberFormat="1" borderId="2" applyBorder="1" fontId="1" applyFont="1" fillId="7" applyFill="1" applyAlignment="1">
      <alignment horizontal="right"/>
    </xf>
    <xf xfId="0" numFmtId="14" applyNumberFormat="1" borderId="1" applyBorder="1" fontId="5" applyFont="1" fillId="0" applyAlignment="1">
      <alignment horizontal="left"/>
    </xf>
    <xf xfId="0" numFmtId="0" borderId="1" applyBorder="1" fontId="5" applyFont="1" fillId="0" applyAlignment="1">
      <alignment horizontal="left"/>
    </xf>
    <xf xfId="0" numFmtId="14" applyNumberFormat="1" borderId="3" applyBorder="1" fontId="1" applyFont="1" fillId="4" applyFill="1" applyAlignment="1">
      <alignment horizontal="left"/>
    </xf>
    <xf xfId="0" numFmtId="0" borderId="3" applyBorder="1" fontId="1" applyFont="1" fillId="4" applyFill="1" applyAlignment="1">
      <alignment horizontal="left"/>
    </xf>
    <xf xfId="0" numFmtId="14" applyNumberFormat="1" borderId="39" applyBorder="1" fontId="4" applyFont="1" fillId="0" applyAlignment="1">
      <alignment horizontal="left"/>
    </xf>
    <xf xfId="0" numFmtId="3" applyNumberFormat="1" borderId="1" applyBorder="1" fontId="18" applyFont="1" fillId="0" applyAlignment="1">
      <alignment horizontal="left"/>
    </xf>
    <xf xfId="0" numFmtId="3" applyNumberFormat="1" borderId="2" applyBorder="1" fontId="3" applyFont="1" fillId="7" applyFill="1" applyAlignment="1">
      <alignment horizontal="right"/>
    </xf>
    <xf xfId="0" numFmtId="0" borderId="33" applyBorder="1" fontId="1" applyFont="1" fillId="7" applyFill="1" applyAlignment="1">
      <alignment horizontal="left"/>
    </xf>
    <xf xfId="0" numFmtId="0" borderId="20" applyBorder="1" fontId="1" applyFont="1" fillId="7" applyFill="1" applyAlignment="1">
      <alignment horizontal="left"/>
    </xf>
    <xf xfId="0" numFmtId="14" applyNumberFormat="1" borderId="39" applyBorder="1" fontId="1" applyFont="1" fillId="0" applyAlignment="1">
      <alignment horizontal="left"/>
    </xf>
    <xf xfId="0" numFmtId="0" borderId="39" applyBorder="1" fontId="1" applyFont="1" fillId="0" applyAlignment="1">
      <alignment horizontal="left"/>
    </xf>
    <xf xfId="0" numFmtId="0" borderId="39" applyBorder="1" fontId="1" applyFont="1" fillId="7" applyFill="1" applyAlignment="1">
      <alignment horizontal="left"/>
    </xf>
    <xf xfId="0" numFmtId="3" applyNumberFormat="1" borderId="39" applyBorder="1" fontId="1" applyFont="1" fillId="2" applyFill="1" applyAlignment="1">
      <alignment horizontal="left"/>
    </xf>
    <xf xfId="0" numFmtId="0" borderId="23" applyBorder="1" fontId="4" applyFont="1" fillId="7" applyFill="1" applyAlignment="1">
      <alignment horizontal="left"/>
    </xf>
    <xf xfId="0" numFmtId="0" borderId="4" applyBorder="1" fontId="4" applyFont="1" fillId="7" applyFill="1" applyAlignment="1">
      <alignment horizontal="left"/>
    </xf>
    <xf xfId="0" numFmtId="3" applyNumberFormat="1" borderId="2" applyBorder="1" fontId="4" applyFont="1" fillId="2" applyFill="1" applyAlignment="1">
      <alignment horizontal="left"/>
    </xf>
    <xf xfId="0" numFmtId="0" borderId="1" applyBorder="1" fontId="16" applyFont="1" fillId="0" applyAlignment="1">
      <alignment horizontal="left"/>
    </xf>
    <xf xfId="0" numFmtId="3" applyNumberFormat="1" borderId="2" applyBorder="1" fontId="10" applyFont="1" fillId="2" applyFill="1" applyAlignment="1">
      <alignment horizontal="left"/>
    </xf>
    <xf xfId="0" numFmtId="14" applyNumberFormat="1" borderId="2" applyBorder="1" fontId="21" applyFont="1" fillId="7" applyFill="1" applyAlignment="1">
      <alignment horizontal="left"/>
    </xf>
    <xf xfId="0" numFmtId="3" applyNumberFormat="1" borderId="2" applyBorder="1" fontId="3" applyFont="1" fillId="2" applyFill="1" applyAlignment="1">
      <alignment horizontal="left"/>
    </xf>
    <xf xfId="0" numFmtId="4" applyNumberFormat="1" borderId="2" applyBorder="1" fontId="3" applyFont="1" fillId="2" applyFill="1" applyAlignment="1">
      <alignment horizontal="right"/>
    </xf>
    <xf xfId="0" numFmtId="14" applyNumberFormat="1" borderId="61" applyBorder="1" fontId="4" applyFont="1" fillId="0" applyAlignment="1">
      <alignment horizontal="left"/>
    </xf>
    <xf xfId="0" numFmtId="3" applyNumberFormat="1" borderId="39" applyBorder="1" fontId="4" applyFont="1" fillId="0" applyAlignment="1">
      <alignment horizontal="left"/>
    </xf>
    <xf xfId="0" numFmtId="14" applyNumberFormat="1" borderId="43" applyBorder="1" fontId="1" applyFont="1" fillId="0" applyAlignment="1">
      <alignment horizontal="left"/>
    </xf>
    <xf xfId="0" numFmtId="3" applyNumberFormat="1" borderId="4" applyBorder="1" fontId="7" applyFont="1" fillId="7" applyFill="1" applyAlignment="1">
      <alignment horizontal="right"/>
    </xf>
    <xf xfId="0" numFmtId="14" applyNumberFormat="1" borderId="2" applyBorder="1" fontId="7" applyFont="1" fillId="7" applyFill="1" applyAlignment="1">
      <alignment horizontal="left"/>
    </xf>
    <xf xfId="0" numFmtId="3" applyNumberFormat="1" borderId="4" applyBorder="1" fontId="7" applyFont="1" fillId="7" applyFill="1" applyAlignment="1">
      <alignment horizontal="left"/>
    </xf>
    <xf xfId="0" numFmtId="14" applyNumberFormat="1" borderId="1" applyBorder="1" fontId="7" applyFont="1" fillId="0" applyAlignment="1">
      <alignment horizontal="left"/>
    </xf>
    <xf xfId="0" numFmtId="3" applyNumberFormat="1" borderId="1" applyBorder="1" fontId="7" applyFont="1" fillId="0" applyAlignment="1">
      <alignment horizontal="right"/>
    </xf>
    <xf xfId="0" numFmtId="3" applyNumberFormat="1" borderId="1" applyBorder="1" fontId="7" applyFont="1" fillId="0" applyAlignment="1">
      <alignment horizontal="left"/>
    </xf>
    <xf xfId="0" numFmtId="3" applyNumberFormat="1" borderId="2" applyBorder="1" fontId="4" applyFont="1" fillId="19" applyFill="1" applyAlignment="1">
      <alignment horizontal="left"/>
    </xf>
    <xf xfId="0" numFmtId="3" applyNumberFormat="1" borderId="30" applyBorder="1" fontId="4" applyFont="1" fillId="0" applyAlignment="1">
      <alignment horizontal="left"/>
    </xf>
    <xf xfId="0" numFmtId="0" borderId="2" applyBorder="1" fontId="3" applyFont="1" fillId="7" applyFill="1" applyAlignment="1">
      <alignment horizontal="left"/>
    </xf>
    <xf xfId="0" numFmtId="14" applyNumberFormat="1" borderId="2" applyBorder="1" fontId="1" applyFont="1" fillId="23" applyFill="1" applyAlignment="1">
      <alignment horizontal="left"/>
    </xf>
    <xf xfId="0" numFmtId="0" borderId="2" applyBorder="1" fontId="1" applyFont="1" fillId="23" applyFill="1" applyAlignment="1">
      <alignment horizontal="left"/>
    </xf>
    <xf xfId="0" numFmtId="14" applyNumberFormat="1" borderId="2" applyBorder="1" fontId="1" applyFont="1" fillId="6" applyFill="1" applyAlignment="1">
      <alignment horizontal="left"/>
    </xf>
    <xf xfId="0" numFmtId="3" applyNumberFormat="1" borderId="23" applyBorder="1" fontId="1" applyFont="1" fillId="7" applyFill="1" applyAlignment="1">
      <alignment horizontal="left"/>
    </xf>
    <xf xfId="0" numFmtId="14" applyNumberFormat="1" borderId="4" applyBorder="1" fontId="5" applyFont="1" fillId="0" applyAlignment="1">
      <alignment horizontal="left"/>
    </xf>
    <xf xfId="0" numFmtId="0" borderId="4" applyBorder="1" fontId="5" applyFont="1" fillId="0" applyAlignment="1">
      <alignment horizontal="left"/>
    </xf>
    <xf xfId="0" numFmtId="0" borderId="1" applyBorder="1" fontId="22" applyFont="1" fillId="0" applyAlignment="1">
      <alignment horizontal="left"/>
    </xf>
    <xf xfId="0" numFmtId="3" applyNumberFormat="1" borderId="1" applyBorder="1" fontId="22" applyFont="1" fillId="0" applyAlignment="1">
      <alignment horizontal="left"/>
    </xf>
    <xf xfId="0" numFmtId="3" applyNumberFormat="1" borderId="1" applyBorder="1" fontId="2" applyFont="1" fillId="0" applyAlignment="1">
      <alignment horizontal="center"/>
    </xf>
    <xf xfId="0" numFmtId="14" applyNumberFormat="1" borderId="2" applyBorder="1" fontId="1" applyFont="1" fillId="8" applyFill="1" applyAlignment="1">
      <alignment horizontal="left"/>
    </xf>
    <xf xfId="0" numFmtId="3" applyNumberFormat="1" borderId="3" applyBorder="1" fontId="1" applyFont="1" fillId="3" applyFill="1" applyAlignment="1">
      <alignment horizontal="center"/>
    </xf>
    <xf xfId="0" numFmtId="14" applyNumberFormat="1" borderId="6" applyBorder="1" fontId="5" applyFont="1" fillId="0" applyAlignment="1">
      <alignment horizontal="left"/>
    </xf>
    <xf xfId="0" numFmtId="0" borderId="8" applyBorder="1" fontId="5" applyFont="1" fillId="0" applyAlignment="1">
      <alignment horizontal="left"/>
    </xf>
    <xf xfId="0" numFmtId="3" applyNumberFormat="1" borderId="24" applyBorder="1" fontId="5" applyFont="1" fillId="0" applyAlignment="1">
      <alignment horizontal="left"/>
    </xf>
    <xf xfId="0" numFmtId="3" applyNumberFormat="1" borderId="24" applyBorder="1" fontId="5" applyFont="1" fillId="0" applyAlignment="1">
      <alignment horizontal="right"/>
    </xf>
    <xf xfId="0" numFmtId="3" applyNumberFormat="1" borderId="7" applyBorder="1" fontId="5" applyFont="1" fillId="0" applyAlignment="1">
      <alignment horizontal="left"/>
    </xf>
    <xf xfId="0" numFmtId="3" applyNumberFormat="1" borderId="0" fontId="0" fillId="0" applyAlignment="1">
      <alignment horizontal="center"/>
    </xf>
    <xf xfId="0" numFmtId="3" applyNumberFormat="1" borderId="24" applyBorder="1" fontId="1" applyFont="1" fillId="0" applyAlignment="1">
      <alignment horizontal="left"/>
    </xf>
    <xf xfId="0" numFmtId="3" applyNumberFormat="1" borderId="2" applyBorder="1" fontId="10" applyFont="1" fillId="7" applyFill="1" applyAlignment="1">
      <alignment horizontal="left"/>
    </xf>
    <xf xfId="0" numFmtId="3" applyNumberFormat="1" borderId="7" applyBorder="1" fontId="4" applyFont="1" fillId="8" applyFill="1" applyAlignment="1">
      <alignment horizontal="left"/>
    </xf>
    <xf xfId="0" numFmtId="3" applyNumberFormat="1" borderId="8" applyBorder="1" fontId="1" applyFont="1" fillId="8" applyFill="1" applyAlignment="1">
      <alignment horizontal="left"/>
    </xf>
    <xf xfId="0" numFmtId="3" applyNumberFormat="1" borderId="2" applyBorder="1" fontId="4" applyFont="1" fillId="8" applyFill="1" applyAlignment="1">
      <alignment horizontal="left"/>
    </xf>
    <xf xfId="0" numFmtId="3" applyNumberFormat="1" borderId="2" applyBorder="1" fontId="4" applyFont="1" fillId="11" applyFill="1" applyAlignment="1">
      <alignment horizontal="left"/>
    </xf>
    <xf xfId="0" numFmtId="0" borderId="2" applyBorder="1" fontId="4" applyFont="1" fillId="21" applyFill="1" applyAlignment="1">
      <alignment horizontal="left"/>
    </xf>
    <xf xfId="0" numFmtId="3" applyNumberFormat="1" borderId="2" applyBorder="1" fontId="4" applyFont="1" fillId="21" applyFill="1" applyAlignment="1">
      <alignment horizontal="left"/>
    </xf>
    <xf xfId="0" numFmtId="14" applyNumberFormat="1" borderId="4" applyBorder="1" fontId="1" applyFont="1" fillId="7" applyFill="1" applyAlignment="1">
      <alignment horizontal="left"/>
    </xf>
    <xf xfId="0" numFmtId="3" applyNumberFormat="1" borderId="24" applyBorder="1" fontId="7" applyFont="1" fillId="0" applyAlignment="1">
      <alignment horizontal="left"/>
    </xf>
    <xf xfId="0" numFmtId="3" applyNumberFormat="1" borderId="4" applyBorder="1" fontId="4" applyFont="1" fillId="7" applyFill="1" applyAlignment="1">
      <alignment horizontal="right"/>
    </xf>
    <xf xfId="0" numFmtId="14" applyNumberFormat="1" borderId="62" applyBorder="1" fontId="1" applyFont="1" fillId="3" applyFill="1" applyAlignment="1">
      <alignment horizontal="left"/>
    </xf>
    <xf xfId="0" numFmtId="0" borderId="62" applyBorder="1" fontId="1" applyFont="1" fillId="3" applyFill="1" applyAlignment="1">
      <alignment horizontal="left"/>
    </xf>
    <xf xfId="0" numFmtId="3" applyNumberFormat="1" borderId="62" applyBorder="1" fontId="1" applyFont="1" fillId="3" applyFill="1" applyAlignment="1">
      <alignment horizontal="left"/>
    </xf>
    <xf xfId="0" numFmtId="3" applyNumberFormat="1" borderId="62" applyBorder="1" fontId="1" applyFont="1" fillId="3" applyFill="1" applyAlignment="1">
      <alignment horizontal="center"/>
    </xf>
    <xf xfId="0" numFmtId="14" applyNumberFormat="1" borderId="63" applyBorder="1" fontId="1" applyFont="1" fillId="3" applyFill="1" applyAlignment="1">
      <alignment horizontal="left"/>
    </xf>
    <xf xfId="0" numFmtId="0" borderId="63" applyBorder="1" fontId="1" applyFont="1" fillId="3" applyFill="1" applyAlignment="1">
      <alignment horizontal="left"/>
    </xf>
    <xf xfId="0" numFmtId="3" applyNumberFormat="1" borderId="63" applyBorder="1" fontId="1" applyFont="1" fillId="3" applyFill="1" applyAlignment="1">
      <alignment horizontal="left"/>
    </xf>
    <xf xfId="0" numFmtId="3" applyNumberFormat="1" borderId="63" applyBorder="1" fontId="1" applyFont="1" fillId="3" applyFill="1" applyAlignment="1">
      <alignment horizontal="center"/>
    </xf>
    <xf xfId="0" numFmtId="3" applyNumberFormat="1" borderId="63" applyBorder="1" fontId="4" applyFont="1" fillId="3" applyFill="1" applyAlignment="1">
      <alignment horizontal="left"/>
    </xf>
    <xf xfId="0" numFmtId="0" borderId="2" applyBorder="1" fontId="7" applyFont="1" fillId="2" applyFill="1" applyAlignment="1">
      <alignment horizontal="left"/>
    </xf>
    <xf xfId="0" numFmtId="3" applyNumberFormat="1" borderId="7" applyBorder="1" fontId="4" applyFont="1" fillId="2" applyFill="1" applyAlignment="1">
      <alignment horizontal="left"/>
    </xf>
    <xf xfId="0" numFmtId="3" applyNumberFormat="1" borderId="2" applyBorder="1" fontId="5" applyFont="1" fillId="7" applyFill="1" applyAlignment="1">
      <alignment horizontal="left"/>
    </xf>
    <xf xfId="0" numFmtId="3" applyNumberFormat="1" borderId="2" applyBorder="1" fontId="5" applyFont="1" fillId="7" applyFill="1" applyAlignment="1">
      <alignment horizontal="right"/>
    </xf>
    <xf xfId="0" numFmtId="3" applyNumberFormat="1" borderId="2" applyBorder="1" fontId="4" applyFont="1" fillId="6" applyFill="1" applyAlignment="1">
      <alignment horizontal="left"/>
    </xf>
    <xf xfId="0" numFmtId="14" applyNumberFormat="1" borderId="38" applyBorder="1" fontId="3" applyFont="1" fillId="2" applyFill="1" applyAlignment="1">
      <alignment horizontal="left"/>
    </xf>
    <xf xfId="0" numFmtId="3" applyNumberFormat="1" borderId="23" applyBorder="1" fontId="3" applyFont="1" fillId="7" applyFill="1" applyAlignment="1">
      <alignment horizontal="left"/>
    </xf>
    <xf xfId="0" numFmtId="14" applyNumberFormat="1" borderId="64" applyBorder="1" fontId="1" applyFont="1" fillId="2" applyFill="1" applyAlignment="1">
      <alignment horizontal="left"/>
    </xf>
    <xf xfId="0" numFmtId="3" applyNumberFormat="1" borderId="5" applyBorder="1" fontId="23" applyFont="1" fillId="0" applyAlignment="1">
      <alignment horizontal="left"/>
    </xf>
    <xf xfId="0" numFmtId="3" applyNumberFormat="1" borderId="5" applyBorder="1" fontId="24" applyFont="1" fillId="0" applyAlignment="1">
      <alignment horizontal="left"/>
    </xf>
    <xf xfId="0" numFmtId="3" applyNumberFormat="1" borderId="1" applyBorder="1" fontId="23" applyFont="1" fillId="0" applyAlignment="1">
      <alignment horizontal="left"/>
    </xf>
    <xf xfId="0" numFmtId="14" applyNumberFormat="1" borderId="54" applyBorder="1" fontId="4" applyFont="1" fillId="0" applyAlignment="1">
      <alignment horizontal="left"/>
    </xf>
    <xf xfId="0" numFmtId="3" applyNumberFormat="1" borderId="45" applyBorder="1" fontId="6" applyFont="1" fillId="0" applyAlignment="1">
      <alignment horizontal="right"/>
    </xf>
    <xf xfId="0" numFmtId="3" applyNumberFormat="1" borderId="8" applyBorder="1" fontId="1" applyFont="1" fillId="3" applyFill="1" applyAlignment="1">
      <alignment horizontal="center"/>
    </xf>
    <xf xfId="0" numFmtId="3" applyNumberFormat="1" borderId="2" applyBorder="1" fontId="25" applyFont="1" fillId="2" applyFill="1" applyAlignment="1">
      <alignment horizontal="left"/>
    </xf>
    <xf xfId="0" numFmtId="3" applyNumberFormat="1" borderId="1" applyBorder="1" fontId="11" applyFont="1" fillId="0" applyAlignment="1">
      <alignment horizontal="right"/>
    </xf>
    <xf xfId="0" numFmtId="3" applyNumberFormat="1" borderId="1" applyBorder="1" fontId="8" applyFont="1" fillId="0" applyAlignment="1">
      <alignment horizontal="left"/>
    </xf>
    <xf xfId="0" numFmtId="0" borderId="1" applyBorder="1" fontId="26" applyFont="1" fillId="0" applyAlignment="1">
      <alignment horizontal="left"/>
    </xf>
    <xf xfId="0" numFmtId="14" applyNumberFormat="1" borderId="2" applyBorder="1" fontId="3" applyFont="1" fillId="7" applyFill="1" applyAlignment="1">
      <alignment horizontal="left"/>
    </xf>
    <xf xfId="0" numFmtId="14" applyNumberFormat="1" borderId="25" applyBorder="1" fontId="1" applyFont="1" fillId="4" applyFill="1" applyAlignment="1">
      <alignment horizontal="left"/>
    </xf>
    <xf xfId="0" numFmtId="14" applyNumberFormat="1" borderId="2" applyBorder="1" fontId="10" applyFont="1" fillId="7" applyFill="1" applyAlignment="1">
      <alignment horizontal="left"/>
    </xf>
    <xf xfId="0" numFmtId="3" applyNumberFormat="1" borderId="20" applyBorder="1" fontId="6" applyFont="1" fillId="2" applyFill="1" applyAlignment="1">
      <alignment horizontal="right"/>
    </xf>
    <xf xfId="0" numFmtId="0" borderId="25" applyBorder="1" fontId="1" applyFont="1" fillId="2" applyFill="1" applyAlignment="1">
      <alignment horizontal="left"/>
    </xf>
    <xf xfId="0" numFmtId="3" applyNumberFormat="1" borderId="4" applyBorder="1" fontId="6" applyFont="1" fillId="2" applyFill="1" applyAlignment="1">
      <alignment horizontal="right"/>
    </xf>
    <xf xfId="0" numFmtId="3" applyNumberFormat="1" borderId="4" applyBorder="1" fontId="6" applyFont="1" fillId="2" applyFill="1" applyAlignment="1">
      <alignment horizontal="left"/>
    </xf>
    <xf xfId="0" numFmtId="0" borderId="1" applyBorder="1" fontId="2" applyFont="1" fillId="0" applyAlignment="1">
      <alignment horizontal="left"/>
    </xf>
    <xf xfId="0" numFmtId="3" applyNumberFormat="1" borderId="2" applyBorder="1" fontId="4" applyFont="1" fillId="2" applyFill="1" applyAlignment="1">
      <alignment horizontal="right"/>
    </xf>
    <xf xfId="0" numFmtId="0" borderId="5" applyBorder="1" fontId="6" applyFont="1" fillId="0" applyAlignment="1">
      <alignment horizontal="left"/>
    </xf>
    <xf xfId="0" numFmtId="0" borderId="4" applyBorder="1" fontId="6" applyFont="1" fillId="0" applyAlignment="1">
      <alignment horizontal="left"/>
    </xf>
    <xf xfId="0" numFmtId="0" borderId="24" applyBorder="1" fontId="7" applyFont="1" fillId="0" applyAlignment="1">
      <alignment horizontal="left"/>
    </xf>
    <xf xfId="0" numFmtId="0" borderId="2" applyBorder="1" fontId="10" applyFont="1" fillId="2" applyFill="1" applyAlignment="1">
      <alignment horizontal="left"/>
    </xf>
    <xf xfId="0" numFmtId="0" borderId="2" applyBorder="1" fontId="7" applyFont="1" fillId="7" applyFill="1" applyAlignment="1">
      <alignment horizontal="left"/>
    </xf>
    <xf xfId="0" numFmtId="0" borderId="9" applyBorder="1" fontId="5" applyFont="1" fillId="0" applyAlignment="1">
      <alignment horizontal="left"/>
    </xf>
    <xf xfId="0" numFmtId="3" applyNumberFormat="1" borderId="9" applyBorder="1" fontId="5" applyFont="1" fillId="0" applyAlignment="1">
      <alignment horizontal="right"/>
    </xf>
    <xf xfId="0" numFmtId="3" applyNumberFormat="1" borderId="9" applyBorder="1" fontId="5" applyFont="1" fillId="0" applyAlignment="1">
      <alignment horizontal="left"/>
    </xf>
    <xf xfId="0" numFmtId="3" applyNumberFormat="1" borderId="46" applyBorder="1" fontId="4" applyFont="1" fillId="0" applyAlignment="1">
      <alignment horizontal="left"/>
    </xf>
    <xf xfId="0" numFmtId="3" applyNumberFormat="1" borderId="22" applyBorder="1" fontId="7" applyFont="1" fillId="2" applyFill="1" applyAlignment="1">
      <alignment horizontal="left"/>
    </xf>
    <xf xfId="0" numFmtId="14" applyNumberFormat="1" borderId="1" applyBorder="1" fontId="27" applyFont="1" fillId="0" applyAlignment="1">
      <alignment horizontal="left"/>
    </xf>
    <xf xfId="0" numFmtId="0" borderId="23" applyBorder="1" fontId="6" applyFont="1" fillId="2" applyFill="1" applyAlignment="1">
      <alignment horizontal="left"/>
    </xf>
    <xf xfId="0" numFmtId="3" applyNumberFormat="1" borderId="12" applyBorder="1" fontId="7" applyFont="1" fillId="4" applyFill="1" applyAlignment="1">
      <alignment horizontal="left"/>
    </xf>
    <xf xfId="0" numFmtId="0" borderId="12" applyBorder="1" fontId="7" applyFont="1" fillId="4" applyFill="1" applyAlignment="1">
      <alignment horizontal="left"/>
    </xf>
    <xf xfId="0" numFmtId="0" borderId="23" applyBorder="1" fontId="7" applyFont="1" fillId="2" applyFill="1" applyAlignment="1">
      <alignment horizontal="left"/>
    </xf>
    <xf xfId="0" numFmtId="0" borderId="2" applyBorder="1" fontId="1" applyFont="1" fillId="3" applyFill="1" applyAlignment="1">
      <alignment horizontal="left"/>
    </xf>
    <xf xfId="0" numFmtId="0" borderId="5" applyBorder="1" fontId="9" applyFont="1" fillId="0" applyAlignment="1">
      <alignment horizontal="left"/>
    </xf>
    <xf xfId="0" numFmtId="3" applyNumberFormat="1" borderId="1" applyBorder="1" fontId="10" applyFont="1" fillId="0" applyAlignment="1">
      <alignment horizontal="right"/>
    </xf>
    <xf xfId="0" numFmtId="3" applyNumberFormat="1" borderId="1" applyBorder="1" fontId="16" applyFont="1" fillId="0" applyAlignment="1">
      <alignment horizontal="left"/>
    </xf>
    <xf xfId="0" numFmtId="3" applyNumberFormat="1" borderId="8" applyBorder="1" fontId="7" applyFont="1" fillId="7" applyFill="1" applyAlignment="1">
      <alignment horizontal="right"/>
    </xf>
    <xf xfId="0" numFmtId="3" applyNumberFormat="1" borderId="1" applyBorder="1" fontId="28" applyFont="1" fillId="0" applyAlignment="1">
      <alignment horizontal="left"/>
    </xf>
    <xf xfId="0" numFmtId="0" borderId="3" applyBorder="1" fontId="1" applyFont="1" fillId="2" applyFill="1" applyAlignment="1">
      <alignment horizontal="left"/>
    </xf>
    <xf xfId="0" numFmtId="14" applyNumberFormat="1" borderId="43" applyBorder="1" fontId="3" applyFont="1" fillId="0" applyAlignment="1">
      <alignment horizontal="left"/>
    </xf>
    <xf xfId="0" numFmtId="3" applyNumberFormat="1" borderId="46" applyBorder="1" fontId="3" applyFont="1" fillId="0" applyAlignment="1">
      <alignment horizontal="left"/>
    </xf>
    <xf xfId="0" numFmtId="0" borderId="1" applyBorder="1" fontId="28" applyFont="1" fillId="0" applyAlignment="1">
      <alignment horizontal="left"/>
    </xf>
    <xf xfId="0" numFmtId="3" applyNumberFormat="1" borderId="2" applyBorder="1" fontId="9" applyFont="1" fillId="2" applyFill="1" applyAlignment="1">
      <alignment horizontal="left"/>
    </xf>
    <xf xfId="0" numFmtId="14" applyNumberFormat="1" borderId="45" applyBorder="1" fontId="4" applyFont="1" fillId="0" applyAlignment="1">
      <alignment horizontal="left"/>
    </xf>
    <xf xfId="0" numFmtId="3" applyNumberFormat="1" borderId="25" applyBorder="1" fontId="1" applyFont="1" fillId="3" applyFill="1" applyAlignment="1">
      <alignment horizontal="left"/>
    </xf>
    <xf xfId="0" numFmtId="0" borderId="57" applyBorder="1" fontId="1" applyFont="1" fillId="0" applyAlignment="1">
      <alignment horizontal="left"/>
    </xf>
    <xf xfId="0" numFmtId="14" applyNumberFormat="1" borderId="2" applyBorder="1" fontId="29" applyFont="1" fillId="20" applyFill="1" applyAlignment="1">
      <alignment horizontal="left"/>
    </xf>
    <xf xfId="0" numFmtId="0" borderId="2" applyBorder="1" fontId="29" applyFont="1" fillId="20" applyFill="1" applyAlignment="1">
      <alignment horizontal="left"/>
    </xf>
    <xf xfId="0" numFmtId="3" applyNumberFormat="1" borderId="2" applyBorder="1" fontId="4" applyFont="1" fillId="20" applyFill="1" applyAlignment="1">
      <alignment horizontal="left"/>
    </xf>
    <xf xfId="0" numFmtId="14" applyNumberFormat="1" borderId="30" applyBorder="1" fontId="4" applyFont="1" fillId="0" applyAlignment="1">
      <alignment horizontal="left"/>
    </xf>
    <xf xfId="0" numFmtId="0" borderId="30" applyBorder="1" fontId="4" applyFont="1" fillId="0" applyAlignment="1">
      <alignment horizontal="left"/>
    </xf>
    <xf xfId="0" numFmtId="3" applyNumberFormat="1" borderId="30" applyBorder="1" fontId="4" applyFont="1" fillId="0" applyAlignment="1">
      <alignment horizontal="right"/>
    </xf>
    <xf xfId="0" numFmtId="0" borderId="4" applyBorder="1" fontId="7" applyFont="1" fillId="0" applyAlignment="1">
      <alignment horizontal="left"/>
    </xf>
    <xf xfId="0" numFmtId="3" applyNumberFormat="1" borderId="20" applyBorder="1" fontId="4" applyFont="1" fillId="7" applyFill="1" applyAlignment="1">
      <alignment horizontal="left"/>
    </xf>
    <xf xfId="0" numFmtId="3" applyNumberFormat="1" borderId="4" applyBorder="1" fontId="4" applyFont="1" fillId="7" applyFill="1" applyAlignment="1">
      <alignment horizontal="left"/>
    </xf>
    <xf xfId="0" numFmtId="3" applyNumberFormat="1" borderId="18" applyBorder="1" fontId="4" applyFont="1" fillId="7" applyFill="1" applyAlignment="1">
      <alignment horizontal="left"/>
    </xf>
    <xf xfId="0" numFmtId="3" applyNumberFormat="1" borderId="18" applyBorder="1" fontId="6" applyFont="1" fillId="7" applyFill="1" applyAlignment="1">
      <alignment horizontal="right"/>
    </xf>
    <xf xfId="0" numFmtId="3" applyNumberFormat="1" borderId="18" applyBorder="1" fontId="6" applyFont="1" fillId="7" applyFill="1" applyAlignment="1">
      <alignment horizontal="left"/>
    </xf>
    <xf xfId="0" numFmtId="0" borderId="2" applyBorder="1" fontId="16" applyFont="1" fillId="2" applyFill="1" applyAlignment="1">
      <alignment horizontal="left"/>
    </xf>
    <xf xfId="0" numFmtId="0" borderId="61" applyBorder="1" fontId="4" applyFont="1" fillId="0" applyAlignment="1">
      <alignment horizontal="left"/>
    </xf>
    <xf xfId="0" numFmtId="3" applyNumberFormat="1" borderId="4" applyBorder="1" fontId="3" applyFont="1" fillId="7" applyFill="1" applyAlignment="1">
      <alignment horizontal="left"/>
    </xf>
    <xf xfId="0" numFmtId="14" applyNumberFormat="1" borderId="2" applyBorder="1" fontId="28" applyFont="1" fillId="7" applyFill="1" applyAlignment="1">
      <alignment horizontal="left"/>
    </xf>
    <xf xfId="0" numFmtId="0" borderId="2" applyBorder="1" fontId="28" applyFont="1" fillId="7" applyFill="1" applyAlignment="1">
      <alignment horizontal="left"/>
    </xf>
    <xf xfId="0" numFmtId="3" applyNumberFormat="1" borderId="2" applyBorder="1" fontId="28" applyFont="1" fillId="7" applyFill="1" applyAlignment="1">
      <alignment horizontal="left"/>
    </xf>
    <xf xfId="0" numFmtId="3" applyNumberFormat="1" borderId="20" applyBorder="1" fontId="1" applyFont="1" fillId="7" applyFill="1" applyAlignment="1">
      <alignment horizontal="left"/>
    </xf>
    <xf xfId="0" numFmtId="3" applyNumberFormat="1" borderId="6" applyBorder="1" fontId="1" applyFont="1" fillId="7" applyFill="1" applyAlignment="1">
      <alignment horizontal="right"/>
    </xf>
    <xf xfId="0" numFmtId="14" applyNumberFormat="1" borderId="5" applyBorder="1" fontId="4" applyFont="1" fillId="0" applyAlignment="1">
      <alignment horizontal="right"/>
    </xf>
    <xf xfId="0" numFmtId="14" applyNumberFormat="1" borderId="5" applyBorder="1" fontId="1" applyFont="1" fillId="0" applyAlignment="1">
      <alignment horizontal="right"/>
    </xf>
    <xf xfId="0" numFmtId="14" applyNumberFormat="1" borderId="5" applyBorder="1" fontId="3" applyFont="1" fillId="0" applyAlignment="1">
      <alignment horizontal="right"/>
    </xf>
    <xf xfId="0" numFmtId="14" applyNumberFormat="1" borderId="2" applyBorder="1" fontId="16" applyFont="1" fillId="2" applyFill="1" applyAlignment="1">
      <alignment horizontal="left"/>
    </xf>
    <xf xfId="0" numFmtId="3" applyNumberFormat="1" borderId="1" applyBorder="1" fontId="28" applyFont="1" fillId="0" applyAlignment="1">
      <alignment horizontal="right"/>
    </xf>
    <xf xfId="0" numFmtId="3" applyNumberFormat="1" borderId="23" applyBorder="1" fontId="7" applyFont="1" fillId="2" applyFill="1" applyAlignment="1">
      <alignment horizontal="right"/>
    </xf>
    <xf xfId="0" numFmtId="3" applyNumberFormat="1" borderId="18" applyBorder="1" fontId="7" applyFont="1" fillId="2" applyFill="1" applyAlignment="1">
      <alignment horizontal="right"/>
    </xf>
    <xf xfId="0" numFmtId="14" applyNumberFormat="1" borderId="2" applyBorder="1" fontId="10" applyFont="1" fillId="13" applyFill="1" applyAlignment="1">
      <alignment horizontal="left"/>
    </xf>
    <xf xfId="0" numFmtId="0" borderId="2" applyBorder="1" fontId="10" applyFont="1" fillId="13" applyFill="1" applyAlignment="1">
      <alignment horizontal="left"/>
    </xf>
    <xf xfId="0" numFmtId="3" applyNumberFormat="1" borderId="2" applyBorder="1" fontId="10" applyFont="1" fillId="13" applyFill="1" applyAlignment="1">
      <alignment horizontal="left"/>
    </xf>
    <xf xfId="0" numFmtId="14" applyNumberFormat="1" borderId="2" applyBorder="1" fontId="16" applyFont="1" fillId="14" applyFill="1" applyAlignment="1">
      <alignment horizontal="left"/>
    </xf>
    <xf xfId="0" numFmtId="0" borderId="2" applyBorder="1" fontId="16" applyFont="1" fillId="14" applyFill="1" applyAlignment="1">
      <alignment horizontal="left"/>
    </xf>
    <xf xfId="0" numFmtId="3" applyNumberFormat="1" borderId="2" applyBorder="1" fontId="10" applyFont="1" fillId="14" applyFill="1" applyAlignment="1">
      <alignment horizontal="left"/>
    </xf>
    <xf xfId="0" numFmtId="3" applyNumberFormat="1" borderId="2" applyBorder="1" fontId="16" applyFont="1" fillId="14" applyFill="1" applyAlignment="1">
      <alignment horizontal="left"/>
    </xf>
    <xf xfId="0" numFmtId="0" borderId="2" applyBorder="1" fontId="16" applyFont="1" fillId="5" applyFill="1" applyAlignment="1">
      <alignment horizontal="left"/>
    </xf>
    <xf xfId="0" numFmtId="0" borderId="2" applyBorder="1" fontId="10" applyFont="1" fillId="5" applyFill="1" applyAlignment="1">
      <alignment horizontal="left"/>
    </xf>
    <xf xfId="0" numFmtId="0" borderId="2" applyBorder="1" fontId="16" applyFont="1" fillId="24" applyFill="1" applyAlignment="1">
      <alignment horizontal="left"/>
    </xf>
    <xf xfId="0" numFmtId="3" applyNumberFormat="1" borderId="9" applyBorder="1" fontId="7" applyFont="1" fillId="0" applyAlignment="1">
      <alignment horizontal="left"/>
    </xf>
    <xf xfId="0" numFmtId="0" borderId="65" applyBorder="1" fontId="4" applyFont="1" fillId="0" applyAlignment="1">
      <alignment horizontal="left"/>
    </xf>
    <xf xfId="0" numFmtId="3" applyNumberFormat="1" borderId="4" applyBorder="1" fontId="8" applyFont="1" fillId="0" applyAlignment="1">
      <alignment horizontal="left"/>
    </xf>
    <xf xfId="0" numFmtId="3" applyNumberFormat="1" borderId="66" applyBorder="1" fontId="4" applyFont="1" fillId="0" applyAlignment="1">
      <alignment horizontal="right"/>
    </xf>
    <xf xfId="0" numFmtId="3" applyNumberFormat="1" borderId="7" applyBorder="1" fontId="7" applyFont="1" fillId="0" applyAlignment="1">
      <alignment horizontal="right"/>
    </xf>
    <xf xfId="0" numFmtId="3" applyNumberFormat="1" borderId="7" applyBorder="1" fontId="1" applyFont="1" fillId="0" applyAlignment="1">
      <alignment horizontal="right"/>
    </xf>
    <xf xfId="0" numFmtId="3" applyNumberFormat="1" borderId="2" applyBorder="1" fontId="16" applyFont="1" fillId="5" applyFill="1" applyAlignment="1">
      <alignment horizontal="left"/>
    </xf>
    <xf xfId="0" numFmtId="14" applyNumberFormat="1" borderId="2" applyBorder="1" fontId="16" applyFont="1" fillId="5" applyFill="1" applyAlignment="1">
      <alignment horizontal="left"/>
    </xf>
    <xf xfId="0" numFmtId="14" applyNumberFormat="1" borderId="4" applyBorder="1" fontId="10" applyFont="1" fillId="0" applyAlignment="1">
      <alignment horizontal="left"/>
    </xf>
    <xf xfId="0" numFmtId="3" applyNumberFormat="1" borderId="4" applyBorder="1" fontId="10" applyFont="1" fillId="0" applyAlignment="1">
      <alignment horizontal="right"/>
    </xf>
    <xf xfId="0" numFmtId="3" applyNumberFormat="1" borderId="4" applyBorder="1" fontId="16" applyFont="1" fillId="0" applyAlignment="1">
      <alignment horizontal="right"/>
    </xf>
    <xf xfId="0" numFmtId="3" applyNumberFormat="1" borderId="10" applyBorder="1" fontId="16" applyFont="1" fillId="0" applyAlignment="1">
      <alignment horizontal="right"/>
    </xf>
    <xf xfId="0" numFmtId="3" applyNumberFormat="1" borderId="67" applyBorder="1" fontId="16" applyFont="1" fillId="0" applyAlignment="1">
      <alignment horizontal="right"/>
    </xf>
    <xf xfId="0" numFmtId="3" applyNumberFormat="1" borderId="68" applyBorder="1" fontId="16" applyFont="1" fillId="0" applyAlignment="1">
      <alignment horizontal="right"/>
    </xf>
    <xf xfId="0" numFmtId="3" applyNumberFormat="1" borderId="69" applyBorder="1" fontId="16" applyFont="1" fillId="0" applyAlignment="1">
      <alignment horizontal="right"/>
    </xf>
    <xf xfId="0" numFmtId="14" applyNumberFormat="1" borderId="9" applyBorder="1" fontId="8" applyFont="1" fillId="0" applyAlignment="1">
      <alignment horizontal="left"/>
    </xf>
    <xf xfId="0" numFmtId="0" borderId="9" applyBorder="1" fontId="8" applyFont="1" fillId="0" applyAlignment="1">
      <alignment horizontal="left"/>
    </xf>
    <xf xfId="0" numFmtId="3" applyNumberFormat="1" borderId="9" applyBorder="1" fontId="8" applyFont="1" fillId="0" applyAlignment="1">
      <alignment horizontal="right"/>
    </xf>
    <xf xfId="0" numFmtId="3" applyNumberFormat="1" borderId="23" applyBorder="1" fontId="8" applyFont="1" fillId="2" applyFill="1" applyAlignment="1">
      <alignment horizontal="left"/>
    </xf>
    <xf xfId="0" numFmtId="14" applyNumberFormat="1" borderId="19" applyBorder="1" fontId="8" applyFont="1" fillId="0" applyAlignment="1">
      <alignment horizontal="left"/>
    </xf>
    <xf xfId="0" numFmtId="0" borderId="19" applyBorder="1" fontId="8" applyFont="1" fillId="0" applyAlignment="1">
      <alignment horizontal="left"/>
    </xf>
    <xf xfId="0" numFmtId="3" applyNumberFormat="1" borderId="19" applyBorder="1" fontId="8" applyFont="1" fillId="0" applyAlignment="1">
      <alignment horizontal="left"/>
    </xf>
    <xf xfId="0" numFmtId="3" applyNumberFormat="1" borderId="19" applyBorder="1" fontId="8" applyFont="1" fillId="0" applyAlignment="1">
      <alignment horizontal="right"/>
    </xf>
    <xf xfId="0" numFmtId="0" borderId="22" applyBorder="1" fontId="3" applyFont="1" fillId="2" applyFill="1" applyAlignment="1">
      <alignment horizontal="left"/>
    </xf>
    <xf xfId="0" numFmtId="0" borderId="12" applyBorder="1" fontId="1" applyFont="1" fillId="2" applyFill="1" applyAlignment="1">
      <alignment horizontal="left"/>
    </xf>
    <xf xfId="0" numFmtId="3" applyNumberFormat="1" borderId="6" applyBorder="1" fontId="1" applyFont="1" fillId="3" applyFill="1" applyAlignment="1">
      <alignment horizontal="left"/>
    </xf>
    <xf xfId="0" numFmtId="3" applyNumberFormat="1" borderId="2" applyBorder="1" fontId="1" applyFont="1" fillId="20" applyFill="1" applyAlignment="1">
      <alignment horizontal="left"/>
    </xf>
    <xf xfId="0" numFmtId="3" applyNumberFormat="1" borderId="5" applyBorder="1" fontId="8" applyFont="1" fillId="0" applyAlignment="1">
      <alignment horizontal="left"/>
    </xf>
    <xf xfId="0" numFmtId="3" applyNumberFormat="1" borderId="2" applyBorder="1" fontId="4" applyFont="1" fillId="14" applyFill="1" applyAlignment="1">
      <alignment horizontal="left"/>
    </xf>
    <xf xfId="0" numFmtId="0" borderId="46" applyBorder="1" fontId="3" applyFont="1" fillId="0" applyAlignment="1">
      <alignment horizontal="left"/>
    </xf>
    <xf xfId="0" numFmtId="0" borderId="13" applyBorder="1" fontId="1" applyFont="1" fillId="3" applyFill="1" applyAlignment="1">
      <alignment horizontal="left"/>
    </xf>
    <xf xfId="0" numFmtId="3" applyNumberFormat="1" borderId="2" applyBorder="1" fontId="3" applyFont="1" fillId="8" applyFill="1" applyAlignment="1">
      <alignment horizontal="right"/>
    </xf>
    <xf xfId="0" numFmtId="3" applyNumberFormat="1" borderId="1" applyBorder="1" fontId="9" applyFont="1" fillId="0" applyAlignment="1">
      <alignment horizontal="left"/>
    </xf>
    <xf xfId="0" numFmtId="3" applyNumberFormat="1" borderId="2" applyBorder="1" fontId="1" applyFont="1" fillId="23" applyFill="1" applyAlignment="1">
      <alignment horizontal="left"/>
    </xf>
    <xf xfId="0" numFmtId="0" borderId="8" applyBorder="1" fontId="4" applyFont="1" fillId="4" applyFill="1" applyAlignment="1">
      <alignment horizontal="left"/>
    </xf>
    <xf xfId="0" numFmtId="0" borderId="70" applyBorder="1" fontId="1" applyFont="1" fillId="2" applyFill="1" applyAlignment="1">
      <alignment horizontal="left"/>
    </xf>
    <xf xfId="0" numFmtId="3" applyNumberFormat="1" borderId="15" applyBorder="1" fontId="3" applyFont="1" fillId="2" applyFill="1" applyAlignment="1">
      <alignment horizontal="right"/>
    </xf>
    <xf xfId="0" numFmtId="0" borderId="71" applyBorder="1" fontId="1" applyFont="1" fillId="2" applyFill="1" applyAlignment="1">
      <alignment horizontal="left"/>
    </xf>
    <xf xfId="0" numFmtId="3" applyNumberFormat="1" borderId="39" applyBorder="1" fontId="3" applyFont="1" fillId="2" applyFill="1" applyAlignment="1">
      <alignment horizontal="right"/>
    </xf>
    <xf xfId="0" numFmtId="14" applyNumberFormat="1" borderId="64" applyBorder="1" fontId="3" applyFont="1" fillId="2" applyFill="1" applyAlignment="1">
      <alignment horizontal="left"/>
    </xf>
    <xf xfId="0" numFmtId="0" borderId="71" applyBorder="1" fontId="3" applyFont="1" fillId="2" applyFill="1" applyAlignment="1">
      <alignment horizontal="left"/>
    </xf>
    <xf xfId="0" numFmtId="0" borderId="39" applyBorder="1" fontId="3" applyFont="1" fillId="2" applyFill="1" applyAlignment="1">
      <alignment horizontal="left"/>
    </xf>
    <xf xfId="0" numFmtId="0" borderId="7" applyBorder="1" fontId="4" applyFont="1" fillId="4" applyFill="1" applyAlignment="1">
      <alignment horizontal="left"/>
    </xf>
    <xf xfId="0" numFmtId="14" applyNumberFormat="1" borderId="23" applyBorder="1" fontId="1" applyFont="1" fillId="2" applyFill="1" applyAlignment="1">
      <alignment horizontal="left"/>
    </xf>
    <xf xfId="0" numFmtId="0" borderId="7" applyBorder="1" fontId="4" applyFont="1" fillId="2" applyFill="1" applyAlignment="1">
      <alignment horizontal="left"/>
    </xf>
    <xf xfId="0" numFmtId="3" applyNumberFormat="1" borderId="8" applyBorder="1" fontId="3" applyFont="1" fillId="7" applyFill="1" applyAlignment="1">
      <alignment horizontal="left"/>
    </xf>
    <xf xfId="0" numFmtId="3" applyNumberFormat="1" borderId="4" applyBorder="1" fontId="3" applyFont="1" fillId="7" applyFill="1" applyAlignment="1">
      <alignment horizontal="right"/>
    </xf>
    <xf xfId="0" numFmtId="3" applyNumberFormat="1" borderId="20" applyBorder="1" fontId="3" applyFont="1" fillId="7" applyFill="1" applyAlignment="1">
      <alignment horizontal="right"/>
    </xf>
    <xf xfId="0" numFmtId="14" applyNumberFormat="1" borderId="2" applyBorder="1" fontId="30" applyFont="1" fillId="10" applyFill="1" applyAlignment="1">
      <alignment horizontal="left"/>
    </xf>
    <xf xfId="0" numFmtId="0" borderId="2" applyBorder="1" fontId="30" applyFont="1" fillId="10" applyFill="1" applyAlignment="1">
      <alignment horizontal="left"/>
    </xf>
    <xf xfId="0" numFmtId="3" applyNumberFormat="1" borderId="2" applyBorder="1" fontId="30" applyFont="1" fillId="10" applyFill="1" applyAlignment="1">
      <alignment horizontal="left"/>
    </xf>
    <xf xfId="0" numFmtId="3" applyNumberFormat="1" borderId="20" applyBorder="1" fontId="1" applyFont="1" fillId="7" applyFill="1" applyAlignment="1">
      <alignment horizontal="right"/>
    </xf>
    <xf xfId="0" numFmtId="14" applyNumberFormat="1" borderId="6" applyBorder="1" fontId="5" applyFont="1" fillId="10" applyFill="1" applyAlignment="1">
      <alignment horizontal="left"/>
    </xf>
    <xf xfId="0" numFmtId="0" borderId="8" applyBorder="1" fontId="5" applyFont="1" fillId="10" applyFill="1" applyAlignment="1">
      <alignment horizontal="left"/>
    </xf>
    <xf xfId="0" numFmtId="3" applyNumberFormat="1" borderId="8" applyBorder="1" fontId="5" applyFont="1" fillId="10" applyFill="1" applyAlignment="1">
      <alignment horizontal="right"/>
    </xf>
    <xf xfId="0" numFmtId="3" applyNumberFormat="1" borderId="8" applyBorder="1" fontId="5" applyFont="1" fillId="10" applyFill="1" applyAlignment="1">
      <alignment horizontal="left"/>
    </xf>
    <xf xfId="0" numFmtId="3" applyNumberFormat="1" borderId="7" applyBorder="1" fontId="5" applyFont="1" fillId="10" applyFill="1" applyAlignment="1">
      <alignment horizontal="left"/>
    </xf>
    <xf xfId="0" numFmtId="0" borderId="8" applyBorder="1" fontId="1" applyFont="1" fillId="10" applyFill="1" applyAlignment="1">
      <alignment horizontal="left"/>
    </xf>
    <xf xfId="0" numFmtId="3" applyNumberFormat="1" borderId="8" applyBorder="1" fontId="1" applyFont="1" fillId="10" applyFill="1" applyAlignment="1">
      <alignment horizontal="left"/>
    </xf>
    <xf xfId="0" numFmtId="3" applyNumberFormat="1" borderId="2" applyBorder="1" fontId="1" applyFont="1" fillId="4" applyFill="1" applyAlignment="1">
      <alignment horizontal="right"/>
    </xf>
    <xf xfId="0" numFmtId="3" applyNumberFormat="1" borderId="2" applyBorder="1" fontId="1" applyFont="1" fillId="4" applyFill="1" applyAlignment="1">
      <alignment horizontal="left"/>
    </xf>
    <xf xfId="0" numFmtId="14" applyNumberFormat="1" borderId="6" applyBorder="1" fontId="1" applyFont="1" fillId="10" applyFill="1" applyAlignment="1">
      <alignment horizontal="left"/>
    </xf>
    <xf xfId="0" numFmtId="3" applyNumberFormat="1" borderId="12" applyBorder="1" fontId="5" applyFont="1" fillId="10" applyFill="1" applyAlignment="1">
      <alignment horizontal="left"/>
    </xf>
    <xf xfId="0" numFmtId="3" applyNumberFormat="1" borderId="7" applyBorder="1" fontId="3" applyFont="1" fillId="10" applyFill="1" applyAlignment="1">
      <alignment horizontal="left"/>
    </xf>
    <xf xfId="0" numFmtId="14" applyNumberFormat="1" borderId="14" applyBorder="1" fontId="1" applyFont="1" fillId="10" applyFill="1" applyAlignment="1">
      <alignment horizontal="left"/>
    </xf>
    <xf xfId="0" numFmtId="0" borderId="15" applyBorder="1" fontId="1" applyFont="1" fillId="10" applyFill="1" applyAlignment="1">
      <alignment horizontal="left"/>
    </xf>
    <xf xfId="0" numFmtId="3" applyNumberFormat="1" borderId="15" applyBorder="1" fontId="5" applyFont="1" fillId="10" applyFill="1" applyAlignment="1">
      <alignment horizontal="left"/>
    </xf>
    <xf xfId="0" numFmtId="3" applyNumberFormat="1" borderId="70" applyBorder="1" fontId="5" applyFont="1" fillId="10" applyFill="1" applyAlignment="1">
      <alignment horizontal="right"/>
    </xf>
    <xf xfId="0" numFmtId="3" applyNumberFormat="1" borderId="70" applyBorder="1" fontId="5" applyFont="1" fillId="10" applyFill="1" applyAlignment="1">
      <alignment horizontal="left"/>
    </xf>
    <xf xfId="0" numFmtId="3" applyNumberFormat="1" borderId="72" applyBorder="1" fontId="3" applyFont="1" fillId="10" applyFill="1" applyAlignment="1">
      <alignment horizontal="left"/>
    </xf>
    <xf xfId="0" numFmtId="3" applyNumberFormat="1" borderId="8" applyBorder="1" fontId="5" applyFont="1" fillId="0" applyAlignment="1">
      <alignment horizontal="left"/>
    </xf>
    <xf xfId="0" numFmtId="3" applyNumberFormat="1" borderId="7" applyBorder="1" fontId="3" applyFont="1" fillId="0" applyAlignment="1">
      <alignment horizontal="left"/>
    </xf>
    <xf xfId="0" numFmtId="14" applyNumberFormat="1" borderId="29" applyBorder="1" fontId="1" applyFont="1" fillId="0" applyAlignment="1">
      <alignment horizontal="left"/>
    </xf>
    <xf xfId="0" numFmtId="3" applyNumberFormat="1" borderId="30" applyBorder="1" fontId="5" applyFont="1" fillId="0" applyAlignment="1">
      <alignment horizontal="left"/>
    </xf>
    <xf xfId="0" numFmtId="3" applyNumberFormat="1" borderId="31" applyBorder="1" fontId="5" applyFont="1" fillId="0" applyAlignment="1">
      <alignment horizontal="left"/>
    </xf>
    <xf xfId="0" numFmtId="3" applyNumberFormat="1" borderId="31" applyBorder="1" fontId="5" applyFont="1" fillId="0" applyAlignment="1">
      <alignment horizontal="right"/>
    </xf>
    <xf xfId="0" numFmtId="3" applyNumberFormat="1" borderId="32" applyBorder="1" fontId="3" applyFont="1" fillId="0" applyAlignment="1">
      <alignment horizontal="left"/>
    </xf>
    <xf xfId="0" numFmtId="14" applyNumberFormat="1" borderId="2" applyBorder="1" fontId="1" applyFont="1" fillId="10" applyFill="1" applyAlignment="1">
      <alignment horizontal="left"/>
    </xf>
    <xf xfId="0" numFmtId="0" borderId="2" applyBorder="1" fontId="1" applyFont="1" fillId="10" applyFill="1" applyAlignment="1">
      <alignment horizontal="left"/>
    </xf>
    <xf xfId="0" numFmtId="3" applyNumberFormat="1" borderId="2" applyBorder="1" fontId="1" applyFont="1" fillId="10" applyFill="1" applyAlignment="1">
      <alignment horizontal="left"/>
    </xf>
    <xf xfId="0" numFmtId="3" applyNumberFormat="1" borderId="2" applyBorder="1" fontId="1" applyFont="1" fillId="20" applyFill="1" applyAlignment="1">
      <alignment horizontal="center"/>
    </xf>
    <xf xfId="0" numFmtId="3" applyNumberFormat="1" borderId="4" applyBorder="1" fontId="4" applyFont="1" fillId="20" applyFill="1" applyAlignment="1">
      <alignment horizontal="right"/>
    </xf>
    <xf xfId="0" numFmtId="3" applyNumberFormat="1" borderId="4" applyBorder="1" fontId="4" applyFont="1" fillId="20" applyFill="1" applyAlignment="1">
      <alignment horizontal="left"/>
    </xf>
    <xf xfId="0" numFmtId="3" applyNumberFormat="1" borderId="20" applyBorder="1" fontId="4" applyFont="1" fillId="20" applyFill="1" applyAlignment="1">
      <alignment horizontal="left"/>
    </xf>
    <xf xfId="0" numFmtId="3" applyNumberFormat="1" borderId="8" applyBorder="1" fontId="1" applyFont="1" fillId="20" applyFill="1" applyAlignment="1">
      <alignment horizontal="right"/>
    </xf>
    <xf xfId="0" numFmtId="3" applyNumberFormat="1" borderId="18" applyBorder="1" fontId="4" applyFont="1" fillId="20" applyFill="1" applyAlignment="1">
      <alignment horizontal="left"/>
    </xf>
    <xf xfId="0" numFmtId="3" applyNumberFormat="1" borderId="4" applyBorder="1" fontId="1" applyFont="1" fillId="20" applyFill="1" applyAlignment="1">
      <alignment horizontal="left"/>
    </xf>
    <xf xfId="0" numFmtId="3" applyNumberFormat="1" borderId="18" applyBorder="1" fontId="1" applyFont="1" fillId="20" applyFill="1" applyAlignment="1">
      <alignment horizontal="left"/>
    </xf>
    <xf xfId="0" numFmtId="3" applyNumberFormat="1" borderId="1" applyBorder="1" fontId="31" applyFont="1" fillId="0" applyAlignment="1">
      <alignment horizontal="left"/>
    </xf>
    <xf xfId="0" numFmtId="0" borderId="1" applyBorder="1" fontId="31" applyFont="1" fillId="0" applyAlignment="1">
      <alignment horizontal="left"/>
    </xf>
    <xf xfId="0" numFmtId="1" applyNumberFormat="1" borderId="1" applyBorder="1" fontId="2" applyFont="1" fillId="0" applyAlignment="1">
      <alignment horizontal="left"/>
    </xf>
    <xf xfId="0" numFmtId="3" applyNumberFormat="1" borderId="1" applyBorder="1" fontId="32" applyFont="1" fillId="0" applyAlignment="1">
      <alignment horizontal="left"/>
    </xf>
    <xf xfId="0" numFmtId="0" borderId="1" applyBorder="1" fontId="32" applyFont="1" fillId="0" applyAlignment="1">
      <alignment horizontal="left"/>
    </xf>
    <xf xfId="0" numFmtId="3" applyNumberFormat="1" borderId="2" applyBorder="1" fontId="31" applyFont="1" fillId="7" applyFill="1" applyAlignment="1">
      <alignment horizontal="left"/>
    </xf>
    <xf xfId="0" numFmtId="3" applyNumberFormat="1" borderId="73" applyBorder="1" fontId="33" applyFont="1" fillId="0" applyAlignment="1">
      <alignment horizontal="center" vertical="top"/>
    </xf>
    <xf xfId="0" numFmtId="0" borderId="74" applyBorder="1" fontId="33" applyFont="1" fillId="0" applyAlignment="1">
      <alignment horizontal="center" vertical="top"/>
    </xf>
    <xf xfId="0" numFmtId="1" applyNumberFormat="1" borderId="74" applyBorder="1" fontId="33" applyFont="1" fillId="0" applyAlignment="1">
      <alignment horizontal="center"/>
    </xf>
    <xf xfId="0" numFmtId="0" borderId="74" applyBorder="1" fontId="33" applyFont="1" fillId="0" applyAlignment="1">
      <alignment horizontal="center"/>
    </xf>
    <xf xfId="0" numFmtId="3" applyNumberFormat="1" borderId="75" applyBorder="1" fontId="33" applyFont="1" fillId="0" applyAlignment="1">
      <alignment horizontal="center"/>
    </xf>
    <xf xfId="0" numFmtId="3" applyNumberFormat="1" borderId="76" applyBorder="1" fontId="33" applyFont="1" fillId="0" applyAlignment="1">
      <alignment horizontal="left"/>
    </xf>
    <xf xfId="0" numFmtId="3" applyNumberFormat="1" borderId="76" applyBorder="1" fontId="33" applyFont="1" fillId="0" applyAlignment="1">
      <alignment horizontal="center"/>
    </xf>
    <xf xfId="0" numFmtId="3" applyNumberFormat="1" borderId="77" applyBorder="1" fontId="33" applyFont="1" fillId="0" applyAlignment="1">
      <alignment horizontal="center"/>
    </xf>
    <xf xfId="0" numFmtId="3" applyNumberFormat="1" borderId="74" applyBorder="1" fontId="33" applyFont="1" fillId="0" applyAlignment="1">
      <alignment horizontal="center" vertical="top"/>
    </xf>
    <xf xfId="0" numFmtId="3" applyNumberFormat="1" borderId="74" applyBorder="1" fontId="33" applyFont="1" fillId="0" applyAlignment="1">
      <alignment horizontal="center" vertical="top" wrapText="1"/>
    </xf>
    <xf xfId="0" numFmtId="3" applyNumberFormat="1" borderId="78" applyBorder="1" fontId="33" applyFont="1" fillId="0" applyAlignment="1">
      <alignment horizontal="center"/>
    </xf>
    <xf xfId="0" numFmtId="0" borderId="9" applyBorder="1" fontId="33" applyFont="1" fillId="0" applyAlignment="1">
      <alignment horizontal="center"/>
    </xf>
    <xf xfId="0" numFmtId="1" applyNumberFormat="1" borderId="9" applyBorder="1" fontId="33" applyFont="1" fillId="0" applyAlignment="1">
      <alignment horizontal="center"/>
    </xf>
    <xf xfId="0" numFmtId="3" applyNumberFormat="1" borderId="42" applyBorder="1" fontId="33" applyFont="1" fillId="0" applyAlignment="1">
      <alignment horizontal="center"/>
    </xf>
    <xf xfId="0" numFmtId="3" applyNumberFormat="1" borderId="10" applyBorder="1" fontId="33" applyFont="1" fillId="0" applyAlignment="1">
      <alignment horizontal="center"/>
    </xf>
    <xf xfId="0" numFmtId="3" applyNumberFormat="1" borderId="9" applyBorder="1" fontId="33" applyFont="1" fillId="0" applyAlignment="1">
      <alignment horizontal="center"/>
    </xf>
    <xf xfId="0" numFmtId="3" applyNumberFormat="1" borderId="5" applyBorder="1" fontId="33" applyFont="1" fillId="0" applyAlignment="1">
      <alignment horizontal="center" wrapText="1"/>
    </xf>
    <xf xfId="0" numFmtId="3" applyNumberFormat="1" borderId="79" applyBorder="1" fontId="32" applyFont="1" fillId="0" applyAlignment="1">
      <alignment horizontal="center"/>
    </xf>
    <xf xfId="0" numFmtId="0" borderId="4" applyBorder="1" fontId="32" applyFont="1" fillId="0" applyAlignment="1">
      <alignment horizontal="left"/>
    </xf>
    <xf xfId="0" numFmtId="1" applyNumberFormat="1" borderId="4" applyBorder="1" fontId="32" applyFont="1" fillId="0" applyAlignment="1">
      <alignment horizontal="center"/>
    </xf>
    <xf xfId="0" numFmtId="0" borderId="4" applyBorder="1" fontId="32" applyFont="1" fillId="0" applyAlignment="1">
      <alignment horizontal="center"/>
    </xf>
    <xf xfId="0" numFmtId="3" applyNumberFormat="1" borderId="4" applyBorder="1" fontId="32" applyFont="1" fillId="0" applyAlignment="1">
      <alignment horizontal="center"/>
    </xf>
    <xf xfId="0" numFmtId="3" applyNumberFormat="1" borderId="4" applyBorder="1" fontId="32" applyFont="1" fillId="7" applyFill="1" applyAlignment="1">
      <alignment horizontal="center"/>
    </xf>
    <xf xfId="0" numFmtId="15" applyNumberFormat="1" borderId="4" applyBorder="1" fontId="32" applyFont="1" fillId="0" applyAlignment="1">
      <alignment horizontal="left"/>
    </xf>
    <xf xfId="0" numFmtId="1" applyNumberFormat="1" borderId="4" applyBorder="1" fontId="31" applyFont="1" fillId="0" applyAlignment="1">
      <alignment horizontal="center"/>
    </xf>
    <xf xfId="0" numFmtId="0" borderId="4" applyBorder="1" fontId="31" applyFont="1" fillId="0" applyAlignment="1">
      <alignment horizontal="left"/>
    </xf>
    <xf xfId="0" numFmtId="0" borderId="4" applyBorder="1" fontId="31" applyFont="1" fillId="0" applyAlignment="1">
      <alignment horizontal="center"/>
    </xf>
    <xf xfId="0" numFmtId="3" applyNumberFormat="1" borderId="4" applyBorder="1" fontId="31" applyFont="1" fillId="0" applyAlignment="1">
      <alignment horizontal="center"/>
    </xf>
    <xf xfId="0" numFmtId="3" applyNumberFormat="1" borderId="79" applyBorder="1" fontId="31" applyFont="1" fillId="0" applyAlignment="1">
      <alignment horizontal="center"/>
    </xf>
    <xf xfId="0" numFmtId="15" applyNumberFormat="1" borderId="4" applyBorder="1" fontId="31" applyFont="1" fillId="0" applyAlignment="1">
      <alignment horizontal="left"/>
    </xf>
    <xf xfId="0" numFmtId="3" applyNumberFormat="1" borderId="4" applyBorder="1" fontId="31" applyFont="1" fillId="2" applyFill="1" applyAlignment="1">
      <alignment horizontal="center"/>
    </xf>
    <xf xfId="0" numFmtId="15" applyNumberFormat="1" borderId="4" applyBorder="1" fontId="31" applyFont="1" fillId="0" applyAlignment="1">
      <alignment horizontal="center"/>
    </xf>
    <xf xfId="0" numFmtId="3" applyNumberFormat="1" borderId="4" applyBorder="1" fontId="32" applyFont="1" fillId="2" applyFill="1" applyAlignment="1">
      <alignment horizontal="center"/>
    </xf>
    <xf xfId="0" numFmtId="15" applyNumberFormat="1" borderId="10" applyBorder="1" fontId="32" applyFont="1" fillId="0" applyAlignment="1">
      <alignment horizontal="left"/>
    </xf>
    <xf xfId="0" numFmtId="0" borderId="10" applyBorder="1" fontId="32" applyFont="1" fillId="0" applyAlignment="1">
      <alignment horizontal="left"/>
    </xf>
    <xf xfId="0" numFmtId="3" applyNumberFormat="1" borderId="10" applyBorder="1" fontId="32" applyFont="1" fillId="0" applyAlignment="1">
      <alignment horizontal="center"/>
    </xf>
    <xf xfId="0" numFmtId="3" applyNumberFormat="1" borderId="80" applyBorder="1" fontId="32" applyFont="1" fillId="0" applyAlignment="1">
      <alignment horizontal="center"/>
    </xf>
    <xf xfId="0" numFmtId="3" applyNumberFormat="1" borderId="81" applyBorder="1" fontId="33" applyFont="1" fillId="7" applyFill="1" applyAlignment="1">
      <alignment horizontal="right"/>
    </xf>
    <xf xfId="0" numFmtId="0" borderId="82" applyBorder="1" fontId="33" applyFont="1" fillId="7" applyFill="1" applyAlignment="1">
      <alignment horizontal="right"/>
    </xf>
    <xf xfId="0" numFmtId="1" applyNumberFormat="1" borderId="82" applyBorder="1" fontId="33" applyFont="1" fillId="7" applyFill="1" applyAlignment="1">
      <alignment horizontal="right"/>
    </xf>
    <xf xfId="0" numFmtId="0" borderId="83" applyBorder="1" fontId="33" applyFont="1" fillId="7" applyFill="1" applyAlignment="1">
      <alignment horizontal="left"/>
    </xf>
    <xf xfId="0" numFmtId="3" applyNumberFormat="1" borderId="84" applyBorder="1" fontId="31" applyFont="1" fillId="7" applyFill="1" applyAlignment="1">
      <alignment horizontal="center"/>
    </xf>
    <xf xfId="0" numFmtId="3" applyNumberFormat="1" borderId="1" applyBorder="1" fontId="31" applyFont="1" fillId="0" applyAlignment="1">
      <alignment horizontal="center"/>
    </xf>
    <xf xfId="0" numFmtId="1" applyNumberFormat="1" borderId="0" fontId="0" fillId="0" applyAlignment="1">
      <alignment horizontal="general"/>
    </xf>
    <xf xfId="0" numFmtId="0" borderId="1" applyBorder="1" fontId="11" applyFont="1" fillId="0" applyAlignment="1">
      <alignment horizontal="left"/>
    </xf>
    <xf xfId="0" numFmtId="3" applyNumberFormat="1" borderId="4" applyBorder="1" fontId="5" applyFont="1" fillId="7" applyFill="1" applyAlignment="1">
      <alignment horizontal="right"/>
    </xf>
    <xf xfId="0" numFmtId="14" applyNumberFormat="1" borderId="55" applyBorder="1" fontId="3" applyFont="1" fillId="0" applyAlignment="1">
      <alignment horizontal="left"/>
    </xf>
    <xf xfId="0" numFmtId="0" borderId="56" applyBorder="1" fontId="3" applyFont="1" fillId="0" applyAlignment="1">
      <alignment horizontal="left"/>
    </xf>
    <xf xfId="0" numFmtId="3" applyNumberFormat="1" borderId="24" applyBorder="1" fontId="3" applyFont="1" fillId="0" applyAlignment="1">
      <alignment horizontal="left"/>
    </xf>
    <xf xfId="0" numFmtId="3" applyNumberFormat="1" borderId="17" applyBorder="1" fontId="1" applyFont="1" fillId="3" applyFill="1" applyAlignment="1">
      <alignment horizontal="left"/>
    </xf>
    <xf xfId="0" numFmtId="14" applyNumberFormat="1" borderId="47" applyBorder="1" fontId="1" applyFont="1" fillId="7" applyFill="1" applyAlignment="1">
      <alignment horizontal="left"/>
    </xf>
    <xf xfId="0" numFmtId="0" borderId="48" applyBorder="1" fontId="1" applyFont="1" fillId="7" applyFill="1" applyAlignment="1">
      <alignment horizontal="left"/>
    </xf>
    <xf xfId="0" numFmtId="3" applyNumberFormat="1" borderId="48" applyBorder="1" fontId="1" applyFont="1" fillId="7" applyFill="1" applyAlignment="1">
      <alignment horizontal="left"/>
    </xf>
    <xf xfId="0" numFmtId="3" applyNumberFormat="1" borderId="49" applyBorder="1" fontId="1" applyFont="1" fillId="7" applyFill="1" applyAlignment="1">
      <alignment horizontal="left"/>
    </xf>
    <xf xfId="0" numFmtId="14" applyNumberFormat="1" borderId="85" applyBorder="1" fontId="1" applyFont="1" fillId="7" applyFill="1" applyAlignment="1">
      <alignment horizontal="left"/>
    </xf>
    <xf xfId="0" numFmtId="3" applyNumberFormat="1" borderId="86" applyBorder="1" fontId="1" applyFont="1" fillId="7" applyFill="1" applyAlignment="1">
      <alignment horizontal="left"/>
    </xf>
    <xf xfId="0" numFmtId="14" applyNumberFormat="1" borderId="50" applyBorder="1" fontId="1" applyFont="1" fillId="7" applyFill="1" applyAlignment="1">
      <alignment horizontal="left"/>
    </xf>
    <xf xfId="0" numFmtId="0" borderId="51" applyBorder="1" fontId="1" applyFont="1" fillId="7" applyFill="1" applyAlignment="1">
      <alignment horizontal="left"/>
    </xf>
    <xf xfId="0" numFmtId="3" applyNumberFormat="1" borderId="51" applyBorder="1" fontId="1" applyFont="1" fillId="7" applyFill="1" applyAlignment="1">
      <alignment horizontal="left"/>
    </xf>
    <xf xfId="0" numFmtId="3" applyNumberFormat="1" borderId="52" applyBorder="1" fontId="1" applyFont="1" fillId="7" applyFill="1" applyAlignment="1">
      <alignment horizontal="left"/>
    </xf>
    <xf xfId="0" numFmtId="3" applyNumberFormat="1" borderId="12" applyBorder="1" fontId="7" applyFont="1" fillId="2" applyFill="1" applyAlignment="1">
      <alignment horizontal="left"/>
    </xf>
    <xf xfId="0" numFmtId="3" applyNumberFormat="1" borderId="46" applyBorder="1" fontId="1" applyFont="1" fillId="0" applyAlignment="1">
      <alignment horizontal="left"/>
    </xf>
    <xf xfId="0" numFmtId="14" applyNumberFormat="1" borderId="1" applyBorder="1" fontId="14" applyFont="1" fillId="0" applyAlignment="1">
      <alignment horizontal="left"/>
    </xf>
    <xf xfId="0" numFmtId="0" borderId="1" applyBorder="1" fontId="14" applyFont="1" fillId="0" applyAlignment="1">
      <alignment horizontal="left"/>
    </xf>
    <xf xfId="0" numFmtId="3" applyNumberFormat="1" borderId="1" applyBorder="1" fontId="14" applyFont="1" fillId="0" applyAlignment="1">
      <alignment horizontal="right"/>
    </xf>
    <xf xfId="0" numFmtId="165" applyNumberFormat="1" borderId="1" applyBorder="1" fontId="2" applyFont="1" fillId="0" applyAlignment="1">
      <alignment horizontal="right"/>
    </xf>
    <xf xfId="0" numFmtId="165" applyNumberFormat="1" borderId="1" applyBorder="1" fontId="4" applyFont="1" fillId="0" applyAlignment="1">
      <alignment horizontal="left"/>
    </xf>
    <xf xfId="0" numFmtId="165" applyNumberFormat="1" borderId="1" applyBorder="1" fontId="1" applyFont="1" fillId="0" applyAlignment="1">
      <alignment horizontal="right"/>
    </xf>
    <xf xfId="0" numFmtId="165" applyNumberFormat="1" borderId="2" applyBorder="1" fontId="1" applyFont="1" fillId="2" applyFill="1" applyAlignment="1">
      <alignment horizontal="right"/>
    </xf>
    <xf xfId="0" numFmtId="165" applyNumberFormat="1" borderId="1" applyBorder="1" fontId="3" applyFont="1" fillId="0" applyAlignment="1">
      <alignment horizontal="left"/>
    </xf>
    <xf xfId="0" numFmtId="165" applyNumberFormat="1" borderId="0" fontId="0" fillId="0" applyAlignment="1">
      <alignment horizontal="general"/>
    </xf>
    <xf xfId="0" numFmtId="0" borderId="1" applyBorder="1" fontId="34" applyFont="1" fillId="0" applyAlignment="1">
      <alignment horizontal="left"/>
    </xf>
    <xf xfId="0" numFmtId="3" applyNumberFormat="1" borderId="1" applyBorder="1" fontId="34" applyFont="1" fillId="0" applyAlignment="1">
      <alignment horizontal="right"/>
    </xf>
    <xf xfId="0" numFmtId="0" borderId="21" applyBorder="1" fontId="1" applyFont="1" fillId="2" applyFill="1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3" applyNumberFormat="1" borderId="22" applyBorder="1" fontId="1" applyFont="1" fillId="2" applyFill="1" applyAlignment="1">
      <alignment horizontal="left"/>
    </xf>
    <xf xfId="0" numFmtId="4" applyNumberFormat="1" borderId="2" applyBorder="1" fontId="4" applyFont="1" fillId="2" applyFill="1" applyAlignment="1">
      <alignment horizontal="right"/>
    </xf>
    <xf xfId="0" numFmtId="3" applyNumberFormat="1" borderId="30" applyBorder="1" fontId="1" applyFont="1" fillId="0" applyAlignment="1">
      <alignment horizontal="right"/>
    </xf>
    <xf xfId="0" numFmtId="0" borderId="32" applyBorder="1" fontId="1" applyFont="1" fillId="0" applyAlignment="1">
      <alignment horizontal="left"/>
    </xf>
    <xf xfId="0" numFmtId="165" applyNumberFormat="1" borderId="2" applyBorder="1" fontId="1" applyFont="1" fillId="2" applyFill="1" applyAlignment="1">
      <alignment horizontal="left"/>
    </xf>
    <xf xfId="0" numFmtId="165" applyNumberFormat="1" borderId="2" applyBorder="1" fontId="4" applyFont="1" fillId="10" applyFill="1" applyAlignment="1">
      <alignment horizontal="left"/>
    </xf>
    <xf xfId="0" numFmtId="4" applyNumberFormat="1" borderId="0" fontId="0" fillId="0" applyAlignment="1">
      <alignment horizontal="general"/>
    </xf>
    <xf xfId="0" numFmtId="3" applyNumberFormat="1" borderId="4" applyBorder="1" fontId="1" applyFont="1" fillId="21" applyFill="1" applyAlignment="1">
      <alignment horizontal="right"/>
    </xf>
    <xf xfId="0" numFmtId="3" applyNumberFormat="1" borderId="72" applyBorder="1" fontId="1" applyFont="1" fillId="3" applyFill="1" applyAlignment="1">
      <alignment horizontal="left"/>
    </xf>
    <xf xfId="0" numFmtId="14" applyNumberFormat="1" borderId="87" applyBorder="1" fontId="4" applyFont="1" fillId="0" applyAlignment="1">
      <alignment horizontal="left"/>
    </xf>
    <xf xfId="0" numFmtId="0" borderId="19" applyBorder="1" fontId="4" applyFont="1" fillId="0" applyAlignment="1">
      <alignment horizontal="left"/>
    </xf>
    <xf xfId="0" numFmtId="3" applyNumberFormat="1" borderId="19" applyBorder="1" fontId="4" applyFont="1" fillId="0" applyAlignment="1">
      <alignment horizontal="left"/>
    </xf>
    <xf xfId="0" numFmtId="3" applyNumberFormat="1" borderId="19" applyBorder="1" fontId="4" applyFont="1" fillId="0" applyAlignment="1">
      <alignment horizontal="right"/>
    </xf>
    <xf xfId="0" numFmtId="3" applyNumberFormat="1" borderId="30" applyBorder="1" fontId="8" applyFont="1" fillId="0" applyAlignment="1">
      <alignment horizontal="right"/>
    </xf>
    <xf xfId="0" numFmtId="14" applyNumberFormat="1" borderId="64" applyBorder="1" fontId="4" applyFont="1" fillId="2" applyFill="1" applyAlignment="1">
      <alignment horizontal="left"/>
    </xf>
    <xf xfId="0" numFmtId="0" borderId="43" applyBorder="1" fontId="4" applyFont="1" fillId="0" applyAlignment="1">
      <alignment horizontal="left"/>
    </xf>
    <xf xfId="0" numFmtId="3" applyNumberFormat="1" borderId="39" applyBorder="1" fontId="1" applyFont="1" fillId="2" applyFill="1" applyAlignment="1">
      <alignment horizontal="right"/>
    </xf>
    <xf xfId="0" numFmtId="14" applyNumberFormat="1" borderId="53" applyBorder="1" fontId="1" applyFont="1" fillId="2" applyFill="1" applyAlignment="1">
      <alignment horizontal="left"/>
    </xf>
    <xf xfId="0" numFmtId="14" applyNumberFormat="1" borderId="1" applyBorder="1" fontId="34" applyFont="1" fillId="0" applyAlignment="1">
      <alignment horizontal="left"/>
    </xf>
    <xf xfId="0" numFmtId="3" applyNumberFormat="1" borderId="20" applyBorder="1" fontId="4" applyFont="1" fillId="7" applyFill="1" applyAlignment="1">
      <alignment horizontal="right"/>
    </xf>
    <xf xfId="0" numFmtId="3" applyNumberFormat="1" borderId="23" applyBorder="1" fontId="4" applyFont="1" fillId="7" applyFill="1" applyAlignment="1">
      <alignment horizontal="right"/>
    </xf>
    <xf xfId="0" numFmtId="3" applyNumberFormat="1" borderId="20" applyBorder="1" fontId="5" applyFont="1" fillId="7" applyFill="1" applyAlignment="1">
      <alignment horizontal="right"/>
    </xf>
    <xf xfId="0" numFmtId="3" applyNumberFormat="1" borderId="10" applyBorder="1" fontId="5" applyFont="1" fillId="0" applyAlignment="1">
      <alignment horizontal="right"/>
    </xf>
    <xf xfId="0" numFmtId="3" applyNumberFormat="1" borderId="18" applyBorder="1" fontId="5" applyFont="1" fillId="7" applyFill="1" applyAlignment="1">
      <alignment horizontal="right"/>
    </xf>
    <xf xfId="0" numFmtId="3" applyNumberFormat="1" borderId="4" applyBorder="1" fontId="6" applyFont="1" fillId="7" applyFill="1" applyAlignment="1">
      <alignment horizontal="right"/>
    </xf>
    <xf xfId="0" numFmtId="3" applyNumberFormat="1" borderId="2" applyBorder="1" fontId="1" applyFont="1" fillId="3" applyFill="1" applyAlignment="1">
      <alignment horizontal="left"/>
    </xf>
    <xf xfId="0" numFmtId="165" applyNumberFormat="1" borderId="1" applyBorder="1" fontId="1" applyFont="1" fillId="0" applyAlignment="1">
      <alignment horizontal="center"/>
    </xf>
    <xf xfId="0" numFmtId="165" applyNumberFormat="1" borderId="2" applyBorder="1" fontId="1" applyFont="1" fillId="2" applyFill="1" applyAlignment="1">
      <alignment horizontal="center"/>
    </xf>
    <xf xfId="0" numFmtId="165" applyNumberFormat="1" borderId="2" applyBorder="1" fontId="1" applyFont="1" fillId="10" applyFill="1" applyAlignment="1">
      <alignment horizontal="left"/>
    </xf>
    <xf xfId="0" numFmtId="165" applyNumberFormat="1" borderId="0" fontId="0" fillId="0" applyAlignment="1">
      <alignment horizontal="left"/>
    </xf>
    <xf xfId="0" numFmtId="3" applyNumberFormat="1" borderId="8" applyBorder="1" fontId="1" applyFont="1" fillId="9" applyFill="1" applyAlignment="1">
      <alignment horizontal="left"/>
    </xf>
    <xf xfId="0" numFmtId="0" borderId="7" applyBorder="1" fontId="1" applyFont="1" fillId="9" applyFill="1" applyAlignment="1">
      <alignment horizontal="left"/>
    </xf>
    <xf xfId="0" numFmtId="14" applyNumberFormat="1" borderId="2" applyBorder="1" fontId="4" applyFont="1" fillId="14" applyFill="1" applyAlignment="1">
      <alignment horizontal="left"/>
    </xf>
    <xf xfId="0" numFmtId="0" borderId="2" applyBorder="1" fontId="1" applyFont="1" fillId="4" applyFill="1" applyAlignment="1">
      <alignment horizontal="left"/>
    </xf>
    <xf xfId="0" numFmtId="14" applyNumberFormat="1" borderId="43" applyBorder="1" fontId="5" applyFont="1" fillId="0" applyAlignment="1">
      <alignment horizontal="left"/>
    </xf>
    <xf xfId="0" numFmtId="0" borderId="46" applyBorder="1" fontId="5" applyFont="1" fillId="0" applyAlignment="1">
      <alignment horizontal="left"/>
    </xf>
    <xf xfId="0" numFmtId="14" applyNumberFormat="1" borderId="88" applyBorder="1" fontId="1" applyFont="1" fillId="2" applyFill="1" applyAlignment="1">
      <alignment horizontal="left"/>
    </xf>
    <xf xfId="0" numFmtId="3" applyNumberFormat="1" borderId="71" applyBorder="1" fontId="1" applyFont="1" fillId="2" applyFill="1" applyAlignment="1">
      <alignment horizontal="left"/>
    </xf>
    <xf xfId="0" numFmtId="3" applyNumberFormat="1" borderId="89" applyBorder="1" fontId="1" applyFont="1" fillId="2" applyFill="1" applyAlignment="1">
      <alignment horizontal="left"/>
    </xf>
    <xf xfId="0" numFmtId="14" applyNumberFormat="1" borderId="18" applyBorder="1" fontId="5" applyFont="1" fillId="2" applyFill="1" applyAlignment="1">
      <alignment horizontal="left"/>
    </xf>
    <xf xfId="0" numFmtId="0" borderId="18" applyBorder="1" fontId="5" applyFont="1" fillId="2" applyFill="1" applyAlignment="1">
      <alignment horizontal="left"/>
    </xf>
    <xf xfId="0" numFmtId="3" applyNumberFormat="1" borderId="18" applyBorder="1" fontId="5" applyFont="1" fillId="2" applyFill="1" applyAlignment="1">
      <alignment horizontal="right"/>
    </xf>
    <xf xfId="0" numFmtId="3" applyNumberFormat="1" borderId="8" applyBorder="1" fontId="7" applyFont="1" fillId="4" applyFill="1" applyAlignment="1">
      <alignment horizontal="right"/>
    </xf>
    <xf xfId="0" numFmtId="14" applyNumberFormat="1" borderId="64" applyBorder="1" fontId="5" applyFont="1" fillId="2" applyFill="1" applyAlignment="1">
      <alignment horizontal="left"/>
    </xf>
    <xf xfId="0" numFmtId="0" borderId="39" applyBorder="1" fontId="5" applyFont="1" fillId="2" applyFill="1" applyAlignment="1">
      <alignment horizontal="left"/>
    </xf>
    <xf xfId="0" numFmtId="3" applyNumberFormat="1" borderId="39" applyBorder="1" fontId="5" applyFont="1" fillId="2" applyFill="1" applyAlignment="1">
      <alignment horizontal="right"/>
    </xf>
    <xf xfId="0" numFmtId="3" applyNumberFormat="1" borderId="71" applyBorder="1" fontId="5" applyFont="1" fillId="2" applyFill="1" applyAlignment="1">
      <alignment horizontal="right"/>
    </xf>
    <xf xfId="0" numFmtId="3" applyNumberFormat="1" borderId="39" applyBorder="1" fontId="5" applyFont="1" fillId="2" applyFill="1" applyAlignment="1">
      <alignment horizontal="left"/>
    </xf>
    <xf xfId="0" numFmtId="3" applyNumberFormat="1" borderId="71" applyBorder="1" fontId="5" applyFont="1" fillId="2" applyFill="1" applyAlignment="1">
      <alignment horizontal="left"/>
    </xf>
    <xf xfId="0" numFmtId="3" applyNumberFormat="1" borderId="71" applyBorder="1" fontId="3" applyFont="1" fillId="2" applyFill="1" applyAlignment="1">
      <alignment horizontal="right"/>
    </xf>
    <xf xfId="0" numFmtId="3" applyNumberFormat="1" borderId="71" applyBorder="1" fontId="3" applyFont="1" fillId="2" applyFill="1" applyAlignment="1">
      <alignment horizontal="left"/>
    </xf>
    <xf xfId="0" numFmtId="14" applyNumberFormat="1" borderId="39" applyBorder="1" fontId="3" applyFont="1" fillId="0" applyAlignment="1">
      <alignment horizontal="left"/>
    </xf>
    <xf xfId="0" numFmtId="0" borderId="39" applyBorder="1" fontId="3" applyFont="1" fillId="0" applyAlignment="1">
      <alignment horizontal="left"/>
    </xf>
    <xf xfId="0" numFmtId="3" applyNumberFormat="1" borderId="39" applyBorder="1" fontId="3" applyFont="1" fillId="0" applyAlignment="1">
      <alignment horizontal="left"/>
    </xf>
    <xf xfId="0" numFmtId="3" applyNumberFormat="1" borderId="39" applyBorder="1" fontId="3" applyFont="1" fillId="0" applyAlignment="1">
      <alignment horizontal="right"/>
    </xf>
    <xf xfId="0" numFmtId="3" applyNumberFormat="1" borderId="65" applyBorder="1" fontId="3" applyFont="1" fillId="0" applyAlignment="1">
      <alignment horizontal="left"/>
    </xf>
    <xf xfId="0" numFmtId="3" applyNumberFormat="1" borderId="54" applyBorder="1" fontId="3" applyFont="1" fillId="0" applyAlignment="1">
      <alignment horizontal="right"/>
    </xf>
    <xf xfId="0" numFmtId="3" applyNumberFormat="1" borderId="54" applyBorder="1" fontId="3" applyFont="1" fillId="0" applyAlignment="1">
      <alignment horizontal="left"/>
    </xf>
    <xf xfId="0" numFmtId="3" applyNumberFormat="1" borderId="8" applyBorder="1" fontId="7" applyFont="1" fillId="4" applyFill="1" applyAlignment="1">
      <alignment horizontal="left"/>
    </xf>
    <xf xfId="0" numFmtId="14" applyNumberFormat="1" borderId="30" applyBorder="1" fontId="3" applyFont="1" fillId="0" applyAlignment="1">
      <alignment horizontal="left"/>
    </xf>
    <xf xfId="0" numFmtId="0" borderId="30" applyBorder="1" fontId="3" applyFont="1" fillId="0" applyAlignment="1">
      <alignment horizontal="left"/>
    </xf>
    <xf xfId="0" numFmtId="3" applyNumberFormat="1" borderId="45" applyBorder="1" fontId="3" applyFont="1" fillId="0" applyAlignment="1">
      <alignment horizontal="left"/>
    </xf>
    <xf xfId="0" numFmtId="3" applyNumberFormat="1" borderId="23" applyBorder="1" fontId="1" applyFont="1" fillId="3" applyFill="1" applyAlignment="1">
      <alignment horizontal="right"/>
    </xf>
    <xf xfId="0" numFmtId="14" applyNumberFormat="1" borderId="18" applyBorder="1" fontId="3" applyFont="1" fillId="11" applyFill="1" applyAlignment="1">
      <alignment horizontal="left"/>
    </xf>
    <xf xfId="0" numFmtId="0" borderId="18" applyBorder="1" fontId="3" applyFont="1" fillId="11" applyFill="1" applyAlignment="1">
      <alignment horizontal="left"/>
    </xf>
    <xf xfId="0" numFmtId="3" applyNumberFormat="1" borderId="18" applyBorder="1" fontId="3" applyFont="1" fillId="11" applyFill="1" applyAlignment="1">
      <alignment horizontal="right"/>
    </xf>
    <xf xfId="0" numFmtId="3" applyNumberFormat="1" borderId="18" applyBorder="1" fontId="3" applyFont="1" fillId="11" applyFill="1" applyAlignment="1">
      <alignment horizontal="left"/>
    </xf>
    <xf xfId="0" numFmtId="0" borderId="2" applyBorder="1" fontId="3" applyFont="1" fillId="11" applyFill="1" applyAlignment="1">
      <alignment horizontal="left"/>
    </xf>
    <xf xfId="0" numFmtId="14" applyNumberFormat="1" borderId="18" applyBorder="1" fontId="3" applyFont="1" fillId="11" applyFill="1" applyAlignment="1">
      <alignment horizontal="right"/>
    </xf>
    <xf xfId="0" numFmtId="14" applyNumberFormat="1" borderId="5" applyBorder="1" fontId="35" applyFont="1" fillId="0" applyAlignment="1">
      <alignment horizontal="left"/>
    </xf>
    <xf xfId="0" numFmtId="0" borderId="5" applyBorder="1" fontId="35" applyFont="1" fillId="0" applyAlignment="1">
      <alignment horizontal="left"/>
    </xf>
    <xf xfId="0" numFmtId="3" applyNumberFormat="1" borderId="9" applyBorder="1" fontId="35" applyFont="1" fillId="0" applyAlignment="1">
      <alignment horizontal="right"/>
    </xf>
    <xf xfId="0" numFmtId="3" applyNumberFormat="1" borderId="9" applyBorder="1" fontId="35" applyFont="1" fillId="0" applyAlignment="1">
      <alignment horizontal="left"/>
    </xf>
    <xf xfId="0" numFmtId="3" applyNumberFormat="1" borderId="19" applyBorder="1" fontId="35" applyFont="1" fillId="0" applyAlignment="1">
      <alignment horizontal="left"/>
    </xf>
    <xf xfId="0" numFmtId="3" applyNumberFormat="1" borderId="39" applyBorder="1" fontId="6" applyFont="1" fillId="2" applyFill="1" applyAlignment="1">
      <alignment horizontal="right"/>
    </xf>
    <xf xfId="0" numFmtId="0" borderId="13" applyBorder="1" fontId="1" applyFont="1" fillId="4" applyFill="1" applyAlignment="1">
      <alignment horizontal="left"/>
    </xf>
    <xf xfId="0" numFmtId="0" borderId="13" applyBorder="1" fontId="1" applyFont="1" fillId="2" applyFill="1" applyAlignment="1">
      <alignment horizontal="left"/>
    </xf>
    <xf xfId="0" numFmtId="14" applyNumberFormat="1" borderId="5" applyBorder="1" fontId="36" applyFont="1" fillId="0" applyAlignment="1">
      <alignment horizontal="left"/>
    </xf>
    <xf xfId="0" numFmtId="0" borderId="5" applyBorder="1" fontId="36" applyFont="1" fillId="0" applyAlignment="1">
      <alignment horizontal="left"/>
    </xf>
    <xf xfId="0" numFmtId="3" applyNumberFormat="1" borderId="5" applyBorder="1" fontId="36" applyFont="1" fillId="0" applyAlignment="1">
      <alignment horizontal="right"/>
    </xf>
    <xf xfId="0" numFmtId="14" applyNumberFormat="1" borderId="4" applyBorder="1" fontId="35" applyFont="1" fillId="0" applyAlignment="1">
      <alignment horizontal="left"/>
    </xf>
    <xf xfId="0" numFmtId="0" borderId="4" applyBorder="1" fontId="35" applyFont="1" fillId="0" applyAlignment="1">
      <alignment horizontal="left"/>
    </xf>
    <xf xfId="0" numFmtId="3" applyNumberFormat="1" borderId="4" applyBorder="1" fontId="35" applyFont="1" fillId="0" applyAlignment="1">
      <alignment horizontal="left"/>
    </xf>
    <xf xfId="0" numFmtId="3" applyNumberFormat="1" borderId="4" applyBorder="1" fontId="35" applyFont="1" fillId="0" applyAlignment="1">
      <alignment horizontal="right"/>
    </xf>
    <xf xfId="0" numFmtId="14" applyNumberFormat="1" borderId="2" applyBorder="1" fontId="1" applyFont="1" fillId="15" applyFill="1" applyAlignment="1">
      <alignment horizontal="left"/>
    </xf>
    <xf xfId="0" numFmtId="0" borderId="2" applyBorder="1" fontId="1" applyFont="1" fillId="15" applyFill="1" applyAlignment="1">
      <alignment horizontal="left"/>
    </xf>
    <xf xfId="0" numFmtId="3" applyNumberFormat="1" borderId="2" applyBorder="1" fontId="1" applyFont="1" fillId="15" applyFill="1" applyAlignment="1">
      <alignment horizontal="left"/>
    </xf>
    <xf xfId="0" numFmtId="3" applyNumberFormat="1" borderId="2" applyBorder="1" fontId="4" applyFont="1" fillId="15" applyFill="1" applyAlignment="1">
      <alignment horizontal="left"/>
    </xf>
    <xf xfId="0" numFmtId="14" applyNumberFormat="1" borderId="4" applyBorder="1" fontId="4" applyFont="1" fillId="0" applyAlignment="1">
      <alignment horizontal="right"/>
    </xf>
    <xf xfId="0" numFmtId="3" applyNumberFormat="1" borderId="11" applyBorder="1" fontId="1" applyFont="1" fillId="4" applyFill="1" applyAlignment="1">
      <alignment horizontal="left"/>
    </xf>
    <xf xfId="0" numFmtId="0" borderId="8" applyBorder="1" fontId="4" applyFont="1" fillId="3" applyFill="1" applyAlignment="1">
      <alignment horizontal="left"/>
    </xf>
    <xf xfId="0" numFmtId="0" borderId="4" applyBorder="1" fontId="6" applyFont="1" fillId="2" applyFill="1" applyAlignment="1">
      <alignment horizontal="left"/>
    </xf>
    <xf xfId="0" numFmtId="14" applyNumberFormat="1" borderId="21" applyBorder="1" fontId="5" applyFont="1" fillId="2" applyFill="1" applyAlignment="1">
      <alignment horizontal="left"/>
    </xf>
    <xf xfId="0" numFmtId="0" borderId="23" applyBorder="1" fontId="5" applyFont="1" fillId="2" applyFill="1" applyAlignment="1">
      <alignment horizontal="left"/>
    </xf>
    <xf xfId="0" numFmtId="3" applyNumberFormat="1" borderId="23" applyBorder="1" fontId="5" applyFont="1" fillId="2" applyFill="1" applyAlignment="1">
      <alignment horizontal="left"/>
    </xf>
    <xf xfId="0" numFmtId="3" applyNumberFormat="1" borderId="23" applyBorder="1" fontId="5" applyFont="1" fillId="2" applyFill="1" applyAlignment="1">
      <alignment horizontal="right"/>
    </xf>
    <xf xfId="0" numFmtId="3" applyNumberFormat="1" borderId="4" applyBorder="1" fontId="37" applyFont="1" fillId="0" applyAlignment="1">
      <alignment horizontal="left"/>
    </xf>
    <xf xfId="0" numFmtId="3" applyNumberFormat="1" borderId="8" applyBorder="1" fontId="4" applyFont="1" fillId="3" applyFill="1" applyAlignment="1">
      <alignment horizontal="left"/>
    </xf>
    <xf xfId="0" numFmtId="0" borderId="43" applyBorder="1" fontId="3" applyFont="1" fillId="0" applyAlignment="1">
      <alignment horizontal="left"/>
    </xf>
    <xf xfId="0" numFmtId="0" borderId="1" applyBorder="1" fontId="15" applyFont="1" fillId="0" applyAlignment="1">
      <alignment horizontal="left"/>
    </xf>
    <xf xfId="0" numFmtId="3" applyNumberFormat="1" borderId="1" applyBorder="1" fontId="15" applyFont="1" fillId="0" applyAlignment="1">
      <alignment horizontal="right"/>
    </xf>
    <xf xfId="0" numFmtId="14" applyNumberFormat="1" borderId="2" applyBorder="1" fontId="1" applyFont="1" fillId="25" applyFill="1" applyAlignment="1">
      <alignment horizontal="left"/>
    </xf>
    <xf xfId="0" numFmtId="0" borderId="2" applyBorder="1" fontId="1" applyFont="1" fillId="25" applyFill="1" applyAlignment="1">
      <alignment horizontal="left"/>
    </xf>
    <xf xfId="0" numFmtId="3" applyNumberFormat="1" borderId="2" applyBorder="1" fontId="1" applyFont="1" fillId="25" applyFill="1" applyAlignment="1">
      <alignment horizontal="left"/>
    </xf>
    <xf xfId="0" numFmtId="14" applyNumberFormat="1" borderId="2" applyBorder="1" fontId="4" applyFont="1" fillId="11" applyFill="1" applyAlignment="1">
      <alignment horizontal="left"/>
    </xf>
    <xf xfId="0" numFmtId="0" borderId="2" applyBorder="1" fontId="4" applyFont="1" fillId="11" applyFill="1" applyAlignment="1">
      <alignment horizontal="left"/>
    </xf>
    <xf xfId="0" numFmtId="3" applyNumberFormat="1" borderId="8" applyBorder="1" fontId="1" applyFont="1" fillId="5" applyFill="1" applyAlignment="1">
      <alignment horizontal="left"/>
    </xf>
    <xf xfId="0" numFmtId="3" applyNumberFormat="1" borderId="20" applyBorder="1" fontId="1" applyFont="1" fillId="5" applyFill="1" applyAlignment="1">
      <alignment horizontal="left"/>
    </xf>
    <xf xfId="0" numFmtId="3" applyNumberFormat="1" borderId="4" applyBorder="1" fontId="1" applyFont="1" fillId="5" applyFill="1" applyAlignment="1">
      <alignment horizontal="left"/>
    </xf>
    <xf xfId="0" numFmtId="3" applyNumberFormat="1" borderId="4" applyBorder="1" fontId="1" applyFont="1" fillId="5" applyFill="1" applyAlignment="1">
      <alignment horizontal="right"/>
    </xf>
    <xf xfId="0" numFmtId="3" applyNumberFormat="1" borderId="4" applyBorder="1" fontId="4" applyFont="1" fillId="5" applyFill="1" applyAlignment="1">
      <alignment horizontal="left"/>
    </xf>
    <xf xfId="0" numFmtId="3" applyNumberFormat="1" borderId="2" applyBorder="1" fontId="4" applyFont="1" fillId="25" applyFill="1" applyAlignment="1">
      <alignment horizontal="left"/>
    </xf>
    <xf xfId="0" numFmtId="14" applyNumberFormat="1" borderId="10" applyBorder="1" fontId="5" applyFont="1" fillId="0" applyAlignment="1">
      <alignment horizontal="left"/>
    </xf>
    <xf xfId="0" numFmtId="0" borderId="10" applyBorder="1" fontId="5" applyFont="1" fillId="0" applyAlignment="1">
      <alignment horizontal="left"/>
    </xf>
    <xf xfId="0" numFmtId="14" applyNumberFormat="1" borderId="21" applyBorder="1" fontId="8" applyFont="1" fillId="2" applyFill="1" applyAlignment="1">
      <alignment horizontal="left"/>
    </xf>
    <xf xfId="0" numFmtId="0" borderId="23" applyBorder="1" fontId="8" applyFont="1" fillId="2" applyFill="1" applyAlignment="1">
      <alignment horizontal="left"/>
    </xf>
    <xf xfId="0" numFmtId="3" applyNumberFormat="1" borderId="23" applyBorder="1" fontId="8" applyFont="1" fillId="2" applyFill="1" applyAlignment="1">
      <alignment horizontal="right"/>
    </xf>
    <xf xfId="0" numFmtId="3" applyNumberFormat="1" borderId="23" applyBorder="1" fontId="37" applyFont="1" fillId="2" applyFill="1" applyAlignment="1">
      <alignment horizontal="left"/>
    </xf>
    <xf xfId="0" numFmtId="0" borderId="39" applyBorder="1" fontId="37" applyFont="1" fillId="2" applyFill="1" applyAlignment="1">
      <alignment horizontal="left"/>
    </xf>
    <xf xfId="0" numFmtId="0" borderId="2" applyBorder="1" fontId="8" applyFont="1" fillId="2" applyFill="1" applyAlignment="1">
      <alignment horizontal="left"/>
    </xf>
    <xf xfId="0" numFmtId="3" applyNumberFormat="1" borderId="4" applyBorder="1" fontId="37" applyFont="1" fillId="2" applyFill="1" applyAlignment="1">
      <alignment horizontal="left"/>
    </xf>
    <xf xfId="0" numFmtId="0" borderId="4" applyBorder="1" fontId="37" applyFont="1" fillId="2" applyFill="1" applyAlignment="1">
      <alignment horizontal="left"/>
    </xf>
    <xf xfId="0" numFmtId="0" borderId="5" applyBorder="1" fontId="8" applyFont="1" fillId="0" applyAlignment="1">
      <alignment horizontal="left"/>
    </xf>
    <xf xfId="0" numFmtId="14" applyNumberFormat="1" borderId="4" applyBorder="1" fontId="5" applyFont="1" fillId="2" applyFill="1" applyAlignment="1">
      <alignment horizontal="left"/>
    </xf>
    <xf xfId="0" numFmtId="0" borderId="4" applyBorder="1" fontId="5" applyFont="1" fillId="2" applyFill="1" applyAlignment="1">
      <alignment horizontal="left"/>
    </xf>
    <xf xfId="0" numFmtId="3" applyNumberFormat="1" borderId="4" applyBorder="1" fontId="5" applyFont="1" fillId="2" applyFill="1" applyAlignment="1">
      <alignment horizontal="left"/>
    </xf>
    <xf xfId="0" numFmtId="3" applyNumberFormat="1" borderId="4" applyBorder="1" fontId="5" applyFont="1" fillId="2" applyFill="1" applyAlignment="1">
      <alignment horizontal="right"/>
    </xf>
    <xf xfId="0" numFmtId="14" applyNumberFormat="1" borderId="2" applyBorder="1" fontId="1" applyFont="1" fillId="24" applyFill="1" applyAlignment="1">
      <alignment horizontal="left"/>
    </xf>
    <xf xfId="0" numFmtId="0" borderId="2" applyBorder="1" fontId="1" applyFont="1" fillId="24" applyFill="1" applyAlignment="1">
      <alignment horizontal="left"/>
    </xf>
    <xf xfId="0" numFmtId="3" applyNumberFormat="1" borderId="2" applyBorder="1" fontId="1" applyFont="1" fillId="24" applyFill="1" applyAlignment="1">
      <alignment horizontal="left"/>
    </xf>
    <xf xfId="0" numFmtId="3" applyNumberFormat="1" borderId="2" applyBorder="1" fontId="4" applyFont="1" fillId="24" applyFill="1" applyAlignment="1">
      <alignment horizontal="left"/>
    </xf>
    <xf xfId="0" numFmtId="3" applyNumberFormat="1" borderId="7" applyBorder="1" fontId="4" applyFont="1" fillId="0" applyAlignment="1">
      <alignment horizontal="left"/>
    </xf>
    <xf xfId="0" numFmtId="14" applyNumberFormat="1" borderId="2" applyBorder="1" fontId="18" applyFont="1" fillId="2" applyFill="1" applyAlignment="1">
      <alignment horizontal="left"/>
    </xf>
    <xf xfId="0" numFmtId="14" applyNumberFormat="1" borderId="5" applyBorder="1" fontId="8" applyFont="1" fillId="0" applyAlignment="1">
      <alignment horizontal="left"/>
    </xf>
    <xf xfId="0" numFmtId="3" applyNumberFormat="1" borderId="4" applyBorder="1" fontId="9" applyFont="1" fillId="0" applyAlignment="1">
      <alignment horizontal="right"/>
    </xf>
    <xf xfId="0" numFmtId="3" applyNumberFormat="1" borderId="4" applyBorder="1" fontId="9" applyFont="1" fillId="2" applyFill="1" applyAlignment="1">
      <alignment horizontal="left"/>
    </xf>
    <xf xfId="0" numFmtId="14" applyNumberFormat="1" borderId="1" applyBorder="1" fontId="30" applyFont="1" fillId="0" applyAlignment="1">
      <alignment horizontal="left"/>
    </xf>
    <xf xfId="0" numFmtId="0" borderId="1" applyBorder="1" fontId="30" applyFont="1" fillId="0" applyAlignment="1">
      <alignment horizontal="left"/>
    </xf>
    <xf xfId="0" numFmtId="3" applyNumberFormat="1" borderId="1" applyBorder="1" fontId="30" applyFont="1" fillId="0" applyAlignment="1">
      <alignment horizontal="left"/>
    </xf>
    <xf xfId="0" numFmtId="3" applyNumberFormat="1" borderId="19" applyBorder="1" fontId="1" applyFont="1" fillId="0" applyAlignment="1">
      <alignment horizontal="left"/>
    </xf>
    <xf xfId="0" numFmtId="3" applyNumberFormat="1" borderId="27" applyBorder="1" fontId="4" applyFont="1" fillId="0" applyAlignment="1">
      <alignment horizontal="left"/>
    </xf>
    <xf xfId="0" numFmtId="3" applyNumberFormat="1" borderId="54" applyBorder="1" fontId="1" applyFont="1" fillId="0" applyAlignment="1">
      <alignment horizontal="left"/>
    </xf>
    <xf xfId="0" numFmtId="3" applyNumberFormat="1" borderId="34" applyBorder="1" fontId="1" applyFont="1" fillId="0" applyAlignment="1">
      <alignment horizontal="left"/>
    </xf>
    <xf xfId="0" numFmtId="3" applyNumberFormat="1" borderId="35" applyBorder="1" fontId="4" applyFont="1" fillId="2" applyFill="1" applyAlignment="1">
      <alignment horizontal="right"/>
    </xf>
    <xf xfId="0" numFmtId="0" borderId="4" applyBorder="1" fontId="1" applyFont="1" fillId="20" applyFill="1" applyAlignment="1">
      <alignment horizontal="left"/>
    </xf>
    <xf xfId="0" numFmtId="3" applyNumberFormat="1" borderId="4" applyBorder="1" fontId="7" applyFont="1" fillId="20" applyFill="1" applyAlignment="1">
      <alignment horizontal="right"/>
    </xf>
    <xf xfId="0" numFmtId="3" applyNumberFormat="1" borderId="90" applyBorder="1" fontId="1" applyFont="1" fillId="0" applyAlignment="1">
      <alignment horizontal="left"/>
    </xf>
    <xf xfId="0" numFmtId="0" borderId="4" applyBorder="1" fontId="1" applyFont="1" fillId="11" applyFill="1" applyAlignment="1">
      <alignment horizontal="left"/>
    </xf>
    <xf xfId="0" numFmtId="3" applyNumberFormat="1" borderId="37" applyBorder="1" fontId="1" applyFont="1" fillId="11" applyFill="1" applyAlignment="1">
      <alignment horizontal="right"/>
    </xf>
    <xf xfId="0" numFmtId="3" applyNumberFormat="1" borderId="4" applyBorder="1" fontId="1" applyFont="1" fillId="11" applyFill="1" applyAlignment="1">
      <alignment horizontal="right"/>
    </xf>
    <xf xfId="0" numFmtId="3" applyNumberFormat="1" borderId="2" applyBorder="1" fontId="4" applyFont="1" fillId="3" applyFill="1" applyAlignment="1">
      <alignment horizontal="left"/>
    </xf>
    <xf xfId="0" numFmtId="14" applyNumberFormat="1" borderId="4" applyBorder="1" fontId="3" applyFont="1" fillId="7" applyFill="1" applyAlignment="1">
      <alignment horizontal="left"/>
    </xf>
    <xf xfId="0" numFmtId="0" borderId="4" applyBorder="1" fontId="3" applyFont="1" fillId="7" applyFill="1" applyAlignment="1">
      <alignment horizontal="left"/>
    </xf>
    <xf xfId="0" numFmtId="14" applyNumberFormat="1" borderId="4" applyBorder="1" fontId="1" applyFont="1" fillId="20" applyFill="1" applyAlignment="1">
      <alignment horizontal="left"/>
    </xf>
    <xf xfId="0" numFmtId="3" applyNumberFormat="1" borderId="4" applyBorder="1" fontId="7" applyFont="1" fillId="20" applyFill="1" applyAlignment="1">
      <alignment horizontal="left"/>
    </xf>
    <xf xfId="0" numFmtId="3" applyNumberFormat="1" borderId="4" applyBorder="1" fontId="1" applyFont="1" fillId="20" applyFill="1" applyAlignment="1">
      <alignment horizontal="right"/>
    </xf>
    <xf xfId="0" numFmtId="14" applyNumberFormat="1" borderId="4" applyBorder="1" fontId="1" applyFont="1" fillId="5" applyFill="1" applyAlignment="1">
      <alignment horizontal="left"/>
    </xf>
    <xf xfId="0" numFmtId="0" borderId="4" applyBorder="1" fontId="1" applyFont="1" fillId="5" applyFill="1" applyAlignment="1">
      <alignment horizontal="left"/>
    </xf>
    <xf xfId="0" numFmtId="3" applyNumberFormat="1" borderId="4" applyBorder="1" fontId="7" applyFont="1" fillId="5" applyFill="1" applyAlignment="1">
      <alignment horizontal="right"/>
    </xf>
    <xf xfId="0" numFmtId="14" applyNumberFormat="1" borderId="2" applyBorder="1" fontId="1" applyFont="1" fillId="3" applyFill="1" applyAlignment="1">
      <alignment horizontal="left"/>
    </xf>
    <xf xfId="0" numFmtId="3" applyNumberFormat="1" borderId="2" applyBorder="1" fontId="9" applyFont="1" fillId="2" applyFill="1" applyAlignment="1">
      <alignment horizontal="right"/>
    </xf>
    <xf xfId="0" numFmtId="0" borderId="1" applyBorder="1" fontId="9" applyFont="1" fillId="0" applyAlignment="1">
      <alignment horizontal="left"/>
    </xf>
    <xf xfId="0" numFmtId="14" applyNumberFormat="1" borderId="1" applyBorder="1" fontId="9" applyFont="1" fillId="0" applyAlignment="1">
      <alignment horizontal="left"/>
    </xf>
    <xf xfId="0" numFmtId="3" applyNumberFormat="1" borderId="1" applyBorder="1" fontId="35" applyFont="1" fillId="0" applyAlignment="1">
      <alignment horizontal="right"/>
    </xf>
    <xf xfId="0" numFmtId="3" applyNumberFormat="1" borderId="23" applyBorder="1" fontId="9" applyFont="1" fillId="2" applyFill="1" applyAlignment="1">
      <alignment horizontal="left"/>
    </xf>
    <xf xfId="0" numFmtId="3" applyNumberFormat="1" borderId="18" applyBorder="1" fontId="5" applyFont="1" fillId="2" applyFill="1" applyAlignment="1">
      <alignment horizontal="left"/>
    </xf>
    <xf xfId="0" numFmtId="0" borderId="4" applyBorder="1" fontId="1" applyFont="1" fillId="25" applyFill="1" applyAlignment="1">
      <alignment horizontal="left"/>
    </xf>
    <xf xfId="0" numFmtId="0" borderId="4" applyBorder="1" fontId="4" applyFont="1" fillId="25" applyFill="1" applyAlignment="1">
      <alignment horizontal="left"/>
    </xf>
    <xf xfId="0" numFmtId="14" applyNumberFormat="1" borderId="18" applyBorder="1" fontId="4" applyFont="1" fillId="8" applyFill="1" applyAlignment="1">
      <alignment horizontal="left"/>
    </xf>
    <xf xfId="0" numFmtId="0" borderId="18" applyBorder="1" fontId="4" applyFont="1" fillId="8" applyFill="1" applyAlignment="1">
      <alignment horizontal="left"/>
    </xf>
    <xf xfId="0" numFmtId="3" applyNumberFormat="1" borderId="18" applyBorder="1" fontId="4" applyFont="1" fillId="8" applyFill="1" applyAlignment="1">
      <alignment horizontal="right"/>
    </xf>
    <xf xfId="0" numFmtId="3" applyNumberFormat="1" borderId="18" applyBorder="1" fontId="1" applyFont="1" fillId="8" applyFill="1" applyAlignment="1">
      <alignment horizontal="left"/>
    </xf>
    <xf xfId="0" numFmtId="3" applyNumberFormat="1" borderId="18" applyBorder="1" fontId="4" applyFont="1" fillId="8" applyFill="1" applyAlignment="1">
      <alignment horizontal="left"/>
    </xf>
    <xf xfId="0" numFmtId="0" borderId="4" applyBorder="1" fontId="4" applyFont="1" fillId="8" applyFill="1" applyAlignment="1">
      <alignment horizontal="left"/>
    </xf>
    <xf xfId="0" numFmtId="3" applyNumberFormat="1" borderId="9" applyBorder="1" fontId="9" applyFont="1" fillId="0" applyAlignment="1">
      <alignment horizontal="left"/>
    </xf>
    <xf xfId="0" numFmtId="3" applyNumberFormat="1" borderId="4" applyBorder="1" fontId="8" applyFont="1" fillId="7" applyFill="1" applyAlignment="1">
      <alignment horizontal="left"/>
    </xf>
    <xf xfId="0" numFmtId="14" applyNumberFormat="1" borderId="10" applyBorder="1" fontId="9" applyFont="1" fillId="0" applyAlignment="1">
      <alignment horizontal="left"/>
    </xf>
    <xf xfId="0" numFmtId="0" borderId="10" applyBorder="1" fontId="9" applyFont="1" fillId="0" applyAlignment="1">
      <alignment horizontal="left"/>
    </xf>
    <xf xfId="0" numFmtId="3" applyNumberFormat="1" borderId="10" applyBorder="1" fontId="9" applyFont="1" fillId="0" applyAlignment="1">
      <alignment horizontal="left"/>
    </xf>
    <xf xfId="0" numFmtId="3" applyNumberFormat="1" borderId="20" applyBorder="1" fontId="9" applyFont="1" fillId="2" applyFill="1" applyAlignment="1">
      <alignment horizontal="left"/>
    </xf>
    <xf xfId="0" numFmtId="14" applyNumberFormat="1" borderId="2" applyBorder="1" fontId="1" applyFont="1" fillId="16" applyFill="1" applyAlignment="1">
      <alignment horizontal="left"/>
    </xf>
    <xf xfId="0" numFmtId="0" borderId="2" applyBorder="1" fontId="1" applyFont="1" fillId="16" applyFill="1" applyAlignment="1">
      <alignment horizontal="left"/>
    </xf>
    <xf xfId="0" numFmtId="3" applyNumberFormat="1" borderId="2" applyBorder="1" fontId="1" applyFont="1" fillId="16" applyFill="1" applyAlignment="1">
      <alignment horizontal="left"/>
    </xf>
    <xf xfId="0" numFmtId="14" applyNumberFormat="1" borderId="2" applyBorder="1" fontId="15" applyFont="1" fillId="7" applyFill="1" applyAlignment="1">
      <alignment horizontal="left"/>
    </xf>
    <xf xfId="0" numFmtId="14" applyNumberFormat="1" borderId="6" applyBorder="1" fontId="1" applyFont="1" fillId="21" applyFill="1" applyAlignment="1">
      <alignment horizontal="left"/>
    </xf>
    <xf xfId="0" numFmtId="0" borderId="8" applyBorder="1" fontId="1" applyFont="1" fillId="21" applyFill="1" applyAlignment="1">
      <alignment horizontal="left"/>
    </xf>
    <xf xfId="0" numFmtId="3" applyNumberFormat="1" borderId="8" applyBorder="1" fontId="1" applyFont="1" fillId="21" applyFill="1" applyAlignment="1">
      <alignment horizontal="right"/>
    </xf>
    <xf xfId="0" numFmtId="0" borderId="7" applyBorder="1" fontId="1" applyFont="1" fillId="21" applyFill="1" applyAlignment="1">
      <alignment horizontal="left"/>
    </xf>
    <xf xfId="0" numFmtId="3" applyNumberFormat="1" borderId="30" applyBorder="1" fontId="3" applyFont="1" fillId="0" applyAlignment="1">
      <alignment horizontal="left"/>
    </xf>
    <xf xfId="0" numFmtId="3" applyNumberFormat="1" borderId="30" applyBorder="1" fontId="1" applyFont="1" fillId="0" applyAlignment="1">
      <alignment horizontal="left"/>
    </xf>
    <xf xfId="0" numFmtId="3" applyNumberFormat="1" borderId="31" applyBorder="1" fontId="3" applyFont="1" fillId="0" applyAlignment="1">
      <alignment horizontal="left"/>
    </xf>
    <xf xfId="0" numFmtId="3" applyNumberFormat="1" borderId="8" applyBorder="1" fontId="1" applyFont="1" fillId="0" applyAlignment="1">
      <alignment horizontal="center"/>
    </xf>
    <xf xfId="0" numFmtId="14" applyNumberFormat="1" borderId="2" applyBorder="1" fontId="15" applyFont="1" fillId="3" applyFill="1" applyAlignment="1">
      <alignment horizontal="left"/>
    </xf>
    <xf xfId="0" numFmtId="3" applyNumberFormat="1" borderId="47" applyBorder="1" fontId="1" applyFont="1" fillId="6" applyFill="1" applyAlignment="1">
      <alignment horizontal="left"/>
    </xf>
    <xf xfId="0" numFmtId="3" applyNumberFormat="1" borderId="48" applyBorder="1" fontId="1" applyFont="1" fillId="6" applyFill="1" applyAlignment="1">
      <alignment horizontal="left"/>
    </xf>
    <xf xfId="0" numFmtId="3" applyNumberFormat="1" borderId="49" applyBorder="1" fontId="4" applyFont="1" fillId="6" applyFill="1" applyAlignment="1">
      <alignment horizontal="left"/>
    </xf>
    <xf xfId="0" numFmtId="3" applyNumberFormat="1" borderId="50" applyBorder="1" fontId="1" applyFont="1" fillId="6" applyFill="1" applyAlignment="1">
      <alignment horizontal="left"/>
    </xf>
    <xf xfId="0" numFmtId="3" applyNumberFormat="1" borderId="51" applyBorder="1" fontId="1" applyFont="1" fillId="6" applyFill="1" applyAlignment="1">
      <alignment horizontal="left"/>
    </xf>
    <xf xfId="0" numFmtId="3" applyNumberFormat="1" borderId="52" applyBorder="1" fontId="4" applyFont="1" fillId="6" applyFill="1" applyAlignment="1">
      <alignment horizontal="left"/>
    </xf>
    <xf xfId="0" numFmtId="0" borderId="79" applyBorder="1" fontId="1" applyFont="1" fillId="0" applyAlignment="1">
      <alignment horizontal="left"/>
    </xf>
    <xf xfId="0" numFmtId="0" borderId="27" applyBorder="1" fontId="3" applyFont="1" fillId="0" applyAlignment="1">
      <alignment horizontal="left"/>
    </xf>
    <xf xfId="0" numFmtId="14" applyNumberFormat="1" borderId="2" applyBorder="1" fontId="10" applyFont="1" fillId="2" applyFill="1" applyAlignment="1">
      <alignment horizontal="left"/>
    </xf>
    <xf xfId="0" numFmtId="14" applyNumberFormat="1" borderId="1" applyBorder="1" fontId="28" applyFont="1" fillId="0" applyAlignment="1">
      <alignment horizontal="left"/>
    </xf>
    <xf xfId="0" numFmtId="14" applyNumberFormat="1" borderId="2" applyBorder="1" fontId="16" applyFont="1" fillId="23" applyFill="1" applyAlignment="1">
      <alignment horizontal="left"/>
    </xf>
    <xf xfId="0" numFmtId="0" borderId="2" applyBorder="1" fontId="10" applyFont="1" fillId="23" applyFill="1" applyAlignment="1">
      <alignment horizontal="left"/>
    </xf>
    <xf xfId="0" numFmtId="3" applyNumberFormat="1" borderId="2" applyBorder="1" fontId="10" applyFont="1" fillId="23" applyFill="1" applyAlignment="1">
      <alignment horizontal="left"/>
    </xf>
    <xf xfId="0" numFmtId="14" applyNumberFormat="1" borderId="2" applyBorder="1" fontId="16" applyFont="1" fillId="20" applyFill="1" applyAlignment="1">
      <alignment horizontal="left"/>
    </xf>
    <xf xfId="0" numFmtId="14" applyNumberFormat="1" borderId="2" applyBorder="1" fontId="10" applyFont="1" fillId="20" applyFill="1" applyAlignment="1">
      <alignment horizontal="left"/>
    </xf>
    <xf xfId="0" numFmtId="0" borderId="2" applyBorder="1" fontId="10" applyFont="1" fillId="20" applyFill="1" applyAlignment="1">
      <alignment horizontal="left"/>
    </xf>
    <xf xfId="0" numFmtId="3" applyNumberFormat="1" borderId="2" applyBorder="1" fontId="10" applyFont="1" fillId="20" applyFill="1" applyAlignment="1">
      <alignment horizontal="left"/>
    </xf>
    <xf xfId="0" numFmtId="0" borderId="57" applyBorder="1" fontId="16" applyFont="1" fillId="0" applyAlignment="1">
      <alignment horizontal="left"/>
    </xf>
    <xf xfId="0" numFmtId="0" borderId="4" applyBorder="1" fontId="10" applyFont="1" fillId="0" applyAlignment="1">
      <alignment horizontal="left"/>
    </xf>
    <xf xfId="0" numFmtId="3" applyNumberFormat="1" borderId="4" applyBorder="1" fontId="10" applyFont="1" fillId="0" applyAlignment="1">
      <alignment horizontal="left"/>
    </xf>
    <xf xfId="0" numFmtId="3" applyNumberFormat="1" borderId="57" applyBorder="1" fontId="16" applyFont="1" fillId="0" applyAlignment="1">
      <alignment horizontal="left"/>
    </xf>
    <xf xfId="0" numFmtId="0" borderId="22" applyBorder="1" fontId="5" applyFont="1" fillId="2" applyFill="1" applyAlignment="1">
      <alignment horizontal="left"/>
    </xf>
    <xf xfId="0" numFmtId="3" applyNumberFormat="1" borderId="9" applyBorder="1" fontId="13" applyFont="1" fillId="0" applyAlignment="1">
      <alignment horizontal="left"/>
    </xf>
    <xf xfId="0" numFmtId="3" applyNumberFormat="1" borderId="4" applyBorder="1" fontId="13" applyFont="1" fillId="0" applyAlignment="1">
      <alignment horizontal="left"/>
    </xf>
    <xf xfId="0" numFmtId="3" applyNumberFormat="1" borderId="7" applyBorder="1" fontId="1" applyFont="1" fillId="8" applyFill="1" applyAlignment="1">
      <alignment horizontal="left"/>
    </xf>
    <xf xfId="0" numFmtId="3" applyNumberFormat="1" borderId="12" applyBorder="1" fontId="4" applyFont="1" fillId="4" applyFill="1" applyAlignment="1">
      <alignment horizontal="left"/>
    </xf>
    <xf xfId="0" numFmtId="3" applyNumberFormat="1" borderId="4" applyBorder="1" fontId="1" applyFont="1" fillId="6" applyFill="1" applyAlignment="1">
      <alignment horizontal="right"/>
    </xf>
    <xf xfId="0" numFmtId="0" borderId="2" applyBorder="1" fontId="16" applyFont="1" fillId="20" applyFill="1" applyAlignment="1">
      <alignment horizontal="left"/>
    </xf>
    <xf xfId="0" numFmtId="3" applyNumberFormat="1" borderId="2" applyBorder="1" fontId="16" applyFont="1" fillId="20" applyFill="1" applyAlignment="1">
      <alignment horizontal="left"/>
    </xf>
    <xf xfId="0" numFmtId="14" applyNumberFormat="1" borderId="2" applyBorder="1" fontId="38" applyFont="1" fillId="7" applyFill="1" applyAlignment="1">
      <alignment horizontal="left"/>
    </xf>
    <xf xfId="0" numFmtId="0" borderId="2" applyBorder="1" fontId="30" applyFont="1" fillId="7" applyFill="1" applyAlignment="1">
      <alignment horizontal="left"/>
    </xf>
    <xf xfId="0" numFmtId="3" applyNumberFormat="1" borderId="2" applyBorder="1" fontId="30" applyFont="1" fillId="7" applyFill="1" applyAlignment="1">
      <alignment horizontal="left"/>
    </xf>
    <xf xfId="0" numFmtId="3" applyNumberFormat="1" borderId="7" applyBorder="1" fontId="10" applyFont="1" fillId="0" applyAlignment="1">
      <alignment horizontal="left"/>
    </xf>
    <xf xfId="0" numFmtId="3" applyNumberFormat="1" borderId="4" applyBorder="1" fontId="1" applyFont="1" fillId="19" applyFill="1" applyAlignment="1">
      <alignment horizontal="right"/>
    </xf>
    <xf xfId="0" numFmtId="3" applyNumberFormat="1" borderId="10" applyBorder="1" fontId="5" applyFont="1" fillId="0" applyAlignment="1">
      <alignment horizontal="left"/>
    </xf>
    <xf xfId="0" numFmtId="3" applyNumberFormat="1" borderId="31" applyBorder="1" fontId="1" applyFont="1" fillId="0" applyAlignment="1">
      <alignment horizontal="left"/>
    </xf>
    <xf xfId="0" numFmtId="14" applyNumberFormat="1" borderId="3" applyBorder="1" fontId="1" applyFont="1" fillId="10" applyFill="1" applyAlignment="1">
      <alignment horizontal="left"/>
    </xf>
    <xf xfId="0" numFmtId="0" borderId="33" applyBorder="1" fontId="1" applyFont="1" fillId="10" applyFill="1" applyAlignment="1">
      <alignment horizontal="left"/>
    </xf>
    <xf xfId="0" numFmtId="3" applyNumberFormat="1" borderId="33" applyBorder="1" fontId="1" applyFont="1" fillId="10" applyFill="1" applyAlignment="1">
      <alignment horizontal="left"/>
    </xf>
    <xf xfId="0" numFmtId="3" applyNumberFormat="1" borderId="33" applyBorder="1" fontId="1" applyFont="1" fillId="7" applyFill="1" applyAlignment="1">
      <alignment horizontal="left"/>
    </xf>
    <xf xfId="0" numFmtId="3" applyNumberFormat="1" borderId="23" applyBorder="1" fontId="4" applyFont="1" fillId="7" applyFill="1" applyAlignment="1">
      <alignment horizontal="left"/>
    </xf>
    <xf xfId="0" numFmtId="0" borderId="46" applyBorder="1" fontId="1" applyFont="1" fillId="0" applyAlignment="1">
      <alignment horizontal="left"/>
    </xf>
    <xf xfId="0" numFmtId="0" borderId="23" applyBorder="1" fontId="5" applyFont="1" fillId="7" applyFill="1" applyAlignment="1">
      <alignment horizontal="left"/>
    </xf>
    <xf xfId="0" numFmtId="0" borderId="18" applyBorder="1" fontId="4" applyFont="1" fillId="7" applyFill="1" applyAlignment="1">
      <alignment horizontal="left"/>
    </xf>
    <xf xfId="0" numFmtId="14" applyNumberFormat="1" borderId="4" applyBorder="1" fontId="36" applyFont="1" fillId="0" applyAlignment="1">
      <alignment horizontal="left"/>
    </xf>
    <xf xfId="0" numFmtId="0" borderId="10" applyBorder="1" fontId="36" applyFont="1" fillId="0" applyAlignment="1">
      <alignment horizontal="left"/>
    </xf>
    <xf xfId="0" numFmtId="3" applyNumberFormat="1" borderId="4" applyBorder="1" fontId="36" applyFont="1" fillId="0" applyAlignment="1">
      <alignment horizontal="left"/>
    </xf>
    <xf xfId="0" numFmtId="3" applyNumberFormat="1" borderId="4" applyBorder="1" fontId="36" applyFont="1" fillId="0" applyAlignment="1">
      <alignment horizontal="right"/>
    </xf>
    <xf xfId="0" numFmtId="3" applyNumberFormat="1" borderId="4" applyBorder="1" fontId="36" applyFont="1" fillId="7" applyFill="1" applyAlignment="1">
      <alignment horizontal="right"/>
    </xf>
    <xf xfId="0" numFmtId="0" borderId="1" applyBorder="1" fontId="36" applyFont="1" fillId="0" applyAlignment="1">
      <alignment horizontal="left"/>
    </xf>
    <xf xfId="0" numFmtId="0" borderId="3" applyBorder="1" fontId="1" applyFont="1" fillId="10" applyFill="1" applyAlignment="1">
      <alignment horizontal="left"/>
    </xf>
    <xf xfId="0" numFmtId="3" applyNumberFormat="1" borderId="8" applyBorder="1" fontId="1" applyFont="1" fillId="25" applyFill="1" applyAlignment="1">
      <alignment horizontal="right"/>
    </xf>
    <xf xfId="0" numFmtId="3" applyNumberFormat="1" borderId="8" applyBorder="1" fontId="1" applyFont="1" fillId="26" applyFill="1" applyAlignment="1">
      <alignment horizontal="right"/>
    </xf>
    <xf xfId="0" numFmtId="3" applyNumberFormat="1" borderId="8" applyBorder="1" fontId="1" applyFont="1" fillId="15" applyFill="1" applyAlignment="1">
      <alignment horizontal="right"/>
    </xf>
    <xf xfId="0" numFmtId="3" applyNumberFormat="1" borderId="7" applyBorder="1" fontId="1" applyFont="1" fillId="10" applyFill="1" applyAlignment="1">
      <alignment horizontal="left"/>
    </xf>
    <xf xfId="0" numFmtId="14" applyNumberFormat="1" borderId="18" applyBorder="1" fontId="1" applyFont="1" fillId="11" applyFill="1" applyAlignment="1">
      <alignment horizontal="left"/>
    </xf>
    <xf xfId="0" numFmtId="0" borderId="18" applyBorder="1" fontId="1" applyFont="1" fillId="11" applyFill="1" applyAlignment="1">
      <alignment horizontal="left"/>
    </xf>
    <xf xfId="0" numFmtId="3" applyNumberFormat="1" borderId="90" applyBorder="1" fontId="4" applyFont="1" fillId="0" applyAlignment="1">
      <alignment horizontal="left"/>
    </xf>
    <xf xfId="0" numFmtId="3" applyNumberFormat="1" borderId="24" applyBorder="1" fontId="4" applyFont="1" fillId="0" applyAlignment="1">
      <alignment horizontal="left"/>
    </xf>
    <xf xfId="0" numFmtId="3" applyNumberFormat="1" borderId="8" applyBorder="1" fontId="4" applyFont="1" fillId="0" applyAlignment="1">
      <alignment horizontal="left"/>
    </xf>
    <xf xfId="0" numFmtId="3" applyNumberFormat="1" borderId="54" applyBorder="1" fontId="4" applyFont="1" fillId="0" applyAlignment="1">
      <alignment horizontal="left"/>
    </xf>
    <xf xfId="0" numFmtId="3" applyNumberFormat="1" borderId="54" applyBorder="1" fontId="4" applyFont="1" fillId="0" applyAlignment="1">
      <alignment horizontal="right"/>
    </xf>
    <xf xfId="0" numFmtId="3" applyNumberFormat="1" borderId="54" applyBorder="1" fontId="6" applyFont="1" fillId="0" applyAlignment="1">
      <alignment horizontal="left"/>
    </xf>
    <xf xfId="0" numFmtId="3" applyNumberFormat="1" borderId="54" applyBorder="1" fontId="6" applyFont="1" fillId="0" applyAlignment="1">
      <alignment horizontal="right"/>
    </xf>
    <xf xfId="0" numFmtId="14" applyNumberFormat="1" borderId="2" applyBorder="1" fontId="1" applyFont="1" fillId="4" applyFill="1" applyAlignment="1">
      <alignment horizontal="left"/>
    </xf>
    <xf xfId="0" numFmtId="14" applyNumberFormat="1" borderId="14" applyBorder="1" fontId="1" applyFont="1" fillId="3" applyFill="1" applyAlignment="1">
      <alignment horizontal="left"/>
    </xf>
    <xf xfId="0" numFmtId="0" borderId="15" applyBorder="1" fontId="1" applyFont="1" fillId="3" applyFill="1" applyAlignment="1">
      <alignment horizontal="left"/>
    </xf>
    <xf xfId="0" numFmtId="3" applyNumberFormat="1" borderId="70" applyBorder="1" fontId="1" applyFont="1" fillId="3" applyFill="1" applyAlignment="1">
      <alignment horizontal="left"/>
    </xf>
    <xf xfId="0" numFmtId="166" applyNumberFormat="1" borderId="18" applyBorder="1" fontId="1" applyFont="1" fillId="2" applyFill="1" applyAlignment="1">
      <alignment horizontal="left"/>
    </xf>
    <xf xfId="0" numFmtId="166" applyNumberFormat="1" borderId="5" applyBorder="1" fontId="4" applyFont="1" fillId="0" applyAlignment="1">
      <alignment horizontal="left"/>
    </xf>
    <xf xfId="0" numFmtId="166" applyNumberFormat="1" borderId="4" applyBorder="1" fontId="1" applyFont="1" fillId="2" applyFill="1" applyAlignment="1">
      <alignment horizontal="left"/>
    </xf>
    <xf xfId="0" numFmtId="3" applyNumberFormat="1" borderId="4" applyBorder="1" fontId="10" applyFont="1" fillId="2" applyFill="1" applyAlignment="1">
      <alignment horizontal="right"/>
    </xf>
    <xf xfId="0" numFmtId="3" applyNumberFormat="1" borderId="4" applyBorder="1" fontId="10" applyFont="1" fillId="2" applyFill="1" applyAlignment="1">
      <alignment horizontal="left"/>
    </xf>
    <xf xfId="0" numFmtId="3" applyNumberFormat="1" borderId="9" applyBorder="1" fontId="10" applyFont="1" fillId="0" applyAlignment="1">
      <alignment horizontal="right"/>
    </xf>
    <xf xfId="0" numFmtId="3" applyNumberFormat="1" borderId="9" applyBorder="1" fontId="10" applyFont="1" fillId="0" applyAlignment="1">
      <alignment horizontal="left"/>
    </xf>
    <xf xfId="0" numFmtId="167" applyNumberFormat="1" borderId="4" applyBorder="1" fontId="4" applyFont="1" fillId="0" applyAlignment="1">
      <alignment horizontal="left"/>
    </xf>
    <xf xfId="0" numFmtId="3" applyNumberFormat="1" borderId="4" applyBorder="1" fontId="14" applyFont="1" fillId="0" applyAlignment="1">
      <alignment horizontal="left"/>
    </xf>
    <xf xfId="0" numFmtId="3" applyNumberFormat="1" borderId="4" applyBorder="1" fontId="14" applyFont="1" fillId="0" applyAlignment="1">
      <alignment horizontal="right"/>
    </xf>
    <xf xfId="0" numFmtId="167" applyNumberFormat="1" borderId="4" applyBorder="1" fontId="9" applyFont="1" fillId="0" applyAlignment="1">
      <alignment horizontal="left"/>
    </xf>
    <xf xfId="0" numFmtId="167" applyNumberFormat="1" borderId="4" applyBorder="1" fontId="1" applyFont="1" fillId="0" applyAlignment="1">
      <alignment horizontal="left"/>
    </xf>
    <xf xfId="0" numFmtId="14" applyNumberFormat="1" borderId="1" applyBorder="1" fontId="38" applyFont="1" fillId="0" applyAlignment="1">
      <alignment horizontal="left"/>
    </xf>
    <xf xfId="0" numFmtId="0" borderId="1" applyBorder="1" fontId="38" applyFont="1" fillId="0" applyAlignment="1">
      <alignment horizontal="left"/>
    </xf>
    <xf xfId="0" numFmtId="3" applyNumberFormat="1" borderId="1" applyBorder="1" fontId="38" applyFont="1" fillId="0" applyAlignment="1">
      <alignment horizontal="left"/>
    </xf>
    <xf xfId="0" numFmtId="0" borderId="1" applyBorder="1" fontId="7" applyFont="1" fillId="0" applyAlignment="1">
      <alignment horizontal="left"/>
    </xf>
    <xf xfId="0" numFmtId="0" borderId="6" applyBorder="1" fontId="1" applyFont="1" fillId="10" applyFill="1" applyAlignment="1">
      <alignment horizontal="left"/>
    </xf>
    <xf xfId="0" numFmtId="3" applyNumberFormat="1" borderId="8" applyBorder="1" fontId="3" applyFont="1" fillId="10" applyFill="1" applyAlignment="1">
      <alignment horizontal="left"/>
    </xf>
    <xf xfId="0" numFmtId="0" borderId="6" applyBorder="1" fontId="3" applyFont="1" fillId="3" applyFill="1" applyAlignment="1">
      <alignment horizontal="left"/>
    </xf>
    <xf xfId="0" numFmtId="0" borderId="8" applyBorder="1" fontId="3" applyFont="1" fillId="3" applyFill="1" applyAlignment="1">
      <alignment horizontal="left"/>
    </xf>
    <xf xfId="0" numFmtId="3" applyNumberFormat="1" borderId="8" applyBorder="1" fontId="3" applyFont="1" fillId="3" applyFill="1" applyAlignment="1">
      <alignment horizontal="right"/>
    </xf>
    <xf xfId="0" numFmtId="3" applyNumberFormat="1" borderId="8" applyBorder="1" fontId="3" applyFont="1" fillId="10" applyFill="1" applyAlignment="1">
      <alignment horizontal="right"/>
    </xf>
    <xf xfId="0" numFmtId="3" applyNumberFormat="1" borderId="8" applyBorder="1" fontId="3" applyFont="1" fillId="3" applyFill="1" applyAlignment="1">
      <alignment horizontal="left"/>
    </xf>
    <xf xfId="0" numFmtId="14" applyNumberFormat="1" borderId="6" applyBorder="1" fontId="3" applyFont="1" fillId="3" applyFill="1" applyAlignment="1">
      <alignment horizontal="left"/>
    </xf>
    <xf xfId="0" numFmtId="3" applyNumberFormat="1" borderId="8" applyBorder="1" fontId="1" applyFont="1" fillId="10" applyFill="1" applyAlignment="1">
      <alignment horizontal="right"/>
    </xf>
    <xf xfId="0" numFmtId="3" applyNumberFormat="1" borderId="2" applyBorder="1" fontId="3" applyFont="1" fillId="7" applyFill="1" applyAlignment="1">
      <alignment horizontal="left"/>
    </xf>
    <xf xfId="0" numFmtId="3" applyNumberFormat="1" borderId="3" applyBorder="1" fontId="1" applyFont="1" fillId="7" applyFill="1" applyAlignment="1">
      <alignment horizontal="left"/>
    </xf>
    <xf xfId="0" numFmtId="3" applyNumberFormat="1" borderId="23" applyBorder="1" fontId="1" applyFont="1" fillId="7" applyFill="1" applyAlignment="1">
      <alignment horizontal="right"/>
    </xf>
    <xf xfId="0" numFmtId="0" borderId="8" applyBorder="1" fontId="3" applyFont="1" fillId="10" applyFill="1" applyAlignment="1">
      <alignment horizontal="left"/>
    </xf>
    <xf xfId="0" numFmtId="3" applyNumberFormat="1" borderId="8" applyBorder="1" fontId="4" applyFont="1" fillId="4" applyFill="1" applyAlignment="1">
      <alignment horizontal="right"/>
    </xf>
    <xf xfId="0" numFmtId="3" applyNumberFormat="1" borderId="10" applyBorder="1" fontId="7" applyFont="1" fillId="0" applyAlignment="1">
      <alignment horizontal="right"/>
    </xf>
    <xf xfId="0" numFmtId="14" applyNumberFormat="1" borderId="1" applyBorder="1" fontId="29" applyFont="1" fillId="0" applyAlignment="1">
      <alignment horizontal="left"/>
    </xf>
    <xf xfId="0" numFmtId="0" borderId="1" applyBorder="1" fontId="29" applyFont="1" fillId="0" applyAlignment="1">
      <alignment horizontal="left"/>
    </xf>
    <xf xfId="0" numFmtId="3" applyNumberFormat="1" borderId="1" applyBorder="1" fontId="29" applyFont="1" fillId="0" applyAlignment="1">
      <alignment horizontal="left"/>
    </xf>
    <xf xfId="0" numFmtId="3" applyNumberFormat="1" borderId="3" applyBorder="1" fontId="4" applyFont="1" fillId="0" applyAlignment="1">
      <alignment horizontal="right"/>
    </xf>
    <xf xfId="0" numFmtId="0" borderId="0" fontId="0" fillId="0" applyAlignment="1">
      <alignment wrapText="1"/>
    </xf>
    <xf xfId="0" numFmtId="14" applyNumberFormat="1" borderId="1" applyBorder="1" fontId="1" applyFont="1" fillId="0" applyAlignment="1">
      <alignment horizontal="left" wrapText="1"/>
    </xf>
    <xf xfId="0" numFmtId="0" borderId="1" applyBorder="1" fontId="2" applyFont="1" fillId="0" applyAlignment="1">
      <alignment horizontal="left" wrapText="1"/>
    </xf>
    <xf xfId="0" numFmtId="3" applyNumberFormat="1" borderId="1" applyBorder="1" fontId="2" applyFont="1" fillId="0" applyAlignment="1">
      <alignment horizontal="right" wrapText="1"/>
    </xf>
    <xf xfId="0" numFmtId="14" applyNumberFormat="1" borderId="1" applyBorder="1" fontId="4" applyFont="1" fillId="0" applyAlignment="1">
      <alignment horizontal="left" wrapText="1"/>
    </xf>
    <xf xfId="0" numFmtId="3" applyNumberFormat="1" borderId="1" applyBorder="1" fontId="6" applyFont="1" fillId="0" applyAlignment="1">
      <alignment horizontal="left"/>
    </xf>
    <xf xfId="0" numFmtId="3" applyNumberFormat="1" borderId="63" applyBorder="1" fontId="1" applyFont="1" fillId="4" applyFill="1" applyAlignment="1">
      <alignment horizontal="left"/>
    </xf>
    <xf xfId="0" numFmtId="0" borderId="63" applyBorder="1" fontId="1" applyFont="1" fillId="4" applyFill="1" applyAlignment="1">
      <alignment horizontal="left"/>
    </xf>
    <xf xfId="0" numFmtId="14" applyNumberFormat="1" borderId="19" applyBorder="1" fontId="4" applyFont="1" fillId="0" applyAlignment="1">
      <alignment horizontal="left"/>
    </xf>
    <xf xfId="0" numFmtId="14" applyNumberFormat="1" borderId="9" applyBorder="1" fontId="4" applyFont="1" fillId="0" applyAlignment="1">
      <alignment horizontal="right"/>
    </xf>
    <xf xfId="0" numFmtId="14" applyNumberFormat="1" borderId="4" applyBorder="1" fontId="1" applyFont="1" fillId="0" applyAlignment="1">
      <alignment horizontal="right"/>
    </xf>
    <xf xfId="0" numFmtId="0" borderId="8" applyBorder="1" fontId="1" applyFont="1" fillId="20" applyFill="1" applyAlignment="1">
      <alignment horizontal="left"/>
    </xf>
    <xf xfId="0" numFmtId="3" applyNumberFormat="1" borderId="12" applyBorder="1" fontId="3" applyFont="1" fillId="3" applyFill="1" applyAlignment="1">
      <alignment horizontal="right"/>
    </xf>
    <xf xfId="0" numFmtId="14" applyNumberFormat="1" borderId="4" applyBorder="1" fontId="1" applyFont="1" fillId="10" applyFill="1" applyAlignment="1">
      <alignment horizontal="left"/>
    </xf>
    <xf xfId="0" numFmtId="0" borderId="4" applyBorder="1" fontId="1" applyFont="1" fillId="10" applyFill="1" applyAlignment="1">
      <alignment horizontal="left"/>
    </xf>
    <xf xfId="0" numFmtId="3" applyNumberFormat="1" borderId="4" applyBorder="1" fontId="3" applyFont="1" fillId="10" applyFill="1" applyAlignment="1">
      <alignment horizontal="right"/>
    </xf>
    <xf xfId="0" numFmtId="0" borderId="4" applyBorder="1" fontId="1" applyFont="1" fillId="3" applyFill="1" applyAlignment="1">
      <alignment horizontal="left"/>
    </xf>
    <xf xfId="0" numFmtId="3" applyNumberFormat="1" borderId="4" applyBorder="1" fontId="3" applyFont="1" fillId="3" applyFill="1" applyAlignment="1">
      <alignment horizontal="right"/>
    </xf>
    <xf xfId="0" numFmtId="3" applyNumberFormat="1" borderId="7" applyBorder="1" fontId="3" applyFont="1" fillId="3" applyFill="1" applyAlignment="1">
      <alignment horizontal="right"/>
    </xf>
    <xf xfId="0" numFmtId="3" applyNumberFormat="1" borderId="12" applyBorder="1" fontId="1" applyFont="1" fillId="3" applyFill="1" applyAlignment="1">
      <alignment horizontal="right"/>
    </xf>
    <xf xfId="0" numFmtId="3" applyNumberFormat="1" borderId="7" applyBorder="1" fontId="1" applyFont="1" fillId="3" applyFill="1" applyAlignment="1">
      <alignment horizontal="right"/>
    </xf>
    <xf xfId="0" numFmtId="3" applyNumberFormat="1" borderId="7" applyBorder="1" fontId="1" applyFont="1" fillId="10" applyFill="1" applyAlignment="1">
      <alignment horizontal="right"/>
    </xf>
    <xf xfId="0" numFmtId="14" applyNumberFormat="1" borderId="6" applyBorder="1" fontId="1" applyFont="1" fillId="11" applyFill="1" applyAlignment="1">
      <alignment horizontal="left"/>
    </xf>
    <xf xfId="0" numFmtId="0" borderId="8" applyBorder="1" fontId="1" applyFont="1" fillId="11" applyFill="1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4" applyNumberFormat="1" borderId="1" applyBorder="1" fontId="7" applyFont="1" fillId="0" applyAlignment="1">
      <alignment horizontal="left"/>
    </xf>
    <xf xfId="0" numFmtId="4" applyNumberFormat="1" borderId="1" applyBorder="1" fontId="5" applyFont="1" fillId="0" applyAlignment="1">
      <alignment horizontal="left"/>
    </xf>
    <xf xfId="0" numFmtId="4" applyNumberFormat="1" borderId="3" applyBorder="1" fontId="1" applyFont="1" fillId="4" applyFill="1" applyAlignment="1">
      <alignment horizontal="left"/>
    </xf>
    <xf xfId="0" numFmtId="4" applyNumberFormat="1" borderId="5" applyBorder="1" fontId="4" applyFont="1" fillId="0" applyAlignment="1">
      <alignment horizontal="left"/>
    </xf>
    <xf xfId="0" numFmtId="4" applyNumberFormat="1" borderId="4" applyBorder="1" fontId="4" applyFont="1" fillId="0" applyAlignment="1">
      <alignment horizontal="left"/>
    </xf>
    <xf xfId="0" numFmtId="4" applyNumberFormat="1" borderId="4" applyBorder="1" fontId="1" applyFont="1" fillId="0" applyAlignment="1">
      <alignment horizontal="left"/>
    </xf>
    <xf xfId="0" numFmtId="4" applyNumberFormat="1" borderId="23" applyBorder="1" fontId="1" applyFont="1" fillId="2" applyFill="1" applyAlignment="1">
      <alignment horizontal="left"/>
    </xf>
    <xf xfId="0" numFmtId="4" applyNumberFormat="1" borderId="9" applyBorder="1" fontId="1" applyFont="1" fillId="0" applyAlignment="1">
      <alignment horizontal="left"/>
    </xf>
    <xf xfId="0" numFmtId="4" applyNumberFormat="1" borderId="4" applyBorder="1" fontId="3" applyFont="1" fillId="0" applyAlignment="1">
      <alignment horizontal="left"/>
    </xf>
    <xf xfId="0" numFmtId="4" applyNumberFormat="1" borderId="8" applyBorder="1" fontId="1" applyFont="1" fillId="11" applyFill="1" applyAlignment="1">
      <alignment horizontal="right"/>
    </xf>
    <xf xfId="0" numFmtId="3" applyNumberFormat="1" borderId="12" applyBorder="1" fontId="1" applyFont="1" fillId="11" applyFill="1" applyAlignment="1">
      <alignment horizontal="left"/>
    </xf>
    <xf xfId="0" numFmtId="3" applyNumberFormat="1" borderId="7" applyBorder="1" fontId="1" applyFont="1" fillId="11" applyFill="1" applyAlignment="1">
      <alignment horizontal="left"/>
    </xf>
    <xf xfId="0" numFmtId="4" applyNumberFormat="1" borderId="63" applyBorder="1" fontId="1" applyFont="1" fillId="4" applyFill="1" applyAlignment="1">
      <alignment horizontal="left"/>
    </xf>
    <xf xfId="0" numFmtId="3" applyNumberFormat="1" borderId="3" applyBorder="1" fontId="1" applyFont="1" fillId="2" applyFill="1" applyAlignment="1">
      <alignment horizontal="left"/>
    </xf>
    <xf xfId="0" numFmtId="3" applyNumberFormat="1" borderId="6" applyBorder="1" fontId="1" applyFont="1" fillId="2" applyFill="1" applyAlignment="1">
      <alignment horizontal="left"/>
    </xf>
    <xf xfId="0" numFmtId="3" applyNumberFormat="1" borderId="33" applyBorder="1" fontId="1" applyFont="1" fillId="2" applyFill="1" applyAlignment="1">
      <alignment horizontal="left"/>
    </xf>
    <xf xfId="0" numFmtId="3" applyNumberFormat="1" borderId="11" applyBorder="1" fontId="1" applyFont="1" fillId="2" applyFill="1" applyAlignment="1">
      <alignment horizontal="left"/>
    </xf>
    <xf xfId="0" numFmtId="0" borderId="7" applyBorder="1" fontId="1" applyFont="1" fillId="10" applyFill="1" applyAlignment="1">
      <alignment horizontal="left"/>
    </xf>
    <xf xfId="0" numFmtId="0" borderId="3" applyBorder="1" fontId="1" applyFont="1" fillId="4" applyFill="1" applyAlignment="1">
      <alignment horizontal="center"/>
    </xf>
    <xf xfId="0" numFmtId="0" borderId="11" applyBorder="1" fontId="1" applyFont="1" fillId="4" applyFill="1" applyAlignment="1">
      <alignment horizontal="center"/>
    </xf>
    <xf xfId="0" numFmtId="3" applyNumberFormat="1" borderId="90" applyBorder="1" fontId="4" applyFont="1" fillId="0" applyAlignment="1">
      <alignment horizontal="right"/>
    </xf>
    <xf xfId="0" numFmtId="0" borderId="91" applyBorder="1" fontId="4" applyFont="1" fillId="0" applyAlignment="1">
      <alignment horizontal="left"/>
    </xf>
    <xf xfId="0" numFmtId="3" applyNumberFormat="1" borderId="61" applyBorder="1" fontId="4" applyFont="1" fillId="0" applyAlignment="1">
      <alignment horizontal="left"/>
    </xf>
    <xf xfId="0" numFmtId="3" applyNumberFormat="1" borderId="91" applyBorder="1" fontId="4" applyFont="1" fillId="0" applyAlignment="1">
      <alignment horizontal="left"/>
    </xf>
    <xf xfId="0" numFmtId="3" applyNumberFormat="1" borderId="61" applyBorder="1" fontId="4" applyFont="1" fillId="0" applyAlignment="1">
      <alignment horizontal="right"/>
    </xf>
    <xf xfId="0" numFmtId="3" applyNumberFormat="1" borderId="91" applyBorder="1" fontId="4" applyFont="1" fillId="0" applyAlignment="1">
      <alignment horizontal="right"/>
    </xf>
    <xf xfId="0" numFmtId="0" borderId="91" applyBorder="1" fontId="1" applyFont="1" fillId="0" applyAlignment="1">
      <alignment horizontal="left"/>
    </xf>
    <xf xfId="0" numFmtId="3" applyNumberFormat="1" borderId="61" applyBorder="1" fontId="1" applyFont="1" fillId="0" applyAlignment="1">
      <alignment horizontal="left"/>
    </xf>
    <xf xfId="0" numFmtId="3" applyNumberFormat="1" borderId="91" applyBorder="1" fontId="1" applyFont="1" fillId="0" applyAlignment="1">
      <alignment horizontal="left"/>
    </xf>
    <xf xfId="0" numFmtId="0" borderId="61" applyBorder="1" fontId="1" applyFont="1" fillId="0" applyAlignment="1">
      <alignment horizontal="left"/>
    </xf>
    <xf xfId="0" numFmtId="3" applyNumberFormat="1" borderId="61" applyBorder="1" fontId="1" applyFont="1" fillId="0" applyAlignment="1">
      <alignment horizontal="right"/>
    </xf>
    <xf xfId="0" numFmtId="3" applyNumberFormat="1" borderId="92" applyBorder="1" fontId="4" applyFont="1" fillId="0" applyAlignment="1">
      <alignment horizontal="right"/>
    </xf>
    <xf xfId="0" numFmtId="0" borderId="92" applyBorder="1" fontId="4" applyFont="1" fillId="0" applyAlignment="1">
      <alignment horizontal="left"/>
    </xf>
    <xf xfId="0" numFmtId="0" borderId="93" applyBorder="1" fontId="4" applyFont="1" fillId="0" applyAlignment="1">
      <alignment horizontal="left"/>
    </xf>
    <xf xfId="0" numFmtId="3" applyNumberFormat="1" borderId="93" applyBorder="1" fontId="4" applyFont="1" fillId="0" applyAlignment="1">
      <alignment horizontal="right"/>
    </xf>
    <xf xfId="0" numFmtId="3" applyNumberFormat="1" borderId="92" applyBorder="1" fontId="4" applyFont="1" fillId="0" applyAlignment="1">
      <alignment horizontal="left"/>
    </xf>
    <xf xfId="0" numFmtId="3" applyNumberFormat="1" borderId="42" applyBorder="1" fontId="4" applyFont="1" fillId="0" applyAlignment="1">
      <alignment horizontal="right"/>
    </xf>
    <xf xfId="0" numFmtId="3" applyNumberFormat="1" borderId="34" applyBorder="1" fontId="4" applyFont="1" fillId="0" applyAlignment="1">
      <alignment horizontal="right"/>
    </xf>
    <xf xfId="0" numFmtId="0" borderId="94" applyBorder="1" fontId="4" applyFont="1" fillId="0" applyAlignment="1">
      <alignment horizontal="left"/>
    </xf>
    <xf xfId="0" numFmtId="0" borderId="95" applyBorder="1" fontId="4" applyFont="1" fillId="0" applyAlignment="1">
      <alignment horizontal="left"/>
    </xf>
    <xf xfId="0" numFmtId="3" applyNumberFormat="1" borderId="42" applyBorder="1" fontId="9" applyFont="1" fillId="0" applyAlignment="1">
      <alignment horizontal="left"/>
    </xf>
    <xf xfId="0" numFmtId="3" applyNumberFormat="1" borderId="34" applyBorder="1" fontId="9" applyFont="1" fillId="0" applyAlignment="1">
      <alignment horizontal="left"/>
    </xf>
    <xf xfId="0" numFmtId="3" applyNumberFormat="1" borderId="96" applyBorder="1" fontId="4" applyFont="1" fillId="0" applyAlignment="1">
      <alignment horizontal="right"/>
    </xf>
    <xf xfId="0" numFmtId="3" applyNumberFormat="1" borderId="96" applyBorder="1" fontId="9" applyFont="1" fillId="0" applyAlignment="1">
      <alignment horizontal="left"/>
    </xf>
    <xf xfId="0" numFmtId="3" applyNumberFormat="1" borderId="61" applyBorder="1" fontId="9" applyFont="1" fillId="0" applyAlignment="1">
      <alignment horizontal="left"/>
    </xf>
    <xf xfId="0" numFmtId="0" borderId="97" applyBorder="1" fontId="4" applyFont="1" fillId="0" applyAlignment="1">
      <alignment horizontal="left"/>
    </xf>
    <xf xfId="0" numFmtId="3" applyNumberFormat="1" borderId="12" applyBorder="1" fontId="1" applyFont="1" fillId="2" applyFill="1" applyAlignment="1">
      <alignment horizontal="right"/>
    </xf>
    <xf xfId="0" numFmtId="3" applyNumberFormat="1" borderId="12" applyBorder="1" fontId="1" applyFont="1" fillId="10" applyFill="1" applyAlignment="1">
      <alignment horizontal="left"/>
    </xf>
    <xf xfId="0" numFmtId="0" borderId="2" applyBorder="1" fontId="5" applyFont="1" fillId="7" applyFill="1" applyAlignment="1">
      <alignment horizontal="left"/>
    </xf>
    <xf xfId="0" numFmtId="0" borderId="2" applyBorder="1" fontId="39" applyFont="1" fillId="7" applyFill="1" applyAlignment="1">
      <alignment horizontal="left"/>
    </xf>
    <xf xfId="0" numFmtId="3" applyNumberFormat="1" borderId="2" applyBorder="1" fontId="39" applyFont="1" fillId="7" applyFill="1" applyAlignment="1">
      <alignment horizontal="left"/>
    </xf>
    <xf xfId="0" numFmtId="14" applyNumberFormat="1" borderId="1" applyBorder="1" fontId="13" applyFont="1" fillId="0" applyAlignment="1">
      <alignment horizontal="left"/>
    </xf>
    <xf xfId="0" numFmtId="3" applyNumberFormat="1" borderId="1" applyBorder="1" fontId="39" applyFont="1" fillId="0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14" applyNumberFormat="1" borderId="1" applyBorder="1" fontId="39" applyFont="1" fillId="0" applyAlignment="1">
      <alignment horizontal="left"/>
    </xf>
    <xf xfId="0" numFmtId="14" applyNumberFormat="1" borderId="6" applyBorder="1" fontId="16" applyFont="1" fillId="0" applyAlignment="1">
      <alignment horizontal="left"/>
    </xf>
    <xf xfId="0" numFmtId="0" borderId="56" applyBorder="1" fontId="16" applyFont="1" fillId="0" applyAlignment="1">
      <alignment horizontal="left"/>
    </xf>
    <xf xfId="0" numFmtId="3" applyNumberFormat="1" borderId="56" applyBorder="1" fontId="4" applyFont="1" fillId="0" applyAlignment="1">
      <alignment horizontal="left"/>
    </xf>
    <xf xfId="0" numFmtId="3" applyNumberFormat="1" borderId="57" applyBorder="1" fontId="4" applyFont="1" fillId="0" applyAlignment="1">
      <alignment horizontal="left"/>
    </xf>
    <xf xfId="0" numFmtId="14" applyNumberFormat="1" borderId="5" applyBorder="1" fontId="10" applyFont="1" fillId="0" applyAlignment="1">
      <alignment horizontal="left"/>
    </xf>
    <xf xfId="0" numFmtId="0" borderId="65" applyBorder="1" fontId="10" applyFont="1" fillId="0" applyAlignment="1">
      <alignment horizontal="left"/>
    </xf>
    <xf xfId="0" numFmtId="3" applyNumberFormat="1" borderId="98" applyBorder="1" fontId="4" applyFont="1" fillId="0" applyAlignment="1">
      <alignment horizontal="left"/>
    </xf>
    <xf xfId="0" numFmtId="3" applyNumberFormat="1" borderId="60" applyBorder="1" fontId="4" applyFont="1" fillId="0" applyAlignment="1">
      <alignment horizontal="left"/>
    </xf>
    <xf xfId="0" numFmtId="14" applyNumberFormat="1" borderId="5" applyBorder="1" fontId="16" applyFont="1" fillId="0" applyAlignment="1">
      <alignment horizontal="left"/>
    </xf>
    <xf xfId="0" numFmtId="0" borderId="90" applyBorder="1" fontId="16" applyFont="1" fillId="0" applyAlignment="1">
      <alignment horizontal="left"/>
    </xf>
    <xf xfId="0" numFmtId="3" applyNumberFormat="1" borderId="45" applyBorder="1" fontId="1" applyFont="1" fillId="0" applyAlignment="1">
      <alignment horizontal="left"/>
    </xf>
    <xf xfId="0" numFmtId="0" borderId="90" applyBorder="1" fontId="10" applyFont="1" fillId="0" applyAlignment="1">
      <alignment horizontal="left"/>
    </xf>
    <xf xfId="0" numFmtId="14" applyNumberFormat="1" borderId="4" applyBorder="1" fontId="16" applyFont="1" fillId="0" applyAlignment="1">
      <alignment horizontal="left"/>
    </xf>
    <xf xfId="0" numFmtId="0" borderId="7" applyBorder="1" fontId="10" applyFont="1" fillId="0" applyAlignment="1">
      <alignment horizontal="left"/>
    </xf>
    <xf xfId="0" numFmtId="0" borderId="6" applyBorder="1" fontId="1" applyFont="1" fillId="21" applyFill="1" applyAlignment="1">
      <alignment horizontal="left"/>
    </xf>
    <xf xfId="0" numFmtId="3" applyNumberFormat="1" borderId="8" applyBorder="1" fontId="3" applyFont="1" fillId="21" applyFill="1" applyAlignment="1">
      <alignment horizontal="left"/>
    </xf>
    <xf xfId="0" numFmtId="0" borderId="7" applyBorder="1" fontId="16" applyFont="1" fillId="21" applyFill="1" applyAlignment="1">
      <alignment horizontal="left"/>
    </xf>
    <xf xfId="0" numFmtId="3" applyNumberFormat="1" borderId="8" applyBorder="1" fontId="11" applyFont="1" fillId="0" applyAlignment="1">
      <alignment horizontal="left"/>
    </xf>
    <xf xfId="0" numFmtId="3" applyNumberFormat="1" borderId="13" applyBorder="1" fontId="4" applyFont="1" fillId="3" applyFill="1" applyAlignment="1">
      <alignment horizontal="left"/>
    </xf>
    <xf xfId="0" numFmtId="0" borderId="5" applyBorder="1" fontId="10" applyFont="1" fillId="0" applyAlignment="1">
      <alignment horizontal="left"/>
    </xf>
    <xf xfId="0" numFmtId="3" applyNumberFormat="1" borderId="5" applyBorder="1" fontId="10" applyFont="1" fillId="0" applyAlignment="1">
      <alignment horizontal="left"/>
    </xf>
    <xf xfId="0" numFmtId="3" applyNumberFormat="1" borderId="8" applyBorder="1" fontId="3" applyFont="1" fillId="21" applyFill="1" applyAlignment="1">
      <alignment horizontal="right"/>
    </xf>
    <xf xfId="0" numFmtId="3" applyNumberFormat="1" borderId="7" applyBorder="1" fontId="16" applyFont="1" fillId="21" applyFill="1" applyAlignment="1">
      <alignment horizontal="left"/>
    </xf>
    <xf xfId="0" numFmtId="3" applyNumberFormat="1" borderId="8" applyBorder="1" fontId="11" applyFont="1" fillId="0" applyAlignment="1">
      <alignment horizontal="right"/>
    </xf>
    <xf xfId="0" numFmtId="0" borderId="14" applyBorder="1" fontId="1" applyFont="1" fillId="4" applyFill="1" applyAlignment="1">
      <alignment horizontal="left"/>
    </xf>
    <xf xfId="0" numFmtId="3" applyNumberFormat="1" borderId="70" applyBorder="1" fontId="3" applyFont="1" fillId="4" applyFill="1" applyAlignment="1">
      <alignment horizontal="right"/>
    </xf>
    <xf xfId="0" numFmtId="3" applyNumberFormat="1" borderId="70" applyBorder="1" fontId="3" applyFont="1" fillId="4" applyFill="1" applyAlignment="1">
      <alignment horizontal="left"/>
    </xf>
    <xf xfId="0" numFmtId="0" borderId="8" applyBorder="1" fontId="16" applyFont="1" fillId="0" applyAlignment="1">
      <alignment horizontal="left"/>
    </xf>
    <xf xfId="0" numFmtId="3" applyNumberFormat="1" borderId="8" applyBorder="1" fontId="16" applyFont="1" fillId="0" applyAlignment="1">
      <alignment horizontal="right"/>
    </xf>
    <xf xfId="0" numFmtId="3" applyNumberFormat="1" borderId="24" applyBorder="1" fontId="16" applyFont="1" fillId="0" applyAlignment="1">
      <alignment horizontal="left"/>
    </xf>
    <xf xfId="0" numFmtId="3" applyNumberFormat="1" borderId="12" applyBorder="1" fontId="3" applyFont="1" fillId="4" applyFill="1" applyAlignment="1">
      <alignment horizontal="right"/>
    </xf>
    <xf xfId="0" numFmtId="3" applyNumberFormat="1" borderId="20" applyBorder="1" fontId="1" applyFont="1" fillId="14" applyFill="1" applyAlignment="1">
      <alignment horizontal="right"/>
    </xf>
    <xf xfId="0" numFmtId="14" applyNumberFormat="1" borderId="2" applyBorder="1" fontId="10" applyFont="1" fillId="11" applyFill="1" applyAlignment="1">
      <alignment horizontal="left"/>
    </xf>
    <xf xfId="0" numFmtId="0" borderId="2" applyBorder="1" fontId="10" applyFont="1" fillId="11" applyFill="1" applyAlignment="1">
      <alignment horizontal="left"/>
    </xf>
    <xf xfId="0" numFmtId="3" applyNumberFormat="1" borderId="2" applyBorder="1" fontId="10" applyFont="1" fillId="11" applyFill="1" applyAlignment="1">
      <alignment horizontal="left"/>
    </xf>
    <xf xfId="0" numFmtId="3" applyNumberFormat="1" borderId="7" applyBorder="1" fontId="3" applyFont="1" fillId="4" applyFill="1" applyAlignment="1">
      <alignment horizontal="right"/>
    </xf>
    <xf xfId="0" numFmtId="3" applyNumberFormat="1" borderId="8" applyBorder="1" fontId="28" applyFont="1" fillId="0" applyAlignment="1">
      <alignment horizontal="right"/>
    </xf>
    <xf xfId="0" numFmtId="3" applyNumberFormat="1" borderId="7" applyBorder="1" fontId="16" applyFont="1" fillId="0" applyAlignment="1">
      <alignment horizontal="right"/>
    </xf>
    <xf xfId="0" numFmtId="14" applyNumberFormat="1" borderId="20" applyBorder="1" fontId="4" applyFont="1" fillId="2" applyFill="1" applyAlignment="1">
      <alignment horizontal="right"/>
    </xf>
    <xf xfId="0" numFmtId="3" applyNumberFormat="1" borderId="20" applyBorder="1" fontId="1" applyFont="1" fillId="13" applyFill="1" applyAlignment="1">
      <alignment horizontal="right"/>
    </xf>
    <xf xfId="0" numFmtId="14" applyNumberFormat="1" borderId="9" applyBorder="1" fontId="10" applyFont="1" fillId="0" applyAlignment="1">
      <alignment horizontal="left"/>
    </xf>
    <xf xfId="0" numFmtId="0" borderId="9" applyBorder="1" fontId="10" applyFont="1" fillId="0" applyAlignment="1">
      <alignment horizontal="left"/>
    </xf>
    <xf xfId="0" numFmtId="3" applyNumberFormat="1" borderId="15" applyBorder="1" fontId="1" applyFont="1" fillId="4" applyFill="1" applyAlignment="1">
      <alignment horizontal="right"/>
    </xf>
    <xf xfId="0" numFmtId="14" applyNumberFormat="1" borderId="99" applyBorder="1" fontId="10" applyFont="1" fillId="0" applyAlignment="1">
      <alignment horizontal="left"/>
    </xf>
    <xf xfId="0" numFmtId="0" borderId="99" applyBorder="1" fontId="10" applyFont="1" fillId="0" applyAlignment="1">
      <alignment horizontal="left"/>
    </xf>
    <xf xfId="0" numFmtId="3" applyNumberFormat="1" borderId="99" applyBorder="1" fontId="10" applyFont="1" fillId="0" applyAlignment="1">
      <alignment horizontal="left"/>
    </xf>
    <xf xfId="0" numFmtId="3" applyNumberFormat="1" borderId="8" applyBorder="1" fontId="10" applyFont="1" fillId="0" applyAlignment="1">
      <alignment horizontal="left"/>
    </xf>
    <xf xfId="0" numFmtId="0" borderId="8" applyBorder="1" fontId="10" applyFont="1" fillId="0" applyAlignment="1">
      <alignment horizontal="left"/>
    </xf>
    <xf xfId="0" numFmtId="0" borderId="1" applyBorder="1" fontId="2" applyFont="1" fillId="0" applyAlignment="1">
      <alignment horizontal="center"/>
    </xf>
    <xf xfId="0" numFmtId="14" applyNumberFormat="1" borderId="1" applyBorder="1" fontId="2" applyFont="1" fillId="0" applyAlignment="1">
      <alignment horizontal="center"/>
    </xf>
    <xf xfId="0" numFmtId="14" applyNumberFormat="1" borderId="6" applyBorder="1" fontId="16" applyFont="1" fillId="12" applyFill="1" applyAlignment="1">
      <alignment horizontal="center"/>
    </xf>
    <xf xfId="0" numFmtId="0" borderId="8" applyBorder="1" fontId="16" applyFont="1" fillId="12" applyFill="1" applyAlignment="1">
      <alignment horizontal="center"/>
    </xf>
    <xf xfId="0" numFmtId="3" applyNumberFormat="1" borderId="8" applyBorder="1" fontId="16" applyFont="1" fillId="12" applyFill="1" applyAlignment="1">
      <alignment horizontal="center" wrapText="1"/>
    </xf>
    <xf xfId="0" numFmtId="3" applyNumberFormat="1" borderId="12" applyBorder="1" fontId="16" applyFont="1" fillId="12" applyFill="1" applyAlignment="1">
      <alignment horizontal="center" wrapText="1"/>
    </xf>
    <xf xfId="0" numFmtId="3" applyNumberFormat="1" borderId="7" applyBorder="1" fontId="16" applyFont="1" fillId="12" applyFill="1" applyAlignment="1">
      <alignment horizontal="center" wrapText="1"/>
    </xf>
    <xf xfId="0" numFmtId="3" applyNumberFormat="1" borderId="3" applyBorder="1" fontId="16" applyFont="1" fillId="12" applyFill="1" applyAlignment="1">
      <alignment horizontal="center" wrapText="1"/>
    </xf>
    <xf xfId="0" numFmtId="14" applyNumberFormat="1" borderId="39" applyBorder="1" fontId="10" applyFont="1" fillId="0" applyAlignment="1">
      <alignment horizontal="left"/>
    </xf>
    <xf xfId="0" numFmtId="0" borderId="39" applyBorder="1" fontId="10" applyFont="1" fillId="0" applyAlignment="1">
      <alignment horizontal="left"/>
    </xf>
    <xf xfId="0" numFmtId="3" applyNumberFormat="1" borderId="39" applyBorder="1" fontId="10" applyFont="1" fillId="0" applyAlignment="1">
      <alignment horizontal="center"/>
    </xf>
    <xf xfId="0" numFmtId="3" applyNumberFormat="1" borderId="65" applyBorder="1" fontId="10" applyFont="1" fillId="0" applyAlignment="1">
      <alignment horizontal="center"/>
    </xf>
    <xf xfId="0" numFmtId="3" applyNumberFormat="1" borderId="4" applyBorder="1" fontId="10" applyFont="1" fillId="0" applyAlignment="1">
      <alignment horizontal="center"/>
    </xf>
    <xf xfId="0" numFmtId="3" applyNumberFormat="1" borderId="4" applyBorder="1" fontId="40" applyFont="1" fillId="0" applyAlignment="1">
      <alignment horizontal="center"/>
    </xf>
    <xf xfId="0" numFmtId="3" applyNumberFormat="1" borderId="4" applyBorder="1" fontId="16" applyFont="1" fillId="0" applyAlignment="1">
      <alignment horizontal="center"/>
    </xf>
    <xf xfId="0" numFmtId="0" borderId="4" applyBorder="1" fontId="16" applyFont="1" fillId="0" applyAlignment="1">
      <alignment horizontal="left"/>
    </xf>
    <xf xfId="0" numFmtId="3" applyNumberFormat="1" borderId="4" applyBorder="1" fontId="21" applyFont="1" fillId="2" applyFill="1" applyAlignment="1">
      <alignment horizontal="left"/>
    </xf>
    <xf xfId="0" numFmtId="3" applyNumberFormat="1" borderId="4" applyBorder="1" fontId="16" applyFont="1" fillId="2" applyFill="1" applyAlignment="1">
      <alignment horizontal="right"/>
    </xf>
    <xf xfId="0" numFmtId="3" applyNumberFormat="1" borderId="4" applyBorder="1" fontId="40" applyFont="1" fillId="2" applyFill="1" applyAlignment="1">
      <alignment horizontal="left"/>
    </xf>
    <xf xfId="0" numFmtId="3" applyNumberFormat="1" borderId="4" applyBorder="1" fontId="16" applyFont="1" fillId="2" applyFill="1" applyAlignment="1">
      <alignment horizontal="left"/>
    </xf>
    <xf xfId="0" numFmtId="3" applyNumberFormat="1" borderId="20" applyBorder="1" fontId="40" applyFont="1" fillId="2" applyFill="1" applyAlignment="1">
      <alignment horizontal="left"/>
    </xf>
    <xf xfId="0" numFmtId="3" applyNumberFormat="1" borderId="36" applyBorder="1" fontId="40" applyFont="1" fillId="2" applyFill="1" applyAlignment="1">
      <alignment horizontal="left"/>
    </xf>
    <xf xfId="0" numFmtId="3" applyNumberFormat="1" borderId="36" applyBorder="1" fontId="10" applyFont="1" fillId="2" applyFill="1" applyAlignment="1">
      <alignment horizontal="left"/>
    </xf>
    <xf xfId="0" numFmtId="3" applyNumberFormat="1" borderId="10" applyBorder="1" fontId="40" applyFont="1" fillId="0" applyAlignment="1">
      <alignment horizontal="left"/>
    </xf>
    <xf xfId="0" numFmtId="3" applyNumberFormat="1" borderId="34" applyBorder="1" fontId="40" applyFont="1" fillId="0" applyAlignment="1">
      <alignment horizontal="left"/>
    </xf>
    <xf xfId="0" numFmtId="3" applyNumberFormat="1" borderId="34" applyBorder="1" fontId="10" applyFont="1" fillId="0" applyAlignment="1">
      <alignment horizontal="left"/>
    </xf>
    <xf xfId="0" numFmtId="14" applyNumberFormat="1" borderId="100" applyBorder="1" fontId="40" applyFont="1" fillId="0" applyAlignment="1">
      <alignment horizontal="left"/>
    </xf>
    <xf xfId="0" numFmtId="0" borderId="84" applyBorder="1" fontId="40" applyFont="1" fillId="0" applyAlignment="1">
      <alignment horizontal="left"/>
    </xf>
    <xf xfId="0" numFmtId="3" applyNumberFormat="1" borderId="84" applyBorder="1" fontId="40" applyFont="1" fillId="0" applyAlignment="1">
      <alignment horizontal="left"/>
    </xf>
    <xf xfId="0" numFmtId="3" applyNumberFormat="1" borderId="101" applyBorder="1" fontId="40" applyFont="1" fillId="0" applyAlignment="1">
      <alignment horizontal="left"/>
    </xf>
    <xf xfId="0" numFmtId="3" applyNumberFormat="1" borderId="2" applyBorder="1" fontId="10" applyFont="1" fillId="2" applyFill="1" applyAlignment="1">
      <alignment horizontal="right"/>
    </xf>
    <xf xfId="0" numFmtId="14" applyNumberFormat="1" borderId="6" applyBorder="1" fontId="16" applyFont="1" fillId="0" applyAlignment="1">
      <alignment horizontal="center"/>
    </xf>
    <xf xfId="0" numFmtId="0" borderId="8" applyBorder="1" fontId="16" applyFont="1" fillId="0" applyAlignment="1">
      <alignment horizontal="center"/>
    </xf>
    <xf xfId="0" numFmtId="3" applyNumberFormat="1" borderId="8" applyBorder="1" fontId="16" applyFont="1" fillId="0" applyAlignment="1">
      <alignment horizontal="center" wrapText="1"/>
    </xf>
    <xf xfId="0" numFmtId="3" applyNumberFormat="1" borderId="24" applyBorder="1" fontId="16" applyFont="1" fillId="0" applyAlignment="1">
      <alignment horizontal="center" wrapText="1"/>
    </xf>
    <xf xfId="0" numFmtId="3" applyNumberFormat="1" borderId="7" applyBorder="1" fontId="16" applyFont="1" fillId="0" applyAlignment="1">
      <alignment horizontal="center" wrapText="1"/>
    </xf>
    <xf xfId="0" numFmtId="3" applyNumberFormat="1" borderId="102" applyBorder="1" fontId="16" applyFont="1" fillId="0" applyAlignment="1">
      <alignment horizontal="center" wrapText="1"/>
    </xf>
    <xf xfId="0" numFmtId="14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0" borderId="60" applyBorder="1" fontId="4" applyFont="1" fillId="0" applyAlignment="1">
      <alignment horizontal="left"/>
    </xf>
    <xf xfId="0" numFmtId="14" applyNumberFormat="1" borderId="4" applyBorder="1" fontId="4" applyFont="1" fillId="11" applyFill="1" applyAlignment="1">
      <alignment horizontal="left"/>
    </xf>
    <xf xfId="0" numFmtId="0" borderId="4" applyBorder="1" fontId="4" applyFont="1" fillId="11" applyFill="1" applyAlignment="1">
      <alignment horizontal="left"/>
    </xf>
    <xf xfId="0" numFmtId="14" applyNumberFormat="1" borderId="20" applyBorder="1" fontId="4" applyFont="1" fillId="11" applyFill="1" applyAlignment="1">
      <alignment horizontal="left"/>
    </xf>
    <xf xfId="0" numFmtId="0" borderId="20" applyBorder="1" fontId="4" applyFont="1" fillId="11" applyFill="1" applyAlignment="1">
      <alignment horizontal="left"/>
    </xf>
    <xf xfId="0" numFmtId="3" applyNumberFormat="1" borderId="20" applyBorder="1" fontId="1" applyFont="1" fillId="11" applyFill="1" applyAlignment="1">
      <alignment horizontal="left"/>
    </xf>
    <xf xfId="0" numFmtId="14" applyNumberFormat="1" borderId="1" applyBorder="1" fontId="41" applyFont="1" fillId="0" applyAlignment="1">
      <alignment horizontal="left"/>
    </xf>
    <xf xfId="0" numFmtId="0" borderId="1" applyBorder="1" fontId="42" applyFont="1" fillId="0" applyAlignment="1">
      <alignment horizontal="left"/>
    </xf>
    <xf xfId="0" numFmtId="3" applyNumberFormat="1" borderId="1" applyBorder="1" fontId="42" applyFont="1" fillId="0" applyAlignment="1">
      <alignment horizontal="left"/>
    </xf>
    <xf xfId="0" numFmtId="3" applyNumberFormat="1" borderId="2" applyBorder="1" fontId="16" applyFont="1" fillId="6" applyFill="1" applyAlignment="1">
      <alignment horizontal="left"/>
    </xf>
    <xf xfId="0" numFmtId="14" applyNumberFormat="1" borderId="1" applyBorder="1" fontId="42" applyFont="1" fillId="0" applyAlignment="1">
      <alignment horizontal="left"/>
    </xf>
    <xf xfId="0" numFmtId="14" applyNumberFormat="1" borderId="2" applyBorder="1" fontId="16" applyFont="1" fillId="6" applyFill="1" applyAlignment="1">
      <alignment horizontal="left"/>
    </xf>
    <xf xfId="0" numFmtId="0" borderId="11" applyBorder="1" fontId="1" applyFont="1" fillId="3" applyFill="1" applyAlignment="1">
      <alignment horizontal="left"/>
    </xf>
    <xf xfId="0" numFmtId="0" borderId="12" applyBorder="1" fontId="1" applyFont="1" fillId="7" applyFill="1" applyAlignment="1">
      <alignment horizontal="left"/>
    </xf>
    <xf xfId="0" numFmtId="3" applyNumberFormat="1" borderId="9" applyBorder="1" fontId="37" applyFont="1" fillId="0" applyAlignment="1">
      <alignment horizontal="right"/>
    </xf>
    <xf xfId="0" numFmtId="3" applyNumberFormat="1" borderId="4" applyBorder="1" fontId="37" applyFont="1" fillId="0" applyAlignment="1">
      <alignment horizontal="right"/>
    </xf>
    <xf xfId="0" numFmtId="3" applyNumberFormat="1" borderId="4" applyBorder="1" fontId="37" applyFont="1" fillId="2" applyFill="1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worksheets/sheet38.xml" Type="http://schemas.openxmlformats.org/officeDocument/2006/relationships/worksheet" Id="rId38"/><Relationship Target="worksheets/sheet39.xml" Type="http://schemas.openxmlformats.org/officeDocument/2006/relationships/worksheet" Id="rId39"/><Relationship Target="worksheets/sheet40.xml" Type="http://schemas.openxmlformats.org/officeDocument/2006/relationships/worksheet" Id="rId40"/><Relationship Target="worksheets/sheet41.xml" Type="http://schemas.openxmlformats.org/officeDocument/2006/relationships/worksheet" Id="rId41"/><Relationship Target="worksheets/sheet42.xml" Type="http://schemas.openxmlformats.org/officeDocument/2006/relationships/worksheet" Id="rId42"/><Relationship Target="worksheets/sheet43.xml" Type="http://schemas.openxmlformats.org/officeDocument/2006/relationships/worksheet" Id="rId43"/><Relationship Target="worksheets/sheet44.xml" Type="http://schemas.openxmlformats.org/officeDocument/2006/relationships/worksheet" Id="rId44"/><Relationship Target="worksheets/sheet45.xml" Type="http://schemas.openxmlformats.org/officeDocument/2006/relationships/worksheet" Id="rId45"/><Relationship Target="worksheets/sheet46.xml" Type="http://schemas.openxmlformats.org/officeDocument/2006/relationships/worksheet" Id="rId46"/><Relationship Target="worksheets/sheet47.xml" Type="http://schemas.openxmlformats.org/officeDocument/2006/relationships/worksheet" Id="rId47"/><Relationship Target="worksheets/sheet48.xml" Type="http://schemas.openxmlformats.org/officeDocument/2006/relationships/worksheet" Id="rId48"/><Relationship Target="worksheets/sheet49.xml" Type="http://schemas.openxmlformats.org/officeDocument/2006/relationships/worksheet" Id="rId49"/><Relationship Target="worksheets/sheet50.xml" Type="http://schemas.openxmlformats.org/officeDocument/2006/relationships/worksheet" Id="rId50"/><Relationship Target="worksheets/sheet51.xml" Type="http://schemas.openxmlformats.org/officeDocument/2006/relationships/worksheet" Id="rId51"/><Relationship Target="worksheets/sheet52.xml" Type="http://schemas.openxmlformats.org/officeDocument/2006/relationships/worksheet" Id="rId52"/><Relationship Target="worksheets/sheet53.xml" Type="http://schemas.openxmlformats.org/officeDocument/2006/relationships/worksheet" Id="rId53"/><Relationship Target="worksheets/sheet54.xml" Type="http://schemas.openxmlformats.org/officeDocument/2006/relationships/worksheet" Id="rId54"/><Relationship Target="worksheets/sheet55.xml" Type="http://schemas.openxmlformats.org/officeDocument/2006/relationships/worksheet" Id="rId55"/><Relationship Target="worksheets/sheet56.xml" Type="http://schemas.openxmlformats.org/officeDocument/2006/relationships/worksheet" Id="rId56"/><Relationship Target="worksheets/sheet57.xml" Type="http://schemas.openxmlformats.org/officeDocument/2006/relationships/worksheet" Id="rId57"/><Relationship Target="worksheets/sheet58.xml" Type="http://schemas.openxmlformats.org/officeDocument/2006/relationships/worksheet" Id="rId58"/><Relationship Target="worksheets/sheet59.xml" Type="http://schemas.openxmlformats.org/officeDocument/2006/relationships/worksheet" Id="rId59"/><Relationship Target="worksheets/sheet60.xml" Type="http://schemas.openxmlformats.org/officeDocument/2006/relationships/worksheet" Id="rId60"/><Relationship Target="worksheets/sheet61.xml" Type="http://schemas.openxmlformats.org/officeDocument/2006/relationships/worksheet" Id="rId61"/><Relationship Target="worksheets/sheet62.xml" Type="http://schemas.openxmlformats.org/officeDocument/2006/relationships/worksheet" Id="rId62"/><Relationship Target="worksheets/sheet63.xml" Type="http://schemas.openxmlformats.org/officeDocument/2006/relationships/worksheet" Id="rId63"/><Relationship Target="worksheets/sheet64.xml" Type="http://schemas.openxmlformats.org/officeDocument/2006/relationships/worksheet" Id="rId64"/><Relationship Target="worksheets/sheet65.xml" Type="http://schemas.openxmlformats.org/officeDocument/2006/relationships/worksheet" Id="rId65"/><Relationship Target="worksheets/sheet66.xml" Type="http://schemas.openxmlformats.org/officeDocument/2006/relationships/worksheet" Id="rId66"/><Relationship Target="worksheets/sheet67.xml" Type="http://schemas.openxmlformats.org/officeDocument/2006/relationships/worksheet" Id="rId67"/><Relationship Target="worksheets/sheet68.xml" Type="http://schemas.openxmlformats.org/officeDocument/2006/relationships/worksheet" Id="rId68"/><Relationship Target="worksheets/sheet69.xml" Type="http://schemas.openxmlformats.org/officeDocument/2006/relationships/worksheet" Id="rId69"/><Relationship Target="worksheets/sheet70.xml" Type="http://schemas.openxmlformats.org/officeDocument/2006/relationships/worksheet" Id="rId70"/><Relationship Target="worksheets/sheet71.xml" Type="http://schemas.openxmlformats.org/officeDocument/2006/relationships/worksheet" Id="rId71"/><Relationship Target="worksheets/sheet72.xml" Type="http://schemas.openxmlformats.org/officeDocument/2006/relationships/worksheet" Id="rId72"/><Relationship Target="worksheets/sheet73.xml" Type="http://schemas.openxmlformats.org/officeDocument/2006/relationships/worksheet" Id="rId73"/><Relationship Target="worksheets/sheet74.xml" Type="http://schemas.openxmlformats.org/officeDocument/2006/relationships/worksheet" Id="rId74"/><Relationship Target="worksheets/sheet75.xml" Type="http://schemas.openxmlformats.org/officeDocument/2006/relationships/worksheet" Id="rId75"/><Relationship Target="worksheets/sheet76.xml" Type="http://schemas.openxmlformats.org/officeDocument/2006/relationships/worksheet" Id="rId76"/><Relationship Target="worksheets/sheet77.xml" Type="http://schemas.openxmlformats.org/officeDocument/2006/relationships/worksheet" Id="rId77"/><Relationship Target="worksheets/sheet78.xml" Type="http://schemas.openxmlformats.org/officeDocument/2006/relationships/worksheet" Id="rId78"/><Relationship Target="worksheets/sheet79.xml" Type="http://schemas.openxmlformats.org/officeDocument/2006/relationships/worksheet" Id="rId79"/><Relationship Target="worksheets/sheet80.xml" Type="http://schemas.openxmlformats.org/officeDocument/2006/relationships/worksheet" Id="rId80"/><Relationship Target="worksheets/sheet81.xml" Type="http://schemas.openxmlformats.org/officeDocument/2006/relationships/worksheet" Id="rId81"/><Relationship Target="worksheets/sheet82.xml" Type="http://schemas.openxmlformats.org/officeDocument/2006/relationships/worksheet" Id="rId82"/><Relationship Target="worksheets/sheet83.xml" Type="http://schemas.openxmlformats.org/officeDocument/2006/relationships/worksheet" Id="rId83"/><Relationship Target="worksheets/sheet84.xml" Type="http://schemas.openxmlformats.org/officeDocument/2006/relationships/worksheet" Id="rId84"/><Relationship Target="worksheets/sheet85.xml" Type="http://schemas.openxmlformats.org/officeDocument/2006/relationships/worksheet" Id="rId85"/><Relationship Target="worksheets/sheet86.xml" Type="http://schemas.openxmlformats.org/officeDocument/2006/relationships/worksheet" Id="rId86"/><Relationship Target="worksheets/sheet87.xml" Type="http://schemas.openxmlformats.org/officeDocument/2006/relationships/worksheet" Id="rId87"/><Relationship Target="worksheets/sheet88.xml" Type="http://schemas.openxmlformats.org/officeDocument/2006/relationships/worksheet" Id="rId88"/><Relationship Target="worksheets/sheet89.xml" Type="http://schemas.openxmlformats.org/officeDocument/2006/relationships/worksheet" Id="rId89"/><Relationship Target="worksheets/sheet90.xml" Type="http://schemas.openxmlformats.org/officeDocument/2006/relationships/worksheet" Id="rId90"/><Relationship Target="worksheets/sheet91.xml" Type="http://schemas.openxmlformats.org/officeDocument/2006/relationships/worksheet" Id="rId91"/><Relationship Target="worksheets/sheet92.xml" Type="http://schemas.openxmlformats.org/officeDocument/2006/relationships/worksheet" Id="rId92"/><Relationship Target="worksheets/sheet93.xml" Type="http://schemas.openxmlformats.org/officeDocument/2006/relationships/worksheet" Id="rId93"/><Relationship Target="worksheets/sheet94.xml" Type="http://schemas.openxmlformats.org/officeDocument/2006/relationships/worksheet" Id="rId94"/><Relationship Target="worksheets/sheet95.xml" Type="http://schemas.openxmlformats.org/officeDocument/2006/relationships/worksheet" Id="rId95"/><Relationship Target="worksheets/sheet96.xml" Type="http://schemas.openxmlformats.org/officeDocument/2006/relationships/worksheet" Id="rId96"/><Relationship Target="worksheets/sheet97.xml" Type="http://schemas.openxmlformats.org/officeDocument/2006/relationships/worksheet" Id="rId97"/><Relationship Target="worksheets/sheet98.xml" Type="http://schemas.openxmlformats.org/officeDocument/2006/relationships/worksheet" Id="rId98"/><Relationship Target="worksheets/sheet99.xml" Type="http://schemas.openxmlformats.org/officeDocument/2006/relationships/worksheet" Id="rId99"/><Relationship Target="worksheets/sheet100.xml" Type="http://schemas.openxmlformats.org/officeDocument/2006/relationships/worksheet" Id="rId100"/><Relationship Target="worksheets/sheet101.xml" Type="http://schemas.openxmlformats.org/officeDocument/2006/relationships/worksheet" Id="rId101"/><Relationship Target="worksheets/sheet102.xml" Type="http://schemas.openxmlformats.org/officeDocument/2006/relationships/worksheet" Id="rId102"/><Relationship Target="worksheets/sheet103.xml" Type="http://schemas.openxmlformats.org/officeDocument/2006/relationships/worksheet" Id="rId103"/><Relationship Target="worksheets/sheet104.xml" Type="http://schemas.openxmlformats.org/officeDocument/2006/relationships/worksheet" Id="rId104"/><Relationship Target="worksheets/sheet105.xml" Type="http://schemas.openxmlformats.org/officeDocument/2006/relationships/worksheet" Id="rId105"/><Relationship Target="worksheets/sheet106.xml" Type="http://schemas.openxmlformats.org/officeDocument/2006/relationships/worksheet" Id="rId106"/><Relationship Target="worksheets/sheet107.xml" Type="http://schemas.openxmlformats.org/officeDocument/2006/relationships/worksheet" Id="rId107"/><Relationship Target="worksheets/sheet108.xml" Type="http://schemas.openxmlformats.org/officeDocument/2006/relationships/worksheet" Id="rId108"/><Relationship Target="worksheets/sheet109.xml" Type="http://schemas.openxmlformats.org/officeDocument/2006/relationships/worksheet" Id="rId109"/><Relationship Target="worksheets/sheet110.xml" Type="http://schemas.openxmlformats.org/officeDocument/2006/relationships/worksheet" Id="rId110"/><Relationship Target="worksheets/sheet111.xml" Type="http://schemas.openxmlformats.org/officeDocument/2006/relationships/worksheet" Id="rId111"/><Relationship Target="worksheets/sheet112.xml" Type="http://schemas.openxmlformats.org/officeDocument/2006/relationships/worksheet" Id="rId112"/><Relationship Target="worksheets/sheet113.xml" Type="http://schemas.openxmlformats.org/officeDocument/2006/relationships/worksheet" Id="rId113"/><Relationship Target="worksheets/sheet114.xml" Type="http://schemas.openxmlformats.org/officeDocument/2006/relationships/worksheet" Id="rId114"/><Relationship Target="worksheets/sheet115.xml" Type="http://schemas.openxmlformats.org/officeDocument/2006/relationships/worksheet" Id="rId115"/><Relationship Target="worksheets/sheet116.xml" Type="http://schemas.openxmlformats.org/officeDocument/2006/relationships/worksheet" Id="rId116"/><Relationship Target="worksheets/sheet117.xml" Type="http://schemas.openxmlformats.org/officeDocument/2006/relationships/worksheet" Id="rId117"/><Relationship Target="worksheets/sheet118.xml" Type="http://schemas.openxmlformats.org/officeDocument/2006/relationships/worksheet" Id="rId118"/><Relationship Target="worksheets/sheet119.xml" Type="http://schemas.openxmlformats.org/officeDocument/2006/relationships/worksheet" Id="rId119"/><Relationship Target="worksheets/sheet120.xml" Type="http://schemas.openxmlformats.org/officeDocument/2006/relationships/worksheet" Id="rId120"/><Relationship Target="worksheets/sheet121.xml" Type="http://schemas.openxmlformats.org/officeDocument/2006/relationships/worksheet" Id="rId121"/><Relationship Target="worksheets/sheet122.xml" Type="http://schemas.openxmlformats.org/officeDocument/2006/relationships/worksheet" Id="rId122"/><Relationship Target="worksheets/sheet123.xml" Type="http://schemas.openxmlformats.org/officeDocument/2006/relationships/worksheet" Id="rId123"/><Relationship Target="worksheets/sheet124.xml" Type="http://schemas.openxmlformats.org/officeDocument/2006/relationships/worksheet" Id="rId124"/><Relationship Target="worksheets/sheet125.xml" Type="http://schemas.openxmlformats.org/officeDocument/2006/relationships/worksheet" Id="rId125"/><Relationship Target="worksheets/sheet126.xml" Type="http://schemas.openxmlformats.org/officeDocument/2006/relationships/worksheet" Id="rId126"/><Relationship Target="worksheets/sheet127.xml" Type="http://schemas.openxmlformats.org/officeDocument/2006/relationships/worksheet" Id="rId127"/><Relationship Target="worksheets/sheet128.xml" Type="http://schemas.openxmlformats.org/officeDocument/2006/relationships/worksheet" Id="rId128"/><Relationship Target="worksheets/sheet129.xml" Type="http://schemas.openxmlformats.org/officeDocument/2006/relationships/worksheet" Id="rId129"/><Relationship Target="worksheets/sheet130.xml" Type="http://schemas.openxmlformats.org/officeDocument/2006/relationships/worksheet" Id="rId130"/><Relationship Target="worksheets/sheet131.xml" Type="http://schemas.openxmlformats.org/officeDocument/2006/relationships/worksheet" Id="rId131"/><Relationship Target="worksheets/sheet132.xml" Type="http://schemas.openxmlformats.org/officeDocument/2006/relationships/worksheet" Id="rId132"/><Relationship Target="worksheets/sheet133.xml" Type="http://schemas.openxmlformats.org/officeDocument/2006/relationships/worksheet" Id="rId133"/><Relationship Target="worksheets/sheet134.xml" Type="http://schemas.openxmlformats.org/officeDocument/2006/relationships/worksheet" Id="rId134"/><Relationship Target="worksheets/sheet135.xml" Type="http://schemas.openxmlformats.org/officeDocument/2006/relationships/worksheet" Id="rId135"/><Relationship Target="worksheets/sheet136.xml" Type="http://schemas.openxmlformats.org/officeDocument/2006/relationships/worksheet" Id="rId136"/><Relationship Target="worksheets/sheet137.xml" Type="http://schemas.openxmlformats.org/officeDocument/2006/relationships/worksheet" Id="rId137"/><Relationship Target="worksheets/sheet138.xml" Type="http://schemas.openxmlformats.org/officeDocument/2006/relationships/worksheet" Id="rId138"/><Relationship Target="worksheets/sheet139.xml" Type="http://schemas.openxmlformats.org/officeDocument/2006/relationships/worksheet" Id="rId139"/><Relationship Target="worksheets/sheet140.xml" Type="http://schemas.openxmlformats.org/officeDocument/2006/relationships/worksheet" Id="rId140"/><Relationship Target="worksheets/sheet141.xml" Type="http://schemas.openxmlformats.org/officeDocument/2006/relationships/worksheet" Id="rId141"/><Relationship Target="worksheets/sheet142.xml" Type="http://schemas.openxmlformats.org/officeDocument/2006/relationships/worksheet" Id="rId142"/><Relationship Target="worksheets/sheet143.xml" Type="http://schemas.openxmlformats.org/officeDocument/2006/relationships/worksheet" Id="rId143"/><Relationship Target="worksheets/sheet144.xml" Type="http://schemas.openxmlformats.org/officeDocument/2006/relationships/worksheet" Id="rId144"/><Relationship Target="worksheets/sheet145.xml" Type="http://schemas.openxmlformats.org/officeDocument/2006/relationships/worksheet" Id="rId145"/><Relationship Target="worksheets/sheet146.xml" Type="http://schemas.openxmlformats.org/officeDocument/2006/relationships/worksheet" Id="rId146"/><Relationship Target="worksheets/sheet147.xml" Type="http://schemas.openxmlformats.org/officeDocument/2006/relationships/worksheet" Id="rId147"/><Relationship Target="worksheets/sheet148.xml" Type="http://schemas.openxmlformats.org/officeDocument/2006/relationships/worksheet" Id="rId148"/><Relationship Target="worksheets/sheet149.xml" Type="http://schemas.openxmlformats.org/officeDocument/2006/relationships/worksheet" Id="rId149"/><Relationship Target="worksheets/sheet150.xml" Type="http://schemas.openxmlformats.org/officeDocument/2006/relationships/worksheet" Id="rId150"/><Relationship Target="worksheets/sheet151.xml" Type="http://schemas.openxmlformats.org/officeDocument/2006/relationships/worksheet" Id="rId151"/><Relationship Target="worksheets/sheet152.xml" Type="http://schemas.openxmlformats.org/officeDocument/2006/relationships/worksheet" Id="rId152"/><Relationship Target="worksheets/sheet153.xml" Type="http://schemas.openxmlformats.org/officeDocument/2006/relationships/worksheet" Id="rId153"/><Relationship Target="worksheets/sheet154.xml" Type="http://schemas.openxmlformats.org/officeDocument/2006/relationships/worksheet" Id="rId154"/><Relationship Target="worksheets/sheet155.xml" Type="http://schemas.openxmlformats.org/officeDocument/2006/relationships/worksheet" Id="rId155"/><Relationship Target="worksheets/sheet156.xml" Type="http://schemas.openxmlformats.org/officeDocument/2006/relationships/worksheet" Id="rId156"/><Relationship Target="worksheets/sheet157.xml" Type="http://schemas.openxmlformats.org/officeDocument/2006/relationships/worksheet" Id="rId157"/><Relationship Target="worksheets/sheet158.xml" Type="http://schemas.openxmlformats.org/officeDocument/2006/relationships/worksheet" Id="rId158"/><Relationship Target="worksheets/sheet159.xml" Type="http://schemas.openxmlformats.org/officeDocument/2006/relationships/worksheet" Id="rId159"/><Relationship Target="worksheets/sheet160.xml" Type="http://schemas.openxmlformats.org/officeDocument/2006/relationships/worksheet" Id="rId160"/><Relationship Target="worksheets/sheet161.xml" Type="http://schemas.openxmlformats.org/officeDocument/2006/relationships/worksheet" Id="rId161"/><Relationship Target="worksheets/sheet162.xml" Type="http://schemas.openxmlformats.org/officeDocument/2006/relationships/worksheet" Id="rId162"/><Relationship Target="worksheets/sheet163.xml" Type="http://schemas.openxmlformats.org/officeDocument/2006/relationships/worksheet" Id="rId163"/><Relationship Target="worksheets/sheet164.xml" Type="http://schemas.openxmlformats.org/officeDocument/2006/relationships/worksheet" Id="rId164"/><Relationship Target="worksheets/sheet165.xml" Type="http://schemas.openxmlformats.org/officeDocument/2006/relationships/worksheet" Id="rId165"/><Relationship Target="worksheets/sheet166.xml" Type="http://schemas.openxmlformats.org/officeDocument/2006/relationships/worksheet" Id="rId166"/><Relationship Target="worksheets/sheet167.xml" Type="http://schemas.openxmlformats.org/officeDocument/2006/relationships/worksheet" Id="rId167"/><Relationship Target="worksheets/sheet168.xml" Type="http://schemas.openxmlformats.org/officeDocument/2006/relationships/worksheet" Id="rId168"/><Relationship Target="worksheets/sheet169.xml" Type="http://schemas.openxmlformats.org/officeDocument/2006/relationships/worksheet" Id="rId169"/><Relationship Target="worksheets/sheet170.xml" Type="http://schemas.openxmlformats.org/officeDocument/2006/relationships/worksheet" Id="rId170"/><Relationship Target="worksheets/sheet171.xml" Type="http://schemas.openxmlformats.org/officeDocument/2006/relationships/worksheet" Id="rId171"/><Relationship Target="worksheets/sheet172.xml" Type="http://schemas.openxmlformats.org/officeDocument/2006/relationships/worksheet" Id="rId172"/><Relationship Target="worksheets/sheet173.xml" Type="http://schemas.openxmlformats.org/officeDocument/2006/relationships/worksheet" Id="rId173"/><Relationship Target="worksheets/sheet174.xml" Type="http://schemas.openxmlformats.org/officeDocument/2006/relationships/worksheet" Id="rId174"/><Relationship Target="worksheets/sheet175.xml" Type="http://schemas.openxmlformats.org/officeDocument/2006/relationships/worksheet" Id="rId175"/><Relationship Target="worksheets/sheet176.xml" Type="http://schemas.openxmlformats.org/officeDocument/2006/relationships/worksheet" Id="rId176"/><Relationship Target="worksheets/sheet177.xml" Type="http://schemas.openxmlformats.org/officeDocument/2006/relationships/worksheet" Id="rId177"/><Relationship Target="worksheets/sheet178.xml" Type="http://schemas.openxmlformats.org/officeDocument/2006/relationships/worksheet" Id="rId178"/><Relationship Target="worksheets/sheet179.xml" Type="http://schemas.openxmlformats.org/officeDocument/2006/relationships/worksheet" Id="rId179"/><Relationship Target="worksheets/sheet180.xml" Type="http://schemas.openxmlformats.org/officeDocument/2006/relationships/worksheet" Id="rId180"/><Relationship Target="worksheets/sheet181.xml" Type="http://schemas.openxmlformats.org/officeDocument/2006/relationships/worksheet" Id="rId181"/><Relationship Target="worksheets/sheet182.xml" Type="http://schemas.openxmlformats.org/officeDocument/2006/relationships/worksheet" Id="rId182"/><Relationship Target="worksheets/sheet183.xml" Type="http://schemas.openxmlformats.org/officeDocument/2006/relationships/worksheet" Id="rId183"/><Relationship Target="worksheets/sheet184.xml" Type="http://schemas.openxmlformats.org/officeDocument/2006/relationships/worksheet" Id="rId184"/><Relationship Target="worksheets/sheet185.xml" Type="http://schemas.openxmlformats.org/officeDocument/2006/relationships/worksheet" Id="rId185"/><Relationship Target="worksheets/sheet186.xml" Type="http://schemas.openxmlformats.org/officeDocument/2006/relationships/worksheet" Id="rId186"/><Relationship Target="worksheets/sheet187.xml" Type="http://schemas.openxmlformats.org/officeDocument/2006/relationships/worksheet" Id="rId187"/><Relationship Target="worksheets/sheet188.xml" Type="http://schemas.openxmlformats.org/officeDocument/2006/relationships/worksheet" Id="rId188"/><Relationship Target="worksheets/sheet189.xml" Type="http://schemas.openxmlformats.org/officeDocument/2006/relationships/worksheet" Id="rId189"/><Relationship Target="worksheets/sheet190.xml" Type="http://schemas.openxmlformats.org/officeDocument/2006/relationships/worksheet" Id="rId190"/><Relationship Target="worksheets/sheet191.xml" Type="http://schemas.openxmlformats.org/officeDocument/2006/relationships/worksheet" Id="rId191"/><Relationship Target="worksheets/sheet192.xml" Type="http://schemas.openxmlformats.org/officeDocument/2006/relationships/worksheet" Id="rId192"/><Relationship Target="worksheets/sheet193.xml" Type="http://schemas.openxmlformats.org/officeDocument/2006/relationships/worksheet" Id="rId193"/><Relationship Target="worksheets/sheet194.xml" Type="http://schemas.openxmlformats.org/officeDocument/2006/relationships/worksheet" Id="rId194"/><Relationship Target="worksheets/sheet195.xml" Type="http://schemas.openxmlformats.org/officeDocument/2006/relationships/worksheet" Id="rId195"/><Relationship Target="worksheets/sheet196.xml" Type="http://schemas.openxmlformats.org/officeDocument/2006/relationships/worksheet" Id="rId196"/><Relationship Target="worksheets/sheet197.xml" Type="http://schemas.openxmlformats.org/officeDocument/2006/relationships/worksheet" Id="rId197"/><Relationship Target="worksheets/sheet198.xml" Type="http://schemas.openxmlformats.org/officeDocument/2006/relationships/worksheet" Id="rId198"/><Relationship Target="worksheets/sheet199.xml" Type="http://schemas.openxmlformats.org/officeDocument/2006/relationships/worksheet" Id="rId199"/><Relationship Target="worksheets/sheet200.xml" Type="http://schemas.openxmlformats.org/officeDocument/2006/relationships/worksheet" Id="rId200"/><Relationship Target="worksheets/sheet201.xml" Type="http://schemas.openxmlformats.org/officeDocument/2006/relationships/worksheet" Id="rId201"/><Relationship Target="worksheets/sheet202.xml" Type="http://schemas.openxmlformats.org/officeDocument/2006/relationships/worksheet" Id="rId202"/><Relationship Target="worksheets/sheet203.xml" Type="http://schemas.openxmlformats.org/officeDocument/2006/relationships/worksheet" Id="rId203"/><Relationship Target="worksheets/sheet204.xml" Type="http://schemas.openxmlformats.org/officeDocument/2006/relationships/worksheet" Id="rId204"/><Relationship Target="worksheets/sheet205.xml" Type="http://schemas.openxmlformats.org/officeDocument/2006/relationships/worksheet" Id="rId205"/><Relationship Target="worksheets/sheet206.xml" Type="http://schemas.openxmlformats.org/officeDocument/2006/relationships/worksheet" Id="rId206"/><Relationship Target="worksheets/sheet207.xml" Type="http://schemas.openxmlformats.org/officeDocument/2006/relationships/worksheet" Id="rId207"/><Relationship Target="worksheets/sheet208.xml" Type="http://schemas.openxmlformats.org/officeDocument/2006/relationships/worksheet" Id="rId208"/><Relationship Target="worksheets/sheet209.xml" Type="http://schemas.openxmlformats.org/officeDocument/2006/relationships/worksheet" Id="rId209"/><Relationship Target="worksheets/sheet210.xml" Type="http://schemas.openxmlformats.org/officeDocument/2006/relationships/worksheet" Id="rId210"/><Relationship Target="worksheets/sheet211.xml" Type="http://schemas.openxmlformats.org/officeDocument/2006/relationships/worksheet" Id="rId211"/><Relationship Target="worksheets/sheet212.xml" Type="http://schemas.openxmlformats.org/officeDocument/2006/relationships/worksheet" Id="rId212"/><Relationship Target="worksheets/sheet213.xml" Type="http://schemas.openxmlformats.org/officeDocument/2006/relationships/worksheet" Id="rId213"/><Relationship Target="worksheets/sheet214.xml" Type="http://schemas.openxmlformats.org/officeDocument/2006/relationships/worksheet" Id="rId214"/><Relationship Target="worksheets/sheet215.xml" Type="http://schemas.openxmlformats.org/officeDocument/2006/relationships/worksheet" Id="rId215"/><Relationship Target="worksheets/sheet216.xml" Type="http://schemas.openxmlformats.org/officeDocument/2006/relationships/worksheet" Id="rId216"/><Relationship Target="worksheets/sheet217.xml" Type="http://schemas.openxmlformats.org/officeDocument/2006/relationships/worksheet" Id="rId217"/><Relationship Target="worksheets/sheet218.xml" Type="http://schemas.openxmlformats.org/officeDocument/2006/relationships/worksheet" Id="rId218"/><Relationship Target="worksheets/sheet219.xml" Type="http://schemas.openxmlformats.org/officeDocument/2006/relationships/worksheet" Id="rId219"/><Relationship Target="worksheets/sheet220.xml" Type="http://schemas.openxmlformats.org/officeDocument/2006/relationships/worksheet" Id="rId220"/><Relationship Target="worksheets/sheet221.xml" Type="http://schemas.openxmlformats.org/officeDocument/2006/relationships/worksheet" Id="rId221"/><Relationship Target="worksheets/sheet222.xml" Type="http://schemas.openxmlformats.org/officeDocument/2006/relationships/worksheet" Id="rId222"/><Relationship Target="worksheets/sheet223.xml" Type="http://schemas.openxmlformats.org/officeDocument/2006/relationships/worksheet" Id="rId223"/><Relationship Target="worksheets/sheet224.xml" Type="http://schemas.openxmlformats.org/officeDocument/2006/relationships/worksheet" Id="rId224"/><Relationship Target="worksheets/sheet225.xml" Type="http://schemas.openxmlformats.org/officeDocument/2006/relationships/worksheet" Id="rId225"/><Relationship Target="worksheets/sheet226.xml" Type="http://schemas.openxmlformats.org/officeDocument/2006/relationships/worksheet" Id="rId226"/><Relationship Target="worksheets/sheet227.xml" Type="http://schemas.openxmlformats.org/officeDocument/2006/relationships/worksheet" Id="rId227"/><Relationship Target="worksheets/sheet228.xml" Type="http://schemas.openxmlformats.org/officeDocument/2006/relationships/worksheet" Id="rId228"/><Relationship Target="worksheets/sheet229.xml" Type="http://schemas.openxmlformats.org/officeDocument/2006/relationships/worksheet" Id="rId229"/><Relationship Target="worksheets/sheet230.xml" Type="http://schemas.openxmlformats.org/officeDocument/2006/relationships/worksheet" Id="rId230"/><Relationship Target="worksheets/sheet231.xml" Type="http://schemas.openxmlformats.org/officeDocument/2006/relationships/worksheet" Id="rId231"/><Relationship Target="worksheets/sheet232.xml" Type="http://schemas.openxmlformats.org/officeDocument/2006/relationships/worksheet" Id="rId232"/><Relationship Target="worksheets/sheet233.xml" Type="http://schemas.openxmlformats.org/officeDocument/2006/relationships/worksheet" Id="rId233"/><Relationship Target="worksheets/sheet234.xml" Type="http://schemas.openxmlformats.org/officeDocument/2006/relationships/worksheet" Id="rId234"/><Relationship Target="worksheets/sheet235.xml" Type="http://schemas.openxmlformats.org/officeDocument/2006/relationships/worksheet" Id="rId235"/><Relationship Target="worksheets/sheet236.xml" Type="http://schemas.openxmlformats.org/officeDocument/2006/relationships/worksheet" Id="rId236"/><Relationship Target="worksheets/sheet237.xml" Type="http://schemas.openxmlformats.org/officeDocument/2006/relationships/worksheet" Id="rId237"/><Relationship Target="worksheets/sheet238.xml" Type="http://schemas.openxmlformats.org/officeDocument/2006/relationships/worksheet" Id="rId238"/><Relationship Target="worksheets/sheet239.xml" Type="http://schemas.openxmlformats.org/officeDocument/2006/relationships/worksheet" Id="rId239"/><Relationship Target="worksheets/sheet240.xml" Type="http://schemas.openxmlformats.org/officeDocument/2006/relationships/worksheet" Id="rId240"/><Relationship Target="worksheets/sheet241.xml" Type="http://schemas.openxmlformats.org/officeDocument/2006/relationships/worksheet" Id="rId241"/><Relationship Target="worksheets/sheet242.xml" Type="http://schemas.openxmlformats.org/officeDocument/2006/relationships/worksheet" Id="rId242"/><Relationship Target="worksheets/sheet243.xml" Type="http://schemas.openxmlformats.org/officeDocument/2006/relationships/worksheet" Id="rId243"/><Relationship Target="worksheets/sheet244.xml" Type="http://schemas.openxmlformats.org/officeDocument/2006/relationships/worksheet" Id="rId244"/><Relationship Target="worksheets/sheet245.xml" Type="http://schemas.openxmlformats.org/officeDocument/2006/relationships/worksheet" Id="rId245"/><Relationship Target="worksheets/sheet246.xml" Type="http://schemas.openxmlformats.org/officeDocument/2006/relationships/worksheet" Id="rId246"/><Relationship Target="worksheets/sheet247.xml" Type="http://schemas.openxmlformats.org/officeDocument/2006/relationships/worksheet" Id="rId247"/><Relationship Target="worksheets/sheet248.xml" Type="http://schemas.openxmlformats.org/officeDocument/2006/relationships/worksheet" Id="rId248"/><Relationship Target="worksheets/sheet249.xml" Type="http://schemas.openxmlformats.org/officeDocument/2006/relationships/worksheet" Id="rId249"/><Relationship Target="worksheets/sheet250.xml" Type="http://schemas.openxmlformats.org/officeDocument/2006/relationships/worksheet" Id="rId250"/><Relationship Target="worksheets/sheet251.xml" Type="http://schemas.openxmlformats.org/officeDocument/2006/relationships/worksheet" Id="rId251"/><Relationship Target="worksheets/sheet252.xml" Type="http://schemas.openxmlformats.org/officeDocument/2006/relationships/worksheet" Id="rId252"/><Relationship Target="worksheets/sheet253.xml" Type="http://schemas.openxmlformats.org/officeDocument/2006/relationships/worksheet" Id="rId253"/><Relationship Target="worksheets/sheet254.xml" Type="http://schemas.openxmlformats.org/officeDocument/2006/relationships/worksheet" Id="rId254"/><Relationship Target="worksheets/sheet255.xml" Type="http://schemas.openxmlformats.org/officeDocument/2006/relationships/worksheet" Id="rId255"/><Relationship Target="worksheets/sheet256.xml" Type="http://schemas.openxmlformats.org/officeDocument/2006/relationships/worksheet" Id="rId256"/><Relationship Target="worksheets/sheet257.xml" Type="http://schemas.openxmlformats.org/officeDocument/2006/relationships/worksheet" Id="rId257"/><Relationship Target="worksheets/sheet258.xml" Type="http://schemas.openxmlformats.org/officeDocument/2006/relationships/worksheet" Id="rId258"/><Relationship Target="worksheets/sheet259.xml" Type="http://schemas.openxmlformats.org/officeDocument/2006/relationships/worksheet" Id="rId259"/><Relationship Target="worksheets/sheet260.xml" Type="http://schemas.openxmlformats.org/officeDocument/2006/relationships/worksheet" Id="rId260"/><Relationship Target="worksheets/sheet261.xml" Type="http://schemas.openxmlformats.org/officeDocument/2006/relationships/worksheet" Id="rId261"/><Relationship Target="worksheets/sheet262.xml" Type="http://schemas.openxmlformats.org/officeDocument/2006/relationships/worksheet" Id="rId262"/><Relationship Target="worksheets/sheet263.xml" Type="http://schemas.openxmlformats.org/officeDocument/2006/relationships/worksheet" Id="rId263"/><Relationship Target="worksheets/sheet264.xml" Type="http://schemas.openxmlformats.org/officeDocument/2006/relationships/worksheet" Id="rId264"/><Relationship Target="worksheets/sheet265.xml" Type="http://schemas.openxmlformats.org/officeDocument/2006/relationships/worksheet" Id="rId265"/><Relationship Target="worksheets/sheet266.xml" Type="http://schemas.openxmlformats.org/officeDocument/2006/relationships/worksheet" Id="rId266"/><Relationship Target="worksheets/sheet267.xml" Type="http://schemas.openxmlformats.org/officeDocument/2006/relationships/worksheet" Id="rId267"/><Relationship Target="worksheets/sheet268.xml" Type="http://schemas.openxmlformats.org/officeDocument/2006/relationships/worksheet" Id="rId268"/><Relationship Target="worksheets/sheet269.xml" Type="http://schemas.openxmlformats.org/officeDocument/2006/relationships/worksheet" Id="rId269"/><Relationship Target="worksheets/sheet270.xml" Type="http://schemas.openxmlformats.org/officeDocument/2006/relationships/worksheet" Id="rId270"/><Relationship Target="worksheets/sheet271.xml" Type="http://schemas.openxmlformats.org/officeDocument/2006/relationships/worksheet" Id="rId271"/><Relationship Target="worksheets/sheet272.xml" Type="http://schemas.openxmlformats.org/officeDocument/2006/relationships/worksheet" Id="rId272"/><Relationship Target="worksheets/sheet273.xml" Type="http://schemas.openxmlformats.org/officeDocument/2006/relationships/worksheet" Id="rId273"/><Relationship Target="worksheets/sheet274.xml" Type="http://schemas.openxmlformats.org/officeDocument/2006/relationships/worksheet" Id="rId274"/><Relationship Target="worksheets/sheet275.xml" Type="http://schemas.openxmlformats.org/officeDocument/2006/relationships/worksheet" Id="rId275"/><Relationship Target="worksheets/sheet276.xml" Type="http://schemas.openxmlformats.org/officeDocument/2006/relationships/worksheet" Id="rId276"/><Relationship Target="worksheets/sheet277.xml" Type="http://schemas.openxmlformats.org/officeDocument/2006/relationships/worksheet" Id="rId277"/><Relationship Target="worksheets/sheet278.xml" Type="http://schemas.openxmlformats.org/officeDocument/2006/relationships/worksheet" Id="rId278"/><Relationship Target="worksheets/sheet279.xml" Type="http://schemas.openxmlformats.org/officeDocument/2006/relationships/worksheet" Id="rId279"/><Relationship Target="worksheets/sheet280.xml" Type="http://schemas.openxmlformats.org/officeDocument/2006/relationships/worksheet" Id="rId280"/><Relationship Target="worksheets/sheet281.xml" Type="http://schemas.openxmlformats.org/officeDocument/2006/relationships/worksheet" Id="rId281"/><Relationship Target="worksheets/sheet282.xml" Type="http://schemas.openxmlformats.org/officeDocument/2006/relationships/worksheet" Id="rId282"/><Relationship Target="worksheets/sheet283.xml" Type="http://schemas.openxmlformats.org/officeDocument/2006/relationships/worksheet" Id="rId283"/><Relationship Target="worksheets/sheet284.xml" Type="http://schemas.openxmlformats.org/officeDocument/2006/relationships/worksheet" Id="rId284"/><Relationship Target="worksheets/sheet285.xml" Type="http://schemas.openxmlformats.org/officeDocument/2006/relationships/worksheet" Id="rId285"/><Relationship Target="worksheets/sheet286.xml" Type="http://schemas.openxmlformats.org/officeDocument/2006/relationships/worksheet" Id="rId286"/><Relationship Target="worksheets/sheet287.xml" Type="http://schemas.openxmlformats.org/officeDocument/2006/relationships/worksheet" Id="rId287"/><Relationship Target="worksheets/sheet288.xml" Type="http://schemas.openxmlformats.org/officeDocument/2006/relationships/worksheet" Id="rId288"/><Relationship Target="worksheets/sheet289.xml" Type="http://schemas.openxmlformats.org/officeDocument/2006/relationships/worksheet" Id="rId289"/><Relationship Target="worksheets/sheet290.xml" Type="http://schemas.openxmlformats.org/officeDocument/2006/relationships/worksheet" Id="rId290"/><Relationship Target="worksheets/sheet291.xml" Type="http://schemas.openxmlformats.org/officeDocument/2006/relationships/worksheet" Id="rId291"/><Relationship Target="worksheets/sheet292.xml" Type="http://schemas.openxmlformats.org/officeDocument/2006/relationships/worksheet" Id="rId292"/><Relationship Target="worksheets/sheet293.xml" Type="http://schemas.openxmlformats.org/officeDocument/2006/relationships/worksheet" Id="rId293"/><Relationship Target="worksheets/sheet294.xml" Type="http://schemas.openxmlformats.org/officeDocument/2006/relationships/worksheet" Id="rId294"/><Relationship Target="worksheets/sheet295.xml" Type="http://schemas.openxmlformats.org/officeDocument/2006/relationships/worksheet" Id="rId295"/><Relationship Target="worksheets/sheet296.xml" Type="http://schemas.openxmlformats.org/officeDocument/2006/relationships/worksheet" Id="rId296"/><Relationship Target="worksheets/sheet297.xml" Type="http://schemas.openxmlformats.org/officeDocument/2006/relationships/worksheet" Id="rId297"/><Relationship Target="worksheets/sheet298.xml" Type="http://schemas.openxmlformats.org/officeDocument/2006/relationships/worksheet" Id="rId298"/><Relationship Target="worksheets/sheet299.xml" Type="http://schemas.openxmlformats.org/officeDocument/2006/relationships/worksheet" Id="rId299"/><Relationship Target="worksheets/sheet300.xml" Type="http://schemas.openxmlformats.org/officeDocument/2006/relationships/worksheet" Id="rId300"/><Relationship Target="worksheets/sheet301.xml" Type="http://schemas.openxmlformats.org/officeDocument/2006/relationships/worksheet" Id="rId301"/><Relationship Target="worksheets/sheet302.xml" Type="http://schemas.openxmlformats.org/officeDocument/2006/relationships/worksheet" Id="rId302"/><Relationship Target="worksheets/sheet303.xml" Type="http://schemas.openxmlformats.org/officeDocument/2006/relationships/worksheet" Id="rId303"/><Relationship Target="worksheets/sheet304.xml" Type="http://schemas.openxmlformats.org/officeDocument/2006/relationships/worksheet" Id="rId304"/><Relationship Target="worksheets/sheet305.xml" Type="http://schemas.openxmlformats.org/officeDocument/2006/relationships/worksheet" Id="rId305"/><Relationship Target="worksheets/sheet306.xml" Type="http://schemas.openxmlformats.org/officeDocument/2006/relationships/worksheet" Id="rId306"/><Relationship Target="worksheets/sheet307.xml" Type="http://schemas.openxmlformats.org/officeDocument/2006/relationships/worksheet" Id="rId307"/><Relationship Target="worksheets/sheet308.xml" Type="http://schemas.openxmlformats.org/officeDocument/2006/relationships/worksheet" Id="rId308"/><Relationship Target="worksheets/sheet309.xml" Type="http://schemas.openxmlformats.org/officeDocument/2006/relationships/worksheet" Id="rId309"/><Relationship Target="worksheets/sheet310.xml" Type="http://schemas.openxmlformats.org/officeDocument/2006/relationships/worksheet" Id="rId310"/><Relationship Target="worksheets/sheet311.xml" Type="http://schemas.openxmlformats.org/officeDocument/2006/relationships/worksheet" Id="rId311"/><Relationship Target="worksheets/sheet312.xml" Type="http://schemas.openxmlformats.org/officeDocument/2006/relationships/worksheet" Id="rId312"/><Relationship Target="worksheets/sheet313.xml" Type="http://schemas.openxmlformats.org/officeDocument/2006/relationships/worksheet" Id="rId313"/><Relationship Target="worksheets/sheet314.xml" Type="http://schemas.openxmlformats.org/officeDocument/2006/relationships/worksheet" Id="rId314"/><Relationship Target="worksheets/sheet315.xml" Type="http://schemas.openxmlformats.org/officeDocument/2006/relationships/worksheet" Id="rId315"/><Relationship Target="worksheets/sheet316.xml" Type="http://schemas.openxmlformats.org/officeDocument/2006/relationships/worksheet" Id="rId316"/><Relationship Target="worksheets/sheet317.xml" Type="http://schemas.openxmlformats.org/officeDocument/2006/relationships/worksheet" Id="rId317"/><Relationship Target="worksheets/sheet318.xml" Type="http://schemas.openxmlformats.org/officeDocument/2006/relationships/worksheet" Id="rId318"/><Relationship Target="worksheets/sheet319.xml" Type="http://schemas.openxmlformats.org/officeDocument/2006/relationships/worksheet" Id="rId319"/><Relationship Target="worksheets/sheet320.xml" Type="http://schemas.openxmlformats.org/officeDocument/2006/relationships/worksheet" Id="rId320"/><Relationship Target="worksheets/sheet321.xml" Type="http://schemas.openxmlformats.org/officeDocument/2006/relationships/worksheet" Id="rId321"/><Relationship Target="worksheets/sheet322.xml" Type="http://schemas.openxmlformats.org/officeDocument/2006/relationships/worksheet" Id="rId322"/><Relationship Target="worksheets/sheet323.xml" Type="http://schemas.openxmlformats.org/officeDocument/2006/relationships/worksheet" Id="rId323"/><Relationship Target="worksheets/sheet324.xml" Type="http://schemas.openxmlformats.org/officeDocument/2006/relationships/worksheet" Id="rId324"/><Relationship Target="worksheets/sheet325.xml" Type="http://schemas.openxmlformats.org/officeDocument/2006/relationships/worksheet" Id="rId325"/><Relationship Target="worksheets/sheet326.xml" Type="http://schemas.openxmlformats.org/officeDocument/2006/relationships/worksheet" Id="rId326"/><Relationship Target="worksheets/sheet327.xml" Type="http://schemas.openxmlformats.org/officeDocument/2006/relationships/worksheet" Id="rId327"/><Relationship Target="worksheets/sheet328.xml" Type="http://schemas.openxmlformats.org/officeDocument/2006/relationships/worksheet" Id="rId328"/><Relationship Target="worksheets/sheet329.xml" Type="http://schemas.openxmlformats.org/officeDocument/2006/relationships/worksheet" Id="rId329"/><Relationship Target="worksheets/sheet330.xml" Type="http://schemas.openxmlformats.org/officeDocument/2006/relationships/worksheet" Id="rId330"/><Relationship Target="worksheets/sheet331.xml" Type="http://schemas.openxmlformats.org/officeDocument/2006/relationships/worksheet" Id="rId331"/><Relationship Target="worksheets/sheet332.xml" Type="http://schemas.openxmlformats.org/officeDocument/2006/relationships/worksheet" Id="rId332"/><Relationship Target="worksheets/sheet333.xml" Type="http://schemas.openxmlformats.org/officeDocument/2006/relationships/worksheet" Id="rId333"/><Relationship Target="worksheets/sheet334.xml" Type="http://schemas.openxmlformats.org/officeDocument/2006/relationships/worksheet" Id="rId334"/><Relationship Target="worksheets/sheet335.xml" Type="http://schemas.openxmlformats.org/officeDocument/2006/relationships/worksheet" Id="rId335"/><Relationship Target="worksheets/sheet336.xml" Type="http://schemas.openxmlformats.org/officeDocument/2006/relationships/worksheet" Id="rId336"/><Relationship Target="worksheets/sheet337.xml" Type="http://schemas.openxmlformats.org/officeDocument/2006/relationships/worksheet" Id="rId337"/><Relationship Target="worksheets/sheet338.xml" Type="http://schemas.openxmlformats.org/officeDocument/2006/relationships/worksheet" Id="rId338"/><Relationship Target="worksheets/sheet339.xml" Type="http://schemas.openxmlformats.org/officeDocument/2006/relationships/worksheet" Id="rId339"/><Relationship Target="worksheets/sheet340.xml" Type="http://schemas.openxmlformats.org/officeDocument/2006/relationships/worksheet" Id="rId340"/><Relationship Target="worksheets/sheet341.xml" Type="http://schemas.openxmlformats.org/officeDocument/2006/relationships/worksheet" Id="rId341"/><Relationship Target="worksheets/sheet342.xml" Type="http://schemas.openxmlformats.org/officeDocument/2006/relationships/worksheet" Id="rId342"/><Relationship Target="worksheets/sheet343.xml" Type="http://schemas.openxmlformats.org/officeDocument/2006/relationships/worksheet" Id="rId343"/><Relationship Target="worksheets/sheet344.xml" Type="http://schemas.openxmlformats.org/officeDocument/2006/relationships/worksheet" Id="rId344"/><Relationship Target="worksheets/sheet345.xml" Type="http://schemas.openxmlformats.org/officeDocument/2006/relationships/worksheet" Id="rId345"/><Relationship Target="worksheets/sheet346.xml" Type="http://schemas.openxmlformats.org/officeDocument/2006/relationships/worksheet" Id="rId346"/><Relationship Target="worksheets/sheet347.xml" Type="http://schemas.openxmlformats.org/officeDocument/2006/relationships/worksheet" Id="rId347"/><Relationship Target="worksheets/sheet348.xml" Type="http://schemas.openxmlformats.org/officeDocument/2006/relationships/worksheet" Id="rId348"/><Relationship Target="worksheets/sheet349.xml" Type="http://schemas.openxmlformats.org/officeDocument/2006/relationships/worksheet" Id="rId349"/><Relationship Target="worksheets/sheet350.xml" Type="http://schemas.openxmlformats.org/officeDocument/2006/relationships/worksheet" Id="rId350"/><Relationship Target="worksheets/sheet351.xml" Type="http://schemas.openxmlformats.org/officeDocument/2006/relationships/worksheet" Id="rId351"/><Relationship Target="worksheets/sheet352.xml" Type="http://schemas.openxmlformats.org/officeDocument/2006/relationships/worksheet" Id="rId352"/><Relationship Target="worksheets/sheet353.xml" Type="http://schemas.openxmlformats.org/officeDocument/2006/relationships/worksheet" Id="rId353"/><Relationship Target="worksheets/sheet354.xml" Type="http://schemas.openxmlformats.org/officeDocument/2006/relationships/worksheet" Id="rId354"/><Relationship Target="worksheets/sheet355.xml" Type="http://schemas.openxmlformats.org/officeDocument/2006/relationships/worksheet" Id="rId355"/><Relationship Target="worksheets/sheet356.xml" Type="http://schemas.openxmlformats.org/officeDocument/2006/relationships/worksheet" Id="rId356"/><Relationship Target="worksheets/sheet357.xml" Type="http://schemas.openxmlformats.org/officeDocument/2006/relationships/worksheet" Id="rId357"/><Relationship Target="worksheets/sheet358.xml" Type="http://schemas.openxmlformats.org/officeDocument/2006/relationships/worksheet" Id="rId358"/><Relationship Target="worksheets/sheet359.xml" Type="http://schemas.openxmlformats.org/officeDocument/2006/relationships/worksheet" Id="rId359"/><Relationship Target="worksheets/sheet360.xml" Type="http://schemas.openxmlformats.org/officeDocument/2006/relationships/worksheet" Id="rId360"/><Relationship Target="worksheets/sheet361.xml" Type="http://schemas.openxmlformats.org/officeDocument/2006/relationships/worksheet" Id="rId361"/><Relationship Target="worksheets/sheet362.xml" Type="http://schemas.openxmlformats.org/officeDocument/2006/relationships/worksheet" Id="rId362"/><Relationship Target="worksheets/sheet363.xml" Type="http://schemas.openxmlformats.org/officeDocument/2006/relationships/worksheet" Id="rId363"/><Relationship Target="worksheets/sheet364.xml" Type="http://schemas.openxmlformats.org/officeDocument/2006/relationships/worksheet" Id="rId364"/><Relationship Target="worksheets/sheet365.xml" Type="http://schemas.openxmlformats.org/officeDocument/2006/relationships/worksheet" Id="rId365"/><Relationship Target="worksheets/sheet366.xml" Type="http://schemas.openxmlformats.org/officeDocument/2006/relationships/worksheet" Id="rId366"/><Relationship Target="worksheets/sheet367.xml" Type="http://schemas.openxmlformats.org/officeDocument/2006/relationships/worksheet" Id="rId367"/><Relationship Target="worksheets/sheet368.xml" Type="http://schemas.openxmlformats.org/officeDocument/2006/relationships/worksheet" Id="rId368"/><Relationship Target="worksheets/sheet369.xml" Type="http://schemas.openxmlformats.org/officeDocument/2006/relationships/worksheet" Id="rId369"/><Relationship Target="worksheets/sheet370.xml" Type="http://schemas.openxmlformats.org/officeDocument/2006/relationships/worksheet" Id="rId370"/><Relationship Target="worksheets/sheet371.xml" Type="http://schemas.openxmlformats.org/officeDocument/2006/relationships/worksheet" Id="rId371"/><Relationship Target="worksheets/sheet372.xml" Type="http://schemas.openxmlformats.org/officeDocument/2006/relationships/worksheet" Id="rId372"/><Relationship Target="worksheets/sheet373.xml" Type="http://schemas.openxmlformats.org/officeDocument/2006/relationships/worksheet" Id="rId373"/><Relationship Target="worksheets/sheet374.xml" Type="http://schemas.openxmlformats.org/officeDocument/2006/relationships/worksheet" Id="rId374"/><Relationship Target="worksheets/sheet375.xml" Type="http://schemas.openxmlformats.org/officeDocument/2006/relationships/worksheet" Id="rId375"/><Relationship Target="worksheets/sheet376.xml" Type="http://schemas.openxmlformats.org/officeDocument/2006/relationships/worksheet" Id="rId376"/><Relationship Target="worksheets/sheet377.xml" Type="http://schemas.openxmlformats.org/officeDocument/2006/relationships/worksheet" Id="rId377"/><Relationship Target="worksheets/sheet378.xml" Type="http://schemas.openxmlformats.org/officeDocument/2006/relationships/worksheet" Id="rId378"/><Relationship Target="worksheets/sheet379.xml" Type="http://schemas.openxmlformats.org/officeDocument/2006/relationships/worksheet" Id="rId379"/><Relationship Target="worksheets/sheet380.xml" Type="http://schemas.openxmlformats.org/officeDocument/2006/relationships/worksheet" Id="rId380"/><Relationship Target="worksheets/sheet381.xml" Type="http://schemas.openxmlformats.org/officeDocument/2006/relationships/worksheet" Id="rId381"/><Relationship Target="worksheets/sheet382.xml" Type="http://schemas.openxmlformats.org/officeDocument/2006/relationships/worksheet" Id="rId382"/><Relationship Target="worksheets/sheet383.xml" Type="http://schemas.openxmlformats.org/officeDocument/2006/relationships/worksheet" Id="rId383"/><Relationship Target="worksheets/sheet384.xml" Type="http://schemas.openxmlformats.org/officeDocument/2006/relationships/worksheet" Id="rId384"/><Relationship Target="worksheets/sheet385.xml" Type="http://schemas.openxmlformats.org/officeDocument/2006/relationships/worksheet" Id="rId385"/><Relationship Target="worksheets/sheet386.xml" Type="http://schemas.openxmlformats.org/officeDocument/2006/relationships/worksheet" Id="rId386"/><Relationship Target="worksheets/sheet387.xml" Type="http://schemas.openxmlformats.org/officeDocument/2006/relationships/worksheet" Id="rId387"/><Relationship Target="worksheets/sheet388.xml" Type="http://schemas.openxmlformats.org/officeDocument/2006/relationships/worksheet" Id="rId388"/><Relationship Target="worksheets/sheet389.xml" Type="http://schemas.openxmlformats.org/officeDocument/2006/relationships/worksheet" Id="rId389"/><Relationship Target="worksheets/sheet390.xml" Type="http://schemas.openxmlformats.org/officeDocument/2006/relationships/worksheet" Id="rId390"/><Relationship Target="worksheets/sheet391.xml" Type="http://schemas.openxmlformats.org/officeDocument/2006/relationships/worksheet" Id="rId391"/><Relationship Target="worksheets/sheet392.xml" Type="http://schemas.openxmlformats.org/officeDocument/2006/relationships/worksheet" Id="rId392"/><Relationship Target="worksheets/sheet393.xml" Type="http://schemas.openxmlformats.org/officeDocument/2006/relationships/worksheet" Id="rId393"/><Relationship Target="worksheets/sheet394.xml" Type="http://schemas.openxmlformats.org/officeDocument/2006/relationships/worksheet" Id="rId394"/><Relationship Target="worksheets/sheet395.xml" Type="http://schemas.openxmlformats.org/officeDocument/2006/relationships/worksheet" Id="rId395"/><Relationship Target="worksheets/sheet396.xml" Type="http://schemas.openxmlformats.org/officeDocument/2006/relationships/worksheet" Id="rId396"/><Relationship Target="worksheets/sheet397.xml" Type="http://schemas.openxmlformats.org/officeDocument/2006/relationships/worksheet" Id="rId397"/><Relationship Target="worksheets/sheet398.xml" Type="http://schemas.openxmlformats.org/officeDocument/2006/relationships/worksheet" Id="rId398"/><Relationship Target="worksheets/sheet399.xml" Type="http://schemas.openxmlformats.org/officeDocument/2006/relationships/worksheet" Id="rId399"/><Relationship Target="worksheets/sheet400.xml" Type="http://schemas.openxmlformats.org/officeDocument/2006/relationships/worksheet" Id="rId400"/><Relationship Target="worksheets/sheet401.xml" Type="http://schemas.openxmlformats.org/officeDocument/2006/relationships/worksheet" Id="rId401"/><Relationship Target="worksheets/sheet402.xml" Type="http://schemas.openxmlformats.org/officeDocument/2006/relationships/worksheet" Id="rId402"/><Relationship Target="worksheets/sheet403.xml" Type="http://schemas.openxmlformats.org/officeDocument/2006/relationships/worksheet" Id="rId403"/><Relationship Target="worksheets/sheet404.xml" Type="http://schemas.openxmlformats.org/officeDocument/2006/relationships/worksheet" Id="rId404"/><Relationship Target="worksheets/sheet405.xml" Type="http://schemas.openxmlformats.org/officeDocument/2006/relationships/worksheet" Id="rId405"/><Relationship Target="worksheets/sheet406.xml" Type="http://schemas.openxmlformats.org/officeDocument/2006/relationships/worksheet" Id="rId406"/><Relationship Target="worksheets/sheet407.xml" Type="http://schemas.openxmlformats.org/officeDocument/2006/relationships/worksheet" Id="rId407"/><Relationship Target="worksheets/sheet408.xml" Type="http://schemas.openxmlformats.org/officeDocument/2006/relationships/worksheet" Id="rId408"/><Relationship Target="worksheets/sheet409.xml" Type="http://schemas.openxmlformats.org/officeDocument/2006/relationships/worksheet" Id="rId409"/><Relationship Target="worksheets/sheet410.xml" Type="http://schemas.openxmlformats.org/officeDocument/2006/relationships/worksheet" Id="rId410"/><Relationship Target="worksheets/sheet411.xml" Type="http://schemas.openxmlformats.org/officeDocument/2006/relationships/worksheet" Id="rId411"/><Relationship Target="worksheets/sheet412.xml" Type="http://schemas.openxmlformats.org/officeDocument/2006/relationships/worksheet" Id="rId412"/><Relationship Target="worksheets/sheet413.xml" Type="http://schemas.openxmlformats.org/officeDocument/2006/relationships/worksheet" Id="rId413"/><Relationship Target="worksheets/sheet414.xml" Type="http://schemas.openxmlformats.org/officeDocument/2006/relationships/worksheet" Id="rId414"/><Relationship Target="worksheets/sheet415.xml" Type="http://schemas.openxmlformats.org/officeDocument/2006/relationships/worksheet" Id="rId415"/><Relationship Target="worksheets/sheet416.xml" Type="http://schemas.openxmlformats.org/officeDocument/2006/relationships/worksheet" Id="rId416"/><Relationship Target="worksheets/sheet417.xml" Type="http://schemas.openxmlformats.org/officeDocument/2006/relationships/worksheet" Id="rId417"/><Relationship Target="worksheets/sheet418.xml" Type="http://schemas.openxmlformats.org/officeDocument/2006/relationships/worksheet" Id="rId418"/><Relationship Target="worksheets/sheet419.xml" Type="http://schemas.openxmlformats.org/officeDocument/2006/relationships/worksheet" Id="rId419"/><Relationship Target="worksheets/sheet420.xml" Type="http://schemas.openxmlformats.org/officeDocument/2006/relationships/worksheet" Id="rId420"/><Relationship Target="worksheets/sheet421.xml" Type="http://schemas.openxmlformats.org/officeDocument/2006/relationships/worksheet" Id="rId421"/><Relationship Target="worksheets/sheet422.xml" Type="http://schemas.openxmlformats.org/officeDocument/2006/relationships/worksheet" Id="rId422"/><Relationship Target="worksheets/sheet423.xml" Type="http://schemas.openxmlformats.org/officeDocument/2006/relationships/worksheet" Id="rId423"/><Relationship Target="worksheets/sheet424.xml" Type="http://schemas.openxmlformats.org/officeDocument/2006/relationships/worksheet" Id="rId424"/><Relationship Target="worksheets/sheet425.xml" Type="http://schemas.openxmlformats.org/officeDocument/2006/relationships/worksheet" Id="rId425"/><Relationship Target="worksheets/sheet426.xml" Type="http://schemas.openxmlformats.org/officeDocument/2006/relationships/worksheet" Id="rId426"/><Relationship Target="worksheets/sheet427.xml" Type="http://schemas.openxmlformats.org/officeDocument/2006/relationships/worksheet" Id="rId427"/><Relationship Target="worksheets/sheet428.xml" Type="http://schemas.openxmlformats.org/officeDocument/2006/relationships/worksheet" Id="rId428"/><Relationship Target="worksheets/sheet429.xml" Type="http://schemas.openxmlformats.org/officeDocument/2006/relationships/worksheet" Id="rId429"/><Relationship Target="worksheets/sheet430.xml" Type="http://schemas.openxmlformats.org/officeDocument/2006/relationships/worksheet" Id="rId430"/><Relationship Target="worksheets/sheet431.xml" Type="http://schemas.openxmlformats.org/officeDocument/2006/relationships/worksheet" Id="rId431"/><Relationship Target="worksheets/sheet432.xml" Type="http://schemas.openxmlformats.org/officeDocument/2006/relationships/worksheet" Id="rId432"/><Relationship Target="worksheets/sheet433.xml" Type="http://schemas.openxmlformats.org/officeDocument/2006/relationships/worksheet" Id="rId433"/><Relationship Target="worksheets/sheet434.xml" Type="http://schemas.openxmlformats.org/officeDocument/2006/relationships/worksheet" Id="rId434"/><Relationship Target="worksheets/sheet435.xml" Type="http://schemas.openxmlformats.org/officeDocument/2006/relationships/worksheet" Id="rId435"/><Relationship Target="worksheets/sheet436.xml" Type="http://schemas.openxmlformats.org/officeDocument/2006/relationships/worksheet" Id="rId436"/><Relationship Target="worksheets/sheet437.xml" Type="http://schemas.openxmlformats.org/officeDocument/2006/relationships/worksheet" Id="rId437"/><Relationship Target="worksheets/sheet438.xml" Type="http://schemas.openxmlformats.org/officeDocument/2006/relationships/worksheet" Id="rId438"/><Relationship Target="worksheets/sheet439.xml" Type="http://schemas.openxmlformats.org/officeDocument/2006/relationships/worksheet" Id="rId439"/><Relationship Target="worksheets/sheet440.xml" Type="http://schemas.openxmlformats.org/officeDocument/2006/relationships/worksheet" Id="rId440"/><Relationship Target="worksheets/sheet441.xml" Type="http://schemas.openxmlformats.org/officeDocument/2006/relationships/worksheet" Id="rId441"/><Relationship Target="worksheets/sheet442.xml" Type="http://schemas.openxmlformats.org/officeDocument/2006/relationships/worksheet" Id="rId442"/><Relationship Target="worksheets/sheet443.xml" Type="http://schemas.openxmlformats.org/officeDocument/2006/relationships/worksheet" Id="rId443"/><Relationship Target="worksheets/sheet444.xml" Type="http://schemas.openxmlformats.org/officeDocument/2006/relationships/worksheet" Id="rId444"/><Relationship Target="worksheets/sheet445.xml" Type="http://schemas.openxmlformats.org/officeDocument/2006/relationships/worksheet" Id="rId445"/><Relationship Target="worksheets/sheet446.xml" Type="http://schemas.openxmlformats.org/officeDocument/2006/relationships/worksheet" Id="rId446"/><Relationship Target="worksheets/sheet447.xml" Type="http://schemas.openxmlformats.org/officeDocument/2006/relationships/worksheet" Id="rId447"/><Relationship Target="worksheets/sheet448.xml" Type="http://schemas.openxmlformats.org/officeDocument/2006/relationships/worksheet" Id="rId448"/><Relationship Target="worksheets/sheet449.xml" Type="http://schemas.openxmlformats.org/officeDocument/2006/relationships/worksheet" Id="rId449"/><Relationship Target="worksheets/sheet450.xml" Type="http://schemas.openxmlformats.org/officeDocument/2006/relationships/worksheet" Id="rId450"/><Relationship Target="worksheets/sheet451.xml" Type="http://schemas.openxmlformats.org/officeDocument/2006/relationships/worksheet" Id="rId451"/><Relationship Target="worksheets/sheet452.xml" Type="http://schemas.openxmlformats.org/officeDocument/2006/relationships/worksheet" Id="rId452"/><Relationship Target="worksheets/sheet453.xml" Type="http://schemas.openxmlformats.org/officeDocument/2006/relationships/worksheet" Id="rId453"/><Relationship Target="worksheets/sheet454.xml" Type="http://schemas.openxmlformats.org/officeDocument/2006/relationships/worksheet" Id="rId454"/><Relationship Target="worksheets/sheet455.xml" Type="http://schemas.openxmlformats.org/officeDocument/2006/relationships/worksheet" Id="rId455"/><Relationship Target="worksheets/sheet456.xml" Type="http://schemas.openxmlformats.org/officeDocument/2006/relationships/worksheet" Id="rId456"/><Relationship Target="worksheets/sheet457.xml" Type="http://schemas.openxmlformats.org/officeDocument/2006/relationships/worksheet" Id="rId457"/><Relationship Target="worksheets/sheet458.xml" Type="http://schemas.openxmlformats.org/officeDocument/2006/relationships/worksheet" Id="rId458"/><Relationship Target="worksheets/sheet459.xml" Type="http://schemas.openxmlformats.org/officeDocument/2006/relationships/worksheet" Id="rId459"/><Relationship Target="worksheets/sheet460.xml" Type="http://schemas.openxmlformats.org/officeDocument/2006/relationships/worksheet" Id="rId460"/><Relationship Target="worksheets/sheet461.xml" Type="http://schemas.openxmlformats.org/officeDocument/2006/relationships/worksheet" Id="rId461"/><Relationship Target="worksheets/sheet462.xml" Type="http://schemas.openxmlformats.org/officeDocument/2006/relationships/worksheet" Id="rId462"/><Relationship Target="worksheets/sheet463.xml" Type="http://schemas.openxmlformats.org/officeDocument/2006/relationships/worksheet" Id="rId463"/><Relationship Target="worksheets/sheet464.xml" Type="http://schemas.openxmlformats.org/officeDocument/2006/relationships/worksheet" Id="rId464"/><Relationship Target="worksheets/sheet465.xml" Type="http://schemas.openxmlformats.org/officeDocument/2006/relationships/worksheet" Id="rId465"/><Relationship Target="worksheets/sheet466.xml" Type="http://schemas.openxmlformats.org/officeDocument/2006/relationships/worksheet" Id="rId466"/><Relationship Target="worksheets/sheet467.xml" Type="http://schemas.openxmlformats.org/officeDocument/2006/relationships/worksheet" Id="rId467"/><Relationship Target="worksheets/sheet468.xml" Type="http://schemas.openxmlformats.org/officeDocument/2006/relationships/worksheet" Id="rId468"/><Relationship Target="worksheets/sheet469.xml" Type="http://schemas.openxmlformats.org/officeDocument/2006/relationships/worksheet" Id="rId469"/><Relationship Target="worksheets/sheet470.xml" Type="http://schemas.openxmlformats.org/officeDocument/2006/relationships/worksheet" Id="rId470"/><Relationship Target="worksheets/sheet471.xml" Type="http://schemas.openxmlformats.org/officeDocument/2006/relationships/worksheet" Id="rId471"/><Relationship Target="worksheets/sheet472.xml" Type="http://schemas.openxmlformats.org/officeDocument/2006/relationships/worksheet" Id="rId472"/><Relationship Target="worksheets/sheet473.xml" Type="http://schemas.openxmlformats.org/officeDocument/2006/relationships/worksheet" Id="rId473"/><Relationship Target="worksheets/sheet474.xml" Type="http://schemas.openxmlformats.org/officeDocument/2006/relationships/worksheet" Id="rId474"/><Relationship Target="worksheets/sheet475.xml" Type="http://schemas.openxmlformats.org/officeDocument/2006/relationships/worksheet" Id="rId475"/><Relationship Target="worksheets/sheet476.xml" Type="http://schemas.openxmlformats.org/officeDocument/2006/relationships/worksheet" Id="rId476"/><Relationship Target="worksheets/sheet477.xml" Type="http://schemas.openxmlformats.org/officeDocument/2006/relationships/worksheet" Id="rId477"/><Relationship Target="worksheets/sheet478.xml" Type="http://schemas.openxmlformats.org/officeDocument/2006/relationships/worksheet" Id="rId478"/><Relationship Target="worksheets/sheet479.xml" Type="http://schemas.openxmlformats.org/officeDocument/2006/relationships/worksheet" Id="rId479"/><Relationship Target="worksheets/sheet480.xml" Type="http://schemas.openxmlformats.org/officeDocument/2006/relationships/worksheet" Id="rId480"/><Relationship Target="worksheets/sheet481.xml" Type="http://schemas.openxmlformats.org/officeDocument/2006/relationships/worksheet" Id="rId481"/><Relationship Target="worksheets/sheet482.xml" Type="http://schemas.openxmlformats.org/officeDocument/2006/relationships/worksheet" Id="rId482"/><Relationship Target="worksheets/sheet483.xml" Type="http://schemas.openxmlformats.org/officeDocument/2006/relationships/worksheet" Id="rId483"/><Relationship Target="worksheets/sheet484.xml" Type="http://schemas.openxmlformats.org/officeDocument/2006/relationships/worksheet" Id="rId484"/><Relationship Target="worksheets/sheet485.xml" Type="http://schemas.openxmlformats.org/officeDocument/2006/relationships/worksheet" Id="rId485"/><Relationship Target="worksheets/sheet486.xml" Type="http://schemas.openxmlformats.org/officeDocument/2006/relationships/worksheet" Id="rId486"/><Relationship Target="worksheets/sheet487.xml" Type="http://schemas.openxmlformats.org/officeDocument/2006/relationships/worksheet" Id="rId487"/><Relationship Target="worksheets/sheet488.xml" Type="http://schemas.openxmlformats.org/officeDocument/2006/relationships/worksheet" Id="rId488"/><Relationship Target="worksheets/sheet489.xml" Type="http://schemas.openxmlformats.org/officeDocument/2006/relationships/worksheet" Id="rId489"/><Relationship Target="worksheets/sheet490.xml" Type="http://schemas.openxmlformats.org/officeDocument/2006/relationships/worksheet" Id="rId490"/><Relationship Target="worksheets/sheet491.xml" Type="http://schemas.openxmlformats.org/officeDocument/2006/relationships/worksheet" Id="rId491"/><Relationship Target="worksheets/sheet492.xml" Type="http://schemas.openxmlformats.org/officeDocument/2006/relationships/worksheet" Id="rId492"/><Relationship Target="worksheets/sheet493.xml" Type="http://schemas.openxmlformats.org/officeDocument/2006/relationships/worksheet" Id="rId493"/><Relationship Target="worksheets/sheet494.xml" Type="http://schemas.openxmlformats.org/officeDocument/2006/relationships/worksheet" Id="rId494"/><Relationship Target="worksheets/sheet495.xml" Type="http://schemas.openxmlformats.org/officeDocument/2006/relationships/worksheet" Id="rId495"/><Relationship Target="worksheets/sheet496.xml" Type="http://schemas.openxmlformats.org/officeDocument/2006/relationships/worksheet" Id="rId496"/><Relationship Target="worksheets/sheet497.xml" Type="http://schemas.openxmlformats.org/officeDocument/2006/relationships/worksheet" Id="rId497"/><Relationship Target="worksheets/sheet498.xml" Type="http://schemas.openxmlformats.org/officeDocument/2006/relationships/worksheet" Id="rId498"/><Relationship Target="worksheets/sheet499.xml" Type="http://schemas.openxmlformats.org/officeDocument/2006/relationships/worksheet" Id="rId499"/><Relationship Target="worksheets/sheet500.xml" Type="http://schemas.openxmlformats.org/officeDocument/2006/relationships/worksheet" Id="rId500"/><Relationship Target="worksheets/sheet501.xml" Type="http://schemas.openxmlformats.org/officeDocument/2006/relationships/worksheet" Id="rId501"/><Relationship Target="worksheets/sheet502.xml" Type="http://schemas.openxmlformats.org/officeDocument/2006/relationships/worksheet" Id="rId502"/><Relationship Target="worksheets/sheet503.xml" Type="http://schemas.openxmlformats.org/officeDocument/2006/relationships/worksheet" Id="rId503"/><Relationship Target="worksheets/sheet504.xml" Type="http://schemas.openxmlformats.org/officeDocument/2006/relationships/worksheet" Id="rId504"/><Relationship Target="worksheets/sheet505.xml" Type="http://schemas.openxmlformats.org/officeDocument/2006/relationships/worksheet" Id="rId505"/><Relationship Target="worksheets/sheet506.xml" Type="http://schemas.openxmlformats.org/officeDocument/2006/relationships/worksheet" Id="rId506"/><Relationship Target="worksheets/sheet507.xml" Type="http://schemas.openxmlformats.org/officeDocument/2006/relationships/worksheet" Id="rId507"/><Relationship Target="worksheets/sheet508.xml" Type="http://schemas.openxmlformats.org/officeDocument/2006/relationships/worksheet" Id="rId508"/><Relationship Target="worksheets/sheet509.xml" Type="http://schemas.openxmlformats.org/officeDocument/2006/relationships/worksheet" Id="rId509"/><Relationship Target="worksheets/sheet510.xml" Type="http://schemas.openxmlformats.org/officeDocument/2006/relationships/worksheet" Id="rId510"/><Relationship Target="worksheets/sheet511.xml" Type="http://schemas.openxmlformats.org/officeDocument/2006/relationships/worksheet" Id="rId511"/><Relationship Target="worksheets/sheet512.xml" Type="http://schemas.openxmlformats.org/officeDocument/2006/relationships/worksheet" Id="rId512"/><Relationship Target="worksheets/sheet513.xml" Type="http://schemas.openxmlformats.org/officeDocument/2006/relationships/worksheet" Id="rId513"/><Relationship Target="worksheets/sheet514.xml" Type="http://schemas.openxmlformats.org/officeDocument/2006/relationships/worksheet" Id="rId514"/><Relationship Target="worksheets/sheet515.xml" Type="http://schemas.openxmlformats.org/officeDocument/2006/relationships/worksheet" Id="rId515"/><Relationship Target="worksheets/sheet516.xml" Type="http://schemas.openxmlformats.org/officeDocument/2006/relationships/worksheet" Id="rId516"/><Relationship Target="worksheets/sheet517.xml" Type="http://schemas.openxmlformats.org/officeDocument/2006/relationships/worksheet" Id="rId517"/><Relationship Target="worksheets/sheet518.xml" Type="http://schemas.openxmlformats.org/officeDocument/2006/relationships/worksheet" Id="rId518"/><Relationship Target="worksheets/sheet519.xml" Type="http://schemas.openxmlformats.org/officeDocument/2006/relationships/worksheet" Id="rId519"/><Relationship Target="worksheets/sheet520.xml" Type="http://schemas.openxmlformats.org/officeDocument/2006/relationships/worksheet" Id="rId520"/><Relationship Target="worksheets/sheet521.xml" Type="http://schemas.openxmlformats.org/officeDocument/2006/relationships/worksheet" Id="rId521"/><Relationship Target="worksheets/sheet522.xml" Type="http://schemas.openxmlformats.org/officeDocument/2006/relationships/worksheet" Id="rId522"/><Relationship Target="worksheets/sheet523.xml" Type="http://schemas.openxmlformats.org/officeDocument/2006/relationships/worksheet" Id="rId523"/><Relationship Target="worksheets/sheet524.xml" Type="http://schemas.openxmlformats.org/officeDocument/2006/relationships/worksheet" Id="rId524"/><Relationship Target="worksheets/sheet525.xml" Type="http://schemas.openxmlformats.org/officeDocument/2006/relationships/worksheet" Id="rId525"/><Relationship Target="worksheets/sheet526.xml" Type="http://schemas.openxmlformats.org/officeDocument/2006/relationships/worksheet" Id="rId526"/><Relationship Target="worksheets/sheet527.xml" Type="http://schemas.openxmlformats.org/officeDocument/2006/relationships/worksheet" Id="rId527"/><Relationship Target="worksheets/sheet528.xml" Type="http://schemas.openxmlformats.org/officeDocument/2006/relationships/worksheet" Id="rId528"/><Relationship Target="worksheets/sheet529.xml" Type="http://schemas.openxmlformats.org/officeDocument/2006/relationships/worksheet" Id="rId529"/><Relationship Target="worksheets/sheet530.xml" Type="http://schemas.openxmlformats.org/officeDocument/2006/relationships/worksheet" Id="rId530"/><Relationship Target="worksheets/sheet531.xml" Type="http://schemas.openxmlformats.org/officeDocument/2006/relationships/worksheet" Id="rId531"/><Relationship Target="worksheets/sheet532.xml" Type="http://schemas.openxmlformats.org/officeDocument/2006/relationships/worksheet" Id="rId532"/><Relationship Target="worksheets/sheet533.xml" Type="http://schemas.openxmlformats.org/officeDocument/2006/relationships/worksheet" Id="rId533"/><Relationship Target="worksheets/sheet534.xml" Type="http://schemas.openxmlformats.org/officeDocument/2006/relationships/worksheet" Id="rId534"/><Relationship Target="worksheets/sheet535.xml" Type="http://schemas.openxmlformats.org/officeDocument/2006/relationships/worksheet" Id="rId535"/><Relationship Target="worksheets/sheet536.xml" Type="http://schemas.openxmlformats.org/officeDocument/2006/relationships/worksheet" Id="rId536"/><Relationship Target="worksheets/sheet537.xml" Type="http://schemas.openxmlformats.org/officeDocument/2006/relationships/worksheet" Id="rId537"/><Relationship Target="worksheets/sheet538.xml" Type="http://schemas.openxmlformats.org/officeDocument/2006/relationships/worksheet" Id="rId538"/><Relationship Target="worksheets/sheet539.xml" Type="http://schemas.openxmlformats.org/officeDocument/2006/relationships/worksheet" Id="rId539"/><Relationship Target="worksheets/sheet540.xml" Type="http://schemas.openxmlformats.org/officeDocument/2006/relationships/worksheet" Id="rId540"/><Relationship Target="worksheets/sheet541.xml" Type="http://schemas.openxmlformats.org/officeDocument/2006/relationships/worksheet" Id="rId541"/><Relationship Target="worksheets/sheet542.xml" Type="http://schemas.openxmlformats.org/officeDocument/2006/relationships/worksheet" Id="rId542"/><Relationship Target="worksheets/sheet543.xml" Type="http://schemas.openxmlformats.org/officeDocument/2006/relationships/worksheet" Id="rId543"/><Relationship Target="worksheets/sheet544.xml" Type="http://schemas.openxmlformats.org/officeDocument/2006/relationships/worksheet" Id="rId544"/><Relationship Target="worksheets/sheet545.xml" Type="http://schemas.openxmlformats.org/officeDocument/2006/relationships/worksheet" Id="rId545"/><Relationship Target="worksheets/sheet546.xml" Type="http://schemas.openxmlformats.org/officeDocument/2006/relationships/worksheet" Id="rId546"/><Relationship Target="worksheets/sheet547.xml" Type="http://schemas.openxmlformats.org/officeDocument/2006/relationships/worksheet" Id="rId547"/><Relationship Target="worksheets/sheet548.xml" Type="http://schemas.openxmlformats.org/officeDocument/2006/relationships/worksheet" Id="rId548"/><Relationship Target="worksheets/sheet549.xml" Type="http://schemas.openxmlformats.org/officeDocument/2006/relationships/worksheet" Id="rId549"/><Relationship Target="worksheets/sheet550.xml" Type="http://schemas.openxmlformats.org/officeDocument/2006/relationships/worksheet" Id="rId550"/><Relationship Target="worksheets/sheet551.xml" Type="http://schemas.openxmlformats.org/officeDocument/2006/relationships/worksheet" Id="rId551"/><Relationship Target="worksheets/sheet552.xml" Type="http://schemas.openxmlformats.org/officeDocument/2006/relationships/worksheet" Id="rId552"/><Relationship Target="worksheets/sheet553.xml" Type="http://schemas.openxmlformats.org/officeDocument/2006/relationships/worksheet" Id="rId553"/><Relationship Target="worksheets/sheet554.xml" Type="http://schemas.openxmlformats.org/officeDocument/2006/relationships/worksheet" Id="rId554"/><Relationship Target="worksheets/sheet555.xml" Type="http://schemas.openxmlformats.org/officeDocument/2006/relationships/worksheet" Id="rId555"/><Relationship Target="worksheets/sheet556.xml" Type="http://schemas.openxmlformats.org/officeDocument/2006/relationships/worksheet" Id="rId556"/><Relationship Target="worksheets/sheet557.xml" Type="http://schemas.openxmlformats.org/officeDocument/2006/relationships/worksheet" Id="rId557"/><Relationship Target="worksheets/sheet558.xml" Type="http://schemas.openxmlformats.org/officeDocument/2006/relationships/worksheet" Id="rId558"/><Relationship Target="worksheets/sheet559.xml" Type="http://schemas.openxmlformats.org/officeDocument/2006/relationships/worksheet" Id="rId559"/><Relationship Target="worksheets/sheet560.xml" Type="http://schemas.openxmlformats.org/officeDocument/2006/relationships/worksheet" Id="rId560"/><Relationship Target="worksheets/sheet561.xml" Type="http://schemas.openxmlformats.org/officeDocument/2006/relationships/worksheet" Id="rId561"/><Relationship Target="worksheets/sheet562.xml" Type="http://schemas.openxmlformats.org/officeDocument/2006/relationships/worksheet" Id="rId562"/><Relationship Target="worksheets/sheet563.xml" Type="http://schemas.openxmlformats.org/officeDocument/2006/relationships/worksheet" Id="rId563"/><Relationship Target="worksheets/sheet564.xml" Type="http://schemas.openxmlformats.org/officeDocument/2006/relationships/worksheet" Id="rId564"/><Relationship Target="worksheets/sheet565.xml" Type="http://schemas.openxmlformats.org/officeDocument/2006/relationships/worksheet" Id="rId565"/><Relationship Target="worksheets/sheet566.xml" Type="http://schemas.openxmlformats.org/officeDocument/2006/relationships/worksheet" Id="rId566"/><Relationship Target="worksheets/sheet567.xml" Type="http://schemas.openxmlformats.org/officeDocument/2006/relationships/worksheet" Id="rId567"/><Relationship Target="worksheets/sheet568.xml" Type="http://schemas.openxmlformats.org/officeDocument/2006/relationships/worksheet" Id="rId568"/><Relationship Target="worksheets/sheet569.xml" Type="http://schemas.openxmlformats.org/officeDocument/2006/relationships/worksheet" Id="rId569"/><Relationship Target="worksheets/sheet570.xml" Type="http://schemas.openxmlformats.org/officeDocument/2006/relationships/worksheet" Id="rId570"/><Relationship Target="worksheets/sheet571.xml" Type="http://schemas.openxmlformats.org/officeDocument/2006/relationships/worksheet" Id="rId571"/><Relationship Target="worksheets/sheet572.xml" Type="http://schemas.openxmlformats.org/officeDocument/2006/relationships/worksheet" Id="rId572"/><Relationship Target="worksheets/sheet573.xml" Type="http://schemas.openxmlformats.org/officeDocument/2006/relationships/worksheet" Id="rId573"/><Relationship Target="worksheets/sheet574.xml" Type="http://schemas.openxmlformats.org/officeDocument/2006/relationships/worksheet" Id="rId574"/><Relationship Target="worksheets/sheet575.xml" Type="http://schemas.openxmlformats.org/officeDocument/2006/relationships/worksheet" Id="rId575"/><Relationship Target="worksheets/sheet576.xml" Type="http://schemas.openxmlformats.org/officeDocument/2006/relationships/worksheet" Id="rId576"/><Relationship Target="worksheets/sheet577.xml" Type="http://schemas.openxmlformats.org/officeDocument/2006/relationships/worksheet" Id="rId577"/><Relationship Target="worksheets/sheet578.xml" Type="http://schemas.openxmlformats.org/officeDocument/2006/relationships/worksheet" Id="rId578"/><Relationship Target="worksheets/sheet579.xml" Type="http://schemas.openxmlformats.org/officeDocument/2006/relationships/worksheet" Id="rId579"/><Relationship Target="worksheets/sheet580.xml" Type="http://schemas.openxmlformats.org/officeDocument/2006/relationships/worksheet" Id="rId580"/><Relationship Target="worksheets/sheet581.xml" Type="http://schemas.openxmlformats.org/officeDocument/2006/relationships/worksheet" Id="rId581"/><Relationship Target="worksheets/sheet582.xml" Type="http://schemas.openxmlformats.org/officeDocument/2006/relationships/worksheet" Id="rId582"/><Relationship Target="worksheets/sheet583.xml" Type="http://schemas.openxmlformats.org/officeDocument/2006/relationships/worksheet" Id="rId583"/><Relationship Target="worksheets/sheet584.xml" Type="http://schemas.openxmlformats.org/officeDocument/2006/relationships/worksheet" Id="rId584"/><Relationship Target="worksheets/sheet585.xml" Type="http://schemas.openxmlformats.org/officeDocument/2006/relationships/worksheet" Id="rId585"/><Relationship Target="worksheets/sheet586.xml" Type="http://schemas.openxmlformats.org/officeDocument/2006/relationships/worksheet" Id="rId586"/><Relationship Target="worksheets/sheet587.xml" Type="http://schemas.openxmlformats.org/officeDocument/2006/relationships/worksheet" Id="rId587"/><Relationship Target="worksheets/sheet588.xml" Type="http://schemas.openxmlformats.org/officeDocument/2006/relationships/worksheet" Id="rId588"/><Relationship Target="worksheets/sheet589.xml" Type="http://schemas.openxmlformats.org/officeDocument/2006/relationships/worksheet" Id="rId589"/><Relationship Target="worksheets/sheet590.xml" Type="http://schemas.openxmlformats.org/officeDocument/2006/relationships/worksheet" Id="rId590"/><Relationship Target="worksheets/sheet591.xml" Type="http://schemas.openxmlformats.org/officeDocument/2006/relationships/worksheet" Id="rId591"/><Relationship Target="worksheets/sheet592.xml" Type="http://schemas.openxmlformats.org/officeDocument/2006/relationships/worksheet" Id="rId592"/><Relationship Target="worksheets/sheet593.xml" Type="http://schemas.openxmlformats.org/officeDocument/2006/relationships/worksheet" Id="rId593"/><Relationship Target="worksheets/sheet594.xml" Type="http://schemas.openxmlformats.org/officeDocument/2006/relationships/worksheet" Id="rId594"/><Relationship Target="worksheets/sheet595.xml" Type="http://schemas.openxmlformats.org/officeDocument/2006/relationships/worksheet" Id="rId595"/><Relationship Target="worksheets/sheet596.xml" Type="http://schemas.openxmlformats.org/officeDocument/2006/relationships/worksheet" Id="rId596"/><Relationship Target="worksheets/sheet597.xml" Type="http://schemas.openxmlformats.org/officeDocument/2006/relationships/worksheet" Id="rId597"/><Relationship Target="worksheets/sheet598.xml" Type="http://schemas.openxmlformats.org/officeDocument/2006/relationships/worksheet" Id="rId598"/><Relationship Target="worksheets/sheet599.xml" Type="http://schemas.openxmlformats.org/officeDocument/2006/relationships/worksheet" Id="rId599"/><Relationship Target="worksheets/sheet600.xml" Type="http://schemas.openxmlformats.org/officeDocument/2006/relationships/worksheet" Id="rId600"/><Relationship Target="worksheets/sheet601.xml" Type="http://schemas.openxmlformats.org/officeDocument/2006/relationships/worksheet" Id="rId601"/><Relationship Target="worksheets/sheet602.xml" Type="http://schemas.openxmlformats.org/officeDocument/2006/relationships/worksheet" Id="rId602"/><Relationship Target="worksheets/sheet603.xml" Type="http://schemas.openxmlformats.org/officeDocument/2006/relationships/worksheet" Id="rId603"/><Relationship Target="worksheets/sheet604.xml" Type="http://schemas.openxmlformats.org/officeDocument/2006/relationships/worksheet" Id="rId604"/><Relationship Target="worksheets/sheet605.xml" Type="http://schemas.openxmlformats.org/officeDocument/2006/relationships/worksheet" Id="rId605"/><Relationship Target="worksheets/sheet606.xml" Type="http://schemas.openxmlformats.org/officeDocument/2006/relationships/worksheet" Id="rId606"/><Relationship Target="worksheets/sheet607.xml" Type="http://schemas.openxmlformats.org/officeDocument/2006/relationships/worksheet" Id="rId607"/><Relationship Target="worksheets/sheet608.xml" Type="http://schemas.openxmlformats.org/officeDocument/2006/relationships/worksheet" Id="rId608"/><Relationship Target="worksheets/sheet609.xml" Type="http://schemas.openxmlformats.org/officeDocument/2006/relationships/worksheet" Id="rId609"/><Relationship Target="worksheets/sheet610.xml" Type="http://schemas.openxmlformats.org/officeDocument/2006/relationships/worksheet" Id="rId610"/><Relationship Target="worksheets/sheet611.xml" Type="http://schemas.openxmlformats.org/officeDocument/2006/relationships/worksheet" Id="rId611"/><Relationship Target="worksheets/sheet612.xml" Type="http://schemas.openxmlformats.org/officeDocument/2006/relationships/worksheet" Id="rId612"/><Relationship Target="worksheets/sheet613.xml" Type="http://schemas.openxmlformats.org/officeDocument/2006/relationships/worksheet" Id="rId613"/><Relationship Target="worksheets/sheet614.xml" Type="http://schemas.openxmlformats.org/officeDocument/2006/relationships/worksheet" Id="rId614"/><Relationship Target="worksheets/sheet615.xml" Type="http://schemas.openxmlformats.org/officeDocument/2006/relationships/worksheet" Id="rId615"/><Relationship Target="worksheets/sheet616.xml" Type="http://schemas.openxmlformats.org/officeDocument/2006/relationships/worksheet" Id="rId616"/><Relationship Target="worksheets/sheet617.xml" Type="http://schemas.openxmlformats.org/officeDocument/2006/relationships/worksheet" Id="rId617"/><Relationship Target="worksheets/sheet618.xml" Type="http://schemas.openxmlformats.org/officeDocument/2006/relationships/worksheet" Id="rId618"/><Relationship Target="worksheets/sheet619.xml" Type="http://schemas.openxmlformats.org/officeDocument/2006/relationships/worksheet" Id="rId619"/><Relationship Target="worksheets/sheet620.xml" Type="http://schemas.openxmlformats.org/officeDocument/2006/relationships/worksheet" Id="rId620"/><Relationship Target="worksheets/sheet621.xml" Type="http://schemas.openxmlformats.org/officeDocument/2006/relationships/worksheet" Id="rId621"/><Relationship Target="worksheets/sheet622.xml" Type="http://schemas.openxmlformats.org/officeDocument/2006/relationships/worksheet" Id="rId622"/><Relationship Target="worksheets/sheet623.xml" Type="http://schemas.openxmlformats.org/officeDocument/2006/relationships/worksheet" Id="rId623"/><Relationship Target="worksheets/sheet624.xml" Type="http://schemas.openxmlformats.org/officeDocument/2006/relationships/worksheet" Id="rId624"/><Relationship Target="worksheets/sheet625.xml" Type="http://schemas.openxmlformats.org/officeDocument/2006/relationships/worksheet" Id="rId625"/><Relationship Target="worksheets/sheet626.xml" Type="http://schemas.openxmlformats.org/officeDocument/2006/relationships/worksheet" Id="rId626"/><Relationship Target="worksheets/sheet627.xml" Type="http://schemas.openxmlformats.org/officeDocument/2006/relationships/worksheet" Id="rId627"/><Relationship Target="worksheets/sheet628.xml" Type="http://schemas.openxmlformats.org/officeDocument/2006/relationships/worksheet" Id="rId628"/><Relationship Target="worksheets/sheet629.xml" Type="http://schemas.openxmlformats.org/officeDocument/2006/relationships/worksheet" Id="rId629"/><Relationship Target="worksheets/sheet630.xml" Type="http://schemas.openxmlformats.org/officeDocument/2006/relationships/worksheet" Id="rId630"/><Relationship Target="worksheets/sheet631.xml" Type="http://schemas.openxmlformats.org/officeDocument/2006/relationships/worksheet" Id="rId631"/><Relationship Target="worksheets/sheet632.xml" Type="http://schemas.openxmlformats.org/officeDocument/2006/relationships/worksheet" Id="rId632"/><Relationship Target="worksheets/sheet633.xml" Type="http://schemas.openxmlformats.org/officeDocument/2006/relationships/worksheet" Id="rId633"/><Relationship Target="worksheets/sheet634.xml" Type="http://schemas.openxmlformats.org/officeDocument/2006/relationships/worksheet" Id="rId634"/><Relationship Target="worksheets/sheet635.xml" Type="http://schemas.openxmlformats.org/officeDocument/2006/relationships/worksheet" Id="rId635"/><Relationship Target="worksheets/sheet636.xml" Type="http://schemas.openxmlformats.org/officeDocument/2006/relationships/worksheet" Id="rId636"/><Relationship Target="worksheets/sheet637.xml" Type="http://schemas.openxmlformats.org/officeDocument/2006/relationships/worksheet" Id="rId637"/><Relationship Target="worksheets/sheet638.xml" Type="http://schemas.openxmlformats.org/officeDocument/2006/relationships/worksheet" Id="rId638"/><Relationship Target="worksheets/sheet639.xml" Type="http://schemas.openxmlformats.org/officeDocument/2006/relationships/worksheet" Id="rId639"/><Relationship Target="worksheets/sheet640.xml" Type="http://schemas.openxmlformats.org/officeDocument/2006/relationships/worksheet" Id="rId640"/><Relationship Target="worksheets/sheet641.xml" Type="http://schemas.openxmlformats.org/officeDocument/2006/relationships/worksheet" Id="rId641"/><Relationship Target="worksheets/sheet642.xml" Type="http://schemas.openxmlformats.org/officeDocument/2006/relationships/worksheet" Id="rId642"/><Relationship Target="worksheets/sheet643.xml" Type="http://schemas.openxmlformats.org/officeDocument/2006/relationships/worksheet" Id="rId643"/><Relationship Target="worksheets/sheet644.xml" Type="http://schemas.openxmlformats.org/officeDocument/2006/relationships/worksheet" Id="rId644"/><Relationship Target="worksheets/sheet645.xml" Type="http://schemas.openxmlformats.org/officeDocument/2006/relationships/worksheet" Id="rId645"/><Relationship Target="worksheets/sheet646.xml" Type="http://schemas.openxmlformats.org/officeDocument/2006/relationships/worksheet" Id="rId646"/><Relationship Target="worksheets/sheet647.xml" Type="http://schemas.openxmlformats.org/officeDocument/2006/relationships/worksheet" Id="rId647"/><Relationship Target="worksheets/sheet648.xml" Type="http://schemas.openxmlformats.org/officeDocument/2006/relationships/worksheet" Id="rId648"/><Relationship Target="worksheets/sheet649.xml" Type="http://schemas.openxmlformats.org/officeDocument/2006/relationships/worksheet" Id="rId649"/><Relationship Target="worksheets/sheet650.xml" Type="http://schemas.openxmlformats.org/officeDocument/2006/relationships/worksheet" Id="rId650"/><Relationship Target="worksheets/sheet651.xml" Type="http://schemas.openxmlformats.org/officeDocument/2006/relationships/worksheet" Id="rId651"/><Relationship Target="worksheets/sheet652.xml" Type="http://schemas.openxmlformats.org/officeDocument/2006/relationships/worksheet" Id="rId652"/><Relationship Target="worksheets/sheet653.xml" Type="http://schemas.openxmlformats.org/officeDocument/2006/relationships/worksheet" Id="rId653"/><Relationship Target="worksheets/sheet654.xml" Type="http://schemas.openxmlformats.org/officeDocument/2006/relationships/worksheet" Id="rId654"/><Relationship Target="worksheets/sheet655.xml" Type="http://schemas.openxmlformats.org/officeDocument/2006/relationships/worksheet" Id="rId655"/><Relationship Target="sharedStrings.xml" Type="http://schemas.openxmlformats.org/officeDocument/2006/relationships/sharedStrings" Id="rId656"/><Relationship Target="styles.xml" Type="http://schemas.openxmlformats.org/officeDocument/2006/relationships/styles" Id="rId657"/><Relationship Target="theme/theme1.xml" Type="http://schemas.openxmlformats.org/officeDocument/2006/relationships/theme" Id="rId65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/>
  </sheetViews>
  <sheetFormatPr defaultRowHeight="15" x14ac:dyDescent="0.25"/>
  <cols>
    <col min="1" max="1" style="39" width="13.005" customWidth="1" bestFit="1"/>
    <col min="2" max="2" style="88" width="12.576428571428572" customWidth="1" bestFit="1"/>
    <col min="3" max="3" style="116" width="21.005" customWidth="1" bestFit="1"/>
    <col min="4" max="4" style="116" width="14.576428571428572" customWidth="1" bestFit="1"/>
    <col min="5" max="5" style="88" width="8.862142857142858" customWidth="1" bestFit="1"/>
    <col min="6" max="6" style="88" width="8.862142857142858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771" t="s">
        <v>8680</v>
      </c>
      <c r="B1" s="772"/>
      <c r="C1" s="3"/>
      <c r="D1" s="3"/>
      <c r="E1" s="83"/>
      <c r="F1" s="182"/>
      <c r="G1" s="2"/>
      <c r="H1" s="4"/>
    </row>
    <row x14ac:dyDescent="0.25" r="2" customHeight="1" ht="17.25">
      <c r="A2" s="37"/>
      <c r="B2" s="83"/>
      <c r="C2" s="3"/>
      <c r="D2" s="3"/>
      <c r="E2" s="83"/>
      <c r="F2" s="83"/>
      <c r="G2" s="2"/>
      <c r="H2" s="2"/>
    </row>
    <row x14ac:dyDescent="0.25" r="3" customHeight="1" ht="17.25">
      <c r="A3" s="1" t="s">
        <v>9579</v>
      </c>
      <c r="B3" s="83"/>
      <c r="C3" s="3"/>
      <c r="D3" s="3"/>
      <c r="E3" s="83"/>
      <c r="F3" s="83"/>
      <c r="G3" s="2"/>
      <c r="H3" s="2"/>
    </row>
    <row x14ac:dyDescent="0.25" r="4" customHeight="1" ht="17.25">
      <c r="A4" s="1" t="s">
        <v>9580</v>
      </c>
      <c r="B4" s="83"/>
      <c r="C4" s="3"/>
      <c r="D4" s="3"/>
      <c r="E4" s="83"/>
      <c r="F4" s="83"/>
      <c r="G4" s="2"/>
      <c r="H4" s="2"/>
    </row>
    <row x14ac:dyDescent="0.25" r="5" customHeight="1" ht="17.25">
      <c r="A5" s="6"/>
      <c r="B5" s="83"/>
      <c r="C5" s="3"/>
      <c r="D5" s="3"/>
      <c r="E5" s="83"/>
      <c r="F5" s="7"/>
      <c r="G5" s="2"/>
      <c r="H5" s="2"/>
    </row>
    <row x14ac:dyDescent="0.25" r="6" customHeight="1" ht="17.25">
      <c r="A6" s="231" t="s">
        <v>4</v>
      </c>
      <c r="B6" s="232" t="s">
        <v>5</v>
      </c>
      <c r="C6" s="267" t="s">
        <v>9581</v>
      </c>
      <c r="D6" s="267" t="s">
        <v>9582</v>
      </c>
      <c r="E6" s="232"/>
      <c r="F6" s="83"/>
      <c r="G6" s="2"/>
      <c r="H6" s="2"/>
    </row>
    <row x14ac:dyDescent="0.25" r="7" customHeight="1" ht="17.25">
      <c r="A7" s="24">
        <v>44448</v>
      </c>
      <c r="B7" s="25" t="s">
        <v>1788</v>
      </c>
      <c r="C7" s="26">
        <v>200</v>
      </c>
      <c r="D7" s="45"/>
      <c r="E7" s="25"/>
      <c r="F7" s="4"/>
      <c r="G7" s="2"/>
      <c r="H7" s="2"/>
    </row>
    <row x14ac:dyDescent="0.25" r="8" customHeight="1" ht="17.25">
      <c r="A8" s="65">
        <v>44478</v>
      </c>
      <c r="B8" s="66" t="s">
        <v>1788</v>
      </c>
      <c r="C8" s="67"/>
      <c r="D8" s="207">
        <v>1200</v>
      </c>
      <c r="E8" s="66"/>
      <c r="F8" s="4"/>
      <c r="G8" s="2"/>
      <c r="H8" s="2"/>
    </row>
    <row x14ac:dyDescent="0.25" r="9" customHeight="1" ht="17.25">
      <c r="A9" s="15"/>
      <c r="B9" s="16"/>
      <c r="C9" s="36"/>
      <c r="D9" s="36"/>
      <c r="E9" s="16"/>
      <c r="F9" s="4"/>
      <c r="G9" s="2"/>
      <c r="H9" s="2"/>
    </row>
    <row x14ac:dyDescent="0.25" r="10" customHeight="1" ht="17.25">
      <c r="A10" s="15"/>
      <c r="B10" s="16"/>
      <c r="C10" s="36"/>
      <c r="D10" s="36"/>
      <c r="E10" s="16"/>
      <c r="F10" s="4"/>
      <c r="G10" s="2"/>
      <c r="H1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/>
  </sheetViews>
  <sheetFormatPr defaultRowHeight="15" x14ac:dyDescent="0.25"/>
  <cols>
    <col min="1" max="1" style="88" width="13.005" customWidth="1" bestFit="1"/>
    <col min="2" max="2" style="88" width="12.576428571428572" customWidth="1" bestFit="1"/>
    <col min="3" max="3" style="116" width="8.862142857142858" customWidth="1" bestFit="1"/>
    <col min="4" max="4" style="116" width="16.290714285714284" customWidth="1" bestFit="1"/>
    <col min="5" max="5" style="88" width="8.862142857142858" customWidth="1" bestFit="1"/>
    <col min="6" max="6" style="88" width="8.862142857142858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772" t="s">
        <v>8680</v>
      </c>
      <c r="B1" s="772"/>
      <c r="C1" s="3"/>
      <c r="D1" s="3"/>
      <c r="E1" s="83"/>
      <c r="F1" s="182"/>
      <c r="G1" s="2"/>
      <c r="H1" s="4"/>
    </row>
    <row x14ac:dyDescent="0.25" r="2" customHeight="1" ht="17.25">
      <c r="A2" s="626"/>
      <c r="B2" s="83"/>
      <c r="C2" s="3"/>
      <c r="D2" s="3"/>
      <c r="E2" s="83"/>
      <c r="F2" s="83"/>
      <c r="G2" s="2"/>
      <c r="H2" s="2"/>
    </row>
    <row x14ac:dyDescent="0.25" r="3" customHeight="1" ht="17.25">
      <c r="A3" s="4" t="s">
        <v>8805</v>
      </c>
      <c r="B3" s="83"/>
      <c r="C3" s="3"/>
      <c r="D3" s="3"/>
      <c r="E3" s="83"/>
      <c r="F3" s="83"/>
      <c r="G3" s="2"/>
      <c r="H3" s="2"/>
    </row>
    <row x14ac:dyDescent="0.25" r="4" customHeight="1" ht="17.25">
      <c r="A4" s="4" t="s">
        <v>9528</v>
      </c>
      <c r="B4" s="83"/>
      <c r="C4" s="3"/>
      <c r="D4" s="3"/>
      <c r="E4" s="83"/>
      <c r="F4" s="83"/>
      <c r="G4" s="2"/>
      <c r="H4" s="2"/>
    </row>
    <row x14ac:dyDescent="0.25" r="5" customHeight="1" ht="17.25">
      <c r="A5" s="896" t="s">
        <v>5040</v>
      </c>
      <c r="B5" s="83"/>
      <c r="C5" s="3"/>
      <c r="D5" s="3"/>
      <c r="E5" s="83"/>
      <c r="F5" s="83"/>
      <c r="G5" s="2"/>
      <c r="H5" s="2"/>
    </row>
    <row x14ac:dyDescent="0.25" r="6" customHeight="1" ht="17.25">
      <c r="A6" s="420" t="s">
        <v>4</v>
      </c>
      <c r="B6" s="232" t="s">
        <v>5</v>
      </c>
      <c r="C6" s="267" t="s">
        <v>76</v>
      </c>
      <c r="D6" s="267" t="s">
        <v>9578</v>
      </c>
      <c r="E6" s="232"/>
      <c r="F6" s="83"/>
      <c r="G6" s="2"/>
      <c r="H6" s="2"/>
    </row>
    <row x14ac:dyDescent="0.25" r="7" customHeight="1" ht="17.25">
      <c r="A7" s="25" t="s">
        <v>254</v>
      </c>
      <c r="B7" s="25" t="s">
        <v>1788</v>
      </c>
      <c r="C7" s="26">
        <v>1000</v>
      </c>
      <c r="D7" s="26">
        <v>300</v>
      </c>
      <c r="E7" s="25"/>
      <c r="F7" s="4"/>
      <c r="G7" s="2"/>
      <c r="H7" s="2"/>
    </row>
    <row x14ac:dyDescent="0.25" r="8" customHeight="1" ht="17.25">
      <c r="A8" s="65"/>
      <c r="B8" s="66"/>
      <c r="C8" s="67"/>
      <c r="D8" s="67"/>
      <c r="E8" s="66"/>
      <c r="F8" s="4"/>
      <c r="G8" s="2"/>
      <c r="H8" s="2"/>
    </row>
    <row x14ac:dyDescent="0.25" r="9" customHeight="1" ht="17.25">
      <c r="A9" s="15"/>
      <c r="B9" s="16"/>
      <c r="C9" s="36"/>
      <c r="D9" s="36"/>
      <c r="E9" s="16"/>
      <c r="F9" s="4"/>
      <c r="G9" s="2"/>
      <c r="H9" s="2"/>
    </row>
    <row x14ac:dyDescent="0.25" r="10" customHeight="1" ht="17.25">
      <c r="A10" s="15"/>
      <c r="B10" s="16"/>
      <c r="C10" s="36"/>
      <c r="D10" s="36"/>
      <c r="E10" s="16"/>
      <c r="F10" s="4"/>
      <c r="G10" s="2"/>
      <c r="H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2"/>
  <sheetViews>
    <sheetView workbookViewId="0"/>
  </sheetViews>
  <sheetFormatPr defaultRowHeight="15" x14ac:dyDescent="0.25"/>
  <cols>
    <col min="1" max="1" style="88" width="13.576428571428572" customWidth="1" bestFit="1"/>
    <col min="2" max="2" style="88" width="12.005" customWidth="1" bestFit="1"/>
    <col min="3" max="3" style="116" width="12.43357142857143" customWidth="1" bestFit="1"/>
    <col min="4" max="4" style="116" width="12.43357142857143" customWidth="1" bestFit="1"/>
    <col min="5" max="5" style="116" width="12.43357142857143" customWidth="1" bestFit="1"/>
    <col min="6" max="6" style="116" width="12.43357142857143" customWidth="1" bestFit="1"/>
    <col min="7" max="7" style="116" width="12.43357142857143" customWidth="1" bestFit="1"/>
    <col min="8" max="8" style="116" width="12.43357142857143" customWidth="1" bestFit="1"/>
    <col min="9" max="9" style="116" width="12.43357142857143" customWidth="1" bestFit="1"/>
    <col min="10" max="10" style="116" width="12.43357142857143" customWidth="1" bestFit="1"/>
    <col min="11" max="11" style="116" width="12.43357142857143" customWidth="1" bestFit="1"/>
    <col min="12" max="12" style="88" width="12.43357142857143" customWidth="1" bestFit="1"/>
    <col min="13" max="13" style="88" width="12.43357142857143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3"/>
      <c r="H1" s="3"/>
      <c r="I1" s="3"/>
      <c r="J1" s="3"/>
      <c r="K1" s="3"/>
      <c r="L1" s="83"/>
      <c r="M1" s="83"/>
      <c r="N1" s="2"/>
      <c r="O1" s="4"/>
    </row>
    <row x14ac:dyDescent="0.25" r="2" customHeight="1" ht="17.25">
      <c r="A2" s="626"/>
      <c r="B2" s="83"/>
      <c r="C2" s="3"/>
      <c r="D2" s="3"/>
      <c r="E2" s="3"/>
      <c r="F2" s="3"/>
      <c r="G2" s="3"/>
      <c r="H2" s="3"/>
      <c r="I2" s="3"/>
      <c r="J2" s="3"/>
      <c r="K2" s="3"/>
      <c r="L2" s="83"/>
      <c r="M2" s="4"/>
      <c r="N2" s="2"/>
      <c r="O2" s="2"/>
    </row>
    <row x14ac:dyDescent="0.25" r="3" customHeight="1" ht="17.25">
      <c r="A3" s="4" t="s">
        <v>9576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  <c r="M3" s="83"/>
      <c r="N3" s="2"/>
      <c r="O3" s="2"/>
    </row>
    <row x14ac:dyDescent="0.25" r="4" customHeight="1" ht="17.25">
      <c r="A4" s="4" t="s">
        <v>9528</v>
      </c>
      <c r="B4" s="83"/>
      <c r="C4" s="3"/>
      <c r="D4" s="3"/>
      <c r="E4" s="3"/>
      <c r="F4" s="3"/>
      <c r="G4" s="3"/>
      <c r="H4" s="3"/>
      <c r="I4" s="3"/>
      <c r="J4" s="3"/>
      <c r="K4" s="3"/>
      <c r="L4" s="83"/>
      <c r="M4" s="83"/>
      <c r="N4" s="2"/>
      <c r="O4" s="2"/>
    </row>
    <row x14ac:dyDescent="0.25" r="5" customHeight="1" ht="17.25">
      <c r="A5" s="7"/>
      <c r="B5" s="83"/>
      <c r="C5" s="3"/>
      <c r="D5" s="3"/>
      <c r="E5" s="3"/>
      <c r="F5" s="3"/>
      <c r="G5" s="3"/>
      <c r="H5" s="3"/>
      <c r="I5" s="3"/>
      <c r="J5" s="3"/>
      <c r="K5" s="3"/>
      <c r="L5" s="83"/>
      <c r="M5" s="7"/>
      <c r="N5" s="2"/>
      <c r="O5" s="2"/>
    </row>
    <row x14ac:dyDescent="0.25" r="6" customHeight="1" ht="17.25">
      <c r="A6" s="420" t="s">
        <v>4</v>
      </c>
      <c r="B6" s="232" t="s">
        <v>5</v>
      </c>
      <c r="C6" s="267" t="s">
        <v>6</v>
      </c>
      <c r="D6" s="267" t="s">
        <v>75</v>
      </c>
      <c r="E6" s="267" t="s">
        <v>7</v>
      </c>
      <c r="F6" s="267" t="s">
        <v>76</v>
      </c>
      <c r="G6" s="267" t="s">
        <v>8</v>
      </c>
      <c r="H6" s="267" t="s">
        <v>31</v>
      </c>
      <c r="I6" s="267" t="s">
        <v>358</v>
      </c>
      <c r="J6" s="267" t="s">
        <v>33</v>
      </c>
      <c r="K6" s="267" t="s">
        <v>9</v>
      </c>
      <c r="L6" s="232"/>
      <c r="M6" s="4"/>
      <c r="N6" s="2"/>
      <c r="O6" s="2"/>
    </row>
    <row x14ac:dyDescent="0.25" r="7" customHeight="1" ht="17.25">
      <c r="A7" s="25" t="s">
        <v>145</v>
      </c>
      <c r="B7" s="25" t="s">
        <v>1788</v>
      </c>
      <c r="C7" s="26">
        <v>40</v>
      </c>
      <c r="D7" s="26">
        <v>40</v>
      </c>
      <c r="E7" s="26">
        <v>40</v>
      </c>
      <c r="F7" s="26">
        <v>40</v>
      </c>
      <c r="G7" s="26">
        <v>80</v>
      </c>
      <c r="H7" s="26">
        <v>20</v>
      </c>
      <c r="I7" s="26">
        <v>80</v>
      </c>
      <c r="J7" s="26">
        <v>60</v>
      </c>
      <c r="K7" s="26">
        <v>80</v>
      </c>
      <c r="L7" s="25"/>
      <c r="M7" s="4"/>
      <c r="N7" s="2"/>
      <c r="O7" s="2"/>
    </row>
    <row x14ac:dyDescent="0.25" r="8" customHeight="1" ht="17.25">
      <c r="A8" s="66" t="s">
        <v>9577</v>
      </c>
      <c r="B8" s="66" t="s">
        <v>1788</v>
      </c>
      <c r="C8" s="67"/>
      <c r="D8" s="67"/>
      <c r="E8" s="67"/>
      <c r="F8" s="67"/>
      <c r="G8" s="67"/>
      <c r="H8" s="67"/>
      <c r="I8" s="67"/>
      <c r="J8" s="207">
        <v>40</v>
      </c>
      <c r="K8" s="67"/>
      <c r="L8" s="66"/>
      <c r="M8" s="4"/>
      <c r="N8" s="2"/>
      <c r="O8" s="2"/>
    </row>
    <row x14ac:dyDescent="0.25" r="9" customHeight="1" ht="17.25">
      <c r="A9" s="66" t="s">
        <v>3014</v>
      </c>
      <c r="B9" s="66" t="s">
        <v>14</v>
      </c>
      <c r="C9" s="207">
        <v>-40</v>
      </c>
      <c r="D9" s="207">
        <v>-40</v>
      </c>
      <c r="E9" s="207">
        <v>-39</v>
      </c>
      <c r="F9" s="207">
        <v>-39</v>
      </c>
      <c r="G9" s="207">
        <v>-75</v>
      </c>
      <c r="H9" s="207">
        <v>-20</v>
      </c>
      <c r="I9" s="207">
        <v>-75</v>
      </c>
      <c r="J9" s="207">
        <v>-100</v>
      </c>
      <c r="K9" s="207">
        <v>-80</v>
      </c>
      <c r="L9" s="110"/>
      <c r="M9" s="83"/>
      <c r="N9" s="2"/>
      <c r="O9" s="2"/>
    </row>
    <row x14ac:dyDescent="0.25" r="10" customHeight="1" ht="17.25">
      <c r="A10" s="65"/>
      <c r="B10" s="66"/>
      <c r="C10" s="67"/>
      <c r="D10" s="67"/>
      <c r="E10" s="67"/>
      <c r="F10" s="67"/>
      <c r="G10" s="67"/>
      <c r="H10" s="67"/>
      <c r="I10" s="67"/>
      <c r="J10" s="67"/>
      <c r="K10" s="67"/>
      <c r="L10" s="66"/>
      <c r="M10" s="4"/>
      <c r="N10" s="2"/>
      <c r="O10" s="2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36"/>
      <c r="K11" s="36"/>
      <c r="L11" s="16"/>
      <c r="M11" s="4"/>
      <c r="N11" s="2"/>
      <c r="O11" s="2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  <c r="L12" s="16"/>
      <c r="M12" s="4"/>
      <c r="N12" s="2"/>
      <c r="O1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/>
  </sheetViews>
  <sheetFormatPr defaultRowHeight="15" x14ac:dyDescent="0.25"/>
  <cols>
    <col min="1" max="1" style="88" width="13.576428571428572" customWidth="1" bestFit="1"/>
    <col min="2" max="2" style="88" width="12.005" customWidth="1" bestFit="1"/>
    <col min="3" max="3" style="116" width="12.43357142857143" customWidth="1" bestFit="1"/>
    <col min="4" max="4" style="116" width="12.43357142857143" customWidth="1" bestFit="1"/>
    <col min="5" max="5" style="116" width="12.43357142857143" customWidth="1" bestFit="1"/>
    <col min="6" max="6" style="116" width="12.43357142857143" customWidth="1" bestFit="1"/>
    <col min="7" max="7" style="116" width="12.43357142857143" customWidth="1" bestFit="1"/>
    <col min="8" max="8" style="116" width="12.43357142857143" customWidth="1" bestFit="1"/>
    <col min="9" max="9" style="116" width="12.43357142857143" customWidth="1" bestFit="1"/>
    <col min="10" max="10" style="116" width="12.43357142857143" customWidth="1" bestFit="1"/>
    <col min="11" max="11" style="116" width="12.43357142857143" customWidth="1" bestFit="1"/>
    <col min="12" max="12" style="88" width="12.43357142857143" customWidth="1" bestFit="1"/>
    <col min="13" max="13" style="88" width="12.43357142857143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3"/>
      <c r="H1" s="3"/>
      <c r="I1" s="3"/>
      <c r="J1" s="3"/>
      <c r="K1" s="3"/>
      <c r="L1" s="83"/>
      <c r="M1" s="83"/>
      <c r="N1" s="2"/>
      <c r="O1" s="4"/>
    </row>
    <row x14ac:dyDescent="0.25" r="2" customHeight="1" ht="17.25">
      <c r="A2" s="626"/>
      <c r="B2" s="83"/>
      <c r="C2" s="3"/>
      <c r="D2" s="3"/>
      <c r="E2" s="3"/>
      <c r="F2" s="3"/>
      <c r="G2" s="3"/>
      <c r="H2" s="3"/>
      <c r="I2" s="3"/>
      <c r="J2" s="3"/>
      <c r="K2" s="3"/>
      <c r="L2" s="83"/>
      <c r="M2" s="4"/>
      <c r="N2" s="2"/>
      <c r="O2" s="2"/>
    </row>
    <row x14ac:dyDescent="0.25" r="3" customHeight="1" ht="17.25">
      <c r="A3" s="4" t="s">
        <v>9573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  <c r="M3" s="83"/>
      <c r="N3" s="2"/>
      <c r="O3" s="2"/>
    </row>
    <row x14ac:dyDescent="0.25" r="4" customHeight="1" ht="17.25">
      <c r="A4" s="4" t="s">
        <v>9574</v>
      </c>
      <c r="B4" s="83"/>
      <c r="C4" s="3"/>
      <c r="D4" s="3"/>
      <c r="E4" s="3"/>
      <c r="F4" s="3"/>
      <c r="G4" s="3"/>
      <c r="H4" s="3"/>
      <c r="I4" s="3"/>
      <c r="J4" s="3"/>
      <c r="K4" s="3"/>
      <c r="L4" s="83"/>
      <c r="M4" s="83"/>
      <c r="N4" s="2"/>
      <c r="O4" s="2"/>
    </row>
    <row x14ac:dyDescent="0.25" r="5" customHeight="1" ht="17.25">
      <c r="A5" s="7"/>
      <c r="B5" s="83"/>
      <c r="C5" s="3"/>
      <c r="D5" s="3"/>
      <c r="E5" s="3"/>
      <c r="F5" s="3"/>
      <c r="G5" s="3"/>
      <c r="H5" s="3"/>
      <c r="I5" s="3"/>
      <c r="J5" s="3"/>
      <c r="K5" s="3"/>
      <c r="L5" s="83"/>
      <c r="M5" s="7"/>
      <c r="N5" s="2"/>
      <c r="O5" s="2"/>
    </row>
    <row x14ac:dyDescent="0.25" r="6" customHeight="1" ht="17.25">
      <c r="A6" s="420" t="s">
        <v>4</v>
      </c>
      <c r="B6" s="232" t="s">
        <v>5</v>
      </c>
      <c r="C6" s="267" t="s">
        <v>6</v>
      </c>
      <c r="D6" s="267" t="s">
        <v>7</v>
      </c>
      <c r="E6" s="267" t="s">
        <v>75</v>
      </c>
      <c r="F6" s="267" t="s">
        <v>76</v>
      </c>
      <c r="G6" s="267" t="s">
        <v>8</v>
      </c>
      <c r="H6" s="267" t="s">
        <v>10</v>
      </c>
      <c r="I6" s="267" t="s">
        <v>31</v>
      </c>
      <c r="J6" s="267" t="s">
        <v>9</v>
      </c>
      <c r="K6" s="267" t="s">
        <v>32</v>
      </c>
      <c r="L6" s="232"/>
      <c r="M6" s="4"/>
      <c r="N6" s="2"/>
      <c r="O6" s="2"/>
    </row>
    <row x14ac:dyDescent="0.25" r="7" customHeight="1" ht="17.25">
      <c r="A7" s="25" t="s">
        <v>153</v>
      </c>
      <c r="B7" s="25" t="s">
        <v>1788</v>
      </c>
      <c r="C7" s="26">
        <v>60</v>
      </c>
      <c r="D7" s="26">
        <v>60</v>
      </c>
      <c r="E7" s="26">
        <v>48</v>
      </c>
      <c r="F7" s="26">
        <v>48</v>
      </c>
      <c r="G7" s="26">
        <v>48</v>
      </c>
      <c r="H7" s="26">
        <v>30</v>
      </c>
      <c r="I7" s="26">
        <v>30</v>
      </c>
      <c r="J7" s="26">
        <v>216</v>
      </c>
      <c r="K7" s="45"/>
      <c r="L7" s="413"/>
      <c r="M7" s="83"/>
      <c r="N7" s="2"/>
      <c r="O7" s="2"/>
    </row>
    <row x14ac:dyDescent="0.25" r="8" customHeight="1" ht="17.25">
      <c r="A8" s="66" t="s">
        <v>3014</v>
      </c>
      <c r="B8" s="66" t="s">
        <v>1788</v>
      </c>
      <c r="C8" s="67"/>
      <c r="D8" s="67"/>
      <c r="E8" s="67"/>
      <c r="F8" s="67"/>
      <c r="G8" s="67"/>
      <c r="H8" s="67"/>
      <c r="I8" s="67"/>
      <c r="J8" s="67"/>
      <c r="K8" s="207">
        <v>20</v>
      </c>
      <c r="L8" s="66"/>
      <c r="M8" s="4"/>
      <c r="N8" s="2"/>
      <c r="O8" s="2"/>
    </row>
    <row x14ac:dyDescent="0.25" r="9" customHeight="1" ht="17.25">
      <c r="A9" s="66" t="s">
        <v>3334</v>
      </c>
      <c r="B9" s="66" t="s">
        <v>14</v>
      </c>
      <c r="C9" s="207">
        <v>-30</v>
      </c>
      <c r="D9" s="207">
        <v>-30</v>
      </c>
      <c r="E9" s="207">
        <v>-24</v>
      </c>
      <c r="F9" s="207">
        <v>-23</v>
      </c>
      <c r="G9" s="207">
        <v>-24</v>
      </c>
      <c r="H9" s="111"/>
      <c r="I9" s="111"/>
      <c r="J9" s="207">
        <v>-90</v>
      </c>
      <c r="K9" s="207">
        <v>-10</v>
      </c>
      <c r="L9" s="110"/>
      <c r="M9" s="4" t="s">
        <v>9575</v>
      </c>
      <c r="N9" s="2"/>
      <c r="O9" s="2"/>
    </row>
    <row x14ac:dyDescent="0.25" r="10" customHeight="1" ht="17.25">
      <c r="A10" s="16" t="s">
        <v>2884</v>
      </c>
      <c r="B10" s="34" t="s">
        <v>14</v>
      </c>
      <c r="C10" s="207">
        <v>-30</v>
      </c>
      <c r="D10" s="207">
        <v>-24</v>
      </c>
      <c r="E10" s="207">
        <v>-24</v>
      </c>
      <c r="F10" s="207">
        <v>-16</v>
      </c>
      <c r="G10" s="207">
        <v>-7</v>
      </c>
      <c r="H10" s="207">
        <v>-30</v>
      </c>
      <c r="I10" s="207">
        <v>-18</v>
      </c>
      <c r="J10" s="207">
        <v>-40</v>
      </c>
      <c r="K10" s="207">
        <v>-10</v>
      </c>
      <c r="L10" s="66"/>
      <c r="M10" s="4"/>
      <c r="N10" s="2"/>
      <c r="O10" s="2"/>
    </row>
    <row x14ac:dyDescent="0.25" r="11" customHeight="1" ht="17.25">
      <c r="A11" s="15"/>
      <c r="B11" s="34"/>
      <c r="C11" s="67"/>
      <c r="D11" s="67"/>
      <c r="E11" s="67"/>
      <c r="F11" s="67"/>
      <c r="G11" s="67"/>
      <c r="H11" s="67"/>
      <c r="I11" s="67"/>
      <c r="J11" s="67"/>
      <c r="K11" s="67"/>
      <c r="L11" s="66"/>
      <c r="M11" s="4"/>
      <c r="N11" s="2"/>
      <c r="O11" s="2"/>
    </row>
    <row x14ac:dyDescent="0.25" r="12" customHeight="1" ht="17.25">
      <c r="A12" s="15"/>
      <c r="B12" s="34"/>
      <c r="C12" s="67"/>
      <c r="D12" s="67"/>
      <c r="E12" s="67"/>
      <c r="F12" s="67"/>
      <c r="G12" s="67"/>
      <c r="H12" s="67"/>
      <c r="I12" s="67"/>
      <c r="J12" s="67"/>
      <c r="K12" s="67"/>
      <c r="L12" s="66"/>
      <c r="M12" s="4"/>
      <c r="N12" s="2"/>
      <c r="O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16"/>
      <c r="M13" s="4"/>
      <c r="N13" s="2"/>
      <c r="O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16"/>
      <c r="M14" s="4"/>
      <c r="N14" s="2"/>
      <c r="O14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4"/>
  <sheetViews>
    <sheetView workbookViewId="0" tabSelected="1"/>
  </sheetViews>
  <sheetFormatPr defaultRowHeight="15" x14ac:dyDescent="0.25"/>
  <cols>
    <col min="1" max="1" style="39" width="10.862142857142858" customWidth="1" bestFit="1"/>
    <col min="2" max="2" style="40" width="8.862142857142858" customWidth="1" bestFit="1"/>
    <col min="3" max="3" style="41" width="12.147857142857141" customWidth="1" bestFit="1"/>
    <col min="4" max="4" style="41" width="9.576428571428572" customWidth="1" bestFit="1"/>
    <col min="5" max="5" style="41" width="8.71928571428571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2"/>
      <c r="G1" s="2"/>
      <c r="H1" s="2"/>
      <c r="I1" s="4"/>
    </row>
    <row x14ac:dyDescent="0.25" r="2" customHeight="1" ht="17.25">
      <c r="A2" s="37"/>
      <c r="B2" s="2"/>
      <c r="C2" s="3"/>
      <c r="D2" s="3"/>
      <c r="E2" s="3"/>
      <c r="F2" s="2"/>
      <c r="G2" s="4"/>
      <c r="H2" s="2"/>
      <c r="I2" s="2"/>
    </row>
    <row x14ac:dyDescent="0.25" r="3" customHeight="1" ht="17.25">
      <c r="A3" s="1" t="s">
        <v>8805</v>
      </c>
      <c r="B3" s="2"/>
      <c r="C3" s="3"/>
      <c r="D3" s="3"/>
      <c r="E3" s="3"/>
      <c r="F3" s="2"/>
      <c r="G3" s="2"/>
      <c r="H3" s="2"/>
      <c r="I3" s="2"/>
    </row>
    <row x14ac:dyDescent="0.25" r="4" customHeight="1" ht="17.25">
      <c r="A4" s="1" t="s">
        <v>9565</v>
      </c>
      <c r="B4" s="2"/>
      <c r="C4" s="3"/>
      <c r="D4" s="3"/>
      <c r="E4" s="3"/>
      <c r="F4" s="2"/>
      <c r="G4" s="2"/>
      <c r="H4" s="2"/>
      <c r="I4" s="2"/>
    </row>
    <row x14ac:dyDescent="0.25" r="5" customHeight="1" ht="17.25">
      <c r="A5" s="6"/>
      <c r="B5" s="2"/>
      <c r="C5" s="3"/>
      <c r="D5" s="3"/>
      <c r="E5" s="3"/>
      <c r="F5" s="2"/>
      <c r="G5" s="7"/>
      <c r="H5" s="2"/>
      <c r="I5" s="2"/>
    </row>
    <row x14ac:dyDescent="0.25" r="6" customHeight="1" ht="17.25">
      <c r="A6" s="366" t="s">
        <v>1405</v>
      </c>
      <c r="B6" s="2"/>
      <c r="C6" s="458">
        <v>50000</v>
      </c>
      <c r="D6" s="458"/>
      <c r="E6" s="458"/>
      <c r="F6" s="2"/>
      <c r="G6" s="982"/>
      <c r="H6" s="2"/>
      <c r="I6" s="2"/>
    </row>
    <row x14ac:dyDescent="0.25" r="7" customHeight="1" ht="17.25">
      <c r="A7" s="366" t="s">
        <v>5041</v>
      </c>
      <c r="B7" s="2"/>
      <c r="C7" s="458">
        <v>3000</v>
      </c>
      <c r="D7" s="458"/>
      <c r="E7" s="458"/>
      <c r="F7" s="2"/>
      <c r="G7" s="982"/>
      <c r="H7" s="2"/>
      <c r="I7" s="2"/>
    </row>
    <row x14ac:dyDescent="0.25" r="8" customHeight="1" ht="17.25">
      <c r="A8" s="231" t="s">
        <v>4</v>
      </c>
      <c r="B8" s="232" t="s">
        <v>5</v>
      </c>
      <c r="C8" s="267" t="s">
        <v>7</v>
      </c>
      <c r="D8" s="267" t="s">
        <v>8</v>
      </c>
      <c r="E8" s="267" t="s">
        <v>358</v>
      </c>
      <c r="F8" s="232"/>
      <c r="G8" s="4"/>
      <c r="H8" s="2"/>
      <c r="I8" s="2"/>
    </row>
    <row x14ac:dyDescent="0.25" r="9" customHeight="1" ht="17.25">
      <c r="A9" s="412">
        <v>44323</v>
      </c>
      <c r="B9" s="413" t="s">
        <v>1788</v>
      </c>
      <c r="C9" s="26">
        <v>600</v>
      </c>
      <c r="D9" s="45"/>
      <c r="E9" s="45"/>
      <c r="F9" s="25"/>
      <c r="G9" s="4"/>
      <c r="H9" s="2"/>
      <c r="I9" s="2"/>
    </row>
    <row x14ac:dyDescent="0.25" r="10" customHeight="1" ht="17.25">
      <c r="A10" s="65" t="s">
        <v>3045</v>
      </c>
      <c r="B10" s="66" t="s">
        <v>1788</v>
      </c>
      <c r="C10" s="67"/>
      <c r="D10" s="207">
        <v>150</v>
      </c>
      <c r="E10" s="207">
        <v>300</v>
      </c>
      <c r="F10" s="66"/>
      <c r="G10" s="4"/>
      <c r="H10" s="2"/>
      <c r="I10" s="2"/>
    </row>
    <row x14ac:dyDescent="0.25" r="11" customHeight="1" ht="17.25">
      <c r="A11" s="15"/>
      <c r="B11" s="16"/>
      <c r="C11" s="36"/>
      <c r="D11" s="36"/>
      <c r="E11" s="36"/>
      <c r="F11" s="16"/>
      <c r="G11" s="4"/>
      <c r="H11" s="2"/>
      <c r="I11" s="2"/>
    </row>
    <row x14ac:dyDescent="0.25" r="12" customHeight="1" ht="17.25">
      <c r="A12" s="15"/>
      <c r="B12" s="16"/>
      <c r="C12" s="36"/>
      <c r="D12" s="36"/>
      <c r="E12" s="36"/>
      <c r="F12" s="16"/>
      <c r="G12" s="4"/>
      <c r="H12" s="2"/>
      <c r="I12" s="2"/>
    </row>
    <row x14ac:dyDescent="0.25" r="13" customHeight="1" ht="17.25">
      <c r="A13" s="37"/>
      <c r="B13" s="2"/>
      <c r="C13" s="3"/>
      <c r="D13" s="3"/>
      <c r="E13" s="3"/>
      <c r="F13" s="2"/>
      <c r="G13" s="2"/>
      <c r="H13" s="2"/>
      <c r="I13" s="2"/>
    </row>
    <row x14ac:dyDescent="0.25" r="14" customHeight="1" ht="17.25">
      <c r="A14" s="37"/>
      <c r="B14" s="2"/>
      <c r="C14" s="3"/>
      <c r="D14" s="3"/>
      <c r="E14" s="3"/>
      <c r="F14" s="2"/>
      <c r="G14" s="2"/>
      <c r="H14" s="2"/>
      <c r="I14" s="2"/>
    </row>
    <row x14ac:dyDescent="0.25" r="15" customHeight="1" ht="17.25">
      <c r="A15" s="37"/>
      <c r="B15" s="2"/>
      <c r="C15" s="3"/>
      <c r="D15" s="3"/>
      <c r="E15" s="3"/>
      <c r="F15" s="2"/>
      <c r="G15" s="2"/>
      <c r="H15" s="2"/>
      <c r="I15" s="2"/>
    </row>
    <row x14ac:dyDescent="0.25" r="16" customHeight="1" ht="17.25">
      <c r="A16" s="455" t="s">
        <v>9566</v>
      </c>
      <c r="B16" s="456"/>
      <c r="C16" s="457"/>
      <c r="D16" s="457"/>
      <c r="E16" s="457"/>
      <c r="F16" s="2"/>
      <c r="G16" s="2"/>
      <c r="H16" s="2"/>
      <c r="I16" s="2"/>
    </row>
    <row x14ac:dyDescent="0.25" r="17" customHeight="1" ht="17.25">
      <c r="A17" s="37"/>
      <c r="B17" s="2"/>
      <c r="C17" s="3"/>
      <c r="D17" s="3"/>
      <c r="E17" s="3"/>
      <c r="F17" s="2"/>
      <c r="G17" s="2"/>
      <c r="H17" s="2"/>
      <c r="I17" s="2"/>
    </row>
    <row x14ac:dyDescent="0.25" r="18" customHeight="1" ht="17.25">
      <c r="A18" s="331" t="s">
        <v>9567</v>
      </c>
      <c r="B18" s="2"/>
      <c r="C18" s="3"/>
      <c r="D18" s="3"/>
      <c r="E18" s="3"/>
      <c r="F18" s="2"/>
      <c r="G18" s="2"/>
      <c r="H18" s="2"/>
      <c r="I18" s="2"/>
    </row>
    <row x14ac:dyDescent="0.25" r="19" customHeight="1" ht="17.25">
      <c r="A19" s="331" t="s">
        <v>9568</v>
      </c>
      <c r="B19" s="2"/>
      <c r="C19" s="3"/>
      <c r="D19" s="3"/>
      <c r="E19" s="3"/>
      <c r="F19" s="2"/>
      <c r="G19" s="2"/>
      <c r="H19" s="2"/>
      <c r="I19" s="2"/>
    </row>
    <row x14ac:dyDescent="0.25" r="20" customHeight="1" ht="17.25">
      <c r="A20" s="331" t="s">
        <v>9569</v>
      </c>
      <c r="B20" s="2"/>
      <c r="C20" s="3"/>
      <c r="D20" s="3"/>
      <c r="E20" s="3"/>
      <c r="F20" s="2"/>
      <c r="G20" s="2"/>
      <c r="H20" s="2"/>
      <c r="I20" s="2"/>
    </row>
    <row x14ac:dyDescent="0.25" r="21" customHeight="1" ht="17.25">
      <c r="A21" s="331" t="s">
        <v>9570</v>
      </c>
      <c r="B21" s="2"/>
      <c r="C21" s="3"/>
      <c r="D21" s="3"/>
      <c r="E21" s="3"/>
      <c r="F21" s="2"/>
      <c r="G21" s="2"/>
      <c r="H21" s="2"/>
      <c r="I21" s="2"/>
    </row>
    <row x14ac:dyDescent="0.25" r="22" customHeight="1" ht="17.25">
      <c r="A22" s="331" t="s">
        <v>9571</v>
      </c>
      <c r="B22" s="2"/>
      <c r="C22" s="3"/>
      <c r="D22" s="3"/>
      <c r="E22" s="3"/>
      <c r="F22" s="2"/>
      <c r="G22" s="2"/>
      <c r="H22" s="2"/>
      <c r="I22" s="2"/>
    </row>
    <row x14ac:dyDescent="0.25" r="23" customHeight="1" ht="17.25">
      <c r="A23" s="37"/>
      <c r="B23" s="2"/>
      <c r="C23" s="3"/>
      <c r="D23" s="3"/>
      <c r="E23" s="3"/>
      <c r="F23" s="2"/>
      <c r="G23" s="2"/>
      <c r="H23" s="2"/>
      <c r="I23" s="2"/>
    </row>
    <row x14ac:dyDescent="0.25" r="24" customHeight="1" ht="17.25">
      <c r="A24" s="331" t="s">
        <v>9572</v>
      </c>
      <c r="B24" s="2"/>
      <c r="C24" s="3"/>
      <c r="D24" s="3"/>
      <c r="E24" s="3"/>
      <c r="F24" s="2"/>
      <c r="G24" s="2"/>
      <c r="H24" s="2"/>
      <c r="I24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9"/>
  <sheetViews>
    <sheetView workbookViewId="0"/>
  </sheetViews>
  <sheetFormatPr defaultRowHeight="15" x14ac:dyDescent="0.25"/>
  <cols>
    <col min="1" max="1" style="39" width="11.576428571428572" customWidth="1" bestFit="1"/>
    <col min="2" max="2" style="88" width="12.147857142857141" customWidth="1" bestFit="1"/>
    <col min="3" max="3" style="89" width="12.147857142857141" customWidth="1" bestFit="1"/>
    <col min="4" max="4" style="89" width="12.147857142857141" customWidth="1" bestFit="1"/>
    <col min="5" max="5" style="88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771" t="s">
        <v>8680</v>
      </c>
      <c r="B1" s="772"/>
      <c r="C1" s="3"/>
      <c r="D1" s="3"/>
      <c r="E1" s="83"/>
      <c r="F1" s="2"/>
      <c r="G1" s="2"/>
      <c r="H1" s="4"/>
    </row>
    <row x14ac:dyDescent="0.25" r="2" customHeight="1" ht="17.25">
      <c r="A2" s="37"/>
      <c r="B2" s="83"/>
      <c r="C2" s="3"/>
      <c r="D2" s="3"/>
      <c r="E2" s="83"/>
      <c r="F2" s="4"/>
      <c r="G2" s="2"/>
      <c r="H2" s="2"/>
    </row>
    <row x14ac:dyDescent="0.25" r="3" customHeight="1" ht="17.25">
      <c r="A3" s="1" t="s">
        <v>9562</v>
      </c>
      <c r="B3" s="83"/>
      <c r="C3" s="3"/>
      <c r="D3" s="3"/>
      <c r="E3" s="83"/>
      <c r="F3" s="2"/>
      <c r="G3" s="2"/>
      <c r="H3" s="2"/>
    </row>
    <row x14ac:dyDescent="0.25" r="4" customHeight="1" ht="17.25">
      <c r="A4" s="1" t="s">
        <v>9563</v>
      </c>
      <c r="B4" s="83"/>
      <c r="C4" s="3"/>
      <c r="D4" s="3"/>
      <c r="E4" s="83"/>
      <c r="F4" s="2"/>
      <c r="G4" s="2"/>
      <c r="H4" s="2"/>
    </row>
    <row x14ac:dyDescent="0.25" r="5" customHeight="1" ht="17.25">
      <c r="A5" s="6"/>
      <c r="B5" s="83"/>
      <c r="C5" s="3"/>
      <c r="D5" s="3"/>
      <c r="E5" s="83"/>
      <c r="F5" s="7"/>
      <c r="G5" s="2"/>
      <c r="H5" s="2"/>
    </row>
    <row x14ac:dyDescent="0.25" r="6" customHeight="1" ht="17.25">
      <c r="A6" s="231" t="s">
        <v>4</v>
      </c>
      <c r="B6" s="232" t="s">
        <v>5</v>
      </c>
      <c r="C6" s="267" t="s">
        <v>9333</v>
      </c>
      <c r="D6" s="267" t="s">
        <v>8</v>
      </c>
      <c r="E6" s="232"/>
      <c r="F6" s="4"/>
      <c r="G6" s="2"/>
      <c r="H6" s="2"/>
    </row>
    <row x14ac:dyDescent="0.25" r="7" customHeight="1" ht="17.25">
      <c r="A7" s="24">
        <v>44417</v>
      </c>
      <c r="B7" s="25" t="s">
        <v>1788</v>
      </c>
      <c r="C7" s="26">
        <v>700</v>
      </c>
      <c r="D7" s="26">
        <v>600</v>
      </c>
      <c r="E7" s="25"/>
      <c r="F7" s="2"/>
      <c r="G7" s="2"/>
      <c r="H7" s="2"/>
    </row>
    <row x14ac:dyDescent="0.25" r="8" customHeight="1" ht="17.25">
      <c r="A8" s="15">
        <v>44417</v>
      </c>
      <c r="B8" s="16" t="s">
        <v>1788</v>
      </c>
      <c r="C8" s="17">
        <v>110</v>
      </c>
      <c r="D8" s="17">
        <v>236</v>
      </c>
      <c r="E8" s="16"/>
      <c r="F8" s="2"/>
      <c r="G8" s="2"/>
      <c r="H8" s="2"/>
    </row>
    <row x14ac:dyDescent="0.25" r="9" customHeight="1" ht="17.25">
      <c r="A9" s="15">
        <v>44478</v>
      </c>
      <c r="B9" s="16" t="s">
        <v>1788</v>
      </c>
      <c r="C9" s="17">
        <v>262</v>
      </c>
      <c r="D9" s="17">
        <v>236</v>
      </c>
      <c r="E9" s="16"/>
      <c r="F9" s="2"/>
      <c r="G9" s="2"/>
      <c r="H9" s="2"/>
    </row>
    <row x14ac:dyDescent="0.25" r="10" customHeight="1" ht="17.25">
      <c r="A10" s="15" t="s">
        <v>112</v>
      </c>
      <c r="B10" s="16" t="s">
        <v>14</v>
      </c>
      <c r="C10" s="17">
        <v>-150</v>
      </c>
      <c r="D10" s="36"/>
      <c r="E10" s="16"/>
      <c r="F10" s="2"/>
      <c r="G10" s="2"/>
      <c r="H10" s="2"/>
    </row>
    <row x14ac:dyDescent="0.25" r="11" customHeight="1" ht="17.25">
      <c r="A11" s="15" t="s">
        <v>112</v>
      </c>
      <c r="B11" s="16" t="s">
        <v>14</v>
      </c>
      <c r="C11" s="36"/>
      <c r="D11" s="17">
        <v>-800</v>
      </c>
      <c r="E11" s="16"/>
      <c r="F11" s="2"/>
      <c r="G11" s="2"/>
      <c r="H11" s="2"/>
    </row>
    <row x14ac:dyDescent="0.25" r="12" customHeight="1" ht="17.25">
      <c r="A12" s="15" t="s">
        <v>112</v>
      </c>
      <c r="B12" s="16" t="s">
        <v>14</v>
      </c>
      <c r="C12" s="207">
        <v>-150</v>
      </c>
      <c r="D12" s="67"/>
      <c r="E12" s="66"/>
      <c r="F12" s="2"/>
      <c r="G12" s="2"/>
      <c r="H12" s="2"/>
    </row>
    <row x14ac:dyDescent="0.25" r="13" customHeight="1" ht="17.25">
      <c r="A13" s="15" t="s">
        <v>155</v>
      </c>
      <c r="B13" s="16" t="s">
        <v>14</v>
      </c>
      <c r="C13" s="207">
        <v>-150</v>
      </c>
      <c r="D13" s="67"/>
      <c r="E13" s="66"/>
      <c r="F13" s="2"/>
      <c r="G13" s="2"/>
      <c r="H13" s="2"/>
    </row>
    <row x14ac:dyDescent="0.25" r="14" customHeight="1" ht="17.25">
      <c r="A14" s="15" t="s">
        <v>3012</v>
      </c>
      <c r="B14" s="16" t="s">
        <v>14</v>
      </c>
      <c r="C14" s="207">
        <v>-614</v>
      </c>
      <c r="D14" s="207">
        <v>-272</v>
      </c>
      <c r="E14" s="66"/>
      <c r="F14" s="2"/>
      <c r="G14" s="2"/>
      <c r="H14" s="2"/>
    </row>
    <row x14ac:dyDescent="0.25" r="15" customHeight="1" ht="17.25">
      <c r="A15" s="15" t="s">
        <v>6678</v>
      </c>
      <c r="B15" s="16" t="s">
        <v>14</v>
      </c>
      <c r="C15" s="207">
        <v>-8</v>
      </c>
      <c r="D15" s="111"/>
      <c r="E15" s="110"/>
      <c r="F15" s="2"/>
      <c r="G15" s="2"/>
      <c r="H15" s="2"/>
    </row>
    <row x14ac:dyDescent="0.25" r="16" customHeight="1" ht="17.25">
      <c r="A16" s="15" t="s">
        <v>1508</v>
      </c>
      <c r="B16" s="16" t="s">
        <v>1788</v>
      </c>
      <c r="C16" s="207">
        <v>200</v>
      </c>
      <c r="D16" s="207">
        <v>100</v>
      </c>
      <c r="E16" s="66"/>
      <c r="F16" s="182" t="s">
        <v>9564</v>
      </c>
      <c r="G16" s="2"/>
      <c r="H16" s="2"/>
    </row>
    <row x14ac:dyDescent="0.25" r="17" customHeight="1" ht="17.25">
      <c r="A17" s="15" t="s">
        <v>3025</v>
      </c>
      <c r="B17" s="16" t="s">
        <v>14</v>
      </c>
      <c r="C17" s="207">
        <v>-200</v>
      </c>
      <c r="D17" s="207">
        <v>-100</v>
      </c>
      <c r="E17" s="66"/>
      <c r="F17" s="2"/>
      <c r="G17" s="2"/>
      <c r="H17" s="2"/>
    </row>
    <row x14ac:dyDescent="0.25" r="18" customHeight="1" ht="17.25">
      <c r="A18" s="15"/>
      <c r="B18" s="16"/>
      <c r="C18" s="36"/>
      <c r="D18" s="36"/>
      <c r="E18" s="16"/>
      <c r="F18" s="2"/>
      <c r="G18" s="2"/>
      <c r="H18" s="2"/>
    </row>
    <row x14ac:dyDescent="0.25" r="19" customHeight="1" ht="17.25">
      <c r="A19" s="15"/>
      <c r="B19" s="16"/>
      <c r="C19" s="17">
        <f>SUM(C7:C17)</f>
      </c>
      <c r="D19" s="17">
        <f>SUM(D7:D17)</f>
      </c>
      <c r="E19" s="16"/>
      <c r="F19" s="2"/>
      <c r="G19" s="2"/>
      <c r="H19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/>
  </sheetViews>
  <sheetFormatPr defaultRowHeight="15" x14ac:dyDescent="0.25"/>
  <cols>
    <col min="1" max="1" style="39" width="13.005" customWidth="1" bestFit="1"/>
    <col min="2" max="2" style="88" width="12.576428571428572" customWidth="1" bestFit="1"/>
    <col min="3" max="3" style="116" width="12.719285714285713" customWidth="1" bestFit="1"/>
    <col min="4" max="4" style="116" width="11.290714285714287" customWidth="1" bestFit="1"/>
    <col min="5" max="5" style="88" width="8.862142857142858" customWidth="1" bestFit="1"/>
    <col min="6" max="6" style="88" width="8.862142857142858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771" t="s">
        <v>8680</v>
      </c>
      <c r="B1" s="772"/>
      <c r="C1" s="3"/>
      <c r="D1" s="3"/>
      <c r="E1" s="83"/>
      <c r="F1" s="182"/>
      <c r="G1" s="2"/>
      <c r="H1" s="4"/>
    </row>
    <row x14ac:dyDescent="0.25" r="2" customHeight="1" ht="17.25">
      <c r="A2" s="37"/>
      <c r="B2" s="83"/>
      <c r="C2" s="3"/>
      <c r="D2" s="3"/>
      <c r="E2" s="83"/>
      <c r="F2" s="83"/>
      <c r="G2" s="2"/>
      <c r="H2" s="2"/>
    </row>
    <row x14ac:dyDescent="0.25" r="3" customHeight="1" ht="17.25">
      <c r="A3" s="1" t="s">
        <v>9559</v>
      </c>
      <c r="B3" s="83"/>
      <c r="C3" s="3"/>
      <c r="D3" s="3"/>
      <c r="E3" s="83"/>
      <c r="F3" s="83"/>
      <c r="G3" s="2"/>
      <c r="H3" s="2"/>
    </row>
    <row x14ac:dyDescent="0.25" r="4" customHeight="1" ht="17.25">
      <c r="A4" s="1" t="s">
        <v>9560</v>
      </c>
      <c r="B4" s="83"/>
      <c r="C4" s="3"/>
      <c r="D4" s="3"/>
      <c r="E4" s="83"/>
      <c r="F4" s="83"/>
      <c r="G4" s="2"/>
      <c r="H4" s="2"/>
    </row>
    <row x14ac:dyDescent="0.25" r="5" customHeight="1" ht="17.25">
      <c r="A5" s="490" t="s">
        <v>9561</v>
      </c>
      <c r="B5" s="83"/>
      <c r="C5" s="3"/>
      <c r="D5" s="3"/>
      <c r="E5" s="83"/>
      <c r="F5" s="7"/>
      <c r="G5" s="2"/>
      <c r="H5" s="2"/>
    </row>
    <row x14ac:dyDescent="0.25" r="6" customHeight="1" ht="17.25">
      <c r="A6" s="231" t="s">
        <v>4</v>
      </c>
      <c r="B6" s="232" t="s">
        <v>5</v>
      </c>
      <c r="C6" s="267" t="s">
        <v>8697</v>
      </c>
      <c r="D6" s="267" t="s">
        <v>442</v>
      </c>
      <c r="E6" s="232"/>
      <c r="F6" s="83"/>
      <c r="G6" s="2"/>
      <c r="H6" s="2"/>
    </row>
    <row x14ac:dyDescent="0.25" r="7" customHeight="1" ht="17.25">
      <c r="A7" s="24">
        <v>44475</v>
      </c>
      <c r="B7" s="25" t="s">
        <v>1788</v>
      </c>
      <c r="C7" s="26">
        <v>34</v>
      </c>
      <c r="D7" s="26">
        <v>105</v>
      </c>
      <c r="E7" s="25"/>
      <c r="F7" s="4"/>
      <c r="G7" s="2"/>
      <c r="H7" s="2"/>
    </row>
    <row x14ac:dyDescent="0.25" r="8" customHeight="1" ht="17.25">
      <c r="A8" s="65"/>
      <c r="B8" s="66"/>
      <c r="C8" s="67"/>
      <c r="D8" s="67"/>
      <c r="E8" s="66"/>
      <c r="F8" s="4"/>
      <c r="G8" s="2"/>
      <c r="H8" s="2"/>
    </row>
    <row x14ac:dyDescent="0.25" r="9" customHeight="1" ht="17.25">
      <c r="A9" s="15"/>
      <c r="B9" s="16"/>
      <c r="C9" s="36"/>
      <c r="D9" s="36"/>
      <c r="E9" s="16"/>
      <c r="F9" s="4"/>
      <c r="G9" s="2"/>
      <c r="H9" s="2"/>
    </row>
    <row x14ac:dyDescent="0.25" r="10" customHeight="1" ht="17.25">
      <c r="A10" s="15"/>
      <c r="B10" s="16"/>
      <c r="C10" s="36"/>
      <c r="D10" s="36"/>
      <c r="E10" s="16"/>
      <c r="F10" s="4"/>
      <c r="G10" s="2"/>
      <c r="H1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/>
  </sheetViews>
  <sheetFormatPr defaultRowHeight="15" x14ac:dyDescent="0.25"/>
  <cols>
    <col min="1" max="1" style="88" width="13.005" customWidth="1" bestFit="1"/>
    <col min="2" max="2" style="88" width="12.576428571428572" customWidth="1" bestFit="1"/>
    <col min="3" max="3" style="116" width="23.719285714285714" customWidth="1" bestFit="1"/>
    <col min="4" max="4" style="116" width="12.147857142857141" customWidth="1" bestFit="1"/>
    <col min="5" max="5" style="88" width="8.862142857142858" customWidth="1" bestFit="1"/>
    <col min="6" max="6" style="40" width="12.43357142857143" customWidth="1" bestFit="1"/>
    <col min="7" max="7" style="40" width="12.43357142857143" customWidth="1" bestFit="1"/>
  </cols>
  <sheetData>
    <row x14ac:dyDescent="0.25" r="1" customHeight="1" ht="17.25">
      <c r="A1" s="772" t="s">
        <v>8680</v>
      </c>
      <c r="B1" s="772"/>
      <c r="C1" s="3"/>
      <c r="D1" s="3"/>
      <c r="E1" s="182"/>
      <c r="F1" s="2"/>
      <c r="G1" s="4"/>
    </row>
    <row x14ac:dyDescent="0.25" r="2" customHeight="1" ht="17.25">
      <c r="A2" s="626"/>
      <c r="B2" s="83"/>
      <c r="C2" s="3"/>
      <c r="D2" s="3"/>
      <c r="E2" s="83"/>
      <c r="F2" s="2"/>
      <c r="G2" s="2"/>
    </row>
    <row x14ac:dyDescent="0.25" r="3" customHeight="1" ht="17.25">
      <c r="A3" s="4" t="s">
        <v>9556</v>
      </c>
      <c r="B3" s="83"/>
      <c r="C3" s="3"/>
      <c r="D3" s="3"/>
      <c r="E3" s="83"/>
      <c r="F3" s="2"/>
      <c r="G3" s="2"/>
    </row>
    <row x14ac:dyDescent="0.25" r="4" customHeight="1" ht="17.25">
      <c r="A4" s="4" t="s">
        <v>9528</v>
      </c>
      <c r="B4" s="83"/>
      <c r="C4" s="3"/>
      <c r="D4" s="3"/>
      <c r="E4" s="83"/>
      <c r="F4" s="2"/>
      <c r="G4" s="2"/>
    </row>
    <row x14ac:dyDescent="0.25" r="5" customHeight="1" ht="17.25">
      <c r="A5" s="7"/>
      <c r="B5" s="83"/>
      <c r="C5" s="3"/>
      <c r="D5" s="3"/>
      <c r="E5" s="7"/>
      <c r="F5" s="2"/>
      <c r="G5" s="2"/>
    </row>
    <row x14ac:dyDescent="0.25" r="6" customHeight="1" ht="17.25">
      <c r="A6" s="420" t="s">
        <v>4</v>
      </c>
      <c r="B6" s="232" t="s">
        <v>5</v>
      </c>
      <c r="C6" s="267" t="s">
        <v>9557</v>
      </c>
      <c r="D6" s="267" t="s">
        <v>3719</v>
      </c>
      <c r="E6" s="83"/>
      <c r="F6" s="2"/>
      <c r="G6" s="2"/>
    </row>
    <row x14ac:dyDescent="0.25" r="7" customHeight="1" ht="17.25">
      <c r="A7" s="25" t="s">
        <v>1054</v>
      </c>
      <c r="B7" s="25" t="s">
        <v>1788</v>
      </c>
      <c r="C7" s="26">
        <v>200</v>
      </c>
      <c r="D7" s="45"/>
      <c r="E7" s="4"/>
      <c r="F7" s="2"/>
      <c r="G7" s="2"/>
    </row>
    <row x14ac:dyDescent="0.25" r="8" customHeight="1" ht="17.25">
      <c r="A8" s="66" t="s">
        <v>9558</v>
      </c>
      <c r="B8" s="66" t="s">
        <v>1788</v>
      </c>
      <c r="C8" s="67"/>
      <c r="D8" s="207">
        <v>421</v>
      </c>
      <c r="E8" s="4"/>
      <c r="F8" s="2"/>
      <c r="G8" s="2"/>
    </row>
    <row x14ac:dyDescent="0.25" r="9" customHeight="1" ht="17.25">
      <c r="A9" s="66" t="s">
        <v>1057</v>
      </c>
      <c r="B9" s="66" t="s">
        <v>14</v>
      </c>
      <c r="C9" s="67"/>
      <c r="D9" s="207">
        <v>-421</v>
      </c>
      <c r="E9" s="4"/>
      <c r="F9" s="2"/>
      <c r="G9" s="2"/>
    </row>
    <row x14ac:dyDescent="0.25" r="10" customHeight="1" ht="17.25">
      <c r="A10" s="65"/>
      <c r="B10" s="66"/>
      <c r="C10" s="67"/>
      <c r="D10" s="67"/>
      <c r="E10" s="4"/>
      <c r="F10" s="2"/>
      <c r="G10" s="2"/>
    </row>
    <row x14ac:dyDescent="0.25" r="11" customHeight="1" ht="17.25">
      <c r="A11" s="65"/>
      <c r="B11" s="66"/>
      <c r="C11" s="67"/>
      <c r="D11" s="67"/>
      <c r="E11" s="4"/>
      <c r="F11" s="2"/>
      <c r="G11" s="2"/>
    </row>
    <row x14ac:dyDescent="0.25" r="12" customHeight="1" ht="17.25">
      <c r="A12" s="15"/>
      <c r="B12" s="16"/>
      <c r="C12" s="36"/>
      <c r="D12" s="36"/>
      <c r="E12" s="4"/>
      <c r="F12" s="2"/>
      <c r="G12" s="2"/>
    </row>
    <row x14ac:dyDescent="0.25" r="13" customHeight="1" ht="17.25">
      <c r="A13" s="15"/>
      <c r="B13" s="16"/>
      <c r="C13" s="36"/>
      <c r="D13" s="36"/>
      <c r="E13" s="4"/>
      <c r="F13" s="2"/>
      <c r="G13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61"/>
  <sheetViews>
    <sheetView workbookViewId="0"/>
  </sheetViews>
  <sheetFormatPr defaultRowHeight="15" x14ac:dyDescent="0.25"/>
  <cols>
    <col min="1" max="1" style="115" width="13.005" customWidth="1" bestFit="1"/>
    <col min="2" max="2" style="40" width="12.576428571428572" customWidth="1" bestFit="1"/>
    <col min="3" max="3" style="116" width="9.719285714285713" customWidth="1" bestFit="1"/>
    <col min="4" max="4" style="116" width="9.719285714285713" customWidth="1" bestFit="1"/>
    <col min="5" max="5" style="116" width="9.005" customWidth="1" bestFit="1"/>
    <col min="6" max="6" style="116" width="9.005" customWidth="1" bestFit="1"/>
    <col min="7" max="7" style="116" width="9.147857142857141" customWidth="1" bestFit="1"/>
    <col min="8" max="8" style="116" width="9.576428571428572" customWidth="1" bestFit="1"/>
    <col min="9" max="9" style="116" width="9.576428571428572" customWidth="1" bestFit="1"/>
    <col min="10" max="10" style="116" width="9.576428571428572" customWidth="1" bestFit="1"/>
    <col min="11" max="11" style="116" width="9.576428571428572" customWidth="1" bestFit="1"/>
    <col min="12" max="12" style="116" width="10.005" customWidth="1" bestFit="1"/>
    <col min="13" max="13" style="116" width="10.005" customWidth="1" bestFit="1"/>
    <col min="14" max="14" style="116" width="10.005" customWidth="1" bestFit="1"/>
    <col min="15" max="15" style="116" width="15.576428571428572" customWidth="1" bestFit="1"/>
    <col min="16" max="16" style="40" width="8.862142857142858" customWidth="1" bestFit="1"/>
    <col min="17" max="17" style="40" width="12.43357142857143" customWidth="1" bestFit="1"/>
    <col min="18" max="18" style="40" width="12.43357142857143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182"/>
      <c r="Q1" s="2"/>
      <c r="R1" s="4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  <c r="Q2" s="2"/>
      <c r="R2" s="2"/>
    </row>
    <row x14ac:dyDescent="0.25" r="3" customHeight="1" ht="17.25">
      <c r="A3" s="1" t="s">
        <v>9542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  <c r="Q3" s="2"/>
      <c r="R3" s="2"/>
    </row>
    <row x14ac:dyDescent="0.25" r="4" customHeight="1" ht="17.25">
      <c r="A4" s="1" t="s">
        <v>9543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2"/>
      <c r="Q4" s="2"/>
      <c r="R4" s="2"/>
    </row>
    <row x14ac:dyDescent="0.25" r="5" customHeight="1" ht="17.25">
      <c r="A5" s="6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7"/>
      <c r="Q5" s="2"/>
      <c r="R5" s="2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6343</v>
      </c>
      <c r="E6" s="267" t="s">
        <v>75</v>
      </c>
      <c r="F6" s="267" t="s">
        <v>8</v>
      </c>
      <c r="G6" s="267" t="s">
        <v>7</v>
      </c>
      <c r="H6" s="267" t="s">
        <v>76</v>
      </c>
      <c r="I6" s="267" t="s">
        <v>9</v>
      </c>
      <c r="J6" s="267" t="s">
        <v>358</v>
      </c>
      <c r="K6" s="267" t="s">
        <v>6</v>
      </c>
      <c r="L6" s="267" t="s">
        <v>442</v>
      </c>
      <c r="M6" s="267" t="s">
        <v>6562</v>
      </c>
      <c r="N6" s="267" t="s">
        <v>9544</v>
      </c>
      <c r="O6" s="267" t="s">
        <v>9545</v>
      </c>
      <c r="P6" s="2"/>
      <c r="Q6" s="2"/>
      <c r="R6" s="2"/>
    </row>
    <row x14ac:dyDescent="0.25" r="7" customHeight="1" ht="17.25">
      <c r="A7" s="24" t="s">
        <v>320</v>
      </c>
      <c r="B7" s="25" t="s">
        <v>1788</v>
      </c>
      <c r="C7" s="26">
        <v>50</v>
      </c>
      <c r="D7" s="45"/>
      <c r="E7" s="26">
        <v>20</v>
      </c>
      <c r="F7" s="26">
        <v>20</v>
      </c>
      <c r="G7" s="26">
        <v>50</v>
      </c>
      <c r="H7" s="26">
        <v>20</v>
      </c>
      <c r="I7" s="26">
        <v>60</v>
      </c>
      <c r="J7" s="26">
        <v>10</v>
      </c>
      <c r="K7" s="45"/>
      <c r="L7" s="27"/>
      <c r="M7" s="27"/>
      <c r="N7" s="27"/>
      <c r="O7" s="27"/>
      <c r="P7" s="2"/>
      <c r="Q7" s="2"/>
      <c r="R7" s="2"/>
    </row>
    <row x14ac:dyDescent="0.25" r="8" customHeight="1" ht="17.25">
      <c r="A8" s="65" t="s">
        <v>1439</v>
      </c>
      <c r="B8" s="66" t="s">
        <v>1788</v>
      </c>
      <c r="C8" s="67"/>
      <c r="D8" s="67"/>
      <c r="E8" s="67"/>
      <c r="F8" s="67"/>
      <c r="G8" s="67"/>
      <c r="H8" s="67"/>
      <c r="I8" s="67"/>
      <c r="J8" s="67"/>
      <c r="K8" s="207">
        <v>100</v>
      </c>
      <c r="L8" s="67"/>
      <c r="M8" s="67"/>
      <c r="N8" s="67"/>
      <c r="O8" s="67"/>
      <c r="P8" s="4" t="s">
        <v>9546</v>
      </c>
      <c r="Q8" s="2"/>
      <c r="R8" s="2"/>
    </row>
    <row x14ac:dyDescent="0.25" r="9" customHeight="1" ht="17.25">
      <c r="A9" s="65" t="s">
        <v>1439</v>
      </c>
      <c r="B9" s="66" t="s">
        <v>1788</v>
      </c>
      <c r="C9" s="67"/>
      <c r="D9" s="67"/>
      <c r="E9" s="207">
        <v>100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4" t="s">
        <v>9546</v>
      </c>
      <c r="Q9" s="2"/>
      <c r="R9" s="2"/>
    </row>
    <row x14ac:dyDescent="0.25" r="10" customHeight="1" ht="17.25">
      <c r="A10" s="65">
        <v>44418</v>
      </c>
      <c r="B10" s="66" t="s">
        <v>1788</v>
      </c>
      <c r="C10" s="207">
        <v>85</v>
      </c>
      <c r="D10" s="67"/>
      <c r="E10" s="111"/>
      <c r="F10" s="111"/>
      <c r="G10" s="207">
        <v>100</v>
      </c>
      <c r="H10" s="111"/>
      <c r="I10" s="111"/>
      <c r="J10" s="111"/>
      <c r="K10" s="111"/>
      <c r="L10" s="111"/>
      <c r="M10" s="111"/>
      <c r="N10" s="111"/>
      <c r="O10" s="111"/>
      <c r="P10" s="2"/>
      <c r="Q10" s="2"/>
      <c r="R10" s="2"/>
    </row>
    <row x14ac:dyDescent="0.25" r="11" customHeight="1" ht="17.25">
      <c r="A11" s="65">
        <v>44449</v>
      </c>
      <c r="B11" s="66" t="s">
        <v>1788</v>
      </c>
      <c r="C11" s="207">
        <v>120</v>
      </c>
      <c r="D11" s="67"/>
      <c r="E11" s="67"/>
      <c r="F11" s="67"/>
      <c r="G11" s="207">
        <v>100</v>
      </c>
      <c r="H11" s="67"/>
      <c r="I11" s="67"/>
      <c r="J11" s="67"/>
      <c r="K11" s="67"/>
      <c r="L11" s="67"/>
      <c r="M11" s="67"/>
      <c r="N11" s="67"/>
      <c r="O11" s="67"/>
      <c r="P11" s="4"/>
      <c r="Q11" s="2"/>
      <c r="R11" s="2"/>
    </row>
    <row x14ac:dyDescent="0.25" r="12" customHeight="1" ht="17.25">
      <c r="A12" s="65">
        <v>44479</v>
      </c>
      <c r="B12" s="66" t="s">
        <v>1788</v>
      </c>
      <c r="C12" s="207">
        <v>95</v>
      </c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4"/>
      <c r="Q12" s="2"/>
      <c r="R12" s="2"/>
    </row>
    <row x14ac:dyDescent="0.25" r="13" customHeight="1" ht="17.25">
      <c r="A13" s="65" t="s">
        <v>9547</v>
      </c>
      <c r="B13" s="66" t="s">
        <v>1788</v>
      </c>
      <c r="C13" s="67"/>
      <c r="D13" s="67"/>
      <c r="E13" s="67"/>
      <c r="F13" s="67"/>
      <c r="G13" s="67"/>
      <c r="H13" s="67"/>
      <c r="I13" s="67"/>
      <c r="J13" s="67"/>
      <c r="K13" s="67"/>
      <c r="L13" s="207">
        <v>150</v>
      </c>
      <c r="M13" s="67"/>
      <c r="N13" s="67"/>
      <c r="O13" s="67"/>
      <c r="P13" s="4"/>
      <c r="Q13" s="2"/>
      <c r="R13" s="2"/>
    </row>
    <row x14ac:dyDescent="0.25" r="14" customHeight="1" ht="17.25">
      <c r="A14" s="65" t="s">
        <v>9547</v>
      </c>
      <c r="B14" s="66" t="s">
        <v>1788</v>
      </c>
      <c r="C14" s="67"/>
      <c r="D14" s="67"/>
      <c r="E14" s="67"/>
      <c r="F14" s="67"/>
      <c r="G14" s="67"/>
      <c r="H14" s="67"/>
      <c r="I14" s="67"/>
      <c r="J14" s="67"/>
      <c r="K14" s="67"/>
      <c r="L14" s="207">
        <v>150</v>
      </c>
      <c r="M14" s="67"/>
      <c r="N14" s="67"/>
      <c r="O14" s="67"/>
      <c r="P14" s="4"/>
      <c r="Q14" s="2"/>
      <c r="R14" s="2"/>
    </row>
    <row x14ac:dyDescent="0.25" r="15" customHeight="1" ht="17.25">
      <c r="A15" s="65" t="s">
        <v>9547</v>
      </c>
      <c r="B15" s="66" t="s">
        <v>1788</v>
      </c>
      <c r="C15" s="67"/>
      <c r="D15" s="67"/>
      <c r="E15" s="67"/>
      <c r="F15" s="67"/>
      <c r="G15" s="67"/>
      <c r="H15" s="67"/>
      <c r="I15" s="67"/>
      <c r="J15" s="67"/>
      <c r="K15" s="67"/>
      <c r="L15" s="207">
        <v>100</v>
      </c>
      <c r="M15" s="67"/>
      <c r="N15" s="67"/>
      <c r="O15" s="67"/>
      <c r="P15" s="4"/>
      <c r="Q15" s="2"/>
      <c r="R15" s="2"/>
    </row>
    <row x14ac:dyDescent="0.25" r="16" customHeight="1" ht="17.25">
      <c r="A16" s="65" t="s">
        <v>9495</v>
      </c>
      <c r="B16" s="66" t="s">
        <v>1788</v>
      </c>
      <c r="C16" s="111"/>
      <c r="D16" s="111"/>
      <c r="E16" s="111"/>
      <c r="F16" s="207">
        <v>20</v>
      </c>
      <c r="G16" s="207">
        <v>20</v>
      </c>
      <c r="H16" s="111"/>
      <c r="I16" s="111"/>
      <c r="J16" s="207">
        <v>20</v>
      </c>
      <c r="K16" s="207">
        <v>20</v>
      </c>
      <c r="L16" s="111"/>
      <c r="M16" s="111"/>
      <c r="N16" s="111"/>
      <c r="O16" s="111"/>
      <c r="P16" s="2"/>
      <c r="Q16" s="2"/>
      <c r="R16" s="2"/>
    </row>
    <row x14ac:dyDescent="0.25" r="17" customHeight="1" ht="17.25">
      <c r="A17" s="65" t="s">
        <v>82</v>
      </c>
      <c r="B17" s="66" t="s">
        <v>14</v>
      </c>
      <c r="C17" s="111"/>
      <c r="D17" s="111"/>
      <c r="E17" s="111"/>
      <c r="F17" s="207">
        <v>-20</v>
      </c>
      <c r="G17" s="207">
        <v>-20</v>
      </c>
      <c r="H17" s="111"/>
      <c r="I17" s="111"/>
      <c r="J17" s="207">
        <v>-20</v>
      </c>
      <c r="K17" s="207">
        <v>-20</v>
      </c>
      <c r="L17" s="111"/>
      <c r="M17" s="111"/>
      <c r="N17" s="111"/>
      <c r="O17" s="111"/>
      <c r="P17" s="2"/>
      <c r="Q17" s="2"/>
      <c r="R17" s="2"/>
    </row>
    <row x14ac:dyDescent="0.25" r="18" customHeight="1" ht="17.25">
      <c r="A18" s="65" t="s">
        <v>3025</v>
      </c>
      <c r="B18" s="66" t="s">
        <v>1788</v>
      </c>
      <c r="C18" s="111"/>
      <c r="D18" s="111"/>
      <c r="E18" s="111"/>
      <c r="F18" s="207">
        <v>140</v>
      </c>
      <c r="G18" s="207">
        <v>115</v>
      </c>
      <c r="H18" s="111"/>
      <c r="I18" s="207">
        <v>100</v>
      </c>
      <c r="J18" s="111"/>
      <c r="K18" s="207">
        <v>60</v>
      </c>
      <c r="L18" s="111"/>
      <c r="M18" s="111"/>
      <c r="N18" s="111"/>
      <c r="O18" s="111"/>
      <c r="P18" s="4" t="s">
        <v>9548</v>
      </c>
      <c r="Q18" s="2"/>
      <c r="R18" s="2"/>
    </row>
    <row x14ac:dyDescent="0.25" r="19" customHeight="1" ht="17.25">
      <c r="A19" s="65">
        <v>44359</v>
      </c>
      <c r="B19" s="66" t="s">
        <v>1788</v>
      </c>
      <c r="C19" s="207">
        <v>160</v>
      </c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4" t="s">
        <v>9549</v>
      </c>
      <c r="Q19" s="2"/>
      <c r="R19" s="2"/>
    </row>
    <row x14ac:dyDescent="0.25" r="20" customHeight="1" ht="17.25">
      <c r="A20" s="65">
        <v>44420</v>
      </c>
      <c r="B20" s="66" t="s">
        <v>1788</v>
      </c>
      <c r="C20" s="207">
        <v>139</v>
      </c>
      <c r="D20" s="67"/>
      <c r="E20" s="111"/>
      <c r="F20" s="111"/>
      <c r="G20" s="207">
        <v>140</v>
      </c>
      <c r="H20" s="111"/>
      <c r="I20" s="111"/>
      <c r="J20" s="111"/>
      <c r="K20" s="111"/>
      <c r="L20" s="111"/>
      <c r="M20" s="111"/>
      <c r="N20" s="111"/>
      <c r="O20" s="111"/>
      <c r="P20" s="4" t="s">
        <v>9550</v>
      </c>
      <c r="Q20" s="2"/>
      <c r="R20" s="2"/>
    </row>
    <row x14ac:dyDescent="0.25" r="21" customHeight="1" ht="17.25">
      <c r="A21" s="65">
        <v>44420</v>
      </c>
      <c r="B21" s="66" t="s">
        <v>1788</v>
      </c>
      <c r="C21" s="207">
        <v>140</v>
      </c>
      <c r="D21" s="67"/>
      <c r="E21" s="111"/>
      <c r="F21" s="111"/>
      <c r="G21" s="207">
        <v>140</v>
      </c>
      <c r="H21" s="111"/>
      <c r="I21" s="111"/>
      <c r="J21" s="111"/>
      <c r="K21" s="111"/>
      <c r="L21" s="111"/>
      <c r="M21" s="111"/>
      <c r="N21" s="111"/>
      <c r="O21" s="111"/>
      <c r="P21" s="4" t="s">
        <v>9550</v>
      </c>
      <c r="Q21" s="2"/>
      <c r="R21" s="2"/>
    </row>
    <row x14ac:dyDescent="0.25" r="22" customHeight="1" ht="17.25">
      <c r="A22" s="65">
        <v>44420</v>
      </c>
      <c r="B22" s="66" t="s">
        <v>1788</v>
      </c>
      <c r="C22" s="111"/>
      <c r="D22" s="111"/>
      <c r="E22" s="111"/>
      <c r="F22" s="207">
        <v>400</v>
      </c>
      <c r="G22" s="111"/>
      <c r="H22" s="111"/>
      <c r="I22" s="111"/>
      <c r="J22" s="207">
        <v>400</v>
      </c>
      <c r="K22" s="111"/>
      <c r="L22" s="111"/>
      <c r="M22" s="111"/>
      <c r="N22" s="111"/>
      <c r="O22" s="111"/>
      <c r="P22" s="4" t="s">
        <v>9550</v>
      </c>
      <c r="Q22" s="2"/>
      <c r="R22" s="2"/>
    </row>
    <row x14ac:dyDescent="0.25" r="23" customHeight="1" ht="17.25">
      <c r="A23" s="65">
        <v>44420</v>
      </c>
      <c r="B23" s="66" t="s">
        <v>1788</v>
      </c>
      <c r="C23" s="207">
        <v>40</v>
      </c>
      <c r="D23" s="67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4" t="s">
        <v>9549</v>
      </c>
      <c r="Q23" s="2"/>
      <c r="R23" s="2"/>
    </row>
    <row x14ac:dyDescent="0.25" r="24" customHeight="1" ht="17.25">
      <c r="A24" s="65" t="s">
        <v>3225</v>
      </c>
      <c r="B24" s="66" t="s">
        <v>1788</v>
      </c>
      <c r="C24" s="207">
        <v>121</v>
      </c>
      <c r="D24" s="67"/>
      <c r="E24" s="111"/>
      <c r="F24" s="111"/>
      <c r="G24" s="207">
        <v>200</v>
      </c>
      <c r="H24" s="111"/>
      <c r="I24" s="111"/>
      <c r="J24" s="111"/>
      <c r="K24" s="111"/>
      <c r="L24" s="111"/>
      <c r="M24" s="111"/>
      <c r="N24" s="111"/>
      <c r="O24" s="111"/>
      <c r="P24" s="4" t="s">
        <v>9550</v>
      </c>
      <c r="Q24" s="2"/>
      <c r="R24" s="2"/>
    </row>
    <row x14ac:dyDescent="0.25" r="25" customHeight="1" ht="17.25">
      <c r="A25" s="65" t="s">
        <v>3225</v>
      </c>
      <c r="B25" s="66" t="s">
        <v>1788</v>
      </c>
      <c r="C25" s="111"/>
      <c r="D25" s="111"/>
      <c r="E25" s="111"/>
      <c r="F25" s="111"/>
      <c r="G25" s="111"/>
      <c r="H25" s="111"/>
      <c r="I25" s="111"/>
      <c r="J25" s="111"/>
      <c r="K25" s="111"/>
      <c r="L25" s="207">
        <v>400</v>
      </c>
      <c r="M25" s="207">
        <v>100</v>
      </c>
      <c r="N25" s="67"/>
      <c r="O25" s="67"/>
      <c r="P25" s="4" t="s">
        <v>9550</v>
      </c>
      <c r="Q25" s="2"/>
      <c r="R25" s="2"/>
    </row>
    <row x14ac:dyDescent="0.25" r="26" customHeight="1" ht="17.25">
      <c r="A26" s="65" t="s">
        <v>3334</v>
      </c>
      <c r="B26" s="66" t="s">
        <v>1788</v>
      </c>
      <c r="C26" s="67"/>
      <c r="D26" s="67"/>
      <c r="E26" s="111"/>
      <c r="F26" s="207">
        <v>400</v>
      </c>
      <c r="G26" s="67"/>
      <c r="H26" s="111"/>
      <c r="I26" s="111"/>
      <c r="J26" s="207">
        <v>400</v>
      </c>
      <c r="K26" s="111"/>
      <c r="L26" s="111"/>
      <c r="M26" s="111"/>
      <c r="N26" s="111"/>
      <c r="O26" s="111"/>
      <c r="P26" s="4" t="s">
        <v>9550</v>
      </c>
      <c r="Q26" s="2"/>
      <c r="R26" s="2"/>
    </row>
    <row x14ac:dyDescent="0.25" r="27" customHeight="1" ht="17.25">
      <c r="A27" s="65" t="s">
        <v>3232</v>
      </c>
      <c r="B27" s="66" t="s">
        <v>1788</v>
      </c>
      <c r="C27" s="111"/>
      <c r="D27" s="111"/>
      <c r="E27" s="207">
        <v>170</v>
      </c>
      <c r="F27" s="111"/>
      <c r="G27" s="111"/>
      <c r="H27" s="207">
        <v>200</v>
      </c>
      <c r="I27" s="207">
        <v>200</v>
      </c>
      <c r="J27" s="111"/>
      <c r="K27" s="111"/>
      <c r="L27" s="111"/>
      <c r="M27" s="111"/>
      <c r="N27" s="111"/>
      <c r="O27" s="111"/>
      <c r="P27" s="4" t="s">
        <v>9550</v>
      </c>
      <c r="Q27" s="2"/>
      <c r="R27" s="2"/>
    </row>
    <row x14ac:dyDescent="0.25" r="28" customHeight="1" ht="17.25">
      <c r="A28" s="65" t="s">
        <v>6257</v>
      </c>
      <c r="B28" s="66" t="s">
        <v>1788</v>
      </c>
      <c r="C28" s="111"/>
      <c r="D28" s="111"/>
      <c r="E28" s="207">
        <v>30</v>
      </c>
      <c r="F28" s="111"/>
      <c r="G28" s="111"/>
      <c r="H28" s="111"/>
      <c r="I28" s="207">
        <v>200</v>
      </c>
      <c r="J28" s="111"/>
      <c r="K28" s="111"/>
      <c r="L28" s="111"/>
      <c r="M28" s="111"/>
      <c r="N28" s="111"/>
      <c r="O28" s="111"/>
      <c r="P28" s="4" t="s">
        <v>9551</v>
      </c>
      <c r="Q28" s="2"/>
      <c r="R28" s="2"/>
    </row>
    <row x14ac:dyDescent="0.25" r="29" customHeight="1" ht="17.25">
      <c r="A29" s="65" t="s">
        <v>6257</v>
      </c>
      <c r="B29" s="66" t="s">
        <v>14</v>
      </c>
      <c r="C29" s="111"/>
      <c r="D29" s="111"/>
      <c r="E29" s="111"/>
      <c r="F29" s="111"/>
      <c r="G29" s="207">
        <v>-80</v>
      </c>
      <c r="H29" s="111"/>
      <c r="I29" s="111"/>
      <c r="J29" s="111"/>
      <c r="K29" s="111"/>
      <c r="L29" s="111"/>
      <c r="M29" s="111"/>
      <c r="N29" s="111"/>
      <c r="O29" s="111"/>
      <c r="P29" s="4" t="s">
        <v>9550</v>
      </c>
      <c r="Q29" s="2"/>
      <c r="R29" s="2"/>
    </row>
    <row x14ac:dyDescent="0.25" r="30" customHeight="1" ht="17.25">
      <c r="A30" s="15">
        <v>44622</v>
      </c>
      <c r="B30" s="16" t="s">
        <v>1788</v>
      </c>
      <c r="C30" s="36"/>
      <c r="D30" s="36"/>
      <c r="E30" s="17">
        <v>170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4" t="s">
        <v>9549</v>
      </c>
      <c r="Q30" s="2"/>
      <c r="R30" s="2"/>
    </row>
    <row x14ac:dyDescent="0.25" r="31" customHeight="1" ht="17.25">
      <c r="A31" s="15">
        <v>44683</v>
      </c>
      <c r="B31" s="16" t="s">
        <v>1788</v>
      </c>
      <c r="C31" s="36"/>
      <c r="D31" s="36"/>
      <c r="E31" s="17">
        <v>30</v>
      </c>
      <c r="F31" s="36"/>
      <c r="G31" s="36"/>
      <c r="H31" s="17">
        <v>150</v>
      </c>
      <c r="I31" s="36"/>
      <c r="J31" s="36"/>
      <c r="K31" s="36"/>
      <c r="L31" s="36"/>
      <c r="M31" s="36"/>
      <c r="N31" s="36"/>
      <c r="O31" s="36"/>
      <c r="P31" s="4" t="s">
        <v>9549</v>
      </c>
      <c r="Q31" s="2"/>
      <c r="R31" s="2"/>
    </row>
    <row x14ac:dyDescent="0.25" r="32" customHeight="1" ht="17.25">
      <c r="A32" s="15">
        <v>44897</v>
      </c>
      <c r="B32" s="16" t="s">
        <v>14</v>
      </c>
      <c r="C32" s="17">
        <v>-100</v>
      </c>
      <c r="D32" s="36"/>
      <c r="E32" s="36"/>
      <c r="F32" s="36"/>
      <c r="G32" s="36"/>
      <c r="H32" s="36"/>
      <c r="I32" s="36"/>
      <c r="J32" s="17">
        <v>-150</v>
      </c>
      <c r="K32" s="36"/>
      <c r="L32" s="36"/>
      <c r="M32" s="36"/>
      <c r="N32" s="36"/>
      <c r="O32" s="36"/>
      <c r="P32" s="4" t="s">
        <v>9550</v>
      </c>
      <c r="Q32" s="2"/>
      <c r="R32" s="2"/>
    </row>
    <row x14ac:dyDescent="0.25" r="33" customHeight="1" ht="17.25">
      <c r="A33" s="15">
        <v>44897</v>
      </c>
      <c r="B33" s="16" t="s">
        <v>1788</v>
      </c>
      <c r="C33" s="36"/>
      <c r="D33" s="36"/>
      <c r="E33" s="36"/>
      <c r="F33" s="36"/>
      <c r="G33" s="36"/>
      <c r="H33" s="17">
        <v>100</v>
      </c>
      <c r="I33" s="17">
        <v>100</v>
      </c>
      <c r="J33" s="36"/>
      <c r="K33" s="36"/>
      <c r="L33" s="36"/>
      <c r="M33" s="36"/>
      <c r="N33" s="36"/>
      <c r="O33" s="36"/>
      <c r="P33" s="4" t="s">
        <v>9550</v>
      </c>
      <c r="Q33" s="2"/>
      <c r="R33" s="2"/>
    </row>
    <row x14ac:dyDescent="0.25" r="34" customHeight="1" ht="17.25">
      <c r="A34" s="15">
        <v>44654</v>
      </c>
      <c r="B34" s="16" t="s">
        <v>14</v>
      </c>
      <c r="C34" s="36"/>
      <c r="D34" s="36"/>
      <c r="E34" s="36"/>
      <c r="F34" s="17">
        <v>-650</v>
      </c>
      <c r="G34" s="17">
        <v>-50</v>
      </c>
      <c r="H34" s="36"/>
      <c r="I34" s="36"/>
      <c r="J34" s="17">
        <v>-200</v>
      </c>
      <c r="K34" s="36"/>
      <c r="L34" s="36"/>
      <c r="M34" s="36"/>
      <c r="N34" s="36"/>
      <c r="O34" s="36"/>
      <c r="P34" s="4" t="s">
        <v>9550</v>
      </c>
      <c r="Q34" s="2"/>
      <c r="R34" s="2"/>
    </row>
    <row x14ac:dyDescent="0.25" r="35" customHeight="1" ht="17.25">
      <c r="A35" s="15" t="s">
        <v>443</v>
      </c>
      <c r="B35" s="16" t="s">
        <v>14</v>
      </c>
      <c r="C35" s="17">
        <v>-130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4" t="s">
        <v>9549</v>
      </c>
      <c r="Q35" s="2"/>
      <c r="R35" s="2"/>
    </row>
    <row x14ac:dyDescent="0.25" r="36" customHeight="1" ht="17.25">
      <c r="A36" s="15" t="s">
        <v>4028</v>
      </c>
      <c r="B36" s="16" t="s">
        <v>1788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17">
        <v>250</v>
      </c>
      <c r="P36" s="4"/>
      <c r="Q36" s="2"/>
      <c r="R36" s="2"/>
    </row>
    <row x14ac:dyDescent="0.25" r="37" customHeight="1" ht="17.25">
      <c r="A37" s="15" t="s">
        <v>4030</v>
      </c>
      <c r="B37" s="16" t="s">
        <v>14</v>
      </c>
      <c r="C37" s="17">
        <v>-70</v>
      </c>
      <c r="D37" s="36"/>
      <c r="E37" s="17">
        <v>-60</v>
      </c>
      <c r="F37" s="18"/>
      <c r="G37" s="18"/>
      <c r="H37" s="17">
        <v>-100</v>
      </c>
      <c r="I37" s="18"/>
      <c r="J37" s="18"/>
      <c r="K37" s="18"/>
      <c r="L37" s="18"/>
      <c r="M37" s="18"/>
      <c r="N37" s="18"/>
      <c r="O37" s="18"/>
      <c r="P37" s="2"/>
      <c r="Q37" s="2"/>
      <c r="R37" s="2"/>
    </row>
    <row x14ac:dyDescent="0.25" r="38" customHeight="1" ht="17.25">
      <c r="A38" s="15">
        <v>44716</v>
      </c>
      <c r="B38" s="16" t="s">
        <v>14</v>
      </c>
      <c r="C38" s="17">
        <v>-50</v>
      </c>
      <c r="D38" s="36"/>
      <c r="E38" s="18"/>
      <c r="F38" s="17">
        <v>-150</v>
      </c>
      <c r="G38" s="17">
        <v>-50</v>
      </c>
      <c r="H38" s="18"/>
      <c r="I38" s="17">
        <v>-80</v>
      </c>
      <c r="J38" s="17">
        <v>-130</v>
      </c>
      <c r="K38" s="18"/>
      <c r="L38" s="18"/>
      <c r="M38" s="18"/>
      <c r="N38" s="18"/>
      <c r="O38" s="18"/>
      <c r="P38" s="2"/>
      <c r="Q38" s="2"/>
      <c r="R38" s="2"/>
    </row>
    <row x14ac:dyDescent="0.25" r="39" customHeight="1" ht="17.25">
      <c r="A39" s="15" t="s">
        <v>3246</v>
      </c>
      <c r="B39" s="16" t="s">
        <v>14</v>
      </c>
      <c r="C39" s="17">
        <v>-40</v>
      </c>
      <c r="D39" s="36"/>
      <c r="E39" s="17">
        <v>-76</v>
      </c>
      <c r="F39" s="18"/>
      <c r="G39" s="18"/>
      <c r="H39" s="18"/>
      <c r="I39" s="17">
        <v>-220</v>
      </c>
      <c r="J39" s="17">
        <v>-70</v>
      </c>
      <c r="K39" s="18"/>
      <c r="L39" s="18"/>
      <c r="M39" s="18"/>
      <c r="N39" s="18"/>
      <c r="O39" s="18"/>
      <c r="P39" s="4" t="s">
        <v>9551</v>
      </c>
      <c r="Q39" s="2"/>
      <c r="R39" s="2"/>
    </row>
    <row x14ac:dyDescent="0.25" r="40" customHeight="1" ht="17.25">
      <c r="A40" s="15" t="s">
        <v>4172</v>
      </c>
      <c r="B40" s="16" t="s">
        <v>14</v>
      </c>
      <c r="C40" s="36"/>
      <c r="D40" s="36"/>
      <c r="E40" s="36"/>
      <c r="F40" s="18"/>
      <c r="G40" s="18"/>
      <c r="H40" s="17">
        <v>-50</v>
      </c>
      <c r="I40" s="36"/>
      <c r="J40" s="36"/>
      <c r="K40" s="18"/>
      <c r="L40" s="18"/>
      <c r="M40" s="18"/>
      <c r="N40" s="17">
        <v>-140</v>
      </c>
      <c r="O40" s="18"/>
      <c r="P40" s="4" t="s">
        <v>9552</v>
      </c>
      <c r="Q40" s="2"/>
      <c r="R40" s="2"/>
    </row>
    <row x14ac:dyDescent="0.25" r="41" customHeight="1" ht="17.25">
      <c r="A41" s="15" t="s">
        <v>4173</v>
      </c>
      <c r="B41" s="16" t="s">
        <v>1788</v>
      </c>
      <c r="C41" s="17">
        <v>53</v>
      </c>
      <c r="D41" s="36"/>
      <c r="E41" s="17">
        <v>30</v>
      </c>
      <c r="F41" s="17">
        <v>100</v>
      </c>
      <c r="G41" s="17">
        <v>40</v>
      </c>
      <c r="H41" s="17">
        <v>10</v>
      </c>
      <c r="I41" s="17">
        <v>80</v>
      </c>
      <c r="J41" s="17">
        <v>100</v>
      </c>
      <c r="K41" s="18"/>
      <c r="L41" s="18"/>
      <c r="M41" s="18"/>
      <c r="N41" s="18"/>
      <c r="O41" s="18"/>
      <c r="P41" s="4" t="s">
        <v>9486</v>
      </c>
      <c r="Q41" s="2"/>
      <c r="R41" s="2"/>
    </row>
    <row x14ac:dyDescent="0.25" r="42" customHeight="1" ht="17.25">
      <c r="A42" s="15" t="s">
        <v>488</v>
      </c>
      <c r="B42" s="16" t="s">
        <v>1788</v>
      </c>
      <c r="C42" s="17">
        <v>47</v>
      </c>
      <c r="D42" s="36"/>
      <c r="E42" s="17">
        <v>10</v>
      </c>
      <c r="F42" s="17">
        <v>100</v>
      </c>
      <c r="G42" s="18"/>
      <c r="H42" s="18"/>
      <c r="I42" s="18"/>
      <c r="J42" s="17">
        <v>100</v>
      </c>
      <c r="K42" s="18"/>
      <c r="L42" s="18"/>
      <c r="M42" s="18"/>
      <c r="N42" s="18"/>
      <c r="O42" s="18"/>
      <c r="P42" s="4" t="s">
        <v>9486</v>
      </c>
      <c r="Q42" s="2"/>
      <c r="R42" s="2"/>
    </row>
    <row x14ac:dyDescent="0.25" r="43" customHeight="1" ht="17.25">
      <c r="A43" s="15" t="s">
        <v>2624</v>
      </c>
      <c r="B43" s="16" t="s">
        <v>14</v>
      </c>
      <c r="C43" s="18"/>
      <c r="D43" s="18"/>
      <c r="E43" s="17">
        <v>-124</v>
      </c>
      <c r="F43" s="18"/>
      <c r="G43" s="18"/>
      <c r="H43" s="18"/>
      <c r="I43" s="17">
        <v>-200</v>
      </c>
      <c r="J43" s="17">
        <v>-150</v>
      </c>
      <c r="K43" s="18"/>
      <c r="L43" s="18"/>
      <c r="M43" s="18"/>
      <c r="N43" s="18"/>
      <c r="O43" s="18"/>
      <c r="P43" s="4" t="s">
        <v>9553</v>
      </c>
      <c r="Q43" s="2"/>
      <c r="R43" s="2"/>
    </row>
    <row x14ac:dyDescent="0.25" r="44" customHeight="1" ht="17.25">
      <c r="A44" s="15" t="s">
        <v>493</v>
      </c>
      <c r="B44" s="16" t="s">
        <v>14</v>
      </c>
      <c r="C44" s="18"/>
      <c r="D44" s="18"/>
      <c r="E44" s="36"/>
      <c r="F44" s="18"/>
      <c r="G44" s="17">
        <v>-240</v>
      </c>
      <c r="H44" s="17">
        <v>-300</v>
      </c>
      <c r="I44" s="36"/>
      <c r="J44" s="17">
        <v>-100</v>
      </c>
      <c r="K44" s="18"/>
      <c r="L44" s="18"/>
      <c r="M44" s="18"/>
      <c r="N44" s="18"/>
      <c r="O44" s="18"/>
      <c r="P44" s="2"/>
      <c r="Q44" s="2"/>
      <c r="R44" s="2"/>
    </row>
    <row x14ac:dyDescent="0.25" r="45" customHeight="1" ht="17.25">
      <c r="A45" s="15">
        <v>44598</v>
      </c>
      <c r="B45" s="16" t="s">
        <v>14</v>
      </c>
      <c r="C45" s="17">
        <v>-100</v>
      </c>
      <c r="D45" s="36"/>
      <c r="E45" s="36"/>
      <c r="F45" s="36"/>
      <c r="G45" s="17">
        <v>-60</v>
      </c>
      <c r="H45" s="36"/>
      <c r="I45" s="36"/>
      <c r="J45" s="36"/>
      <c r="K45" s="18"/>
      <c r="L45" s="18"/>
      <c r="M45" s="18"/>
      <c r="N45" s="18"/>
      <c r="O45" s="18"/>
      <c r="P45" s="4" t="s">
        <v>9554</v>
      </c>
      <c r="Q45" s="2"/>
      <c r="R45" s="2"/>
    </row>
    <row x14ac:dyDescent="0.25" r="46" customHeight="1" ht="17.25">
      <c r="A46" s="15">
        <v>44810</v>
      </c>
      <c r="B46" s="16" t="s">
        <v>14</v>
      </c>
      <c r="C46" s="17">
        <v>-16</v>
      </c>
      <c r="D46" s="36"/>
      <c r="E46" s="36"/>
      <c r="F46" s="36"/>
      <c r="G46" s="36"/>
      <c r="H46" s="36"/>
      <c r="I46" s="36"/>
      <c r="J46" s="36"/>
      <c r="K46" s="18"/>
      <c r="L46" s="18"/>
      <c r="M46" s="18"/>
      <c r="N46" s="18"/>
      <c r="O46" s="18"/>
      <c r="P46" s="4" t="s">
        <v>9551</v>
      </c>
      <c r="Q46" s="2"/>
      <c r="R46" s="2"/>
    </row>
    <row x14ac:dyDescent="0.25" r="47" customHeight="1" ht="17.25">
      <c r="A47" s="15" t="s">
        <v>551</v>
      </c>
      <c r="B47" s="16" t="s">
        <v>14</v>
      </c>
      <c r="C47" s="17">
        <v>-94</v>
      </c>
      <c r="D47" s="36"/>
      <c r="E47" s="36"/>
      <c r="F47" s="36"/>
      <c r="G47" s="36"/>
      <c r="H47" s="36"/>
      <c r="I47" s="36"/>
      <c r="J47" s="36"/>
      <c r="K47" s="18"/>
      <c r="L47" s="18"/>
      <c r="M47" s="18"/>
      <c r="N47" s="18"/>
      <c r="O47" s="18"/>
      <c r="P47" s="4" t="s">
        <v>9550</v>
      </c>
      <c r="Q47" s="2"/>
      <c r="R47" s="2"/>
    </row>
    <row x14ac:dyDescent="0.25" r="48" customHeight="1" ht="17.25">
      <c r="A48" s="15">
        <v>44813</v>
      </c>
      <c r="B48" s="16" t="s">
        <v>14</v>
      </c>
      <c r="C48" s="36"/>
      <c r="D48" s="36"/>
      <c r="E48" s="36"/>
      <c r="F48" s="36"/>
      <c r="G48" s="36"/>
      <c r="H48" s="36"/>
      <c r="I48" s="17">
        <v>-90</v>
      </c>
      <c r="J48" s="36"/>
      <c r="K48" s="18"/>
      <c r="L48" s="18"/>
      <c r="M48" s="18"/>
      <c r="N48" s="18"/>
      <c r="O48" s="18"/>
      <c r="P48" s="4" t="s">
        <v>9550</v>
      </c>
      <c r="Q48" s="2"/>
      <c r="R48" s="2"/>
    </row>
    <row x14ac:dyDescent="0.25" r="49" customHeight="1" ht="17.25">
      <c r="A49" s="15" t="s">
        <v>2636</v>
      </c>
      <c r="B49" s="16" t="s">
        <v>14</v>
      </c>
      <c r="C49" s="17">
        <v>-66</v>
      </c>
      <c r="D49" s="17">
        <v>-27</v>
      </c>
      <c r="E49" s="36"/>
      <c r="F49" s="36"/>
      <c r="G49" s="17">
        <v>-77</v>
      </c>
      <c r="H49" s="17">
        <v>-20</v>
      </c>
      <c r="I49" s="36"/>
      <c r="J49" s="36"/>
      <c r="K49" s="18"/>
      <c r="L49" s="18"/>
      <c r="M49" s="18"/>
      <c r="N49" s="18"/>
      <c r="O49" s="18"/>
      <c r="P49" s="2"/>
      <c r="Q49" s="2"/>
      <c r="R49" s="2"/>
    </row>
    <row x14ac:dyDescent="0.25" r="50" customHeight="1" ht="17.25">
      <c r="A50" s="15" t="s">
        <v>2678</v>
      </c>
      <c r="B50" s="16" t="s">
        <v>14</v>
      </c>
      <c r="C50" s="36"/>
      <c r="D50" s="36"/>
      <c r="E50" s="17">
        <v>-56</v>
      </c>
      <c r="F50" s="36"/>
      <c r="G50" s="36"/>
      <c r="H50" s="36"/>
      <c r="I50" s="36"/>
      <c r="J50" s="17">
        <v>-20</v>
      </c>
      <c r="K50" s="17">
        <v>-41</v>
      </c>
      <c r="L50" s="18"/>
      <c r="M50" s="18"/>
      <c r="N50" s="18"/>
      <c r="O50" s="18"/>
      <c r="P50" s="2"/>
      <c r="Q50" s="2"/>
      <c r="R50" s="2"/>
    </row>
    <row x14ac:dyDescent="0.25" r="51" customHeight="1" ht="17.25">
      <c r="A51" s="15" t="s">
        <v>3694</v>
      </c>
      <c r="B51" s="16" t="s">
        <v>1788</v>
      </c>
      <c r="C51" s="17">
        <v>50</v>
      </c>
      <c r="D51" s="36"/>
      <c r="E51" s="17">
        <v>25</v>
      </c>
      <c r="F51" s="36"/>
      <c r="G51" s="17">
        <v>100</v>
      </c>
      <c r="H51" s="17">
        <v>50</v>
      </c>
      <c r="I51" s="36"/>
      <c r="J51" s="17">
        <v>199</v>
      </c>
      <c r="K51" s="17">
        <v>50</v>
      </c>
      <c r="L51" s="18"/>
      <c r="M51" s="18"/>
      <c r="N51" s="18"/>
      <c r="O51" s="18"/>
      <c r="P51" s="2"/>
      <c r="Q51" s="2"/>
      <c r="R51" s="2"/>
    </row>
    <row x14ac:dyDescent="0.25" r="52" customHeight="1" ht="17.25">
      <c r="A52" s="15" t="s">
        <v>1879</v>
      </c>
      <c r="B52" s="16" t="s">
        <v>1788</v>
      </c>
      <c r="C52" s="36"/>
      <c r="D52" s="36"/>
      <c r="E52" s="17">
        <v>32</v>
      </c>
      <c r="F52" s="36"/>
      <c r="G52" s="17">
        <v>100</v>
      </c>
      <c r="H52" s="36"/>
      <c r="I52" s="36"/>
      <c r="J52" s="17">
        <v>130</v>
      </c>
      <c r="K52" s="17">
        <v>92</v>
      </c>
      <c r="L52" s="18"/>
      <c r="M52" s="18"/>
      <c r="N52" s="18"/>
      <c r="O52" s="18"/>
      <c r="P52" s="2"/>
      <c r="Q52" s="2"/>
      <c r="R52" s="2"/>
    </row>
    <row x14ac:dyDescent="0.25" r="53" customHeight="1" ht="17.25">
      <c r="A53" s="15" t="s">
        <v>3254</v>
      </c>
      <c r="B53" s="16" t="s">
        <v>1788</v>
      </c>
      <c r="C53" s="36"/>
      <c r="D53" s="36"/>
      <c r="E53" s="17">
        <v>50</v>
      </c>
      <c r="F53" s="36"/>
      <c r="G53" s="17">
        <v>300</v>
      </c>
      <c r="H53" s="17">
        <v>305</v>
      </c>
      <c r="I53" s="36"/>
      <c r="J53" s="17">
        <v>250</v>
      </c>
      <c r="K53" s="17">
        <v>110</v>
      </c>
      <c r="L53" s="18"/>
      <c r="M53" s="18"/>
      <c r="N53" s="18"/>
      <c r="O53" s="18"/>
      <c r="P53" s="2"/>
      <c r="Q53" s="2"/>
      <c r="R53" s="2"/>
    </row>
    <row x14ac:dyDescent="0.25" r="54" customHeight="1" ht="17.25">
      <c r="A54" s="15" t="s">
        <v>3290</v>
      </c>
      <c r="B54" s="16" t="s">
        <v>1788</v>
      </c>
      <c r="C54" s="36"/>
      <c r="D54" s="36"/>
      <c r="E54" s="17">
        <v>25</v>
      </c>
      <c r="F54" s="36"/>
      <c r="G54" s="17">
        <v>100</v>
      </c>
      <c r="H54" s="17">
        <v>15</v>
      </c>
      <c r="I54" s="36"/>
      <c r="J54" s="17">
        <v>211</v>
      </c>
      <c r="K54" s="17">
        <v>98</v>
      </c>
      <c r="L54" s="18"/>
      <c r="M54" s="18"/>
      <c r="N54" s="18"/>
      <c r="O54" s="18"/>
      <c r="P54" s="2"/>
      <c r="Q54" s="2"/>
      <c r="R54" s="2"/>
    </row>
    <row x14ac:dyDescent="0.25" r="55" customHeight="1" ht="17.25">
      <c r="A55" s="123" t="s">
        <v>3349</v>
      </c>
      <c r="B55" s="124" t="s">
        <v>14</v>
      </c>
      <c r="C55" s="18"/>
      <c r="D55" s="18"/>
      <c r="E55" s="18"/>
      <c r="F55" s="103">
        <v>-32</v>
      </c>
      <c r="G55" s="103">
        <v>-150</v>
      </c>
      <c r="H55" s="103">
        <v>-70</v>
      </c>
      <c r="I55" s="18"/>
      <c r="J55" s="103">
        <v>-358</v>
      </c>
      <c r="K55" s="18"/>
      <c r="L55" s="18"/>
      <c r="M55" s="18"/>
      <c r="N55" s="18"/>
      <c r="O55" s="18"/>
      <c r="P55" s="4" t="s">
        <v>9555</v>
      </c>
      <c r="Q55" s="2"/>
      <c r="R55" s="2"/>
    </row>
    <row x14ac:dyDescent="0.25" r="56" customHeight="1" ht="17.25">
      <c r="A56" s="15"/>
      <c r="B56" s="1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4"/>
      <c r="Q56" s="2"/>
      <c r="R56" s="2"/>
    </row>
    <row x14ac:dyDescent="0.25" r="57" customHeight="1" ht="17.25">
      <c r="A57" s="15"/>
      <c r="B57" s="1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4"/>
      <c r="Q57" s="2"/>
      <c r="R57" s="2"/>
    </row>
    <row x14ac:dyDescent="0.25" r="58" customHeight="1" ht="17.25">
      <c r="A58" s="15"/>
      <c r="B58" s="1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4"/>
      <c r="Q58" s="2"/>
      <c r="R58" s="2"/>
    </row>
    <row x14ac:dyDescent="0.25" r="59" customHeight="1" ht="17.25">
      <c r="A59" s="15"/>
      <c r="B59" s="1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4"/>
      <c r="Q59" s="2"/>
      <c r="R59" s="2"/>
    </row>
    <row x14ac:dyDescent="0.25" r="60" customHeight="1" ht="17.25">
      <c r="A60" s="37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2"/>
      <c r="Q60" s="2"/>
      <c r="R60" s="2"/>
    </row>
    <row x14ac:dyDescent="0.25" r="61" customHeight="1" ht="17.25">
      <c r="A61" s="37"/>
      <c r="B61" s="2"/>
      <c r="C61" s="267" t="s">
        <v>368</v>
      </c>
      <c r="D61" s="267" t="s">
        <v>6343</v>
      </c>
      <c r="E61" s="267" t="s">
        <v>75</v>
      </c>
      <c r="F61" s="267" t="s">
        <v>8</v>
      </c>
      <c r="G61" s="267" t="s">
        <v>7</v>
      </c>
      <c r="H61" s="267" t="s">
        <v>76</v>
      </c>
      <c r="I61" s="267" t="s">
        <v>9</v>
      </c>
      <c r="J61" s="267" t="s">
        <v>358</v>
      </c>
      <c r="K61" s="267" t="s">
        <v>6</v>
      </c>
      <c r="L61" s="267" t="s">
        <v>442</v>
      </c>
      <c r="M61" s="267" t="s">
        <v>6562</v>
      </c>
      <c r="N61" s="267" t="s">
        <v>9544</v>
      </c>
      <c r="O61" s="267" t="s">
        <v>9545</v>
      </c>
      <c r="P61" s="2"/>
      <c r="Q61" s="2"/>
      <c r="R61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"/>
  <sheetViews>
    <sheetView workbookViewId="0"/>
  </sheetViews>
  <sheetFormatPr defaultRowHeight="15" x14ac:dyDescent="0.25"/>
  <cols>
    <col min="1" max="1" style="39" width="13.005" customWidth="1" bestFit="1"/>
    <col min="2" max="2" style="88" width="12.576428571428572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88" width="8.862142857142858" customWidth="1" bestFit="1"/>
    <col min="7" max="7" style="88" width="8.862142857142858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83"/>
      <c r="G1" s="182"/>
      <c r="H1" s="2"/>
      <c r="I1" s="4"/>
    </row>
    <row x14ac:dyDescent="0.25" r="2" customHeight="1" ht="17.25">
      <c r="A2" s="37"/>
      <c r="B2" s="83"/>
      <c r="C2" s="3"/>
      <c r="D2" s="3"/>
      <c r="E2" s="3"/>
      <c r="F2" s="83"/>
      <c r="G2" s="83"/>
      <c r="H2" s="2"/>
      <c r="I2" s="2"/>
    </row>
    <row x14ac:dyDescent="0.25" r="3" customHeight="1" ht="17.25">
      <c r="A3" s="1" t="s">
        <v>9540</v>
      </c>
      <c r="B3" s="83"/>
      <c r="C3" s="3"/>
      <c r="D3" s="3"/>
      <c r="E3" s="3"/>
      <c r="F3" s="83"/>
      <c r="G3" s="83"/>
      <c r="H3" s="2"/>
      <c r="I3" s="2"/>
    </row>
    <row x14ac:dyDescent="0.25" r="4" customHeight="1" ht="17.25">
      <c r="A4" s="1" t="s">
        <v>9541</v>
      </c>
      <c r="B4" s="83"/>
      <c r="C4" s="3"/>
      <c r="D4" s="3"/>
      <c r="E4" s="3"/>
      <c r="F4" s="83"/>
      <c r="G4" s="83"/>
      <c r="H4" s="2"/>
      <c r="I4" s="2"/>
    </row>
    <row x14ac:dyDescent="0.25" r="5" customHeight="1" ht="17.25">
      <c r="A5" s="1120" t="s">
        <v>5040</v>
      </c>
      <c r="B5" s="83"/>
      <c r="C5" s="3"/>
      <c r="D5" s="3"/>
      <c r="E5" s="3"/>
      <c r="F5" s="83"/>
      <c r="G5" s="83"/>
      <c r="H5" s="2"/>
      <c r="I5" s="2"/>
    </row>
    <row x14ac:dyDescent="0.25" r="6" customHeight="1" ht="17.25">
      <c r="A6" s="231" t="s">
        <v>4</v>
      </c>
      <c r="B6" s="232" t="s">
        <v>5</v>
      </c>
      <c r="C6" s="267" t="s">
        <v>75</v>
      </c>
      <c r="D6" s="267" t="s">
        <v>76</v>
      </c>
      <c r="E6" s="267" t="s">
        <v>9</v>
      </c>
      <c r="F6" s="232"/>
      <c r="G6" s="83"/>
      <c r="H6" s="2"/>
      <c r="I6" s="2"/>
    </row>
    <row x14ac:dyDescent="0.25" r="7" customHeight="1" ht="17.25">
      <c r="A7" s="24">
        <v>43933</v>
      </c>
      <c r="B7" s="25" t="s">
        <v>1788</v>
      </c>
      <c r="C7" s="26">
        <v>100</v>
      </c>
      <c r="D7" s="26">
        <v>100</v>
      </c>
      <c r="E7" s="26">
        <v>200</v>
      </c>
      <c r="F7" s="25"/>
      <c r="G7" s="4"/>
      <c r="H7" s="2"/>
      <c r="I7" s="2"/>
    </row>
    <row x14ac:dyDescent="0.25" r="8" customHeight="1" ht="17.25">
      <c r="A8" s="65"/>
      <c r="B8" s="66"/>
      <c r="C8" s="67"/>
      <c r="D8" s="67"/>
      <c r="E8" s="67"/>
      <c r="F8" s="66"/>
      <c r="G8" s="4"/>
      <c r="H8" s="2"/>
      <c r="I8" s="2"/>
    </row>
    <row x14ac:dyDescent="0.25" r="9" customHeight="1" ht="17.25">
      <c r="A9" s="15"/>
      <c r="B9" s="16"/>
      <c r="C9" s="36"/>
      <c r="D9" s="36"/>
      <c r="E9" s="36"/>
      <c r="F9" s="16"/>
      <c r="G9" s="4"/>
      <c r="H9" s="2"/>
      <c r="I9" s="2"/>
    </row>
    <row x14ac:dyDescent="0.25" r="10" customHeight="1" ht="17.25">
      <c r="A10" s="15"/>
      <c r="B10" s="16"/>
      <c r="C10" s="36"/>
      <c r="D10" s="36"/>
      <c r="E10" s="36"/>
      <c r="F10" s="16"/>
      <c r="G10" s="4"/>
      <c r="H10" s="2"/>
      <c r="I1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1"/>
  <sheetViews>
    <sheetView workbookViewId="0"/>
  </sheetViews>
  <sheetFormatPr defaultRowHeight="15" x14ac:dyDescent="0.25"/>
  <cols>
    <col min="1" max="1" style="39" width="13.005" customWidth="1" bestFit="1"/>
    <col min="2" max="2" style="88" width="12.576428571428572" customWidth="1" bestFit="1"/>
    <col min="3" max="3" style="89" width="8.862142857142858" customWidth="1" bestFit="1"/>
    <col min="4" max="4" style="89" width="8.862142857142858" customWidth="1" bestFit="1"/>
    <col min="5" max="5" style="89" width="8.862142857142858" customWidth="1" bestFit="1"/>
    <col min="6" max="6" style="89" width="8.862142857142858" customWidth="1" bestFit="1"/>
    <col min="7" max="7" style="89" width="8.862142857142858" customWidth="1" bestFit="1"/>
    <col min="8" max="8" style="88" width="8.862142857142858" customWidth="1" bestFit="1"/>
    <col min="9" max="9" style="40" width="8.862142857142858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83"/>
      <c r="I1" s="2"/>
    </row>
    <row x14ac:dyDescent="0.25" r="2" customHeight="1" ht="17.25">
      <c r="A2" s="37"/>
      <c r="B2" s="83"/>
      <c r="C2" s="3"/>
      <c r="D2" s="3"/>
      <c r="E2" s="3"/>
      <c r="F2" s="3"/>
      <c r="G2" s="3"/>
      <c r="H2" s="83"/>
      <c r="I2" s="2"/>
    </row>
    <row x14ac:dyDescent="0.25" r="3" customHeight="1" ht="17.25">
      <c r="A3" s="1" t="s">
        <v>9534</v>
      </c>
      <c r="B3" s="83"/>
      <c r="C3" s="3"/>
      <c r="D3" s="3"/>
      <c r="E3" s="3"/>
      <c r="F3" s="3"/>
      <c r="G3" s="3"/>
      <c r="H3" s="83"/>
      <c r="I3" s="2"/>
    </row>
    <row x14ac:dyDescent="0.25" r="4" customHeight="1" ht="17.25">
      <c r="A4" s="1" t="s">
        <v>9535</v>
      </c>
      <c r="B4" s="83"/>
      <c r="C4" s="3"/>
      <c r="D4" s="3"/>
      <c r="E4" s="3"/>
      <c r="F4" s="3"/>
      <c r="G4" s="3"/>
      <c r="H4" s="83"/>
      <c r="I4" s="2"/>
    </row>
    <row x14ac:dyDescent="0.25" r="5" customHeight="1" ht="17.25">
      <c r="A5" s="37"/>
      <c r="B5" s="83"/>
      <c r="C5" s="3"/>
      <c r="D5" s="3"/>
      <c r="E5" s="3"/>
      <c r="F5" s="3"/>
      <c r="G5" s="3"/>
      <c r="H5" s="83"/>
      <c r="I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10</v>
      </c>
      <c r="F6" s="267" t="s">
        <v>9</v>
      </c>
      <c r="G6" s="267" t="s">
        <v>369</v>
      </c>
      <c r="H6" s="232"/>
      <c r="I6" s="2"/>
    </row>
    <row x14ac:dyDescent="0.25" r="7" customHeight="1" ht="17.25">
      <c r="A7" s="24" t="s">
        <v>1358</v>
      </c>
      <c r="B7" s="25" t="s">
        <v>1788</v>
      </c>
      <c r="C7" s="1340">
        <v>60</v>
      </c>
      <c r="D7" s="1340">
        <v>60</v>
      </c>
      <c r="E7" s="1340">
        <v>24</v>
      </c>
      <c r="F7" s="1340">
        <v>60</v>
      </c>
      <c r="G7" s="45"/>
      <c r="H7" s="25"/>
      <c r="I7" s="4"/>
    </row>
    <row x14ac:dyDescent="0.25" r="8" customHeight="1" ht="17.25">
      <c r="A8" s="185" t="s">
        <v>9536</v>
      </c>
      <c r="B8" s="186"/>
      <c r="C8" s="255">
        <f>SUM(C7)</f>
      </c>
      <c r="D8" s="255">
        <f>SUM(D7)</f>
      </c>
      <c r="E8" s="255">
        <f>SUM(E7)</f>
      </c>
      <c r="F8" s="255">
        <f>SUM(F7)</f>
      </c>
      <c r="G8" s="264"/>
      <c r="H8" s="212"/>
      <c r="I8" s="4"/>
    </row>
    <row x14ac:dyDescent="0.25" r="9" customHeight="1" ht="17.25">
      <c r="A9" s="28" t="s">
        <v>6444</v>
      </c>
      <c r="B9" s="29" t="s">
        <v>14</v>
      </c>
      <c r="C9" s="31"/>
      <c r="D9" s="31"/>
      <c r="E9" s="30">
        <v>-7</v>
      </c>
      <c r="F9" s="30">
        <v>-33</v>
      </c>
      <c r="G9" s="31"/>
      <c r="H9" s="29"/>
      <c r="I9" s="2"/>
    </row>
    <row x14ac:dyDescent="0.25" r="10" customHeight="1" ht="17.25">
      <c r="A10" s="200" t="s">
        <v>1361</v>
      </c>
      <c r="B10" s="201" t="s">
        <v>14</v>
      </c>
      <c r="C10" s="194">
        <v>-15</v>
      </c>
      <c r="D10" s="202"/>
      <c r="E10" s="194">
        <v>-11</v>
      </c>
      <c r="F10" s="194">
        <v>-8</v>
      </c>
      <c r="G10" s="202"/>
      <c r="H10" s="201"/>
      <c r="I10" s="2"/>
    </row>
    <row x14ac:dyDescent="0.25" r="11" customHeight="1" ht="17.25">
      <c r="A11" s="185" t="s">
        <v>9537</v>
      </c>
      <c r="B11" s="186"/>
      <c r="C11" s="255">
        <f>SUM(C8:C10)</f>
      </c>
      <c r="D11" s="255">
        <f>SUM(D8:D10)</f>
      </c>
      <c r="E11" s="255">
        <f>SUM(E8:E10)</f>
      </c>
      <c r="F11" s="255">
        <f>SUM(F8:F10)</f>
      </c>
      <c r="G11" s="264"/>
      <c r="H11" s="212"/>
      <c r="I11" s="4"/>
    </row>
    <row x14ac:dyDescent="0.25" r="12" customHeight="1" ht="17.25">
      <c r="A12" s="15">
        <v>44287</v>
      </c>
      <c r="B12" s="16" t="s">
        <v>1788</v>
      </c>
      <c r="C12" s="36"/>
      <c r="D12" s="36"/>
      <c r="E12" s="1341">
        <v>10</v>
      </c>
      <c r="F12" s="1341">
        <v>40</v>
      </c>
      <c r="G12" s="1341">
        <v>5</v>
      </c>
      <c r="H12" s="16"/>
      <c r="I12" s="4"/>
    </row>
    <row x14ac:dyDescent="0.25" r="13" customHeight="1" ht="17.25">
      <c r="A13" s="65">
        <v>44501</v>
      </c>
      <c r="B13" s="66" t="s">
        <v>1788</v>
      </c>
      <c r="C13" s="1342">
        <v>10</v>
      </c>
      <c r="D13" s="1342">
        <v>10</v>
      </c>
      <c r="E13" s="1342">
        <v>10</v>
      </c>
      <c r="F13" s="1342">
        <v>20</v>
      </c>
      <c r="G13" s="1342">
        <v>15</v>
      </c>
      <c r="H13" s="66"/>
      <c r="I13" s="4"/>
    </row>
    <row x14ac:dyDescent="0.25" r="14" customHeight="1" ht="17.25">
      <c r="A14" s="185" t="s">
        <v>9538</v>
      </c>
      <c r="B14" s="186"/>
      <c r="C14" s="255">
        <f>SUM(C11:C13)</f>
      </c>
      <c r="D14" s="255">
        <f>SUM(D11:D13)</f>
      </c>
      <c r="E14" s="255">
        <f>SUM(E11:E13)</f>
      </c>
      <c r="F14" s="255">
        <f>SUM(F11:F13)</f>
      </c>
      <c r="G14" s="255">
        <f>SUM(G11:G13)</f>
      </c>
      <c r="H14" s="212"/>
      <c r="I14" s="4"/>
    </row>
    <row x14ac:dyDescent="0.25" r="15" customHeight="1" ht="17.25">
      <c r="A15" s="65" t="s">
        <v>737</v>
      </c>
      <c r="B15" s="66" t="s">
        <v>14</v>
      </c>
      <c r="C15" s="67"/>
      <c r="D15" s="67"/>
      <c r="E15" s="67"/>
      <c r="F15" s="67"/>
      <c r="G15" s="1342">
        <v>-20</v>
      </c>
      <c r="H15" s="66"/>
      <c r="I15" s="4"/>
    </row>
    <row x14ac:dyDescent="0.25" r="16" customHeight="1" ht="17.25">
      <c r="A16" s="185" t="s">
        <v>9539</v>
      </c>
      <c r="B16" s="186"/>
      <c r="C16" s="255">
        <f>SUM(C14:C15)</f>
      </c>
      <c r="D16" s="255">
        <f>SUM(D14:D15)</f>
      </c>
      <c r="E16" s="255">
        <f>SUM(E14:E15)</f>
      </c>
      <c r="F16" s="255">
        <f>SUM(F14:F15)</f>
      </c>
      <c r="G16" s="255">
        <f>SUM(G14:G15)</f>
      </c>
      <c r="H16" s="186"/>
      <c r="I16" s="4"/>
    </row>
    <row x14ac:dyDescent="0.25" r="17" customHeight="1" ht="17.25">
      <c r="A17" s="15">
        <v>44381</v>
      </c>
      <c r="B17" s="16" t="s">
        <v>14</v>
      </c>
      <c r="C17" s="207">
        <v>-52</v>
      </c>
      <c r="D17" s="207">
        <v>-17</v>
      </c>
      <c r="E17" s="207">
        <v>-16</v>
      </c>
      <c r="F17" s="207">
        <v>-26</v>
      </c>
      <c r="G17" s="67"/>
      <c r="H17" s="66"/>
      <c r="I17" s="4"/>
    </row>
    <row x14ac:dyDescent="0.25" r="18" customHeight="1" ht="17.25">
      <c r="A18" s="15">
        <v>44382</v>
      </c>
      <c r="B18" s="16" t="s">
        <v>14</v>
      </c>
      <c r="C18" s="17">
        <v>-3</v>
      </c>
      <c r="D18" s="17">
        <v>-3</v>
      </c>
      <c r="E18" s="17">
        <v>-4</v>
      </c>
      <c r="F18" s="17">
        <v>-11</v>
      </c>
      <c r="G18" s="18"/>
      <c r="H18" s="124"/>
      <c r="I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16"/>
      <c r="I19" s="4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16"/>
      <c r="I20" s="4"/>
    </row>
    <row x14ac:dyDescent="0.25" r="21" customHeight="1" ht="17.25">
      <c r="A21" s="123"/>
      <c r="B21" s="124"/>
      <c r="C21" s="103">
        <f>SUM(C16:C18)</f>
      </c>
      <c r="D21" s="103">
        <f>SUM(D16:D18)</f>
      </c>
      <c r="E21" s="103">
        <f>SUM(E16:E18)</f>
      </c>
      <c r="F21" s="103">
        <f>SUM(F16:F18)</f>
      </c>
      <c r="G21" s="103">
        <f>SUM(G16:G18)</f>
      </c>
      <c r="H21" s="124"/>
      <c r="I21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11.576428571428572" customWidth="1" bestFit="1"/>
    <col min="3" max="3" style="116" width="9.005" customWidth="1" bestFit="1"/>
    <col min="4" max="4" style="116" width="9.719285714285713" customWidth="1" bestFit="1"/>
    <col min="5" max="5" style="116" width="8.290714285714287" customWidth="1" bestFit="1"/>
    <col min="6" max="6" style="116" width="8.290714285714287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</row>
    <row x14ac:dyDescent="0.25" r="2" customHeight="1" ht="17.25">
      <c r="A2" s="1"/>
      <c r="B2" s="4"/>
      <c r="C2" s="5"/>
      <c r="D2" s="5"/>
      <c r="E2" s="5"/>
      <c r="F2" s="5"/>
    </row>
    <row x14ac:dyDescent="0.25" r="3" customHeight="1" ht="17.25">
      <c r="A3" s="1" t="s">
        <v>9532</v>
      </c>
      <c r="B3" s="182"/>
      <c r="C3" s="3"/>
      <c r="D3" s="3"/>
      <c r="E3" s="3"/>
      <c r="F3" s="3"/>
    </row>
    <row x14ac:dyDescent="0.25" r="4" customHeight="1" ht="17.25">
      <c r="A4" s="1" t="s">
        <v>9533</v>
      </c>
      <c r="B4" s="4"/>
      <c r="C4" s="5"/>
      <c r="D4" s="3"/>
      <c r="E4" s="3"/>
      <c r="F4" s="3"/>
    </row>
    <row x14ac:dyDescent="0.25" r="5" customHeight="1" ht="17.25">
      <c r="A5" s="6"/>
      <c r="B5" s="7"/>
      <c r="C5" s="137"/>
      <c r="D5" s="137"/>
      <c r="E5" s="137"/>
      <c r="F5" s="137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34" t="s">
        <v>9</v>
      </c>
      <c r="F6" s="234" t="s">
        <v>10</v>
      </c>
    </row>
    <row x14ac:dyDescent="0.25" r="7" customHeight="1" ht="17.25">
      <c r="A7" s="15">
        <v>44115</v>
      </c>
      <c r="B7" s="16" t="s">
        <v>1788</v>
      </c>
      <c r="C7" s="17">
        <v>20</v>
      </c>
      <c r="D7" s="17">
        <v>20</v>
      </c>
      <c r="E7" s="17">
        <v>40</v>
      </c>
      <c r="F7" s="36"/>
    </row>
    <row x14ac:dyDescent="0.25" r="8" customHeight="1" ht="17.25">
      <c r="A8" s="15" t="s">
        <v>1356</v>
      </c>
      <c r="B8" s="16" t="s">
        <v>1788</v>
      </c>
      <c r="C8" s="36"/>
      <c r="D8" s="36"/>
      <c r="E8" s="36"/>
      <c r="F8" s="17">
        <v>10</v>
      </c>
    </row>
    <row x14ac:dyDescent="0.25" r="9" customHeight="1" ht="17.25">
      <c r="A9" s="15" t="s">
        <v>1044</v>
      </c>
      <c r="B9" s="16" t="s">
        <v>1788</v>
      </c>
      <c r="C9" s="17">
        <v>20</v>
      </c>
      <c r="D9" s="17">
        <v>12</v>
      </c>
      <c r="E9" s="17">
        <v>16</v>
      </c>
      <c r="F9" s="17">
        <v>9</v>
      </c>
    </row>
    <row x14ac:dyDescent="0.25" r="10" customHeight="1" ht="17.25">
      <c r="A10" s="117"/>
      <c r="B10" s="118"/>
      <c r="C10" s="46"/>
      <c r="D10" s="46"/>
      <c r="E10" s="46"/>
      <c r="F10" s="46"/>
    </row>
    <row x14ac:dyDescent="0.25" r="11" customHeight="1" ht="17.25">
      <c r="A11" s="15"/>
      <c r="B11" s="16"/>
      <c r="C11" s="36"/>
      <c r="D11" s="36"/>
      <c r="E11" s="36"/>
      <c r="F11" s="36"/>
    </row>
    <row x14ac:dyDescent="0.25" r="12" customHeight="1" ht="17.25">
      <c r="A12" s="15"/>
      <c r="B12" s="16"/>
      <c r="C12" s="36"/>
      <c r="D12" s="36"/>
      <c r="E12" s="36"/>
      <c r="F12" s="36"/>
    </row>
    <row x14ac:dyDescent="0.25" r="13" customHeight="1" ht="17.25">
      <c r="A13" s="15"/>
      <c r="B13" s="16"/>
      <c r="C13" s="36"/>
      <c r="D13" s="36"/>
      <c r="E13" s="36"/>
      <c r="F13" s="3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11.576428571428572" customWidth="1" bestFit="1"/>
    <col min="3" max="3" style="116" width="19.862142857142857" customWidth="1" bestFit="1"/>
    <col min="4" max="4" style="116" width="19.290714285714284" customWidth="1" bestFit="1"/>
    <col min="5" max="5" style="88" width="8.290714285714287" customWidth="1" bestFit="1"/>
  </cols>
  <sheetData>
    <row x14ac:dyDescent="0.25" r="1" customHeight="1" ht="17.25">
      <c r="A1" s="771" t="s">
        <v>8680</v>
      </c>
      <c r="B1" s="772"/>
      <c r="C1" s="5"/>
      <c r="D1" s="5"/>
      <c r="E1" s="4"/>
    </row>
    <row x14ac:dyDescent="0.25" r="2" customHeight="1" ht="17.25">
      <c r="A2" s="1"/>
      <c r="B2" s="4"/>
      <c r="C2" s="5"/>
      <c r="D2" s="5"/>
      <c r="E2" s="4"/>
    </row>
    <row x14ac:dyDescent="0.25" r="3" customHeight="1" ht="17.25">
      <c r="A3" s="1" t="s">
        <v>9529</v>
      </c>
      <c r="B3" s="182"/>
      <c r="C3" s="3"/>
      <c r="D3" s="3"/>
      <c r="E3" s="83"/>
    </row>
    <row x14ac:dyDescent="0.25" r="4" customHeight="1" ht="17.25">
      <c r="A4" s="1" t="s">
        <v>9487</v>
      </c>
      <c r="B4" s="4"/>
      <c r="C4" s="5"/>
      <c r="D4" s="3"/>
      <c r="E4" s="83"/>
    </row>
    <row x14ac:dyDescent="0.25" r="5" customHeight="1" ht="17.25">
      <c r="A5" s="6"/>
      <c r="B5" s="7"/>
      <c r="C5" s="137"/>
      <c r="D5" s="137"/>
      <c r="E5" s="137"/>
    </row>
    <row x14ac:dyDescent="0.25" r="6" customHeight="1" ht="17.25">
      <c r="A6" s="231" t="s">
        <v>4</v>
      </c>
      <c r="B6" s="232" t="s">
        <v>5</v>
      </c>
      <c r="C6" s="267" t="s">
        <v>9530</v>
      </c>
      <c r="D6" s="267" t="s">
        <v>9531</v>
      </c>
      <c r="E6" s="493"/>
    </row>
    <row x14ac:dyDescent="0.25" r="7" customHeight="1" ht="17.25">
      <c r="A7" s="15">
        <v>44264</v>
      </c>
      <c r="B7" s="16" t="s">
        <v>1788</v>
      </c>
      <c r="C7" s="17">
        <v>1</v>
      </c>
      <c r="D7" s="17">
        <v>1</v>
      </c>
      <c r="E7" s="16"/>
    </row>
    <row x14ac:dyDescent="0.25" r="8" customHeight="1" ht="17.25">
      <c r="A8" s="15"/>
      <c r="B8" s="16"/>
      <c r="C8" s="36"/>
      <c r="D8" s="36"/>
      <c r="E8" s="16"/>
    </row>
    <row x14ac:dyDescent="0.25" r="9" customHeight="1" ht="17.25">
      <c r="A9" s="15"/>
      <c r="B9" s="16"/>
      <c r="C9" s="36"/>
      <c r="D9" s="36"/>
      <c r="E9" s="16"/>
    </row>
    <row x14ac:dyDescent="0.25" r="10" customHeight="1" ht="17.25">
      <c r="A10" s="117"/>
      <c r="B10" s="118"/>
      <c r="C10" s="46"/>
      <c r="D10" s="46"/>
      <c r="E10" s="118"/>
    </row>
    <row x14ac:dyDescent="0.25" r="11" customHeight="1" ht="17.25">
      <c r="A11" s="15"/>
      <c r="B11" s="16"/>
      <c r="C11" s="36"/>
      <c r="D11" s="36"/>
      <c r="E11" s="16"/>
    </row>
    <row x14ac:dyDescent="0.25" r="12" customHeight="1" ht="17.25">
      <c r="A12" s="15"/>
      <c r="B12" s="16"/>
      <c r="C12" s="36"/>
      <c r="D12" s="36"/>
      <c r="E12" s="16"/>
    </row>
    <row x14ac:dyDescent="0.25" r="13" customHeight="1" ht="17.25">
      <c r="A13" s="15"/>
      <c r="B13" s="16"/>
      <c r="C13" s="36"/>
      <c r="D13" s="36"/>
      <c r="E13" s="1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/>
  </sheetViews>
  <sheetFormatPr defaultRowHeight="15" x14ac:dyDescent="0.25"/>
  <cols>
    <col min="1" max="1" style="88" width="13.005" customWidth="1" bestFit="1"/>
    <col min="2" max="2" style="88" width="12.576428571428572" customWidth="1" bestFit="1"/>
    <col min="3" max="3" style="116" width="12.43357142857143" customWidth="1" bestFit="1"/>
    <col min="4" max="4" style="116" width="12.43357142857143" customWidth="1" bestFit="1"/>
  </cols>
  <sheetData>
    <row x14ac:dyDescent="0.25" r="1" customHeight="1" ht="17.25">
      <c r="A1" s="772" t="s">
        <v>8680</v>
      </c>
      <c r="B1" s="772"/>
      <c r="C1" s="3"/>
      <c r="D1" s="3"/>
    </row>
    <row x14ac:dyDescent="0.25" r="2" customHeight="1" ht="17.25">
      <c r="A2" s="626"/>
      <c r="B2" s="83"/>
      <c r="C2" s="3"/>
      <c r="D2" s="3"/>
    </row>
    <row x14ac:dyDescent="0.25" r="3" customHeight="1" ht="17.25">
      <c r="A3" s="4" t="s">
        <v>9527</v>
      </c>
      <c r="B3" s="83"/>
      <c r="C3" s="3"/>
      <c r="D3" s="3"/>
    </row>
    <row x14ac:dyDescent="0.25" r="4" customHeight="1" ht="17.25">
      <c r="A4" s="4" t="s">
        <v>9528</v>
      </c>
      <c r="B4" s="83"/>
      <c r="C4" s="3"/>
      <c r="D4" s="3"/>
    </row>
    <row x14ac:dyDescent="0.25" r="5" customHeight="1" ht="17.25">
      <c r="A5" s="896" t="s">
        <v>5040</v>
      </c>
      <c r="B5" s="83"/>
      <c r="C5" s="3"/>
      <c r="D5" s="3"/>
    </row>
    <row x14ac:dyDescent="0.25" r="6" customHeight="1" ht="17.25">
      <c r="A6" s="420" t="s">
        <v>4</v>
      </c>
      <c r="B6" s="232" t="s">
        <v>5</v>
      </c>
      <c r="C6" s="267" t="s">
        <v>358</v>
      </c>
      <c r="D6" s="267" t="s">
        <v>9</v>
      </c>
    </row>
    <row x14ac:dyDescent="0.25" r="7" customHeight="1" ht="17.25">
      <c r="A7" s="25" t="s">
        <v>9120</v>
      </c>
      <c r="B7" s="25" t="s">
        <v>1788</v>
      </c>
      <c r="C7" s="26">
        <v>500</v>
      </c>
      <c r="D7" s="45"/>
    </row>
    <row x14ac:dyDescent="0.25" r="8" customHeight="1" ht="17.25">
      <c r="A8" s="66" t="s">
        <v>1362</v>
      </c>
      <c r="B8" s="66" t="s">
        <v>1788</v>
      </c>
      <c r="C8" s="207">
        <v>200</v>
      </c>
      <c r="D8" s="67"/>
    </row>
    <row x14ac:dyDescent="0.25" r="9" customHeight="1" ht="17.25">
      <c r="A9" s="66" t="s">
        <v>1053</v>
      </c>
      <c r="B9" s="66" t="s">
        <v>1788</v>
      </c>
      <c r="C9" s="207">
        <v>400</v>
      </c>
      <c r="D9" s="207">
        <v>200</v>
      </c>
    </row>
    <row x14ac:dyDescent="0.25" r="10" customHeight="1" ht="17.25">
      <c r="A10" s="66" t="s">
        <v>1429</v>
      </c>
      <c r="B10" s="66" t="s">
        <v>1788</v>
      </c>
      <c r="C10" s="207">
        <v>750</v>
      </c>
      <c r="D10" s="67"/>
    </row>
    <row x14ac:dyDescent="0.25" r="11" customHeight="1" ht="17.25">
      <c r="A11" s="66" t="s">
        <v>1058</v>
      </c>
      <c r="B11" s="66" t="s">
        <v>1788</v>
      </c>
      <c r="C11" s="207">
        <v>500</v>
      </c>
      <c r="D11" s="67"/>
    </row>
    <row x14ac:dyDescent="0.25" r="12" customHeight="1" ht="17.25">
      <c r="A12" s="65"/>
      <c r="B12" s="66"/>
      <c r="C12" s="67"/>
      <c r="D12" s="67"/>
    </row>
    <row x14ac:dyDescent="0.25" r="13" customHeight="1" ht="17.25">
      <c r="A13" s="15"/>
      <c r="B13" s="16"/>
      <c r="C13" s="36"/>
      <c r="D13" s="36"/>
    </row>
    <row x14ac:dyDescent="0.25" r="14" customHeight="1" ht="17.25">
      <c r="A14" s="15"/>
      <c r="B14" s="16"/>
      <c r="C14" s="36"/>
      <c r="D14" s="3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11.576428571428572" customWidth="1" bestFit="1"/>
    <col min="3" max="3" style="116" width="9.005" customWidth="1" bestFit="1"/>
    <col min="4" max="4" style="116" width="9.719285714285713" customWidth="1" bestFit="1"/>
    <col min="5" max="5" style="116" width="8.290714285714287" customWidth="1" bestFit="1"/>
    <col min="6" max="6" style="116" width="8.290714285714287" customWidth="1" bestFit="1"/>
    <col min="7" max="7" style="116" width="8.290714285714287" customWidth="1" bestFit="1"/>
    <col min="8" max="8" style="116" width="8.290714285714287" customWidth="1" bestFit="1"/>
    <col min="9" max="9" style="88" width="8.290714285714287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4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4"/>
    </row>
    <row x14ac:dyDescent="0.25" r="3" customHeight="1" ht="17.25">
      <c r="A3" s="1" t="s">
        <v>9526</v>
      </c>
      <c r="B3" s="182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9487</v>
      </c>
      <c r="B4" s="4"/>
      <c r="C4" s="5"/>
      <c r="D4" s="3"/>
      <c r="E4" s="3"/>
      <c r="F4" s="3"/>
      <c r="G4" s="3"/>
      <c r="H4" s="3"/>
      <c r="I4" s="83"/>
    </row>
    <row x14ac:dyDescent="0.25" r="5" customHeight="1" ht="17.25">
      <c r="A5" s="6"/>
      <c r="B5" s="7"/>
      <c r="C5" s="137"/>
      <c r="D5" s="137"/>
      <c r="E5" s="137"/>
      <c r="F5" s="137"/>
      <c r="G5" s="137"/>
      <c r="H5" s="137"/>
      <c r="I5" s="137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7</v>
      </c>
      <c r="E6" s="234" t="s">
        <v>9</v>
      </c>
      <c r="F6" s="234" t="s">
        <v>10</v>
      </c>
      <c r="G6" s="267" t="s">
        <v>6</v>
      </c>
      <c r="H6" s="268" t="s">
        <v>8</v>
      </c>
      <c r="I6" s="493"/>
    </row>
    <row x14ac:dyDescent="0.25" r="7" customHeight="1" ht="17.25">
      <c r="A7" s="15" t="s">
        <v>1045</v>
      </c>
      <c r="B7" s="16" t="s">
        <v>1788</v>
      </c>
      <c r="C7" s="17">
        <v>8</v>
      </c>
      <c r="D7" s="17">
        <v>8</v>
      </c>
      <c r="E7" s="17">
        <v>16</v>
      </c>
      <c r="F7" s="17">
        <v>4</v>
      </c>
      <c r="G7" s="36"/>
      <c r="H7" s="36"/>
      <c r="I7" s="16"/>
    </row>
    <row x14ac:dyDescent="0.25" r="8" customHeight="1" ht="17.25">
      <c r="A8" s="15" t="s">
        <v>576</v>
      </c>
      <c r="B8" s="16" t="s">
        <v>14</v>
      </c>
      <c r="C8" s="17">
        <v>-8</v>
      </c>
      <c r="D8" s="17">
        <v>-8</v>
      </c>
      <c r="E8" s="17">
        <v>-16</v>
      </c>
      <c r="F8" s="17">
        <v>-4</v>
      </c>
      <c r="G8" s="36"/>
      <c r="H8" s="36"/>
      <c r="I8" s="16"/>
    </row>
    <row x14ac:dyDescent="0.25" r="9" customHeight="1" ht="17.25">
      <c r="A9" s="15">
        <v>44875</v>
      </c>
      <c r="B9" s="16" t="s">
        <v>14</v>
      </c>
      <c r="C9" s="17">
        <v>-6</v>
      </c>
      <c r="D9" s="17">
        <v>-23</v>
      </c>
      <c r="E9" s="17">
        <v>-5</v>
      </c>
      <c r="F9" s="17">
        <v>-4</v>
      </c>
      <c r="G9" s="17">
        <v>-11</v>
      </c>
      <c r="H9" s="17">
        <v>-2</v>
      </c>
      <c r="I9" s="16"/>
    </row>
    <row x14ac:dyDescent="0.25" r="10" customHeight="1" ht="17.25">
      <c r="A10" s="117"/>
      <c r="B10" s="118"/>
      <c r="C10" s="46"/>
      <c r="D10" s="46"/>
      <c r="E10" s="46"/>
      <c r="F10" s="46"/>
      <c r="G10" s="46"/>
      <c r="H10" s="46"/>
      <c r="I10" s="118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16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1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3"/>
  <sheetViews>
    <sheetView workbookViewId="0"/>
  </sheetViews>
  <sheetFormatPr defaultRowHeight="15" x14ac:dyDescent="0.25"/>
  <cols>
    <col min="1" max="1" style="88" width="11.290714285714287" customWidth="1" bestFit="1"/>
    <col min="2" max="2" style="88" width="11.576428571428572" customWidth="1" bestFit="1"/>
    <col min="3" max="3" style="116" width="9.005" customWidth="1" bestFit="1"/>
    <col min="4" max="4" style="88" width="8.290714285714287" customWidth="1" bestFit="1"/>
  </cols>
  <sheetData>
    <row x14ac:dyDescent="0.25" r="1" customHeight="1" ht="17.25">
      <c r="A1" s="772" t="s">
        <v>8680</v>
      </c>
      <c r="B1" s="772"/>
      <c r="C1" s="5"/>
      <c r="D1" s="4"/>
    </row>
    <row x14ac:dyDescent="0.25" r="2" customHeight="1" ht="17.25">
      <c r="A2" s="4"/>
      <c r="B2" s="4"/>
      <c r="C2" s="5"/>
      <c r="D2" s="4"/>
    </row>
    <row x14ac:dyDescent="0.25" r="3" customHeight="1" ht="17.25">
      <c r="A3" s="4" t="s">
        <v>9525</v>
      </c>
      <c r="B3" s="182"/>
      <c r="C3" s="3"/>
      <c r="D3" s="83"/>
    </row>
    <row x14ac:dyDescent="0.25" r="4" customHeight="1" ht="17.25">
      <c r="A4" s="4" t="s">
        <v>9487</v>
      </c>
      <c r="B4" s="4"/>
      <c r="C4" s="5"/>
      <c r="D4" s="83"/>
    </row>
    <row x14ac:dyDescent="0.25" r="5" customHeight="1" ht="17.25">
      <c r="A5" s="7"/>
      <c r="B5" s="7"/>
      <c r="C5" s="137"/>
      <c r="D5" s="137"/>
    </row>
    <row x14ac:dyDescent="0.25" r="6" customHeight="1" ht="17.25">
      <c r="A6" s="420" t="s">
        <v>4</v>
      </c>
      <c r="B6" s="232" t="s">
        <v>5</v>
      </c>
      <c r="C6" s="267" t="s">
        <v>33</v>
      </c>
      <c r="D6" s="493"/>
    </row>
    <row x14ac:dyDescent="0.25" r="7" customHeight="1" ht="17.25">
      <c r="A7" s="16" t="s">
        <v>6205</v>
      </c>
      <c r="B7" s="16" t="s">
        <v>1788</v>
      </c>
      <c r="C7" s="17">
        <v>50</v>
      </c>
      <c r="D7" s="16"/>
    </row>
    <row x14ac:dyDescent="0.25" r="8" customHeight="1" ht="17.25">
      <c r="A8" s="16"/>
      <c r="B8" s="16"/>
      <c r="C8" s="36"/>
      <c r="D8" s="16"/>
    </row>
    <row x14ac:dyDescent="0.25" r="9" customHeight="1" ht="17.25">
      <c r="A9" s="16"/>
      <c r="B9" s="16"/>
      <c r="C9" s="36"/>
      <c r="D9" s="16"/>
    </row>
    <row x14ac:dyDescent="0.25" r="10" customHeight="1" ht="17.25">
      <c r="A10" s="118"/>
      <c r="B10" s="118"/>
      <c r="C10" s="46"/>
      <c r="D10" s="118"/>
    </row>
    <row x14ac:dyDescent="0.25" r="11" customHeight="1" ht="17.25">
      <c r="A11" s="15"/>
      <c r="B11" s="16"/>
      <c r="C11" s="36"/>
      <c r="D11" s="16"/>
    </row>
    <row x14ac:dyDescent="0.25" r="12" customHeight="1" ht="17.25">
      <c r="A12" s="16"/>
      <c r="B12" s="16"/>
      <c r="C12" s="36"/>
      <c r="D12" s="16"/>
    </row>
    <row x14ac:dyDescent="0.25" r="13" customHeight="1" ht="17.25">
      <c r="A13" s="16"/>
      <c r="B13" s="16"/>
      <c r="C13" s="36"/>
      <c r="D13" s="1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/>
  </sheetViews>
  <sheetFormatPr defaultRowHeight="15" x14ac:dyDescent="0.25"/>
  <cols>
    <col min="1" max="1" style="88" width="11.290714285714287" customWidth="1" bestFit="1"/>
    <col min="2" max="2" style="88" width="11.576428571428572" customWidth="1" bestFit="1"/>
    <col min="3" max="3" style="116" width="9.005" customWidth="1" bestFit="1"/>
    <col min="4" max="4" style="116" width="9.719285714285713" customWidth="1" bestFit="1"/>
    <col min="5" max="5" style="116" width="8.290714285714287" customWidth="1" bestFit="1"/>
    <col min="6" max="6" style="116" width="8.290714285714287" customWidth="1" bestFit="1"/>
  </cols>
  <sheetData>
    <row x14ac:dyDescent="0.25" r="1" customHeight="1" ht="17.25">
      <c r="A1" s="772" t="s">
        <v>8680</v>
      </c>
      <c r="B1" s="772"/>
      <c r="C1" s="5"/>
      <c r="D1" s="5"/>
      <c r="E1" s="5"/>
      <c r="F1" s="5"/>
    </row>
    <row x14ac:dyDescent="0.25" r="2" customHeight="1" ht="17.25">
      <c r="A2" s="4"/>
      <c r="B2" s="4"/>
      <c r="C2" s="5"/>
      <c r="D2" s="5"/>
      <c r="E2" s="5"/>
      <c r="F2" s="5"/>
    </row>
    <row x14ac:dyDescent="0.25" r="3" customHeight="1" ht="17.25">
      <c r="A3" s="4" t="s">
        <v>9523</v>
      </c>
      <c r="B3" s="182"/>
      <c r="C3" s="3"/>
      <c r="D3" s="3"/>
      <c r="E3" s="3"/>
      <c r="F3" s="3"/>
    </row>
    <row x14ac:dyDescent="0.25" r="4" customHeight="1" ht="17.25">
      <c r="A4" s="4" t="s">
        <v>9524</v>
      </c>
      <c r="B4" s="4"/>
      <c r="C4" s="5"/>
      <c r="D4" s="3"/>
      <c r="E4" s="3"/>
      <c r="F4" s="3"/>
    </row>
    <row x14ac:dyDescent="0.25" r="5" customHeight="1" ht="17.25">
      <c r="A5" s="7"/>
      <c r="B5" s="7"/>
      <c r="C5" s="137"/>
      <c r="D5" s="137"/>
      <c r="E5" s="137"/>
      <c r="F5" s="137"/>
    </row>
    <row x14ac:dyDescent="0.25" r="6" customHeight="1" ht="17.25">
      <c r="A6" s="420" t="s">
        <v>4</v>
      </c>
      <c r="B6" s="232" t="s">
        <v>5</v>
      </c>
      <c r="C6" s="267" t="s">
        <v>368</v>
      </c>
      <c r="D6" s="267" t="s">
        <v>7</v>
      </c>
      <c r="E6" s="234" t="s">
        <v>9</v>
      </c>
      <c r="F6" s="234" t="s">
        <v>10</v>
      </c>
    </row>
    <row x14ac:dyDescent="0.25" r="7" customHeight="1" ht="17.25">
      <c r="A7" s="16" t="s">
        <v>6484</v>
      </c>
      <c r="B7" s="16" t="s">
        <v>6981</v>
      </c>
      <c r="C7" s="17">
        <v>8</v>
      </c>
      <c r="D7" s="17">
        <v>8</v>
      </c>
      <c r="E7" s="17">
        <v>8</v>
      </c>
      <c r="F7" s="17">
        <v>4</v>
      </c>
    </row>
    <row x14ac:dyDescent="0.25" r="8" customHeight="1" ht="17.25">
      <c r="A8" s="16"/>
      <c r="B8" s="16"/>
      <c r="C8" s="36"/>
      <c r="D8" s="36"/>
      <c r="E8" s="36"/>
      <c r="F8" s="36"/>
    </row>
    <row x14ac:dyDescent="0.25" r="9" customHeight="1" ht="17.25">
      <c r="A9" s="16"/>
      <c r="B9" s="16"/>
      <c r="C9" s="36"/>
      <c r="D9" s="36"/>
      <c r="E9" s="36"/>
      <c r="F9" s="36"/>
    </row>
    <row x14ac:dyDescent="0.25" r="10" customHeight="1" ht="17.25">
      <c r="A10" s="118"/>
      <c r="B10" s="118"/>
      <c r="C10" s="46"/>
      <c r="D10" s="46"/>
      <c r="E10" s="46"/>
      <c r="F10" s="46"/>
    </row>
    <row x14ac:dyDescent="0.25" r="11" customHeight="1" ht="17.25">
      <c r="A11" s="15"/>
      <c r="B11" s="16"/>
      <c r="C11" s="36"/>
      <c r="D11" s="36"/>
      <c r="E11" s="36"/>
      <c r="F11" s="36"/>
    </row>
    <row x14ac:dyDescent="0.25" r="12" customHeight="1" ht="17.25">
      <c r="A12" s="16"/>
      <c r="B12" s="16"/>
      <c r="C12" s="36"/>
      <c r="D12" s="36"/>
      <c r="E12" s="36"/>
      <c r="F12" s="36"/>
    </row>
    <row x14ac:dyDescent="0.25" r="13" customHeight="1" ht="17.25">
      <c r="A13" s="16"/>
      <c r="B13" s="16"/>
      <c r="C13" s="36"/>
      <c r="D13" s="36"/>
      <c r="E13" s="36"/>
      <c r="F13" s="3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90"/>
  <sheetViews>
    <sheetView workbookViewId="0"/>
  </sheetViews>
  <sheetFormatPr defaultRowHeight="15" x14ac:dyDescent="0.25"/>
  <cols>
    <col min="1" max="1" style="115" width="11.290714285714287" customWidth="1" bestFit="1"/>
    <col min="2" max="2" style="40" width="19.576428571428572" customWidth="1" bestFit="1"/>
    <col min="3" max="3" style="116" width="11.576428571428572" customWidth="1" bestFit="1"/>
    <col min="4" max="4" style="116" width="11.576428571428572" customWidth="1" bestFit="1"/>
    <col min="5" max="5" style="116" width="18.719285714285714" customWidth="1" bestFit="1"/>
    <col min="6" max="6" style="116" width="11.862142857142858" customWidth="1" bestFit="1"/>
    <col min="7" max="7" style="116" width="9.005" customWidth="1" bestFit="1"/>
    <col min="8" max="8" style="116" width="9.005" customWidth="1" bestFit="1"/>
    <col min="9" max="9" style="116" width="8.290714285714287" customWidth="1" bestFit="1"/>
    <col min="10" max="10" style="116" width="8.290714285714287" customWidth="1" bestFit="1"/>
    <col min="11" max="11" style="116" width="13.290714285714287" customWidth="1" bestFit="1"/>
    <col min="12" max="12" style="116" width="13.290714285714287" customWidth="1" bestFit="1"/>
    <col min="13" max="13" style="116" width="13.290714285714287" customWidth="1" bestFit="1"/>
    <col min="14" max="14" style="116" width="13.290714285714287" customWidth="1" bestFit="1"/>
    <col min="15" max="15" style="116" width="11.005" customWidth="1" bestFit="1"/>
    <col min="16" max="16" style="116" width="16.005" customWidth="1" bestFit="1"/>
    <col min="17" max="17" style="116" width="9.576428571428572" customWidth="1" bestFit="1"/>
    <col min="18" max="18" style="116" width="8.290714285714287" customWidth="1" bestFit="1"/>
    <col min="19" max="19" style="116" width="8.290714285714287" customWidth="1" bestFit="1"/>
    <col min="20" max="20" style="116" width="12.576428571428572" customWidth="1" bestFit="1"/>
    <col min="21" max="21" style="116" width="12.576428571428572" customWidth="1" bestFit="1"/>
    <col min="22" max="22" style="116" width="16.576428571428572" customWidth="1" bestFit="1"/>
    <col min="23" max="23" style="40" width="12.43357142857143" customWidth="1" bestFit="1"/>
    <col min="24" max="24" style="40" width="12.43357142857143" customWidth="1" bestFit="1"/>
    <col min="25" max="25" style="40" width="12.43357142857143" customWidth="1" bestFit="1"/>
    <col min="26" max="26" style="40" width="12.43357142857143" customWidth="1" bestFit="1"/>
    <col min="27" max="27" style="40" width="12.43357142857143" customWidth="1" bestFit="1"/>
  </cols>
  <sheetData>
    <row x14ac:dyDescent="0.25" r="1" customHeight="1" ht="17.25">
      <c r="A1" s="771" t="s">
        <v>8680</v>
      </c>
      <c r="B1" s="772"/>
      <c r="C1" s="773"/>
      <c r="D1" s="773"/>
      <c r="E1" s="773"/>
      <c r="F1" s="77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2"/>
      <c r="X1" s="2"/>
      <c r="Y1" s="2"/>
      <c r="Z1" s="2"/>
      <c r="AA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2"/>
      <c r="X2" s="2"/>
      <c r="Y2" s="2"/>
      <c r="Z2" s="2"/>
      <c r="AA2" s="2"/>
    </row>
    <row x14ac:dyDescent="0.25" r="3" customHeight="1" ht="17.25">
      <c r="A3" s="1" t="s">
        <v>9506</v>
      </c>
      <c r="B3" s="182"/>
      <c r="C3" s="114"/>
      <c r="D3" s="114"/>
      <c r="E3" s="114"/>
      <c r="F3" s="114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2"/>
      <c r="X3" s="2"/>
      <c r="Y3" s="2"/>
      <c r="Z3" s="2"/>
      <c r="AA3" s="2"/>
    </row>
    <row x14ac:dyDescent="0.25" r="4" customHeight="1" ht="17.25">
      <c r="A4" s="1" t="s">
        <v>9507</v>
      </c>
      <c r="B4" s="4"/>
      <c r="C4" s="5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2"/>
      <c r="X4" s="2"/>
      <c r="Y4" s="2"/>
      <c r="Z4" s="2"/>
      <c r="AA4" s="2"/>
    </row>
    <row x14ac:dyDescent="0.25" r="5" customHeight="1" ht="17.25">
      <c r="A5" s="6"/>
      <c r="B5" s="7"/>
      <c r="C5" s="8"/>
      <c r="D5" s="8"/>
      <c r="E5" s="8"/>
      <c r="F5" s="8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2"/>
      <c r="X5" s="2"/>
      <c r="Y5" s="2"/>
      <c r="Z5" s="2"/>
      <c r="AA5" s="2"/>
    </row>
    <row x14ac:dyDescent="0.25" r="6" customHeight="1" ht="17.25">
      <c r="A6" s="231" t="s">
        <v>4</v>
      </c>
      <c r="B6" s="232" t="s">
        <v>5</v>
      </c>
      <c r="C6" s="267" t="s">
        <v>9508</v>
      </c>
      <c r="D6" s="268" t="s">
        <v>9509</v>
      </c>
      <c r="E6" s="268" t="s">
        <v>9510</v>
      </c>
      <c r="F6" s="268" t="s">
        <v>1075</v>
      </c>
      <c r="G6" s="267" t="s">
        <v>6</v>
      </c>
      <c r="H6" s="268" t="s">
        <v>7</v>
      </c>
      <c r="I6" s="267" t="s">
        <v>368</v>
      </c>
      <c r="J6" s="267" t="s">
        <v>5836</v>
      </c>
      <c r="K6" s="267" t="s">
        <v>9511</v>
      </c>
      <c r="L6" s="267" t="s">
        <v>9512</v>
      </c>
      <c r="M6" s="267" t="s">
        <v>1864</v>
      </c>
      <c r="N6" s="267" t="s">
        <v>32</v>
      </c>
      <c r="O6" s="267" t="s">
        <v>848</v>
      </c>
      <c r="P6" s="267" t="s">
        <v>9513</v>
      </c>
      <c r="Q6" s="267" t="s">
        <v>9514</v>
      </c>
      <c r="R6" s="267" t="s">
        <v>31</v>
      </c>
      <c r="S6" s="267" t="s">
        <v>10</v>
      </c>
      <c r="T6" s="267" t="s">
        <v>9515</v>
      </c>
      <c r="U6" s="267" t="s">
        <v>1658</v>
      </c>
      <c r="V6" s="267" t="s">
        <v>9516</v>
      </c>
      <c r="W6" s="2"/>
      <c r="X6" s="2"/>
      <c r="Y6" s="2"/>
      <c r="Z6" s="2"/>
      <c r="AA6" s="2"/>
    </row>
    <row x14ac:dyDescent="0.25" r="7" customHeight="1" ht="17.25">
      <c r="A7" s="15">
        <v>44506</v>
      </c>
      <c r="B7" s="16" t="s">
        <v>1788</v>
      </c>
      <c r="C7" s="36"/>
      <c r="D7" s="36"/>
      <c r="E7" s="36"/>
      <c r="F7" s="36"/>
      <c r="G7" s="17">
        <v>400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2"/>
      <c r="X7" s="2"/>
      <c r="Y7" s="2"/>
      <c r="Z7" s="2"/>
      <c r="AA7" s="2"/>
    </row>
    <row x14ac:dyDescent="0.25" r="8" customHeight="1" ht="17.25">
      <c r="A8" s="15">
        <v>44506</v>
      </c>
      <c r="B8" s="16" t="s">
        <v>1788</v>
      </c>
      <c r="C8" s="36"/>
      <c r="D8" s="36"/>
      <c r="E8" s="36"/>
      <c r="F8" s="36"/>
      <c r="G8" s="17">
        <v>125</v>
      </c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2"/>
      <c r="X8" s="2"/>
      <c r="Y8" s="2"/>
      <c r="Z8" s="2"/>
      <c r="AA8" s="2"/>
    </row>
    <row x14ac:dyDescent="0.25" r="9" customHeight="1" ht="17.25">
      <c r="A9" s="15">
        <v>44536</v>
      </c>
      <c r="B9" s="16" t="s">
        <v>1788</v>
      </c>
      <c r="C9" s="36"/>
      <c r="D9" s="36"/>
      <c r="E9" s="36"/>
      <c r="F9" s="36"/>
      <c r="G9" s="17">
        <v>100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2"/>
      <c r="X9" s="2"/>
      <c r="Y9" s="2"/>
      <c r="Z9" s="2"/>
      <c r="AA9" s="2"/>
    </row>
    <row x14ac:dyDescent="0.25" r="10" customHeight="1" ht="17.25">
      <c r="A10" s="15">
        <v>44536</v>
      </c>
      <c r="B10" s="16" t="s">
        <v>1788</v>
      </c>
      <c r="C10" s="46"/>
      <c r="D10" s="46"/>
      <c r="E10" s="46"/>
      <c r="F10" s="46"/>
      <c r="G10" s="138">
        <v>375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2"/>
      <c r="X10" s="2"/>
      <c r="Y10" s="2"/>
      <c r="Z10" s="2"/>
      <c r="AA10" s="2"/>
    </row>
    <row x14ac:dyDescent="0.25" r="11" customHeight="1" ht="17.25">
      <c r="A11" s="951">
        <v>44536</v>
      </c>
      <c r="B11" s="16" t="s">
        <v>1788</v>
      </c>
      <c r="C11" s="36"/>
      <c r="D11" s="36"/>
      <c r="E11" s="36"/>
      <c r="F11" s="36"/>
      <c r="G11" s="36"/>
      <c r="H11" s="17">
        <v>500</v>
      </c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2"/>
      <c r="X11" s="2"/>
      <c r="Y11" s="2"/>
      <c r="Z11" s="2"/>
      <c r="AA11" s="2"/>
    </row>
    <row x14ac:dyDescent="0.25" r="12" customHeight="1" ht="17.25">
      <c r="A12" s="951">
        <v>44536</v>
      </c>
      <c r="B12" s="16" t="s">
        <v>1788</v>
      </c>
      <c r="C12" s="36"/>
      <c r="D12" s="36"/>
      <c r="E12" s="36"/>
      <c r="F12" s="36"/>
      <c r="G12" s="36"/>
      <c r="H12" s="17">
        <v>500</v>
      </c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2"/>
      <c r="X12" s="2"/>
      <c r="Y12" s="2"/>
      <c r="Z12" s="2"/>
      <c r="AA12" s="2"/>
    </row>
    <row x14ac:dyDescent="0.25" r="13" customHeight="1" ht="17.25">
      <c r="A13" s="951" t="s">
        <v>261</v>
      </c>
      <c r="B13" s="16" t="s">
        <v>1788</v>
      </c>
      <c r="C13" s="36"/>
      <c r="D13" s="36"/>
      <c r="E13" s="36"/>
      <c r="F13" s="36"/>
      <c r="G13" s="36"/>
      <c r="H13" s="17">
        <v>1000</v>
      </c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2"/>
      <c r="X13" s="2"/>
      <c r="Y13" s="2"/>
      <c r="Z13" s="2"/>
      <c r="AA13" s="2"/>
    </row>
    <row x14ac:dyDescent="0.25" r="14" customHeight="1" ht="17.25">
      <c r="A14" s="951" t="s">
        <v>3004</v>
      </c>
      <c r="B14" s="16" t="s">
        <v>1788</v>
      </c>
      <c r="C14" s="36"/>
      <c r="D14" s="36"/>
      <c r="E14" s="36"/>
      <c r="F14" s="36"/>
      <c r="G14" s="17">
        <v>120</v>
      </c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2"/>
      <c r="X14" s="2"/>
      <c r="Y14" s="2"/>
      <c r="Z14" s="2"/>
      <c r="AA14" s="2"/>
    </row>
    <row x14ac:dyDescent="0.25" r="15" customHeight="1" ht="17.25">
      <c r="A15" s="951" t="s">
        <v>3004</v>
      </c>
      <c r="B15" s="16" t="s">
        <v>1788</v>
      </c>
      <c r="C15" s="36"/>
      <c r="D15" s="36"/>
      <c r="E15" s="36"/>
      <c r="F15" s="36"/>
      <c r="G15" s="17">
        <v>380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2"/>
      <c r="X15" s="2"/>
      <c r="Y15" s="2"/>
      <c r="Z15" s="2"/>
      <c r="AA15" s="2"/>
    </row>
    <row x14ac:dyDescent="0.25" r="16" customHeight="1" ht="17.25">
      <c r="A16" s="951" t="s">
        <v>9517</v>
      </c>
      <c r="B16" s="16" t="s">
        <v>14</v>
      </c>
      <c r="C16" s="36"/>
      <c r="D16" s="36"/>
      <c r="E16" s="36"/>
      <c r="F16" s="36"/>
      <c r="G16" s="36"/>
      <c r="H16" s="17">
        <v>-500</v>
      </c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2"/>
      <c r="X16" s="2"/>
      <c r="Y16" s="2"/>
      <c r="Z16" s="2"/>
      <c r="AA16" s="2"/>
    </row>
    <row x14ac:dyDescent="0.25" r="17" customHeight="1" ht="17.25">
      <c r="A17" s="951" t="s">
        <v>9517</v>
      </c>
      <c r="B17" s="16" t="s">
        <v>14</v>
      </c>
      <c r="C17" s="36"/>
      <c r="D17" s="36"/>
      <c r="E17" s="36"/>
      <c r="F17" s="36"/>
      <c r="G17" s="36"/>
      <c r="H17" s="17">
        <v>-500</v>
      </c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2"/>
      <c r="X17" s="2"/>
      <c r="Y17" s="2"/>
      <c r="Z17" s="2"/>
      <c r="AA17" s="2"/>
    </row>
    <row x14ac:dyDescent="0.25" r="18" customHeight="1" ht="17.25">
      <c r="A18" s="951" t="s">
        <v>9518</v>
      </c>
      <c r="B18" s="16" t="s">
        <v>1788</v>
      </c>
      <c r="C18" s="36"/>
      <c r="D18" s="36"/>
      <c r="E18" s="36"/>
      <c r="F18" s="36"/>
      <c r="G18" s="17">
        <v>335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2"/>
      <c r="X18" s="2"/>
      <c r="Y18" s="2"/>
      <c r="Z18" s="2"/>
      <c r="AA18" s="2"/>
    </row>
    <row x14ac:dyDescent="0.25" r="19" customHeight="1" ht="17.25">
      <c r="A19" s="951" t="s">
        <v>9518</v>
      </c>
      <c r="B19" s="16" t="s">
        <v>1788</v>
      </c>
      <c r="C19" s="36"/>
      <c r="D19" s="36"/>
      <c r="E19" s="36"/>
      <c r="F19" s="36"/>
      <c r="G19" s="17">
        <v>130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2"/>
      <c r="X19" s="2"/>
      <c r="Y19" s="2"/>
      <c r="Z19" s="2"/>
      <c r="AA19" s="2"/>
    </row>
    <row x14ac:dyDescent="0.25" r="20" customHeight="1" ht="17.25">
      <c r="A20" s="951">
        <v>44239</v>
      </c>
      <c r="B20" s="16" t="s">
        <v>1788</v>
      </c>
      <c r="C20" s="36"/>
      <c r="D20" s="36"/>
      <c r="E20" s="36"/>
      <c r="F20" s="36"/>
      <c r="G20" s="17">
        <v>313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2"/>
      <c r="X20" s="2"/>
      <c r="Y20" s="2"/>
      <c r="Z20" s="2"/>
      <c r="AA20" s="2"/>
    </row>
    <row x14ac:dyDescent="0.25" r="21" customHeight="1" ht="17.25">
      <c r="A21" s="951">
        <v>44298</v>
      </c>
      <c r="B21" s="16" t="s">
        <v>1788</v>
      </c>
      <c r="C21" s="36"/>
      <c r="D21" s="36"/>
      <c r="E21" s="36"/>
      <c r="F21" s="36"/>
      <c r="G21" s="17">
        <v>281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2"/>
      <c r="X21" s="2"/>
      <c r="Y21" s="2"/>
      <c r="Z21" s="2"/>
      <c r="AA21" s="2"/>
    </row>
    <row x14ac:dyDescent="0.25" r="22" customHeight="1" ht="17.25">
      <c r="A22" s="951" t="s">
        <v>532</v>
      </c>
      <c r="B22" s="16" t="s">
        <v>1788</v>
      </c>
      <c r="C22" s="36"/>
      <c r="D22" s="36"/>
      <c r="E22" s="36"/>
      <c r="F22" s="36"/>
      <c r="G22" s="17">
        <v>136</v>
      </c>
      <c r="H22" s="17">
        <v>150</v>
      </c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2"/>
      <c r="X22" s="2"/>
      <c r="Y22" s="2"/>
      <c r="Z22" s="2"/>
      <c r="AA22" s="2"/>
    </row>
    <row x14ac:dyDescent="0.25" r="23" customHeight="1" ht="17.25">
      <c r="A23" s="951" t="s">
        <v>534</v>
      </c>
      <c r="B23" s="16" t="s">
        <v>1788</v>
      </c>
      <c r="C23" s="36"/>
      <c r="D23" s="36"/>
      <c r="E23" s="36"/>
      <c r="F23" s="36"/>
      <c r="G23" s="17">
        <v>280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2"/>
      <c r="X23" s="2"/>
      <c r="Y23" s="2"/>
      <c r="Z23" s="2"/>
      <c r="AA23" s="2"/>
    </row>
    <row x14ac:dyDescent="0.25" r="24" customHeight="1" ht="17.25">
      <c r="A24" s="951" t="s">
        <v>534</v>
      </c>
      <c r="B24" s="16" t="s">
        <v>1788</v>
      </c>
      <c r="C24" s="36"/>
      <c r="D24" s="36"/>
      <c r="E24" s="36"/>
      <c r="F24" s="36"/>
      <c r="G24" s="17">
        <v>140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2"/>
      <c r="X24" s="2"/>
      <c r="Y24" s="2"/>
      <c r="Z24" s="2"/>
      <c r="AA24" s="2"/>
    </row>
    <row x14ac:dyDescent="0.25" r="25" customHeight="1" ht="17.25">
      <c r="A25" s="951" t="s">
        <v>4175</v>
      </c>
      <c r="B25" s="16" t="s">
        <v>1788</v>
      </c>
      <c r="C25" s="36"/>
      <c r="D25" s="36"/>
      <c r="E25" s="36"/>
      <c r="F25" s="36"/>
      <c r="G25" s="17">
        <v>150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2"/>
      <c r="X25" s="2"/>
      <c r="Y25" s="2"/>
      <c r="Z25" s="2"/>
      <c r="AA25" s="2"/>
    </row>
    <row x14ac:dyDescent="0.25" r="26" customHeight="1" ht="17.25">
      <c r="A26" s="951" t="s">
        <v>541</v>
      </c>
      <c r="B26" s="16" t="s">
        <v>1788</v>
      </c>
      <c r="C26" s="36"/>
      <c r="D26" s="36"/>
      <c r="E26" s="36"/>
      <c r="F26" s="36"/>
      <c r="G26" s="36"/>
      <c r="H26" s="36"/>
      <c r="I26" s="17">
        <v>300</v>
      </c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2"/>
      <c r="X26" s="2"/>
      <c r="Y26" s="2"/>
      <c r="Z26" s="2"/>
      <c r="AA26" s="2"/>
    </row>
    <row x14ac:dyDescent="0.25" r="27" customHeight="1" ht="17.25">
      <c r="A27" s="951">
        <v>44599</v>
      </c>
      <c r="B27" s="16" t="s">
        <v>1788</v>
      </c>
      <c r="C27" s="36"/>
      <c r="D27" s="36"/>
      <c r="E27" s="36"/>
      <c r="F27" s="36"/>
      <c r="G27" s="36"/>
      <c r="H27" s="36"/>
      <c r="I27" s="17">
        <v>100</v>
      </c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2"/>
      <c r="X27" s="2"/>
      <c r="Y27" s="2"/>
      <c r="Z27" s="2"/>
      <c r="AA27" s="2"/>
    </row>
    <row x14ac:dyDescent="0.25" r="28" customHeight="1" ht="17.25">
      <c r="A28" s="951">
        <v>44658</v>
      </c>
      <c r="B28" s="16" t="s">
        <v>1788</v>
      </c>
      <c r="C28" s="36"/>
      <c r="D28" s="36"/>
      <c r="E28" s="36"/>
      <c r="F28" s="36"/>
      <c r="G28" s="36"/>
      <c r="H28" s="36"/>
      <c r="I28" s="17">
        <v>100</v>
      </c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2"/>
      <c r="X28" s="2"/>
      <c r="Y28" s="2"/>
      <c r="Z28" s="2"/>
      <c r="AA28" s="2"/>
    </row>
    <row x14ac:dyDescent="0.25" r="29" customHeight="1" ht="17.25">
      <c r="A29" s="951">
        <v>44658</v>
      </c>
      <c r="B29" s="16" t="s">
        <v>9519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224">
        <v>39</v>
      </c>
      <c r="S29" s="227"/>
      <c r="T29" s="227"/>
      <c r="U29" s="227"/>
      <c r="V29" s="227"/>
      <c r="W29" s="128"/>
      <c r="X29" s="128"/>
      <c r="Y29" s="128"/>
      <c r="Z29" s="128"/>
      <c r="AA29" s="2"/>
    </row>
    <row x14ac:dyDescent="0.25" r="30" customHeight="1" ht="17.25">
      <c r="A30" s="951">
        <v>44688</v>
      </c>
      <c r="B30" s="16" t="s">
        <v>9519</v>
      </c>
      <c r="C30" s="36"/>
      <c r="D30" s="36"/>
      <c r="E30" s="36"/>
      <c r="F30" s="36"/>
      <c r="G30" s="36"/>
      <c r="H30" s="36"/>
      <c r="I30" s="36"/>
      <c r="J30" s="36"/>
      <c r="K30" s="17">
        <v>566</v>
      </c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128"/>
      <c r="X30" s="128"/>
      <c r="Y30" s="128"/>
      <c r="Z30" s="128"/>
      <c r="AA30" s="199"/>
    </row>
    <row x14ac:dyDescent="0.25" r="31" customHeight="1" ht="17.25">
      <c r="A31" s="951">
        <v>44688</v>
      </c>
      <c r="B31" s="16" t="s">
        <v>9519</v>
      </c>
      <c r="C31" s="36"/>
      <c r="D31" s="36"/>
      <c r="E31" s="36"/>
      <c r="F31" s="36"/>
      <c r="G31" s="36"/>
      <c r="H31" s="36"/>
      <c r="I31" s="36"/>
      <c r="J31" s="36"/>
      <c r="K31" s="17">
        <v>300</v>
      </c>
      <c r="L31" s="17">
        <v>566</v>
      </c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128"/>
      <c r="X31" s="7"/>
      <c r="Y31" s="7"/>
      <c r="Z31" s="7"/>
      <c r="AA31" s="143"/>
    </row>
    <row x14ac:dyDescent="0.25" r="32" customHeight="1" ht="17.25">
      <c r="A32" s="951">
        <v>44749</v>
      </c>
      <c r="B32" s="16" t="s">
        <v>1788</v>
      </c>
      <c r="C32" s="36"/>
      <c r="D32" s="36"/>
      <c r="E32" s="36"/>
      <c r="F32" s="36"/>
      <c r="G32" s="36"/>
      <c r="H32" s="36"/>
      <c r="I32" s="17">
        <v>147</v>
      </c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128"/>
      <c r="X32" s="128"/>
      <c r="Y32" s="128"/>
      <c r="Z32" s="128"/>
      <c r="AA32" s="199"/>
    </row>
    <row x14ac:dyDescent="0.25" r="33" customHeight="1" ht="17.25">
      <c r="A33" s="951" t="s">
        <v>2662</v>
      </c>
      <c r="B33" s="16" t="s">
        <v>6981</v>
      </c>
      <c r="C33" s="36"/>
      <c r="D33" s="36"/>
      <c r="E33" s="36"/>
      <c r="F33" s="36"/>
      <c r="G33" s="17">
        <v>152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128"/>
      <c r="X33" s="7"/>
      <c r="Y33" s="7"/>
      <c r="Z33" s="7"/>
      <c r="AA33" s="143"/>
    </row>
    <row x14ac:dyDescent="0.25" r="34" customHeight="1" ht="17.25">
      <c r="A34" s="951" t="s">
        <v>2734</v>
      </c>
      <c r="B34" s="16" t="s">
        <v>6981</v>
      </c>
      <c r="C34" s="36"/>
      <c r="D34" s="36"/>
      <c r="E34" s="36"/>
      <c r="F34" s="36"/>
      <c r="G34" s="17">
        <v>150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128"/>
      <c r="X34" s="128"/>
      <c r="Y34" s="7"/>
      <c r="Z34" s="7"/>
      <c r="AA34" s="143"/>
    </row>
    <row x14ac:dyDescent="0.25" r="35" customHeight="1" ht="17.25">
      <c r="A35" s="951" t="s">
        <v>453</v>
      </c>
      <c r="B35" s="16" t="s">
        <v>1788</v>
      </c>
      <c r="C35" s="36"/>
      <c r="D35" s="36"/>
      <c r="E35" s="36"/>
      <c r="F35" s="36"/>
      <c r="G35" s="36"/>
      <c r="H35" s="36"/>
      <c r="I35" s="17">
        <v>152</v>
      </c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128"/>
      <c r="X35" s="128"/>
      <c r="Y35" s="128"/>
      <c r="Z35" s="7"/>
      <c r="AA35" s="143"/>
    </row>
    <row x14ac:dyDescent="0.25" r="36" customHeight="1" ht="17.25">
      <c r="A36" s="15" t="s">
        <v>1616</v>
      </c>
      <c r="B36" s="16" t="s">
        <v>6981</v>
      </c>
      <c r="C36" s="36"/>
      <c r="D36" s="36"/>
      <c r="E36" s="36"/>
      <c r="F36" s="36"/>
      <c r="G36" s="17">
        <v>154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128"/>
      <c r="X36" s="2"/>
      <c r="Y36" s="2"/>
      <c r="Z36" s="2"/>
      <c r="AA36" s="2"/>
    </row>
    <row x14ac:dyDescent="0.25" r="37" customHeight="1" ht="17.25">
      <c r="A37" s="15" t="s">
        <v>1516</v>
      </c>
      <c r="B37" s="16" t="s">
        <v>1788</v>
      </c>
      <c r="C37" s="36"/>
      <c r="D37" s="36"/>
      <c r="E37" s="36"/>
      <c r="F37" s="36"/>
      <c r="G37" s="17">
        <v>100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7"/>
      <c r="X37" s="2"/>
      <c r="Y37" s="2"/>
      <c r="Z37" s="2"/>
      <c r="AA37" s="2"/>
    </row>
    <row x14ac:dyDescent="0.25" r="38" customHeight="1" ht="17.25">
      <c r="A38" s="15" t="s">
        <v>6926</v>
      </c>
      <c r="B38" s="16" t="s">
        <v>1788</v>
      </c>
      <c r="C38" s="36"/>
      <c r="D38" s="36"/>
      <c r="E38" s="36"/>
      <c r="F38" s="36"/>
      <c r="G38" s="17">
        <v>135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7"/>
      <c r="X38" s="2"/>
      <c r="Y38" s="2"/>
      <c r="Z38" s="2"/>
      <c r="AA38" s="2"/>
    </row>
    <row x14ac:dyDescent="0.25" r="39" customHeight="1" ht="17.25">
      <c r="A39" s="15" t="s">
        <v>6926</v>
      </c>
      <c r="B39" s="16" t="s">
        <v>1788</v>
      </c>
      <c r="C39" s="36"/>
      <c r="D39" s="36"/>
      <c r="E39" s="36"/>
      <c r="F39" s="36"/>
      <c r="G39" s="17">
        <v>135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7"/>
      <c r="X39" s="2"/>
      <c r="Y39" s="2"/>
      <c r="Z39" s="2"/>
      <c r="AA39" s="2"/>
    </row>
    <row x14ac:dyDescent="0.25" r="40" customHeight="1" ht="17.25">
      <c r="A40" s="15" t="s">
        <v>2664</v>
      </c>
      <c r="B40" s="16" t="s">
        <v>1788</v>
      </c>
      <c r="C40" s="36"/>
      <c r="D40" s="36"/>
      <c r="E40" s="36"/>
      <c r="F40" s="36"/>
      <c r="G40" s="17">
        <v>121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7"/>
      <c r="X40" s="2"/>
      <c r="Y40" s="2"/>
      <c r="Z40" s="2"/>
      <c r="AA40" s="2"/>
    </row>
    <row x14ac:dyDescent="0.25" r="41" customHeight="1" ht="17.25">
      <c r="A41" s="15">
        <v>44628</v>
      </c>
      <c r="B41" s="16" t="s">
        <v>1788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17">
        <v>25</v>
      </c>
      <c r="N41" s="36"/>
      <c r="O41" s="36"/>
      <c r="P41" s="36"/>
      <c r="Q41" s="36"/>
      <c r="R41" s="36"/>
      <c r="S41" s="36"/>
      <c r="T41" s="36"/>
      <c r="U41" s="36"/>
      <c r="V41" s="36"/>
      <c r="W41" s="7"/>
      <c r="X41" s="2"/>
      <c r="Y41" s="2"/>
      <c r="Z41" s="2"/>
      <c r="AA41" s="2"/>
    </row>
    <row x14ac:dyDescent="0.25" r="42" customHeight="1" ht="17.25">
      <c r="A42" s="15" t="s">
        <v>2684</v>
      </c>
      <c r="B42" s="16" t="s">
        <v>6981</v>
      </c>
      <c r="C42" s="36"/>
      <c r="D42" s="36"/>
      <c r="E42" s="36"/>
      <c r="F42" s="36"/>
      <c r="G42" s="36"/>
      <c r="H42" s="36"/>
      <c r="I42" s="17">
        <v>140</v>
      </c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7"/>
      <c r="X42" s="2"/>
      <c r="Y42" s="2"/>
      <c r="Z42" s="2"/>
      <c r="AA42" s="2"/>
    </row>
    <row x14ac:dyDescent="0.25" r="43" customHeight="1" ht="17.25">
      <c r="A43" s="15" t="s">
        <v>2684</v>
      </c>
      <c r="B43" s="16" t="s">
        <v>6981</v>
      </c>
      <c r="C43" s="36"/>
      <c r="D43" s="36"/>
      <c r="E43" s="36"/>
      <c r="F43" s="36"/>
      <c r="G43" s="17">
        <v>75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7"/>
      <c r="X43" s="2"/>
      <c r="Y43" s="2"/>
      <c r="Z43" s="2"/>
      <c r="AA43" s="2"/>
    </row>
    <row x14ac:dyDescent="0.25" r="44" customHeight="1" ht="17.25">
      <c r="A44" s="15" t="s">
        <v>3697</v>
      </c>
      <c r="B44" s="16" t="s">
        <v>6981</v>
      </c>
      <c r="C44" s="36"/>
      <c r="D44" s="36"/>
      <c r="E44" s="36"/>
      <c r="F44" s="36"/>
      <c r="G44" s="17">
        <v>160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7"/>
      <c r="X44" s="2"/>
      <c r="Y44" s="2"/>
      <c r="Z44" s="2"/>
      <c r="AA44" s="2"/>
    </row>
    <row x14ac:dyDescent="0.25" r="45" customHeight="1" ht="17.25">
      <c r="A45" s="15" t="s">
        <v>3697</v>
      </c>
      <c r="B45" s="16" t="s">
        <v>6981</v>
      </c>
      <c r="C45" s="36"/>
      <c r="D45" s="36"/>
      <c r="E45" s="36"/>
      <c r="F45" s="36"/>
      <c r="G45" s="17">
        <v>162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7"/>
      <c r="X45" s="2"/>
      <c r="Y45" s="2"/>
      <c r="Z45" s="2"/>
      <c r="AA45" s="2"/>
    </row>
    <row x14ac:dyDescent="0.25" r="46" customHeight="1" ht="17.25">
      <c r="A46" s="15">
        <v>44603</v>
      </c>
      <c r="B46" s="16" t="s">
        <v>6981</v>
      </c>
      <c r="C46" s="36"/>
      <c r="D46" s="36"/>
      <c r="E46" s="36"/>
      <c r="F46" s="36"/>
      <c r="G46" s="36"/>
      <c r="H46" s="36"/>
      <c r="I46" s="17">
        <v>163</v>
      </c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7"/>
      <c r="X46" s="2"/>
      <c r="Y46" s="2"/>
      <c r="Z46" s="2"/>
      <c r="AA46" s="2"/>
    </row>
    <row x14ac:dyDescent="0.25" r="47" customHeight="1" ht="17.25">
      <c r="A47" s="15">
        <v>44662</v>
      </c>
      <c r="B47" s="16" t="s">
        <v>6981</v>
      </c>
      <c r="C47" s="36"/>
      <c r="D47" s="36"/>
      <c r="E47" s="36"/>
      <c r="F47" s="36"/>
      <c r="G47" s="36"/>
      <c r="H47" s="36"/>
      <c r="I47" s="17">
        <v>150</v>
      </c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7"/>
      <c r="X47" s="2"/>
      <c r="Y47" s="2"/>
      <c r="Z47" s="2"/>
      <c r="AA47" s="2"/>
    </row>
    <row x14ac:dyDescent="0.25" r="48" customHeight="1" ht="17.25">
      <c r="A48" s="15" t="s">
        <v>2641</v>
      </c>
      <c r="B48" s="16" t="s">
        <v>6981</v>
      </c>
      <c r="C48" s="36"/>
      <c r="D48" s="36"/>
      <c r="E48" s="36"/>
      <c r="F48" s="36"/>
      <c r="G48" s="36"/>
      <c r="H48" s="36"/>
      <c r="I48" s="17">
        <v>135</v>
      </c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7"/>
      <c r="X48" s="2"/>
      <c r="Y48" s="2"/>
      <c r="Z48" s="2"/>
      <c r="AA48" s="2"/>
    </row>
    <row x14ac:dyDescent="0.25" r="49" customHeight="1" ht="17.25">
      <c r="A49" s="123">
        <v>44663</v>
      </c>
      <c r="B49" s="124" t="s">
        <v>6981</v>
      </c>
      <c r="C49" s="103">
        <v>200</v>
      </c>
      <c r="D49" s="103">
        <v>400</v>
      </c>
      <c r="E49" s="18"/>
      <c r="F49" s="18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7"/>
      <c r="X49" s="2"/>
      <c r="Y49" s="2"/>
      <c r="Z49" s="2"/>
      <c r="AA49" s="2"/>
    </row>
    <row x14ac:dyDescent="0.25" r="50" customHeight="1" ht="17.25">
      <c r="A50" s="123">
        <v>44663</v>
      </c>
      <c r="B50" s="124" t="s">
        <v>6981</v>
      </c>
      <c r="C50" s="36"/>
      <c r="D50" s="36"/>
      <c r="E50" s="103">
        <v>1</v>
      </c>
      <c r="F50" s="18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7"/>
      <c r="X50" s="2"/>
      <c r="Y50" s="2"/>
      <c r="Z50" s="2"/>
      <c r="AA50" s="2"/>
    </row>
    <row x14ac:dyDescent="0.25" r="51" customHeight="1" ht="17.25">
      <c r="A51" s="15">
        <v>44693</v>
      </c>
      <c r="B51" s="16" t="s">
        <v>14</v>
      </c>
      <c r="C51" s="17">
        <v>-200</v>
      </c>
      <c r="D51" s="17">
        <v>-400</v>
      </c>
      <c r="E51" s="17">
        <v>-1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143"/>
      <c r="X51" s="2"/>
      <c r="Y51" s="2"/>
      <c r="Z51" s="2"/>
      <c r="AA51" s="2"/>
    </row>
    <row x14ac:dyDescent="0.25" r="52" customHeight="1" ht="17.25">
      <c r="A52" s="123" t="s">
        <v>1852</v>
      </c>
      <c r="B52" s="124" t="s">
        <v>1788</v>
      </c>
      <c r="C52" s="36"/>
      <c r="D52" s="36"/>
      <c r="E52" s="18"/>
      <c r="F52" s="18"/>
      <c r="G52" s="36"/>
      <c r="H52" s="36"/>
      <c r="I52" s="36"/>
      <c r="J52" s="36"/>
      <c r="K52" s="36"/>
      <c r="L52" s="36"/>
      <c r="M52" s="36"/>
      <c r="N52" s="17">
        <v>350</v>
      </c>
      <c r="O52" s="36"/>
      <c r="P52" s="36"/>
      <c r="Q52" s="36"/>
      <c r="R52" s="36"/>
      <c r="S52" s="36"/>
      <c r="T52" s="36"/>
      <c r="U52" s="36"/>
      <c r="V52" s="36"/>
      <c r="W52" s="7"/>
      <c r="X52" s="2"/>
      <c r="Y52" s="2"/>
      <c r="Z52" s="2"/>
      <c r="AA52" s="2"/>
    </row>
    <row x14ac:dyDescent="0.25" r="53" customHeight="1" ht="17.25">
      <c r="A53" s="15">
        <v>45261</v>
      </c>
      <c r="B53" s="124" t="s">
        <v>1788</v>
      </c>
      <c r="C53" s="36"/>
      <c r="D53" s="36"/>
      <c r="E53" s="36"/>
      <c r="F53" s="36"/>
      <c r="G53" s="36"/>
      <c r="H53" s="36"/>
      <c r="I53" s="17">
        <v>140</v>
      </c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7"/>
      <c r="X53" s="2"/>
      <c r="Y53" s="2"/>
      <c r="Z53" s="2"/>
      <c r="AA53" s="2"/>
    </row>
    <row x14ac:dyDescent="0.25" r="54" customHeight="1" ht="17.25">
      <c r="A54" s="15" t="s">
        <v>1774</v>
      </c>
      <c r="B54" s="16" t="s">
        <v>1788</v>
      </c>
      <c r="C54" s="36"/>
      <c r="D54" s="36"/>
      <c r="E54" s="17">
        <v>1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143"/>
      <c r="X54" s="2"/>
      <c r="Y54" s="2"/>
      <c r="Z54" s="2"/>
      <c r="AA54" s="2"/>
    </row>
    <row x14ac:dyDescent="0.25" r="55" customHeight="1" ht="17.25">
      <c r="A55" s="15" t="s">
        <v>3381</v>
      </c>
      <c r="B55" s="16" t="s">
        <v>1788</v>
      </c>
      <c r="C55" s="36"/>
      <c r="D55" s="36"/>
      <c r="E55" s="36"/>
      <c r="F55" s="36"/>
      <c r="G55" s="36"/>
      <c r="H55" s="36"/>
      <c r="I55" s="17">
        <v>143</v>
      </c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143"/>
      <c r="X55" s="2"/>
      <c r="Y55" s="2"/>
      <c r="Z55" s="2"/>
      <c r="AA55" s="2"/>
    </row>
    <row x14ac:dyDescent="0.25" r="56" customHeight="1" ht="17.25">
      <c r="A56" s="15">
        <v>44960</v>
      </c>
      <c r="B56" s="16" t="s">
        <v>1788</v>
      </c>
      <c r="C56" s="36"/>
      <c r="D56" s="36"/>
      <c r="E56" s="36"/>
      <c r="F56" s="36"/>
      <c r="G56" s="17">
        <v>370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143"/>
      <c r="X56" s="2"/>
      <c r="Y56" s="2"/>
      <c r="Z56" s="2"/>
      <c r="AA56" s="2"/>
    </row>
    <row x14ac:dyDescent="0.25" r="57" customHeight="1" ht="17.25">
      <c r="A57" s="15">
        <v>45019</v>
      </c>
      <c r="B57" s="16" t="s">
        <v>1788</v>
      </c>
      <c r="C57" s="36"/>
      <c r="D57" s="36"/>
      <c r="E57" s="36"/>
      <c r="F57" s="36"/>
      <c r="G57" s="17">
        <v>275</v>
      </c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143"/>
      <c r="X57" s="2"/>
      <c r="Y57" s="2"/>
      <c r="Z57" s="2"/>
      <c r="AA57" s="2"/>
    </row>
    <row x14ac:dyDescent="0.25" r="58" customHeight="1" ht="17.25">
      <c r="A58" s="15">
        <v>45019</v>
      </c>
      <c r="B58" s="16" t="s">
        <v>1788</v>
      </c>
      <c r="C58" s="36"/>
      <c r="D58" s="36"/>
      <c r="E58" s="36"/>
      <c r="F58" s="36"/>
      <c r="G58" s="36"/>
      <c r="H58" s="36"/>
      <c r="I58" s="17">
        <v>230</v>
      </c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143"/>
      <c r="X58" s="2"/>
      <c r="Y58" s="2"/>
      <c r="Z58" s="2"/>
      <c r="AA58" s="2"/>
    </row>
    <row x14ac:dyDescent="0.25" r="59" customHeight="1" ht="17.25">
      <c r="A59" s="15">
        <v>45141</v>
      </c>
      <c r="B59" s="16" t="s">
        <v>1788</v>
      </c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17">
        <v>351</v>
      </c>
      <c r="O59" s="36"/>
      <c r="P59" s="17">
        <v>700</v>
      </c>
      <c r="Q59" s="36"/>
      <c r="R59" s="36"/>
      <c r="S59" s="36"/>
      <c r="T59" s="36"/>
      <c r="U59" s="36"/>
      <c r="V59" s="36"/>
      <c r="W59" s="143"/>
      <c r="X59" s="2"/>
      <c r="Y59" s="2"/>
      <c r="Z59" s="2"/>
      <c r="AA59" s="2"/>
    </row>
    <row x14ac:dyDescent="0.25" r="60" customHeight="1" ht="17.25">
      <c r="A60" s="15">
        <v>45233</v>
      </c>
      <c r="B60" s="16" t="s">
        <v>1788</v>
      </c>
      <c r="C60" s="36"/>
      <c r="D60" s="36"/>
      <c r="E60" s="36"/>
      <c r="F60" s="36"/>
      <c r="G60" s="17">
        <v>100</v>
      </c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143"/>
      <c r="X60" s="2"/>
      <c r="Y60" s="2"/>
      <c r="Z60" s="2"/>
      <c r="AA60" s="2"/>
    </row>
    <row x14ac:dyDescent="0.25" r="61" customHeight="1" ht="17.25">
      <c r="A61" s="15" t="s">
        <v>3436</v>
      </c>
      <c r="B61" s="16" t="s">
        <v>1788</v>
      </c>
      <c r="C61" s="36"/>
      <c r="D61" s="36"/>
      <c r="E61" s="36"/>
      <c r="F61" s="36"/>
      <c r="G61" s="17">
        <v>100</v>
      </c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7"/>
      <c r="X61" s="2"/>
      <c r="Y61" s="2"/>
      <c r="Z61" s="2"/>
      <c r="AA61" s="2"/>
    </row>
    <row x14ac:dyDescent="0.25" r="62" customHeight="1" ht="17.25">
      <c r="A62" s="15">
        <v>45020</v>
      </c>
      <c r="B62" s="16" t="s">
        <v>1788</v>
      </c>
      <c r="C62" s="36"/>
      <c r="D62" s="36"/>
      <c r="E62" s="36"/>
      <c r="F62" s="36"/>
      <c r="G62" s="36"/>
      <c r="H62" s="36"/>
      <c r="I62" s="36"/>
      <c r="J62" s="36"/>
      <c r="K62" s="17">
        <v>600</v>
      </c>
      <c r="L62" s="36"/>
      <c r="M62" s="36"/>
      <c r="N62" s="36"/>
      <c r="O62" s="17">
        <v>300</v>
      </c>
      <c r="P62" s="36"/>
      <c r="Q62" s="36"/>
      <c r="R62" s="36"/>
      <c r="S62" s="36"/>
      <c r="T62" s="36"/>
      <c r="U62" s="36"/>
      <c r="V62" s="36"/>
      <c r="W62" s="7"/>
      <c r="X62" s="2"/>
      <c r="Y62" s="2"/>
      <c r="Z62" s="2"/>
      <c r="AA62" s="2"/>
    </row>
    <row x14ac:dyDescent="0.25" r="63" customHeight="1" ht="17.25">
      <c r="A63" s="117">
        <v>45081</v>
      </c>
      <c r="B63" s="16" t="s">
        <v>1788</v>
      </c>
      <c r="C63" s="36"/>
      <c r="D63" s="36"/>
      <c r="E63" s="36"/>
      <c r="F63" s="36"/>
      <c r="G63" s="36"/>
      <c r="H63" s="36"/>
      <c r="I63" s="36"/>
      <c r="J63" s="36"/>
      <c r="K63" s="17">
        <v>800</v>
      </c>
      <c r="L63" s="36"/>
      <c r="M63" s="36"/>
      <c r="N63" s="36"/>
      <c r="O63" s="17">
        <v>400</v>
      </c>
      <c r="P63" s="36"/>
      <c r="Q63" s="36"/>
      <c r="R63" s="36"/>
      <c r="S63" s="36"/>
      <c r="T63" s="36"/>
      <c r="U63" s="36"/>
      <c r="V63" s="36"/>
      <c r="W63" s="7"/>
      <c r="X63" s="2"/>
      <c r="Y63" s="2"/>
      <c r="Z63" s="2"/>
      <c r="AA63" s="2"/>
    </row>
    <row x14ac:dyDescent="0.25" r="64" customHeight="1" ht="17.25">
      <c r="A64" s="15">
        <v>45111</v>
      </c>
      <c r="B64" s="16" t="s">
        <v>1788</v>
      </c>
      <c r="C64" s="36"/>
      <c r="D64" s="36"/>
      <c r="E64" s="36"/>
      <c r="F64" s="36"/>
      <c r="G64" s="36"/>
      <c r="H64" s="36"/>
      <c r="I64" s="36"/>
      <c r="J64" s="36"/>
      <c r="K64" s="17">
        <v>480</v>
      </c>
      <c r="L64" s="36"/>
      <c r="M64" s="36"/>
      <c r="N64" s="36"/>
      <c r="O64" s="17">
        <v>240</v>
      </c>
      <c r="P64" s="36"/>
      <c r="Q64" s="36"/>
      <c r="R64" s="36"/>
      <c r="S64" s="36"/>
      <c r="T64" s="36"/>
      <c r="U64" s="36"/>
      <c r="V64" s="36"/>
      <c r="W64" s="7"/>
      <c r="X64" s="2"/>
      <c r="Y64" s="2"/>
      <c r="Z64" s="2"/>
      <c r="AA64" s="2"/>
    </row>
    <row x14ac:dyDescent="0.25" r="65" customHeight="1" ht="17.25">
      <c r="A65" s="15">
        <v>45111</v>
      </c>
      <c r="B65" s="16" t="s">
        <v>1788</v>
      </c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17">
        <v>1</v>
      </c>
      <c r="P65" s="36"/>
      <c r="Q65" s="36"/>
      <c r="R65" s="36"/>
      <c r="S65" s="36"/>
      <c r="T65" s="36"/>
      <c r="U65" s="36"/>
      <c r="V65" s="36"/>
      <c r="W65" s="7"/>
      <c r="X65" s="2"/>
      <c r="Y65" s="2"/>
      <c r="Z65" s="2"/>
      <c r="AA65" s="2"/>
    </row>
    <row x14ac:dyDescent="0.25" r="66" customHeight="1" ht="17.25">
      <c r="A66" s="15">
        <v>45021</v>
      </c>
      <c r="B66" s="16" t="s">
        <v>1788</v>
      </c>
      <c r="C66" s="36"/>
      <c r="D66" s="36"/>
      <c r="E66" s="17">
        <v>1</v>
      </c>
      <c r="F66" s="36"/>
      <c r="G66" s="36"/>
      <c r="H66" s="36"/>
      <c r="I66" s="36"/>
      <c r="J66" s="36"/>
      <c r="K66" s="17">
        <v>600</v>
      </c>
      <c r="L66" s="36"/>
      <c r="M66" s="36"/>
      <c r="N66" s="36"/>
      <c r="O66" s="36"/>
      <c r="P66" s="36"/>
      <c r="Q66" s="17">
        <v>300</v>
      </c>
      <c r="R66" s="36"/>
      <c r="S66" s="36"/>
      <c r="T66" s="36"/>
      <c r="U66" s="36"/>
      <c r="V66" s="36"/>
      <c r="W66" s="7"/>
      <c r="X66" s="2"/>
      <c r="Y66" s="2"/>
      <c r="Z66" s="2"/>
      <c r="AA66" s="2"/>
    </row>
    <row x14ac:dyDescent="0.25" r="67" customHeight="1" ht="17.25">
      <c r="A67" s="15">
        <v>45082</v>
      </c>
      <c r="B67" s="34" t="s">
        <v>1788</v>
      </c>
      <c r="C67" s="36"/>
      <c r="D67" s="36"/>
      <c r="E67" s="36"/>
      <c r="F67" s="36"/>
      <c r="G67" s="17">
        <v>153</v>
      </c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7"/>
      <c r="X67" s="2"/>
      <c r="Y67" s="2"/>
      <c r="Z67" s="2"/>
      <c r="AA67" s="2"/>
    </row>
    <row x14ac:dyDescent="0.25" r="68" customHeight="1" ht="17.25">
      <c r="A68" s="15">
        <v>45112</v>
      </c>
      <c r="B68" s="34" t="s">
        <v>1788</v>
      </c>
      <c r="C68" s="36"/>
      <c r="D68" s="36"/>
      <c r="E68" s="36"/>
      <c r="F68" s="36"/>
      <c r="G68" s="17">
        <v>148</v>
      </c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7"/>
      <c r="X68" s="2"/>
      <c r="Y68" s="2"/>
      <c r="Z68" s="2"/>
      <c r="AA68" s="2"/>
    </row>
    <row x14ac:dyDescent="0.25" r="69" customHeight="1" ht="17.25">
      <c r="A69" s="15">
        <v>45235</v>
      </c>
      <c r="B69" s="34" t="s">
        <v>1788</v>
      </c>
      <c r="C69" s="36"/>
      <c r="D69" s="36"/>
      <c r="E69" s="36"/>
      <c r="F69" s="36"/>
      <c r="G69" s="17">
        <v>100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7"/>
      <c r="X69" s="2"/>
      <c r="Y69" s="2"/>
      <c r="Z69" s="2"/>
      <c r="AA69" s="2"/>
    </row>
    <row x14ac:dyDescent="0.25" r="70" customHeight="1" ht="17.25">
      <c r="A70" s="15" t="s">
        <v>3351</v>
      </c>
      <c r="B70" s="34" t="s">
        <v>1788</v>
      </c>
      <c r="C70" s="36"/>
      <c r="D70" s="36"/>
      <c r="E70" s="36"/>
      <c r="F70" s="36"/>
      <c r="G70" s="17">
        <v>12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7"/>
      <c r="X70" s="2"/>
      <c r="Y70" s="2"/>
      <c r="Z70" s="2"/>
      <c r="AA70" s="2"/>
    </row>
    <row x14ac:dyDescent="0.25" r="71" customHeight="1" ht="17.25">
      <c r="A71" s="15">
        <v>45052</v>
      </c>
      <c r="B71" s="34" t="s">
        <v>1788</v>
      </c>
      <c r="C71" s="36"/>
      <c r="D71" s="36"/>
      <c r="E71" s="36"/>
      <c r="F71" s="36"/>
      <c r="G71" s="36"/>
      <c r="H71" s="36"/>
      <c r="I71" s="17">
        <v>200</v>
      </c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7"/>
      <c r="X71" s="2"/>
      <c r="Y71" s="2"/>
      <c r="Z71" s="2"/>
      <c r="AA71" s="2"/>
    </row>
    <row x14ac:dyDescent="0.25" r="72" customHeight="1" ht="17.25">
      <c r="A72" s="33" t="s">
        <v>1804</v>
      </c>
      <c r="B72" s="16" t="s">
        <v>1788</v>
      </c>
      <c r="C72" s="36"/>
      <c r="D72" s="36"/>
      <c r="E72" s="36"/>
      <c r="F72" s="36"/>
      <c r="G72" s="36"/>
      <c r="H72" s="36"/>
      <c r="I72" s="17">
        <v>100</v>
      </c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7"/>
      <c r="X72" s="2"/>
      <c r="Y72" s="2"/>
      <c r="Z72" s="2"/>
      <c r="AA72" s="2"/>
    </row>
    <row x14ac:dyDescent="0.25" r="73" customHeight="1" ht="17.25">
      <c r="A73" s="15" t="s">
        <v>3705</v>
      </c>
      <c r="B73" s="16" t="s">
        <v>6981</v>
      </c>
      <c r="C73" s="36"/>
      <c r="D73" s="36"/>
      <c r="E73" s="36"/>
      <c r="F73" s="36"/>
      <c r="G73" s="36"/>
      <c r="H73" s="36"/>
      <c r="I73" s="17">
        <v>100</v>
      </c>
      <c r="J73" s="36"/>
      <c r="K73" s="36"/>
      <c r="L73" s="36"/>
      <c r="M73" s="36"/>
      <c r="N73" s="17">
        <v>2</v>
      </c>
      <c r="O73" s="36"/>
      <c r="P73" s="36"/>
      <c r="Q73" s="36"/>
      <c r="R73" s="36"/>
      <c r="S73" s="36"/>
      <c r="T73" s="36"/>
      <c r="U73" s="36"/>
      <c r="V73" s="36"/>
      <c r="W73" s="7"/>
      <c r="X73" s="2"/>
      <c r="Y73" s="2"/>
      <c r="Z73" s="2"/>
      <c r="AA73" s="2"/>
    </row>
    <row x14ac:dyDescent="0.25" r="74" customHeight="1" ht="17.25">
      <c r="A74" s="33" t="s">
        <v>2155</v>
      </c>
      <c r="B74" s="16" t="s">
        <v>1788</v>
      </c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17">
        <v>60</v>
      </c>
      <c r="U74" s="36"/>
      <c r="V74" s="17">
        <v>60</v>
      </c>
      <c r="W74" s="7"/>
      <c r="X74" s="2"/>
      <c r="Y74" s="2"/>
      <c r="Z74" s="2"/>
      <c r="AA74" s="2"/>
    </row>
    <row x14ac:dyDescent="0.25" r="75" customHeight="1" ht="17.25">
      <c r="A75" s="33" t="s">
        <v>2029</v>
      </c>
      <c r="B75" s="16" t="s">
        <v>1788</v>
      </c>
      <c r="C75" s="36"/>
      <c r="D75" s="36"/>
      <c r="E75" s="36"/>
      <c r="F75" s="17">
        <v>300</v>
      </c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7"/>
      <c r="X75" s="2"/>
      <c r="Y75" s="2"/>
      <c r="Z75" s="2"/>
      <c r="AA75" s="2"/>
    </row>
    <row x14ac:dyDescent="0.25" r="76" customHeight="1" ht="17.25">
      <c r="A76" s="33" t="s">
        <v>2532</v>
      </c>
      <c r="B76" s="16" t="s">
        <v>1788</v>
      </c>
      <c r="C76" s="36"/>
      <c r="D76" s="36"/>
      <c r="E76" s="36"/>
      <c r="F76" s="36"/>
      <c r="G76" s="36"/>
      <c r="H76" s="36"/>
      <c r="I76" s="17">
        <v>60</v>
      </c>
      <c r="J76" s="36"/>
      <c r="K76" s="36"/>
      <c r="L76" s="36"/>
      <c r="M76" s="36"/>
      <c r="N76" s="36"/>
      <c r="O76" s="17">
        <v>201</v>
      </c>
      <c r="P76" s="36"/>
      <c r="Q76" s="36"/>
      <c r="R76" s="36"/>
      <c r="S76" s="17">
        <v>180</v>
      </c>
      <c r="T76" s="36"/>
      <c r="U76" s="36"/>
      <c r="V76" s="36"/>
      <c r="W76" s="7"/>
      <c r="X76" s="2"/>
      <c r="Y76" s="2"/>
      <c r="Z76" s="2"/>
      <c r="AA76" s="2"/>
    </row>
    <row x14ac:dyDescent="0.25" r="77" customHeight="1" ht="17.25">
      <c r="A77" s="15" t="s">
        <v>2533</v>
      </c>
      <c r="B77" s="16" t="s">
        <v>2175</v>
      </c>
      <c r="C77" s="36"/>
      <c r="D77" s="36"/>
      <c r="E77" s="36"/>
      <c r="F77" s="36"/>
      <c r="G77" s="36"/>
      <c r="H77" s="36"/>
      <c r="I77" s="17">
        <v>270</v>
      </c>
      <c r="J77" s="36"/>
      <c r="K77" s="36"/>
      <c r="L77" s="36"/>
      <c r="M77" s="36"/>
      <c r="N77" s="36"/>
      <c r="O77" s="17">
        <v>308</v>
      </c>
      <c r="P77" s="36"/>
      <c r="Q77" s="36"/>
      <c r="R77" s="36"/>
      <c r="S77" s="36"/>
      <c r="T77" s="36"/>
      <c r="U77" s="17">
        <v>240</v>
      </c>
      <c r="V77" s="36"/>
      <c r="W77" s="7"/>
      <c r="X77" s="2"/>
      <c r="Y77" s="2"/>
      <c r="Z77" s="2"/>
      <c r="AA77" s="2"/>
    </row>
    <row x14ac:dyDescent="0.25" r="78" customHeight="1" ht="17.25">
      <c r="A78" s="33" t="s">
        <v>2132</v>
      </c>
      <c r="B78" s="16" t="s">
        <v>2175</v>
      </c>
      <c r="C78" s="36"/>
      <c r="D78" s="36"/>
      <c r="E78" s="36"/>
      <c r="F78" s="17">
        <v>325</v>
      </c>
      <c r="G78" s="36"/>
      <c r="H78" s="36"/>
      <c r="I78" s="17">
        <v>70</v>
      </c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7"/>
      <c r="X78" s="2"/>
      <c r="Y78" s="2"/>
      <c r="Z78" s="2"/>
      <c r="AA78" s="2"/>
    </row>
    <row x14ac:dyDescent="0.25" r="79" customHeight="1" ht="17.25">
      <c r="A79" s="33" t="s">
        <v>2398</v>
      </c>
      <c r="B79" s="16" t="s">
        <v>9520</v>
      </c>
      <c r="C79" s="36"/>
      <c r="D79" s="36"/>
      <c r="E79" s="36"/>
      <c r="F79" s="36"/>
      <c r="G79" s="36"/>
      <c r="H79" s="36"/>
      <c r="I79" s="17">
        <v>500</v>
      </c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7"/>
      <c r="X79" s="2"/>
      <c r="Y79" s="2"/>
      <c r="Z79" s="2"/>
      <c r="AA79" s="2"/>
    </row>
    <row x14ac:dyDescent="0.25" r="80" customHeight="1" ht="17.25">
      <c r="A80" s="15" t="s">
        <v>2546</v>
      </c>
      <c r="B80" s="16" t="s">
        <v>6981</v>
      </c>
      <c r="C80" s="36"/>
      <c r="D80" s="36"/>
      <c r="E80" s="36"/>
      <c r="F80" s="17">
        <v>230</v>
      </c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7"/>
      <c r="X80" s="2"/>
      <c r="Y80" s="2"/>
      <c r="Z80" s="2"/>
      <c r="AA80" s="2"/>
    </row>
    <row x14ac:dyDescent="0.25" r="81" customHeight="1" ht="17.25">
      <c r="A81" s="33" t="s">
        <v>3731</v>
      </c>
      <c r="B81" s="16" t="s">
        <v>1788</v>
      </c>
      <c r="C81" s="36"/>
      <c r="D81" s="36"/>
      <c r="E81" s="36"/>
      <c r="F81" s="17">
        <v>50</v>
      </c>
      <c r="G81" s="36"/>
      <c r="H81" s="36"/>
      <c r="I81" s="17">
        <v>170</v>
      </c>
      <c r="J81" s="17">
        <v>257</v>
      </c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7"/>
      <c r="X81" s="2"/>
      <c r="Y81" s="2"/>
      <c r="Z81" s="2"/>
      <c r="AA81" s="2"/>
    </row>
    <row x14ac:dyDescent="0.25" r="82" customHeight="1" ht="17.25">
      <c r="A82" s="33">
        <v>45028</v>
      </c>
      <c r="B82" s="16" t="s">
        <v>2175</v>
      </c>
      <c r="C82" s="36"/>
      <c r="D82" s="36"/>
      <c r="E82" s="36"/>
      <c r="F82" s="36"/>
      <c r="G82" s="36"/>
      <c r="H82" s="36"/>
      <c r="I82" s="17">
        <v>110</v>
      </c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7"/>
      <c r="X82" s="2"/>
      <c r="Y82" s="2"/>
      <c r="Z82" s="2"/>
      <c r="AA82" s="2"/>
    </row>
    <row x14ac:dyDescent="0.25" r="83" customHeight="1" ht="17.25">
      <c r="A83" s="33">
        <v>45181</v>
      </c>
      <c r="B83" s="16" t="s">
        <v>9521</v>
      </c>
      <c r="C83" s="36"/>
      <c r="D83" s="36"/>
      <c r="E83" s="36"/>
      <c r="F83" s="36"/>
      <c r="G83" s="36"/>
      <c r="H83" s="36"/>
      <c r="I83" s="17">
        <v>450</v>
      </c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7"/>
      <c r="X83" s="2"/>
      <c r="Y83" s="2"/>
      <c r="Z83" s="2"/>
      <c r="AA83" s="2"/>
    </row>
    <row x14ac:dyDescent="0.25" r="84" customHeight="1" ht="17.25">
      <c r="A84" s="33">
        <v>45272</v>
      </c>
      <c r="B84" s="16" t="s">
        <v>2175</v>
      </c>
      <c r="C84" s="36"/>
      <c r="D84" s="36"/>
      <c r="E84" s="36"/>
      <c r="F84" s="36"/>
      <c r="G84" s="36"/>
      <c r="H84" s="36"/>
      <c r="I84" s="17">
        <v>266</v>
      </c>
      <c r="J84" s="17">
        <v>70</v>
      </c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7"/>
      <c r="X84" s="2"/>
      <c r="Y84" s="2"/>
      <c r="Z84" s="2"/>
      <c r="AA84" s="2"/>
    </row>
    <row x14ac:dyDescent="0.25" r="85" customHeight="1" ht="17.25">
      <c r="A85" s="15" t="s">
        <v>2091</v>
      </c>
      <c r="B85" s="16" t="s">
        <v>2175</v>
      </c>
      <c r="C85" s="36"/>
      <c r="D85" s="36"/>
      <c r="E85" s="36"/>
      <c r="F85" s="36"/>
      <c r="G85" s="36"/>
      <c r="H85" s="36"/>
      <c r="I85" s="17">
        <v>362</v>
      </c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7"/>
      <c r="X85" s="2"/>
      <c r="Y85" s="2"/>
      <c r="Z85" s="2"/>
      <c r="AA85" s="2"/>
    </row>
    <row x14ac:dyDescent="0.25" r="86" customHeight="1" ht="17.25">
      <c r="A86" s="33"/>
      <c r="B86" s="1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7"/>
      <c r="X86" s="2"/>
      <c r="Y86" s="2"/>
      <c r="Z86" s="2"/>
      <c r="AA86" s="2"/>
    </row>
    <row x14ac:dyDescent="0.25" r="87" customHeight="1" ht="17.25">
      <c r="A87" s="33"/>
      <c r="B87" s="1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7"/>
      <c r="X87" s="2"/>
      <c r="Y87" s="2"/>
      <c r="Z87" s="2"/>
      <c r="AA87" s="2"/>
    </row>
    <row x14ac:dyDescent="0.25" r="88" customHeight="1" ht="17.25">
      <c r="A88" s="15"/>
      <c r="B88" s="1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2"/>
      <c r="X88" s="2"/>
      <c r="Y88" s="2"/>
      <c r="Z88" s="2"/>
      <c r="AA88" s="2"/>
    </row>
    <row x14ac:dyDescent="0.25" r="89" customHeight="1" ht="17.25">
      <c r="A89" s="37"/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2"/>
      <c r="X89" s="2"/>
      <c r="Y89" s="2"/>
      <c r="Z89" s="2"/>
      <c r="AA89" s="2"/>
    </row>
    <row x14ac:dyDescent="0.25" r="90" customHeight="1" ht="17.25">
      <c r="A90" s="37"/>
      <c r="B90" s="2"/>
      <c r="C90" s="267" t="s">
        <v>9508</v>
      </c>
      <c r="D90" s="268" t="s">
        <v>9509</v>
      </c>
      <c r="E90" s="268" t="s">
        <v>9522</v>
      </c>
      <c r="F90" s="268" t="s">
        <v>1075</v>
      </c>
      <c r="G90" s="267" t="s">
        <v>6</v>
      </c>
      <c r="H90" s="268" t="s">
        <v>7</v>
      </c>
      <c r="I90" s="267" t="s">
        <v>368</v>
      </c>
      <c r="J90" s="267" t="s">
        <v>5836</v>
      </c>
      <c r="K90" s="267" t="s">
        <v>9511</v>
      </c>
      <c r="L90" s="267" t="s">
        <v>9512</v>
      </c>
      <c r="M90" s="267" t="s">
        <v>1864</v>
      </c>
      <c r="N90" s="267" t="s">
        <v>32</v>
      </c>
      <c r="O90" s="267" t="s">
        <v>848</v>
      </c>
      <c r="P90" s="267" t="s">
        <v>9513</v>
      </c>
      <c r="Q90" s="267" t="s">
        <v>9514</v>
      </c>
      <c r="R90" s="267" t="s">
        <v>31</v>
      </c>
      <c r="S90" s="267" t="s">
        <v>10</v>
      </c>
      <c r="T90" s="267" t="s">
        <v>9515</v>
      </c>
      <c r="U90" s="267" t="s">
        <v>1658</v>
      </c>
      <c r="V90" s="267" t="s">
        <v>9516</v>
      </c>
      <c r="W90" s="2"/>
      <c r="X90" s="2"/>
      <c r="Y90" s="2"/>
      <c r="Z90" s="2"/>
      <c r="AA9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7"/>
  <sheetViews>
    <sheetView workbookViewId="0"/>
  </sheetViews>
  <sheetFormatPr defaultRowHeight="15" x14ac:dyDescent="0.25"/>
  <cols>
    <col min="1" max="1" style="88" width="14.147857142857141" customWidth="1" bestFit="1"/>
    <col min="2" max="2" style="88" width="20.719285714285714" customWidth="1" bestFit="1"/>
    <col min="3" max="3" style="116" width="9.005" customWidth="1" bestFit="1"/>
    <col min="4" max="4" style="116" width="9.005" customWidth="1" bestFit="1"/>
    <col min="5" max="5" style="116" width="9.005" customWidth="1" bestFit="1"/>
    <col min="6" max="6" style="116" width="9.005" customWidth="1" bestFit="1"/>
    <col min="7" max="7" style="116" width="9.005" customWidth="1" bestFit="1"/>
    <col min="8" max="8" style="116" width="9.005" customWidth="1" bestFit="1"/>
    <col min="9" max="9" style="116" width="9.005" customWidth="1" bestFit="1"/>
    <col min="10" max="10" style="116" width="15.576428571428572" customWidth="1" bestFit="1"/>
    <col min="11" max="11" style="116" width="19.005" customWidth="1" bestFit="1"/>
    <col min="12" max="12" style="116" width="9.719285714285713" customWidth="1" bestFit="1"/>
    <col min="13" max="13" style="116" width="9.719285714285713" customWidth="1" bestFit="1"/>
    <col min="14" max="14" style="116" width="9.719285714285713" customWidth="1" bestFit="1"/>
    <col min="15" max="15" style="116" width="9.719285714285713" customWidth="1" bestFit="1"/>
    <col min="16" max="16" style="116" width="9.719285714285713" customWidth="1" bestFit="1"/>
    <col min="17" max="17" style="88" width="9.005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4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4"/>
    </row>
    <row x14ac:dyDescent="0.25" r="3" customHeight="1" ht="17.25">
      <c r="A3" s="4" t="s">
        <v>9500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83"/>
    </row>
    <row x14ac:dyDescent="0.25" r="4" customHeight="1" ht="17.25">
      <c r="A4" s="4" t="s">
        <v>9501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4"/>
    </row>
    <row x14ac:dyDescent="0.25" r="5" customHeight="1" ht="17.25">
      <c r="A5" s="563" t="s">
        <v>9502</v>
      </c>
      <c r="B5" s="563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x14ac:dyDescent="0.25" r="6" customHeight="1" ht="17.25">
      <c r="A6" s="13" t="s">
        <v>4</v>
      </c>
      <c r="B6" s="273" t="s">
        <v>5</v>
      </c>
      <c r="C6" s="274" t="s">
        <v>369</v>
      </c>
      <c r="D6" s="274" t="s">
        <v>8</v>
      </c>
      <c r="E6" s="274" t="s">
        <v>75</v>
      </c>
      <c r="F6" s="274" t="s">
        <v>76</v>
      </c>
      <c r="G6" s="274" t="s">
        <v>368</v>
      </c>
      <c r="H6" s="274" t="s">
        <v>7</v>
      </c>
      <c r="I6" s="267" t="s">
        <v>33</v>
      </c>
      <c r="J6" s="267" t="s">
        <v>9503</v>
      </c>
      <c r="K6" s="267" t="s">
        <v>9504</v>
      </c>
      <c r="L6" s="267" t="s">
        <v>9</v>
      </c>
      <c r="M6" s="267" t="s">
        <v>10</v>
      </c>
      <c r="N6" s="267" t="s">
        <v>1407</v>
      </c>
      <c r="O6" s="274" t="s">
        <v>1431</v>
      </c>
      <c r="P6" s="306" t="s">
        <v>32</v>
      </c>
      <c r="Q6" s="724"/>
    </row>
    <row x14ac:dyDescent="0.25" r="7" customHeight="1" ht="17.25">
      <c r="A7" s="34" t="s">
        <v>219</v>
      </c>
      <c r="B7" s="34" t="s">
        <v>9505</v>
      </c>
      <c r="C7" s="19">
        <v>8</v>
      </c>
      <c r="D7" s="19">
        <v>8</v>
      </c>
      <c r="E7" s="19">
        <v>8</v>
      </c>
      <c r="F7" s="19">
        <v>8</v>
      </c>
      <c r="G7" s="19">
        <v>30</v>
      </c>
      <c r="H7" s="19">
        <v>30</v>
      </c>
      <c r="I7" s="19">
        <v>24</v>
      </c>
      <c r="J7" s="35"/>
      <c r="K7" s="35"/>
      <c r="L7" s="35"/>
      <c r="M7" s="35"/>
      <c r="N7" s="35"/>
      <c r="O7" s="35"/>
      <c r="P7" s="35"/>
      <c r="Q7" s="55"/>
    </row>
    <row x14ac:dyDescent="0.25" r="8" customHeight="1" ht="17.25">
      <c r="A8" s="16" t="s">
        <v>6728</v>
      </c>
      <c r="B8" s="16" t="s">
        <v>14</v>
      </c>
      <c r="C8" s="17">
        <v>-8</v>
      </c>
      <c r="D8" s="17">
        <v>-8</v>
      </c>
      <c r="E8" s="17">
        <v>-8</v>
      </c>
      <c r="F8" s="17">
        <v>-8</v>
      </c>
      <c r="G8" s="17">
        <v>-30</v>
      </c>
      <c r="H8" s="17">
        <v>-30</v>
      </c>
      <c r="I8" s="17">
        <v>-24</v>
      </c>
      <c r="J8" s="36"/>
      <c r="K8" s="36"/>
      <c r="L8" s="36"/>
      <c r="M8" s="36"/>
      <c r="N8" s="36"/>
      <c r="O8" s="36"/>
      <c r="P8" s="36"/>
      <c r="Q8" s="124"/>
    </row>
    <row x14ac:dyDescent="0.25" r="9" customHeight="1" ht="17.25">
      <c r="A9" s="16" t="s">
        <v>3251</v>
      </c>
      <c r="B9" s="16" t="s">
        <v>1788</v>
      </c>
      <c r="C9" s="18"/>
      <c r="D9" s="18"/>
      <c r="E9" s="18"/>
      <c r="F9" s="18"/>
      <c r="G9" s="17">
        <v>20</v>
      </c>
      <c r="H9" s="17">
        <v>20</v>
      </c>
      <c r="I9" s="17">
        <v>80</v>
      </c>
      <c r="J9" s="17">
        <v>180</v>
      </c>
      <c r="K9" s="17">
        <v>40</v>
      </c>
      <c r="L9" s="17">
        <v>40</v>
      </c>
      <c r="M9" s="17">
        <v>6</v>
      </c>
      <c r="N9" s="36"/>
      <c r="O9" s="36"/>
      <c r="P9" s="36"/>
      <c r="Q9" s="124"/>
    </row>
    <row x14ac:dyDescent="0.25" r="10" customHeight="1" ht="17.25">
      <c r="A10" s="16" t="s">
        <v>6952</v>
      </c>
      <c r="B10" s="16" t="s">
        <v>1788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7">
        <v>90</v>
      </c>
      <c r="O10" s="17">
        <v>90</v>
      </c>
      <c r="P10" s="17">
        <v>40</v>
      </c>
      <c r="Q10" s="124"/>
    </row>
    <row x14ac:dyDescent="0.25" r="11" customHeight="1" ht="17.25">
      <c r="A11" s="16" t="s">
        <v>3290</v>
      </c>
      <c r="B11" s="16" t="s">
        <v>14</v>
      </c>
      <c r="C11" s="36"/>
      <c r="D11" s="36"/>
      <c r="E11" s="36"/>
      <c r="F11" s="36"/>
      <c r="G11" s="36"/>
      <c r="H11" s="36"/>
      <c r="I11" s="36"/>
      <c r="J11" s="17">
        <v>-153</v>
      </c>
      <c r="K11" s="17">
        <v>-22</v>
      </c>
      <c r="L11" s="36"/>
      <c r="M11" s="36"/>
      <c r="N11" s="36"/>
      <c r="O11" s="36"/>
      <c r="P11" s="36"/>
      <c r="Q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16"/>
    </row>
    <row x14ac:dyDescent="0.25" r="13" customHeight="1" ht="17.25">
      <c r="A13" s="16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16"/>
    </row>
    <row x14ac:dyDescent="0.25" r="16" customHeight="1" ht="17.25">
      <c r="A16" s="16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16"/>
    </row>
    <row x14ac:dyDescent="0.25" r="17" customHeight="1" ht="17.25">
      <c r="A17" s="16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1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11.576428571428572" customWidth="1" bestFit="1"/>
    <col min="3" max="3" style="116" width="9.005" customWidth="1" bestFit="1"/>
    <col min="4" max="4" style="116" width="9.719285714285713" customWidth="1" bestFit="1"/>
    <col min="5" max="5" style="116" width="10.005" customWidth="1" bestFit="1"/>
    <col min="6" max="6" style="116" width="10.005" customWidth="1" bestFit="1"/>
    <col min="7" max="7" style="116" width="10.005" customWidth="1" bestFit="1"/>
    <col min="8" max="8" style="88" width="8.290714285714287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4"/>
    </row>
    <row x14ac:dyDescent="0.25" r="2" customHeight="1" ht="17.25">
      <c r="A2" s="1"/>
      <c r="B2" s="4"/>
      <c r="C2" s="5"/>
      <c r="D2" s="5"/>
      <c r="E2" s="5"/>
      <c r="F2" s="5"/>
      <c r="G2" s="5"/>
      <c r="H2" s="4"/>
    </row>
    <row x14ac:dyDescent="0.25" r="3" customHeight="1" ht="17.25">
      <c r="A3" s="1" t="s">
        <v>9497</v>
      </c>
      <c r="B3" s="182"/>
      <c r="C3" s="3"/>
      <c r="D3" s="3"/>
      <c r="E3" s="3"/>
      <c r="F3" s="3"/>
      <c r="G3" s="3"/>
      <c r="H3" s="83"/>
    </row>
    <row x14ac:dyDescent="0.25" r="4" customHeight="1" ht="17.25">
      <c r="A4" s="1" t="s">
        <v>9487</v>
      </c>
      <c r="B4" s="4"/>
      <c r="C4" s="5"/>
      <c r="D4" s="3"/>
      <c r="E4" s="3"/>
      <c r="F4" s="3"/>
      <c r="G4" s="3"/>
      <c r="H4" s="83"/>
    </row>
    <row x14ac:dyDescent="0.25" r="5" customHeight="1" ht="17.25">
      <c r="A5" s="6"/>
      <c r="B5" s="7"/>
      <c r="C5" s="137"/>
      <c r="D5" s="137"/>
      <c r="E5" s="137"/>
      <c r="F5" s="137"/>
      <c r="G5" s="137"/>
      <c r="H5" s="137"/>
    </row>
    <row x14ac:dyDescent="0.25" r="6" customHeight="1" ht="17.25">
      <c r="A6" s="231" t="s">
        <v>4</v>
      </c>
      <c r="B6" s="232" t="s">
        <v>5</v>
      </c>
      <c r="C6" s="267" t="s">
        <v>8</v>
      </c>
      <c r="D6" s="267" t="s">
        <v>358</v>
      </c>
      <c r="E6" s="234" t="s">
        <v>9498</v>
      </c>
      <c r="F6" s="234" t="s">
        <v>442</v>
      </c>
      <c r="G6" s="234" t="s">
        <v>9499</v>
      </c>
      <c r="H6" s="493"/>
    </row>
    <row x14ac:dyDescent="0.25" r="7" customHeight="1" ht="17.25">
      <c r="A7" s="15" t="s">
        <v>6300</v>
      </c>
      <c r="B7" s="16" t="s">
        <v>1788</v>
      </c>
      <c r="C7" s="17">
        <v>591</v>
      </c>
      <c r="D7" s="17">
        <v>200</v>
      </c>
      <c r="E7" s="36"/>
      <c r="F7" s="36"/>
      <c r="G7" s="36"/>
      <c r="H7" s="16"/>
    </row>
    <row x14ac:dyDescent="0.25" r="8" customHeight="1" ht="17.25">
      <c r="A8" s="15" t="s">
        <v>6300</v>
      </c>
      <c r="B8" s="16" t="s">
        <v>1788</v>
      </c>
      <c r="C8" s="17">
        <v>9</v>
      </c>
      <c r="D8" s="17">
        <v>200</v>
      </c>
      <c r="E8" s="36"/>
      <c r="F8" s="36"/>
      <c r="G8" s="36"/>
      <c r="H8" s="16"/>
    </row>
    <row x14ac:dyDescent="0.25" r="9" customHeight="1" ht="17.25">
      <c r="A9" s="15">
        <v>44263</v>
      </c>
      <c r="B9" s="16" t="s">
        <v>1788</v>
      </c>
      <c r="C9" s="36"/>
      <c r="D9" s="36"/>
      <c r="E9" s="17">
        <v>200</v>
      </c>
      <c r="F9" s="17">
        <v>300</v>
      </c>
      <c r="G9" s="17">
        <v>70</v>
      </c>
      <c r="H9" s="16"/>
    </row>
    <row x14ac:dyDescent="0.25" r="10" customHeight="1" ht="17.25">
      <c r="A10" s="117">
        <v>44295</v>
      </c>
      <c r="B10" s="118" t="s">
        <v>1788</v>
      </c>
      <c r="C10" s="138">
        <v>200</v>
      </c>
      <c r="D10" s="138">
        <v>400</v>
      </c>
      <c r="E10" s="46"/>
      <c r="F10" s="46"/>
      <c r="G10" s="46"/>
      <c r="H10" s="118"/>
    </row>
    <row x14ac:dyDescent="0.25" r="11" customHeight="1" ht="17.25">
      <c r="A11" s="15">
        <v>44357</v>
      </c>
      <c r="B11" s="16" t="s">
        <v>1788</v>
      </c>
      <c r="C11" s="17">
        <v>500</v>
      </c>
      <c r="D11" s="17">
        <v>300</v>
      </c>
      <c r="E11" s="18"/>
      <c r="F11" s="18"/>
      <c r="G11" s="18"/>
      <c r="H11" s="124"/>
    </row>
    <row x14ac:dyDescent="0.25" r="12" customHeight="1" ht="17.25">
      <c r="A12" s="15">
        <v>44418</v>
      </c>
      <c r="B12" s="16" t="s">
        <v>1788</v>
      </c>
      <c r="C12" s="17">
        <v>100</v>
      </c>
      <c r="D12" s="17">
        <v>100</v>
      </c>
      <c r="E12" s="18"/>
      <c r="F12" s="18"/>
      <c r="G12" s="18"/>
      <c r="H12" s="124"/>
    </row>
    <row x14ac:dyDescent="0.25" r="13" customHeight="1" ht="17.25">
      <c r="A13" s="123"/>
      <c r="B13" s="124"/>
      <c r="C13" s="18"/>
      <c r="D13" s="18"/>
      <c r="E13" s="18"/>
      <c r="F13" s="18"/>
      <c r="G13" s="18"/>
      <c r="H13" s="124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1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/>
  </sheetViews>
  <sheetFormatPr defaultRowHeight="15" x14ac:dyDescent="0.25"/>
  <cols>
    <col min="1" max="1" style="88" width="11.290714285714287" customWidth="1" bestFit="1"/>
    <col min="2" max="2" style="88" width="11.576428571428572" customWidth="1" bestFit="1"/>
    <col min="3" max="3" style="116" width="9.005" customWidth="1" bestFit="1"/>
    <col min="4" max="4" style="116" width="9.719285714285713" customWidth="1" bestFit="1"/>
    <col min="5" max="5" style="116" width="10.005" customWidth="1" bestFit="1"/>
    <col min="6" max="6" style="116" width="10.005" customWidth="1" bestFit="1"/>
    <col min="7" max="7" style="116" width="10.005" customWidth="1" bestFit="1"/>
    <col min="8" max="8" style="88" width="8.290714285714287" customWidth="1" bestFit="1"/>
  </cols>
  <sheetData>
    <row x14ac:dyDescent="0.25" r="1" customHeight="1" ht="17.25">
      <c r="A1" s="772" t="s">
        <v>8680</v>
      </c>
      <c r="B1" s="772"/>
      <c r="C1" s="5"/>
      <c r="D1" s="5"/>
      <c r="E1" s="5"/>
      <c r="F1" s="5"/>
      <c r="G1" s="5"/>
      <c r="H1" s="4"/>
    </row>
    <row x14ac:dyDescent="0.25" r="2" customHeight="1" ht="17.25">
      <c r="A2" s="4"/>
      <c r="B2" s="4"/>
      <c r="C2" s="5"/>
      <c r="D2" s="5"/>
      <c r="E2" s="5"/>
      <c r="F2" s="5"/>
      <c r="G2" s="5"/>
      <c r="H2" s="4"/>
    </row>
    <row x14ac:dyDescent="0.25" r="3" customHeight="1" ht="17.25">
      <c r="A3" s="4" t="s">
        <v>8801</v>
      </c>
      <c r="B3" s="182"/>
      <c r="C3" s="3"/>
      <c r="D3" s="3"/>
      <c r="E3" s="3"/>
      <c r="F3" s="3"/>
      <c r="G3" s="3"/>
      <c r="H3" s="83"/>
    </row>
    <row x14ac:dyDescent="0.25" r="4" customHeight="1" ht="17.25">
      <c r="A4" s="4" t="s">
        <v>9496</v>
      </c>
      <c r="B4" s="4"/>
      <c r="C4" s="5"/>
      <c r="D4" s="3"/>
      <c r="E4" s="3"/>
      <c r="F4" s="3"/>
      <c r="G4" s="3"/>
      <c r="H4" s="83"/>
    </row>
    <row x14ac:dyDescent="0.25" r="5" customHeight="1" ht="17.25">
      <c r="A5" s="7"/>
      <c r="B5" s="7"/>
      <c r="C5" s="137"/>
      <c r="D5" s="137"/>
      <c r="E5" s="137"/>
      <c r="F5" s="137"/>
      <c r="G5" s="137"/>
      <c r="H5" s="137"/>
    </row>
    <row x14ac:dyDescent="0.25" r="6" customHeight="1" ht="17.25">
      <c r="A6" s="420" t="s">
        <v>4</v>
      </c>
      <c r="B6" s="232" t="s">
        <v>5</v>
      </c>
      <c r="C6" s="267" t="s">
        <v>76</v>
      </c>
      <c r="D6" s="267" t="s">
        <v>7</v>
      </c>
      <c r="E6" s="234" t="s">
        <v>8</v>
      </c>
      <c r="F6" s="234" t="s">
        <v>442</v>
      </c>
      <c r="G6" s="234" t="s">
        <v>6562</v>
      </c>
      <c r="H6" s="493"/>
    </row>
    <row x14ac:dyDescent="0.25" r="7" customHeight="1" ht="17.25">
      <c r="A7" s="16" t="s">
        <v>108</v>
      </c>
      <c r="B7" s="16" t="s">
        <v>1788</v>
      </c>
      <c r="C7" s="17">
        <v>600</v>
      </c>
      <c r="D7" s="17">
        <v>720</v>
      </c>
      <c r="E7" s="17">
        <v>300</v>
      </c>
      <c r="F7" s="17">
        <v>300</v>
      </c>
      <c r="G7" s="17">
        <v>35</v>
      </c>
      <c r="H7" s="16"/>
    </row>
    <row x14ac:dyDescent="0.25" r="8" customHeight="1" ht="17.25">
      <c r="A8" s="15"/>
      <c r="B8" s="16"/>
      <c r="C8" s="36"/>
      <c r="D8" s="36"/>
      <c r="E8" s="36"/>
      <c r="F8" s="36"/>
      <c r="G8" s="36"/>
      <c r="H8" s="16"/>
    </row>
    <row x14ac:dyDescent="0.25" r="9" customHeight="1" ht="17.25">
      <c r="A9" s="15"/>
      <c r="B9" s="16"/>
      <c r="C9" s="36"/>
      <c r="D9" s="36"/>
      <c r="E9" s="36"/>
      <c r="F9" s="36"/>
      <c r="G9" s="36"/>
      <c r="H9" s="16"/>
    </row>
    <row x14ac:dyDescent="0.25" r="10" customHeight="1" ht="17.25">
      <c r="A10" s="117"/>
      <c r="B10" s="118"/>
      <c r="C10" s="46"/>
      <c r="D10" s="46"/>
      <c r="E10" s="46"/>
      <c r="F10" s="46"/>
      <c r="G10" s="46"/>
      <c r="H10" s="118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16"/>
    </row>
    <row x14ac:dyDescent="0.25" r="12" customHeight="1" ht="17.25">
      <c r="A12" s="16"/>
      <c r="B12" s="16"/>
      <c r="C12" s="36"/>
      <c r="D12" s="36"/>
      <c r="E12" s="36"/>
      <c r="F12" s="36"/>
      <c r="G12" s="36"/>
      <c r="H12" s="16"/>
    </row>
    <row x14ac:dyDescent="0.25" r="13" customHeight="1" ht="17.25">
      <c r="A13" s="16"/>
      <c r="B13" s="16"/>
      <c r="C13" s="36"/>
      <c r="D13" s="36"/>
      <c r="E13" s="36"/>
      <c r="F13" s="36"/>
      <c r="G13" s="36"/>
      <c r="H13" s="1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3"/>
  <sheetViews>
    <sheetView workbookViewId="0"/>
  </sheetViews>
  <sheetFormatPr defaultRowHeight="15" x14ac:dyDescent="0.25"/>
  <cols>
    <col min="1" max="1" style="115" width="11.290714285714287" customWidth="1" bestFit="1"/>
    <col min="2" max="2" style="40" width="11.576428571428572" customWidth="1" bestFit="1"/>
    <col min="3" max="3" style="116" width="9.005" customWidth="1" bestFit="1"/>
    <col min="4" max="4" style="116" width="9.719285714285713" customWidth="1" bestFit="1"/>
    <col min="5" max="5" style="116" width="10.005" customWidth="1" bestFit="1"/>
    <col min="6" max="6" style="116" width="10.005" customWidth="1" bestFit="1"/>
    <col min="7" max="7" style="116" width="10.005" customWidth="1" bestFit="1"/>
    <col min="8" max="8" style="116" width="10.005" customWidth="1" bestFit="1"/>
    <col min="9" max="9" style="116" width="10.005" customWidth="1" bestFit="1"/>
    <col min="10" max="10" style="116" width="10.005" customWidth="1" bestFit="1"/>
    <col min="11" max="11" style="116" width="10.005" customWidth="1" bestFit="1"/>
    <col min="12" max="12" style="88" width="10.005" customWidth="1" bestFit="1"/>
    <col min="13" max="13" style="88" width="10.005" customWidth="1" bestFit="1"/>
    <col min="14" max="14" style="88" width="10.005" customWidth="1" bestFit="1"/>
    <col min="15" max="15" style="88" width="10.005" customWidth="1" bestFit="1"/>
    <col min="16" max="16" style="116" width="8.290714285714287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4"/>
      <c r="M1" s="4"/>
      <c r="N1" s="4"/>
      <c r="O1" s="4"/>
      <c r="P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5"/>
    </row>
    <row x14ac:dyDescent="0.25" r="3" customHeight="1" ht="17.25">
      <c r="A3" s="1" t="s">
        <v>9489</v>
      </c>
      <c r="B3" s="182"/>
      <c r="C3" s="3"/>
      <c r="D3" s="3"/>
      <c r="E3" s="3"/>
      <c r="F3" s="3"/>
      <c r="G3" s="3"/>
      <c r="H3" s="3"/>
      <c r="I3" s="3"/>
      <c r="J3" s="3"/>
      <c r="K3" s="3"/>
      <c r="L3" s="83"/>
      <c r="M3" s="83"/>
      <c r="N3" s="83"/>
      <c r="O3" s="83"/>
      <c r="P3" s="3"/>
    </row>
    <row x14ac:dyDescent="0.25" r="4" customHeight="1" ht="17.25">
      <c r="A4" s="1" t="s">
        <v>9494</v>
      </c>
      <c r="B4" s="4"/>
      <c r="C4" s="5"/>
      <c r="D4" s="3"/>
      <c r="E4" s="3"/>
      <c r="F4" s="3"/>
      <c r="G4" s="3"/>
      <c r="H4" s="3"/>
      <c r="I4" s="3"/>
      <c r="J4" s="3"/>
      <c r="K4" s="3"/>
      <c r="L4" s="83"/>
      <c r="M4" s="83"/>
      <c r="N4" s="83"/>
      <c r="O4" s="83"/>
      <c r="P4" s="3"/>
    </row>
    <row x14ac:dyDescent="0.25" r="5" customHeight="1" ht="17.25">
      <c r="A5" s="6"/>
      <c r="B5" s="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</row>
    <row x14ac:dyDescent="0.25" r="6" customHeight="1" ht="17.25">
      <c r="A6" s="231" t="s">
        <v>4</v>
      </c>
      <c r="B6" s="232" t="s">
        <v>5</v>
      </c>
      <c r="C6" s="274" t="s">
        <v>368</v>
      </c>
      <c r="D6" s="267" t="s">
        <v>7</v>
      </c>
      <c r="E6" s="234" t="s">
        <v>10</v>
      </c>
      <c r="F6" s="234" t="s">
        <v>9</v>
      </c>
      <c r="G6" s="234" t="s">
        <v>33</v>
      </c>
      <c r="H6" s="234" t="s">
        <v>8</v>
      </c>
      <c r="I6" s="234" t="s">
        <v>31</v>
      </c>
      <c r="J6" s="234" t="s">
        <v>32</v>
      </c>
      <c r="K6" s="234" t="s">
        <v>383</v>
      </c>
      <c r="L6" s="273" t="s">
        <v>6</v>
      </c>
      <c r="M6" s="1338" t="s">
        <v>75</v>
      </c>
      <c r="N6" s="273" t="s">
        <v>358</v>
      </c>
      <c r="O6" s="1338" t="s">
        <v>76</v>
      </c>
      <c r="P6" s="234"/>
    </row>
    <row x14ac:dyDescent="0.25" r="7" customHeight="1" ht="17.25">
      <c r="A7" s="15" t="s">
        <v>1704</v>
      </c>
      <c r="B7" s="16" t="s">
        <v>1788</v>
      </c>
      <c r="C7" s="17">
        <v>12</v>
      </c>
      <c r="D7" s="17">
        <v>12</v>
      </c>
      <c r="E7" s="17">
        <v>4</v>
      </c>
      <c r="F7" s="17">
        <v>10</v>
      </c>
      <c r="G7" s="36"/>
      <c r="H7" s="36"/>
      <c r="I7" s="36"/>
      <c r="J7" s="36"/>
      <c r="K7" s="36"/>
      <c r="L7" s="16"/>
      <c r="M7" s="16"/>
      <c r="N7" s="16"/>
      <c r="O7" s="16"/>
      <c r="P7" s="18"/>
    </row>
    <row x14ac:dyDescent="0.25" r="8" customHeight="1" ht="17.25">
      <c r="A8" s="15" t="s">
        <v>6623</v>
      </c>
      <c r="B8" s="16" t="s">
        <v>1788</v>
      </c>
      <c r="C8" s="17">
        <v>100</v>
      </c>
      <c r="D8" s="17">
        <v>100</v>
      </c>
      <c r="E8" s="17">
        <v>10</v>
      </c>
      <c r="F8" s="17">
        <v>200</v>
      </c>
      <c r="G8" s="17">
        <v>100</v>
      </c>
      <c r="H8" s="17">
        <v>25</v>
      </c>
      <c r="I8" s="17">
        <v>50</v>
      </c>
      <c r="J8" s="36"/>
      <c r="K8" s="36"/>
      <c r="L8" s="16"/>
      <c r="M8" s="16"/>
      <c r="N8" s="16"/>
      <c r="O8" s="16"/>
      <c r="P8" s="18"/>
    </row>
    <row x14ac:dyDescent="0.25" r="9" customHeight="1" ht="17.25">
      <c r="A9" s="15" t="s">
        <v>6623</v>
      </c>
      <c r="B9" s="16" t="s">
        <v>1788</v>
      </c>
      <c r="C9" s="17">
        <v>100</v>
      </c>
      <c r="D9" s="17">
        <v>100</v>
      </c>
      <c r="E9" s="17">
        <v>10</v>
      </c>
      <c r="F9" s="17">
        <v>200</v>
      </c>
      <c r="G9" s="17">
        <v>100</v>
      </c>
      <c r="H9" s="17">
        <v>25</v>
      </c>
      <c r="I9" s="17">
        <v>50</v>
      </c>
      <c r="J9" s="36"/>
      <c r="K9" s="36"/>
      <c r="L9" s="16"/>
      <c r="M9" s="16"/>
      <c r="N9" s="16"/>
      <c r="O9" s="16"/>
      <c r="P9" s="18"/>
    </row>
    <row x14ac:dyDescent="0.25" r="10" customHeight="1" ht="17.25">
      <c r="A10" s="117" t="s">
        <v>1706</v>
      </c>
      <c r="B10" s="118" t="s">
        <v>1788</v>
      </c>
      <c r="C10" s="138">
        <v>85</v>
      </c>
      <c r="D10" s="138">
        <v>85</v>
      </c>
      <c r="E10" s="138">
        <v>12</v>
      </c>
      <c r="F10" s="138">
        <v>200</v>
      </c>
      <c r="G10" s="138">
        <v>100</v>
      </c>
      <c r="H10" s="138">
        <v>134</v>
      </c>
      <c r="I10" s="98"/>
      <c r="J10" s="138">
        <v>30</v>
      </c>
      <c r="K10" s="46"/>
      <c r="L10" s="118"/>
      <c r="M10" s="118"/>
      <c r="N10" s="118"/>
      <c r="O10" s="118"/>
      <c r="P10" s="98"/>
    </row>
    <row x14ac:dyDescent="0.25" r="11" customHeight="1" ht="17.25">
      <c r="A11" s="117" t="s">
        <v>1706</v>
      </c>
      <c r="B11" s="118" t="s">
        <v>1788</v>
      </c>
      <c r="C11" s="138">
        <v>35</v>
      </c>
      <c r="D11" s="138">
        <v>35</v>
      </c>
      <c r="E11" s="138">
        <v>38</v>
      </c>
      <c r="F11" s="46"/>
      <c r="G11" s="46"/>
      <c r="H11" s="46"/>
      <c r="I11" s="98"/>
      <c r="J11" s="46"/>
      <c r="K11" s="46"/>
      <c r="L11" s="118"/>
      <c r="M11" s="118"/>
      <c r="N11" s="118"/>
      <c r="O11" s="118"/>
      <c r="P11" s="98"/>
    </row>
    <row x14ac:dyDescent="0.25" r="12" customHeight="1" ht="17.25">
      <c r="A12" s="117" t="s">
        <v>9495</v>
      </c>
      <c r="B12" s="118" t="s">
        <v>1788</v>
      </c>
      <c r="C12" s="98"/>
      <c r="D12" s="138">
        <v>220</v>
      </c>
      <c r="E12" s="138">
        <v>90</v>
      </c>
      <c r="F12" s="98"/>
      <c r="G12" s="138">
        <v>50</v>
      </c>
      <c r="H12" s="98"/>
      <c r="I12" s="98"/>
      <c r="J12" s="138">
        <v>30</v>
      </c>
      <c r="K12" s="46"/>
      <c r="L12" s="118"/>
      <c r="M12" s="118"/>
      <c r="N12" s="118"/>
      <c r="O12" s="118"/>
      <c r="P12" s="98"/>
    </row>
    <row x14ac:dyDescent="0.25" r="13" customHeight="1" ht="17.25">
      <c r="A13" s="117">
        <v>44207</v>
      </c>
      <c r="B13" s="118" t="s">
        <v>1788</v>
      </c>
      <c r="C13" s="138">
        <v>85</v>
      </c>
      <c r="D13" s="138">
        <v>100</v>
      </c>
      <c r="E13" s="98"/>
      <c r="F13" s="138">
        <v>200</v>
      </c>
      <c r="G13" s="138">
        <v>150</v>
      </c>
      <c r="H13" s="138">
        <v>60</v>
      </c>
      <c r="I13" s="138">
        <v>30</v>
      </c>
      <c r="J13" s="98"/>
      <c r="K13" s="138">
        <v>30</v>
      </c>
      <c r="L13" s="118"/>
      <c r="M13" s="118"/>
      <c r="N13" s="118"/>
      <c r="O13" s="118"/>
      <c r="P13" s="98"/>
    </row>
    <row x14ac:dyDescent="0.25" r="14" customHeight="1" ht="17.25">
      <c r="A14" s="117">
        <v>44207</v>
      </c>
      <c r="B14" s="118" t="s">
        <v>1788</v>
      </c>
      <c r="C14" s="138">
        <v>85</v>
      </c>
      <c r="D14" s="138">
        <v>200</v>
      </c>
      <c r="E14" s="98"/>
      <c r="F14" s="138">
        <v>200</v>
      </c>
      <c r="G14" s="138">
        <v>150</v>
      </c>
      <c r="H14" s="138">
        <v>50</v>
      </c>
      <c r="I14" s="98"/>
      <c r="J14" s="98"/>
      <c r="K14" s="138">
        <v>30</v>
      </c>
      <c r="L14" s="118"/>
      <c r="M14" s="118"/>
      <c r="N14" s="118"/>
      <c r="O14" s="118"/>
      <c r="P14" s="98"/>
    </row>
    <row x14ac:dyDescent="0.25" r="15" customHeight="1" ht="17.25">
      <c r="A15" s="117">
        <v>44207</v>
      </c>
      <c r="B15" s="118" t="s">
        <v>1788</v>
      </c>
      <c r="C15" s="17">
        <v>150</v>
      </c>
      <c r="D15" s="17">
        <v>200</v>
      </c>
      <c r="E15" s="18"/>
      <c r="F15" s="17">
        <v>180</v>
      </c>
      <c r="G15" s="18"/>
      <c r="H15" s="17">
        <v>50</v>
      </c>
      <c r="I15" s="18"/>
      <c r="J15" s="18"/>
      <c r="K15" s="18"/>
      <c r="L15" s="124"/>
      <c r="M15" s="124"/>
      <c r="N15" s="124"/>
      <c r="O15" s="124"/>
      <c r="P15" s="18"/>
    </row>
    <row x14ac:dyDescent="0.25" r="16" customHeight="1" ht="17.25">
      <c r="A16" s="117">
        <v>44480</v>
      </c>
      <c r="B16" s="118" t="s">
        <v>1788</v>
      </c>
      <c r="C16" s="18"/>
      <c r="D16" s="18"/>
      <c r="E16" s="18"/>
      <c r="F16" s="18"/>
      <c r="G16" s="17">
        <v>100</v>
      </c>
      <c r="H16" s="18"/>
      <c r="I16" s="18"/>
      <c r="J16" s="18"/>
      <c r="K16" s="17">
        <v>15</v>
      </c>
      <c r="L16" s="16"/>
      <c r="M16" s="16"/>
      <c r="N16" s="16"/>
      <c r="O16" s="16"/>
      <c r="P16" s="18"/>
    </row>
    <row x14ac:dyDescent="0.25" r="17" customHeight="1" ht="17.25">
      <c r="A17" s="117">
        <v>44480</v>
      </c>
      <c r="B17" s="118" t="s">
        <v>14</v>
      </c>
      <c r="C17" s="17">
        <v>-46</v>
      </c>
      <c r="D17" s="17">
        <v>-132</v>
      </c>
      <c r="E17" s="18"/>
      <c r="F17" s="17">
        <v>-240</v>
      </c>
      <c r="G17" s="17">
        <v>-13</v>
      </c>
      <c r="H17" s="17">
        <v>-68</v>
      </c>
      <c r="I17" s="17">
        <v>-34</v>
      </c>
      <c r="J17" s="18"/>
      <c r="K17" s="18"/>
      <c r="L17" s="124"/>
      <c r="M17" s="124"/>
      <c r="N17" s="124"/>
      <c r="O17" s="124"/>
      <c r="P17" s="18"/>
    </row>
    <row x14ac:dyDescent="0.25" r="18" customHeight="1" ht="17.25">
      <c r="A18" s="117" t="s">
        <v>48</v>
      </c>
      <c r="B18" s="118" t="s">
        <v>14</v>
      </c>
      <c r="C18" s="17">
        <v>-120</v>
      </c>
      <c r="D18" s="17">
        <v>-140</v>
      </c>
      <c r="E18" s="18"/>
      <c r="F18" s="17">
        <v>-64</v>
      </c>
      <c r="G18" s="17">
        <v>-50</v>
      </c>
      <c r="H18" s="17">
        <v>-76</v>
      </c>
      <c r="I18" s="18"/>
      <c r="J18" s="18"/>
      <c r="K18" s="18"/>
      <c r="L18" s="124"/>
      <c r="M18" s="124"/>
      <c r="N18" s="124"/>
      <c r="O18" s="124"/>
      <c r="P18" s="18"/>
    </row>
    <row x14ac:dyDescent="0.25" r="19" customHeight="1" ht="17.25">
      <c r="A19" s="117">
        <v>44682</v>
      </c>
      <c r="B19" s="118" t="s">
        <v>14</v>
      </c>
      <c r="C19" s="17">
        <v>-85</v>
      </c>
      <c r="D19" s="17">
        <v>-240</v>
      </c>
      <c r="E19" s="17">
        <v>-31</v>
      </c>
      <c r="F19" s="18"/>
      <c r="G19" s="18"/>
      <c r="H19" s="17">
        <v>-87</v>
      </c>
      <c r="I19" s="18"/>
      <c r="J19" s="18"/>
      <c r="K19" s="18"/>
      <c r="L19" s="124"/>
      <c r="M19" s="124"/>
      <c r="N19" s="124"/>
      <c r="O19" s="124"/>
      <c r="P19" s="18"/>
    </row>
    <row x14ac:dyDescent="0.25" r="20" customHeight="1" ht="17.25">
      <c r="A20" s="117">
        <v>44896</v>
      </c>
      <c r="B20" s="118" t="s">
        <v>14</v>
      </c>
      <c r="C20" s="17">
        <v>-85</v>
      </c>
      <c r="D20" s="17">
        <v>-140</v>
      </c>
      <c r="E20" s="17">
        <v>-38</v>
      </c>
      <c r="F20" s="17">
        <v>-550</v>
      </c>
      <c r="G20" s="18"/>
      <c r="H20" s="18"/>
      <c r="I20" s="18"/>
      <c r="J20" s="18"/>
      <c r="K20" s="18"/>
      <c r="L20" s="124"/>
      <c r="M20" s="124"/>
      <c r="N20" s="124"/>
      <c r="O20" s="124"/>
      <c r="P20" s="18"/>
    </row>
    <row x14ac:dyDescent="0.25" r="21" customHeight="1" ht="17.25">
      <c r="A21" s="117" t="s">
        <v>1590</v>
      </c>
      <c r="B21" s="118" t="s">
        <v>14</v>
      </c>
      <c r="C21" s="17">
        <v>-85</v>
      </c>
      <c r="D21" s="17">
        <v>-164</v>
      </c>
      <c r="E21" s="18"/>
      <c r="F21" s="17">
        <v>-125</v>
      </c>
      <c r="G21" s="17">
        <v>-634</v>
      </c>
      <c r="H21" s="17">
        <v>-57</v>
      </c>
      <c r="I21" s="17">
        <v>-50</v>
      </c>
      <c r="J21" s="18"/>
      <c r="K21" s="18"/>
      <c r="L21" s="124"/>
      <c r="M21" s="124"/>
      <c r="N21" s="124"/>
      <c r="O21" s="124"/>
      <c r="P21" s="18"/>
    </row>
    <row x14ac:dyDescent="0.25" r="22" customHeight="1" ht="17.25">
      <c r="A22" s="117" t="s">
        <v>4140</v>
      </c>
      <c r="B22" s="118" t="s">
        <v>14</v>
      </c>
      <c r="C22" s="17">
        <v>-84</v>
      </c>
      <c r="D22" s="17">
        <v>-160</v>
      </c>
      <c r="E22" s="17">
        <v>-32</v>
      </c>
      <c r="F22" s="17">
        <v>-100</v>
      </c>
      <c r="G22" s="18"/>
      <c r="H22" s="17">
        <v>-46</v>
      </c>
      <c r="I22" s="18"/>
      <c r="J22" s="18"/>
      <c r="K22" s="18"/>
      <c r="L22" s="124"/>
      <c r="M22" s="124"/>
      <c r="N22" s="124"/>
      <c r="O22" s="124"/>
      <c r="P22" s="18"/>
    </row>
    <row x14ac:dyDescent="0.25" r="23" customHeight="1" ht="17.25">
      <c r="A23" s="117">
        <v>44594</v>
      </c>
      <c r="B23" s="118" t="s">
        <v>14</v>
      </c>
      <c r="C23" s="17">
        <v>-85</v>
      </c>
      <c r="D23" s="18"/>
      <c r="E23" s="17">
        <v>-43</v>
      </c>
      <c r="F23" s="17">
        <v>-50</v>
      </c>
      <c r="G23" s="17">
        <v>-30</v>
      </c>
      <c r="H23" s="18"/>
      <c r="I23" s="18"/>
      <c r="J23" s="17">
        <v>-32</v>
      </c>
      <c r="K23" s="17">
        <v>-25</v>
      </c>
      <c r="L23" s="16"/>
      <c r="M23" s="16"/>
      <c r="N23" s="16"/>
      <c r="O23" s="16"/>
      <c r="P23" s="18"/>
    </row>
    <row x14ac:dyDescent="0.25" r="24" customHeight="1" ht="17.25">
      <c r="A24" s="117">
        <v>44806</v>
      </c>
      <c r="B24" s="118" t="s">
        <v>14</v>
      </c>
      <c r="C24" s="17">
        <v>-22</v>
      </c>
      <c r="D24" s="17">
        <v>-36</v>
      </c>
      <c r="E24" s="17">
        <v>-10</v>
      </c>
      <c r="F24" s="17">
        <v>-21</v>
      </c>
      <c r="G24" s="17">
        <v>-17</v>
      </c>
      <c r="H24" s="17">
        <v>-10</v>
      </c>
      <c r="I24" s="17">
        <v>-46</v>
      </c>
      <c r="J24" s="17">
        <v>-22</v>
      </c>
      <c r="K24" s="17">
        <v>-50</v>
      </c>
      <c r="L24" s="16"/>
      <c r="M24" s="16"/>
      <c r="N24" s="16"/>
      <c r="O24" s="16"/>
      <c r="P24" s="18"/>
    </row>
    <row x14ac:dyDescent="0.25" r="25" customHeight="1" ht="17.25">
      <c r="A25" s="117"/>
      <c r="B25" s="118"/>
      <c r="C25" s="36"/>
      <c r="D25" s="36"/>
      <c r="E25" s="36"/>
      <c r="F25" s="36"/>
      <c r="G25" s="36"/>
      <c r="H25" s="36"/>
      <c r="I25" s="36"/>
      <c r="J25" s="36"/>
      <c r="K25" s="36"/>
      <c r="L25" s="16"/>
      <c r="M25" s="16"/>
      <c r="N25" s="16"/>
      <c r="O25" s="16"/>
      <c r="P25" s="36"/>
    </row>
    <row x14ac:dyDescent="0.25" r="26" customHeight="1" ht="17.25">
      <c r="A26" s="117"/>
      <c r="B26" s="118"/>
      <c r="C26" s="36"/>
      <c r="D26" s="36"/>
      <c r="E26" s="36"/>
      <c r="F26" s="36"/>
      <c r="G26" s="18"/>
      <c r="H26" s="36"/>
      <c r="I26" s="18"/>
      <c r="J26" s="18"/>
      <c r="K26" s="18"/>
      <c r="L26" s="16"/>
      <c r="M26" s="16"/>
      <c r="N26" s="16"/>
      <c r="O26" s="16"/>
      <c r="P26" s="18"/>
    </row>
    <row x14ac:dyDescent="0.25" r="27" customHeight="1" ht="17.25">
      <c r="A27" s="117"/>
      <c r="B27" s="118"/>
      <c r="C27" s="36"/>
      <c r="D27" s="36"/>
      <c r="E27" s="36"/>
      <c r="F27" s="36"/>
      <c r="G27" s="18"/>
      <c r="H27" s="36"/>
      <c r="I27" s="36"/>
      <c r="J27" s="36"/>
      <c r="K27" s="36"/>
      <c r="L27" s="16"/>
      <c r="M27" s="16"/>
      <c r="N27" s="16"/>
      <c r="O27" s="16"/>
      <c r="P27" s="18"/>
    </row>
    <row x14ac:dyDescent="0.25" r="28" customHeight="1" ht="17.25">
      <c r="A28" s="117"/>
      <c r="B28" s="118"/>
      <c r="C28" s="36"/>
      <c r="D28" s="36"/>
      <c r="E28" s="36"/>
      <c r="F28" s="36"/>
      <c r="G28" s="18"/>
      <c r="H28" s="36"/>
      <c r="I28" s="18"/>
      <c r="J28" s="18"/>
      <c r="K28" s="18"/>
      <c r="L28" s="124"/>
      <c r="M28" s="124"/>
      <c r="N28" s="124"/>
      <c r="O28" s="124"/>
      <c r="P28" s="18"/>
    </row>
    <row x14ac:dyDescent="0.25" r="29" customHeight="1" ht="17.25">
      <c r="A29" s="239"/>
      <c r="B29" s="240"/>
      <c r="C29" s="49">
        <f>SUM(C7:C28)</f>
      </c>
      <c r="D29" s="49">
        <f>SUM(D7:D28)</f>
      </c>
      <c r="E29" s="49">
        <f>SUM(E7:E28)</f>
      </c>
      <c r="F29" s="49">
        <f>SUM(F7:F28)</f>
      </c>
      <c r="G29" s="49">
        <f>SUM(G7:G28)</f>
      </c>
      <c r="H29" s="49">
        <f>SUM(H7:H28)</f>
      </c>
      <c r="I29" s="49">
        <f>SUM(I7:I28)</f>
      </c>
      <c r="J29" s="49">
        <f>SUM(J7:J28)</f>
      </c>
      <c r="K29" s="49">
        <f>SUM(K7:K28)</f>
      </c>
      <c r="L29" s="1339"/>
      <c r="M29" s="1339"/>
      <c r="N29" s="1339"/>
      <c r="O29" s="1339"/>
      <c r="P29" s="451">
        <f>SUM(P7:P28)</f>
      </c>
    </row>
    <row x14ac:dyDescent="0.25" r="30" customHeight="1" ht="17.25">
      <c r="A30" s="37"/>
      <c r="B30" s="2"/>
      <c r="C30" s="3"/>
      <c r="D30" s="3"/>
      <c r="E30" s="3"/>
      <c r="F30" s="3"/>
      <c r="G30" s="3"/>
      <c r="H30" s="3"/>
      <c r="I30" s="3"/>
      <c r="J30" s="3"/>
      <c r="K30" s="3"/>
      <c r="L30" s="83"/>
      <c r="M30" s="83"/>
      <c r="N30" s="83"/>
      <c r="O30" s="83"/>
      <c r="P30" s="3"/>
    </row>
    <row x14ac:dyDescent="0.25" r="31" customHeight="1" ht="17.25">
      <c r="A31" s="37"/>
      <c r="B31" s="2"/>
      <c r="C31" s="94">
        <f>SUM(C7:C15)</f>
      </c>
      <c r="D31" s="94">
        <f>SUM(D7:D15)</f>
      </c>
      <c r="E31" s="94">
        <f>SUM(E7:E15)</f>
      </c>
      <c r="F31" s="94">
        <f>SUM(F7:F15)</f>
      </c>
      <c r="G31" s="94">
        <f>SUM(G7:G15)</f>
      </c>
      <c r="H31" s="94">
        <f>SUM(H7:H15)</f>
      </c>
      <c r="I31" s="94">
        <f>SUM(I7:I15)</f>
      </c>
      <c r="J31" s="94">
        <f>SUM(J7:J15)</f>
      </c>
      <c r="K31" s="94">
        <f>SUM(K7:K15)</f>
      </c>
      <c r="L31" s="83"/>
      <c r="M31" s="83"/>
      <c r="N31" s="83"/>
      <c r="O31" s="83"/>
      <c r="P31" s="94">
        <f>SUM(P7:P15)</f>
      </c>
    </row>
    <row x14ac:dyDescent="0.25" r="32" customHeight="1" ht="17.25">
      <c r="A32" s="37"/>
      <c r="B32" s="2"/>
      <c r="C32" s="3"/>
      <c r="D32" s="3"/>
      <c r="E32" s="3"/>
      <c r="F32" s="3"/>
      <c r="G32" s="3"/>
      <c r="H32" s="3"/>
      <c r="I32" s="3"/>
      <c r="J32" s="3"/>
      <c r="K32" s="3"/>
      <c r="L32" s="83"/>
      <c r="M32" s="83"/>
      <c r="N32" s="83"/>
      <c r="O32" s="83"/>
      <c r="P32" s="3"/>
    </row>
    <row x14ac:dyDescent="0.25" r="33" customHeight="1" ht="17.25">
      <c r="A33" s="37"/>
      <c r="B33" s="2"/>
      <c r="C33" s="274" t="s">
        <v>368</v>
      </c>
      <c r="D33" s="267" t="s">
        <v>7</v>
      </c>
      <c r="E33" s="234" t="s">
        <v>10</v>
      </c>
      <c r="F33" s="234" t="s">
        <v>9</v>
      </c>
      <c r="G33" s="234" t="s">
        <v>33</v>
      </c>
      <c r="H33" s="234" t="s">
        <v>8</v>
      </c>
      <c r="I33" s="234" t="s">
        <v>31</v>
      </c>
      <c r="J33" s="234" t="s">
        <v>32</v>
      </c>
      <c r="K33" s="234" t="s">
        <v>383</v>
      </c>
      <c r="L33" s="273" t="s">
        <v>6</v>
      </c>
      <c r="M33" s="1338" t="s">
        <v>75</v>
      </c>
      <c r="N33" s="1338" t="s">
        <v>358</v>
      </c>
      <c r="O33" s="1338" t="s">
        <v>76</v>
      </c>
      <c r="P33" s="23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/>
  </sheetViews>
  <sheetFormatPr defaultRowHeight="15" x14ac:dyDescent="0.25"/>
  <cols>
    <col min="1" max="1" style="115" width="11.290714285714287" customWidth="1" bestFit="1"/>
    <col min="2" max="2" style="40" width="11.576428571428572" customWidth="1" bestFit="1"/>
    <col min="3" max="3" style="41" width="9.005" customWidth="1" bestFit="1"/>
    <col min="4" max="4" style="41" width="9.719285714285713" customWidth="1" bestFit="1"/>
    <col min="5" max="5" style="41" width="10.005" customWidth="1" bestFit="1"/>
    <col min="6" max="6" style="41" width="10.005" customWidth="1" bestFit="1"/>
    <col min="7" max="7" style="41" width="10.005" customWidth="1" bestFit="1"/>
    <col min="8" max="8" style="41" width="10.005" customWidth="1" bestFit="1"/>
    <col min="9" max="9" style="41" width="10.005" customWidth="1" bestFit="1"/>
    <col min="10" max="10" style="41" width="10.005" customWidth="1" bestFit="1"/>
    <col min="11" max="11" style="41" width="10.005" customWidth="1" bestFit="1"/>
    <col min="12" max="12" style="40" width="8.290714285714287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4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4"/>
    </row>
    <row x14ac:dyDescent="0.25" r="3" customHeight="1" ht="17.25">
      <c r="A3" s="1" t="s">
        <v>9489</v>
      </c>
      <c r="B3" s="182"/>
      <c r="C3" s="3"/>
      <c r="D3" s="3"/>
      <c r="E3" s="3"/>
      <c r="F3" s="3"/>
      <c r="G3" s="3"/>
      <c r="H3" s="3"/>
      <c r="I3" s="3"/>
      <c r="J3" s="3"/>
      <c r="K3" s="3"/>
      <c r="L3" s="2"/>
    </row>
    <row x14ac:dyDescent="0.25" r="4" customHeight="1" ht="17.25">
      <c r="A4" s="1" t="s">
        <v>9493</v>
      </c>
      <c r="B4" s="4"/>
      <c r="C4" s="5"/>
      <c r="D4" s="3"/>
      <c r="E4" s="3"/>
      <c r="F4" s="3"/>
      <c r="G4" s="3"/>
      <c r="H4" s="3"/>
      <c r="I4" s="3"/>
      <c r="J4" s="3"/>
      <c r="K4" s="3"/>
      <c r="L4" s="2"/>
    </row>
    <row x14ac:dyDescent="0.25" r="5" customHeight="1" ht="17.25">
      <c r="A5" s="6"/>
      <c r="B5" s="7"/>
      <c r="C5" s="137"/>
      <c r="D5" s="137"/>
      <c r="E5" s="137"/>
      <c r="F5" s="137"/>
      <c r="G5" s="137"/>
      <c r="H5" s="137"/>
      <c r="I5" s="137"/>
      <c r="J5" s="137"/>
      <c r="K5" s="137"/>
      <c r="L5" s="137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7</v>
      </c>
      <c r="E6" s="267" t="s">
        <v>8</v>
      </c>
      <c r="F6" s="267" t="s">
        <v>358</v>
      </c>
      <c r="G6" s="267" t="s">
        <v>9</v>
      </c>
      <c r="H6" s="267" t="s">
        <v>10</v>
      </c>
      <c r="I6" s="267" t="s">
        <v>6</v>
      </c>
      <c r="J6" s="267" t="s">
        <v>75</v>
      </c>
      <c r="K6" s="267" t="s">
        <v>76</v>
      </c>
      <c r="L6" s="493"/>
    </row>
    <row x14ac:dyDescent="0.25" r="7" customHeight="1" ht="17.25">
      <c r="A7" s="100">
        <v>44623</v>
      </c>
      <c r="B7" s="101" t="s">
        <v>1788</v>
      </c>
      <c r="C7" s="102">
        <v>50</v>
      </c>
      <c r="D7" s="102">
        <v>50</v>
      </c>
      <c r="E7" s="102">
        <v>100</v>
      </c>
      <c r="F7" s="102">
        <v>100</v>
      </c>
      <c r="G7" s="102">
        <v>200</v>
      </c>
      <c r="H7" s="120"/>
      <c r="I7" s="102">
        <v>50</v>
      </c>
      <c r="J7" s="102">
        <v>50</v>
      </c>
      <c r="K7" s="120"/>
      <c r="L7" s="129"/>
    </row>
    <row x14ac:dyDescent="0.25" r="8" customHeight="1" ht="17.25">
      <c r="A8" s="65">
        <v>44776</v>
      </c>
      <c r="B8" s="66" t="s">
        <v>1788</v>
      </c>
      <c r="C8" s="207">
        <v>50</v>
      </c>
      <c r="D8" s="207">
        <v>150</v>
      </c>
      <c r="E8" s="207">
        <v>100</v>
      </c>
      <c r="F8" s="207">
        <v>100</v>
      </c>
      <c r="G8" s="207">
        <v>200</v>
      </c>
      <c r="H8" s="207">
        <v>10</v>
      </c>
      <c r="I8" s="207">
        <v>50</v>
      </c>
      <c r="J8" s="207">
        <v>50</v>
      </c>
      <c r="K8" s="207">
        <v>100</v>
      </c>
      <c r="L8" s="110"/>
    </row>
    <row x14ac:dyDescent="0.25" r="9" customHeight="1" ht="17.25">
      <c r="A9" s="24" t="s">
        <v>4175</v>
      </c>
      <c r="B9" s="25" t="s">
        <v>1788</v>
      </c>
      <c r="C9" s="26">
        <v>84</v>
      </c>
      <c r="D9" s="26">
        <v>100</v>
      </c>
      <c r="E9" s="45"/>
      <c r="F9" s="36"/>
      <c r="G9" s="26">
        <v>400</v>
      </c>
      <c r="H9" s="36"/>
      <c r="I9" s="45"/>
      <c r="J9" s="26">
        <v>53</v>
      </c>
      <c r="K9" s="45"/>
      <c r="L9" s="124"/>
    </row>
    <row x14ac:dyDescent="0.25" r="10" customHeight="1" ht="17.25">
      <c r="A10" s="15" t="s">
        <v>460</v>
      </c>
      <c r="B10" s="16" t="s">
        <v>1788</v>
      </c>
      <c r="C10" s="17">
        <v>16</v>
      </c>
      <c r="D10" s="17">
        <v>100</v>
      </c>
      <c r="E10" s="17">
        <v>50</v>
      </c>
      <c r="F10" s="36"/>
      <c r="G10" s="18"/>
      <c r="H10" s="36"/>
      <c r="I10" s="17">
        <v>98</v>
      </c>
      <c r="J10" s="17">
        <v>20</v>
      </c>
      <c r="K10" s="17">
        <v>93</v>
      </c>
      <c r="L10" s="124"/>
    </row>
    <row x14ac:dyDescent="0.25" r="11" customHeight="1" ht="17.25">
      <c r="A11" s="15" t="s">
        <v>541</v>
      </c>
      <c r="B11" s="16" t="s">
        <v>14</v>
      </c>
      <c r="C11" s="18"/>
      <c r="D11" s="18"/>
      <c r="E11" s="17">
        <v>-200</v>
      </c>
      <c r="F11" s="17">
        <v>-110</v>
      </c>
      <c r="G11" s="18"/>
      <c r="H11" s="17">
        <v>-10</v>
      </c>
      <c r="I11" s="17">
        <v>-2</v>
      </c>
      <c r="J11" s="17">
        <v>-27</v>
      </c>
      <c r="K11" s="18"/>
      <c r="L11" s="124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  <c r="L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124"/>
    </row>
    <row x14ac:dyDescent="0.25" r="14" customHeight="1" ht="17.25">
      <c r="A14" s="15"/>
      <c r="B14" s="16"/>
      <c r="C14" s="36"/>
      <c r="D14" s="36"/>
      <c r="E14" s="36"/>
      <c r="F14" s="18"/>
      <c r="G14" s="18"/>
      <c r="H14" s="18"/>
      <c r="I14" s="18"/>
      <c r="J14" s="18"/>
      <c r="K14" s="18"/>
      <c r="L14" s="124"/>
    </row>
    <row x14ac:dyDescent="0.25" r="15" customHeight="1" ht="17.25">
      <c r="A15" s="37"/>
      <c r="B15" s="2"/>
      <c r="C15" s="3"/>
      <c r="D15" s="3"/>
      <c r="E15" s="3"/>
      <c r="F15" s="3"/>
      <c r="G15" s="3"/>
      <c r="H15" s="3"/>
      <c r="I15" s="3"/>
      <c r="J15" s="3"/>
      <c r="K15" s="3"/>
      <c r="L15" s="2"/>
    </row>
    <row x14ac:dyDescent="0.25" r="16" customHeight="1" ht="17.25">
      <c r="A16" s="37"/>
      <c r="B16" s="2"/>
      <c r="C16" s="3"/>
      <c r="D16" s="3"/>
      <c r="E16" s="3"/>
      <c r="F16" s="3"/>
      <c r="G16" s="3"/>
      <c r="H16" s="3"/>
      <c r="I16" s="3"/>
      <c r="J16" s="3"/>
      <c r="K16" s="3"/>
      <c r="L16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116" width="9.576428571428572" customWidth="1" bestFit="1"/>
    <col min="7" max="7" style="116" width="9.576428571428572" customWidth="1" bestFit="1"/>
    <col min="8" max="8" style="116" width="9.576428571428572" customWidth="1" bestFit="1"/>
    <col min="9" max="9" style="116" width="9.576428571428572" customWidth="1" bestFit="1"/>
    <col min="10" max="10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5"/>
      <c r="E1" s="5"/>
      <c r="F1" s="5"/>
      <c r="G1" s="5"/>
      <c r="H1" s="5"/>
      <c r="I1" s="5"/>
      <c r="J1" s="83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3"/>
      <c r="J2" s="83"/>
    </row>
    <row x14ac:dyDescent="0.25" r="3" customHeight="1" ht="17.25">
      <c r="A3" s="4" t="s">
        <v>9491</v>
      </c>
      <c r="B3" s="83"/>
      <c r="C3" s="3"/>
      <c r="D3" s="3"/>
      <c r="E3" s="3"/>
      <c r="F3" s="3"/>
      <c r="G3" s="3"/>
      <c r="H3" s="3"/>
      <c r="I3" s="3"/>
      <c r="J3" s="83"/>
    </row>
    <row x14ac:dyDescent="0.25" r="4" customHeight="1" ht="17.25">
      <c r="A4" s="4" t="s">
        <v>9492</v>
      </c>
      <c r="B4" s="83"/>
      <c r="C4" s="3"/>
      <c r="D4" s="3"/>
      <c r="E4" s="3"/>
      <c r="F4" s="3"/>
      <c r="G4" s="3"/>
      <c r="H4" s="3"/>
      <c r="I4" s="3"/>
      <c r="J4" s="83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3"/>
      <c r="J5" s="83"/>
    </row>
    <row x14ac:dyDescent="0.25" r="6" customHeight="1" ht="17.25">
      <c r="A6" s="190" t="s">
        <v>4</v>
      </c>
      <c r="B6" s="186" t="s">
        <v>5</v>
      </c>
      <c r="C6" s="264" t="s">
        <v>368</v>
      </c>
      <c r="D6" s="264" t="s">
        <v>75</v>
      </c>
      <c r="E6" s="264" t="s">
        <v>7</v>
      </c>
      <c r="F6" s="264" t="s">
        <v>9</v>
      </c>
      <c r="G6" s="264" t="s">
        <v>76</v>
      </c>
      <c r="H6" s="264" t="s">
        <v>6</v>
      </c>
      <c r="I6" s="264" t="s">
        <v>7491</v>
      </c>
      <c r="J6" s="186"/>
    </row>
    <row x14ac:dyDescent="0.25" r="7" customHeight="1" ht="17.25">
      <c r="A7" s="25" t="s">
        <v>4175</v>
      </c>
      <c r="B7" s="25" t="s">
        <v>1788</v>
      </c>
      <c r="C7" s="26">
        <v>84</v>
      </c>
      <c r="D7" s="26">
        <v>53</v>
      </c>
      <c r="E7" s="26">
        <v>100</v>
      </c>
      <c r="F7" s="26">
        <v>400</v>
      </c>
      <c r="G7" s="45"/>
      <c r="H7" s="45"/>
      <c r="I7" s="45"/>
      <c r="J7" s="413"/>
    </row>
    <row x14ac:dyDescent="0.25" r="8" customHeight="1" ht="17.25">
      <c r="A8" s="16" t="s">
        <v>460</v>
      </c>
      <c r="B8" s="16" t="s">
        <v>1788</v>
      </c>
      <c r="C8" s="17">
        <v>16</v>
      </c>
      <c r="D8" s="17">
        <v>20</v>
      </c>
      <c r="E8" s="17">
        <v>100</v>
      </c>
      <c r="F8" s="18"/>
      <c r="G8" s="17">
        <v>93</v>
      </c>
      <c r="H8" s="17">
        <v>98</v>
      </c>
      <c r="I8" s="17">
        <v>50</v>
      </c>
      <c r="J8" s="124"/>
    </row>
    <row x14ac:dyDescent="0.25" r="9" customHeight="1" ht="17.25">
      <c r="A9" s="15"/>
      <c r="B9" s="16"/>
      <c r="C9" s="18"/>
      <c r="D9" s="18"/>
      <c r="E9" s="18"/>
      <c r="F9" s="18"/>
      <c r="G9" s="18"/>
      <c r="H9" s="18"/>
      <c r="I9" s="18"/>
      <c r="J9" s="124"/>
    </row>
    <row x14ac:dyDescent="0.25" r="10" customHeight="1" ht="17.25">
      <c r="A10" s="15"/>
      <c r="B10" s="16"/>
      <c r="C10" s="18"/>
      <c r="D10" s="18"/>
      <c r="E10" s="18"/>
      <c r="F10" s="18"/>
      <c r="G10" s="18"/>
      <c r="H10" s="18"/>
      <c r="I10" s="18"/>
      <c r="J10" s="124"/>
    </row>
    <row x14ac:dyDescent="0.25" r="11" customHeight="1" ht="17.25">
      <c r="A11" s="15"/>
      <c r="B11" s="16"/>
      <c r="C11" s="18"/>
      <c r="D11" s="18"/>
      <c r="E11" s="18"/>
      <c r="F11" s="18"/>
      <c r="G11" s="18"/>
      <c r="H11" s="18"/>
      <c r="I11" s="18"/>
      <c r="J11" s="124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8"/>
      <c r="I12" s="18"/>
      <c r="J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16"/>
    </row>
    <row x14ac:dyDescent="0.25" r="19" customHeight="1" ht="17.25">
      <c r="A19" s="16"/>
      <c r="B19" s="16"/>
      <c r="C19" s="36"/>
      <c r="D19" s="36"/>
      <c r="E19" s="36"/>
      <c r="F19" s="36"/>
      <c r="G19" s="36"/>
      <c r="H19" s="36"/>
      <c r="I19" s="36"/>
      <c r="J19" s="16"/>
    </row>
    <row x14ac:dyDescent="0.25" r="20" customHeight="1" ht="17.25">
      <c r="A20" s="16"/>
      <c r="B20" s="16"/>
      <c r="C20" s="36"/>
      <c r="D20" s="36"/>
      <c r="E20" s="36"/>
      <c r="F20" s="36"/>
      <c r="G20" s="36"/>
      <c r="H20" s="36"/>
      <c r="I20" s="36"/>
      <c r="J20" s="1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"/>
  <sheetViews>
    <sheetView workbookViewId="0"/>
  </sheetViews>
  <sheetFormatPr defaultRowHeight="15" x14ac:dyDescent="0.25"/>
  <cols>
    <col min="1" max="1" style="115" width="11.290714285714287" customWidth="1" bestFit="1"/>
    <col min="2" max="2" style="40" width="11.576428571428572" customWidth="1" bestFit="1"/>
    <col min="3" max="3" style="41" width="9.005" customWidth="1" bestFit="1"/>
    <col min="4" max="4" style="41" width="9.719285714285713" customWidth="1" bestFit="1"/>
    <col min="5" max="5" style="41" width="10.005" customWidth="1" bestFit="1"/>
    <col min="6" max="6" style="41" width="10.005" customWidth="1" bestFit="1"/>
    <col min="7" max="7" style="41" width="10.005" customWidth="1" bestFit="1"/>
    <col min="8" max="8" style="41" width="10.005" customWidth="1" bestFit="1"/>
    <col min="9" max="9" style="41" width="10.005" customWidth="1" bestFit="1"/>
    <col min="10" max="10" style="41" width="10.005" customWidth="1" bestFit="1"/>
    <col min="11" max="11" style="40" width="8.290714285714287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4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4"/>
    </row>
    <row x14ac:dyDescent="0.25" r="3" customHeight="1" ht="17.25">
      <c r="A3" s="1" t="s">
        <v>9489</v>
      </c>
      <c r="B3" s="182"/>
      <c r="C3" s="3"/>
      <c r="D3" s="3"/>
      <c r="E3" s="3"/>
      <c r="F3" s="3"/>
      <c r="G3" s="3"/>
      <c r="H3" s="3"/>
      <c r="I3" s="3"/>
      <c r="J3" s="3"/>
      <c r="K3" s="2"/>
    </row>
    <row x14ac:dyDescent="0.25" r="4" customHeight="1" ht="17.25">
      <c r="A4" s="1" t="s">
        <v>9490</v>
      </c>
      <c r="B4" s="4"/>
      <c r="C4" s="5"/>
      <c r="D4" s="3"/>
      <c r="E4" s="3"/>
      <c r="F4" s="3"/>
      <c r="G4" s="3"/>
      <c r="H4" s="3"/>
      <c r="I4" s="3"/>
      <c r="J4" s="3"/>
      <c r="K4" s="2"/>
    </row>
    <row x14ac:dyDescent="0.25" r="5" customHeight="1" ht="17.25">
      <c r="A5" s="6"/>
      <c r="B5" s="7"/>
      <c r="C5" s="137"/>
      <c r="D5" s="137"/>
      <c r="E5" s="137"/>
      <c r="F5" s="137"/>
      <c r="G5" s="137"/>
      <c r="H5" s="137"/>
      <c r="I5" s="137"/>
      <c r="J5" s="137"/>
      <c r="K5" s="137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7</v>
      </c>
      <c r="E6" s="267" t="s">
        <v>9</v>
      </c>
      <c r="F6" s="267" t="s">
        <v>8</v>
      </c>
      <c r="G6" s="267" t="s">
        <v>358</v>
      </c>
      <c r="H6" s="267" t="s">
        <v>9</v>
      </c>
      <c r="I6" s="267" t="s">
        <v>1864</v>
      </c>
      <c r="J6" s="267" t="s">
        <v>6</v>
      </c>
      <c r="K6" s="493"/>
    </row>
    <row x14ac:dyDescent="0.25" r="7" customHeight="1" ht="17.25">
      <c r="A7" s="15">
        <v>44685</v>
      </c>
      <c r="B7" s="16" t="s">
        <v>1788</v>
      </c>
      <c r="C7" s="18"/>
      <c r="D7" s="18"/>
      <c r="E7" s="18"/>
      <c r="F7" s="18"/>
      <c r="G7" s="18"/>
      <c r="H7" s="18"/>
      <c r="I7" s="17">
        <v>180</v>
      </c>
      <c r="J7" s="36"/>
      <c r="K7" s="124"/>
    </row>
    <row x14ac:dyDescent="0.25" r="8" customHeight="1" ht="17.25">
      <c r="A8" s="15">
        <v>44716</v>
      </c>
      <c r="B8" s="16" t="s">
        <v>1788</v>
      </c>
      <c r="C8" s="17">
        <v>50</v>
      </c>
      <c r="D8" s="17">
        <v>50</v>
      </c>
      <c r="E8" s="17">
        <v>80</v>
      </c>
      <c r="F8" s="17">
        <v>150</v>
      </c>
      <c r="G8" s="17">
        <v>130</v>
      </c>
      <c r="H8" s="17">
        <v>80</v>
      </c>
      <c r="I8" s="18"/>
      <c r="J8" s="18"/>
      <c r="K8" s="124"/>
    </row>
    <row x14ac:dyDescent="0.25" r="9" customHeight="1" ht="17.25">
      <c r="A9" s="15">
        <v>44716</v>
      </c>
      <c r="B9" s="16" t="s">
        <v>1788</v>
      </c>
      <c r="C9" s="18"/>
      <c r="D9" s="18"/>
      <c r="E9" s="18"/>
      <c r="F9" s="18"/>
      <c r="G9" s="18"/>
      <c r="H9" s="18"/>
      <c r="I9" s="17">
        <v>180</v>
      </c>
      <c r="J9" s="36"/>
      <c r="K9" s="124"/>
    </row>
    <row x14ac:dyDescent="0.25" r="10" customHeight="1" ht="17.25">
      <c r="A10" s="15">
        <v>44777</v>
      </c>
      <c r="B10" s="16" t="s">
        <v>1788</v>
      </c>
      <c r="C10" s="17">
        <v>30</v>
      </c>
      <c r="D10" s="17">
        <v>30</v>
      </c>
      <c r="E10" s="36"/>
      <c r="F10" s="17">
        <v>10</v>
      </c>
      <c r="G10" s="17">
        <v>30</v>
      </c>
      <c r="H10" s="36"/>
      <c r="I10" s="36"/>
      <c r="J10" s="36"/>
      <c r="K10" s="124"/>
    </row>
    <row x14ac:dyDescent="0.25" r="11" customHeight="1" ht="17.25">
      <c r="A11" s="15" t="s">
        <v>3987</v>
      </c>
      <c r="B11" s="16" t="s">
        <v>1788</v>
      </c>
      <c r="C11" s="18"/>
      <c r="D11" s="17">
        <v>60</v>
      </c>
      <c r="E11" s="18"/>
      <c r="F11" s="17">
        <v>40</v>
      </c>
      <c r="G11" s="17">
        <v>40</v>
      </c>
      <c r="H11" s="17">
        <v>80</v>
      </c>
      <c r="I11" s="18"/>
      <c r="J11" s="17">
        <v>40</v>
      </c>
      <c r="K11" s="124"/>
    </row>
    <row x14ac:dyDescent="0.25" r="12" customHeight="1" ht="17.25">
      <c r="A12" s="15" t="s">
        <v>541</v>
      </c>
      <c r="B12" s="16" t="s">
        <v>14</v>
      </c>
      <c r="C12" s="36"/>
      <c r="D12" s="36"/>
      <c r="E12" s="36"/>
      <c r="F12" s="17">
        <v>-161</v>
      </c>
      <c r="G12" s="36"/>
      <c r="H12" s="36"/>
      <c r="I12" s="17">
        <v>-150</v>
      </c>
      <c r="J12" s="36"/>
      <c r="K12" s="124"/>
    </row>
    <row x14ac:dyDescent="0.25" r="13" customHeight="1" ht="17.25">
      <c r="A13" s="15">
        <v>44568</v>
      </c>
      <c r="B13" s="16" t="s">
        <v>14</v>
      </c>
      <c r="C13" s="17">
        <v>-15</v>
      </c>
      <c r="D13" s="17">
        <v>-50</v>
      </c>
      <c r="E13" s="36"/>
      <c r="F13" s="36"/>
      <c r="G13" s="36"/>
      <c r="H13" s="36"/>
      <c r="I13" s="17">
        <v>-100</v>
      </c>
      <c r="J13" s="17">
        <v>-15</v>
      </c>
      <c r="K13" s="124"/>
    </row>
    <row x14ac:dyDescent="0.25" r="14" customHeight="1" ht="17.25">
      <c r="A14" s="15">
        <v>44688</v>
      </c>
      <c r="B14" s="16" t="s">
        <v>14</v>
      </c>
      <c r="C14" s="17">
        <v>-23</v>
      </c>
      <c r="D14" s="17">
        <v>-12</v>
      </c>
      <c r="E14" s="17">
        <v>-128</v>
      </c>
      <c r="F14" s="17">
        <v>-34</v>
      </c>
      <c r="G14" s="17">
        <v>-27</v>
      </c>
      <c r="H14" s="36"/>
      <c r="I14" s="17">
        <v>-106</v>
      </c>
      <c r="J14" s="17">
        <v>-4</v>
      </c>
      <c r="K14" s="124"/>
    </row>
    <row x14ac:dyDescent="0.25" r="15" customHeight="1" ht="17.25">
      <c r="A15" s="15" t="s">
        <v>2664</v>
      </c>
      <c r="B15" s="16" t="s">
        <v>14</v>
      </c>
      <c r="C15" s="18"/>
      <c r="D15" s="17">
        <v>-31</v>
      </c>
      <c r="E15" s="17">
        <v>-6</v>
      </c>
      <c r="F15" s="17">
        <v>-1</v>
      </c>
      <c r="G15" s="17">
        <v>-2</v>
      </c>
      <c r="H15" s="18"/>
      <c r="I15" s="17">
        <v>-2</v>
      </c>
      <c r="J15" s="18"/>
      <c r="K15" s="124"/>
    </row>
    <row x14ac:dyDescent="0.25" r="16" customHeight="1" ht="17.25">
      <c r="A16" s="123"/>
      <c r="B16" s="124"/>
      <c r="C16" s="18"/>
      <c r="D16" s="18"/>
      <c r="E16" s="18"/>
      <c r="F16" s="18"/>
      <c r="G16" s="18"/>
      <c r="H16" s="18"/>
      <c r="I16" s="18"/>
      <c r="J16" s="18"/>
      <c r="K16" s="124"/>
    </row>
    <row x14ac:dyDescent="0.25" r="17" customHeight="1" ht="17.25">
      <c r="A17" s="123"/>
      <c r="B17" s="124"/>
      <c r="C17" s="18"/>
      <c r="D17" s="18"/>
      <c r="E17" s="18"/>
      <c r="F17" s="18"/>
      <c r="G17" s="18"/>
      <c r="H17" s="18"/>
      <c r="I17" s="18"/>
      <c r="J17" s="18"/>
      <c r="K17" s="124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124"/>
    </row>
    <row x14ac:dyDescent="0.25" r="19" customHeight="1" ht="17.25">
      <c r="A19" s="15"/>
      <c r="B19" s="16"/>
      <c r="C19" s="36"/>
      <c r="D19" s="36"/>
      <c r="E19" s="36"/>
      <c r="F19" s="36"/>
      <c r="G19" s="18"/>
      <c r="H19" s="18"/>
      <c r="I19" s="18"/>
      <c r="J19" s="18"/>
      <c r="K19" s="124"/>
    </row>
    <row x14ac:dyDescent="0.25" r="20" customHeight="1" ht="17.25">
      <c r="A20" s="37"/>
      <c r="B20" s="2"/>
      <c r="C20" s="3"/>
      <c r="D20" s="3"/>
      <c r="E20" s="3"/>
      <c r="F20" s="3"/>
      <c r="G20" s="3"/>
      <c r="H20" s="3"/>
      <c r="I20" s="3"/>
      <c r="J20" s="3"/>
      <c r="K20" s="2"/>
    </row>
    <row x14ac:dyDescent="0.25" r="21" customHeight="1" ht="17.25">
      <c r="A21" s="37"/>
      <c r="B21" s="2"/>
      <c r="C21" s="3"/>
      <c r="D21" s="3"/>
      <c r="E21" s="3"/>
      <c r="F21" s="3"/>
      <c r="G21" s="3"/>
      <c r="H21" s="3"/>
      <c r="I21" s="3"/>
      <c r="J21" s="3"/>
      <c r="K21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11.576428571428572" customWidth="1" bestFit="1"/>
    <col min="3" max="3" style="116" width="9.005" customWidth="1" bestFit="1"/>
    <col min="4" max="4" style="116" width="9.005" customWidth="1" bestFit="1"/>
    <col min="5" max="5" style="116" width="9.005" customWidth="1" bestFit="1"/>
    <col min="6" max="6" style="116" width="9.005" customWidth="1" bestFit="1"/>
    <col min="7" max="7" style="88" width="8.290714285714287" customWidth="1" bestFit="1"/>
    <col min="8" max="8" style="40" width="12.43357142857143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4"/>
      <c r="H1" s="2"/>
    </row>
    <row x14ac:dyDescent="0.25" r="2" customHeight="1" ht="17.25">
      <c r="A2" s="1"/>
      <c r="B2" s="4"/>
      <c r="C2" s="5"/>
      <c r="D2" s="5"/>
      <c r="E2" s="5"/>
      <c r="F2" s="5"/>
      <c r="G2" s="4"/>
      <c r="H2" s="2"/>
    </row>
    <row x14ac:dyDescent="0.25" r="3" customHeight="1" ht="17.25">
      <c r="A3" s="1" t="s">
        <v>9486</v>
      </c>
      <c r="B3" s="182"/>
      <c r="C3" s="3"/>
      <c r="D3" s="3"/>
      <c r="E3" s="3"/>
      <c r="F3" s="3"/>
      <c r="G3" s="83"/>
      <c r="H3" s="2"/>
    </row>
    <row x14ac:dyDescent="0.25" r="4" customHeight="1" ht="17.25">
      <c r="A4" s="1" t="s">
        <v>9487</v>
      </c>
      <c r="B4" s="4"/>
      <c r="C4" s="5"/>
      <c r="D4" s="5"/>
      <c r="E4" s="5"/>
      <c r="F4" s="5"/>
      <c r="G4" s="83"/>
      <c r="H4" s="2"/>
    </row>
    <row x14ac:dyDescent="0.25" r="5" customHeight="1" ht="17.25">
      <c r="A5" s="6"/>
      <c r="B5" s="7"/>
      <c r="C5" s="137"/>
      <c r="D5" s="137"/>
      <c r="E5" s="137"/>
      <c r="F5" s="137"/>
      <c r="G5" s="137"/>
      <c r="H5" s="2"/>
    </row>
    <row x14ac:dyDescent="0.25" r="6" customHeight="1" ht="17.25">
      <c r="A6" s="231" t="s">
        <v>4</v>
      </c>
      <c r="B6" s="232" t="s">
        <v>5</v>
      </c>
      <c r="C6" s="274" t="s">
        <v>358</v>
      </c>
      <c r="D6" s="267" t="s">
        <v>6343</v>
      </c>
      <c r="E6" s="306" t="s">
        <v>76</v>
      </c>
      <c r="F6" s="267" t="s">
        <v>75</v>
      </c>
      <c r="G6" s="493"/>
      <c r="H6" s="2"/>
    </row>
    <row x14ac:dyDescent="0.25" r="7" customHeight="1" ht="17.25">
      <c r="A7" s="15">
        <v>44357</v>
      </c>
      <c r="B7" s="16" t="s">
        <v>1788</v>
      </c>
      <c r="C7" s="17">
        <v>10</v>
      </c>
      <c r="D7" s="36"/>
      <c r="E7" s="36"/>
      <c r="F7" s="36"/>
      <c r="G7" s="124"/>
      <c r="H7" s="2"/>
    </row>
    <row x14ac:dyDescent="0.25" r="8" customHeight="1" ht="17.25">
      <c r="A8" s="15">
        <v>44871</v>
      </c>
      <c r="B8" s="16" t="s">
        <v>1788</v>
      </c>
      <c r="C8" s="36"/>
      <c r="D8" s="17">
        <v>60</v>
      </c>
      <c r="E8" s="17">
        <v>60</v>
      </c>
      <c r="F8" s="36"/>
      <c r="G8" s="16"/>
      <c r="H8" s="182" t="s">
        <v>9488</v>
      </c>
    </row>
    <row x14ac:dyDescent="0.25" r="9" customHeight="1" ht="17.25">
      <c r="A9" s="15" t="s">
        <v>6913</v>
      </c>
      <c r="B9" s="16" t="s">
        <v>1788</v>
      </c>
      <c r="C9" s="17">
        <v>240</v>
      </c>
      <c r="D9" s="36"/>
      <c r="E9" s="36"/>
      <c r="F9" s="17">
        <v>60</v>
      </c>
      <c r="G9" s="16"/>
      <c r="H9" s="182" t="s">
        <v>9488</v>
      </c>
    </row>
    <row x14ac:dyDescent="0.25" r="10" customHeight="1" ht="17.25">
      <c r="A10" s="117"/>
      <c r="B10" s="118"/>
      <c r="C10" s="46"/>
      <c r="D10" s="46"/>
      <c r="E10" s="46"/>
      <c r="F10" s="46"/>
      <c r="G10" s="118"/>
      <c r="H10" s="2"/>
    </row>
    <row x14ac:dyDescent="0.25" r="11" customHeight="1" ht="17.25">
      <c r="A11" s="15"/>
      <c r="B11" s="16"/>
      <c r="C11" s="36"/>
      <c r="D11" s="36"/>
      <c r="E11" s="36"/>
      <c r="F11" s="36"/>
      <c r="G11" s="16"/>
      <c r="H11" s="2"/>
    </row>
    <row x14ac:dyDescent="0.25" r="12" customHeight="1" ht="17.25">
      <c r="A12" s="15"/>
      <c r="B12" s="16"/>
      <c r="C12" s="36"/>
      <c r="D12" s="36"/>
      <c r="E12" s="36"/>
      <c r="F12" s="36"/>
      <c r="G12" s="16"/>
      <c r="H12" s="2"/>
    </row>
    <row x14ac:dyDescent="0.25" r="13" customHeight="1" ht="17.25">
      <c r="A13" s="15"/>
      <c r="B13" s="16"/>
      <c r="C13" s="36"/>
      <c r="D13" s="36"/>
      <c r="E13" s="36"/>
      <c r="F13" s="36"/>
      <c r="G13" s="16"/>
      <c r="H13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9.576428571428572" customWidth="1" bestFit="1"/>
    <col min="3" max="3" style="41" width="10.290714285714287" customWidth="1" bestFit="1"/>
    <col min="4" max="4" style="41" width="10.290714285714287" customWidth="1" bestFit="1"/>
    <col min="5" max="5" style="41" width="10.005" customWidth="1" bestFit="1"/>
    <col min="6" max="6" style="41" width="10.290714285714287" customWidth="1" bestFit="1"/>
    <col min="7" max="7" style="41" width="10.290714285714287" customWidth="1" bestFit="1"/>
    <col min="8" max="8" style="41" width="10.290714285714287" customWidth="1" bestFit="1"/>
    <col min="9" max="9" style="41" width="11.576428571428572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771" t="s">
        <v>8680</v>
      </c>
      <c r="B1" s="772"/>
      <c r="C1" s="5"/>
      <c r="D1" s="5"/>
      <c r="E1" s="3"/>
      <c r="F1" s="3"/>
      <c r="G1" s="3"/>
      <c r="H1" s="3"/>
      <c r="I1" s="3"/>
      <c r="J1" s="2"/>
      <c r="K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2"/>
      <c r="K2" s="2"/>
    </row>
    <row x14ac:dyDescent="0.25" r="3" customHeight="1" ht="17.25">
      <c r="A3" s="1" t="s">
        <v>9476</v>
      </c>
      <c r="B3" s="83"/>
      <c r="C3" s="3"/>
      <c r="D3" s="3"/>
      <c r="E3" s="3"/>
      <c r="F3" s="3"/>
      <c r="G3" s="3"/>
      <c r="H3" s="3"/>
      <c r="I3" s="3"/>
      <c r="J3" s="2"/>
      <c r="K3" s="2"/>
    </row>
    <row x14ac:dyDescent="0.25" r="4" customHeight="1" ht="17.25">
      <c r="A4" s="1" t="s">
        <v>9476</v>
      </c>
      <c r="B4" s="83"/>
      <c r="C4" s="3"/>
      <c r="D4" s="3"/>
      <c r="E4" s="3"/>
      <c r="F4" s="3"/>
      <c r="G4" s="3"/>
      <c r="H4" s="3"/>
      <c r="I4" s="3"/>
      <c r="J4" s="2"/>
      <c r="K4" s="2"/>
    </row>
    <row x14ac:dyDescent="0.25" r="5" customHeight="1" ht="17.25">
      <c r="A5" s="37"/>
      <c r="B5" s="83"/>
      <c r="C5" s="11">
        <v>6000</v>
      </c>
      <c r="D5" s="11">
        <v>4000</v>
      </c>
      <c r="E5" s="11">
        <v>1000</v>
      </c>
      <c r="F5" s="11">
        <v>6000</v>
      </c>
      <c r="G5" s="11">
        <v>4000</v>
      </c>
      <c r="H5" s="11">
        <v>4000</v>
      </c>
      <c r="I5" s="11">
        <v>20000</v>
      </c>
      <c r="J5" s="2"/>
      <c r="K5" s="2"/>
    </row>
    <row x14ac:dyDescent="0.25" r="6" customHeight="1" ht="17.25">
      <c r="A6" s="185" t="s">
        <v>4</v>
      </c>
      <c r="B6" s="186" t="s">
        <v>5</v>
      </c>
      <c r="C6" s="264" t="s">
        <v>368</v>
      </c>
      <c r="D6" s="264" t="s">
        <v>7</v>
      </c>
      <c r="E6" s="151" t="s">
        <v>9</v>
      </c>
      <c r="F6" s="264" t="s">
        <v>6</v>
      </c>
      <c r="G6" s="264" t="s">
        <v>8</v>
      </c>
      <c r="H6" s="264" t="s">
        <v>358</v>
      </c>
      <c r="I6" s="264" t="s">
        <v>10</v>
      </c>
      <c r="J6" s="212"/>
      <c r="K6" s="2"/>
    </row>
    <row x14ac:dyDescent="0.25" r="7" customHeight="1" ht="17.25">
      <c r="A7" s="33">
        <v>44322</v>
      </c>
      <c r="B7" s="34" t="s">
        <v>9477</v>
      </c>
      <c r="C7" s="19">
        <v>40</v>
      </c>
      <c r="D7" s="19">
        <v>40</v>
      </c>
      <c r="E7" s="19">
        <v>80</v>
      </c>
      <c r="F7" s="35"/>
      <c r="G7" s="35"/>
      <c r="H7" s="35"/>
      <c r="I7" s="35"/>
      <c r="J7" s="34"/>
      <c r="K7" s="2"/>
    </row>
    <row x14ac:dyDescent="0.25" r="8" customHeight="1" ht="17.25">
      <c r="A8" s="15" t="s">
        <v>176</v>
      </c>
      <c r="B8" s="16" t="s">
        <v>9478</v>
      </c>
      <c r="C8" s="18"/>
      <c r="D8" s="17">
        <v>48</v>
      </c>
      <c r="E8" s="17">
        <v>48</v>
      </c>
      <c r="F8" s="17">
        <v>48</v>
      </c>
      <c r="G8" s="17">
        <v>24</v>
      </c>
      <c r="H8" s="17">
        <v>24</v>
      </c>
      <c r="I8" s="17">
        <v>8</v>
      </c>
      <c r="J8" s="124"/>
      <c r="K8" s="2"/>
    </row>
    <row x14ac:dyDescent="0.25" r="9" customHeight="1" ht="17.25">
      <c r="A9" s="15" t="s">
        <v>145</v>
      </c>
      <c r="B9" s="16" t="s">
        <v>9479</v>
      </c>
      <c r="C9" s="18"/>
      <c r="D9" s="17">
        <v>24</v>
      </c>
      <c r="E9" s="17">
        <v>32</v>
      </c>
      <c r="F9" s="17">
        <v>16</v>
      </c>
      <c r="G9" s="18"/>
      <c r="H9" s="18"/>
      <c r="I9" s="18"/>
      <c r="J9" s="124"/>
      <c r="K9" s="4" t="s">
        <v>9480</v>
      </c>
    </row>
    <row x14ac:dyDescent="0.25" r="10" customHeight="1" ht="17.25">
      <c r="A10" s="15" t="s">
        <v>6239</v>
      </c>
      <c r="B10" s="16" t="s">
        <v>14</v>
      </c>
      <c r="C10" s="18"/>
      <c r="D10" s="17">
        <v>-4</v>
      </c>
      <c r="E10" s="17">
        <v>-48</v>
      </c>
      <c r="F10" s="17">
        <v>-13</v>
      </c>
      <c r="G10" s="17">
        <v>-19</v>
      </c>
      <c r="H10" s="17">
        <v>-24</v>
      </c>
      <c r="I10" s="18"/>
      <c r="J10" s="124"/>
      <c r="K10" s="2"/>
    </row>
    <row x14ac:dyDescent="0.25" r="11" customHeight="1" ht="17.25">
      <c r="A11" s="15">
        <v>44208</v>
      </c>
      <c r="B11" s="16" t="s">
        <v>14</v>
      </c>
      <c r="C11" s="36"/>
      <c r="D11" s="17">
        <v>-23</v>
      </c>
      <c r="E11" s="17">
        <v>-1</v>
      </c>
      <c r="F11" s="17">
        <v>-14</v>
      </c>
      <c r="G11" s="36"/>
      <c r="H11" s="36"/>
      <c r="I11" s="36"/>
      <c r="J11" s="16"/>
      <c r="K11" s="2"/>
    </row>
    <row x14ac:dyDescent="0.25" r="12" customHeight="1" ht="17.25">
      <c r="A12" s="15" t="s">
        <v>3234</v>
      </c>
      <c r="B12" s="16" t="s">
        <v>14</v>
      </c>
      <c r="C12" s="58"/>
      <c r="D12" s="17">
        <v>-18</v>
      </c>
      <c r="E12" s="58"/>
      <c r="F12" s="17">
        <v>-26</v>
      </c>
      <c r="G12" s="58"/>
      <c r="H12" s="58"/>
      <c r="I12" s="17">
        <v>-4</v>
      </c>
      <c r="J12" s="663"/>
      <c r="K12" s="2"/>
    </row>
    <row x14ac:dyDescent="0.25" r="13" customHeight="1" ht="17.25">
      <c r="A13" s="15" t="s">
        <v>4203</v>
      </c>
      <c r="B13" s="16" t="s">
        <v>14</v>
      </c>
      <c r="C13" s="224">
        <v>-23</v>
      </c>
      <c r="D13" s="17">
        <v>-44</v>
      </c>
      <c r="E13" s="17">
        <v>-67</v>
      </c>
      <c r="F13" s="103">
        <v>-11</v>
      </c>
      <c r="G13" s="36"/>
      <c r="H13" s="36"/>
      <c r="I13" s="36"/>
      <c r="J13" s="16"/>
      <c r="K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16"/>
      <c r="K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16"/>
      <c r="K15" s="2"/>
    </row>
    <row x14ac:dyDescent="0.25" r="16" customHeight="1" ht="17.25">
      <c r="A16" s="123"/>
      <c r="B16" s="124"/>
      <c r="C16" s="103">
        <f>SUM(C7:C14)</f>
      </c>
      <c r="D16" s="103">
        <f>SUM(D7:D14)</f>
      </c>
      <c r="E16" s="103">
        <f>SUM(E7:E14)</f>
      </c>
      <c r="F16" s="103">
        <f>SUM(F7:F14)</f>
      </c>
      <c r="G16" s="103">
        <f>SUM(G7:G14)</f>
      </c>
      <c r="H16" s="103">
        <f>SUM(H7:H14)</f>
      </c>
      <c r="I16" s="103">
        <f>SUM(I7:I14)</f>
      </c>
      <c r="J16" s="124"/>
      <c r="K16" s="2"/>
    </row>
    <row x14ac:dyDescent="0.25" r="17" customHeight="1" ht="17.25">
      <c r="A17" s="37"/>
      <c r="B17" s="83"/>
      <c r="C17" s="3"/>
      <c r="D17" s="3"/>
      <c r="E17" s="3"/>
      <c r="F17" s="3"/>
      <c r="G17" s="3"/>
      <c r="H17" s="3"/>
      <c r="I17" s="3"/>
      <c r="J17" s="2"/>
      <c r="K17" s="2"/>
    </row>
    <row x14ac:dyDescent="0.25" r="18" customHeight="1" ht="17.25">
      <c r="A18" s="1337" t="s">
        <v>9481</v>
      </c>
      <c r="B18" s="48"/>
      <c r="C18" s="330"/>
      <c r="D18" s="330"/>
      <c r="E18" s="330"/>
      <c r="F18" s="330"/>
      <c r="G18" s="330"/>
      <c r="H18" s="330"/>
      <c r="I18" s="546"/>
      <c r="J18" s="2"/>
      <c r="K18" s="2"/>
    </row>
    <row x14ac:dyDescent="0.25" r="19" customHeight="1" ht="17.25">
      <c r="A19" s="1337" t="s">
        <v>9482</v>
      </c>
      <c r="B19" s="48"/>
      <c r="C19" s="8"/>
      <c r="D19" s="8"/>
      <c r="E19" s="8"/>
      <c r="F19" s="8"/>
      <c r="G19" s="8"/>
      <c r="H19" s="8"/>
      <c r="I19" s="546"/>
      <c r="J19" s="2"/>
      <c r="K19" s="2"/>
    </row>
    <row x14ac:dyDescent="0.25" r="20" customHeight="1" ht="17.25">
      <c r="A20" s="1337" t="s">
        <v>9483</v>
      </c>
      <c r="B20" s="48"/>
      <c r="C20" s="8"/>
      <c r="D20" s="8"/>
      <c r="E20" s="8"/>
      <c r="F20" s="8"/>
      <c r="G20" s="8"/>
      <c r="H20" s="8"/>
      <c r="I20" s="546"/>
      <c r="J20" s="2"/>
      <c r="K20" s="2"/>
    </row>
    <row x14ac:dyDescent="0.25" r="21" customHeight="1" ht="17.25">
      <c r="A21" s="1337" t="s">
        <v>9484</v>
      </c>
      <c r="B21" s="48"/>
      <c r="C21" s="8"/>
      <c r="D21" s="8"/>
      <c r="E21" s="8"/>
      <c r="F21" s="8"/>
      <c r="G21" s="8"/>
      <c r="H21" s="8"/>
      <c r="I21" s="546"/>
      <c r="J21" s="2"/>
      <c r="K21" s="2"/>
    </row>
    <row x14ac:dyDescent="0.25" r="22" customHeight="1" ht="17.25">
      <c r="A22" s="566" t="s">
        <v>9485</v>
      </c>
      <c r="B22" s="454"/>
      <c r="C22" s="3"/>
      <c r="D22" s="3"/>
      <c r="E22" s="3"/>
      <c r="F22" s="3"/>
      <c r="G22" s="3"/>
      <c r="H22" s="3"/>
      <c r="I22" s="3"/>
      <c r="J22" s="2"/>
      <c r="K22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11.005" customWidth="1" bestFit="1"/>
    <col min="4" max="4" style="116" width="16.005" customWidth="1" bestFit="1"/>
    <col min="5" max="5" style="116" width="13.719285714285713" customWidth="1" bestFit="1"/>
    <col min="6" max="6" style="116" width="9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3"/>
      <c r="F1" s="3"/>
    </row>
    <row x14ac:dyDescent="0.25" r="2" customHeight="1" ht="17.25">
      <c r="A2" s="37"/>
      <c r="B2" s="83"/>
      <c r="C2" s="3"/>
      <c r="D2" s="3"/>
      <c r="E2" s="3"/>
      <c r="F2" s="3"/>
    </row>
    <row x14ac:dyDescent="0.25" r="3" customHeight="1" ht="17.25">
      <c r="A3" s="1" t="s">
        <v>9472</v>
      </c>
      <c r="B3" s="83"/>
      <c r="C3" s="3"/>
      <c r="D3" s="3"/>
      <c r="E3" s="3"/>
      <c r="F3" s="3"/>
    </row>
    <row x14ac:dyDescent="0.25" r="4" customHeight="1" ht="17.25">
      <c r="A4" s="37"/>
      <c r="B4" s="83"/>
      <c r="C4" s="3"/>
      <c r="D4" s="3"/>
      <c r="E4" s="3"/>
      <c r="F4" s="3"/>
    </row>
    <row x14ac:dyDescent="0.25" r="5" customHeight="1" ht="17.25">
      <c r="A5" s="185" t="s">
        <v>4</v>
      </c>
      <c r="B5" s="186" t="s">
        <v>5</v>
      </c>
      <c r="C5" s="264" t="s">
        <v>442</v>
      </c>
      <c r="D5" s="264" t="s">
        <v>9474</v>
      </c>
      <c r="E5" s="264" t="s">
        <v>2750</v>
      </c>
      <c r="F5" s="264" t="s">
        <v>840</v>
      </c>
    </row>
    <row x14ac:dyDescent="0.25" r="6" customHeight="1" ht="17.25">
      <c r="A6" s="33" t="s">
        <v>9475</v>
      </c>
      <c r="B6" s="34" t="s">
        <v>1788</v>
      </c>
      <c r="C6" s="19">
        <v>100</v>
      </c>
      <c r="D6" s="19">
        <v>30</v>
      </c>
      <c r="E6" s="20"/>
      <c r="F6" s="20"/>
    </row>
    <row x14ac:dyDescent="0.25" r="7" customHeight="1" ht="17.25">
      <c r="A7" s="15" t="s">
        <v>9475</v>
      </c>
      <c r="B7" s="16" t="s">
        <v>1788</v>
      </c>
      <c r="C7" s="17">
        <v>100</v>
      </c>
      <c r="D7" s="17">
        <v>20</v>
      </c>
      <c r="E7" s="18"/>
      <c r="F7" s="18"/>
    </row>
    <row x14ac:dyDescent="0.25" r="8" customHeight="1" ht="17.25">
      <c r="A8" s="15">
        <v>44594</v>
      </c>
      <c r="B8" s="16" t="s">
        <v>1788</v>
      </c>
      <c r="C8" s="17">
        <v>600</v>
      </c>
      <c r="D8" s="18"/>
      <c r="E8" s="17">
        <v>100</v>
      </c>
      <c r="F8" s="36"/>
    </row>
    <row x14ac:dyDescent="0.25" r="9" customHeight="1" ht="17.25">
      <c r="A9" s="15">
        <v>44653</v>
      </c>
      <c r="B9" s="16" t="s">
        <v>1788</v>
      </c>
      <c r="C9" s="18"/>
      <c r="D9" s="36"/>
      <c r="E9" s="18"/>
      <c r="F9" s="17">
        <v>50</v>
      </c>
    </row>
    <row x14ac:dyDescent="0.25" r="10" customHeight="1" ht="17.25">
      <c r="A10" s="15"/>
      <c r="B10" s="16"/>
      <c r="C10" s="36"/>
      <c r="D10" s="36"/>
      <c r="E10" s="36"/>
      <c r="F10" s="36"/>
    </row>
    <row x14ac:dyDescent="0.25" r="11" customHeight="1" ht="17.25">
      <c r="A11" s="15"/>
      <c r="B11" s="16"/>
      <c r="C11" s="36"/>
      <c r="D11" s="36"/>
      <c r="E11" s="36"/>
      <c r="F11" s="36"/>
    </row>
    <row x14ac:dyDescent="0.25" r="12" customHeight="1" ht="17.25">
      <c r="A12" s="15"/>
      <c r="B12" s="16"/>
      <c r="C12" s="36"/>
      <c r="D12" s="36"/>
      <c r="E12" s="36"/>
      <c r="F12" s="3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11.005" customWidth="1" bestFit="1"/>
    <col min="4" max="4" style="116" width="10.719285714285713" customWidth="1" bestFit="1"/>
    <col min="5" max="5" style="116" width="11.005" customWidth="1" bestFit="1"/>
    <col min="6" max="6" style="116" width="9.576428571428572" customWidth="1" bestFit="1"/>
  </cols>
  <sheetData>
    <row x14ac:dyDescent="0.25" r="1" customHeight="1" ht="17.25">
      <c r="A1" s="772" t="s">
        <v>8680</v>
      </c>
      <c r="B1" s="772"/>
      <c r="C1" s="5"/>
      <c r="D1" s="5"/>
      <c r="E1" s="3"/>
      <c r="F1" s="3"/>
    </row>
    <row x14ac:dyDescent="0.25" r="2" customHeight="1" ht="17.25">
      <c r="A2" s="83"/>
      <c r="B2" s="83"/>
      <c r="C2" s="3"/>
      <c r="D2" s="3"/>
      <c r="E2" s="3"/>
      <c r="F2" s="3"/>
    </row>
    <row x14ac:dyDescent="0.25" r="3" customHeight="1" ht="17.25">
      <c r="A3" s="4" t="s">
        <v>9472</v>
      </c>
      <c r="B3" s="83"/>
      <c r="C3" s="3"/>
      <c r="D3" s="3"/>
      <c r="E3" s="3"/>
      <c r="F3" s="3"/>
    </row>
    <row x14ac:dyDescent="0.25" r="4" customHeight="1" ht="17.25">
      <c r="A4" s="4" t="s">
        <v>9473</v>
      </c>
      <c r="B4" s="83"/>
      <c r="C4" s="3"/>
      <c r="D4" s="3"/>
      <c r="E4" s="3"/>
      <c r="F4" s="3"/>
    </row>
    <row x14ac:dyDescent="0.25" r="5" customHeight="1" ht="17.25">
      <c r="A5" s="83"/>
      <c r="B5" s="83"/>
      <c r="C5" s="3"/>
      <c r="D5" s="3"/>
      <c r="E5" s="3"/>
      <c r="F5" s="3"/>
    </row>
    <row x14ac:dyDescent="0.25" r="6" customHeight="1" ht="17.25">
      <c r="A6" s="190" t="s">
        <v>4</v>
      </c>
      <c r="B6" s="186" t="s">
        <v>5</v>
      </c>
      <c r="C6" s="264" t="s">
        <v>75</v>
      </c>
      <c r="D6" s="264" t="s">
        <v>76</v>
      </c>
      <c r="E6" s="264" t="s">
        <v>9</v>
      </c>
      <c r="F6" s="264" t="s">
        <v>358</v>
      </c>
    </row>
    <row x14ac:dyDescent="0.25" r="7" customHeight="1" ht="17.25">
      <c r="A7" s="34" t="s">
        <v>3043</v>
      </c>
      <c r="B7" s="34" t="s">
        <v>1788</v>
      </c>
      <c r="C7" s="19">
        <v>100</v>
      </c>
      <c r="D7" s="19">
        <v>100</v>
      </c>
      <c r="E7" s="19">
        <v>200</v>
      </c>
      <c r="F7" s="19">
        <v>200</v>
      </c>
    </row>
    <row x14ac:dyDescent="0.25" r="8" customHeight="1" ht="17.25">
      <c r="A8" s="16"/>
      <c r="B8" s="16"/>
      <c r="C8" s="36"/>
      <c r="D8" s="36"/>
      <c r="E8" s="18"/>
      <c r="F8" s="18"/>
    </row>
    <row x14ac:dyDescent="0.25" r="9" customHeight="1" ht="17.25">
      <c r="A9" s="15"/>
      <c r="B9" s="16"/>
      <c r="C9" s="36"/>
      <c r="D9" s="18"/>
      <c r="E9" s="36"/>
      <c r="F9" s="36"/>
    </row>
    <row x14ac:dyDescent="0.25" r="10" customHeight="1" ht="17.25">
      <c r="A10" s="15"/>
      <c r="B10" s="16"/>
      <c r="C10" s="18"/>
      <c r="D10" s="36"/>
      <c r="E10" s="18"/>
      <c r="F10" s="36"/>
    </row>
    <row x14ac:dyDescent="0.25" r="11" customHeight="1" ht="17.25">
      <c r="A11" s="15"/>
      <c r="B11" s="16"/>
      <c r="C11" s="36"/>
      <c r="D11" s="36"/>
      <c r="E11" s="36"/>
      <c r="F11" s="36"/>
    </row>
    <row x14ac:dyDescent="0.25" r="12" customHeight="1" ht="17.25">
      <c r="A12" s="16"/>
      <c r="B12" s="16"/>
      <c r="C12" s="36"/>
      <c r="D12" s="36"/>
      <c r="E12" s="36"/>
      <c r="F12" s="36"/>
    </row>
    <row x14ac:dyDescent="0.25" r="13" customHeight="1" ht="17.25">
      <c r="A13" s="16"/>
      <c r="B13" s="16"/>
      <c r="C13" s="36"/>
      <c r="D13" s="36"/>
      <c r="E13" s="36"/>
      <c r="F13" s="3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13.719285714285713" customWidth="1" bestFit="1"/>
    <col min="4" max="4" style="116" width="10.576428571428572" customWidth="1" bestFit="1"/>
    <col min="5" max="5" style="88" width="13.719285714285713" customWidth="1" bestFit="1"/>
  </cols>
  <sheetData>
    <row x14ac:dyDescent="0.25" r="1" customHeight="1" ht="17.25">
      <c r="A1" s="771" t="s">
        <v>8680</v>
      </c>
      <c r="B1" s="772"/>
      <c r="C1" s="5"/>
      <c r="D1" s="5"/>
      <c r="E1" s="83"/>
    </row>
    <row x14ac:dyDescent="0.25" r="2" customHeight="1" ht="17.25">
      <c r="A2" s="37"/>
      <c r="B2" s="83"/>
      <c r="C2" s="3"/>
      <c r="D2" s="3"/>
      <c r="E2" s="83"/>
    </row>
    <row x14ac:dyDescent="0.25" r="3" customHeight="1" ht="17.25">
      <c r="A3" s="1" t="s">
        <v>9471</v>
      </c>
      <c r="B3" s="83"/>
      <c r="C3" s="3"/>
      <c r="D3" s="3"/>
      <c r="E3" s="83"/>
    </row>
    <row x14ac:dyDescent="0.25" r="4" customHeight="1" ht="17.25">
      <c r="A4" s="37"/>
      <c r="B4" s="83"/>
      <c r="C4" s="3"/>
      <c r="D4" s="3"/>
      <c r="E4" s="83"/>
    </row>
    <row x14ac:dyDescent="0.25" r="5" customHeight="1" ht="17.25">
      <c r="A5" s="185" t="s">
        <v>4</v>
      </c>
      <c r="B5" s="186" t="s">
        <v>5</v>
      </c>
      <c r="C5" s="264" t="s">
        <v>2750</v>
      </c>
      <c r="D5" s="264" t="s">
        <v>442</v>
      </c>
      <c r="E5" s="186"/>
    </row>
    <row x14ac:dyDescent="0.25" r="6" customHeight="1" ht="17.25">
      <c r="A6" s="33">
        <v>44595</v>
      </c>
      <c r="B6" s="34" t="s">
        <v>1788</v>
      </c>
      <c r="C6" s="19">
        <v>40</v>
      </c>
      <c r="D6" s="19">
        <v>160</v>
      </c>
      <c r="E6" s="55"/>
    </row>
    <row x14ac:dyDescent="0.25" r="7" customHeight="1" ht="17.25">
      <c r="A7" s="15"/>
      <c r="B7" s="16"/>
      <c r="C7" s="36"/>
      <c r="D7" s="36"/>
      <c r="E7" s="124"/>
    </row>
    <row x14ac:dyDescent="0.25" r="8" customHeight="1" ht="17.25">
      <c r="A8" s="15"/>
      <c r="B8" s="16"/>
      <c r="C8" s="36"/>
      <c r="D8" s="18"/>
      <c r="E8" s="16"/>
    </row>
    <row x14ac:dyDescent="0.25" r="9" customHeight="1" ht="17.25">
      <c r="A9" s="15"/>
      <c r="B9" s="16"/>
      <c r="C9" s="18"/>
      <c r="D9" s="36"/>
      <c r="E9" s="124"/>
    </row>
    <row x14ac:dyDescent="0.25" r="10" customHeight="1" ht="17.25">
      <c r="A10" s="15"/>
      <c r="B10" s="16"/>
      <c r="C10" s="36"/>
      <c r="D10" s="36"/>
      <c r="E10" s="16"/>
    </row>
    <row x14ac:dyDescent="0.25" r="11" customHeight="1" ht="17.25">
      <c r="A11" s="15"/>
      <c r="B11" s="16"/>
      <c r="C11" s="36"/>
      <c r="D11" s="36"/>
      <c r="E11" s="16"/>
    </row>
    <row x14ac:dyDescent="0.25" r="12" customHeight="1" ht="17.25">
      <c r="A12" s="15"/>
      <c r="B12" s="16"/>
      <c r="C12" s="36"/>
      <c r="D12" s="36"/>
      <c r="E12" s="1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10.576428571428572" customWidth="1" bestFit="1"/>
    <col min="5" max="5" style="88" width="13.719285714285713" customWidth="1" bestFit="1"/>
  </cols>
  <sheetData>
    <row x14ac:dyDescent="0.25" r="1" customHeight="1" ht="17.25">
      <c r="A1" s="771" t="s">
        <v>8680</v>
      </c>
      <c r="B1" s="772"/>
      <c r="C1" s="5"/>
      <c r="D1" s="5"/>
      <c r="E1" s="83"/>
    </row>
    <row x14ac:dyDescent="0.25" r="2" customHeight="1" ht="17.25">
      <c r="A2" s="37"/>
      <c r="B2" s="83"/>
      <c r="C2" s="3"/>
      <c r="D2" s="3"/>
      <c r="E2" s="83"/>
    </row>
    <row x14ac:dyDescent="0.25" r="3" customHeight="1" ht="17.25">
      <c r="A3" s="1" t="s">
        <v>9470</v>
      </c>
      <c r="B3" s="83"/>
      <c r="C3" s="3"/>
      <c r="D3" s="3"/>
      <c r="E3" s="83"/>
    </row>
    <row x14ac:dyDescent="0.25" r="4" customHeight="1" ht="17.25">
      <c r="A4" s="37"/>
      <c r="B4" s="83"/>
      <c r="C4" s="3"/>
      <c r="D4" s="3"/>
      <c r="E4" s="83"/>
    </row>
    <row x14ac:dyDescent="0.25" r="5" customHeight="1" ht="17.25">
      <c r="A5" s="185" t="s">
        <v>4</v>
      </c>
      <c r="B5" s="186" t="s">
        <v>5</v>
      </c>
      <c r="C5" s="264" t="s">
        <v>358</v>
      </c>
      <c r="D5" s="264" t="s">
        <v>7</v>
      </c>
      <c r="E5" s="186"/>
    </row>
    <row x14ac:dyDescent="0.25" r="6" customHeight="1" ht="17.25">
      <c r="A6" s="33">
        <v>44595</v>
      </c>
      <c r="B6" s="34" t="s">
        <v>1788</v>
      </c>
      <c r="C6" s="19">
        <v>300</v>
      </c>
      <c r="D6" s="19">
        <v>90</v>
      </c>
      <c r="E6" s="55"/>
    </row>
    <row x14ac:dyDescent="0.25" r="7" customHeight="1" ht="17.25">
      <c r="A7" s="15"/>
      <c r="B7" s="16"/>
      <c r="C7" s="36"/>
      <c r="D7" s="36"/>
      <c r="E7" s="124"/>
    </row>
    <row x14ac:dyDescent="0.25" r="8" customHeight="1" ht="17.25">
      <c r="A8" s="15"/>
      <c r="B8" s="16"/>
      <c r="C8" s="36"/>
      <c r="D8" s="18"/>
      <c r="E8" s="16"/>
    </row>
    <row x14ac:dyDescent="0.25" r="9" customHeight="1" ht="17.25">
      <c r="A9" s="15"/>
      <c r="B9" s="16"/>
      <c r="C9" s="18"/>
      <c r="D9" s="36"/>
      <c r="E9" s="124"/>
    </row>
    <row x14ac:dyDescent="0.25" r="10" customHeight="1" ht="17.25">
      <c r="A10" s="15"/>
      <c r="B10" s="16"/>
      <c r="C10" s="36"/>
      <c r="D10" s="36"/>
      <c r="E10" s="16"/>
    </row>
    <row x14ac:dyDescent="0.25" r="11" customHeight="1" ht="17.25">
      <c r="A11" s="15"/>
      <c r="B11" s="16"/>
      <c r="C11" s="36"/>
      <c r="D11" s="36"/>
      <c r="E11" s="16"/>
    </row>
    <row x14ac:dyDescent="0.25" r="12" customHeight="1" ht="17.25">
      <c r="A12" s="15"/>
      <c r="B12" s="16"/>
      <c r="C12" s="36"/>
      <c r="D12" s="36"/>
      <c r="E12" s="1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10.576428571428572" customWidth="1" bestFit="1"/>
    <col min="4" max="4" style="41" width="9.576428571428572" customWidth="1" bestFit="1"/>
    <col min="5" max="5" style="41" width="9.576428571428572" customWidth="1" bestFit="1"/>
    <col min="6" max="6" style="41" width="9.576428571428572" customWidth="1" bestFit="1"/>
    <col min="7" max="7" style="41" width="9.576428571428572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1" width="10.576428571428572" customWidth="1" bestFit="1"/>
    <col min="12" max="12" style="41" width="10.576428571428572" customWidth="1" bestFit="1"/>
    <col min="13" max="13" style="41" width="10.576428571428572" customWidth="1" bestFit="1"/>
    <col min="14" max="14" style="40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</row>
    <row x14ac:dyDescent="0.25" r="3" customHeight="1" ht="17.25">
      <c r="A3" s="1" t="s">
        <v>9337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</row>
    <row x14ac:dyDescent="0.25" r="4" customHeight="1" ht="17.25">
      <c r="A4" s="37"/>
      <c r="B4" s="8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2"/>
    </row>
    <row x14ac:dyDescent="0.25" r="5" customHeight="1" ht="17.25">
      <c r="A5" s="185" t="s">
        <v>4</v>
      </c>
      <c r="B5" s="186" t="s">
        <v>5</v>
      </c>
      <c r="C5" s="264" t="s">
        <v>6426</v>
      </c>
      <c r="D5" s="264" t="s">
        <v>9466</v>
      </c>
      <c r="E5" s="264" t="s">
        <v>32</v>
      </c>
      <c r="F5" s="264" t="s">
        <v>383</v>
      </c>
      <c r="G5" s="264" t="s">
        <v>31</v>
      </c>
      <c r="H5" s="264" t="s">
        <v>6</v>
      </c>
      <c r="I5" s="264" t="s">
        <v>7</v>
      </c>
      <c r="J5" s="264" t="s">
        <v>76</v>
      </c>
      <c r="K5" s="264" t="s">
        <v>9</v>
      </c>
      <c r="L5" s="264" t="s">
        <v>8</v>
      </c>
      <c r="M5" s="447" t="s">
        <v>33</v>
      </c>
      <c r="N5" s="186"/>
    </row>
    <row x14ac:dyDescent="0.25" r="6" customHeight="1" ht="17.25">
      <c r="A6" s="33">
        <v>44745</v>
      </c>
      <c r="B6" s="34" t="s">
        <v>1788</v>
      </c>
      <c r="C6" s="19">
        <v>15</v>
      </c>
      <c r="D6" s="19">
        <v>20</v>
      </c>
      <c r="E6" s="19">
        <v>7</v>
      </c>
      <c r="F6" s="19">
        <v>15</v>
      </c>
      <c r="G6" s="19">
        <v>15</v>
      </c>
      <c r="H6" s="20"/>
      <c r="I6" s="20"/>
      <c r="J6" s="20"/>
      <c r="K6" s="20"/>
      <c r="L6" s="20"/>
      <c r="M6" s="20"/>
      <c r="N6" s="55"/>
    </row>
    <row x14ac:dyDescent="0.25" r="7" customHeight="1" ht="17.25">
      <c r="A7" s="15">
        <v>44745</v>
      </c>
      <c r="B7" s="16" t="s">
        <v>1788</v>
      </c>
      <c r="C7" s="17">
        <v>15</v>
      </c>
      <c r="D7" s="17">
        <v>20</v>
      </c>
      <c r="E7" s="17">
        <v>15</v>
      </c>
      <c r="F7" s="17">
        <v>15</v>
      </c>
      <c r="G7" s="17">
        <v>15</v>
      </c>
      <c r="H7" s="17">
        <v>42</v>
      </c>
      <c r="I7" s="17">
        <v>42</v>
      </c>
      <c r="J7" s="17">
        <v>42</v>
      </c>
      <c r="K7" s="17">
        <v>84</v>
      </c>
      <c r="L7" s="17">
        <v>84</v>
      </c>
      <c r="M7" s="36"/>
      <c r="N7" s="124"/>
    </row>
    <row x14ac:dyDescent="0.25" r="8" customHeight="1" ht="17.25">
      <c r="A8" s="15" t="s">
        <v>5713</v>
      </c>
      <c r="B8" s="16" t="s">
        <v>14</v>
      </c>
      <c r="C8" s="17">
        <v>-30</v>
      </c>
      <c r="D8" s="17">
        <v>-27</v>
      </c>
      <c r="E8" s="36"/>
      <c r="F8" s="36"/>
      <c r="G8" s="36"/>
      <c r="H8" s="18"/>
      <c r="I8" s="18"/>
      <c r="J8" s="18"/>
      <c r="K8" s="18"/>
      <c r="L8" s="18"/>
      <c r="M8" s="18"/>
      <c r="N8" s="16"/>
    </row>
    <row x14ac:dyDescent="0.25" r="9" customHeight="1" ht="17.25">
      <c r="A9" s="15">
        <v>44808</v>
      </c>
      <c r="B9" s="16" t="s">
        <v>1788</v>
      </c>
      <c r="C9" s="18"/>
      <c r="D9" s="18"/>
      <c r="E9" s="18"/>
      <c r="F9" s="17">
        <v>50</v>
      </c>
      <c r="G9" s="17">
        <v>30</v>
      </c>
      <c r="H9" s="36"/>
      <c r="I9" s="36"/>
      <c r="J9" s="36"/>
      <c r="K9" s="36"/>
      <c r="L9" s="36"/>
      <c r="M9" s="36"/>
      <c r="N9" s="124"/>
    </row>
    <row x14ac:dyDescent="0.25" r="10" customHeight="1" ht="17.25">
      <c r="A10" s="15">
        <v>44869</v>
      </c>
      <c r="B10" s="16" t="s">
        <v>1788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17">
        <v>100</v>
      </c>
      <c r="N10" s="16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16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16"/>
    </row>
    <row x14ac:dyDescent="0.25" r="14" customHeight="1" ht="17.25">
      <c r="A14" s="15"/>
      <c r="B14" s="16"/>
      <c r="C14" s="17">
        <f>SUM(C6:C10)</f>
      </c>
      <c r="D14" s="17">
        <f>SUM(D6:D10)</f>
      </c>
      <c r="E14" s="17">
        <f>SUM(E6:E10)</f>
      </c>
      <c r="F14" s="17">
        <f>SUM(F6:F10)</f>
      </c>
      <c r="G14" s="17">
        <f>SUM(G6:G10)</f>
      </c>
      <c r="H14" s="17">
        <f>SUM(H6:H10)</f>
      </c>
      <c r="I14" s="17">
        <f>SUM(I6:I10)</f>
      </c>
      <c r="J14" s="17">
        <f>SUM(J6:J10)</f>
      </c>
      <c r="K14" s="17">
        <f>SUM(K6:K10)</f>
      </c>
      <c r="L14" s="17">
        <f>SUM(L6:L10)</f>
      </c>
      <c r="M14" s="36"/>
      <c r="N14" s="16"/>
    </row>
    <row x14ac:dyDescent="0.25" r="15" customHeight="1" ht="17.25">
      <c r="A15" s="37"/>
      <c r="B15" s="8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2"/>
    </row>
    <row x14ac:dyDescent="0.25" r="16" customHeight="1" ht="17.25">
      <c r="A16" s="127" t="s">
        <v>9467</v>
      </c>
      <c r="B16" s="128"/>
      <c r="C16" s="144"/>
      <c r="D16" s="3"/>
      <c r="E16" s="3"/>
      <c r="F16" s="3"/>
      <c r="G16" s="3"/>
      <c r="H16" s="3"/>
      <c r="I16" s="3"/>
      <c r="J16" s="3"/>
      <c r="K16" s="3"/>
      <c r="L16" s="3"/>
      <c r="M16" s="3"/>
      <c r="N16" s="2"/>
    </row>
    <row x14ac:dyDescent="0.25" r="17" customHeight="1" ht="17.25">
      <c r="A17" s="127" t="s">
        <v>9468</v>
      </c>
      <c r="B17" s="128"/>
      <c r="C17" s="144"/>
      <c r="D17" s="3"/>
      <c r="E17" s="3"/>
      <c r="F17" s="3"/>
      <c r="G17" s="3"/>
      <c r="H17" s="3"/>
      <c r="I17" s="3"/>
      <c r="J17" s="3"/>
      <c r="K17" s="3"/>
      <c r="L17" s="3"/>
      <c r="M17" s="3"/>
      <c r="N17" s="2"/>
    </row>
    <row x14ac:dyDescent="0.25" r="18" customHeight="1" ht="17.25">
      <c r="A18" s="127"/>
      <c r="B18" s="128"/>
      <c r="C18" s="144"/>
      <c r="D18" s="3"/>
      <c r="E18" s="3"/>
      <c r="F18" s="3"/>
      <c r="G18" s="3"/>
      <c r="H18" s="3"/>
      <c r="I18" s="3"/>
      <c r="J18" s="3"/>
      <c r="K18" s="3"/>
      <c r="L18" s="3"/>
      <c r="M18" s="3"/>
      <c r="N18" s="2"/>
    </row>
    <row x14ac:dyDescent="0.25" r="19" customHeight="1" ht="17.25">
      <c r="A19" s="127" t="s">
        <v>9469</v>
      </c>
      <c r="B19" s="128"/>
      <c r="C19" s="144"/>
      <c r="D19" s="3"/>
      <c r="E19" s="3"/>
      <c r="F19" s="3"/>
      <c r="G19" s="3"/>
      <c r="H19" s="3"/>
      <c r="I19" s="3"/>
      <c r="J19" s="3"/>
      <c r="K19" s="3"/>
      <c r="L19" s="3"/>
      <c r="M19" s="3"/>
      <c r="N19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116" width="9.576428571428572" customWidth="1" bestFit="1"/>
    <col min="7" max="7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5"/>
      <c r="E1" s="5"/>
      <c r="F1" s="5"/>
      <c r="G1" s="83"/>
    </row>
    <row x14ac:dyDescent="0.25" r="2" customHeight="1" ht="17.25">
      <c r="A2" s="83"/>
      <c r="B2" s="83"/>
      <c r="C2" s="3"/>
      <c r="D2" s="3"/>
      <c r="E2" s="3"/>
      <c r="F2" s="3"/>
      <c r="G2" s="83"/>
    </row>
    <row x14ac:dyDescent="0.25" r="3" customHeight="1" ht="17.25">
      <c r="A3" s="4" t="s">
        <v>9464</v>
      </c>
      <c r="B3" s="83"/>
      <c r="C3" s="3"/>
      <c r="D3" s="3"/>
      <c r="E3" s="3"/>
      <c r="F3" s="3"/>
      <c r="G3" s="83"/>
    </row>
    <row x14ac:dyDescent="0.25" r="4" customHeight="1" ht="17.25">
      <c r="A4" s="4" t="s">
        <v>9465</v>
      </c>
      <c r="B4" s="83"/>
      <c r="C4" s="3"/>
      <c r="D4" s="3"/>
      <c r="E4" s="3"/>
      <c r="F4" s="3"/>
      <c r="G4" s="83"/>
    </row>
    <row x14ac:dyDescent="0.25" r="5" customHeight="1" ht="17.25">
      <c r="A5" s="83"/>
      <c r="B5" s="83"/>
      <c r="C5" s="3"/>
      <c r="D5" s="3"/>
      <c r="E5" s="3"/>
      <c r="F5" s="3"/>
      <c r="G5" s="83"/>
    </row>
    <row x14ac:dyDescent="0.25" r="6" customHeight="1" ht="17.25">
      <c r="A6" s="190" t="s">
        <v>4</v>
      </c>
      <c r="B6" s="186" t="s">
        <v>5</v>
      </c>
      <c r="C6" s="264" t="s">
        <v>75</v>
      </c>
      <c r="D6" s="264" t="s">
        <v>76</v>
      </c>
      <c r="E6" s="264" t="s">
        <v>9</v>
      </c>
      <c r="F6" s="264" t="s">
        <v>358</v>
      </c>
      <c r="G6" s="186"/>
    </row>
    <row x14ac:dyDescent="0.25" r="7" customHeight="1" ht="17.25">
      <c r="A7" s="34" t="s">
        <v>3043</v>
      </c>
      <c r="B7" s="34" t="s">
        <v>1788</v>
      </c>
      <c r="C7" s="19">
        <v>50</v>
      </c>
      <c r="D7" s="19">
        <v>50</v>
      </c>
      <c r="E7" s="19">
        <v>150</v>
      </c>
      <c r="F7" s="19">
        <v>100</v>
      </c>
      <c r="G7" s="55"/>
    </row>
    <row x14ac:dyDescent="0.25" r="8" customHeight="1" ht="17.25">
      <c r="A8" s="15"/>
      <c r="B8" s="16"/>
      <c r="C8" s="36"/>
      <c r="D8" s="36"/>
      <c r="E8" s="36"/>
      <c r="F8" s="36"/>
      <c r="G8" s="124"/>
    </row>
    <row x14ac:dyDescent="0.25" r="9" customHeight="1" ht="17.25">
      <c r="A9" s="15"/>
      <c r="B9" s="16"/>
      <c r="C9" s="36"/>
      <c r="D9" s="36"/>
      <c r="E9" s="36"/>
      <c r="F9" s="36"/>
      <c r="G9" s="16"/>
    </row>
    <row x14ac:dyDescent="0.25" r="10" customHeight="1" ht="17.25">
      <c r="A10" s="15"/>
      <c r="B10" s="16"/>
      <c r="C10" s="18"/>
      <c r="D10" s="18"/>
      <c r="E10" s="18"/>
      <c r="F10" s="18"/>
      <c r="G10" s="124"/>
    </row>
    <row x14ac:dyDescent="0.25" r="11" customHeight="1" ht="17.25">
      <c r="A11" s="15"/>
      <c r="B11" s="16"/>
      <c r="C11" s="36"/>
      <c r="D11" s="36"/>
      <c r="E11" s="36"/>
      <c r="F11" s="36"/>
      <c r="G11" s="16"/>
    </row>
    <row x14ac:dyDescent="0.25" r="12" customHeight="1" ht="17.25">
      <c r="A12" s="16"/>
      <c r="B12" s="16"/>
      <c r="C12" s="36"/>
      <c r="D12" s="36"/>
      <c r="E12" s="36"/>
      <c r="F12" s="36"/>
      <c r="G12" s="16"/>
    </row>
    <row x14ac:dyDescent="0.25" r="13" customHeight="1" ht="17.25">
      <c r="A13" s="16"/>
      <c r="B13" s="16"/>
      <c r="C13" s="36"/>
      <c r="D13" s="36"/>
      <c r="E13" s="36"/>
      <c r="F13" s="36"/>
      <c r="G13" s="1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116" width="9.576428571428572" customWidth="1" bestFit="1"/>
    <col min="7" max="7" style="116" width="9.576428571428572" customWidth="1" bestFit="1"/>
    <col min="8" max="8" style="116" width="9.576428571428572" customWidth="1" bestFit="1"/>
    <col min="9" max="9" style="116" width="9.576428571428572" customWidth="1" bestFit="1"/>
    <col min="10" max="10" style="116" width="9.576428571428572" customWidth="1" bestFit="1"/>
    <col min="11" max="11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9461</v>
      </c>
      <c r="B3" s="83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9462</v>
      </c>
      <c r="B4" s="83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83"/>
    </row>
    <row x14ac:dyDescent="0.25" r="6" customHeight="1" ht="17.25">
      <c r="A6" s="185" t="s">
        <v>4</v>
      </c>
      <c r="B6" s="186" t="s">
        <v>5</v>
      </c>
      <c r="C6" s="264" t="s">
        <v>358</v>
      </c>
      <c r="D6" s="264" t="s">
        <v>8</v>
      </c>
      <c r="E6" s="264" t="s">
        <v>2301</v>
      </c>
      <c r="F6" s="264" t="s">
        <v>9463</v>
      </c>
      <c r="G6" s="264" t="s">
        <v>368</v>
      </c>
      <c r="H6" s="264" t="s">
        <v>6</v>
      </c>
      <c r="I6" s="264" t="s">
        <v>7</v>
      </c>
      <c r="J6" s="264" t="s">
        <v>1864</v>
      </c>
      <c r="K6" s="186"/>
    </row>
    <row x14ac:dyDescent="0.25" r="7" customHeight="1" ht="17.25">
      <c r="A7" s="24">
        <v>44746</v>
      </c>
      <c r="B7" s="25" t="s">
        <v>1788</v>
      </c>
      <c r="C7" s="19">
        <v>400</v>
      </c>
      <c r="D7" s="19">
        <v>400</v>
      </c>
      <c r="E7" s="27"/>
      <c r="F7" s="27"/>
      <c r="G7" s="27"/>
      <c r="H7" s="27"/>
      <c r="I7" s="27"/>
      <c r="J7" s="27"/>
      <c r="K7" s="413"/>
    </row>
    <row x14ac:dyDescent="0.25" r="8" customHeight="1" ht="17.25">
      <c r="A8" s="15">
        <v>44746</v>
      </c>
      <c r="B8" s="16" t="s">
        <v>1788</v>
      </c>
      <c r="C8" s="17">
        <v>100</v>
      </c>
      <c r="D8" s="17">
        <v>100</v>
      </c>
      <c r="E8" s="18"/>
      <c r="F8" s="18"/>
      <c r="G8" s="18"/>
      <c r="H8" s="18"/>
      <c r="I8" s="18"/>
      <c r="J8" s="18"/>
      <c r="K8" s="124"/>
    </row>
    <row x14ac:dyDescent="0.25" r="9" customHeight="1" ht="17.25">
      <c r="A9" s="33" t="s">
        <v>3997</v>
      </c>
      <c r="B9" s="34" t="s">
        <v>1788</v>
      </c>
      <c r="C9" s="35"/>
      <c r="D9" s="35"/>
      <c r="E9" s="19">
        <v>50</v>
      </c>
      <c r="F9" s="19">
        <v>150</v>
      </c>
      <c r="G9" s="35"/>
      <c r="H9" s="35"/>
      <c r="I9" s="35"/>
      <c r="J9" s="35"/>
      <c r="K9" s="55"/>
    </row>
    <row x14ac:dyDescent="0.25" r="10" customHeight="1" ht="17.25">
      <c r="A10" s="33" t="s">
        <v>490</v>
      </c>
      <c r="B10" s="34" t="s">
        <v>1788</v>
      </c>
      <c r="C10" s="17">
        <v>100</v>
      </c>
      <c r="D10" s="17">
        <v>100</v>
      </c>
      <c r="E10" s="18"/>
      <c r="F10" s="18"/>
      <c r="G10" s="17">
        <v>50</v>
      </c>
      <c r="H10" s="17">
        <v>34</v>
      </c>
      <c r="I10" s="17">
        <v>100</v>
      </c>
      <c r="J10" s="17">
        <v>30</v>
      </c>
      <c r="K10" s="124"/>
    </row>
    <row x14ac:dyDescent="0.25" r="11" customHeight="1" ht="17.25">
      <c r="A11" s="15" t="s">
        <v>1736</v>
      </c>
      <c r="B11" s="16" t="s">
        <v>1788</v>
      </c>
      <c r="C11" s="17">
        <v>200</v>
      </c>
      <c r="D11" s="17">
        <v>370</v>
      </c>
      <c r="E11" s="18"/>
      <c r="F11" s="18"/>
      <c r="G11" s="17">
        <v>150</v>
      </c>
      <c r="H11" s="17">
        <v>70</v>
      </c>
      <c r="I11" s="17">
        <v>100</v>
      </c>
      <c r="J11" s="17">
        <v>50</v>
      </c>
      <c r="K11" s="124"/>
    </row>
    <row x14ac:dyDescent="0.25" r="12" customHeight="1" ht="17.25">
      <c r="A12" s="15" t="s">
        <v>3655</v>
      </c>
      <c r="B12" s="16" t="s">
        <v>1788</v>
      </c>
      <c r="C12" s="17">
        <v>150</v>
      </c>
      <c r="D12" s="17">
        <v>80</v>
      </c>
      <c r="E12" s="18"/>
      <c r="F12" s="18"/>
      <c r="G12" s="17">
        <v>50</v>
      </c>
      <c r="H12" s="17">
        <v>45</v>
      </c>
      <c r="I12" s="17">
        <v>100</v>
      </c>
      <c r="J12" s="17">
        <v>32</v>
      </c>
      <c r="K12" s="124"/>
    </row>
    <row x14ac:dyDescent="0.25" r="13" customHeight="1" ht="17.25">
      <c r="A13" s="15" t="s">
        <v>491</v>
      </c>
      <c r="B13" s="16" t="s">
        <v>1788</v>
      </c>
      <c r="C13" s="17">
        <v>200</v>
      </c>
      <c r="D13" s="36"/>
      <c r="E13" s="36"/>
      <c r="F13" s="36"/>
      <c r="G13" s="36"/>
      <c r="H13" s="36"/>
      <c r="I13" s="36"/>
      <c r="J13" s="36"/>
      <c r="K13" s="16"/>
    </row>
    <row x14ac:dyDescent="0.25" r="14" customHeight="1" ht="17.25">
      <c r="A14" s="15" t="s">
        <v>467</v>
      </c>
      <c r="B14" s="16" t="s">
        <v>2153</v>
      </c>
      <c r="C14" s="17">
        <v>-150</v>
      </c>
      <c r="D14" s="17">
        <v>-150</v>
      </c>
      <c r="E14" s="36"/>
      <c r="F14" s="36"/>
      <c r="G14" s="36"/>
      <c r="H14" s="36"/>
      <c r="I14" s="36"/>
      <c r="J14" s="17">
        <v>-62</v>
      </c>
      <c r="K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1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3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12.147857142857141" customWidth="1" bestFit="1"/>
    <col min="4" max="4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83"/>
    </row>
    <row x14ac:dyDescent="0.25" r="2" customHeight="1" ht="17.25">
      <c r="A2" s="37"/>
      <c r="B2" s="83"/>
      <c r="C2" s="3"/>
      <c r="D2" s="83"/>
    </row>
    <row x14ac:dyDescent="0.25" r="3" customHeight="1" ht="17.25">
      <c r="A3" s="1" t="s">
        <v>9458</v>
      </c>
      <c r="B3" s="83"/>
      <c r="C3" s="3"/>
      <c r="D3" s="83"/>
    </row>
    <row x14ac:dyDescent="0.25" r="4" customHeight="1" ht="17.25">
      <c r="A4" s="1" t="s">
        <v>9460</v>
      </c>
      <c r="B4" s="83"/>
      <c r="C4" s="3"/>
      <c r="D4" s="83"/>
    </row>
    <row x14ac:dyDescent="0.25" r="5" customHeight="1" ht="17.25">
      <c r="A5" s="564" t="s">
        <v>499</v>
      </c>
      <c r="B5" s="83"/>
      <c r="C5" s="3"/>
      <c r="D5" s="83"/>
    </row>
    <row x14ac:dyDescent="0.25" r="6" customHeight="1" ht="17.25">
      <c r="A6" s="185" t="s">
        <v>4</v>
      </c>
      <c r="B6" s="186" t="s">
        <v>5</v>
      </c>
      <c r="C6" s="264" t="s">
        <v>1977</v>
      </c>
      <c r="D6" s="186"/>
    </row>
    <row x14ac:dyDescent="0.25" r="7" customHeight="1" ht="17.25">
      <c r="A7" s="33">
        <v>44869</v>
      </c>
      <c r="B7" s="34" t="s">
        <v>1788</v>
      </c>
      <c r="C7" s="19">
        <v>20</v>
      </c>
      <c r="D7" s="55"/>
    </row>
    <row x14ac:dyDescent="0.25" r="8" customHeight="1" ht="17.25">
      <c r="A8" s="33"/>
      <c r="B8" s="34"/>
      <c r="C8" s="36"/>
      <c r="D8" s="124"/>
    </row>
    <row x14ac:dyDescent="0.25" r="9" customHeight="1" ht="17.25">
      <c r="A9" s="15"/>
      <c r="B9" s="16"/>
      <c r="C9" s="36"/>
      <c r="D9" s="16"/>
    </row>
    <row x14ac:dyDescent="0.25" r="10" customHeight="1" ht="17.25">
      <c r="A10" s="15"/>
      <c r="B10" s="16"/>
      <c r="C10" s="18"/>
      <c r="D10" s="124"/>
    </row>
    <row x14ac:dyDescent="0.25" r="11" customHeight="1" ht="17.25">
      <c r="A11" s="15"/>
      <c r="B11" s="16"/>
      <c r="C11" s="36"/>
      <c r="D11" s="16"/>
    </row>
    <row x14ac:dyDescent="0.25" r="12" customHeight="1" ht="17.25">
      <c r="A12" s="15"/>
      <c r="B12" s="16"/>
      <c r="C12" s="36"/>
      <c r="D12" s="16"/>
    </row>
    <row x14ac:dyDescent="0.25" r="13" customHeight="1" ht="17.25">
      <c r="A13" s="15"/>
      <c r="B13" s="16"/>
      <c r="C13" s="36"/>
      <c r="D13" s="1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3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12.147857142857141" customWidth="1" bestFit="1"/>
    <col min="4" max="4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83"/>
    </row>
    <row x14ac:dyDescent="0.25" r="2" customHeight="1" ht="17.25">
      <c r="A2" s="83"/>
      <c r="B2" s="83"/>
      <c r="C2" s="3"/>
      <c r="D2" s="83"/>
    </row>
    <row x14ac:dyDescent="0.25" r="3" customHeight="1" ht="17.25">
      <c r="A3" s="4" t="s">
        <v>9458</v>
      </c>
      <c r="B3" s="83"/>
      <c r="C3" s="3"/>
      <c r="D3" s="83"/>
    </row>
    <row x14ac:dyDescent="0.25" r="4" customHeight="1" ht="17.25">
      <c r="A4" s="4" t="s">
        <v>9459</v>
      </c>
      <c r="B4" s="83"/>
      <c r="C4" s="3"/>
      <c r="D4" s="83"/>
    </row>
    <row x14ac:dyDescent="0.25" r="5" customHeight="1" ht="17.25">
      <c r="A5" s="565" t="s">
        <v>499</v>
      </c>
      <c r="B5" s="83"/>
      <c r="C5" s="3"/>
      <c r="D5" s="83"/>
    </row>
    <row x14ac:dyDescent="0.25" r="6" customHeight="1" ht="17.25">
      <c r="A6" s="190" t="s">
        <v>4</v>
      </c>
      <c r="B6" s="186" t="s">
        <v>5</v>
      </c>
      <c r="C6" s="264" t="s">
        <v>1977</v>
      </c>
      <c r="D6" s="186"/>
    </row>
    <row x14ac:dyDescent="0.25" r="7" customHeight="1" ht="17.25">
      <c r="A7" s="34" t="s">
        <v>1514</v>
      </c>
      <c r="B7" s="34" t="s">
        <v>1788</v>
      </c>
      <c r="C7" s="19">
        <v>50</v>
      </c>
      <c r="D7" s="55"/>
    </row>
    <row x14ac:dyDescent="0.25" r="8" customHeight="1" ht="17.25">
      <c r="A8" s="33"/>
      <c r="B8" s="34"/>
      <c r="C8" s="36"/>
      <c r="D8" s="124"/>
    </row>
    <row x14ac:dyDescent="0.25" r="9" customHeight="1" ht="17.25">
      <c r="A9" s="15"/>
      <c r="B9" s="16"/>
      <c r="C9" s="36"/>
      <c r="D9" s="16"/>
    </row>
    <row x14ac:dyDescent="0.25" r="10" customHeight="1" ht="17.25">
      <c r="A10" s="15"/>
      <c r="B10" s="16"/>
      <c r="C10" s="18"/>
      <c r="D10" s="124"/>
    </row>
    <row x14ac:dyDescent="0.25" r="11" customHeight="1" ht="17.25">
      <c r="A11" s="15"/>
      <c r="B11" s="16"/>
      <c r="C11" s="36"/>
      <c r="D11" s="16"/>
    </row>
    <row x14ac:dyDescent="0.25" r="12" customHeight="1" ht="17.25">
      <c r="A12" s="16"/>
      <c r="B12" s="16"/>
      <c r="C12" s="36"/>
      <c r="D12" s="16"/>
    </row>
    <row x14ac:dyDescent="0.25" r="13" customHeight="1" ht="17.25">
      <c r="A13" s="16"/>
      <c r="B13" s="16"/>
      <c r="C13" s="36"/>
      <c r="D13" s="1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7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9.576428571428572" customWidth="1" bestFit="1"/>
    <col min="3" max="3" style="116" width="12.43357142857143" customWidth="1" bestFit="1"/>
    <col min="4" max="4" style="116" width="12.43357142857143" customWidth="1" bestFit="1"/>
    <col min="5" max="5" style="41" width="12.43357142857143" customWidth="1" bestFit="1"/>
    <col min="6" max="6" style="41" width="12.43357142857143" customWidth="1" bestFit="1"/>
    <col min="7" max="7" style="41" width="12.43357142857143" customWidth="1" bestFit="1"/>
    <col min="8" max="8" style="41" width="12.43357142857143" customWidth="1" bestFit="1"/>
    <col min="9" max="9" style="41" width="12.43357142857143" customWidth="1" bestFit="1"/>
    <col min="10" max="10" style="41" width="12.43357142857143" customWidth="1" bestFit="1"/>
    <col min="11" max="11" style="41" width="12.43357142857143" customWidth="1" bestFit="1"/>
    <col min="12" max="12" style="41" width="12.43357142857143" customWidth="1" bestFit="1"/>
    <col min="13" max="13" style="41" width="12.43357142857143" customWidth="1" bestFit="1"/>
    <col min="14" max="14" style="41" width="12.43357142857143" customWidth="1" bestFit="1"/>
    <col min="15" max="15" style="41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</row>
    <row x14ac:dyDescent="0.25" r="3" customHeight="1" ht="17.25">
      <c r="A3" s="1" t="s">
        <v>9446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9447</v>
      </c>
      <c r="B4" s="4"/>
      <c r="C4" s="5"/>
      <c r="D4" s="5"/>
      <c r="E4" s="5"/>
      <c r="F4" s="94"/>
      <c r="G4" s="94"/>
      <c r="H4" s="3"/>
      <c r="I4" s="3"/>
      <c r="J4" s="3"/>
      <c r="K4" s="3"/>
      <c r="L4" s="3"/>
      <c r="M4" s="3"/>
      <c r="N4" s="3"/>
      <c r="O4" s="3"/>
      <c r="P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2"/>
    </row>
    <row x14ac:dyDescent="0.25" r="6" customHeight="1" ht="17.25">
      <c r="A6" s="755" t="s">
        <v>4</v>
      </c>
      <c r="B6" s="751" t="s">
        <v>5</v>
      </c>
      <c r="C6" s="752" t="s">
        <v>6</v>
      </c>
      <c r="D6" s="752" t="s">
        <v>7</v>
      </c>
      <c r="E6" s="1110" t="s">
        <v>9</v>
      </c>
      <c r="F6" s="752" t="s">
        <v>8</v>
      </c>
      <c r="G6" s="752" t="s">
        <v>10</v>
      </c>
      <c r="H6" s="1231" t="s">
        <v>31</v>
      </c>
      <c r="I6" s="1231" t="s">
        <v>1866</v>
      </c>
      <c r="J6" s="1231" t="s">
        <v>1865</v>
      </c>
      <c r="K6" s="1231" t="s">
        <v>33</v>
      </c>
      <c r="L6" s="1231" t="s">
        <v>383</v>
      </c>
      <c r="M6" s="1231" t="s">
        <v>428</v>
      </c>
      <c r="N6" s="1231" t="s">
        <v>369</v>
      </c>
      <c r="O6" s="1110"/>
      <c r="P6" s="2"/>
    </row>
    <row x14ac:dyDescent="0.25" r="7" customHeight="1" ht="17.25">
      <c r="A7" s="33" t="s">
        <v>1590</v>
      </c>
      <c r="B7" s="34" t="s">
        <v>1788</v>
      </c>
      <c r="C7" s="19">
        <v>40</v>
      </c>
      <c r="D7" s="19">
        <v>40</v>
      </c>
      <c r="E7" s="19">
        <v>80</v>
      </c>
      <c r="F7" s="19">
        <v>8</v>
      </c>
      <c r="G7" s="19">
        <v>18</v>
      </c>
      <c r="H7" s="19">
        <v>60</v>
      </c>
      <c r="I7" s="19">
        <v>2</v>
      </c>
      <c r="J7" s="19">
        <v>2</v>
      </c>
      <c r="K7" s="19">
        <v>110</v>
      </c>
      <c r="L7" s="35"/>
      <c r="M7" s="35"/>
      <c r="N7" s="35"/>
      <c r="O7" s="20"/>
      <c r="P7" s="4" t="s">
        <v>1728</v>
      </c>
    </row>
    <row x14ac:dyDescent="0.25" r="8" customHeight="1" ht="17.25">
      <c r="A8" s="15" t="s">
        <v>1604</v>
      </c>
      <c r="B8" s="16" t="s">
        <v>1788</v>
      </c>
      <c r="C8" s="17">
        <v>40</v>
      </c>
      <c r="D8" s="17">
        <v>40</v>
      </c>
      <c r="E8" s="17">
        <v>80</v>
      </c>
      <c r="F8" s="17">
        <v>8</v>
      </c>
      <c r="G8" s="17">
        <v>18</v>
      </c>
      <c r="H8" s="36"/>
      <c r="I8" s="17">
        <v>6</v>
      </c>
      <c r="J8" s="17">
        <v>6</v>
      </c>
      <c r="K8" s="17">
        <v>10</v>
      </c>
      <c r="L8" s="17">
        <v>20</v>
      </c>
      <c r="M8" s="36"/>
      <c r="N8" s="36"/>
      <c r="O8" s="36"/>
      <c r="P8" s="4" t="s">
        <v>1728</v>
      </c>
    </row>
    <row x14ac:dyDescent="0.25" r="9" customHeight="1" ht="17.25">
      <c r="A9" s="15" t="s">
        <v>209</v>
      </c>
      <c r="B9" s="16" t="s">
        <v>1788</v>
      </c>
      <c r="C9" s="17">
        <v>80</v>
      </c>
      <c r="D9" s="17">
        <v>80</v>
      </c>
      <c r="E9" s="17">
        <v>170</v>
      </c>
      <c r="F9" s="17">
        <v>40</v>
      </c>
      <c r="G9" s="17">
        <v>40</v>
      </c>
      <c r="H9" s="17">
        <v>25</v>
      </c>
      <c r="I9" s="17">
        <v>20</v>
      </c>
      <c r="J9" s="17">
        <v>15</v>
      </c>
      <c r="K9" s="17">
        <v>200</v>
      </c>
      <c r="L9" s="17">
        <v>25</v>
      </c>
      <c r="M9" s="17">
        <v>15</v>
      </c>
      <c r="N9" s="36"/>
      <c r="O9" s="18"/>
      <c r="P9" s="4" t="s">
        <v>1728</v>
      </c>
    </row>
    <row x14ac:dyDescent="0.25" r="10" customHeight="1" ht="17.25">
      <c r="A10" s="15" t="s">
        <v>209</v>
      </c>
      <c r="B10" s="16" t="s">
        <v>1788</v>
      </c>
      <c r="C10" s="17">
        <v>4</v>
      </c>
      <c r="D10" s="36"/>
      <c r="E10" s="36"/>
      <c r="F10" s="36"/>
      <c r="G10" s="17">
        <v>3</v>
      </c>
      <c r="H10" s="18"/>
      <c r="I10" s="18"/>
      <c r="J10" s="18"/>
      <c r="K10" s="17">
        <v>5</v>
      </c>
      <c r="L10" s="18"/>
      <c r="M10" s="18"/>
      <c r="N10" s="18"/>
      <c r="O10" s="18"/>
      <c r="P10" s="4" t="s">
        <v>1728</v>
      </c>
    </row>
    <row x14ac:dyDescent="0.25" r="11" customHeight="1" ht="17.25">
      <c r="A11" s="1327">
        <v>44594</v>
      </c>
      <c r="B11" s="1328" t="s">
        <v>9448</v>
      </c>
      <c r="C11" s="158"/>
      <c r="D11" s="158"/>
      <c r="E11" s="476">
        <v>210</v>
      </c>
      <c r="F11" s="476">
        <v>60</v>
      </c>
      <c r="G11" s="476">
        <v>55</v>
      </c>
      <c r="H11" s="476">
        <v>30</v>
      </c>
      <c r="I11" s="476">
        <v>30</v>
      </c>
      <c r="J11" s="476">
        <v>20</v>
      </c>
      <c r="K11" s="476">
        <v>150</v>
      </c>
      <c r="L11" s="476">
        <v>40</v>
      </c>
      <c r="M11" s="476">
        <v>15</v>
      </c>
      <c r="N11" s="476">
        <v>16</v>
      </c>
      <c r="O11" s="158"/>
      <c r="P11" s="4" t="s">
        <v>1731</v>
      </c>
    </row>
    <row x14ac:dyDescent="0.25" r="12" customHeight="1" ht="17.25">
      <c r="A12" s="1327">
        <v>44594</v>
      </c>
      <c r="B12" s="1328" t="s">
        <v>9448</v>
      </c>
      <c r="C12" s="476">
        <v>96</v>
      </c>
      <c r="D12" s="476">
        <v>96</v>
      </c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4" t="s">
        <v>1731</v>
      </c>
    </row>
    <row x14ac:dyDescent="0.25" r="13" customHeight="1" ht="17.25">
      <c r="A13" s="1327">
        <v>44653</v>
      </c>
      <c r="B13" s="1328" t="s">
        <v>9449</v>
      </c>
      <c r="C13" s="476">
        <v>-96</v>
      </c>
      <c r="D13" s="476">
        <v>-96</v>
      </c>
      <c r="E13" s="158"/>
      <c r="F13" s="476">
        <v>-60</v>
      </c>
      <c r="G13" s="476">
        <v>-42</v>
      </c>
      <c r="H13" s="158"/>
      <c r="I13" s="476">
        <v>-30</v>
      </c>
      <c r="J13" s="476">
        <v>-20</v>
      </c>
      <c r="K13" s="476">
        <v>-150</v>
      </c>
      <c r="L13" s="158"/>
      <c r="M13" s="158"/>
      <c r="N13" s="476">
        <v>-16</v>
      </c>
      <c r="O13" s="158"/>
      <c r="P13" s="4" t="s">
        <v>1728</v>
      </c>
    </row>
    <row x14ac:dyDescent="0.25" r="14" customHeight="1" ht="17.25">
      <c r="A14" s="1329">
        <v>44897</v>
      </c>
      <c r="B14" s="1330" t="s">
        <v>9449</v>
      </c>
      <c r="C14" s="1331"/>
      <c r="D14" s="1331"/>
      <c r="E14" s="148">
        <v>-210</v>
      </c>
      <c r="F14" s="1331"/>
      <c r="G14" s="148">
        <v>-13</v>
      </c>
      <c r="H14" s="148">
        <v>-30</v>
      </c>
      <c r="I14" s="1331"/>
      <c r="J14" s="1331"/>
      <c r="K14" s="1331"/>
      <c r="L14" s="148">
        <v>-40</v>
      </c>
      <c r="M14" s="148">
        <v>-15</v>
      </c>
      <c r="N14" s="1331"/>
      <c r="O14" s="1331"/>
      <c r="P14" s="4" t="s">
        <v>5328</v>
      </c>
    </row>
    <row x14ac:dyDescent="0.25" r="15" customHeight="1" ht="17.25">
      <c r="A15" s="21" t="s">
        <v>5780</v>
      </c>
      <c r="B15" s="22"/>
      <c r="C15" s="23">
        <f>SUM(C7:C14)</f>
      </c>
      <c r="D15" s="23">
        <f>SUM(D7:D14)</f>
      </c>
      <c r="E15" s="23">
        <f>SUM(E7:E14)</f>
      </c>
      <c r="F15" s="23">
        <f>SUM(F7:F14)</f>
      </c>
      <c r="G15" s="23">
        <f>SUM(G7:G14)</f>
      </c>
      <c r="H15" s="23">
        <f>SUM(H7:H14)</f>
      </c>
      <c r="I15" s="23">
        <f>SUM(I7:I14)</f>
      </c>
      <c r="J15" s="23">
        <f>SUM(J7:J14)</f>
      </c>
      <c r="K15" s="23">
        <f>SUM(K7:K14)</f>
      </c>
      <c r="L15" s="23">
        <f>SUM(L7:L14)</f>
      </c>
      <c r="M15" s="23">
        <f>SUM(M7:M14)</f>
      </c>
      <c r="N15" s="23">
        <f>SUM(N7:N14)</f>
      </c>
      <c r="O15" s="119"/>
      <c r="P15" s="2"/>
    </row>
    <row x14ac:dyDescent="0.25" r="16" customHeight="1" ht="17.25">
      <c r="A16" s="33">
        <v>44595</v>
      </c>
      <c r="B16" s="34" t="s">
        <v>14</v>
      </c>
      <c r="C16" s="19">
        <v>-84</v>
      </c>
      <c r="D16" s="19">
        <v>-122</v>
      </c>
      <c r="E16" s="19">
        <v>-300</v>
      </c>
      <c r="F16" s="19">
        <v>-37</v>
      </c>
      <c r="G16" s="19">
        <v>-35</v>
      </c>
      <c r="H16" s="20"/>
      <c r="I16" s="20"/>
      <c r="J16" s="20"/>
      <c r="K16" s="19">
        <v>-100</v>
      </c>
      <c r="L16" s="20"/>
      <c r="M16" s="20"/>
      <c r="N16" s="20"/>
      <c r="O16" s="20"/>
      <c r="P16" s="4" t="s">
        <v>1728</v>
      </c>
    </row>
    <row x14ac:dyDescent="0.25" r="17" customHeight="1" ht="17.25">
      <c r="A17" s="15">
        <v>44868</v>
      </c>
      <c r="B17" s="16" t="s">
        <v>14</v>
      </c>
      <c r="C17" s="17">
        <v>-51</v>
      </c>
      <c r="D17" s="18"/>
      <c r="E17" s="17">
        <v>-6</v>
      </c>
      <c r="F17" s="18"/>
      <c r="G17" s="17">
        <v>-33</v>
      </c>
      <c r="H17" s="17">
        <v>-46</v>
      </c>
      <c r="I17" s="17">
        <v>-20</v>
      </c>
      <c r="J17" s="17">
        <v>-8</v>
      </c>
      <c r="K17" s="18"/>
      <c r="L17" s="17">
        <v>-17</v>
      </c>
      <c r="M17" s="17">
        <v>-5</v>
      </c>
      <c r="N17" s="18"/>
      <c r="O17" s="18"/>
      <c r="P17" s="4" t="s">
        <v>1728</v>
      </c>
    </row>
    <row x14ac:dyDescent="0.25" r="18" customHeight="1" ht="17.25">
      <c r="A18" s="21" t="s">
        <v>5781</v>
      </c>
      <c r="B18" s="22"/>
      <c r="C18" s="23">
        <f>SUM(C15:C17)</f>
      </c>
      <c r="D18" s="23">
        <f>SUM(D15:D17)</f>
      </c>
      <c r="E18" s="23">
        <f>SUM(E15:E17)</f>
      </c>
      <c r="F18" s="23">
        <f>SUM(F15:F17)</f>
      </c>
      <c r="G18" s="23">
        <f>SUM(G15:G17)</f>
      </c>
      <c r="H18" s="23">
        <f>SUM(H15:H17)</f>
      </c>
      <c r="I18" s="23">
        <f>SUM(I15:I17)</f>
      </c>
      <c r="J18" s="23">
        <f>SUM(J15:J17)</f>
      </c>
      <c r="K18" s="23">
        <f>SUM(K15:K17)</f>
      </c>
      <c r="L18" s="23">
        <f>SUM(L15:L17)</f>
      </c>
      <c r="M18" s="23">
        <f>SUM(M15:M17)</f>
      </c>
      <c r="N18" s="23">
        <f>SUM(N15:N17)</f>
      </c>
      <c r="O18" s="119"/>
      <c r="P18" s="2"/>
    </row>
    <row x14ac:dyDescent="0.25" r="19" customHeight="1" ht="17.25">
      <c r="A19" s="15" t="s">
        <v>3281</v>
      </c>
      <c r="B19" s="16" t="s">
        <v>14</v>
      </c>
      <c r="C19" s="17">
        <v>-29</v>
      </c>
      <c r="D19" s="17">
        <v>-38</v>
      </c>
      <c r="E19" s="17">
        <v>-24</v>
      </c>
      <c r="F19" s="17">
        <v>-19</v>
      </c>
      <c r="G19" s="17">
        <v>-11</v>
      </c>
      <c r="H19" s="17">
        <v>-39</v>
      </c>
      <c r="I19" s="17">
        <v>-8</v>
      </c>
      <c r="J19" s="17">
        <v>-15</v>
      </c>
      <c r="K19" s="17">
        <v>-225</v>
      </c>
      <c r="L19" s="17">
        <v>-28</v>
      </c>
      <c r="M19" s="17">
        <v>-10</v>
      </c>
      <c r="N19" s="18"/>
      <c r="O19" s="18"/>
      <c r="P19" s="2"/>
    </row>
    <row x14ac:dyDescent="0.25" r="20" customHeight="1" ht="17.25">
      <c r="A20" s="123"/>
      <c r="B20" s="124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2"/>
    </row>
    <row x14ac:dyDescent="0.25" r="21" customHeight="1" ht="17.25">
      <c r="A21" s="123" t="s">
        <v>458</v>
      </c>
      <c r="B21" s="124"/>
      <c r="C21" s="103">
        <f>SUM(C18:C19)</f>
      </c>
      <c r="D21" s="103">
        <f>SUM(D18:D19)</f>
      </c>
      <c r="E21" s="103">
        <f>SUM(E18:E19)</f>
      </c>
      <c r="F21" s="103">
        <f>SUM(F18:F19)</f>
      </c>
      <c r="G21" s="103">
        <f>SUM(G18:G19)</f>
      </c>
      <c r="H21" s="103">
        <f>SUM(H18:H19)</f>
      </c>
      <c r="I21" s="103">
        <f>SUM(I18:I19)</f>
      </c>
      <c r="J21" s="103">
        <f>SUM(J18:J19)</f>
      </c>
      <c r="K21" s="103">
        <f>SUM(K18:K19)</f>
      </c>
      <c r="L21" s="103">
        <f>SUM(L18:L19)</f>
      </c>
      <c r="M21" s="103">
        <f>SUM(M18:M19)</f>
      </c>
      <c r="N21" s="103">
        <f>SUM(N18:N19)</f>
      </c>
      <c r="O21" s="103">
        <f>SUM(O18:O19)</f>
      </c>
      <c r="P21" s="2"/>
    </row>
    <row x14ac:dyDescent="0.25" r="22" customHeight="1" ht="17.25">
      <c r="A22" s="37"/>
      <c r="B22" s="8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2"/>
    </row>
    <row x14ac:dyDescent="0.25" r="23" customHeight="1" ht="17.25">
      <c r="A23" s="1332" t="s">
        <v>9450</v>
      </c>
      <c r="B23" s="1333"/>
      <c r="C23" s="1334"/>
      <c r="D23" s="1334"/>
      <c r="E23" s="3"/>
      <c r="F23" s="3"/>
      <c r="G23" s="1335" t="s">
        <v>9451</v>
      </c>
      <c r="H23" s="1335"/>
      <c r="I23" s="1335"/>
      <c r="J23" s="1335"/>
      <c r="K23" s="1335"/>
      <c r="L23" s="1335"/>
      <c r="M23" s="1335"/>
      <c r="N23" s="1335"/>
      <c r="O23" s="605"/>
      <c r="P23" s="454"/>
    </row>
    <row x14ac:dyDescent="0.25" r="24" customHeight="1" ht="17.25">
      <c r="A24" s="1332" t="s">
        <v>9452</v>
      </c>
      <c r="B24" s="1333"/>
      <c r="C24" s="1334"/>
      <c r="D24" s="1334"/>
      <c r="E24" s="3"/>
      <c r="F24" s="3"/>
      <c r="G24" s="1335" t="s">
        <v>9453</v>
      </c>
      <c r="H24" s="1335"/>
      <c r="I24" s="1335"/>
      <c r="J24" s="1335"/>
      <c r="K24" s="1335"/>
      <c r="L24" s="1335"/>
      <c r="M24" s="1335"/>
      <c r="N24" s="1335"/>
      <c r="O24" s="605"/>
      <c r="P24" s="454"/>
    </row>
    <row x14ac:dyDescent="0.25" r="25" customHeight="1" ht="17.25">
      <c r="A25" s="1336" t="s">
        <v>9454</v>
      </c>
      <c r="B25" s="1333"/>
      <c r="C25" s="1334"/>
      <c r="D25" s="1334"/>
      <c r="E25" s="3"/>
      <c r="F25" s="3"/>
      <c r="G25" s="1335" t="s">
        <v>9455</v>
      </c>
      <c r="H25" s="1335"/>
      <c r="I25" s="1335"/>
      <c r="J25" s="1335"/>
      <c r="K25" s="1335"/>
      <c r="L25" s="1335"/>
      <c r="M25" s="1335"/>
      <c r="N25" s="1335"/>
      <c r="O25" s="605"/>
      <c r="P25" s="454"/>
    </row>
    <row x14ac:dyDescent="0.25" r="26" customHeight="1" ht="17.25">
      <c r="A26" s="1332" t="s">
        <v>9456</v>
      </c>
      <c r="B26" s="1333"/>
      <c r="C26" s="1334"/>
      <c r="D26" s="1334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2"/>
    </row>
    <row x14ac:dyDescent="0.25" r="27" customHeight="1" ht="17.25">
      <c r="A27" s="1332" t="s">
        <v>9457</v>
      </c>
      <c r="B27" s="1333"/>
      <c r="C27" s="1334"/>
      <c r="D27" s="1334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1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116" width="9.576428571428572" customWidth="1" bestFit="1"/>
    <col min="7" max="7" style="116" width="9.576428571428572" customWidth="1" bestFit="1"/>
    <col min="8" max="8" style="116" width="9.576428571428572" customWidth="1" bestFit="1"/>
    <col min="9" max="9" style="116" width="9.576428571428572" customWidth="1" bestFit="1"/>
    <col min="10" max="10" style="116" width="9.576428571428572" customWidth="1" bestFit="1"/>
    <col min="11" max="11" style="116" width="9.576428571428572" customWidth="1" bestFit="1"/>
    <col min="12" max="12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83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3"/>
      <c r="J2" s="3"/>
      <c r="K2" s="3"/>
      <c r="L2" s="83"/>
    </row>
    <row x14ac:dyDescent="0.25" r="3" customHeight="1" ht="17.25">
      <c r="A3" s="4" t="s">
        <v>9444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</row>
    <row x14ac:dyDescent="0.25" r="4" customHeight="1" ht="17.25">
      <c r="A4" s="4" t="s">
        <v>9445</v>
      </c>
      <c r="B4" s="83"/>
      <c r="C4" s="3"/>
      <c r="D4" s="3"/>
      <c r="E4" s="3"/>
      <c r="F4" s="3"/>
      <c r="G4" s="3"/>
      <c r="H4" s="3"/>
      <c r="I4" s="3"/>
      <c r="J4" s="3"/>
      <c r="K4" s="3"/>
      <c r="L4" s="83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3"/>
      <c r="J5" s="3"/>
      <c r="K5" s="3"/>
      <c r="L5" s="83"/>
    </row>
    <row x14ac:dyDescent="0.25" r="6" customHeight="1" ht="17.25">
      <c r="A6" s="190" t="s">
        <v>4</v>
      </c>
      <c r="B6" s="186" t="s">
        <v>5</v>
      </c>
      <c r="C6" s="264" t="s">
        <v>6</v>
      </c>
      <c r="D6" s="264" t="s">
        <v>7</v>
      </c>
      <c r="E6" s="264" t="s">
        <v>8</v>
      </c>
      <c r="F6" s="264" t="s">
        <v>9</v>
      </c>
      <c r="G6" s="264" t="s">
        <v>32</v>
      </c>
      <c r="H6" s="264" t="s">
        <v>33</v>
      </c>
      <c r="I6" s="264" t="s">
        <v>10</v>
      </c>
      <c r="J6" s="264" t="s">
        <v>75</v>
      </c>
      <c r="K6" s="264" t="s">
        <v>76</v>
      </c>
      <c r="L6" s="186"/>
    </row>
    <row x14ac:dyDescent="0.25" r="7" customHeight="1" ht="17.25">
      <c r="A7" s="1326" t="s">
        <v>532</v>
      </c>
      <c r="B7" s="427" t="s">
        <v>1788</v>
      </c>
      <c r="C7" s="516">
        <v>40</v>
      </c>
      <c r="D7" s="516">
        <v>40</v>
      </c>
      <c r="E7" s="516">
        <v>21</v>
      </c>
      <c r="F7" s="516">
        <v>67</v>
      </c>
      <c r="G7" s="516">
        <v>18</v>
      </c>
      <c r="H7" s="516">
        <v>35</v>
      </c>
      <c r="I7" s="516">
        <v>8</v>
      </c>
      <c r="J7" s="516">
        <v>6</v>
      </c>
      <c r="K7" s="516">
        <v>6</v>
      </c>
      <c r="L7" s="427"/>
    </row>
    <row x14ac:dyDescent="0.25" r="8" customHeight="1" ht="17.25">
      <c r="A8" s="25" t="s">
        <v>491</v>
      </c>
      <c r="B8" s="25" t="s">
        <v>1788</v>
      </c>
      <c r="C8" s="26">
        <v>20</v>
      </c>
      <c r="D8" s="26">
        <v>20</v>
      </c>
      <c r="E8" s="26">
        <v>12</v>
      </c>
      <c r="F8" s="26">
        <v>28</v>
      </c>
      <c r="G8" s="26">
        <v>6</v>
      </c>
      <c r="H8" s="26">
        <v>10</v>
      </c>
      <c r="I8" s="45"/>
      <c r="J8" s="45"/>
      <c r="K8" s="45"/>
      <c r="L8" s="25"/>
    </row>
    <row x14ac:dyDescent="0.25" r="9" customHeight="1" ht="17.25">
      <c r="A9" s="16" t="s">
        <v>491</v>
      </c>
      <c r="B9" s="16" t="s">
        <v>1788</v>
      </c>
      <c r="C9" s="17">
        <v>20</v>
      </c>
      <c r="D9" s="17">
        <v>20</v>
      </c>
      <c r="E9" s="17">
        <v>10</v>
      </c>
      <c r="F9" s="17">
        <v>28</v>
      </c>
      <c r="G9" s="36"/>
      <c r="H9" s="36"/>
      <c r="I9" s="17">
        <v>2</v>
      </c>
      <c r="J9" s="36"/>
      <c r="K9" s="36"/>
      <c r="L9" s="16"/>
    </row>
    <row x14ac:dyDescent="0.25" r="10" customHeight="1" ht="17.25">
      <c r="A10" s="16" t="s">
        <v>3987</v>
      </c>
      <c r="B10" s="16" t="s">
        <v>1788</v>
      </c>
      <c r="C10" s="18"/>
      <c r="D10" s="18"/>
      <c r="E10" s="18"/>
      <c r="F10" s="17">
        <v>12</v>
      </c>
      <c r="G10" s="17">
        <v>12</v>
      </c>
      <c r="H10" s="17">
        <v>25</v>
      </c>
      <c r="I10" s="17">
        <v>6</v>
      </c>
      <c r="J10" s="17">
        <v>6</v>
      </c>
      <c r="K10" s="17">
        <v>6</v>
      </c>
      <c r="L10" s="124"/>
    </row>
    <row x14ac:dyDescent="0.25" r="11" customHeight="1" ht="17.25">
      <c r="A11" s="16" t="s">
        <v>1516</v>
      </c>
      <c r="B11" s="16" t="s">
        <v>1788</v>
      </c>
      <c r="C11" s="17">
        <v>40</v>
      </c>
      <c r="D11" s="17">
        <v>40</v>
      </c>
      <c r="E11" s="36"/>
      <c r="F11" s="17">
        <v>80</v>
      </c>
      <c r="G11" s="36"/>
      <c r="H11" s="36"/>
      <c r="I11" s="17">
        <v>5</v>
      </c>
      <c r="J11" s="36"/>
      <c r="K11" s="36"/>
      <c r="L11" s="16"/>
    </row>
    <row x14ac:dyDescent="0.25" r="12" customHeight="1" ht="17.25">
      <c r="A12" s="16" t="s">
        <v>3123</v>
      </c>
      <c r="B12" s="16" t="s">
        <v>2153</v>
      </c>
      <c r="C12" s="17">
        <v>-34</v>
      </c>
      <c r="D12" s="17">
        <v>-33</v>
      </c>
      <c r="E12" s="18"/>
      <c r="F12" s="17">
        <v>-72</v>
      </c>
      <c r="G12" s="36"/>
      <c r="H12" s="36"/>
      <c r="I12" s="17">
        <v>-2</v>
      </c>
      <c r="J12" s="36"/>
      <c r="K12" s="36"/>
      <c r="L12" s="124"/>
    </row>
    <row x14ac:dyDescent="0.25" r="13" customHeight="1" ht="17.25">
      <c r="A13" s="16" t="s">
        <v>3147</v>
      </c>
      <c r="B13" s="16" t="s">
        <v>2153</v>
      </c>
      <c r="C13" s="17">
        <v>-6</v>
      </c>
      <c r="D13" s="17">
        <v>-6</v>
      </c>
      <c r="E13" s="18"/>
      <c r="F13" s="17">
        <v>-8</v>
      </c>
      <c r="G13" s="36"/>
      <c r="H13" s="36"/>
      <c r="I13" s="17">
        <v>-3</v>
      </c>
      <c r="J13" s="36"/>
      <c r="K13" s="36"/>
      <c r="L13" s="124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16"/>
    </row>
    <row x14ac:dyDescent="0.25" r="20" customHeight="1" ht="17.25">
      <c r="A20" s="16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16"/>
    </row>
    <row x14ac:dyDescent="0.25" r="21" customHeight="1" ht="17.25">
      <c r="A21" s="16"/>
      <c r="B21" s="16"/>
      <c r="C21" s="36"/>
      <c r="D21" s="36"/>
      <c r="E21" s="36"/>
      <c r="F21" s="36"/>
      <c r="G21" s="36"/>
      <c r="H21" s="36"/>
      <c r="I21" s="36"/>
      <c r="J21" s="36"/>
      <c r="K21" s="36"/>
      <c r="L21" s="1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576428571428572" customWidth="1" bestFit="1"/>
    <col min="4" max="4" style="88" width="8.576428571428572" customWidth="1" bestFit="1"/>
    <col min="5" max="5" style="40" width="12.43357142857143" customWidth="1" bestFit="1"/>
  </cols>
  <sheetData>
    <row x14ac:dyDescent="0.25" r="1" customHeight="1" ht="17.25">
      <c r="A1" s="771" t="s">
        <v>8680</v>
      </c>
      <c r="B1" s="772"/>
      <c r="C1" s="5"/>
      <c r="D1" s="83"/>
      <c r="E1" s="2"/>
    </row>
    <row x14ac:dyDescent="0.25" r="2" customHeight="1" ht="17.25">
      <c r="A2" s="37"/>
      <c r="B2" s="83"/>
      <c r="C2" s="3"/>
      <c r="D2" s="83"/>
      <c r="E2" s="2"/>
    </row>
    <row x14ac:dyDescent="0.25" r="3" customHeight="1" ht="15.75">
      <c r="A3" s="1" t="s">
        <v>9441</v>
      </c>
      <c r="B3" s="83"/>
      <c r="C3" s="3"/>
      <c r="D3" s="83"/>
      <c r="E3" s="2"/>
    </row>
    <row x14ac:dyDescent="0.25" r="4" customHeight="1" ht="17.25">
      <c r="A4" s="1" t="s">
        <v>9442</v>
      </c>
      <c r="B4" s="83"/>
      <c r="C4" s="3"/>
      <c r="D4" s="83"/>
      <c r="E4" s="2"/>
    </row>
    <row x14ac:dyDescent="0.25" r="5" customHeight="1" ht="17.25">
      <c r="A5" s="1" t="s">
        <v>9443</v>
      </c>
      <c r="B5" s="83"/>
      <c r="C5" s="3"/>
      <c r="D5" s="83"/>
      <c r="E5" s="2"/>
    </row>
    <row x14ac:dyDescent="0.25" r="6" customHeight="1" ht="17.25">
      <c r="A6" s="1" t="s">
        <v>499</v>
      </c>
      <c r="B6" s="83"/>
      <c r="C6" s="3"/>
      <c r="D6" s="83"/>
      <c r="E6" s="2"/>
    </row>
    <row x14ac:dyDescent="0.25" r="7" customHeight="1" ht="17.25">
      <c r="A7" s="185" t="s">
        <v>4</v>
      </c>
      <c r="B7" s="186" t="s">
        <v>5</v>
      </c>
      <c r="C7" s="264" t="s">
        <v>9</v>
      </c>
      <c r="D7" s="186"/>
      <c r="E7" s="2"/>
    </row>
    <row x14ac:dyDescent="0.25" r="8" customHeight="1" ht="17.25">
      <c r="A8" s="412">
        <v>44779</v>
      </c>
      <c r="B8" s="413" t="s">
        <v>1788</v>
      </c>
      <c r="C8" s="460">
        <v>700</v>
      </c>
      <c r="D8" s="413"/>
      <c r="E8" s="4" t="s">
        <v>1731</v>
      </c>
    </row>
    <row x14ac:dyDescent="0.25" r="9" customHeight="1" ht="17.25">
      <c r="A9" s="15"/>
      <c r="B9" s="16"/>
      <c r="C9" s="18"/>
      <c r="D9" s="124"/>
      <c r="E9" s="2"/>
    </row>
    <row x14ac:dyDescent="0.25" r="10" customHeight="1" ht="17.25">
      <c r="A10" s="15"/>
      <c r="B10" s="16"/>
      <c r="C10" s="36"/>
      <c r="D10" s="16"/>
      <c r="E10" s="2"/>
    </row>
    <row x14ac:dyDescent="0.25" r="11" customHeight="1" ht="17.25">
      <c r="A11" s="15"/>
      <c r="B11" s="16"/>
      <c r="C11" s="36"/>
      <c r="D11" s="16"/>
      <c r="E11" s="2"/>
    </row>
    <row x14ac:dyDescent="0.25" r="12" customHeight="1" ht="17.25">
      <c r="A12" s="15"/>
      <c r="B12" s="16"/>
      <c r="C12" s="36"/>
      <c r="D12" s="16"/>
      <c r="E12" s="2"/>
    </row>
    <row x14ac:dyDescent="0.25" r="13" customHeight="1" ht="17.25">
      <c r="A13" s="15"/>
      <c r="B13" s="16"/>
      <c r="C13" s="36"/>
      <c r="D13" s="16"/>
      <c r="E13" s="2"/>
    </row>
    <row x14ac:dyDescent="0.25" r="14" customHeight="1" ht="17.25">
      <c r="A14" s="15"/>
      <c r="B14" s="16"/>
      <c r="C14" s="36"/>
      <c r="D14" s="16"/>
      <c r="E14" s="2"/>
    </row>
    <row x14ac:dyDescent="0.25" r="15" customHeight="1" ht="17.25">
      <c r="A15" s="15"/>
      <c r="B15" s="16"/>
      <c r="C15" s="36"/>
      <c r="D15" s="16"/>
      <c r="E15" s="2"/>
    </row>
    <row x14ac:dyDescent="0.25" r="16" customHeight="1" ht="17.25">
      <c r="A16" s="15"/>
      <c r="B16" s="16"/>
      <c r="C16" s="36"/>
      <c r="D16" s="16"/>
      <c r="E16" s="2"/>
    </row>
    <row x14ac:dyDescent="0.25" r="17" customHeight="1" ht="17.25">
      <c r="A17" s="15"/>
      <c r="B17" s="16"/>
      <c r="C17" s="36"/>
      <c r="D17" s="16"/>
      <c r="E17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116" width="9.576428571428572" customWidth="1" bestFit="1"/>
    <col min="7" max="7" style="116" width="9.576428571428572" customWidth="1" bestFit="1"/>
    <col min="8" max="8" style="116" width="9.576428571428572" customWidth="1" bestFit="1"/>
    <col min="9" max="9" style="116" width="9.576428571428572" customWidth="1" bestFit="1"/>
    <col min="10" max="10" style="116" width="9.576428571428572" customWidth="1" bestFit="1"/>
    <col min="11" max="11" style="116" width="9.576428571428572" customWidth="1" bestFit="1"/>
    <col min="12" max="12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83"/>
    </row>
    <row x14ac:dyDescent="0.25" r="3" customHeight="1" ht="17.25">
      <c r="A3" s="1" t="s">
        <v>9439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</row>
    <row x14ac:dyDescent="0.25" r="4" customHeight="1" ht="17.25">
      <c r="A4" s="1" t="s">
        <v>9440</v>
      </c>
      <c r="B4" s="83"/>
      <c r="C4" s="3"/>
      <c r="D4" s="3"/>
      <c r="E4" s="3"/>
      <c r="F4" s="3"/>
      <c r="G4" s="3"/>
      <c r="H4" s="3"/>
      <c r="I4" s="3"/>
      <c r="J4" s="3"/>
      <c r="K4" s="3"/>
      <c r="L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83"/>
    </row>
    <row x14ac:dyDescent="0.25" r="6" customHeight="1" ht="17.25">
      <c r="A6" s="185" t="s">
        <v>4</v>
      </c>
      <c r="B6" s="186" t="s">
        <v>5</v>
      </c>
      <c r="C6" s="264" t="s">
        <v>368</v>
      </c>
      <c r="D6" s="264" t="s">
        <v>75</v>
      </c>
      <c r="E6" s="264" t="s">
        <v>7</v>
      </c>
      <c r="F6" s="264" t="s">
        <v>76</v>
      </c>
      <c r="G6" s="264" t="s">
        <v>9</v>
      </c>
      <c r="H6" s="264" t="s">
        <v>8</v>
      </c>
      <c r="I6" s="264" t="s">
        <v>10</v>
      </c>
      <c r="J6" s="447" t="s">
        <v>31</v>
      </c>
      <c r="K6" s="447" t="s">
        <v>33</v>
      </c>
      <c r="L6" s="186"/>
    </row>
    <row x14ac:dyDescent="0.25" r="7" customHeight="1" ht="17.25">
      <c r="A7" s="24">
        <v>44779</v>
      </c>
      <c r="B7" s="25" t="s">
        <v>1788</v>
      </c>
      <c r="C7" s="26">
        <v>50</v>
      </c>
      <c r="D7" s="26">
        <v>11</v>
      </c>
      <c r="E7" s="26">
        <v>80</v>
      </c>
      <c r="F7" s="26">
        <v>18</v>
      </c>
      <c r="G7" s="26">
        <v>100</v>
      </c>
      <c r="H7" s="26">
        <v>22</v>
      </c>
      <c r="I7" s="26">
        <v>9</v>
      </c>
      <c r="J7" s="26">
        <v>6</v>
      </c>
      <c r="K7" s="26">
        <v>20</v>
      </c>
      <c r="L7" s="413"/>
    </row>
    <row x14ac:dyDescent="0.25" r="8" customHeight="1" ht="17.25">
      <c r="A8" s="15">
        <v>44779</v>
      </c>
      <c r="B8" s="16" t="s">
        <v>1788</v>
      </c>
      <c r="C8" s="17">
        <v>50</v>
      </c>
      <c r="D8" s="17">
        <v>11</v>
      </c>
      <c r="E8" s="17">
        <v>80</v>
      </c>
      <c r="F8" s="17">
        <v>18</v>
      </c>
      <c r="G8" s="17">
        <v>100</v>
      </c>
      <c r="H8" s="17">
        <v>22</v>
      </c>
      <c r="I8" s="17">
        <v>9</v>
      </c>
      <c r="J8" s="17">
        <v>6</v>
      </c>
      <c r="K8" s="17">
        <v>20</v>
      </c>
      <c r="L8" s="124"/>
    </row>
    <row x14ac:dyDescent="0.25" r="9" customHeight="1" ht="17.25">
      <c r="A9" s="15"/>
      <c r="B9" s="16"/>
      <c r="C9" s="18"/>
      <c r="D9" s="18"/>
      <c r="E9" s="18"/>
      <c r="F9" s="36"/>
      <c r="G9" s="36"/>
      <c r="H9" s="36"/>
      <c r="I9" s="36"/>
      <c r="J9" s="36"/>
      <c r="K9" s="36"/>
      <c r="L9" s="124"/>
    </row>
    <row x14ac:dyDescent="0.25" r="10" customHeight="1" ht="17.25">
      <c r="A10" s="15"/>
      <c r="B10" s="16"/>
      <c r="C10" s="36"/>
      <c r="D10" s="36"/>
      <c r="E10" s="18"/>
      <c r="F10" s="18"/>
      <c r="G10" s="36"/>
      <c r="H10" s="36"/>
      <c r="I10" s="36"/>
      <c r="J10" s="36"/>
      <c r="K10" s="36"/>
      <c r="L10" s="124"/>
    </row>
    <row x14ac:dyDescent="0.25" r="11" customHeight="1" ht="17.25">
      <c r="A11" s="15"/>
      <c r="B11" s="16"/>
      <c r="C11" s="36"/>
      <c r="D11" s="36"/>
      <c r="E11" s="18"/>
      <c r="F11" s="18"/>
      <c r="G11" s="36"/>
      <c r="H11" s="36"/>
      <c r="I11" s="36"/>
      <c r="J11" s="36"/>
      <c r="K11" s="36"/>
      <c r="L11" s="124"/>
    </row>
    <row x14ac:dyDescent="0.25" r="12" customHeight="1" ht="17.25">
      <c r="A12" s="15"/>
      <c r="B12" s="16"/>
      <c r="C12" s="36"/>
      <c r="D12" s="36"/>
      <c r="E12" s="18"/>
      <c r="F12" s="18"/>
      <c r="G12" s="36"/>
      <c r="H12" s="36"/>
      <c r="I12" s="36"/>
      <c r="J12" s="36"/>
      <c r="K12" s="36"/>
      <c r="L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1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9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116" width="9.576428571428572" customWidth="1" bestFit="1"/>
    <col min="7" max="7" style="116" width="9.576428571428572" customWidth="1" bestFit="1"/>
    <col min="8" max="8" style="116" width="9.576428571428572" customWidth="1" bestFit="1"/>
    <col min="9" max="9" style="116" width="8.576428571428572" customWidth="1" bestFit="1"/>
    <col min="10" max="10" style="40" width="12.43357142857143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3"/>
      <c r="J1" s="2"/>
    </row>
    <row x14ac:dyDescent="0.25" r="2" customHeight="1" ht="17.25">
      <c r="A2" s="1" t="s">
        <v>9436</v>
      </c>
      <c r="B2" s="83"/>
      <c r="C2" s="3"/>
      <c r="D2" s="3"/>
      <c r="E2" s="3"/>
      <c r="F2" s="3"/>
      <c r="G2" s="3"/>
      <c r="H2" s="3"/>
      <c r="I2" s="3"/>
      <c r="J2" s="2"/>
    </row>
    <row x14ac:dyDescent="0.25" r="3" customHeight="1" ht="17.25">
      <c r="A3" s="1" t="s">
        <v>9437</v>
      </c>
      <c r="B3" s="83"/>
      <c r="C3" s="3"/>
      <c r="D3" s="3"/>
      <c r="E3" s="3"/>
      <c r="F3" s="3"/>
      <c r="G3" s="3"/>
      <c r="H3" s="3"/>
      <c r="I3" s="3"/>
      <c r="J3" s="2"/>
    </row>
    <row x14ac:dyDescent="0.25" r="4" customHeight="1" ht="17.25">
      <c r="A4" s="37"/>
      <c r="B4" s="83"/>
      <c r="C4" s="3"/>
      <c r="D4" s="3"/>
      <c r="E4" s="3"/>
      <c r="F4" s="3"/>
      <c r="G4" s="3"/>
      <c r="H4" s="3"/>
      <c r="I4" s="3"/>
      <c r="J4" s="2"/>
    </row>
    <row x14ac:dyDescent="0.25" r="5" customHeight="1" ht="17.25">
      <c r="A5" s="185" t="s">
        <v>4</v>
      </c>
      <c r="B5" s="186" t="s">
        <v>5</v>
      </c>
      <c r="C5" s="264" t="s">
        <v>1864</v>
      </c>
      <c r="D5" s="264" t="s">
        <v>8</v>
      </c>
      <c r="E5" s="264" t="s">
        <v>358</v>
      </c>
      <c r="F5" s="264" t="s">
        <v>368</v>
      </c>
      <c r="G5" s="264" t="s">
        <v>6</v>
      </c>
      <c r="H5" s="264" t="s">
        <v>7</v>
      </c>
      <c r="I5" s="264" t="s">
        <v>9</v>
      </c>
      <c r="J5" s="2"/>
    </row>
    <row x14ac:dyDescent="0.25" r="6" customHeight="1" ht="17.25">
      <c r="A6" s="24" t="s">
        <v>2628</v>
      </c>
      <c r="B6" s="25" t="s">
        <v>1788</v>
      </c>
      <c r="C6" s="26">
        <v>50</v>
      </c>
      <c r="D6" s="26">
        <v>170</v>
      </c>
      <c r="E6" s="26">
        <v>100</v>
      </c>
      <c r="F6" s="45"/>
      <c r="G6" s="45"/>
      <c r="H6" s="45"/>
      <c r="I6" s="27"/>
      <c r="J6" s="2"/>
    </row>
    <row x14ac:dyDescent="0.25" r="7" customHeight="1" ht="17.25">
      <c r="A7" s="15" t="s">
        <v>460</v>
      </c>
      <c r="B7" s="16" t="s">
        <v>1788</v>
      </c>
      <c r="C7" s="36"/>
      <c r="D7" s="36"/>
      <c r="E7" s="17">
        <v>168</v>
      </c>
      <c r="F7" s="17">
        <v>42</v>
      </c>
      <c r="G7" s="17">
        <v>21</v>
      </c>
      <c r="H7" s="17">
        <v>40</v>
      </c>
      <c r="I7" s="18"/>
      <c r="J7" s="2"/>
    </row>
    <row x14ac:dyDescent="0.25" r="8" customHeight="1" ht="17.25">
      <c r="A8" s="15" t="s">
        <v>3286</v>
      </c>
      <c r="B8" s="16" t="s">
        <v>14</v>
      </c>
      <c r="C8" s="18"/>
      <c r="D8" s="17">
        <v>-10</v>
      </c>
      <c r="E8" s="17">
        <v>-100</v>
      </c>
      <c r="F8" s="17">
        <v>-96</v>
      </c>
      <c r="G8" s="17">
        <v>-7</v>
      </c>
      <c r="H8" s="18"/>
      <c r="I8" s="17">
        <v>-3</v>
      </c>
      <c r="J8" s="2"/>
    </row>
    <row x14ac:dyDescent="0.25" r="9" customHeight="1" ht="17.25">
      <c r="A9" s="15">
        <v>44721</v>
      </c>
      <c r="B9" s="16" t="s">
        <v>14</v>
      </c>
      <c r="C9" s="36"/>
      <c r="D9" s="17">
        <v>-20</v>
      </c>
      <c r="E9" s="36"/>
      <c r="F9" s="17">
        <v>-100</v>
      </c>
      <c r="G9" s="36"/>
      <c r="H9" s="17">
        <v>-60</v>
      </c>
      <c r="I9" s="17">
        <v>-120</v>
      </c>
      <c r="J9" s="2"/>
    </row>
    <row x14ac:dyDescent="0.25" r="10" customHeight="1" ht="17.25">
      <c r="A10" s="15">
        <v>44904</v>
      </c>
      <c r="B10" s="16" t="s">
        <v>14</v>
      </c>
      <c r="C10" s="36"/>
      <c r="D10" s="17">
        <v>-100</v>
      </c>
      <c r="E10" s="17">
        <v>-100</v>
      </c>
      <c r="F10" s="17">
        <v>-17</v>
      </c>
      <c r="G10" s="17">
        <v>-82</v>
      </c>
      <c r="H10" s="18"/>
      <c r="I10" s="18"/>
      <c r="J10" s="2"/>
    </row>
    <row x14ac:dyDescent="0.25" r="11" customHeight="1" ht="17.25">
      <c r="A11" s="15" t="s">
        <v>4008</v>
      </c>
      <c r="B11" s="16" t="s">
        <v>14</v>
      </c>
      <c r="C11" s="36"/>
      <c r="D11" s="36"/>
      <c r="E11" s="18"/>
      <c r="F11" s="17">
        <v>-58</v>
      </c>
      <c r="G11" s="17">
        <v>-55</v>
      </c>
      <c r="H11" s="18"/>
      <c r="I11" s="18"/>
      <c r="J11" s="2"/>
    </row>
    <row x14ac:dyDescent="0.25" r="12" customHeight="1" ht="17.25">
      <c r="A12" s="15" t="s">
        <v>2680</v>
      </c>
      <c r="B12" s="16" t="s">
        <v>14</v>
      </c>
      <c r="C12" s="36"/>
      <c r="D12" s="17">
        <v>-300</v>
      </c>
      <c r="E12" s="17">
        <v>-300</v>
      </c>
      <c r="F12" s="36"/>
      <c r="G12" s="36"/>
      <c r="H12" s="36"/>
      <c r="I12" s="36"/>
      <c r="J12" s="2"/>
    </row>
    <row x14ac:dyDescent="0.25" r="13" customHeight="1" ht="17.25">
      <c r="A13" s="15" t="s">
        <v>2681</v>
      </c>
      <c r="B13" s="16" t="s">
        <v>14</v>
      </c>
      <c r="C13" s="36"/>
      <c r="D13" s="36"/>
      <c r="E13" s="17">
        <v>-300</v>
      </c>
      <c r="F13" s="36"/>
      <c r="G13" s="36"/>
      <c r="H13" s="36"/>
      <c r="I13" s="36"/>
      <c r="J13" s="2"/>
    </row>
    <row x14ac:dyDescent="0.25" r="14" customHeight="1" ht="17.25">
      <c r="A14" s="15" t="s">
        <v>2682</v>
      </c>
      <c r="B14" s="16" t="s">
        <v>14</v>
      </c>
      <c r="C14" s="36"/>
      <c r="D14" s="17">
        <v>-200</v>
      </c>
      <c r="E14" s="17">
        <v>-200</v>
      </c>
      <c r="F14" s="36"/>
      <c r="G14" s="36"/>
      <c r="H14" s="36"/>
      <c r="I14" s="36"/>
      <c r="J14" s="2"/>
    </row>
    <row x14ac:dyDescent="0.25" r="15" customHeight="1" ht="17.25">
      <c r="A15" s="15">
        <v>44661</v>
      </c>
      <c r="B15" s="16" t="s">
        <v>14</v>
      </c>
      <c r="C15" s="36"/>
      <c r="D15" s="17">
        <v>-250</v>
      </c>
      <c r="E15" s="17">
        <v>-200</v>
      </c>
      <c r="F15" s="36"/>
      <c r="G15" s="36"/>
      <c r="H15" s="36"/>
      <c r="I15" s="36"/>
      <c r="J15" s="2"/>
    </row>
    <row x14ac:dyDescent="0.25" r="16" customHeight="1" ht="17.25">
      <c r="A16" s="15" t="s">
        <v>2841</v>
      </c>
      <c r="B16" s="16" t="s">
        <v>14</v>
      </c>
      <c r="C16" s="36"/>
      <c r="D16" s="36"/>
      <c r="E16" s="17">
        <v>-393</v>
      </c>
      <c r="F16" s="36"/>
      <c r="G16" s="36"/>
      <c r="H16" s="17">
        <v>-93</v>
      </c>
      <c r="I16" s="36"/>
      <c r="J16" s="182" t="s">
        <v>9438</v>
      </c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9.576428571428572" customWidth="1" bestFit="1"/>
    <col min="5" max="5" style="116" width="16.576428571428572" customWidth="1" bestFit="1"/>
    <col min="6" max="6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83"/>
    </row>
    <row x14ac:dyDescent="0.25" r="2" customHeight="1" ht="17.25">
      <c r="A2" s="37"/>
      <c r="B2" s="83"/>
      <c r="C2" s="3"/>
      <c r="D2" s="3"/>
      <c r="E2" s="3"/>
      <c r="F2" s="83"/>
    </row>
    <row x14ac:dyDescent="0.25" r="3" customHeight="1" ht="17.25">
      <c r="A3" s="1" t="s">
        <v>9432</v>
      </c>
      <c r="B3" s="83"/>
      <c r="C3" s="3"/>
      <c r="D3" s="3"/>
      <c r="E3" s="3"/>
      <c r="F3" s="83"/>
    </row>
    <row x14ac:dyDescent="0.25" r="4" customHeight="1" ht="17.25">
      <c r="A4" s="38" t="s">
        <v>9433</v>
      </c>
      <c r="B4" s="83"/>
      <c r="C4" s="3"/>
      <c r="D4" s="3"/>
      <c r="E4" s="3"/>
      <c r="F4" s="83"/>
    </row>
    <row x14ac:dyDescent="0.25" r="5" customHeight="1" ht="17.25">
      <c r="A5" s="185" t="s">
        <v>4</v>
      </c>
      <c r="B5" s="186" t="s">
        <v>5</v>
      </c>
      <c r="C5" s="264" t="s">
        <v>33</v>
      </c>
      <c r="D5" s="264" t="s">
        <v>9434</v>
      </c>
      <c r="E5" s="264" t="s">
        <v>9435</v>
      </c>
      <c r="F5" s="186"/>
    </row>
    <row x14ac:dyDescent="0.25" r="6" customHeight="1" ht="17.25">
      <c r="A6" s="24" t="s">
        <v>532</v>
      </c>
      <c r="B6" s="25" t="s">
        <v>6981</v>
      </c>
      <c r="C6" s="26">
        <v>1000</v>
      </c>
      <c r="D6" s="45"/>
      <c r="E6" s="45"/>
      <c r="F6" s="413"/>
    </row>
    <row x14ac:dyDescent="0.25" r="7" customHeight="1" ht="17.25">
      <c r="A7" s="15">
        <v>44658</v>
      </c>
      <c r="B7" s="16" t="s">
        <v>6981</v>
      </c>
      <c r="C7" s="36"/>
      <c r="D7" s="17">
        <v>1066</v>
      </c>
      <c r="E7" s="17">
        <v>1066</v>
      </c>
      <c r="F7" s="124"/>
    </row>
    <row x14ac:dyDescent="0.25" r="8" customHeight="1" ht="17.25">
      <c r="A8" s="15"/>
      <c r="B8" s="16"/>
      <c r="C8" s="18"/>
      <c r="D8" s="18"/>
      <c r="E8" s="18"/>
      <c r="F8" s="124"/>
    </row>
    <row x14ac:dyDescent="0.25" r="9" customHeight="1" ht="17.25">
      <c r="A9" s="15"/>
      <c r="B9" s="16"/>
      <c r="C9" s="18"/>
      <c r="D9" s="18"/>
      <c r="E9" s="18"/>
      <c r="F9" s="124"/>
    </row>
    <row x14ac:dyDescent="0.25" r="10" customHeight="1" ht="17.25">
      <c r="A10" s="15"/>
      <c r="B10" s="16"/>
      <c r="C10" s="18"/>
      <c r="D10" s="18"/>
      <c r="E10" s="18"/>
      <c r="F10" s="124"/>
    </row>
    <row x14ac:dyDescent="0.25" r="11" customHeight="1" ht="17.25">
      <c r="A11" s="15"/>
      <c r="B11" s="16"/>
      <c r="C11" s="18"/>
      <c r="D11" s="18"/>
      <c r="E11" s="18"/>
      <c r="F11" s="124"/>
    </row>
    <row x14ac:dyDescent="0.25" r="12" customHeight="1" ht="17.25">
      <c r="A12" s="15"/>
      <c r="B12" s="16"/>
      <c r="C12" s="36"/>
      <c r="D12" s="36"/>
      <c r="E12" s="36"/>
      <c r="F12" s="16"/>
    </row>
    <row x14ac:dyDescent="0.25" r="13" customHeight="1" ht="17.25">
      <c r="A13" s="15"/>
      <c r="B13" s="16"/>
      <c r="C13" s="36"/>
      <c r="D13" s="36"/>
      <c r="E13" s="36"/>
      <c r="F13" s="16"/>
    </row>
    <row x14ac:dyDescent="0.25" r="14" customHeight="1" ht="17.25">
      <c r="A14" s="15"/>
      <c r="B14" s="16"/>
      <c r="C14" s="36"/>
      <c r="D14" s="36"/>
      <c r="E14" s="36"/>
      <c r="F14" s="16"/>
    </row>
    <row x14ac:dyDescent="0.25" r="15" customHeight="1" ht="17.25">
      <c r="A15" s="15"/>
      <c r="B15" s="16"/>
      <c r="C15" s="36"/>
      <c r="D15" s="36"/>
      <c r="E15" s="36"/>
      <c r="F15" s="16"/>
    </row>
    <row x14ac:dyDescent="0.25" r="16" customHeight="1" ht="17.25">
      <c r="A16" s="15"/>
      <c r="B16" s="16"/>
      <c r="C16" s="36"/>
      <c r="D16" s="36"/>
      <c r="E16" s="36"/>
      <c r="F16" s="16"/>
    </row>
    <row x14ac:dyDescent="0.25" r="17" customHeight="1" ht="17.25">
      <c r="A17" s="15"/>
      <c r="B17" s="16"/>
      <c r="C17" s="36"/>
      <c r="D17" s="36"/>
      <c r="E17" s="36"/>
      <c r="F17" s="16"/>
    </row>
    <row x14ac:dyDescent="0.25" r="18" customHeight="1" ht="17.25">
      <c r="A18" s="15"/>
      <c r="B18" s="16"/>
      <c r="C18" s="36"/>
      <c r="D18" s="36"/>
      <c r="E18" s="36"/>
      <c r="F18" s="16"/>
    </row>
    <row x14ac:dyDescent="0.25" r="19" customHeight="1" ht="17.25">
      <c r="A19" s="15"/>
      <c r="B19" s="16"/>
      <c r="C19" s="36"/>
      <c r="D19" s="36"/>
      <c r="E19" s="36"/>
      <c r="F19" s="1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116" width="9.576428571428572" customWidth="1" bestFit="1"/>
    <col min="7" max="7" style="116" width="9.576428571428572" customWidth="1" bestFit="1"/>
    <col min="8" max="8" style="116" width="9.576428571428572" customWidth="1" bestFit="1"/>
    <col min="9" max="9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5"/>
      <c r="E1" s="5"/>
      <c r="F1" s="5"/>
      <c r="G1" s="5"/>
      <c r="H1" s="5"/>
      <c r="I1" s="83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4" t="s">
        <v>9430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4" t="s">
        <v>9431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83"/>
    </row>
    <row x14ac:dyDescent="0.25" r="6" customHeight="1" ht="17.25">
      <c r="A6" s="190" t="s">
        <v>4</v>
      </c>
      <c r="B6" s="186" t="s">
        <v>5</v>
      </c>
      <c r="C6" s="264" t="s">
        <v>368</v>
      </c>
      <c r="D6" s="264" t="s">
        <v>7</v>
      </c>
      <c r="E6" s="264" t="s">
        <v>358</v>
      </c>
      <c r="F6" s="264" t="s">
        <v>9</v>
      </c>
      <c r="G6" s="264" t="s">
        <v>8</v>
      </c>
      <c r="H6" s="264" t="s">
        <v>6</v>
      </c>
      <c r="I6" s="186"/>
    </row>
    <row x14ac:dyDescent="0.25" r="7" customHeight="1" ht="17.25">
      <c r="A7" s="25" t="s">
        <v>534</v>
      </c>
      <c r="B7" s="25" t="s">
        <v>1788</v>
      </c>
      <c r="C7" s="26">
        <v>50</v>
      </c>
      <c r="D7" s="26">
        <v>50</v>
      </c>
      <c r="E7" s="26">
        <v>100</v>
      </c>
      <c r="F7" s="26">
        <v>100</v>
      </c>
      <c r="G7" s="45"/>
      <c r="H7" s="45"/>
      <c r="I7" s="413"/>
    </row>
    <row x14ac:dyDescent="0.25" r="8" customHeight="1" ht="17.25">
      <c r="A8" s="16" t="s">
        <v>534</v>
      </c>
      <c r="B8" s="16" t="s">
        <v>1788</v>
      </c>
      <c r="C8" s="17">
        <v>40</v>
      </c>
      <c r="D8" s="17">
        <v>40</v>
      </c>
      <c r="E8" s="17">
        <v>400</v>
      </c>
      <c r="F8" s="17">
        <v>80</v>
      </c>
      <c r="G8" s="17">
        <v>100</v>
      </c>
      <c r="H8" s="36"/>
      <c r="I8" s="124"/>
    </row>
    <row x14ac:dyDescent="0.25" r="9" customHeight="1" ht="17.25">
      <c r="A9" s="16" t="s">
        <v>4175</v>
      </c>
      <c r="B9" s="16" t="s">
        <v>1788</v>
      </c>
      <c r="C9" s="17">
        <v>110</v>
      </c>
      <c r="D9" s="17">
        <v>110</v>
      </c>
      <c r="E9" s="18"/>
      <c r="F9" s="17">
        <v>220</v>
      </c>
      <c r="G9" s="18"/>
      <c r="H9" s="18"/>
      <c r="I9" s="124"/>
    </row>
    <row x14ac:dyDescent="0.25" r="10" customHeight="1" ht="17.25">
      <c r="A10" s="16" t="s">
        <v>4848</v>
      </c>
      <c r="B10" s="16" t="s">
        <v>1788</v>
      </c>
      <c r="C10" s="17">
        <v>42</v>
      </c>
      <c r="D10" s="17">
        <v>40</v>
      </c>
      <c r="E10" s="17">
        <v>168</v>
      </c>
      <c r="F10" s="36"/>
      <c r="G10" s="36"/>
      <c r="H10" s="17">
        <v>21</v>
      </c>
      <c r="I10" s="124"/>
    </row>
    <row x14ac:dyDescent="0.25" r="11" customHeight="1" ht="17.25">
      <c r="A11" s="16" t="s">
        <v>4848</v>
      </c>
      <c r="B11" s="16" t="s">
        <v>1788</v>
      </c>
      <c r="C11" s="17">
        <v>16</v>
      </c>
      <c r="D11" s="17">
        <v>100</v>
      </c>
      <c r="E11" s="17">
        <v>32</v>
      </c>
      <c r="F11" s="18"/>
      <c r="G11" s="18"/>
      <c r="H11" s="17">
        <v>79</v>
      </c>
      <c r="I11" s="124"/>
    </row>
    <row x14ac:dyDescent="0.25" r="12" customHeight="1" ht="17.25">
      <c r="A12" s="16" t="s">
        <v>4848</v>
      </c>
      <c r="B12" s="16" t="s">
        <v>1788</v>
      </c>
      <c r="C12" s="18"/>
      <c r="D12" s="18"/>
      <c r="E12" s="17">
        <v>200</v>
      </c>
      <c r="F12" s="18"/>
      <c r="G12" s="17">
        <v>200</v>
      </c>
      <c r="H12" s="18"/>
      <c r="I12" s="124"/>
    </row>
    <row x14ac:dyDescent="0.25" r="13" customHeight="1" ht="17.25">
      <c r="A13" s="16" t="s">
        <v>539</v>
      </c>
      <c r="B13" s="16" t="s">
        <v>1788</v>
      </c>
      <c r="C13" s="17">
        <v>42</v>
      </c>
      <c r="D13" s="17">
        <v>60</v>
      </c>
      <c r="E13" s="36"/>
      <c r="F13" s="17">
        <v>400</v>
      </c>
      <c r="G13" s="36"/>
      <c r="H13" s="36"/>
      <c r="I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16"/>
    </row>
    <row x14ac:dyDescent="0.25" r="19" customHeight="1" ht="17.25">
      <c r="A19" s="16"/>
      <c r="B19" s="16"/>
      <c r="C19" s="36"/>
      <c r="D19" s="36"/>
      <c r="E19" s="36"/>
      <c r="F19" s="36"/>
      <c r="G19" s="36"/>
      <c r="H19" s="36"/>
      <c r="I19" s="16"/>
    </row>
    <row x14ac:dyDescent="0.25" r="20" customHeight="1" ht="17.25">
      <c r="A20" s="16"/>
      <c r="B20" s="16"/>
      <c r="C20" s="36"/>
      <c r="D20" s="36"/>
      <c r="E20" s="36"/>
      <c r="F20" s="36"/>
      <c r="G20" s="36"/>
      <c r="H20" s="36"/>
      <c r="I20" s="1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576428571428572" customWidth="1" bestFit="1"/>
    <col min="4" max="4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83"/>
    </row>
    <row x14ac:dyDescent="0.25" r="2" customHeight="1" ht="17.25">
      <c r="A2" s="83"/>
      <c r="B2" s="83"/>
      <c r="C2" s="3"/>
      <c r="D2" s="83"/>
    </row>
    <row x14ac:dyDescent="0.25" r="3" customHeight="1" ht="17.25">
      <c r="A3" s="4" t="s">
        <v>9429</v>
      </c>
      <c r="B3" s="83"/>
      <c r="C3" s="3"/>
      <c r="D3" s="83"/>
    </row>
    <row x14ac:dyDescent="0.25" r="4" customHeight="1" ht="17.25">
      <c r="A4" s="83"/>
      <c r="B4" s="83"/>
      <c r="C4" s="3"/>
      <c r="D4" s="83"/>
    </row>
    <row x14ac:dyDescent="0.25" r="5" customHeight="1" ht="17.25">
      <c r="A5" s="83"/>
      <c r="B5" s="83"/>
      <c r="C5" s="3"/>
      <c r="D5" s="83"/>
    </row>
    <row x14ac:dyDescent="0.25" r="6" customHeight="1" ht="17.25">
      <c r="A6" s="190" t="s">
        <v>4</v>
      </c>
      <c r="B6" s="186" t="s">
        <v>5</v>
      </c>
      <c r="C6" s="264" t="s">
        <v>31</v>
      </c>
      <c r="D6" s="186"/>
    </row>
    <row x14ac:dyDescent="0.25" r="7" customHeight="1" ht="17.25">
      <c r="A7" s="25" t="s">
        <v>6926</v>
      </c>
      <c r="B7" s="25" t="s">
        <v>1788</v>
      </c>
      <c r="C7" s="26">
        <v>50</v>
      </c>
      <c r="D7" s="413"/>
    </row>
    <row x14ac:dyDescent="0.25" r="8" customHeight="1" ht="17.25">
      <c r="A8" s="16" t="s">
        <v>2664</v>
      </c>
      <c r="B8" s="16" t="s">
        <v>1788</v>
      </c>
      <c r="C8" s="17">
        <v>14</v>
      </c>
      <c r="D8" s="124"/>
    </row>
    <row x14ac:dyDescent="0.25" r="9" customHeight="1" ht="17.25">
      <c r="A9" s="15"/>
      <c r="B9" s="16"/>
      <c r="C9" s="36"/>
      <c r="D9" s="124"/>
    </row>
    <row x14ac:dyDescent="0.25" r="10" customHeight="1" ht="17.25">
      <c r="A10" s="15"/>
      <c r="B10" s="16"/>
      <c r="C10" s="36"/>
      <c r="D10" s="124"/>
    </row>
    <row x14ac:dyDescent="0.25" r="11" customHeight="1" ht="17.25">
      <c r="A11" s="15"/>
      <c r="B11" s="16"/>
      <c r="C11" s="36"/>
      <c r="D11" s="124"/>
    </row>
    <row x14ac:dyDescent="0.25" r="12" customHeight="1" ht="17.25">
      <c r="A12" s="15"/>
      <c r="B12" s="16"/>
      <c r="C12" s="18"/>
      <c r="D12" s="124"/>
    </row>
    <row x14ac:dyDescent="0.25" r="13" customHeight="1" ht="17.25">
      <c r="A13" s="15"/>
      <c r="B13" s="16"/>
      <c r="C13" s="36"/>
      <c r="D13" s="16"/>
    </row>
    <row x14ac:dyDescent="0.25" r="14" customHeight="1" ht="17.25">
      <c r="A14" s="15"/>
      <c r="B14" s="16"/>
      <c r="C14" s="36"/>
      <c r="D14" s="16"/>
    </row>
    <row x14ac:dyDescent="0.25" r="15" customHeight="1" ht="17.25">
      <c r="A15" s="15"/>
      <c r="B15" s="16"/>
      <c r="C15" s="36"/>
      <c r="D15" s="16"/>
    </row>
    <row x14ac:dyDescent="0.25" r="16" customHeight="1" ht="17.25">
      <c r="A16" s="15"/>
      <c r="B16" s="16"/>
      <c r="C16" s="36"/>
      <c r="D16" s="16"/>
    </row>
    <row x14ac:dyDescent="0.25" r="17" customHeight="1" ht="17.25">
      <c r="A17" s="15"/>
      <c r="B17" s="16"/>
      <c r="C17" s="36"/>
      <c r="D17" s="16"/>
    </row>
    <row x14ac:dyDescent="0.25" r="18" customHeight="1" ht="17.25">
      <c r="A18" s="15"/>
      <c r="B18" s="16"/>
      <c r="C18" s="36"/>
      <c r="D18" s="16"/>
    </row>
    <row x14ac:dyDescent="0.25" r="19" customHeight="1" ht="17.25">
      <c r="A19" s="16"/>
      <c r="B19" s="16"/>
      <c r="C19" s="36"/>
      <c r="D19" s="16"/>
    </row>
    <row x14ac:dyDescent="0.25" r="20" customHeight="1" ht="17.25">
      <c r="A20" s="16"/>
      <c r="B20" s="16"/>
      <c r="C20" s="36"/>
      <c r="D20" s="1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5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3"/>
      <c r="E1" s="3"/>
      <c r="F1" s="3"/>
      <c r="G1" s="3"/>
    </row>
    <row x14ac:dyDescent="0.25" r="2" customHeight="1" ht="17.25">
      <c r="A2" s="37"/>
      <c r="B2" s="83"/>
      <c r="C2" s="3"/>
      <c r="D2" s="3"/>
      <c r="E2" s="3"/>
      <c r="F2" s="3"/>
      <c r="G2" s="3"/>
    </row>
    <row x14ac:dyDescent="0.25" r="3" customHeight="1" ht="17.25">
      <c r="A3" s="1" t="s">
        <v>9427</v>
      </c>
      <c r="B3" s="83"/>
      <c r="C3" s="3"/>
      <c r="D3" s="3"/>
      <c r="E3" s="3"/>
      <c r="F3" s="3"/>
      <c r="G3" s="3"/>
    </row>
    <row x14ac:dyDescent="0.25" r="4" customHeight="1" ht="17.25">
      <c r="A4" s="1" t="s">
        <v>9428</v>
      </c>
      <c r="B4" s="83"/>
      <c r="C4" s="3"/>
      <c r="D4" s="3"/>
      <c r="E4" s="3"/>
      <c r="F4" s="3"/>
      <c r="G4" s="3"/>
    </row>
    <row x14ac:dyDescent="0.25" r="5" customHeight="1" ht="17.25">
      <c r="A5" s="37"/>
      <c r="B5" s="83"/>
      <c r="C5" s="3"/>
      <c r="D5" s="3"/>
      <c r="E5" s="3"/>
      <c r="F5" s="3"/>
      <c r="G5" s="3"/>
    </row>
    <row x14ac:dyDescent="0.25" r="6" customHeight="1" ht="17.25">
      <c r="A6" s="185" t="s">
        <v>4</v>
      </c>
      <c r="B6" s="186" t="s">
        <v>5</v>
      </c>
      <c r="C6" s="264" t="s">
        <v>6</v>
      </c>
      <c r="D6" s="264" t="s">
        <v>368</v>
      </c>
      <c r="E6" s="264" t="s">
        <v>33</v>
      </c>
      <c r="F6" s="264" t="s">
        <v>8</v>
      </c>
      <c r="G6" s="264" t="s">
        <v>1083</v>
      </c>
    </row>
    <row x14ac:dyDescent="0.25" r="7" customHeight="1" ht="17.25">
      <c r="A7" s="24">
        <v>44842</v>
      </c>
      <c r="B7" s="25" t="s">
        <v>1788</v>
      </c>
      <c r="C7" s="26">
        <v>160</v>
      </c>
      <c r="D7" s="27"/>
      <c r="E7" s="27"/>
      <c r="F7" s="27"/>
      <c r="G7" s="27"/>
    </row>
    <row x14ac:dyDescent="0.25" r="8" customHeight="1" ht="17.25">
      <c r="A8" s="15" t="s">
        <v>3286</v>
      </c>
      <c r="B8" s="16" t="s">
        <v>1788</v>
      </c>
      <c r="C8" s="17">
        <v>100</v>
      </c>
      <c r="D8" s="18"/>
      <c r="E8" s="18"/>
      <c r="F8" s="18"/>
      <c r="G8" s="18"/>
    </row>
    <row x14ac:dyDescent="0.25" r="9" customHeight="1" ht="17.25">
      <c r="A9" s="15" t="s">
        <v>466</v>
      </c>
      <c r="B9" s="16" t="s">
        <v>1788</v>
      </c>
      <c r="C9" s="17">
        <v>103</v>
      </c>
      <c r="D9" s="18"/>
      <c r="E9" s="18"/>
      <c r="F9" s="18"/>
      <c r="G9" s="18"/>
    </row>
    <row x14ac:dyDescent="0.25" r="10" customHeight="1" ht="17.25">
      <c r="A10" s="15">
        <v>44690</v>
      </c>
      <c r="B10" s="16" t="s">
        <v>1788</v>
      </c>
      <c r="C10" s="17">
        <v>100</v>
      </c>
      <c r="D10" s="18"/>
      <c r="E10" s="18"/>
      <c r="F10" s="18"/>
      <c r="G10" s="18"/>
    </row>
    <row x14ac:dyDescent="0.25" r="11" customHeight="1" ht="17.25">
      <c r="A11" s="15">
        <v>44904</v>
      </c>
      <c r="B11" s="16" t="s">
        <v>1788</v>
      </c>
      <c r="C11" s="17">
        <v>137</v>
      </c>
      <c r="D11" s="18"/>
      <c r="E11" s="18"/>
      <c r="F11" s="18"/>
      <c r="G11" s="18"/>
    </row>
    <row x14ac:dyDescent="0.25" r="12" customHeight="1" ht="17.25">
      <c r="A12" s="15" t="s">
        <v>3504</v>
      </c>
      <c r="B12" s="16" t="s">
        <v>1788</v>
      </c>
      <c r="C12" s="17">
        <v>120</v>
      </c>
      <c r="D12" s="18"/>
      <c r="E12" s="18"/>
      <c r="F12" s="18"/>
      <c r="G12" s="18"/>
    </row>
    <row x14ac:dyDescent="0.25" r="13" customHeight="1" ht="17.25">
      <c r="A13" s="15" t="s">
        <v>3504</v>
      </c>
      <c r="B13" s="16" t="s">
        <v>1788</v>
      </c>
      <c r="C13" s="17">
        <v>157</v>
      </c>
      <c r="D13" s="36"/>
      <c r="E13" s="36"/>
      <c r="F13" s="36"/>
      <c r="G13" s="36"/>
    </row>
    <row x14ac:dyDescent="0.25" r="14" customHeight="1" ht="17.25">
      <c r="A14" s="15" t="s">
        <v>4781</v>
      </c>
      <c r="B14" s="16" t="s">
        <v>1788</v>
      </c>
      <c r="C14" s="17">
        <v>160</v>
      </c>
      <c r="D14" s="36"/>
      <c r="E14" s="36"/>
      <c r="F14" s="36"/>
      <c r="G14" s="36"/>
    </row>
    <row x14ac:dyDescent="0.25" r="15" customHeight="1" ht="17.25">
      <c r="A15" s="15" t="s">
        <v>4781</v>
      </c>
      <c r="B15" s="16" t="s">
        <v>1788</v>
      </c>
      <c r="C15" s="17">
        <v>136</v>
      </c>
      <c r="D15" s="36"/>
      <c r="E15" s="36"/>
      <c r="F15" s="36"/>
      <c r="G15" s="36"/>
    </row>
    <row x14ac:dyDescent="0.25" r="16" customHeight="1" ht="17.25">
      <c r="A16" s="15" t="s">
        <v>2636</v>
      </c>
      <c r="B16" s="16" t="s">
        <v>1788</v>
      </c>
      <c r="C16" s="17">
        <v>160</v>
      </c>
      <c r="D16" s="36"/>
      <c r="E16" s="36"/>
      <c r="F16" s="36"/>
      <c r="G16" s="36"/>
    </row>
    <row x14ac:dyDescent="0.25" r="17" customHeight="1" ht="17.25">
      <c r="A17" s="15" t="s">
        <v>2638</v>
      </c>
      <c r="B17" s="16" t="s">
        <v>1788</v>
      </c>
      <c r="C17" s="17">
        <v>140</v>
      </c>
      <c r="D17" s="36"/>
      <c r="E17" s="36"/>
      <c r="F17" s="36"/>
      <c r="G17" s="36"/>
    </row>
    <row x14ac:dyDescent="0.25" r="18" customHeight="1" ht="17.25">
      <c r="A18" s="15">
        <v>44844</v>
      </c>
      <c r="B18" s="16" t="s">
        <v>1788</v>
      </c>
      <c r="C18" s="17">
        <v>152</v>
      </c>
      <c r="D18" s="36"/>
      <c r="E18" s="36"/>
      <c r="F18" s="36"/>
      <c r="G18" s="36"/>
    </row>
    <row x14ac:dyDescent="0.25" r="19" customHeight="1" ht="17.25">
      <c r="A19" s="15">
        <v>44907</v>
      </c>
      <c r="B19" s="16" t="s">
        <v>1788</v>
      </c>
      <c r="C19" s="36"/>
      <c r="D19" s="17">
        <v>100</v>
      </c>
      <c r="E19" s="36"/>
      <c r="F19" s="36"/>
      <c r="G19" s="36"/>
    </row>
    <row x14ac:dyDescent="0.25" r="20" customHeight="1" ht="17.25">
      <c r="A20" s="15" t="s">
        <v>2644</v>
      </c>
      <c r="B20" s="16" t="s">
        <v>1788</v>
      </c>
      <c r="C20" s="36"/>
      <c r="D20" s="17">
        <v>100</v>
      </c>
      <c r="E20" s="36"/>
      <c r="F20" s="36"/>
      <c r="G20" s="36"/>
    </row>
    <row x14ac:dyDescent="0.25" r="21" customHeight="1" ht="17.25">
      <c r="A21" s="15" t="s">
        <v>3125</v>
      </c>
      <c r="B21" s="16" t="s">
        <v>1788</v>
      </c>
      <c r="C21" s="17">
        <v>100</v>
      </c>
      <c r="D21" s="36"/>
      <c r="E21" s="36"/>
      <c r="F21" s="36"/>
      <c r="G21" s="36"/>
    </row>
    <row x14ac:dyDescent="0.25" r="22" customHeight="1" ht="17.25">
      <c r="A22" s="15">
        <v>45027</v>
      </c>
      <c r="B22" s="16" t="s">
        <v>1788</v>
      </c>
      <c r="C22" s="36"/>
      <c r="D22" s="36"/>
      <c r="E22" s="17">
        <v>400</v>
      </c>
      <c r="F22" s="36"/>
      <c r="G22" s="36"/>
    </row>
    <row x14ac:dyDescent="0.25" r="23" customHeight="1" ht="17.25">
      <c r="A23" s="33">
        <v>45057</v>
      </c>
      <c r="B23" s="16" t="s">
        <v>1788</v>
      </c>
      <c r="C23" s="36"/>
      <c r="D23" s="36"/>
      <c r="E23" s="17">
        <v>1600</v>
      </c>
      <c r="F23" s="36"/>
      <c r="G23" s="36"/>
    </row>
    <row x14ac:dyDescent="0.25" r="24" customHeight="1" ht="17.25">
      <c r="A24" s="33">
        <v>45210</v>
      </c>
      <c r="B24" s="16" t="s">
        <v>1788</v>
      </c>
      <c r="C24" s="36"/>
      <c r="D24" s="36"/>
      <c r="E24" s="17">
        <v>1300</v>
      </c>
      <c r="F24" s="36"/>
      <c r="G24" s="17">
        <v>150</v>
      </c>
    </row>
    <row x14ac:dyDescent="0.25" r="25" customHeight="1" ht="17.25">
      <c r="A25" s="33">
        <v>45383</v>
      </c>
      <c r="B25" s="16" t="s">
        <v>1788</v>
      </c>
      <c r="C25" s="36"/>
      <c r="D25" s="36"/>
      <c r="E25" s="36"/>
      <c r="F25" s="17">
        <v>35</v>
      </c>
      <c r="G25" s="36"/>
    </row>
    <row x14ac:dyDescent="0.25" r="26" customHeight="1" ht="17.25">
      <c r="A26" s="33">
        <v>45536</v>
      </c>
      <c r="B26" s="16" t="s">
        <v>1788</v>
      </c>
      <c r="C26" s="36"/>
      <c r="D26" s="36"/>
      <c r="E26" s="36"/>
      <c r="F26" s="17">
        <v>65</v>
      </c>
      <c r="G26" s="36"/>
    </row>
    <row x14ac:dyDescent="0.25" r="27" customHeight="1" ht="17.25">
      <c r="A27" s="33" t="s">
        <v>2813</v>
      </c>
      <c r="B27" s="16" t="s">
        <v>1788</v>
      </c>
      <c r="C27" s="36"/>
      <c r="D27" s="36"/>
      <c r="E27" s="36"/>
      <c r="F27" s="17">
        <v>115</v>
      </c>
      <c r="G27" s="36"/>
    </row>
    <row x14ac:dyDescent="0.25" r="28" customHeight="1" ht="17.25">
      <c r="A28" s="33"/>
      <c r="B28" s="16"/>
      <c r="C28" s="36"/>
      <c r="D28" s="36"/>
      <c r="E28" s="36"/>
      <c r="F28" s="36"/>
      <c r="G28" s="36"/>
    </row>
    <row x14ac:dyDescent="0.25" r="29" customHeight="1" ht="17.25">
      <c r="A29" s="33"/>
      <c r="B29" s="16"/>
      <c r="C29" s="36"/>
      <c r="D29" s="36"/>
      <c r="E29" s="36"/>
      <c r="F29" s="36"/>
      <c r="G29" s="36"/>
    </row>
    <row x14ac:dyDescent="0.25" r="30" customHeight="1" ht="17.25">
      <c r="A30" s="33"/>
      <c r="B30" s="16"/>
      <c r="C30" s="36"/>
      <c r="D30" s="36"/>
      <c r="E30" s="36"/>
      <c r="F30" s="36"/>
      <c r="G30" s="36"/>
    </row>
    <row x14ac:dyDescent="0.25" r="31" customHeight="1" ht="17.25">
      <c r="A31" s="33"/>
      <c r="B31" s="16"/>
      <c r="C31" s="36"/>
      <c r="D31" s="36"/>
      <c r="E31" s="36"/>
      <c r="F31" s="36"/>
      <c r="G31" s="36"/>
    </row>
    <row x14ac:dyDescent="0.25" r="32" customHeight="1" ht="17.25">
      <c r="A32" s="33"/>
      <c r="B32" s="16"/>
      <c r="C32" s="36"/>
      <c r="D32" s="36"/>
      <c r="E32" s="36"/>
      <c r="F32" s="36"/>
      <c r="G32" s="36"/>
    </row>
    <row x14ac:dyDescent="0.25" r="33" customHeight="1" ht="17.25">
      <c r="A33" s="33"/>
      <c r="B33" s="16"/>
      <c r="C33" s="36"/>
      <c r="D33" s="36"/>
      <c r="E33" s="36"/>
      <c r="F33" s="36"/>
      <c r="G33" s="36"/>
    </row>
    <row x14ac:dyDescent="0.25" r="34" customHeight="1" ht="17.25">
      <c r="A34" s="33"/>
      <c r="B34" s="16"/>
      <c r="C34" s="36"/>
      <c r="D34" s="36"/>
      <c r="E34" s="36"/>
      <c r="F34" s="36"/>
      <c r="G34" s="36"/>
    </row>
    <row x14ac:dyDescent="0.25" r="35" customHeight="1" ht="17.25">
      <c r="A35" s="15"/>
      <c r="B35" s="16"/>
      <c r="C35" s="36"/>
      <c r="D35" s="36"/>
      <c r="E35" s="36"/>
      <c r="F35" s="36"/>
      <c r="G35" s="3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37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10.576428571428572" customWidth="1" bestFit="1"/>
    <col min="3" max="3" style="116" width="12.576428571428572" customWidth="1" bestFit="1"/>
    <col min="4" max="4" style="116" width="13.862142857142858" customWidth="1" bestFit="1"/>
    <col min="5" max="5" style="116" width="13.862142857142858" customWidth="1" bestFit="1"/>
    <col min="6" max="6" style="116" width="11.005" customWidth="1" bestFit="1"/>
    <col min="7" max="7" style="116" width="11.005" customWidth="1" bestFit="1"/>
    <col min="8" max="8" style="116" width="11.005" customWidth="1" bestFit="1"/>
    <col min="9" max="9" style="116" width="11.005" customWidth="1" bestFit="1"/>
    <col min="10" max="10" style="116" width="11.862142857142858" customWidth="1" bestFit="1"/>
    <col min="11" max="11" style="116" width="11.290714285714287" customWidth="1" bestFit="1"/>
    <col min="12" max="12" style="116" width="9.576428571428572" customWidth="1" bestFit="1"/>
    <col min="13" max="13" style="116" width="9.576428571428572" customWidth="1" bestFit="1"/>
    <col min="14" max="14" style="116" width="9.862142857142858" customWidth="1" bestFit="1"/>
    <col min="15" max="15" style="116" width="9.719285714285713" customWidth="1" bestFit="1"/>
    <col min="16" max="16" style="116" width="9.005" customWidth="1" bestFit="1"/>
    <col min="17" max="17" style="116" width="9.290714285714287" customWidth="1" bestFit="1"/>
    <col min="18" max="18" style="116" width="9.576428571428572" customWidth="1" bestFit="1"/>
    <col min="19" max="19" style="116" width="9.290714285714287" customWidth="1" bestFit="1"/>
    <col min="20" max="20" style="116" width="9.290714285714287" customWidth="1" bestFit="1"/>
    <col min="21" max="21" style="116" width="9.290714285714287" customWidth="1" bestFit="1"/>
    <col min="22" max="22" style="116" width="9.290714285714287" customWidth="1" bestFit="1"/>
    <col min="23" max="23" style="116" width="9.290714285714287" customWidth="1" bestFit="1"/>
    <col min="24" max="24" style="116" width="11.290714285714287" customWidth="1" bestFit="1"/>
    <col min="25" max="25" style="116" width="9.005" customWidth="1" bestFit="1"/>
    <col min="26" max="26" style="116" width="9.005" customWidth="1" bestFit="1"/>
    <col min="27" max="27" style="116" width="9.005" customWidth="1" bestFit="1"/>
    <col min="28" max="28" style="116" width="10.290714285714287" customWidth="1" bestFit="1"/>
    <col min="29" max="29" style="116" width="10.290714285714287" customWidth="1" bestFit="1"/>
    <col min="30" max="30" style="116" width="10.290714285714287" customWidth="1" bestFit="1"/>
    <col min="31" max="31" style="116" width="10.290714285714287" customWidth="1" bestFit="1"/>
    <col min="32" max="32" style="116" width="12.005" customWidth="1" bestFit="1"/>
    <col min="33" max="33" style="116" width="11.290714285714287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</row>
    <row x14ac:dyDescent="0.25" r="2" customHeight="1" ht="17.25">
      <c r="A2" s="1" t="s">
        <v>9423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x14ac:dyDescent="0.25" r="3" customHeight="1" ht="17.25">
      <c r="A3" s="1" t="s">
        <v>9424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x14ac:dyDescent="0.25" r="4" customHeight="1" ht="17.25">
      <c r="A4" s="1" t="s">
        <v>9425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x14ac:dyDescent="0.25" r="6" customHeight="1" ht="17.25">
      <c r="A6" s="185" t="s">
        <v>4</v>
      </c>
      <c r="B6" s="186" t="s">
        <v>5</v>
      </c>
      <c r="C6" s="264" t="s">
        <v>191</v>
      </c>
      <c r="D6" s="264" t="s">
        <v>1725</v>
      </c>
      <c r="E6" s="264" t="s">
        <v>192</v>
      </c>
      <c r="F6" s="264" t="s">
        <v>3555</v>
      </c>
      <c r="G6" s="264" t="s">
        <v>1410</v>
      </c>
      <c r="H6" s="264" t="s">
        <v>8</v>
      </c>
      <c r="I6" s="264" t="s">
        <v>358</v>
      </c>
      <c r="J6" s="264" t="s">
        <v>597</v>
      </c>
      <c r="K6" s="264" t="s">
        <v>598</v>
      </c>
      <c r="L6" s="264" t="s">
        <v>368</v>
      </c>
      <c r="M6" s="264" t="s">
        <v>7</v>
      </c>
      <c r="N6" s="264" t="s">
        <v>4327</v>
      </c>
      <c r="O6" s="264" t="s">
        <v>4328</v>
      </c>
      <c r="P6" s="264" t="s">
        <v>75</v>
      </c>
      <c r="Q6" s="264" t="s">
        <v>76</v>
      </c>
      <c r="R6" s="264" t="s">
        <v>9</v>
      </c>
      <c r="S6" s="264" t="s">
        <v>369</v>
      </c>
      <c r="T6" s="264" t="s">
        <v>428</v>
      </c>
      <c r="U6" s="264" t="s">
        <v>10</v>
      </c>
      <c r="V6" s="264" t="s">
        <v>31</v>
      </c>
      <c r="W6" s="264" t="s">
        <v>32</v>
      </c>
      <c r="X6" s="264" t="s">
        <v>1891</v>
      </c>
      <c r="Y6" s="264" t="s">
        <v>33</v>
      </c>
      <c r="Z6" s="264" t="s">
        <v>9426</v>
      </c>
      <c r="AA6" s="264" t="s">
        <v>2301</v>
      </c>
      <c r="AB6" s="264" t="s">
        <v>442</v>
      </c>
      <c r="AC6" s="264" t="s">
        <v>1448</v>
      </c>
      <c r="AD6" s="264" t="s">
        <v>4432</v>
      </c>
      <c r="AE6" s="264" t="s">
        <v>3082</v>
      </c>
      <c r="AF6" s="264" t="s">
        <v>1658</v>
      </c>
      <c r="AG6" s="264" t="s">
        <v>3328</v>
      </c>
    </row>
    <row x14ac:dyDescent="0.25" r="7" customHeight="1" ht="17.25">
      <c r="A7" s="24">
        <v>44601</v>
      </c>
      <c r="B7" s="25" t="s">
        <v>1788</v>
      </c>
      <c r="C7" s="26">
        <v>30</v>
      </c>
      <c r="D7" s="26">
        <v>25</v>
      </c>
      <c r="E7" s="45"/>
      <c r="F7" s="26">
        <v>60</v>
      </c>
      <c r="G7" s="45"/>
      <c r="H7" s="45"/>
      <c r="I7" s="45"/>
      <c r="J7" s="26">
        <v>25</v>
      </c>
      <c r="K7" s="26">
        <v>25</v>
      </c>
      <c r="L7" s="553"/>
      <c r="M7" s="553"/>
      <c r="N7" s="553"/>
      <c r="O7" s="553"/>
      <c r="P7" s="553"/>
      <c r="Q7" s="553"/>
      <c r="R7" s="553"/>
      <c r="S7" s="553"/>
      <c r="T7" s="553"/>
      <c r="U7" s="553"/>
      <c r="V7" s="553"/>
      <c r="W7" s="553"/>
      <c r="X7" s="553"/>
      <c r="Y7" s="553"/>
      <c r="Z7" s="553"/>
      <c r="AA7" s="553"/>
      <c r="AB7" s="553"/>
      <c r="AC7" s="553"/>
      <c r="AD7" s="553"/>
      <c r="AE7" s="553"/>
      <c r="AF7" s="553"/>
      <c r="AG7" s="553"/>
    </row>
    <row x14ac:dyDescent="0.25" r="8" customHeight="1" ht="17.25">
      <c r="A8" s="15">
        <v>44751</v>
      </c>
      <c r="B8" s="16" t="s">
        <v>1788</v>
      </c>
      <c r="C8" s="36"/>
      <c r="D8" s="36"/>
      <c r="E8" s="36"/>
      <c r="F8" s="36"/>
      <c r="G8" s="36"/>
      <c r="H8" s="36"/>
      <c r="I8" s="36"/>
      <c r="J8" s="36"/>
      <c r="K8" s="36"/>
      <c r="L8" s="26">
        <v>46</v>
      </c>
      <c r="M8" s="26">
        <v>46</v>
      </c>
      <c r="N8" s="26">
        <v>30</v>
      </c>
      <c r="O8" s="26">
        <v>30</v>
      </c>
      <c r="P8" s="26">
        <v>16</v>
      </c>
      <c r="Q8" s="26">
        <v>16</v>
      </c>
      <c r="R8" s="26">
        <v>184</v>
      </c>
      <c r="S8" s="26">
        <v>16</v>
      </c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</row>
    <row x14ac:dyDescent="0.25" r="9" customHeight="1" ht="17.25">
      <c r="A9" s="15">
        <v>44782</v>
      </c>
      <c r="B9" s="16" t="s">
        <v>1788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17">
        <v>5</v>
      </c>
      <c r="U9" s="17">
        <v>7</v>
      </c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x14ac:dyDescent="0.25" r="10" customHeight="1" ht="17.25">
      <c r="A10" s="15">
        <v>44843</v>
      </c>
      <c r="B10" s="16" t="s">
        <v>1788</v>
      </c>
      <c r="C10" s="17">
        <v>32</v>
      </c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17">
        <v>10</v>
      </c>
      <c r="V10" s="17">
        <v>15</v>
      </c>
      <c r="W10" s="36"/>
      <c r="X10" s="17">
        <v>15</v>
      </c>
      <c r="Y10" s="17">
        <v>15</v>
      </c>
      <c r="Z10" s="17">
        <v>65</v>
      </c>
      <c r="AA10" s="36"/>
      <c r="AB10" s="17">
        <v>100</v>
      </c>
      <c r="AC10" s="36"/>
      <c r="AD10" s="36"/>
      <c r="AE10" s="36"/>
      <c r="AF10" s="36"/>
      <c r="AG10" s="36"/>
    </row>
    <row x14ac:dyDescent="0.25" r="11" customHeight="1" ht="17.25">
      <c r="A11" s="15" t="s">
        <v>2120</v>
      </c>
      <c r="B11" s="16" t="s">
        <v>1788</v>
      </c>
      <c r="C11" s="36"/>
      <c r="D11" s="36"/>
      <c r="E11" s="36"/>
      <c r="F11" s="36"/>
      <c r="G11" s="36"/>
      <c r="H11" s="36"/>
      <c r="I11" s="36"/>
      <c r="J11" s="17">
        <v>48</v>
      </c>
      <c r="K11" s="17">
        <v>48</v>
      </c>
      <c r="L11" s="17">
        <v>8</v>
      </c>
      <c r="M11" s="17">
        <v>8</v>
      </c>
      <c r="N11" s="36"/>
      <c r="O11" s="36"/>
      <c r="P11" s="36"/>
      <c r="Q11" s="36"/>
      <c r="R11" s="17">
        <v>16</v>
      </c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</row>
    <row x14ac:dyDescent="0.25" r="12" customHeight="1" ht="17.25">
      <c r="A12" s="15" t="s">
        <v>1746</v>
      </c>
      <c r="B12" s="16" t="s">
        <v>1788</v>
      </c>
      <c r="C12" s="17">
        <v>14</v>
      </c>
      <c r="D12" s="17">
        <v>60</v>
      </c>
      <c r="E12" s="17">
        <v>40</v>
      </c>
      <c r="F12" s="17">
        <v>36</v>
      </c>
      <c r="G12" s="17">
        <v>50</v>
      </c>
      <c r="H12" s="36"/>
      <c r="I12" s="36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</row>
    <row x14ac:dyDescent="0.25" r="13" customHeight="1" ht="17.25">
      <c r="A13" s="15" t="s">
        <v>4781</v>
      </c>
      <c r="B13" s="16" t="s">
        <v>1788</v>
      </c>
      <c r="C13" s="36"/>
      <c r="D13" s="17">
        <v>22</v>
      </c>
      <c r="E13" s="36"/>
      <c r="F13" s="36"/>
      <c r="G13" s="17">
        <v>150</v>
      </c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</row>
    <row x14ac:dyDescent="0.25" r="14" customHeight="1" ht="17.25">
      <c r="A14" s="15" t="s">
        <v>2636</v>
      </c>
      <c r="B14" s="16" t="s">
        <v>1788</v>
      </c>
      <c r="C14" s="17">
        <v>36</v>
      </c>
      <c r="D14" s="17">
        <v>60</v>
      </c>
      <c r="E14" s="17">
        <v>26</v>
      </c>
      <c r="F14" s="17">
        <v>124</v>
      </c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</row>
    <row x14ac:dyDescent="0.25" r="15" customHeight="1" ht="17.25">
      <c r="A15" s="15" t="s">
        <v>2680</v>
      </c>
      <c r="B15" s="16" t="s">
        <v>1788</v>
      </c>
      <c r="C15" s="36"/>
      <c r="D15" s="36"/>
      <c r="E15" s="36"/>
      <c r="F15" s="36"/>
      <c r="G15" s="36"/>
      <c r="H15" s="36"/>
      <c r="I15" s="36"/>
      <c r="J15" s="17">
        <v>50</v>
      </c>
      <c r="K15" s="17">
        <v>50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</row>
    <row x14ac:dyDescent="0.25" r="16" customHeight="1" ht="17.25">
      <c r="A16" s="15" t="s">
        <v>2682</v>
      </c>
      <c r="B16" s="16" t="s">
        <v>1788</v>
      </c>
      <c r="C16" s="18"/>
      <c r="D16" s="18"/>
      <c r="E16" s="18"/>
      <c r="F16" s="18"/>
      <c r="G16" s="18"/>
      <c r="H16" s="18"/>
      <c r="I16" s="18"/>
      <c r="J16" s="18"/>
      <c r="K16" s="18"/>
      <c r="L16" s="17">
        <v>6</v>
      </c>
      <c r="M16" s="17">
        <v>6</v>
      </c>
      <c r="N16" s="18"/>
      <c r="O16" s="18"/>
      <c r="P16" s="18"/>
      <c r="Q16" s="18"/>
      <c r="R16" s="17">
        <v>12</v>
      </c>
      <c r="S16" s="17">
        <v>4</v>
      </c>
      <c r="T16" s="17">
        <v>3</v>
      </c>
      <c r="U16" s="17">
        <v>3</v>
      </c>
      <c r="V16" s="18"/>
      <c r="W16" s="18"/>
      <c r="X16" s="18"/>
      <c r="Y16" s="18"/>
      <c r="Z16" s="17">
        <v>30</v>
      </c>
      <c r="AA16" s="36"/>
      <c r="AB16" s="17">
        <v>60</v>
      </c>
      <c r="AC16" s="36"/>
      <c r="AD16" s="36"/>
      <c r="AE16" s="36"/>
      <c r="AF16" s="36"/>
      <c r="AG16" s="36"/>
    </row>
    <row x14ac:dyDescent="0.25" r="17" customHeight="1" ht="17.25">
      <c r="A17" s="15">
        <v>44571</v>
      </c>
      <c r="B17" s="16" t="s">
        <v>1788</v>
      </c>
      <c r="C17" s="36"/>
      <c r="D17" s="36"/>
      <c r="E17" s="36"/>
      <c r="F17" s="36"/>
      <c r="G17" s="36"/>
      <c r="H17" s="36"/>
      <c r="I17" s="36"/>
      <c r="J17" s="17">
        <v>50</v>
      </c>
      <c r="K17" s="17">
        <v>10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17">
        <v>40</v>
      </c>
      <c r="Y17" s="36"/>
      <c r="Z17" s="36"/>
      <c r="AA17" s="17">
        <v>40</v>
      </c>
      <c r="AB17" s="17">
        <v>80</v>
      </c>
      <c r="AC17" s="36"/>
      <c r="AD17" s="36"/>
      <c r="AE17" s="36"/>
      <c r="AF17" s="36"/>
      <c r="AG17" s="36"/>
    </row>
    <row x14ac:dyDescent="0.25" r="18" customHeight="1" ht="17.25">
      <c r="A18" s="15" t="s">
        <v>5022</v>
      </c>
      <c r="B18" s="16" t="s">
        <v>14</v>
      </c>
      <c r="C18" s="36"/>
      <c r="D18" s="36"/>
      <c r="E18" s="36"/>
      <c r="F18" s="17">
        <v>-103</v>
      </c>
      <c r="G18" s="17">
        <v>-12</v>
      </c>
      <c r="H18" s="36"/>
      <c r="I18" s="36"/>
      <c r="J18" s="17">
        <v>-6</v>
      </c>
      <c r="K18" s="17">
        <v>-42</v>
      </c>
      <c r="L18" s="17">
        <v>-13</v>
      </c>
      <c r="M18" s="36"/>
      <c r="N18" s="17">
        <v>-12</v>
      </c>
      <c r="O18" s="36"/>
      <c r="P18" s="36"/>
      <c r="Q18" s="36"/>
      <c r="R18" s="17">
        <v>-120</v>
      </c>
      <c r="S18" s="36"/>
      <c r="T18" s="36"/>
      <c r="U18" s="36"/>
      <c r="V18" s="36"/>
      <c r="W18" s="36"/>
      <c r="X18" s="17">
        <v>-14</v>
      </c>
      <c r="Y18" s="36"/>
      <c r="Z18" s="17">
        <v>-77</v>
      </c>
      <c r="AA18" s="17">
        <v>-40</v>
      </c>
      <c r="AB18" s="36"/>
      <c r="AC18" s="36"/>
      <c r="AD18" s="36"/>
      <c r="AE18" s="36"/>
      <c r="AF18" s="36"/>
      <c r="AG18" s="36"/>
    </row>
    <row x14ac:dyDescent="0.25" r="19" customHeight="1" ht="17.25">
      <c r="A19" s="15" t="s">
        <v>5022</v>
      </c>
      <c r="B19" s="16" t="s">
        <v>14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17">
        <v>-3</v>
      </c>
      <c r="U19" s="36"/>
      <c r="V19" s="36"/>
      <c r="W19" s="36"/>
      <c r="X19" s="36"/>
      <c r="Y19" s="36"/>
      <c r="Z19" s="36"/>
      <c r="AA19" s="36"/>
      <c r="AB19" s="17">
        <v>-242</v>
      </c>
      <c r="AC19" s="36"/>
      <c r="AD19" s="36"/>
      <c r="AE19" s="36"/>
      <c r="AF19" s="36"/>
      <c r="AG19" s="36"/>
    </row>
    <row x14ac:dyDescent="0.25" r="20" customHeight="1" ht="17.25">
      <c r="A20" s="15" t="s">
        <v>4697</v>
      </c>
      <c r="B20" s="16" t="s">
        <v>14</v>
      </c>
      <c r="C20" s="36"/>
      <c r="D20" s="36"/>
      <c r="E20" s="36"/>
      <c r="F20" s="36"/>
      <c r="G20" s="36"/>
      <c r="H20" s="36"/>
      <c r="I20" s="36"/>
      <c r="J20" s="17">
        <v>-88</v>
      </c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</row>
    <row x14ac:dyDescent="0.25" r="21" customHeight="1" ht="17.25">
      <c r="A21" s="15" t="s">
        <v>4697</v>
      </c>
      <c r="B21" s="16" t="s">
        <v>14</v>
      </c>
      <c r="C21" s="36"/>
      <c r="D21" s="36"/>
      <c r="E21" s="36"/>
      <c r="F21" s="36"/>
      <c r="G21" s="36"/>
      <c r="H21" s="36"/>
      <c r="I21" s="36"/>
      <c r="J21" s="17">
        <v>-26</v>
      </c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</row>
    <row x14ac:dyDescent="0.25" r="22" customHeight="1" ht="17.25">
      <c r="A22" s="15" t="s">
        <v>4697</v>
      </c>
      <c r="B22" s="16" t="s">
        <v>14</v>
      </c>
      <c r="C22" s="36"/>
      <c r="D22" s="36"/>
      <c r="E22" s="36"/>
      <c r="F22" s="36"/>
      <c r="G22" s="36"/>
      <c r="H22" s="36"/>
      <c r="I22" s="36"/>
      <c r="J22" s="36"/>
      <c r="K22" s="17">
        <v>-55</v>
      </c>
      <c r="L22" s="17">
        <v>-30</v>
      </c>
      <c r="M22" s="17">
        <v>-34</v>
      </c>
      <c r="N22" s="36"/>
      <c r="O22" s="36"/>
      <c r="P22" s="17">
        <v>-13</v>
      </c>
      <c r="Q22" s="17">
        <v>-4</v>
      </c>
      <c r="R22" s="17">
        <v>-70</v>
      </c>
      <c r="S22" s="36"/>
      <c r="T22" s="36"/>
      <c r="U22" s="17">
        <v>-15</v>
      </c>
      <c r="V22" s="36"/>
      <c r="W22" s="36"/>
      <c r="X22" s="17">
        <v>-10</v>
      </c>
      <c r="Y22" s="17">
        <v>-34</v>
      </c>
      <c r="Z22" s="17">
        <v>-19</v>
      </c>
      <c r="AA22" s="36"/>
      <c r="AB22" s="17">
        <v>-45</v>
      </c>
      <c r="AC22" s="36"/>
      <c r="AD22" s="36"/>
      <c r="AE22" s="36"/>
      <c r="AF22" s="36"/>
      <c r="AG22" s="36"/>
    </row>
    <row x14ac:dyDescent="0.25" r="23" customHeight="1" ht="17.25">
      <c r="A23" s="15" t="s">
        <v>4697</v>
      </c>
      <c r="B23" s="16" t="s">
        <v>14</v>
      </c>
      <c r="C23" s="36"/>
      <c r="D23" s="36"/>
      <c r="E23" s="36"/>
      <c r="F23" s="36"/>
      <c r="G23" s="36"/>
      <c r="H23" s="36"/>
      <c r="I23" s="36"/>
      <c r="J23" s="36"/>
      <c r="K23" s="17">
        <v>-13</v>
      </c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</row>
    <row x14ac:dyDescent="0.25" r="24" customHeight="1" ht="17.25">
      <c r="A24" s="15" t="s">
        <v>3254</v>
      </c>
      <c r="B24" s="16" t="s">
        <v>14</v>
      </c>
      <c r="C24" s="17">
        <v>-102</v>
      </c>
      <c r="D24" s="17">
        <v>-151</v>
      </c>
      <c r="E24" s="36"/>
      <c r="F24" s="36"/>
      <c r="G24" s="17">
        <v>-100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</row>
    <row x14ac:dyDescent="0.25" r="25" customHeight="1" ht="17.25">
      <c r="A25" s="15" t="s">
        <v>3697</v>
      </c>
      <c r="B25" s="16" t="s">
        <v>14</v>
      </c>
      <c r="C25" s="36"/>
      <c r="D25" s="36"/>
      <c r="E25" s="17">
        <v>-62</v>
      </c>
      <c r="F25" s="17">
        <v>-115</v>
      </c>
      <c r="G25" s="17">
        <v>-87</v>
      </c>
      <c r="H25" s="36"/>
      <c r="I25" s="36"/>
      <c r="J25" s="17">
        <v>-116</v>
      </c>
      <c r="K25" s="17">
        <v>-115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</row>
    <row x14ac:dyDescent="0.25" r="26" customHeight="1" ht="17.25">
      <c r="A26" s="15" t="s">
        <v>3094</v>
      </c>
      <c r="B26" s="16" t="s">
        <v>1788</v>
      </c>
      <c r="C26" s="36"/>
      <c r="D26" s="36"/>
      <c r="E26" s="36"/>
      <c r="F26" s="36"/>
      <c r="G26" s="36"/>
      <c r="H26" s="36"/>
      <c r="I26" s="36"/>
      <c r="J26" s="36"/>
      <c r="K26" s="36"/>
      <c r="L26" s="17">
        <v>40</v>
      </c>
      <c r="M26" s="36"/>
      <c r="N26" s="36"/>
      <c r="O26" s="17">
        <v>40</v>
      </c>
      <c r="P26" s="36"/>
      <c r="Q26" s="36"/>
      <c r="R26" s="17">
        <v>80</v>
      </c>
      <c r="S26" s="36"/>
      <c r="T26" s="36"/>
      <c r="U26" s="36"/>
      <c r="V26" s="36"/>
      <c r="W26" s="17">
        <v>50</v>
      </c>
      <c r="X26" s="36"/>
      <c r="Y26" s="17">
        <v>132</v>
      </c>
      <c r="Z26" s="36"/>
      <c r="AA26" s="36"/>
      <c r="AB26" s="36"/>
      <c r="AC26" s="17">
        <v>40</v>
      </c>
      <c r="AD26" s="17">
        <v>40</v>
      </c>
      <c r="AE26" s="36"/>
      <c r="AF26" s="36"/>
      <c r="AG26" s="36"/>
    </row>
    <row x14ac:dyDescent="0.25" r="27" customHeight="1" ht="17.25">
      <c r="A27" s="15">
        <v>44754</v>
      </c>
      <c r="B27" s="16" t="s">
        <v>1788</v>
      </c>
      <c r="C27" s="36"/>
      <c r="D27" s="36"/>
      <c r="E27" s="36"/>
      <c r="F27" s="36"/>
      <c r="G27" s="36"/>
      <c r="H27" s="36"/>
      <c r="I27" s="36"/>
      <c r="J27" s="36"/>
      <c r="K27" s="36"/>
      <c r="L27" s="17">
        <v>50</v>
      </c>
      <c r="M27" s="17">
        <v>50</v>
      </c>
      <c r="N27" s="36"/>
      <c r="O27" s="36"/>
      <c r="P27" s="36"/>
      <c r="Q27" s="36"/>
      <c r="R27" s="17">
        <v>100</v>
      </c>
      <c r="S27" s="17">
        <v>16</v>
      </c>
      <c r="T27" s="17">
        <v>5</v>
      </c>
      <c r="U27" s="17">
        <v>8</v>
      </c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</row>
    <row x14ac:dyDescent="0.25" r="28" customHeight="1" ht="17.25">
      <c r="A28" s="15">
        <v>44785</v>
      </c>
      <c r="B28" s="16" t="s">
        <v>1788</v>
      </c>
      <c r="C28" s="36"/>
      <c r="D28" s="36"/>
      <c r="E28" s="36"/>
      <c r="F28" s="36"/>
      <c r="G28" s="36"/>
      <c r="H28" s="36"/>
      <c r="I28" s="36"/>
      <c r="J28" s="36"/>
      <c r="K28" s="36"/>
      <c r="L28" s="17">
        <v>60</v>
      </c>
      <c r="M28" s="17">
        <v>60</v>
      </c>
      <c r="N28" s="36"/>
      <c r="O28" s="36"/>
      <c r="P28" s="36"/>
      <c r="Q28" s="36"/>
      <c r="R28" s="17">
        <v>120</v>
      </c>
      <c r="S28" s="36"/>
      <c r="T28" s="17">
        <v>15</v>
      </c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</row>
    <row x14ac:dyDescent="0.25" r="29" customHeight="1" ht="17.25">
      <c r="A29" s="15" t="s">
        <v>3537</v>
      </c>
      <c r="B29" s="16" t="s">
        <v>14</v>
      </c>
      <c r="C29" s="17">
        <v>-10</v>
      </c>
      <c r="D29" s="17">
        <v>-8</v>
      </c>
      <c r="E29" s="17">
        <v>-3</v>
      </c>
      <c r="F29" s="36"/>
      <c r="G29" s="36"/>
      <c r="H29" s="36"/>
      <c r="I29" s="36"/>
      <c r="J29" s="17">
        <v>-16</v>
      </c>
      <c r="K29" s="17">
        <v>-7</v>
      </c>
      <c r="L29" s="17">
        <v>-94</v>
      </c>
      <c r="M29" s="17">
        <v>-47</v>
      </c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17">
        <v>-18</v>
      </c>
      <c r="AD29" s="17">
        <v>-28</v>
      </c>
      <c r="AE29" s="17">
        <v>-17</v>
      </c>
      <c r="AF29" s="17">
        <v>-15</v>
      </c>
      <c r="AG29" s="36"/>
    </row>
    <row x14ac:dyDescent="0.25" r="30" customHeight="1" ht="17.25">
      <c r="A30" s="15" t="s">
        <v>1855</v>
      </c>
      <c r="B30" s="16" t="s">
        <v>14</v>
      </c>
      <c r="C30" s="17">
        <v>-8</v>
      </c>
      <c r="D30" s="36"/>
      <c r="E30" s="17">
        <v>-1</v>
      </c>
      <c r="F30" s="36"/>
      <c r="G30" s="36"/>
      <c r="H30" s="36"/>
      <c r="I30" s="36"/>
      <c r="J30" s="36"/>
      <c r="K30" s="36"/>
      <c r="L30" s="36"/>
      <c r="M30" s="17">
        <v>-3</v>
      </c>
      <c r="N30" s="36"/>
      <c r="O30" s="36"/>
      <c r="P30" s="36"/>
      <c r="Q30" s="17">
        <v>-12</v>
      </c>
      <c r="R30" s="17">
        <v>-190</v>
      </c>
      <c r="S30" s="17">
        <v>-36</v>
      </c>
      <c r="T30" s="17">
        <v>-12</v>
      </c>
      <c r="U30" s="36"/>
      <c r="V30" s="36"/>
      <c r="W30" s="17">
        <v>-50</v>
      </c>
      <c r="X30" s="36"/>
      <c r="Y30" s="17">
        <v>-182</v>
      </c>
      <c r="Z30" s="36"/>
      <c r="AA30" s="36"/>
      <c r="AB30" s="36"/>
      <c r="AC30" s="17">
        <v>-12</v>
      </c>
      <c r="AD30" s="36"/>
      <c r="AE30" s="36"/>
      <c r="AF30" s="17">
        <v>-12</v>
      </c>
      <c r="AG30" s="17">
        <v>-1</v>
      </c>
    </row>
    <row x14ac:dyDescent="0.25" r="31" customHeight="1" ht="17.25">
      <c r="A31" s="15" t="s">
        <v>1855</v>
      </c>
      <c r="B31" s="16" t="s">
        <v>14</v>
      </c>
      <c r="C31" s="36"/>
      <c r="D31" s="36"/>
      <c r="E31" s="36"/>
      <c r="F31" s="36"/>
      <c r="G31" s="36"/>
      <c r="H31" s="17">
        <v>-12</v>
      </c>
      <c r="I31" s="17">
        <v>-6</v>
      </c>
      <c r="J31" s="17">
        <v>-4</v>
      </c>
      <c r="K31" s="17">
        <v>-7</v>
      </c>
      <c r="L31" s="17">
        <v>-40</v>
      </c>
      <c r="M31" s="17">
        <v>-61</v>
      </c>
      <c r="N31" s="17">
        <v>-18</v>
      </c>
      <c r="O31" s="17">
        <v>-34</v>
      </c>
      <c r="P31" s="36"/>
      <c r="Q31" s="36"/>
      <c r="R31" s="36"/>
      <c r="S31" s="36"/>
      <c r="T31" s="36"/>
      <c r="U31" s="17">
        <v>-7</v>
      </c>
      <c r="V31" s="36"/>
      <c r="W31" s="36"/>
      <c r="X31" s="36"/>
      <c r="Y31" s="36"/>
      <c r="Z31" s="36"/>
      <c r="AA31" s="36"/>
      <c r="AB31" s="36"/>
      <c r="AC31" s="36"/>
      <c r="AD31" s="17">
        <v>-11</v>
      </c>
      <c r="AE31" s="36"/>
      <c r="AF31" s="36"/>
      <c r="AG31" s="36"/>
    </row>
    <row x14ac:dyDescent="0.25" r="32" customHeight="1" ht="17.25">
      <c r="A32" s="15" t="s">
        <v>2138</v>
      </c>
      <c r="B32" s="16" t="s">
        <v>14</v>
      </c>
      <c r="C32" s="18"/>
      <c r="D32" s="18"/>
      <c r="E32" s="18"/>
      <c r="F32" s="18"/>
      <c r="G32" s="18"/>
      <c r="H32" s="18"/>
      <c r="I32" s="18"/>
      <c r="J32" s="18"/>
      <c r="K32" s="18"/>
      <c r="L32" s="17">
        <v>-51</v>
      </c>
      <c r="M32" s="17">
        <v>-37</v>
      </c>
      <c r="N32" s="18"/>
      <c r="O32" s="17">
        <v>-13</v>
      </c>
      <c r="P32" s="17">
        <v>-3</v>
      </c>
      <c r="Q32" s="18"/>
      <c r="R32" s="17">
        <v>-10</v>
      </c>
      <c r="S32" s="18"/>
      <c r="T32" s="17">
        <v>-13</v>
      </c>
      <c r="U32" s="17">
        <v>-12</v>
      </c>
      <c r="V32" s="17">
        <v>-15</v>
      </c>
      <c r="W32" s="17">
        <v>-40</v>
      </c>
      <c r="X32" s="18"/>
      <c r="Y32" s="18"/>
      <c r="Z32" s="18"/>
      <c r="AA32" s="18"/>
      <c r="AB32" s="18"/>
      <c r="AC32" s="17">
        <v>-3</v>
      </c>
      <c r="AD32" s="17">
        <v>-1</v>
      </c>
      <c r="AE32" s="18"/>
      <c r="AF32" s="18"/>
      <c r="AG32" s="18"/>
    </row>
    <row x14ac:dyDescent="0.25" r="33" customHeight="1" ht="17.25">
      <c r="A33" s="33" t="s">
        <v>1525</v>
      </c>
      <c r="B33" s="34" t="s">
        <v>14</v>
      </c>
      <c r="C33" s="36"/>
      <c r="D33" s="36"/>
      <c r="E33" s="36"/>
      <c r="F33" s="36"/>
      <c r="G33" s="36"/>
      <c r="H33" s="17">
        <v>-11</v>
      </c>
      <c r="I33" s="17">
        <v>-1</v>
      </c>
      <c r="J33" s="36"/>
      <c r="K33" s="36"/>
      <c r="L33" s="17">
        <v>-2</v>
      </c>
      <c r="M33" s="17">
        <v>-4</v>
      </c>
      <c r="N33" s="36"/>
      <c r="O33" s="17">
        <v>-2</v>
      </c>
      <c r="P33" s="36"/>
      <c r="Q33" s="36"/>
      <c r="R33" s="17">
        <v>-7</v>
      </c>
      <c r="S33" s="36"/>
      <c r="T33" s="36"/>
      <c r="U33" s="36"/>
      <c r="V33" s="36"/>
      <c r="W33" s="36"/>
      <c r="X33" s="36"/>
      <c r="Y33" s="17">
        <v>-1</v>
      </c>
      <c r="Z33" s="36"/>
      <c r="AA33" s="36"/>
      <c r="AB33" s="36"/>
      <c r="AC33" s="36"/>
      <c r="AD33" s="36"/>
      <c r="AE33" s="36"/>
      <c r="AF33" s="36"/>
      <c r="AG33" s="36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</row>
    <row x14ac:dyDescent="0.25" r="36" customHeight="1" ht="17.25">
      <c r="A36" s="37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x14ac:dyDescent="0.25" r="37" customHeight="1" ht="17.25">
      <c r="A37" s="37"/>
      <c r="B37" s="2"/>
      <c r="C37" s="264" t="s">
        <v>191</v>
      </c>
      <c r="D37" s="264" t="s">
        <v>1725</v>
      </c>
      <c r="E37" s="264" t="s">
        <v>192</v>
      </c>
      <c r="F37" s="264" t="s">
        <v>3555</v>
      </c>
      <c r="G37" s="264" t="s">
        <v>1410</v>
      </c>
      <c r="H37" s="264" t="s">
        <v>8</v>
      </c>
      <c r="I37" s="264" t="s">
        <v>358</v>
      </c>
      <c r="J37" s="264" t="s">
        <v>597</v>
      </c>
      <c r="K37" s="264" t="s">
        <v>598</v>
      </c>
      <c r="L37" s="264" t="s">
        <v>368</v>
      </c>
      <c r="M37" s="264" t="s">
        <v>7</v>
      </c>
      <c r="N37" s="264" t="s">
        <v>4327</v>
      </c>
      <c r="O37" s="264" t="s">
        <v>4328</v>
      </c>
      <c r="P37" s="264" t="s">
        <v>75</v>
      </c>
      <c r="Q37" s="264" t="s">
        <v>76</v>
      </c>
      <c r="R37" s="264" t="s">
        <v>9</v>
      </c>
      <c r="S37" s="264" t="s">
        <v>369</v>
      </c>
      <c r="T37" s="264" t="s">
        <v>428</v>
      </c>
      <c r="U37" s="264" t="s">
        <v>10</v>
      </c>
      <c r="V37" s="264" t="s">
        <v>31</v>
      </c>
      <c r="W37" s="264" t="s">
        <v>32</v>
      </c>
      <c r="X37" s="264" t="s">
        <v>1891</v>
      </c>
      <c r="Y37" s="264" t="s">
        <v>33</v>
      </c>
      <c r="Z37" s="264" t="s">
        <v>9426</v>
      </c>
      <c r="AA37" s="264" t="s">
        <v>2301</v>
      </c>
      <c r="AB37" s="264" t="s">
        <v>442</v>
      </c>
      <c r="AC37" s="264" t="s">
        <v>1448</v>
      </c>
      <c r="AD37" s="264" t="s">
        <v>4432</v>
      </c>
      <c r="AE37" s="264" t="s">
        <v>3082</v>
      </c>
      <c r="AF37" s="264" t="s">
        <v>1658</v>
      </c>
      <c r="AG37" s="264" t="s">
        <v>3328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862142857142858" customWidth="1" bestFit="1"/>
    <col min="4" max="4" style="116" width="9.576428571428572" customWidth="1" bestFit="1"/>
    <col min="5" max="5" style="116" width="8.576428571428572" customWidth="1" bestFit="1"/>
    <col min="6" max="6" style="116" width="9.290714285714287" customWidth="1" bestFit="1"/>
    <col min="7" max="7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83"/>
    </row>
    <row x14ac:dyDescent="0.25" r="2" customHeight="1" ht="17.25">
      <c r="A2" s="37"/>
      <c r="B2" s="83"/>
      <c r="C2" s="3"/>
      <c r="D2" s="3"/>
      <c r="E2" s="3"/>
      <c r="F2" s="3"/>
      <c r="G2" s="83"/>
    </row>
    <row x14ac:dyDescent="0.25" r="3" customHeight="1" ht="17.25">
      <c r="A3" s="1" t="s">
        <v>9421</v>
      </c>
      <c r="B3" s="83"/>
      <c r="C3" s="3"/>
      <c r="D3" s="3"/>
      <c r="E3" s="3"/>
      <c r="F3" s="3"/>
      <c r="G3" s="83"/>
    </row>
    <row x14ac:dyDescent="0.25" r="4" customHeight="1" ht="17.25">
      <c r="A4" s="1" t="s">
        <v>9422</v>
      </c>
      <c r="B4" s="83"/>
      <c r="C4" s="3"/>
      <c r="D4" s="3"/>
      <c r="E4" s="3"/>
      <c r="F4" s="3"/>
      <c r="G4" s="83"/>
    </row>
    <row x14ac:dyDescent="0.25" r="5" customHeight="1" ht="17.25">
      <c r="A5" s="37"/>
      <c r="B5" s="83"/>
      <c r="C5" s="3"/>
      <c r="D5" s="3"/>
      <c r="E5" s="3"/>
      <c r="F5" s="3"/>
      <c r="G5" s="83"/>
    </row>
    <row x14ac:dyDescent="0.25" r="6" customHeight="1" ht="18">
      <c r="A6" s="185" t="s">
        <v>4</v>
      </c>
      <c r="B6" s="186" t="s">
        <v>5</v>
      </c>
      <c r="C6" s="264" t="s">
        <v>368</v>
      </c>
      <c r="D6" s="264" t="s">
        <v>7</v>
      </c>
      <c r="E6" s="264" t="s">
        <v>9</v>
      </c>
      <c r="F6" s="264" t="s">
        <v>8</v>
      </c>
      <c r="G6" s="186"/>
    </row>
    <row x14ac:dyDescent="0.25" r="7" customHeight="1" ht="17.25">
      <c r="A7" s="24">
        <v>44721</v>
      </c>
      <c r="B7" s="25" t="s">
        <v>1788</v>
      </c>
      <c r="C7" s="26">
        <v>60</v>
      </c>
      <c r="D7" s="26">
        <v>60</v>
      </c>
      <c r="E7" s="26">
        <v>120</v>
      </c>
      <c r="F7" s="26">
        <v>20</v>
      </c>
      <c r="G7" s="413"/>
    </row>
    <row x14ac:dyDescent="0.25" r="8" customHeight="1" ht="17.25">
      <c r="A8" s="15">
        <v>44785</v>
      </c>
      <c r="B8" s="16" t="s">
        <v>2153</v>
      </c>
      <c r="C8" s="17">
        <v>-60</v>
      </c>
      <c r="D8" s="17">
        <v>-60</v>
      </c>
      <c r="E8" s="17">
        <v>-120</v>
      </c>
      <c r="F8" s="17">
        <v>-20</v>
      </c>
      <c r="G8" s="124"/>
    </row>
    <row x14ac:dyDescent="0.25" r="9" customHeight="1" ht="17.25">
      <c r="A9" s="15"/>
      <c r="B9" s="16"/>
      <c r="C9" s="36"/>
      <c r="D9" s="36"/>
      <c r="E9" s="36"/>
      <c r="F9" s="36"/>
      <c r="G9" s="124"/>
    </row>
    <row x14ac:dyDescent="0.25" r="10" customHeight="1" ht="17.25">
      <c r="A10" s="15"/>
      <c r="B10" s="16"/>
      <c r="C10" s="36"/>
      <c r="D10" s="36"/>
      <c r="E10" s="36"/>
      <c r="F10" s="36"/>
      <c r="G10" s="124"/>
    </row>
    <row x14ac:dyDescent="0.25" r="11" customHeight="1" ht="17.25">
      <c r="A11" s="15"/>
      <c r="B11" s="16"/>
      <c r="C11" s="36"/>
      <c r="D11" s="36"/>
      <c r="E11" s="36"/>
      <c r="F11" s="36"/>
      <c r="G11" s="124"/>
    </row>
    <row x14ac:dyDescent="0.25" r="12" customHeight="1" ht="17.25">
      <c r="A12" s="15"/>
      <c r="B12" s="16"/>
      <c r="C12" s="18"/>
      <c r="D12" s="18"/>
      <c r="E12" s="18"/>
      <c r="F12" s="18"/>
      <c r="G12" s="124"/>
    </row>
    <row x14ac:dyDescent="0.25" r="13" customHeight="1" ht="17.25">
      <c r="A13" s="15"/>
      <c r="B13" s="16"/>
      <c r="C13" s="36"/>
      <c r="D13" s="36"/>
      <c r="E13" s="36"/>
      <c r="F13" s="36"/>
      <c r="G13" s="16"/>
    </row>
    <row x14ac:dyDescent="0.25" r="14" customHeight="1" ht="17.25">
      <c r="A14" s="15"/>
      <c r="B14" s="16"/>
      <c r="C14" s="36"/>
      <c r="D14" s="36"/>
      <c r="E14" s="36"/>
      <c r="F14" s="36"/>
      <c r="G14" s="16"/>
    </row>
    <row x14ac:dyDescent="0.25" r="15" customHeight="1" ht="17.25">
      <c r="A15" s="15"/>
      <c r="B15" s="16"/>
      <c r="C15" s="36"/>
      <c r="D15" s="36"/>
      <c r="E15" s="36"/>
      <c r="F15" s="36"/>
      <c r="G15" s="16"/>
    </row>
    <row x14ac:dyDescent="0.25" r="16" customHeight="1" ht="17.25">
      <c r="A16" s="15"/>
      <c r="B16" s="16"/>
      <c r="C16" s="36"/>
      <c r="D16" s="36"/>
      <c r="E16" s="36"/>
      <c r="F16" s="36"/>
      <c r="G16" s="16"/>
    </row>
    <row x14ac:dyDescent="0.25" r="17" customHeight="1" ht="17.25">
      <c r="A17" s="15"/>
      <c r="B17" s="16"/>
      <c r="C17" s="36"/>
      <c r="D17" s="36"/>
      <c r="E17" s="36"/>
      <c r="F17" s="36"/>
      <c r="G17" s="16"/>
    </row>
    <row x14ac:dyDescent="0.25" r="18" customHeight="1" ht="17.25">
      <c r="A18" s="15"/>
      <c r="B18" s="16"/>
      <c r="C18" s="36"/>
      <c r="D18" s="36"/>
      <c r="E18" s="36"/>
      <c r="F18" s="36"/>
      <c r="G18" s="16"/>
    </row>
    <row x14ac:dyDescent="0.25" r="19" customHeight="1" ht="17.25">
      <c r="A19" s="15"/>
      <c r="B19" s="16"/>
      <c r="C19" s="36"/>
      <c r="D19" s="36"/>
      <c r="E19" s="36"/>
      <c r="F19" s="36"/>
      <c r="G19" s="16"/>
    </row>
    <row x14ac:dyDescent="0.25" r="20" customHeight="1" ht="17.25">
      <c r="A20" s="15"/>
      <c r="B20" s="16"/>
      <c r="C20" s="36"/>
      <c r="D20" s="36"/>
      <c r="E20" s="36"/>
      <c r="F20" s="36"/>
      <c r="G20" s="1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862142857142858" customWidth="1" bestFit="1"/>
    <col min="4" max="4" style="116" width="9.576428571428572" customWidth="1" bestFit="1"/>
    <col min="5" max="5" style="116" width="8.576428571428572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116" width="9.290714285714287" customWidth="1" bestFit="1"/>
    <col min="10" max="10" style="116" width="9.290714285714287" customWidth="1" bestFit="1"/>
    <col min="11" max="11" style="116" width="9.290714285714287" customWidth="1" bestFit="1"/>
    <col min="12" max="12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83"/>
    </row>
    <row x14ac:dyDescent="0.25" r="3" customHeight="1" ht="17.25">
      <c r="A3" s="1" t="s">
        <v>9420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</row>
    <row x14ac:dyDescent="0.25" r="4" customHeight="1" ht="17.25">
      <c r="A4" s="37"/>
      <c r="B4" s="83"/>
      <c r="C4" s="3"/>
      <c r="D4" s="3"/>
      <c r="E4" s="3"/>
      <c r="F4" s="3"/>
      <c r="G4" s="3"/>
      <c r="H4" s="3"/>
      <c r="I4" s="3"/>
      <c r="J4" s="3"/>
      <c r="K4" s="3"/>
      <c r="L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83"/>
    </row>
    <row x14ac:dyDescent="0.25" r="6" customHeight="1" ht="18">
      <c r="A6" s="185" t="s">
        <v>4</v>
      </c>
      <c r="B6" s="186" t="s">
        <v>5</v>
      </c>
      <c r="C6" s="264" t="s">
        <v>368</v>
      </c>
      <c r="D6" s="264" t="s">
        <v>75</v>
      </c>
      <c r="E6" s="264" t="s">
        <v>7</v>
      </c>
      <c r="F6" s="264" t="s">
        <v>76</v>
      </c>
      <c r="G6" s="264" t="s">
        <v>9</v>
      </c>
      <c r="H6" s="264" t="s">
        <v>8</v>
      </c>
      <c r="I6" s="264" t="s">
        <v>10</v>
      </c>
      <c r="J6" s="264" t="s">
        <v>5086</v>
      </c>
      <c r="K6" s="264" t="s">
        <v>33</v>
      </c>
      <c r="L6" s="186"/>
    </row>
    <row x14ac:dyDescent="0.25" r="7" customHeight="1" ht="17.25">
      <c r="A7" s="24">
        <v>44751</v>
      </c>
      <c r="B7" s="25" t="s">
        <v>14</v>
      </c>
      <c r="C7" s="26">
        <v>-50</v>
      </c>
      <c r="D7" s="26">
        <v>-11</v>
      </c>
      <c r="E7" s="26">
        <v>-8</v>
      </c>
      <c r="F7" s="26">
        <v>-18</v>
      </c>
      <c r="G7" s="26">
        <v>-100</v>
      </c>
      <c r="H7" s="26">
        <v>-22</v>
      </c>
      <c r="I7" s="26">
        <v>-9</v>
      </c>
      <c r="J7" s="26">
        <v>-6</v>
      </c>
      <c r="K7" s="26">
        <v>-20</v>
      </c>
      <c r="L7" s="413"/>
    </row>
    <row x14ac:dyDescent="0.25" r="8" customHeight="1" ht="17.25">
      <c r="A8" s="15">
        <v>44813</v>
      </c>
      <c r="B8" s="16" t="s">
        <v>14</v>
      </c>
      <c r="C8" s="36"/>
      <c r="D8" s="36"/>
      <c r="E8" s="17">
        <v>-72</v>
      </c>
      <c r="F8" s="36"/>
      <c r="G8" s="36"/>
      <c r="H8" s="36"/>
      <c r="I8" s="36"/>
      <c r="J8" s="36"/>
      <c r="K8" s="36"/>
      <c r="L8" s="124"/>
    </row>
    <row x14ac:dyDescent="0.25" r="9" customHeight="1" ht="17.25">
      <c r="A9" s="15">
        <v>44752</v>
      </c>
      <c r="B9" s="16" t="s">
        <v>14</v>
      </c>
      <c r="C9" s="17">
        <v>-50</v>
      </c>
      <c r="D9" s="17">
        <v>-11</v>
      </c>
      <c r="E9" s="17">
        <v>-70</v>
      </c>
      <c r="F9" s="17">
        <v>-18</v>
      </c>
      <c r="G9" s="17">
        <v>-100</v>
      </c>
      <c r="H9" s="17">
        <v>-22</v>
      </c>
      <c r="I9" s="17">
        <v>-9</v>
      </c>
      <c r="J9" s="17">
        <v>-6</v>
      </c>
      <c r="K9" s="17">
        <v>-20</v>
      </c>
      <c r="L9" s="124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36"/>
      <c r="I10" s="36"/>
      <c r="J10" s="36"/>
      <c r="K10" s="36"/>
      <c r="L10" s="124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36"/>
      <c r="K11" s="36"/>
      <c r="L11" s="124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8"/>
      <c r="I12" s="18"/>
      <c r="J12" s="18"/>
      <c r="K12" s="18"/>
      <c r="L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1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862142857142858" customWidth="1" bestFit="1"/>
    <col min="4" max="4" style="116" width="9.576428571428572" customWidth="1" bestFit="1"/>
    <col min="5" max="5" style="116" width="8.576428571428572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116" width="9.290714285714287" customWidth="1" bestFit="1"/>
    <col min="10" max="10" style="116" width="9.290714285714287" customWidth="1" bestFit="1"/>
    <col min="11" max="11" style="116" width="9.290714285714287" customWidth="1" bestFit="1"/>
    <col min="12" max="12" style="116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</row>
    <row x14ac:dyDescent="0.25" r="3" customHeight="1" ht="17.25">
      <c r="A3" s="1" t="s">
        <v>9418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</row>
    <row x14ac:dyDescent="0.25" r="4" customHeight="1" ht="17.25">
      <c r="A4" s="1" t="s">
        <v>9419</v>
      </c>
      <c r="B4" s="83"/>
      <c r="C4" s="3"/>
      <c r="D4" s="3"/>
      <c r="E4" s="3"/>
      <c r="F4" s="3"/>
      <c r="G4" s="3"/>
      <c r="H4" s="3"/>
      <c r="I4" s="3"/>
      <c r="J4" s="3"/>
      <c r="K4" s="3"/>
      <c r="L4" s="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75</v>
      </c>
      <c r="F6" s="264" t="s">
        <v>76</v>
      </c>
      <c r="G6" s="264" t="s">
        <v>9</v>
      </c>
      <c r="H6" s="264" t="s">
        <v>8</v>
      </c>
      <c r="I6" s="264" t="s">
        <v>358</v>
      </c>
      <c r="J6" s="264" t="s">
        <v>1864</v>
      </c>
      <c r="K6" s="264" t="s">
        <v>10</v>
      </c>
      <c r="L6" s="264" t="s">
        <v>368</v>
      </c>
    </row>
    <row x14ac:dyDescent="0.25" r="7" customHeight="1" ht="17.25">
      <c r="A7" s="24">
        <v>44751</v>
      </c>
      <c r="B7" s="25" t="s">
        <v>1788</v>
      </c>
      <c r="C7" s="26">
        <v>100</v>
      </c>
      <c r="D7" s="26">
        <v>100</v>
      </c>
      <c r="E7" s="26">
        <v>25</v>
      </c>
      <c r="F7" s="26">
        <v>30</v>
      </c>
      <c r="G7" s="26">
        <v>100</v>
      </c>
      <c r="H7" s="26">
        <v>50</v>
      </c>
      <c r="I7" s="26">
        <v>50</v>
      </c>
      <c r="J7" s="26">
        <v>10</v>
      </c>
      <c r="K7" s="45"/>
      <c r="L7" s="27"/>
    </row>
    <row x14ac:dyDescent="0.25" r="8" customHeight="1" ht="17.25">
      <c r="A8" s="15">
        <v>44751</v>
      </c>
      <c r="B8" s="16" t="s">
        <v>1788</v>
      </c>
      <c r="C8" s="36"/>
      <c r="D8" s="36"/>
      <c r="E8" s="17">
        <v>11</v>
      </c>
      <c r="F8" s="17">
        <v>18</v>
      </c>
      <c r="G8" s="17">
        <v>100</v>
      </c>
      <c r="H8" s="17">
        <v>22</v>
      </c>
      <c r="I8" s="36"/>
      <c r="J8" s="36"/>
      <c r="K8" s="36"/>
      <c r="L8" s="18"/>
    </row>
    <row x14ac:dyDescent="0.25" r="9" customHeight="1" ht="17.25">
      <c r="A9" s="24">
        <v>44782</v>
      </c>
      <c r="B9" s="25" t="s">
        <v>1788</v>
      </c>
      <c r="C9" s="36"/>
      <c r="D9" s="36"/>
      <c r="E9" s="17">
        <v>64</v>
      </c>
      <c r="F9" s="17">
        <v>52</v>
      </c>
      <c r="G9" s="36"/>
      <c r="H9" s="36"/>
      <c r="I9" s="36"/>
      <c r="J9" s="36"/>
      <c r="K9" s="36"/>
      <c r="L9" s="18"/>
    </row>
    <row x14ac:dyDescent="0.25" r="10" customHeight="1" ht="17.25">
      <c r="A10" s="15">
        <v>44813</v>
      </c>
      <c r="B10" s="16" t="s">
        <v>1788</v>
      </c>
      <c r="C10" s="36"/>
      <c r="D10" s="36"/>
      <c r="E10" s="36"/>
      <c r="F10" s="36"/>
      <c r="G10" s="36"/>
      <c r="H10" s="17">
        <v>128</v>
      </c>
      <c r="I10" s="17">
        <v>150</v>
      </c>
      <c r="J10" s="36"/>
      <c r="K10" s="36"/>
      <c r="L10" s="18"/>
    </row>
    <row x14ac:dyDescent="0.25" r="11" customHeight="1" ht="17.25">
      <c r="A11" s="15">
        <v>44846</v>
      </c>
      <c r="B11" s="16" t="s">
        <v>1788</v>
      </c>
      <c r="C11" s="36"/>
      <c r="D11" s="36"/>
      <c r="E11" s="36"/>
      <c r="F11" s="36"/>
      <c r="G11" s="36"/>
      <c r="H11" s="36"/>
      <c r="I11" s="36"/>
      <c r="J11" s="36"/>
      <c r="K11" s="17">
        <v>2</v>
      </c>
      <c r="L11" s="18"/>
    </row>
    <row x14ac:dyDescent="0.25" r="12" customHeight="1" ht="17.25">
      <c r="A12" s="15">
        <v>44846</v>
      </c>
      <c r="B12" s="16" t="s">
        <v>2153</v>
      </c>
      <c r="C12" s="17">
        <v>-33</v>
      </c>
      <c r="D12" s="18"/>
      <c r="E12" s="17">
        <v>-72</v>
      </c>
      <c r="F12" s="17">
        <v>-40</v>
      </c>
      <c r="G12" s="17">
        <v>-108</v>
      </c>
      <c r="H12" s="17">
        <v>-126</v>
      </c>
      <c r="I12" s="17">
        <v>-103</v>
      </c>
      <c r="J12" s="18"/>
      <c r="K12" s="18"/>
      <c r="L12" s="18"/>
    </row>
    <row x14ac:dyDescent="0.25" r="13" customHeight="1" ht="17.25">
      <c r="A13" s="15">
        <v>45050</v>
      </c>
      <c r="B13" s="16" t="s">
        <v>2153</v>
      </c>
      <c r="C13" s="36"/>
      <c r="D13" s="17">
        <v>-70</v>
      </c>
      <c r="E13" s="36"/>
      <c r="F13" s="36"/>
      <c r="G13" s="17">
        <v>-92</v>
      </c>
      <c r="H13" s="36"/>
      <c r="I13" s="36"/>
      <c r="J13" s="36"/>
      <c r="K13" s="17">
        <v>-2</v>
      </c>
      <c r="L13" s="36"/>
    </row>
    <row x14ac:dyDescent="0.25" r="14" customHeight="1" ht="17.25">
      <c r="A14" s="33">
        <v>45142</v>
      </c>
      <c r="B14" s="16" t="s">
        <v>2153</v>
      </c>
      <c r="C14" s="17">
        <v>-24</v>
      </c>
      <c r="D14" s="36"/>
      <c r="E14" s="17">
        <v>-28</v>
      </c>
      <c r="F14" s="36"/>
      <c r="G14" s="36"/>
      <c r="H14" s="17">
        <v>-27</v>
      </c>
      <c r="I14" s="17">
        <v>-51</v>
      </c>
      <c r="J14" s="36"/>
      <c r="K14" s="36"/>
      <c r="L14" s="36"/>
    </row>
    <row x14ac:dyDescent="0.25" r="15" customHeight="1" ht="17.25">
      <c r="A15" s="15">
        <v>45234</v>
      </c>
      <c r="B15" s="16" t="s">
        <v>2153</v>
      </c>
      <c r="C15" s="17">
        <v>-43</v>
      </c>
      <c r="D15" s="17">
        <v>-30</v>
      </c>
      <c r="E15" s="36"/>
      <c r="F15" s="17">
        <v>-60</v>
      </c>
      <c r="G15" s="36"/>
      <c r="H15" s="17">
        <v>-9</v>
      </c>
      <c r="I15" s="17">
        <v>-12</v>
      </c>
      <c r="J15" s="36"/>
      <c r="K15" s="36"/>
      <c r="L15" s="36"/>
    </row>
    <row x14ac:dyDescent="0.25" r="16" customHeight="1" ht="17.25">
      <c r="A16" s="15" t="s">
        <v>3162</v>
      </c>
      <c r="B16" s="16" t="s">
        <v>1788</v>
      </c>
      <c r="C16" s="36"/>
      <c r="D16" s="17">
        <v>30</v>
      </c>
      <c r="E16" s="36"/>
      <c r="F16" s="36"/>
      <c r="G16" s="17">
        <v>60</v>
      </c>
      <c r="H16" s="17">
        <v>20</v>
      </c>
      <c r="I16" s="36"/>
      <c r="J16" s="36"/>
      <c r="K16" s="36"/>
      <c r="L16" s="17">
        <v>30</v>
      </c>
    </row>
    <row x14ac:dyDescent="0.25" r="17" customHeight="1" ht="17.25">
      <c r="A17" s="15" t="s">
        <v>2216</v>
      </c>
      <c r="B17" s="16" t="s">
        <v>2153</v>
      </c>
      <c r="C17" s="36"/>
      <c r="D17" s="17">
        <v>-30</v>
      </c>
      <c r="E17" s="36"/>
      <c r="F17" s="36"/>
      <c r="G17" s="17">
        <v>-60</v>
      </c>
      <c r="H17" s="17">
        <v>-50</v>
      </c>
      <c r="I17" s="36"/>
      <c r="J17" s="17">
        <v>-10</v>
      </c>
      <c r="K17" s="36"/>
      <c r="L17" s="17">
        <v>-30</v>
      </c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3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3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862142857142858" customWidth="1" bestFit="1"/>
    <col min="4" max="4" style="116" width="9.576428571428572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9416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9417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83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358</v>
      </c>
      <c r="G6" s="264" t="s">
        <v>8</v>
      </c>
      <c r="H6" s="264" t="s">
        <v>1864</v>
      </c>
      <c r="I6" s="186"/>
    </row>
    <row x14ac:dyDescent="0.25" r="7" customHeight="1" ht="17.25">
      <c r="A7" s="24">
        <v>44751</v>
      </c>
      <c r="B7" s="25" t="s">
        <v>1788</v>
      </c>
      <c r="C7" s="26">
        <v>100</v>
      </c>
      <c r="D7" s="26">
        <v>100</v>
      </c>
      <c r="E7" s="26">
        <v>100</v>
      </c>
      <c r="F7" s="26">
        <v>100</v>
      </c>
      <c r="G7" s="26">
        <v>100</v>
      </c>
      <c r="H7" s="45"/>
      <c r="I7" s="413"/>
    </row>
    <row x14ac:dyDescent="0.25" r="8" customHeight="1" ht="17.25">
      <c r="A8" s="15">
        <v>44782</v>
      </c>
      <c r="B8" s="16" t="s">
        <v>1788</v>
      </c>
      <c r="C8" s="36"/>
      <c r="D8" s="36"/>
      <c r="E8" s="17">
        <v>190</v>
      </c>
      <c r="F8" s="17">
        <v>100</v>
      </c>
      <c r="G8" s="17">
        <v>100</v>
      </c>
      <c r="H8" s="36"/>
      <c r="I8" s="124"/>
    </row>
    <row x14ac:dyDescent="0.25" r="9" customHeight="1" ht="17.25">
      <c r="A9" s="15" t="s">
        <v>5022</v>
      </c>
      <c r="B9" s="16" t="s">
        <v>1788</v>
      </c>
      <c r="C9" s="36"/>
      <c r="D9" s="36"/>
      <c r="E9" s="36"/>
      <c r="F9" s="36"/>
      <c r="G9" s="36"/>
      <c r="H9" s="17">
        <v>100</v>
      </c>
      <c r="I9" s="124"/>
    </row>
    <row x14ac:dyDescent="0.25" r="10" customHeight="1" ht="17.25">
      <c r="A10" s="15">
        <v>45261</v>
      </c>
      <c r="B10" s="16" t="s">
        <v>2153</v>
      </c>
      <c r="C10" s="36"/>
      <c r="D10" s="36"/>
      <c r="E10" s="36"/>
      <c r="F10" s="36"/>
      <c r="G10" s="36"/>
      <c r="H10" s="17">
        <v>-100</v>
      </c>
      <c r="I10" s="124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124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8"/>
      <c r="I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16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9.290714285714284" customWidth="1" bestFit="1"/>
    <col min="3" max="3" style="89" width="9.576428571428572" customWidth="1" bestFit="1"/>
    <col min="4" max="4" style="89" width="9.576428571428572" customWidth="1" bestFit="1"/>
    <col min="5" max="5" style="89" width="9.576428571428572" customWidth="1" bestFit="1"/>
    <col min="6" max="6" style="89" width="9.576428571428572" customWidth="1" bestFit="1"/>
    <col min="7" max="7" style="89" width="9.576428571428572" customWidth="1" bestFit="1"/>
    <col min="8" max="8" style="89" width="9.576428571428572" customWidth="1" bestFit="1"/>
    <col min="9" max="9" style="89" width="9.576428571428572" customWidth="1" bestFit="1"/>
    <col min="10" max="10" style="89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</row>
    <row x14ac:dyDescent="0.25" r="3" customHeight="1" ht="17.25">
      <c r="A3" s="1" t="s">
        <v>9414</v>
      </c>
      <c r="B3" s="83"/>
      <c r="C3" s="3"/>
      <c r="D3" s="3"/>
      <c r="E3" s="3"/>
      <c r="F3" s="3"/>
      <c r="G3" s="3"/>
      <c r="H3" s="3"/>
      <c r="I3" s="3"/>
      <c r="J3" s="3"/>
    </row>
    <row x14ac:dyDescent="0.25" r="4" customHeight="1" ht="17.25">
      <c r="A4" s="1" t="s">
        <v>9415</v>
      </c>
      <c r="B4" s="83"/>
      <c r="C4" s="3"/>
      <c r="D4" s="3"/>
      <c r="E4" s="3"/>
      <c r="F4" s="3"/>
      <c r="G4" s="3"/>
      <c r="H4" s="3"/>
      <c r="I4" s="3"/>
      <c r="J4" s="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</row>
    <row x14ac:dyDescent="0.25" r="6" customHeight="1" ht="17.25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10</v>
      </c>
      <c r="G6" s="264" t="s">
        <v>6343</v>
      </c>
      <c r="H6" s="264" t="s">
        <v>358</v>
      </c>
      <c r="I6" s="264" t="s">
        <v>8</v>
      </c>
      <c r="J6" s="264"/>
    </row>
    <row x14ac:dyDescent="0.25" r="7" customHeight="1" ht="17.25">
      <c r="A7" s="24">
        <v>44719</v>
      </c>
      <c r="B7" s="25" t="s">
        <v>1788</v>
      </c>
      <c r="C7" s="26">
        <v>20</v>
      </c>
      <c r="D7" s="26">
        <v>20</v>
      </c>
      <c r="E7" s="26">
        <v>20</v>
      </c>
      <c r="F7" s="26">
        <v>5</v>
      </c>
      <c r="G7" s="45"/>
      <c r="H7" s="45"/>
      <c r="I7" s="45"/>
      <c r="J7" s="27"/>
    </row>
    <row x14ac:dyDescent="0.25" r="8" customHeight="1" ht="17.25">
      <c r="A8" s="15">
        <v>44569</v>
      </c>
      <c r="B8" s="16" t="s">
        <v>1788</v>
      </c>
      <c r="C8" s="17">
        <v>10</v>
      </c>
      <c r="D8" s="17">
        <v>10</v>
      </c>
      <c r="E8" s="17">
        <v>10</v>
      </c>
      <c r="F8" s="17">
        <v>2</v>
      </c>
      <c r="G8" s="36"/>
      <c r="H8" s="36"/>
      <c r="I8" s="36"/>
      <c r="J8" s="18"/>
    </row>
    <row x14ac:dyDescent="0.25" r="9" customHeight="1" ht="17.25">
      <c r="A9" s="15" t="s">
        <v>2671</v>
      </c>
      <c r="B9" s="16" t="s">
        <v>1788</v>
      </c>
      <c r="C9" s="36"/>
      <c r="D9" s="17">
        <v>40</v>
      </c>
      <c r="E9" s="36"/>
      <c r="F9" s="17">
        <v>10</v>
      </c>
      <c r="G9" s="17">
        <v>40</v>
      </c>
      <c r="H9" s="17">
        <v>80</v>
      </c>
      <c r="I9" s="36"/>
      <c r="J9" s="18"/>
    </row>
    <row x14ac:dyDescent="0.25" r="10" customHeight="1" ht="17.25">
      <c r="A10" s="15" t="s">
        <v>3251</v>
      </c>
      <c r="B10" s="16" t="s">
        <v>1788</v>
      </c>
      <c r="C10" s="36"/>
      <c r="D10" s="36"/>
      <c r="E10" s="17">
        <v>30</v>
      </c>
      <c r="F10" s="36"/>
      <c r="G10" s="36"/>
      <c r="H10" s="36"/>
      <c r="I10" s="36"/>
      <c r="J10" s="18"/>
    </row>
    <row x14ac:dyDescent="0.25" r="11" customHeight="1" ht="17.25">
      <c r="A11" s="15" t="s">
        <v>1893</v>
      </c>
      <c r="B11" s="16" t="s">
        <v>1788</v>
      </c>
      <c r="C11" s="17">
        <v>8</v>
      </c>
      <c r="D11" s="36"/>
      <c r="E11" s="17">
        <v>16</v>
      </c>
      <c r="F11" s="18"/>
      <c r="G11" s="18"/>
      <c r="H11" s="18"/>
      <c r="I11" s="18"/>
      <c r="J11" s="18"/>
    </row>
    <row x14ac:dyDescent="0.25" r="12" customHeight="1" ht="17.25">
      <c r="A12" s="109">
        <v>44691</v>
      </c>
      <c r="B12" s="110" t="s">
        <v>14</v>
      </c>
      <c r="C12" s="361">
        <v>-13</v>
      </c>
      <c r="D12" s="361">
        <v>-20</v>
      </c>
      <c r="E12" s="361">
        <v>-40</v>
      </c>
      <c r="F12" s="111"/>
      <c r="G12" s="111"/>
      <c r="H12" s="361">
        <v>-34</v>
      </c>
      <c r="I12" s="111"/>
      <c r="J12" s="111"/>
    </row>
    <row x14ac:dyDescent="0.25" r="13" customHeight="1" ht="17.25">
      <c r="A13" s="15" t="s">
        <v>3290</v>
      </c>
      <c r="B13" s="16" t="s">
        <v>1788</v>
      </c>
      <c r="C13" s="17">
        <v>18</v>
      </c>
      <c r="D13" s="17">
        <v>18</v>
      </c>
      <c r="E13" s="17">
        <v>24</v>
      </c>
      <c r="F13" s="36"/>
      <c r="G13" s="36"/>
      <c r="H13" s="36"/>
      <c r="I13" s="17">
        <v>12</v>
      </c>
      <c r="J13" s="36"/>
    </row>
    <row x14ac:dyDescent="0.25" r="14" customHeight="1" ht="17.25">
      <c r="A14" s="15">
        <v>44692</v>
      </c>
      <c r="B14" s="16" t="s">
        <v>14</v>
      </c>
      <c r="C14" s="17">
        <v>-18</v>
      </c>
      <c r="D14" s="17">
        <v>-18</v>
      </c>
      <c r="E14" s="17">
        <v>-24</v>
      </c>
      <c r="F14" s="36"/>
      <c r="G14" s="36"/>
      <c r="H14" s="36"/>
      <c r="I14" s="17">
        <v>-12</v>
      </c>
      <c r="J14" s="36"/>
    </row>
    <row x14ac:dyDescent="0.25" r="15" customHeight="1" ht="17.25">
      <c r="A15" s="15">
        <v>44632</v>
      </c>
      <c r="B15" s="16" t="s">
        <v>2153</v>
      </c>
      <c r="C15" s="17">
        <v>-8</v>
      </c>
      <c r="D15" s="36"/>
      <c r="E15" s="36"/>
      <c r="F15" s="17">
        <v>-2</v>
      </c>
      <c r="G15" s="17">
        <v>-20</v>
      </c>
      <c r="H15" s="17">
        <v>-38</v>
      </c>
      <c r="I15" s="36"/>
      <c r="J15" s="36"/>
    </row>
    <row x14ac:dyDescent="0.25" r="16" customHeight="1" ht="17.25">
      <c r="A16" s="15" t="s">
        <v>3382</v>
      </c>
      <c r="B16" s="16" t="s">
        <v>14</v>
      </c>
      <c r="C16" s="17">
        <v>-17</v>
      </c>
      <c r="D16" s="17">
        <v>-46</v>
      </c>
      <c r="E16" s="17">
        <v>-27</v>
      </c>
      <c r="F16" s="17">
        <v>-15</v>
      </c>
      <c r="G16" s="17">
        <v>-20</v>
      </c>
      <c r="H16" s="17">
        <v>-4</v>
      </c>
      <c r="I16" s="36"/>
      <c r="J16" s="3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</row>
    <row x14ac:dyDescent="0.25" r="21" customHeight="1" ht="17.25">
      <c r="A21" s="123"/>
      <c r="B21" s="124"/>
      <c r="C21" s="103">
        <f>SUM(C7:C17)</f>
      </c>
      <c r="D21" s="103">
        <f>SUM(D7:D17)</f>
      </c>
      <c r="E21" s="103">
        <f>SUM(E7:E17)</f>
      </c>
      <c r="F21" s="103">
        <f>SUM(F7:F17)</f>
      </c>
      <c r="G21" s="103">
        <f>SUM(G7:G17)</f>
      </c>
      <c r="H21" s="103">
        <f>SUM(H7:H17)</f>
      </c>
      <c r="I21" s="103">
        <f>SUM(I7:I17)</f>
      </c>
      <c r="J21" s="103">
        <f>SUM(J7:J17)</f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3"/>
  <sheetViews>
    <sheetView workbookViewId="0"/>
  </sheetViews>
  <sheetFormatPr defaultRowHeight="15" x14ac:dyDescent="0.25"/>
  <cols>
    <col min="1" max="1" style="1324" width="16.005" customWidth="1" bestFit="1"/>
    <col min="2" max="2" style="1325" width="12.147857142857141" customWidth="1" bestFit="1"/>
    <col min="3" max="3" style="580" width="7.576428571428571" customWidth="1" bestFit="1"/>
    <col min="4" max="4" style="580" width="7.576428571428571" customWidth="1" bestFit="1"/>
    <col min="5" max="5" style="580" width="6.2907142857142855" customWidth="1" bestFit="1"/>
    <col min="6" max="6" style="580" width="8.576428571428572" customWidth="1" bestFit="1"/>
    <col min="7" max="7" style="580" width="9.862142857142858" customWidth="1" bestFit="1"/>
    <col min="8" max="8" style="580" width="9.576428571428572" customWidth="1" bestFit="1"/>
    <col min="9" max="9" style="580" width="9.147857142857141" customWidth="1" bestFit="1"/>
    <col min="10" max="10" style="580" width="7.576428571428571" customWidth="1" bestFit="1"/>
    <col min="11" max="11" style="580" width="7.862142857142857" customWidth="1" bestFit="1"/>
    <col min="12" max="12" style="580" width="7.862142857142857" customWidth="1" bestFit="1"/>
    <col min="13" max="13" style="580" width="9.147857142857141" customWidth="1" bestFit="1"/>
    <col min="14" max="14" style="580" width="9.147857142857141" customWidth="1" bestFit="1"/>
  </cols>
  <sheetData>
    <row x14ac:dyDescent="0.25" r="1" customHeight="1" ht="17.25">
      <c r="A1" s="462" t="s">
        <v>9397</v>
      </c>
      <c r="B1" s="1287"/>
      <c r="C1" s="572"/>
      <c r="D1" s="572"/>
      <c r="E1" s="572"/>
      <c r="F1" s="572"/>
      <c r="G1" s="572"/>
      <c r="H1" s="572"/>
      <c r="I1" s="572"/>
      <c r="J1" s="572"/>
      <c r="K1" s="572"/>
      <c r="L1" s="572"/>
      <c r="M1" s="572"/>
      <c r="N1" s="572"/>
    </row>
    <row x14ac:dyDescent="0.25" r="2" customHeight="1" ht="17.25">
      <c r="A2" s="462" t="s">
        <v>9399</v>
      </c>
      <c r="B2" s="1287"/>
      <c r="C2" s="572"/>
      <c r="D2" s="572"/>
      <c r="E2" s="572"/>
      <c r="F2" s="572"/>
      <c r="G2" s="572"/>
      <c r="H2" s="572"/>
      <c r="I2" s="572"/>
      <c r="J2" s="572"/>
      <c r="K2" s="572"/>
      <c r="L2" s="572"/>
      <c r="M2" s="572"/>
      <c r="N2" s="572"/>
    </row>
    <row x14ac:dyDescent="0.25" r="3" customHeight="1" ht="17.25">
      <c r="A3" s="1288"/>
      <c r="B3" s="1287"/>
      <c r="C3" s="572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</row>
    <row x14ac:dyDescent="0.25" r="4" customHeight="1" ht="17.25">
      <c r="A4" s="1289" t="s">
        <v>4</v>
      </c>
      <c r="B4" s="1290" t="s">
        <v>9400</v>
      </c>
      <c r="C4" s="1291" t="s">
        <v>6</v>
      </c>
      <c r="D4" s="1291" t="s">
        <v>7</v>
      </c>
      <c r="E4" s="1292" t="s">
        <v>76</v>
      </c>
      <c r="F4" s="1292" t="s">
        <v>9401</v>
      </c>
      <c r="G4" s="1291" t="s">
        <v>9402</v>
      </c>
      <c r="H4" s="1291" t="s">
        <v>9403</v>
      </c>
      <c r="I4" s="1291" t="s">
        <v>9404</v>
      </c>
      <c r="J4" s="1291" t="s">
        <v>9405</v>
      </c>
      <c r="K4" s="1291" t="s">
        <v>9406</v>
      </c>
      <c r="L4" s="1293" t="s">
        <v>9407</v>
      </c>
      <c r="M4" s="1294" t="s">
        <v>9408</v>
      </c>
      <c r="N4" s="1294" t="s">
        <v>428</v>
      </c>
    </row>
    <row x14ac:dyDescent="0.25" r="5" customHeight="1" ht="17.25">
      <c r="A5" s="1295" t="s">
        <v>9409</v>
      </c>
      <c r="B5" s="1296" t="s">
        <v>1788</v>
      </c>
      <c r="C5" s="1297">
        <v>42</v>
      </c>
      <c r="D5" s="1297">
        <v>42</v>
      </c>
      <c r="E5" s="1297">
        <v>42</v>
      </c>
      <c r="F5" s="1297">
        <v>84</v>
      </c>
      <c r="G5" s="1297">
        <v>84</v>
      </c>
      <c r="H5" s="1297">
        <v>20</v>
      </c>
      <c r="I5" s="1297">
        <v>15</v>
      </c>
      <c r="J5" s="1297">
        <v>15</v>
      </c>
      <c r="K5" s="1297">
        <v>15</v>
      </c>
      <c r="L5" s="1297">
        <v>15</v>
      </c>
      <c r="M5" s="1298"/>
      <c r="N5" s="1298"/>
    </row>
    <row x14ac:dyDescent="0.25" r="6" customHeight="1" ht="17.25">
      <c r="A6" s="702" t="s">
        <v>9409</v>
      </c>
      <c r="B6" s="1074" t="s">
        <v>1788</v>
      </c>
      <c r="C6" s="1299"/>
      <c r="D6" s="1299"/>
      <c r="E6" s="1299"/>
      <c r="F6" s="1299"/>
      <c r="G6" s="1299"/>
      <c r="H6" s="1299">
        <v>20</v>
      </c>
      <c r="I6" s="1299">
        <v>15</v>
      </c>
      <c r="J6" s="1299">
        <v>7</v>
      </c>
      <c r="K6" s="1299">
        <v>15</v>
      </c>
      <c r="L6" s="1299">
        <v>15</v>
      </c>
      <c r="M6" s="1299"/>
      <c r="N6" s="1299"/>
    </row>
    <row x14ac:dyDescent="0.25" r="7" customHeight="1" ht="17.25">
      <c r="A7" s="702" t="s">
        <v>5713</v>
      </c>
      <c r="B7" s="1074" t="s">
        <v>9410</v>
      </c>
      <c r="C7" s="1299"/>
      <c r="D7" s="1299"/>
      <c r="E7" s="1299"/>
      <c r="F7" s="1299"/>
      <c r="G7" s="1299"/>
      <c r="H7" s="1299">
        <v>-27</v>
      </c>
      <c r="I7" s="1299">
        <v>-30</v>
      </c>
      <c r="J7" s="1300"/>
      <c r="K7" s="1300"/>
      <c r="L7" s="1300"/>
      <c r="M7" s="1299"/>
      <c r="N7" s="1299"/>
    </row>
    <row x14ac:dyDescent="0.25" r="8" customHeight="1" ht="17.25">
      <c r="A8" s="702" t="s">
        <v>9411</v>
      </c>
      <c r="B8" s="1074" t="s">
        <v>1788</v>
      </c>
      <c r="C8" s="1299"/>
      <c r="D8" s="1299"/>
      <c r="E8" s="1299"/>
      <c r="F8" s="1299"/>
      <c r="G8" s="1299"/>
      <c r="H8" s="1299"/>
      <c r="I8" s="1299"/>
      <c r="J8" s="1299"/>
      <c r="K8" s="1299">
        <v>50</v>
      </c>
      <c r="L8" s="1299">
        <v>30</v>
      </c>
      <c r="M8" s="1299"/>
      <c r="N8" s="1299"/>
    </row>
    <row x14ac:dyDescent="0.25" r="9" customHeight="1" ht="17.25">
      <c r="A9" s="702" t="s">
        <v>9412</v>
      </c>
      <c r="B9" s="1074" t="s">
        <v>1788</v>
      </c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>
        <v>100</v>
      </c>
      <c r="N9" s="1301"/>
    </row>
    <row x14ac:dyDescent="0.25" r="10" customHeight="1" ht="17.25">
      <c r="A10" s="1251">
        <v>44659</v>
      </c>
      <c r="B10" s="1302" t="s">
        <v>14</v>
      </c>
      <c r="C10" s="1301"/>
      <c r="D10" s="1301"/>
      <c r="E10" s="1301"/>
      <c r="F10" s="1301"/>
      <c r="G10" s="704">
        <v>-70</v>
      </c>
      <c r="H10" s="704">
        <v>-11</v>
      </c>
      <c r="I10" s="1301"/>
      <c r="J10" s="704">
        <v>-20</v>
      </c>
      <c r="K10" s="704">
        <v>-72</v>
      </c>
      <c r="L10" s="704">
        <v>-59</v>
      </c>
      <c r="M10" s="1301"/>
      <c r="N10" s="1301"/>
    </row>
    <row x14ac:dyDescent="0.25" r="11" customHeight="1" ht="17.25">
      <c r="A11" s="702" t="s">
        <v>9413</v>
      </c>
      <c r="B11" s="1074" t="s">
        <v>9410</v>
      </c>
      <c r="C11" s="1075"/>
      <c r="D11" s="1075"/>
      <c r="E11" s="1075"/>
      <c r="F11" s="703">
        <v>-83</v>
      </c>
      <c r="G11" s="1075"/>
      <c r="H11" s="1075"/>
      <c r="I11" s="1075"/>
      <c r="J11" s="1075"/>
      <c r="K11" s="1075"/>
      <c r="L11" s="1075"/>
      <c r="M11" s="703">
        <v>-99</v>
      </c>
      <c r="N11" s="1075"/>
    </row>
    <row x14ac:dyDescent="0.25" r="12" customHeight="1" ht="17.25">
      <c r="A12" s="702" t="s">
        <v>3251</v>
      </c>
      <c r="B12" s="1074" t="s">
        <v>9410</v>
      </c>
      <c r="C12" s="703">
        <v>-17</v>
      </c>
      <c r="D12" s="703">
        <v>-12</v>
      </c>
      <c r="E12" s="703">
        <v>-7</v>
      </c>
      <c r="F12" s="703">
        <v>-1</v>
      </c>
      <c r="G12" s="703">
        <v>-4</v>
      </c>
      <c r="H12" s="703">
        <v>-1</v>
      </c>
      <c r="I12" s="1075"/>
      <c r="J12" s="703">
        <v>-2</v>
      </c>
      <c r="K12" s="703">
        <v>-5</v>
      </c>
      <c r="L12" s="1075"/>
      <c r="M12" s="1075"/>
      <c r="N12" s="1075"/>
    </row>
    <row x14ac:dyDescent="0.25" r="13" customHeight="1" ht="17.25">
      <c r="A13" s="123" t="s">
        <v>3048</v>
      </c>
      <c r="B13" s="124" t="s">
        <v>14</v>
      </c>
      <c r="C13" s="1303"/>
      <c r="D13" s="1303"/>
      <c r="E13" s="1303"/>
      <c r="F13" s="1303"/>
      <c r="G13" s="1304">
        <v>-10</v>
      </c>
      <c r="H13" s="1305"/>
      <c r="I13" s="1305"/>
      <c r="J13" s="1305"/>
      <c r="K13" s="1305"/>
      <c r="L13" s="1305"/>
      <c r="M13" s="1305"/>
      <c r="N13" s="1305"/>
    </row>
    <row x14ac:dyDescent="0.25" r="14" customHeight="1" ht="17.25">
      <c r="A14" s="123">
        <v>44691</v>
      </c>
      <c r="B14" s="124" t="s">
        <v>14</v>
      </c>
      <c r="C14" s="111"/>
      <c r="D14" s="111"/>
      <c r="E14" s="1303"/>
      <c r="F14" s="111"/>
      <c r="G14" s="1303"/>
      <c r="H14" s="1303"/>
      <c r="I14" s="1303"/>
      <c r="J14" s="1303"/>
      <c r="K14" s="1303"/>
      <c r="L14" s="1303"/>
      <c r="M14" s="1303"/>
      <c r="N14" s="1303"/>
    </row>
    <row x14ac:dyDescent="0.25" r="15" customHeight="1" ht="17.25">
      <c r="A15" s="123" t="s">
        <v>3097</v>
      </c>
      <c r="B15" s="124" t="s">
        <v>14</v>
      </c>
      <c r="C15" s="1304">
        <v>-18</v>
      </c>
      <c r="D15" s="1304">
        <v>-15</v>
      </c>
      <c r="E15" s="1304">
        <v>-14</v>
      </c>
      <c r="F15" s="1306"/>
      <c r="G15" s="1306"/>
      <c r="H15" s="1306"/>
      <c r="I15" s="1306"/>
      <c r="J15" s="1306"/>
      <c r="K15" s="1306"/>
      <c r="L15" s="1127">
        <v>-1</v>
      </c>
      <c r="M15" s="1306"/>
      <c r="N15" s="1306"/>
    </row>
    <row x14ac:dyDescent="0.25" r="16" customHeight="1" ht="17.25">
      <c r="A16" s="15" t="s">
        <v>4996</v>
      </c>
      <c r="B16" s="16" t="s">
        <v>14</v>
      </c>
      <c r="C16" s="1127">
        <v>-7</v>
      </c>
      <c r="D16" s="1127">
        <v>-9</v>
      </c>
      <c r="E16" s="1127">
        <v>-8</v>
      </c>
      <c r="F16" s="1128"/>
      <c r="G16" s="1128"/>
      <c r="H16" s="1128"/>
      <c r="I16" s="1128"/>
      <c r="J16" s="1128"/>
      <c r="K16" s="1128"/>
      <c r="L16" s="1128"/>
      <c r="M16" s="1128"/>
      <c r="N16" s="1128"/>
    </row>
    <row x14ac:dyDescent="0.25" r="17" customHeight="1" ht="17.25">
      <c r="A17" s="33" t="s">
        <v>3428</v>
      </c>
      <c r="B17" s="34" t="s">
        <v>14</v>
      </c>
      <c r="C17" s="1305"/>
      <c r="D17" s="1305"/>
      <c r="E17" s="1305"/>
      <c r="F17" s="1305"/>
      <c r="G17" s="1305"/>
      <c r="H17" s="1305"/>
      <c r="I17" s="1305"/>
      <c r="J17" s="1305"/>
      <c r="K17" s="1305"/>
      <c r="L17" s="1305"/>
      <c r="M17" s="1305"/>
      <c r="N17" s="1127">
        <v>-10</v>
      </c>
    </row>
    <row x14ac:dyDescent="0.25" r="18" customHeight="1" ht="17.25">
      <c r="A18" s="406"/>
      <c r="B18" s="25"/>
      <c r="C18" s="1307"/>
      <c r="D18" s="1307"/>
      <c r="E18" s="1307"/>
      <c r="F18" s="1307"/>
      <c r="G18" s="1307"/>
      <c r="H18" s="1307"/>
      <c r="I18" s="1307"/>
      <c r="J18" s="1307"/>
      <c r="K18" s="1307"/>
      <c r="L18" s="1307"/>
      <c r="M18" s="1308"/>
      <c r="N18" s="1309"/>
    </row>
    <row x14ac:dyDescent="0.25" r="19" customHeight="1" ht="17.25">
      <c r="A19" s="406"/>
      <c r="B19" s="25"/>
      <c r="C19" s="1310"/>
      <c r="D19" s="1310"/>
      <c r="E19" s="1310"/>
      <c r="F19" s="1310"/>
      <c r="G19" s="1310"/>
      <c r="H19" s="1310"/>
      <c r="I19" s="1310"/>
      <c r="J19" s="1310"/>
      <c r="K19" s="1310"/>
      <c r="L19" s="1310"/>
      <c r="M19" s="1311"/>
      <c r="N19" s="1312"/>
    </row>
    <row x14ac:dyDescent="0.25" r="20" customHeight="1" ht="17.25">
      <c r="A20" s="406"/>
      <c r="B20" s="25"/>
      <c r="C20" s="1310"/>
      <c r="D20" s="1310"/>
      <c r="E20" s="1310"/>
      <c r="F20" s="1310"/>
      <c r="G20" s="1310"/>
      <c r="H20" s="1310"/>
      <c r="I20" s="1310"/>
      <c r="J20" s="1310"/>
      <c r="K20" s="1310"/>
      <c r="L20" s="1310"/>
      <c r="M20" s="1311"/>
      <c r="N20" s="1312"/>
    </row>
    <row x14ac:dyDescent="0.25" r="21" customHeight="1" ht="17.25">
      <c r="A21" s="1313"/>
      <c r="B21" s="1314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6"/>
      <c r="N21" s="1316"/>
    </row>
    <row x14ac:dyDescent="0.25" r="22" customHeight="1" ht="17.25">
      <c r="A22" s="1288"/>
      <c r="B22" s="1287"/>
      <c r="C22" s="681">
        <f>SUM(C5:C17)</f>
      </c>
      <c r="D22" s="681">
        <f>SUM(D5:D17)</f>
      </c>
      <c r="E22" s="681">
        <f>SUM(E5:E17)</f>
      </c>
      <c r="F22" s="1317">
        <f>SUM(F5:F17)</f>
      </c>
      <c r="G22" s="645">
        <f>SUM(G5:G17)</f>
      </c>
      <c r="H22" s="681">
        <f>SUM(H5:H17)</f>
      </c>
      <c r="I22" s="681">
        <f>SUM(I5:I17)</f>
      </c>
      <c r="J22" s="681">
        <f>SUM(J5:J17)</f>
      </c>
      <c r="K22" s="681">
        <f>SUM(K5:K17)</f>
      </c>
      <c r="L22" s="681">
        <f>SUM(L5:L17)</f>
      </c>
      <c r="M22" s="681">
        <f>SUM(M5:M17)</f>
      </c>
      <c r="N22" s="648"/>
    </row>
    <row x14ac:dyDescent="0.25" r="23" customHeight="1" ht="17.25">
      <c r="A23" s="1318" t="s">
        <v>4</v>
      </c>
      <c r="B23" s="1319" t="s">
        <v>9400</v>
      </c>
      <c r="C23" s="1320" t="s">
        <v>6</v>
      </c>
      <c r="D23" s="1320" t="s">
        <v>7</v>
      </c>
      <c r="E23" s="1321" t="s">
        <v>76</v>
      </c>
      <c r="F23" s="1321" t="s">
        <v>9401</v>
      </c>
      <c r="G23" s="1320" t="s">
        <v>9402</v>
      </c>
      <c r="H23" s="1320" t="s">
        <v>9403</v>
      </c>
      <c r="I23" s="1320" t="s">
        <v>9404</v>
      </c>
      <c r="J23" s="1320" t="s">
        <v>9405</v>
      </c>
      <c r="K23" s="1320" t="s">
        <v>9406</v>
      </c>
      <c r="L23" s="1322" t="s">
        <v>9407</v>
      </c>
      <c r="M23" s="1323" t="s">
        <v>9408</v>
      </c>
      <c r="N23" s="1323" t="s">
        <v>428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89" width="9.862142857142858" customWidth="1" bestFit="1"/>
    <col min="4" max="4" style="89" width="9.576428571428572" customWidth="1" bestFit="1"/>
    <col min="5" max="5" style="89" width="9.290714285714287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</row>
    <row x14ac:dyDescent="0.25" r="2" customHeight="1" ht="17.25">
      <c r="A2" s="37"/>
      <c r="B2" s="83"/>
      <c r="C2" s="3"/>
      <c r="D2" s="3"/>
      <c r="E2" s="3"/>
    </row>
    <row x14ac:dyDescent="0.25" r="3" customHeight="1" ht="17.25">
      <c r="A3" s="1" t="s">
        <v>9397</v>
      </c>
      <c r="B3" s="83"/>
      <c r="C3" s="3"/>
      <c r="D3" s="3"/>
      <c r="E3" s="3"/>
    </row>
    <row x14ac:dyDescent="0.25" r="4" customHeight="1" ht="17.25">
      <c r="A4" s="1" t="s">
        <v>9398</v>
      </c>
      <c r="B4" s="83"/>
      <c r="C4" s="3"/>
      <c r="D4" s="3"/>
      <c r="E4" s="3"/>
    </row>
    <row x14ac:dyDescent="0.25" r="5" customHeight="1" ht="17.25">
      <c r="A5" s="37"/>
      <c r="B5" s="83"/>
      <c r="C5" s="3"/>
      <c r="D5" s="3"/>
      <c r="E5" s="3"/>
    </row>
    <row x14ac:dyDescent="0.25" r="6" customHeight="1" ht="18">
      <c r="A6" s="185" t="s">
        <v>4</v>
      </c>
      <c r="B6" s="186" t="s">
        <v>5</v>
      </c>
      <c r="C6" s="264" t="s">
        <v>1865</v>
      </c>
      <c r="D6" s="264" t="s">
        <v>32</v>
      </c>
      <c r="E6" s="264" t="s">
        <v>383</v>
      </c>
    </row>
    <row x14ac:dyDescent="0.25" r="7" customHeight="1" ht="17.25">
      <c r="A7" s="24">
        <v>44782</v>
      </c>
      <c r="B7" s="25" t="s">
        <v>1788</v>
      </c>
      <c r="C7" s="26">
        <v>6</v>
      </c>
      <c r="D7" s="26">
        <v>24</v>
      </c>
      <c r="E7" s="26">
        <v>4</v>
      </c>
    </row>
    <row x14ac:dyDescent="0.25" r="8" customHeight="1" ht="17.25">
      <c r="A8" s="15" t="s">
        <v>2685</v>
      </c>
      <c r="B8" s="16" t="s">
        <v>14</v>
      </c>
      <c r="C8" s="17">
        <v>-6</v>
      </c>
      <c r="D8" s="17">
        <v>-24</v>
      </c>
      <c r="E8" s="17">
        <v>-4</v>
      </c>
    </row>
    <row x14ac:dyDescent="0.25" r="9" customHeight="1" ht="17.25">
      <c r="A9" s="15"/>
      <c r="B9" s="16"/>
      <c r="C9" s="36"/>
      <c r="D9" s="36"/>
      <c r="E9" s="36"/>
    </row>
    <row x14ac:dyDescent="0.25" r="10" customHeight="1" ht="17.25">
      <c r="A10" s="15"/>
      <c r="B10" s="16"/>
      <c r="C10" s="36"/>
      <c r="D10" s="36"/>
      <c r="E10" s="36"/>
    </row>
    <row x14ac:dyDescent="0.25" r="11" customHeight="1" ht="17.25">
      <c r="A11" s="15"/>
      <c r="B11" s="16"/>
      <c r="C11" s="18"/>
      <c r="D11" s="18"/>
      <c r="E11" s="18"/>
    </row>
    <row x14ac:dyDescent="0.25" r="12" customHeight="1" ht="17.25">
      <c r="A12" s="15"/>
      <c r="B12" s="16"/>
      <c r="C12" s="36"/>
      <c r="D12" s="36"/>
      <c r="E12" s="36"/>
    </row>
    <row x14ac:dyDescent="0.25" r="13" customHeight="1" ht="17.25">
      <c r="A13" s="15"/>
      <c r="B13" s="16"/>
      <c r="C13" s="36"/>
      <c r="D13" s="36"/>
      <c r="E13" s="36"/>
    </row>
    <row x14ac:dyDescent="0.25" r="14" customHeight="1" ht="17.25">
      <c r="A14" s="15"/>
      <c r="B14" s="16"/>
      <c r="C14" s="36"/>
      <c r="D14" s="36"/>
      <c r="E14" s="36"/>
    </row>
    <row x14ac:dyDescent="0.25" r="15" customHeight="1" ht="17.25">
      <c r="A15" s="15"/>
      <c r="B15" s="16"/>
      <c r="C15" s="36"/>
      <c r="D15" s="36"/>
      <c r="E15" s="36"/>
    </row>
    <row x14ac:dyDescent="0.25" r="16" customHeight="1" ht="17.25">
      <c r="A16" s="15"/>
      <c r="B16" s="16"/>
      <c r="C16" s="36"/>
      <c r="D16" s="36"/>
      <c r="E16" s="36"/>
    </row>
    <row x14ac:dyDescent="0.25" r="17" customHeight="1" ht="17.25">
      <c r="A17" s="15"/>
      <c r="B17" s="16"/>
      <c r="C17" s="36"/>
      <c r="D17" s="36"/>
      <c r="E17" s="36"/>
    </row>
    <row x14ac:dyDescent="0.25" r="18" customHeight="1" ht="17.25">
      <c r="A18" s="15"/>
      <c r="B18" s="16"/>
      <c r="C18" s="36"/>
      <c r="D18" s="36"/>
      <c r="E18" s="36"/>
    </row>
    <row x14ac:dyDescent="0.25" r="19" customHeight="1" ht="17.25">
      <c r="A19" s="15"/>
      <c r="B19" s="16"/>
      <c r="C19" s="194">
        <f>SUM(C7:C15)</f>
      </c>
      <c r="D19" s="194">
        <f>SUM(D7:D15)</f>
      </c>
      <c r="E19" s="194">
        <f>SUM(E7:E15)</f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862142857142858" customWidth="1" bestFit="1"/>
    <col min="4" max="4" style="116" width="9.576428571428572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116" width="8.576428571428572" customWidth="1" bestFit="1"/>
    <col min="10" max="10" style="40" width="12.43357142857143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3"/>
      <c r="J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2"/>
    </row>
    <row x14ac:dyDescent="0.25" r="3" customHeight="1" ht="17.25">
      <c r="A3" s="1" t="s">
        <v>9395</v>
      </c>
      <c r="B3" s="83"/>
      <c r="C3" s="3"/>
      <c r="D3" s="3"/>
      <c r="E3" s="3"/>
      <c r="F3" s="3"/>
      <c r="G3" s="3"/>
      <c r="H3" s="3"/>
      <c r="I3" s="3"/>
      <c r="J3" s="2"/>
    </row>
    <row x14ac:dyDescent="0.25" r="4" customHeight="1" ht="17.25">
      <c r="A4" s="1" t="s">
        <v>9396</v>
      </c>
      <c r="B4" s="83"/>
      <c r="C4" s="3"/>
      <c r="D4" s="3"/>
      <c r="E4" s="3"/>
      <c r="F4" s="3"/>
      <c r="G4" s="3"/>
      <c r="H4" s="3"/>
      <c r="I4" s="3"/>
      <c r="J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2"/>
    </row>
    <row x14ac:dyDescent="0.25" r="6" customHeight="1" ht="18">
      <c r="A6" s="185" t="s">
        <v>4</v>
      </c>
      <c r="B6" s="186" t="s">
        <v>5</v>
      </c>
      <c r="C6" s="264" t="s">
        <v>75</v>
      </c>
      <c r="D6" s="264" t="s">
        <v>76</v>
      </c>
      <c r="E6" s="264" t="s">
        <v>9</v>
      </c>
      <c r="F6" s="264" t="s">
        <v>8</v>
      </c>
      <c r="G6" s="264" t="s">
        <v>358</v>
      </c>
      <c r="H6" s="264" t="s">
        <v>7</v>
      </c>
      <c r="I6" s="264" t="s">
        <v>368</v>
      </c>
      <c r="J6" s="2"/>
    </row>
    <row x14ac:dyDescent="0.25" r="7" customHeight="1" ht="17.25">
      <c r="A7" s="24">
        <v>44843</v>
      </c>
      <c r="B7" s="25" t="s">
        <v>1788</v>
      </c>
      <c r="C7" s="26">
        <v>100</v>
      </c>
      <c r="D7" s="26">
        <v>100</v>
      </c>
      <c r="E7" s="26">
        <v>200</v>
      </c>
      <c r="F7" s="26">
        <v>80</v>
      </c>
      <c r="G7" s="26">
        <v>80</v>
      </c>
      <c r="H7" s="45"/>
      <c r="I7" s="27"/>
      <c r="J7" s="2"/>
    </row>
    <row x14ac:dyDescent="0.25" r="8" customHeight="1" ht="17.25">
      <c r="A8" s="15">
        <v>44843</v>
      </c>
      <c r="B8" s="16" t="s">
        <v>1788</v>
      </c>
      <c r="C8" s="36"/>
      <c r="D8" s="36"/>
      <c r="E8" s="36"/>
      <c r="F8" s="17">
        <v>1</v>
      </c>
      <c r="G8" s="36"/>
      <c r="H8" s="36"/>
      <c r="I8" s="18"/>
      <c r="J8" s="4" t="s">
        <v>1513</v>
      </c>
    </row>
    <row x14ac:dyDescent="0.25" r="9" customHeight="1" ht="17.25">
      <c r="A9" s="15" t="s">
        <v>1869</v>
      </c>
      <c r="B9" s="16" t="s">
        <v>1788</v>
      </c>
      <c r="C9" s="36"/>
      <c r="D9" s="36"/>
      <c r="E9" s="17">
        <v>120</v>
      </c>
      <c r="F9" s="36"/>
      <c r="G9" s="36"/>
      <c r="H9" s="17">
        <v>60</v>
      </c>
      <c r="I9" s="17">
        <v>60</v>
      </c>
      <c r="J9" s="2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36"/>
      <c r="I10" s="18"/>
      <c r="J10" s="2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18"/>
      <c r="J11" s="2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8"/>
      <c r="I12" s="18"/>
      <c r="J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862142857142858" customWidth="1" bestFit="1"/>
    <col min="4" max="4" style="116" width="9.576428571428572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83"/>
    </row>
    <row x14ac:dyDescent="0.25" r="2" customHeight="1" ht="17.25">
      <c r="A2" s="37"/>
      <c r="B2" s="83"/>
      <c r="C2" s="3"/>
      <c r="D2" s="3"/>
      <c r="E2" s="3"/>
      <c r="F2" s="3"/>
      <c r="G2" s="3"/>
      <c r="H2" s="83"/>
    </row>
    <row x14ac:dyDescent="0.25" r="3" customHeight="1" ht="17.25">
      <c r="A3" s="1" t="s">
        <v>9393</v>
      </c>
      <c r="B3" s="83"/>
      <c r="C3" s="3"/>
      <c r="D3" s="3"/>
      <c r="E3" s="3"/>
      <c r="F3" s="3"/>
      <c r="G3" s="3"/>
      <c r="H3" s="83"/>
    </row>
    <row x14ac:dyDescent="0.25" r="4" customHeight="1" ht="17.25">
      <c r="A4" s="1" t="s">
        <v>9394</v>
      </c>
      <c r="B4" s="83"/>
      <c r="C4" s="3"/>
      <c r="D4" s="3"/>
      <c r="E4" s="3"/>
      <c r="F4" s="3"/>
      <c r="G4" s="3"/>
      <c r="H4" s="83"/>
    </row>
    <row x14ac:dyDescent="0.25" r="5" customHeight="1" ht="17.25">
      <c r="A5" s="37"/>
      <c r="B5" s="83"/>
      <c r="C5" s="3"/>
      <c r="D5" s="3"/>
      <c r="E5" s="3"/>
      <c r="F5" s="3"/>
      <c r="G5" s="3"/>
      <c r="H5" s="83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8</v>
      </c>
      <c r="F6" s="264" t="s">
        <v>358</v>
      </c>
      <c r="G6" s="264" t="s">
        <v>1864</v>
      </c>
      <c r="H6" s="186"/>
    </row>
    <row x14ac:dyDescent="0.25" r="7" customHeight="1" ht="17.25">
      <c r="A7" s="24">
        <v>44843</v>
      </c>
      <c r="B7" s="25" t="s">
        <v>1788</v>
      </c>
      <c r="C7" s="26">
        <v>50</v>
      </c>
      <c r="D7" s="26">
        <v>50</v>
      </c>
      <c r="E7" s="26">
        <v>50</v>
      </c>
      <c r="F7" s="26">
        <v>50</v>
      </c>
      <c r="G7" s="45"/>
      <c r="H7" s="413"/>
    </row>
    <row x14ac:dyDescent="0.25" r="8" customHeight="1" ht="17.25">
      <c r="A8" s="15">
        <v>44754</v>
      </c>
      <c r="B8" s="16" t="s">
        <v>1788</v>
      </c>
      <c r="C8" s="36"/>
      <c r="D8" s="36"/>
      <c r="E8" s="36"/>
      <c r="F8" s="36"/>
      <c r="G8" s="17">
        <v>50</v>
      </c>
      <c r="H8" s="124"/>
    </row>
    <row x14ac:dyDescent="0.25" r="9" customHeight="1" ht="17.25">
      <c r="A9" s="15">
        <v>45201</v>
      </c>
      <c r="B9" s="16" t="s">
        <v>2153</v>
      </c>
      <c r="C9" s="36"/>
      <c r="D9" s="36"/>
      <c r="E9" s="36"/>
      <c r="F9" s="36"/>
      <c r="G9" s="17">
        <v>-50</v>
      </c>
      <c r="H9" s="124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124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124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16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862142857142858" customWidth="1" bestFit="1"/>
    <col min="4" max="4" style="116" width="9.576428571428572" customWidth="1" bestFit="1"/>
    <col min="5" max="5" style="116" width="9.290714285714287" customWidth="1" bestFit="1"/>
    <col min="6" max="6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5"/>
      <c r="E1" s="5"/>
      <c r="F1" s="83"/>
    </row>
    <row x14ac:dyDescent="0.25" r="2" customHeight="1" ht="17.25">
      <c r="A2" s="83"/>
      <c r="B2" s="83"/>
      <c r="C2" s="3"/>
      <c r="D2" s="3"/>
      <c r="E2" s="3"/>
      <c r="F2" s="83"/>
    </row>
    <row x14ac:dyDescent="0.25" r="3" customHeight="1" ht="17.25">
      <c r="A3" s="4" t="s">
        <v>9391</v>
      </c>
      <c r="B3" s="83"/>
      <c r="C3" s="3"/>
      <c r="D3" s="3"/>
      <c r="E3" s="3"/>
      <c r="F3" s="83"/>
    </row>
    <row x14ac:dyDescent="0.25" r="4" customHeight="1" ht="17.25">
      <c r="A4" s="4" t="s">
        <v>9392</v>
      </c>
      <c r="B4" s="83"/>
      <c r="C4" s="3"/>
      <c r="D4" s="3"/>
      <c r="E4" s="3"/>
      <c r="F4" s="83"/>
    </row>
    <row x14ac:dyDescent="0.25" r="5" customHeight="1" ht="17.25">
      <c r="A5" s="83"/>
      <c r="B5" s="83"/>
      <c r="C5" s="3"/>
      <c r="D5" s="3"/>
      <c r="E5" s="3"/>
      <c r="F5" s="83"/>
    </row>
    <row x14ac:dyDescent="0.25" r="6" customHeight="1" ht="18">
      <c r="A6" s="190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186"/>
    </row>
    <row x14ac:dyDescent="0.25" r="7" customHeight="1" ht="17.25">
      <c r="A7" s="25" t="s">
        <v>4008</v>
      </c>
      <c r="B7" s="25" t="s">
        <v>1788</v>
      </c>
      <c r="C7" s="26">
        <v>100</v>
      </c>
      <c r="D7" s="26">
        <v>100</v>
      </c>
      <c r="E7" s="26">
        <v>200</v>
      </c>
      <c r="F7" s="413"/>
    </row>
    <row x14ac:dyDescent="0.25" r="8" customHeight="1" ht="17.25">
      <c r="A8" s="15"/>
      <c r="B8" s="16"/>
      <c r="C8" s="36"/>
      <c r="D8" s="36"/>
      <c r="E8" s="36"/>
      <c r="F8" s="124"/>
    </row>
    <row x14ac:dyDescent="0.25" r="9" customHeight="1" ht="17.25">
      <c r="A9" s="15"/>
      <c r="B9" s="16"/>
      <c r="C9" s="36"/>
      <c r="D9" s="36"/>
      <c r="E9" s="36"/>
      <c r="F9" s="124"/>
    </row>
    <row x14ac:dyDescent="0.25" r="10" customHeight="1" ht="17.25">
      <c r="A10" s="15"/>
      <c r="B10" s="16"/>
      <c r="C10" s="36"/>
      <c r="D10" s="36"/>
      <c r="E10" s="36"/>
      <c r="F10" s="124"/>
    </row>
    <row x14ac:dyDescent="0.25" r="11" customHeight="1" ht="17.25">
      <c r="A11" s="15"/>
      <c r="B11" s="16"/>
      <c r="C11" s="36"/>
      <c r="D11" s="36"/>
      <c r="E11" s="36"/>
      <c r="F11" s="124"/>
    </row>
    <row x14ac:dyDescent="0.25" r="12" customHeight="1" ht="17.25">
      <c r="A12" s="15"/>
      <c r="B12" s="16"/>
      <c r="C12" s="18"/>
      <c r="D12" s="18"/>
      <c r="E12" s="18"/>
      <c r="F12" s="124"/>
    </row>
    <row x14ac:dyDescent="0.25" r="13" customHeight="1" ht="17.25">
      <c r="A13" s="15"/>
      <c r="B13" s="16"/>
      <c r="C13" s="36"/>
      <c r="D13" s="36"/>
      <c r="E13" s="36"/>
      <c r="F13" s="16"/>
    </row>
    <row x14ac:dyDescent="0.25" r="14" customHeight="1" ht="17.25">
      <c r="A14" s="15"/>
      <c r="B14" s="16"/>
      <c r="C14" s="36"/>
      <c r="D14" s="36"/>
      <c r="E14" s="36"/>
      <c r="F14" s="16"/>
    </row>
    <row x14ac:dyDescent="0.25" r="15" customHeight="1" ht="17.25">
      <c r="A15" s="15"/>
      <c r="B15" s="16"/>
      <c r="C15" s="36"/>
      <c r="D15" s="36"/>
      <c r="E15" s="36"/>
      <c r="F15" s="16"/>
    </row>
    <row x14ac:dyDescent="0.25" r="16" customHeight="1" ht="17.25">
      <c r="A16" s="15"/>
      <c r="B16" s="16"/>
      <c r="C16" s="36"/>
      <c r="D16" s="36"/>
      <c r="E16" s="36"/>
      <c r="F16" s="16"/>
    </row>
    <row x14ac:dyDescent="0.25" r="17" customHeight="1" ht="17.25">
      <c r="A17" s="15"/>
      <c r="B17" s="16"/>
      <c r="C17" s="36"/>
      <c r="D17" s="36"/>
      <c r="E17" s="36"/>
      <c r="F17" s="16"/>
    </row>
    <row x14ac:dyDescent="0.25" r="18" customHeight="1" ht="17.25">
      <c r="A18" s="15"/>
      <c r="B18" s="16"/>
      <c r="C18" s="36"/>
      <c r="D18" s="36"/>
      <c r="E18" s="36"/>
      <c r="F18" s="16"/>
    </row>
    <row x14ac:dyDescent="0.25" r="19" customHeight="1" ht="17.25">
      <c r="A19" s="16"/>
      <c r="B19" s="16"/>
      <c r="C19" s="36"/>
      <c r="D19" s="36"/>
      <c r="E19" s="36"/>
      <c r="F19" s="16"/>
    </row>
    <row x14ac:dyDescent="0.25" r="20" customHeight="1" ht="17.25">
      <c r="A20" s="16"/>
      <c r="B20" s="16"/>
      <c r="C20" s="36"/>
      <c r="D20" s="36"/>
      <c r="E20" s="36"/>
      <c r="F20" s="16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290714285714287" customWidth="1" bestFit="1"/>
    <col min="4" max="4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83"/>
    </row>
    <row x14ac:dyDescent="0.25" r="2" customHeight="1" ht="17.25">
      <c r="A2" s="37"/>
      <c r="B2" s="83"/>
      <c r="C2" s="3"/>
      <c r="D2" s="83"/>
    </row>
    <row x14ac:dyDescent="0.25" r="3" customHeight="1" ht="17.25">
      <c r="A3" s="1" t="s">
        <v>8805</v>
      </c>
      <c r="B3" s="83"/>
      <c r="C3" s="3"/>
      <c r="D3" s="83"/>
    </row>
    <row x14ac:dyDescent="0.25" r="4" customHeight="1" ht="17.25">
      <c r="A4" s="1" t="s">
        <v>9390</v>
      </c>
      <c r="B4" s="83"/>
      <c r="C4" s="3"/>
      <c r="D4" s="83"/>
    </row>
    <row x14ac:dyDescent="0.25" r="5" customHeight="1" ht="17.25">
      <c r="A5" s="37"/>
      <c r="B5" s="83"/>
      <c r="C5" s="3"/>
      <c r="D5" s="83"/>
    </row>
    <row x14ac:dyDescent="0.25" r="6" customHeight="1" ht="18">
      <c r="A6" s="185" t="s">
        <v>4</v>
      </c>
      <c r="B6" s="186" t="s">
        <v>5</v>
      </c>
      <c r="C6" s="264" t="s">
        <v>358</v>
      </c>
      <c r="D6" s="186"/>
    </row>
    <row x14ac:dyDescent="0.25" r="7" customHeight="1" ht="17.25">
      <c r="A7" s="24" t="s">
        <v>3504</v>
      </c>
      <c r="B7" s="25" t="s">
        <v>1788</v>
      </c>
      <c r="C7" s="26">
        <v>200</v>
      </c>
      <c r="D7" s="413"/>
    </row>
    <row x14ac:dyDescent="0.25" r="8" customHeight="1" ht="17.25">
      <c r="A8" s="15">
        <v>44632</v>
      </c>
      <c r="B8" s="16" t="s">
        <v>2153</v>
      </c>
      <c r="C8" s="17">
        <v>-199</v>
      </c>
      <c r="D8" s="124"/>
    </row>
    <row x14ac:dyDescent="0.25" r="9" customHeight="1" ht="17.25">
      <c r="A9" s="15"/>
      <c r="B9" s="16"/>
      <c r="C9" s="36"/>
      <c r="D9" s="124"/>
    </row>
    <row x14ac:dyDescent="0.25" r="10" customHeight="1" ht="17.25">
      <c r="A10" s="15"/>
      <c r="B10" s="16"/>
      <c r="C10" s="36"/>
      <c r="D10" s="124"/>
    </row>
    <row x14ac:dyDescent="0.25" r="11" customHeight="1" ht="17.25">
      <c r="A11" s="15"/>
      <c r="B11" s="16"/>
      <c r="C11" s="36"/>
      <c r="D11" s="124"/>
    </row>
    <row x14ac:dyDescent="0.25" r="12" customHeight="1" ht="17.25">
      <c r="A12" s="15"/>
      <c r="B12" s="16"/>
      <c r="C12" s="18"/>
      <c r="D12" s="124"/>
    </row>
    <row x14ac:dyDescent="0.25" r="13" customHeight="1" ht="17.25">
      <c r="A13" s="15"/>
      <c r="B13" s="16"/>
      <c r="C13" s="36"/>
      <c r="D13" s="16"/>
    </row>
    <row x14ac:dyDescent="0.25" r="14" customHeight="1" ht="17.25">
      <c r="A14" s="15"/>
      <c r="B14" s="16"/>
      <c r="C14" s="36"/>
      <c r="D14" s="16"/>
    </row>
    <row x14ac:dyDescent="0.25" r="15" customHeight="1" ht="17.25">
      <c r="A15" s="15"/>
      <c r="B15" s="16"/>
      <c r="C15" s="36"/>
      <c r="D15" s="16"/>
    </row>
    <row x14ac:dyDescent="0.25" r="16" customHeight="1" ht="17.25">
      <c r="A16" s="15"/>
      <c r="B16" s="16"/>
      <c r="C16" s="36"/>
      <c r="D16" s="16"/>
    </row>
    <row x14ac:dyDescent="0.25" r="17" customHeight="1" ht="17.25">
      <c r="A17" s="15"/>
      <c r="B17" s="16"/>
      <c r="C17" s="36"/>
      <c r="D17" s="16"/>
    </row>
    <row x14ac:dyDescent="0.25" r="18" customHeight="1" ht="17.25">
      <c r="A18" s="15"/>
      <c r="B18" s="16"/>
      <c r="C18" s="36"/>
      <c r="D18" s="16"/>
    </row>
    <row x14ac:dyDescent="0.25" r="19" customHeight="1" ht="17.25">
      <c r="A19" s="15"/>
      <c r="B19" s="16"/>
      <c r="C19" s="36"/>
      <c r="D19" s="16"/>
    </row>
    <row x14ac:dyDescent="0.25" r="20" customHeight="1" ht="17.25">
      <c r="A20" s="15"/>
      <c r="B20" s="16"/>
      <c r="C20" s="36"/>
      <c r="D20" s="16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290714285714287" customWidth="1" bestFit="1"/>
    <col min="4" max="4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83"/>
    </row>
    <row x14ac:dyDescent="0.25" r="2" customHeight="1" ht="17.25">
      <c r="A2" s="83"/>
      <c r="B2" s="83"/>
      <c r="C2" s="3"/>
      <c r="D2" s="83"/>
    </row>
    <row x14ac:dyDescent="0.25" r="3" customHeight="1" ht="17.25">
      <c r="A3" s="4" t="s">
        <v>9388</v>
      </c>
      <c r="B3" s="83"/>
      <c r="C3" s="3"/>
      <c r="D3" s="83"/>
    </row>
    <row x14ac:dyDescent="0.25" r="4" customHeight="1" ht="17.25">
      <c r="A4" s="4" t="s">
        <v>9389</v>
      </c>
      <c r="B4" s="83"/>
      <c r="C4" s="3"/>
      <c r="D4" s="83"/>
    </row>
    <row x14ac:dyDescent="0.25" r="5" customHeight="1" ht="17.25">
      <c r="A5" s="83"/>
      <c r="B5" s="83"/>
      <c r="C5" s="3"/>
      <c r="D5" s="83"/>
    </row>
    <row x14ac:dyDescent="0.25" r="6" customHeight="1" ht="18">
      <c r="A6" s="190" t="s">
        <v>4</v>
      </c>
      <c r="B6" s="186" t="s">
        <v>5</v>
      </c>
      <c r="C6" s="264" t="s">
        <v>442</v>
      </c>
      <c r="D6" s="186"/>
    </row>
    <row x14ac:dyDescent="0.25" r="7" customHeight="1" ht="17.25">
      <c r="A7" s="25" t="s">
        <v>5009</v>
      </c>
      <c r="B7" s="25" t="s">
        <v>1788</v>
      </c>
      <c r="C7" s="26">
        <v>100</v>
      </c>
      <c r="D7" s="413"/>
    </row>
    <row x14ac:dyDescent="0.25" r="8" customHeight="1" ht="17.25">
      <c r="A8" s="15"/>
      <c r="B8" s="16"/>
      <c r="C8" s="36"/>
      <c r="D8" s="124"/>
    </row>
    <row x14ac:dyDescent="0.25" r="9" customHeight="1" ht="17.25">
      <c r="A9" s="15"/>
      <c r="B9" s="16"/>
      <c r="C9" s="36"/>
      <c r="D9" s="124"/>
    </row>
    <row x14ac:dyDescent="0.25" r="10" customHeight="1" ht="17.25">
      <c r="A10" s="15"/>
      <c r="B10" s="16"/>
      <c r="C10" s="36"/>
      <c r="D10" s="124"/>
    </row>
    <row x14ac:dyDescent="0.25" r="11" customHeight="1" ht="17.25">
      <c r="A11" s="15"/>
      <c r="B11" s="16"/>
      <c r="C11" s="36"/>
      <c r="D11" s="124"/>
    </row>
    <row x14ac:dyDescent="0.25" r="12" customHeight="1" ht="17.25">
      <c r="A12" s="15"/>
      <c r="B12" s="16"/>
      <c r="C12" s="18"/>
      <c r="D12" s="124"/>
    </row>
    <row x14ac:dyDescent="0.25" r="13" customHeight="1" ht="17.25">
      <c r="A13" s="15"/>
      <c r="B13" s="16"/>
      <c r="C13" s="36"/>
      <c r="D13" s="16"/>
    </row>
    <row x14ac:dyDescent="0.25" r="14" customHeight="1" ht="17.25">
      <c r="A14" s="15"/>
      <c r="B14" s="16"/>
      <c r="C14" s="36"/>
      <c r="D14" s="16"/>
    </row>
    <row x14ac:dyDescent="0.25" r="15" customHeight="1" ht="17.25">
      <c r="A15" s="15"/>
      <c r="B15" s="16"/>
      <c r="C15" s="36"/>
      <c r="D15" s="16"/>
    </row>
    <row x14ac:dyDescent="0.25" r="16" customHeight="1" ht="17.25">
      <c r="A16" s="15"/>
      <c r="B16" s="16"/>
      <c r="C16" s="36"/>
      <c r="D16" s="16"/>
    </row>
    <row x14ac:dyDescent="0.25" r="17" customHeight="1" ht="17.25">
      <c r="A17" s="15"/>
      <c r="B17" s="16"/>
      <c r="C17" s="36"/>
      <c r="D17" s="16"/>
    </row>
    <row x14ac:dyDescent="0.25" r="18" customHeight="1" ht="17.25">
      <c r="A18" s="15"/>
      <c r="B18" s="16"/>
      <c r="C18" s="36"/>
      <c r="D18" s="16"/>
    </row>
    <row x14ac:dyDescent="0.25" r="19" customHeight="1" ht="17.25">
      <c r="A19" s="16"/>
      <c r="B19" s="16"/>
      <c r="C19" s="36"/>
      <c r="D19" s="16"/>
    </row>
    <row x14ac:dyDescent="0.25" r="20" customHeight="1" ht="17.25">
      <c r="A20" s="16"/>
      <c r="B20" s="16"/>
      <c r="C20" s="36"/>
      <c r="D20" s="16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4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10.576428571428572" customWidth="1" bestFit="1"/>
    <col min="3" max="3" style="116" width="9.290714285714287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116" width="9.290714285714287" customWidth="1" bestFit="1"/>
    <col min="10" max="10" style="116" width="9.290714285714287" customWidth="1" bestFit="1"/>
    <col min="11" max="11" style="116" width="9.290714285714287" customWidth="1" bestFit="1"/>
    <col min="12" max="12" style="116" width="9.290714285714287" customWidth="1" bestFit="1"/>
    <col min="13" max="13" style="40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5"/>
      <c r="M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2"/>
    </row>
    <row x14ac:dyDescent="0.25" r="3" customHeight="1" ht="17.25">
      <c r="A3" s="1" t="s">
        <v>9386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1" t="s">
        <v>9387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2"/>
    </row>
    <row x14ac:dyDescent="0.25" r="6" customHeight="1" ht="18">
      <c r="A6" s="185" t="s">
        <v>4</v>
      </c>
      <c r="B6" s="186" t="s">
        <v>5</v>
      </c>
      <c r="C6" s="264" t="s">
        <v>368</v>
      </c>
      <c r="D6" s="264" t="s">
        <v>7</v>
      </c>
      <c r="E6" s="264" t="s">
        <v>1864</v>
      </c>
      <c r="F6" s="264" t="s">
        <v>383</v>
      </c>
      <c r="G6" s="264" t="s">
        <v>33</v>
      </c>
      <c r="H6" s="264" t="s">
        <v>8209</v>
      </c>
      <c r="I6" s="264" t="s">
        <v>358</v>
      </c>
      <c r="J6" s="264" t="s">
        <v>8</v>
      </c>
      <c r="K6" s="264" t="s">
        <v>31</v>
      </c>
      <c r="L6" s="264" t="s">
        <v>32</v>
      </c>
      <c r="M6" s="186"/>
    </row>
    <row x14ac:dyDescent="0.25" r="7" customHeight="1" ht="17.25">
      <c r="A7" s="24" t="s">
        <v>2638</v>
      </c>
      <c r="B7" s="25" t="s">
        <v>1788</v>
      </c>
      <c r="C7" s="26">
        <v>200</v>
      </c>
      <c r="D7" s="26">
        <v>200</v>
      </c>
      <c r="E7" s="26">
        <v>150</v>
      </c>
      <c r="F7" s="26">
        <v>35</v>
      </c>
      <c r="G7" s="26">
        <v>250</v>
      </c>
      <c r="H7" s="26">
        <v>200</v>
      </c>
      <c r="I7" s="26">
        <v>200</v>
      </c>
      <c r="J7" s="45"/>
      <c r="K7" s="45"/>
      <c r="L7" s="45"/>
      <c r="M7" s="413"/>
    </row>
    <row x14ac:dyDescent="0.25" r="8" customHeight="1" ht="17.25">
      <c r="A8" s="15" t="s">
        <v>2638</v>
      </c>
      <c r="B8" s="16" t="s">
        <v>1788</v>
      </c>
      <c r="C8" s="36"/>
      <c r="D8" s="36"/>
      <c r="E8" s="36"/>
      <c r="F8" s="36"/>
      <c r="G8" s="36"/>
      <c r="H8" s="36"/>
      <c r="I8" s="17">
        <v>250</v>
      </c>
      <c r="J8" s="103">
        <v>140</v>
      </c>
      <c r="K8" s="36"/>
      <c r="L8" s="36"/>
      <c r="M8" s="124"/>
    </row>
    <row x14ac:dyDescent="0.25" r="9" customHeight="1" ht="17.25">
      <c r="A9" s="15" t="s">
        <v>2678</v>
      </c>
      <c r="B9" s="16" t="s">
        <v>1788</v>
      </c>
      <c r="C9" s="36"/>
      <c r="D9" s="36"/>
      <c r="E9" s="17">
        <v>75</v>
      </c>
      <c r="F9" s="17">
        <v>7</v>
      </c>
      <c r="G9" s="17">
        <v>99</v>
      </c>
      <c r="H9" s="17">
        <v>220</v>
      </c>
      <c r="I9" s="17">
        <v>270</v>
      </c>
      <c r="J9" s="36"/>
      <c r="K9" s="17">
        <v>21</v>
      </c>
      <c r="L9" s="36"/>
      <c r="M9" s="124"/>
    </row>
    <row x14ac:dyDescent="0.25" r="10" customHeight="1" ht="17.25">
      <c r="A10" s="15" t="s">
        <v>2679</v>
      </c>
      <c r="B10" s="16" t="s">
        <v>1788</v>
      </c>
      <c r="C10" s="36"/>
      <c r="D10" s="36"/>
      <c r="E10" s="17">
        <v>75</v>
      </c>
      <c r="F10" s="36"/>
      <c r="G10" s="36"/>
      <c r="H10" s="36"/>
      <c r="I10" s="36"/>
      <c r="J10" s="36"/>
      <c r="K10" s="17">
        <v>21</v>
      </c>
      <c r="L10" s="36"/>
      <c r="M10" s="124"/>
    </row>
    <row x14ac:dyDescent="0.25" r="11" customHeight="1" ht="17.25">
      <c r="A11" s="15" t="s">
        <v>2680</v>
      </c>
      <c r="B11" s="16" t="s">
        <v>1788</v>
      </c>
      <c r="C11" s="17">
        <v>84</v>
      </c>
      <c r="D11" s="17">
        <v>160</v>
      </c>
      <c r="E11" s="17">
        <v>49</v>
      </c>
      <c r="F11" s="36"/>
      <c r="G11" s="36"/>
      <c r="H11" s="17">
        <v>179</v>
      </c>
      <c r="I11" s="17">
        <v>100</v>
      </c>
      <c r="J11" s="36"/>
      <c r="K11" s="36"/>
      <c r="L11" s="36"/>
      <c r="M11" s="124"/>
    </row>
    <row x14ac:dyDescent="0.25" r="12" customHeight="1" ht="17.25">
      <c r="A12" s="15" t="s">
        <v>2681</v>
      </c>
      <c r="B12" s="16" t="s">
        <v>1788</v>
      </c>
      <c r="C12" s="18"/>
      <c r="D12" s="18"/>
      <c r="E12" s="17">
        <v>200</v>
      </c>
      <c r="F12" s="18"/>
      <c r="G12" s="18"/>
      <c r="H12" s="18"/>
      <c r="I12" s="18"/>
      <c r="J12" s="18"/>
      <c r="K12" s="18"/>
      <c r="L12" s="18"/>
      <c r="M12" s="124"/>
    </row>
    <row x14ac:dyDescent="0.25" r="13" customHeight="1" ht="17.25">
      <c r="A13" s="15" t="s">
        <v>2681</v>
      </c>
      <c r="B13" s="16" t="s">
        <v>1788</v>
      </c>
      <c r="C13" s="17">
        <v>70</v>
      </c>
      <c r="D13" s="17">
        <v>50</v>
      </c>
      <c r="E13" s="36"/>
      <c r="F13" s="36"/>
      <c r="G13" s="36"/>
      <c r="H13" s="36"/>
      <c r="I13" s="17">
        <v>300</v>
      </c>
      <c r="J13" s="36"/>
      <c r="K13" s="36"/>
      <c r="L13" s="36"/>
      <c r="M13" s="16"/>
    </row>
    <row x14ac:dyDescent="0.25" r="14" customHeight="1" ht="17.25">
      <c r="A14" s="15" t="s">
        <v>3048</v>
      </c>
      <c r="B14" s="16" t="s">
        <v>1788</v>
      </c>
      <c r="C14" s="36"/>
      <c r="D14" s="17">
        <v>140</v>
      </c>
      <c r="E14" s="36"/>
      <c r="F14" s="36"/>
      <c r="G14" s="36"/>
      <c r="H14" s="36"/>
      <c r="I14" s="36"/>
      <c r="J14" s="36"/>
      <c r="K14" s="36"/>
      <c r="L14" s="36"/>
      <c r="M14" s="16"/>
    </row>
    <row x14ac:dyDescent="0.25" r="15" customHeight="1" ht="17.25">
      <c r="A15" s="15" t="s">
        <v>3048</v>
      </c>
      <c r="B15" s="16" t="s">
        <v>1788</v>
      </c>
      <c r="C15" s="17">
        <v>60</v>
      </c>
      <c r="D15" s="17">
        <v>30</v>
      </c>
      <c r="E15" s="36"/>
      <c r="F15" s="36"/>
      <c r="G15" s="17">
        <v>200</v>
      </c>
      <c r="H15" s="36"/>
      <c r="I15" s="17">
        <v>269</v>
      </c>
      <c r="J15" s="36"/>
      <c r="K15" s="36"/>
      <c r="L15" s="36"/>
      <c r="M15" s="16"/>
    </row>
    <row x14ac:dyDescent="0.25" r="16" customHeight="1" ht="17.25">
      <c r="A16" s="15" t="s">
        <v>2682</v>
      </c>
      <c r="B16" s="16" t="s">
        <v>1788</v>
      </c>
      <c r="C16" s="17">
        <v>6</v>
      </c>
      <c r="D16" s="17">
        <v>260</v>
      </c>
      <c r="E16" s="36"/>
      <c r="F16" s="36"/>
      <c r="G16" s="36"/>
      <c r="H16" s="17">
        <v>241</v>
      </c>
      <c r="I16" s="36"/>
      <c r="J16" s="36"/>
      <c r="K16" s="36"/>
      <c r="L16" s="36"/>
      <c r="M16" s="16"/>
    </row>
    <row x14ac:dyDescent="0.25" r="17" customHeight="1" ht="17.25">
      <c r="A17" s="15">
        <v>44752</v>
      </c>
      <c r="B17" s="16" t="s">
        <v>1788</v>
      </c>
      <c r="C17" s="17">
        <v>100</v>
      </c>
      <c r="D17" s="36"/>
      <c r="E17" s="36"/>
      <c r="F17" s="36"/>
      <c r="G17" s="36"/>
      <c r="H17" s="36"/>
      <c r="I17" s="36"/>
      <c r="J17" s="36"/>
      <c r="K17" s="36"/>
      <c r="L17" s="17">
        <v>30</v>
      </c>
      <c r="M17" s="16"/>
    </row>
    <row x14ac:dyDescent="0.25" r="18" customHeight="1" ht="17.25">
      <c r="A18" s="15" t="s">
        <v>2683</v>
      </c>
      <c r="B18" s="16" t="s">
        <v>1788</v>
      </c>
      <c r="C18" s="36"/>
      <c r="D18" s="36"/>
      <c r="E18" s="17">
        <v>100</v>
      </c>
      <c r="F18" s="36"/>
      <c r="G18" s="17">
        <v>150</v>
      </c>
      <c r="H18" s="36"/>
      <c r="I18" s="17">
        <v>35</v>
      </c>
      <c r="J18" s="17">
        <v>50</v>
      </c>
      <c r="K18" s="36"/>
      <c r="L18" s="36"/>
      <c r="M18" s="16"/>
    </row>
    <row x14ac:dyDescent="0.25" r="19" customHeight="1" ht="17.25">
      <c r="A19" s="15" t="s">
        <v>2683</v>
      </c>
      <c r="B19" s="16" t="s">
        <v>1788</v>
      </c>
      <c r="C19" s="36"/>
      <c r="D19" s="36"/>
      <c r="E19" s="17">
        <v>50</v>
      </c>
      <c r="F19" s="36"/>
      <c r="G19" s="36"/>
      <c r="H19" s="36"/>
      <c r="I19" s="36"/>
      <c r="J19" s="36"/>
      <c r="K19" s="36"/>
      <c r="L19" s="36"/>
      <c r="M19" s="16"/>
    </row>
    <row x14ac:dyDescent="0.25" r="20" customHeight="1" ht="17.25">
      <c r="A20" s="15" t="s">
        <v>2683</v>
      </c>
      <c r="B20" s="16" t="s">
        <v>14</v>
      </c>
      <c r="C20" s="36"/>
      <c r="D20" s="17">
        <v>-30</v>
      </c>
      <c r="E20" s="17">
        <v>-10</v>
      </c>
      <c r="F20" s="36"/>
      <c r="G20" s="17">
        <v>-31</v>
      </c>
      <c r="H20" s="17">
        <v>-335</v>
      </c>
      <c r="I20" s="17">
        <v>-36</v>
      </c>
      <c r="J20" s="17">
        <v>-4</v>
      </c>
      <c r="K20" s="36"/>
      <c r="L20" s="36"/>
      <c r="M20" s="16"/>
    </row>
    <row x14ac:dyDescent="0.25" r="21" customHeight="1" ht="17.25">
      <c r="A21" s="15" t="s">
        <v>3513</v>
      </c>
      <c r="B21" s="16" t="s">
        <v>1788</v>
      </c>
      <c r="C21" s="36"/>
      <c r="D21" s="36"/>
      <c r="E21" s="36"/>
      <c r="F21" s="36"/>
      <c r="G21" s="36"/>
      <c r="H21" s="36"/>
      <c r="I21" s="17">
        <v>100</v>
      </c>
      <c r="J21" s="36"/>
      <c r="K21" s="36"/>
      <c r="L21" s="36"/>
      <c r="M21" s="16"/>
    </row>
    <row x14ac:dyDescent="0.25" r="22" customHeight="1" ht="17.25">
      <c r="A22" s="33" t="s">
        <v>2113</v>
      </c>
      <c r="B22" s="118" t="s">
        <v>14</v>
      </c>
      <c r="C22" s="36"/>
      <c r="D22" s="17">
        <v>-140</v>
      </c>
      <c r="E22" s="36"/>
      <c r="F22" s="36"/>
      <c r="G22" s="36"/>
      <c r="H22" s="36"/>
      <c r="I22" s="17">
        <v>-300</v>
      </c>
      <c r="J22" s="17">
        <v>-100</v>
      </c>
      <c r="K22" s="36"/>
      <c r="L22" s="36"/>
      <c r="M22" s="16"/>
    </row>
    <row x14ac:dyDescent="0.25" r="23" customHeight="1" ht="17.25">
      <c r="A23" s="15">
        <v>44573</v>
      </c>
      <c r="B23" s="16" t="s">
        <v>14</v>
      </c>
      <c r="C23" s="46"/>
      <c r="D23" s="46"/>
      <c r="E23" s="46"/>
      <c r="F23" s="46"/>
      <c r="G23" s="46"/>
      <c r="H23" s="46"/>
      <c r="I23" s="138">
        <v>-181</v>
      </c>
      <c r="J23" s="138">
        <v>-19</v>
      </c>
      <c r="K23" s="46"/>
      <c r="L23" s="46"/>
      <c r="M23" s="118"/>
    </row>
    <row x14ac:dyDescent="0.25" r="24" customHeight="1" ht="17.25">
      <c r="A24" s="15">
        <v>44754</v>
      </c>
      <c r="B24" s="118" t="s">
        <v>14</v>
      </c>
      <c r="C24" s="138">
        <v>-85</v>
      </c>
      <c r="D24" s="46"/>
      <c r="E24" s="138">
        <v>-50</v>
      </c>
      <c r="F24" s="46"/>
      <c r="G24" s="46"/>
      <c r="H24" s="46"/>
      <c r="I24" s="46"/>
      <c r="J24" s="138">
        <v>-50</v>
      </c>
      <c r="K24" s="46"/>
      <c r="L24" s="46"/>
      <c r="M24" s="118"/>
    </row>
    <row x14ac:dyDescent="0.25" r="25" customHeight="1" ht="17.25">
      <c r="A25" s="15">
        <v>44816</v>
      </c>
      <c r="B25" s="118" t="s">
        <v>14</v>
      </c>
      <c r="C25" s="46"/>
      <c r="D25" s="138">
        <v>-22</v>
      </c>
      <c r="E25" s="138">
        <v>-54</v>
      </c>
      <c r="F25" s="46"/>
      <c r="G25" s="138">
        <v>-55</v>
      </c>
      <c r="H25" s="138">
        <v>-105</v>
      </c>
      <c r="I25" s="138">
        <v>-84</v>
      </c>
      <c r="J25" s="138">
        <v>-9</v>
      </c>
      <c r="K25" s="46"/>
      <c r="L25" s="46"/>
      <c r="M25" s="118"/>
    </row>
    <row x14ac:dyDescent="0.25" r="26" customHeight="1" ht="17.25">
      <c r="A26" s="15">
        <v>45200</v>
      </c>
      <c r="B26" s="118" t="s">
        <v>14</v>
      </c>
      <c r="C26" s="46"/>
      <c r="D26" s="46"/>
      <c r="E26" s="138">
        <v>-100</v>
      </c>
      <c r="F26" s="46"/>
      <c r="G26" s="46"/>
      <c r="H26" s="46"/>
      <c r="I26" s="138">
        <v>-150</v>
      </c>
      <c r="J26" s="46"/>
      <c r="K26" s="46"/>
      <c r="L26" s="46"/>
      <c r="M26" s="118"/>
    </row>
    <row x14ac:dyDescent="0.25" r="27" customHeight="1" ht="17.25">
      <c r="A27" s="15" t="s">
        <v>1766</v>
      </c>
      <c r="B27" s="118" t="s">
        <v>14</v>
      </c>
      <c r="C27" s="46"/>
      <c r="D27" s="138">
        <v>-260</v>
      </c>
      <c r="E27" s="138">
        <v>-100</v>
      </c>
      <c r="F27" s="46"/>
      <c r="G27" s="138">
        <v>-200</v>
      </c>
      <c r="H27" s="46"/>
      <c r="I27" s="138">
        <v>-110</v>
      </c>
      <c r="J27" s="46"/>
      <c r="K27" s="46"/>
      <c r="L27" s="46"/>
      <c r="M27" s="118"/>
    </row>
    <row x14ac:dyDescent="0.25" r="28" customHeight="1" ht="17.25">
      <c r="A28" s="24" t="s">
        <v>1770</v>
      </c>
      <c r="B28" s="118" t="s">
        <v>14</v>
      </c>
      <c r="C28" s="138">
        <v>-100</v>
      </c>
      <c r="D28" s="138">
        <v>-110</v>
      </c>
      <c r="E28" s="46"/>
      <c r="F28" s="46"/>
      <c r="G28" s="138">
        <v>-150</v>
      </c>
      <c r="H28" s="138">
        <v>-100</v>
      </c>
      <c r="I28" s="46"/>
      <c r="J28" s="46"/>
      <c r="K28" s="46"/>
      <c r="L28" s="46"/>
      <c r="M28" s="118"/>
    </row>
    <row x14ac:dyDescent="0.25" r="29" customHeight="1" ht="17.25">
      <c r="A29" s="15" t="s">
        <v>1776</v>
      </c>
      <c r="B29" s="16" t="s">
        <v>14</v>
      </c>
      <c r="C29" s="17">
        <v>-135</v>
      </c>
      <c r="D29" s="17">
        <v>-100</v>
      </c>
      <c r="E29" s="36"/>
      <c r="F29" s="36"/>
      <c r="G29" s="36"/>
      <c r="H29" s="17">
        <v>-200</v>
      </c>
      <c r="I29" s="36"/>
      <c r="J29" s="36"/>
      <c r="K29" s="36"/>
      <c r="L29" s="36"/>
      <c r="M29" s="16"/>
    </row>
    <row x14ac:dyDescent="0.25" r="30" customHeight="1" ht="17.25">
      <c r="A30" s="15" t="s">
        <v>6958</v>
      </c>
      <c r="B30" s="16" t="s">
        <v>14</v>
      </c>
      <c r="C30" s="17">
        <v>-40</v>
      </c>
      <c r="D30" s="36"/>
      <c r="E30" s="36"/>
      <c r="F30" s="36"/>
      <c r="G30" s="36"/>
      <c r="H30" s="36"/>
      <c r="I30" s="17">
        <v>-481</v>
      </c>
      <c r="J30" s="17">
        <v>-10</v>
      </c>
      <c r="K30" s="36"/>
      <c r="L30" s="36"/>
      <c r="M30" s="16"/>
    </row>
    <row x14ac:dyDescent="0.25" r="31" customHeight="1" ht="17.25">
      <c r="A31" s="15" t="s">
        <v>3381</v>
      </c>
      <c r="B31" s="16" t="s">
        <v>14</v>
      </c>
      <c r="C31" s="36"/>
      <c r="D31" s="36"/>
      <c r="E31" s="17">
        <v>-200</v>
      </c>
      <c r="F31" s="36"/>
      <c r="G31" s="36"/>
      <c r="H31" s="36"/>
      <c r="I31" s="36"/>
      <c r="J31" s="36"/>
      <c r="K31" s="36"/>
      <c r="L31" s="36"/>
      <c r="M31" s="16"/>
    </row>
    <row x14ac:dyDescent="0.25" r="32" customHeight="1" ht="17.25">
      <c r="A32" s="15" t="s">
        <v>2653</v>
      </c>
      <c r="B32" s="16" t="s">
        <v>14</v>
      </c>
      <c r="C32" s="17">
        <v>-85</v>
      </c>
      <c r="D32" s="17">
        <v>-50</v>
      </c>
      <c r="E32" s="36"/>
      <c r="F32" s="36"/>
      <c r="G32" s="36"/>
      <c r="H32" s="36"/>
      <c r="I32" s="17">
        <v>-145</v>
      </c>
      <c r="J32" s="36"/>
      <c r="K32" s="36"/>
      <c r="L32" s="36"/>
      <c r="M32" s="16"/>
    </row>
    <row x14ac:dyDescent="0.25" r="33" customHeight="1" ht="17.25">
      <c r="A33" s="15" t="s">
        <v>7469</v>
      </c>
      <c r="B33" s="16" t="s">
        <v>14</v>
      </c>
      <c r="C33" s="17">
        <v>-48</v>
      </c>
      <c r="D33" s="36"/>
      <c r="E33" s="17">
        <v>-70</v>
      </c>
      <c r="F33" s="36"/>
      <c r="G33" s="17">
        <v>-233</v>
      </c>
      <c r="H33" s="17">
        <v>-128</v>
      </c>
      <c r="I33" s="36"/>
      <c r="J33" s="36"/>
      <c r="K33" s="36"/>
      <c r="L33" s="36"/>
      <c r="M33" s="16"/>
    </row>
    <row x14ac:dyDescent="0.25" r="34" customHeight="1" ht="17.25">
      <c r="A34" s="15">
        <v>44928</v>
      </c>
      <c r="B34" s="16" t="s">
        <v>14</v>
      </c>
      <c r="C34" s="36"/>
      <c r="D34" s="17">
        <v>-36</v>
      </c>
      <c r="E34" s="17">
        <v>-107</v>
      </c>
      <c r="F34" s="36"/>
      <c r="G34" s="36"/>
      <c r="H34" s="36"/>
      <c r="I34" s="36"/>
      <c r="J34" s="36"/>
      <c r="K34" s="17">
        <v>-40</v>
      </c>
      <c r="L34" s="36"/>
      <c r="M34" s="16"/>
    </row>
    <row x14ac:dyDescent="0.25" r="35" customHeight="1" ht="17.25">
      <c r="A35" s="15">
        <v>44959</v>
      </c>
      <c r="B35" s="16" t="s">
        <v>14</v>
      </c>
      <c r="C35" s="17">
        <v>-25</v>
      </c>
      <c r="D35" s="17">
        <v>-50</v>
      </c>
      <c r="E35" s="17">
        <v>-5</v>
      </c>
      <c r="F35" s="36"/>
      <c r="G35" s="17">
        <v>-31</v>
      </c>
      <c r="H35" s="17">
        <v>-16</v>
      </c>
      <c r="I35" s="17">
        <v>-7</v>
      </c>
      <c r="J35" s="17">
        <v>-1</v>
      </c>
      <c r="K35" s="36"/>
      <c r="L35" s="17">
        <v>-30</v>
      </c>
      <c r="M35" s="16"/>
    </row>
    <row x14ac:dyDescent="0.25" r="36" customHeight="1" ht="17.25">
      <c r="A36" s="15">
        <v>45079</v>
      </c>
      <c r="B36" s="16" t="s">
        <v>14</v>
      </c>
      <c r="C36" s="36"/>
      <c r="D36" s="36"/>
      <c r="E36" s="36"/>
      <c r="F36" s="17">
        <v>-42</v>
      </c>
      <c r="G36" s="36"/>
      <c r="H36" s="36"/>
      <c r="I36" s="17">
        <v>-8</v>
      </c>
      <c r="J36" s="36"/>
      <c r="K36" s="36"/>
      <c r="L36" s="36"/>
      <c r="M36" s="16"/>
    </row>
    <row x14ac:dyDescent="0.25" r="37" customHeight="1" ht="17.25">
      <c r="A37" s="15">
        <v>45232</v>
      </c>
      <c r="B37" s="16" t="s">
        <v>14</v>
      </c>
      <c r="C37" s="17">
        <v>-2</v>
      </c>
      <c r="D37" s="17">
        <v>-42</v>
      </c>
      <c r="E37" s="17">
        <v>-3</v>
      </c>
      <c r="F37" s="36"/>
      <c r="G37" s="36"/>
      <c r="H37" s="36"/>
      <c r="I37" s="17">
        <v>-19</v>
      </c>
      <c r="J37" s="36"/>
      <c r="K37" s="36"/>
      <c r="L37" s="36"/>
      <c r="M37" s="16"/>
    </row>
    <row x14ac:dyDescent="0.25" r="38" customHeight="1" ht="17.25">
      <c r="A38" s="15"/>
      <c r="B38" s="1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16"/>
    </row>
    <row x14ac:dyDescent="0.25" r="39" customHeight="1" ht="17.25">
      <c r="A39" s="15"/>
      <c r="B39" s="1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16"/>
    </row>
    <row x14ac:dyDescent="0.25" r="40" customHeight="1" ht="17.25">
      <c r="A40" s="24"/>
      <c r="B40" s="2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25"/>
    </row>
    <row x14ac:dyDescent="0.25" r="41" customHeight="1" ht="17.25">
      <c r="A41" s="117"/>
      <c r="B41" s="118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118"/>
    </row>
    <row x14ac:dyDescent="0.25" r="42" customHeight="1" ht="17.25">
      <c r="A42" s="185" t="s">
        <v>57</v>
      </c>
      <c r="B42" s="186"/>
      <c r="C42" s="187">
        <f>SUM(C7:C22)</f>
      </c>
      <c r="D42" s="187">
        <f>SUM(D7:D22)</f>
      </c>
      <c r="E42" s="187">
        <f>SUM(E7:E22)</f>
      </c>
      <c r="F42" s="187">
        <f>SUM(F7:F22)</f>
      </c>
      <c r="G42" s="187">
        <f>SUM(G7:G22)</f>
      </c>
      <c r="H42" s="187">
        <f>SUM(H7:H22)</f>
      </c>
      <c r="I42" s="187">
        <f>SUM(I7:I23)</f>
      </c>
      <c r="J42" s="187">
        <f>SUM(J7:J22)</f>
      </c>
      <c r="K42" s="187">
        <f>SUM(K7:K22)</f>
      </c>
      <c r="L42" s="187">
        <f>SUM(L7:L22)</f>
      </c>
      <c r="M42" s="212"/>
    </row>
    <row x14ac:dyDescent="0.25" r="43" customHeight="1" ht="17.25">
      <c r="A43" s="37"/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2"/>
    </row>
    <row x14ac:dyDescent="0.25" r="44" customHeight="1" ht="17.25">
      <c r="A44" s="37"/>
      <c r="B44" s="2"/>
      <c r="C44" s="264" t="s">
        <v>368</v>
      </c>
      <c r="D44" s="264" t="s">
        <v>7</v>
      </c>
      <c r="E44" s="264" t="s">
        <v>1864</v>
      </c>
      <c r="F44" s="264" t="s">
        <v>383</v>
      </c>
      <c r="G44" s="264" t="s">
        <v>33</v>
      </c>
      <c r="H44" s="264" t="s">
        <v>8209</v>
      </c>
      <c r="I44" s="264" t="s">
        <v>358</v>
      </c>
      <c r="J44" s="264" t="s">
        <v>8</v>
      </c>
      <c r="K44" s="264" t="s">
        <v>31</v>
      </c>
      <c r="L44" s="264" t="s">
        <v>32</v>
      </c>
      <c r="M44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9.290714285714287" customWidth="1" bestFit="1"/>
    <col min="5" max="5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83"/>
    </row>
    <row x14ac:dyDescent="0.25" r="2" customHeight="1" ht="17.25">
      <c r="A2" s="37"/>
      <c r="B2" s="83"/>
      <c r="C2" s="3"/>
      <c r="D2" s="3"/>
      <c r="E2" s="83"/>
    </row>
    <row x14ac:dyDescent="0.25" r="3" customHeight="1" ht="17.25">
      <c r="A3" s="1" t="s">
        <v>9385</v>
      </c>
      <c r="B3" s="83"/>
      <c r="C3" s="3"/>
      <c r="D3" s="3"/>
      <c r="E3" s="83"/>
    </row>
    <row x14ac:dyDescent="0.25" r="4" customHeight="1" ht="17.25">
      <c r="A4" s="1" t="s">
        <v>9367</v>
      </c>
      <c r="B4" s="83"/>
      <c r="C4" s="3"/>
      <c r="D4" s="3"/>
      <c r="E4" s="83"/>
    </row>
    <row x14ac:dyDescent="0.25" r="5" customHeight="1" ht="17.25">
      <c r="A5" s="37"/>
      <c r="B5" s="83"/>
      <c r="C5" s="3"/>
      <c r="D5" s="3"/>
      <c r="E5" s="83"/>
    </row>
    <row x14ac:dyDescent="0.25" r="6" customHeight="1" ht="18">
      <c r="A6" s="185" t="s">
        <v>4</v>
      </c>
      <c r="B6" s="186" t="s">
        <v>5</v>
      </c>
      <c r="C6" s="264" t="s">
        <v>33</v>
      </c>
      <c r="D6" s="264" t="s">
        <v>8209</v>
      </c>
      <c r="E6" s="186"/>
    </row>
    <row x14ac:dyDescent="0.25" r="7" customHeight="1" ht="17.25">
      <c r="A7" s="15">
        <v>45079</v>
      </c>
      <c r="B7" s="16" t="s">
        <v>1788</v>
      </c>
      <c r="C7" s="17">
        <v>1</v>
      </c>
      <c r="D7" s="17">
        <v>44</v>
      </c>
      <c r="E7" s="16"/>
    </row>
    <row x14ac:dyDescent="0.25" r="8" customHeight="1" ht="17.25">
      <c r="A8" s="15"/>
      <c r="B8" s="16"/>
      <c r="C8" s="36"/>
      <c r="D8" s="36"/>
      <c r="E8" s="16"/>
    </row>
    <row x14ac:dyDescent="0.25" r="9" customHeight="1" ht="17.25">
      <c r="A9" s="15"/>
      <c r="B9" s="16"/>
      <c r="C9" s="36"/>
      <c r="D9" s="36"/>
      <c r="E9" s="16"/>
    </row>
    <row x14ac:dyDescent="0.25" r="10" customHeight="1" ht="17.25">
      <c r="A10" s="15"/>
      <c r="B10" s="16"/>
      <c r="C10" s="36"/>
      <c r="D10" s="36"/>
      <c r="E10" s="16"/>
    </row>
    <row x14ac:dyDescent="0.25" r="11" customHeight="1" ht="17.25">
      <c r="A11" s="117"/>
      <c r="B11" s="118"/>
      <c r="C11" s="46"/>
      <c r="D11" s="46"/>
      <c r="E11" s="118"/>
    </row>
    <row x14ac:dyDescent="0.25" r="12" customHeight="1" ht="17.25">
      <c r="A12" s="185" t="s">
        <v>57</v>
      </c>
      <c r="B12" s="186"/>
      <c r="C12" s="264"/>
      <c r="D12" s="264"/>
      <c r="E12" s="21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5"/>
      <c r="E1" s="5"/>
      <c r="F1" s="5"/>
      <c r="G1" s="5"/>
      <c r="H1" s="5"/>
      <c r="I1" s="83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4" t="s">
        <v>9383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4" t="s">
        <v>9384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83"/>
    </row>
    <row x14ac:dyDescent="0.25" r="6" customHeight="1" ht="18">
      <c r="A6" s="190" t="s">
        <v>4</v>
      </c>
      <c r="B6" s="186" t="s">
        <v>5</v>
      </c>
      <c r="C6" s="264" t="s">
        <v>75</v>
      </c>
      <c r="D6" s="264" t="s">
        <v>76</v>
      </c>
      <c r="E6" s="264" t="s">
        <v>1189</v>
      </c>
      <c r="F6" s="264" t="s">
        <v>8</v>
      </c>
      <c r="G6" s="264" t="s">
        <v>358</v>
      </c>
      <c r="H6" s="264" t="s">
        <v>7</v>
      </c>
      <c r="I6" s="186"/>
    </row>
    <row x14ac:dyDescent="0.25" r="7" customHeight="1" ht="17.25">
      <c r="A7" s="25" t="s">
        <v>2638</v>
      </c>
      <c r="B7" s="25" t="s">
        <v>1788</v>
      </c>
      <c r="C7" s="26">
        <v>50</v>
      </c>
      <c r="D7" s="26">
        <v>50</v>
      </c>
      <c r="E7" s="26">
        <v>100</v>
      </c>
      <c r="F7" s="26">
        <v>100</v>
      </c>
      <c r="G7" s="26">
        <v>100</v>
      </c>
      <c r="H7" s="45"/>
      <c r="I7" s="413"/>
    </row>
    <row x14ac:dyDescent="0.25" r="8" customHeight="1" ht="17.25">
      <c r="A8" s="16" t="s">
        <v>1621</v>
      </c>
      <c r="B8" s="16" t="s">
        <v>1788</v>
      </c>
      <c r="C8" s="36"/>
      <c r="D8" s="36"/>
      <c r="E8" s="36"/>
      <c r="F8" s="17">
        <v>50</v>
      </c>
      <c r="G8" s="17">
        <v>50</v>
      </c>
      <c r="H8" s="36"/>
      <c r="I8" s="124"/>
    </row>
    <row x14ac:dyDescent="0.25" r="9" customHeight="1" ht="17.25">
      <c r="A9" s="16" t="s">
        <v>3254</v>
      </c>
      <c r="B9" s="16" t="s">
        <v>1788</v>
      </c>
      <c r="C9" s="36"/>
      <c r="D9" s="36"/>
      <c r="E9" s="36"/>
      <c r="F9" s="17">
        <v>100</v>
      </c>
      <c r="G9" s="17">
        <v>100</v>
      </c>
      <c r="H9" s="36"/>
      <c r="I9" s="124"/>
    </row>
    <row x14ac:dyDescent="0.25" r="10" customHeight="1" ht="17.25">
      <c r="A10" s="16" t="s">
        <v>3117</v>
      </c>
      <c r="B10" s="16" t="s">
        <v>1788</v>
      </c>
      <c r="C10" s="36"/>
      <c r="D10" s="36"/>
      <c r="E10" s="36"/>
      <c r="F10" s="36"/>
      <c r="G10" s="36"/>
      <c r="H10" s="17">
        <v>80</v>
      </c>
      <c r="I10" s="124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124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8"/>
      <c r="I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16"/>
    </row>
    <row x14ac:dyDescent="0.25" r="19" customHeight="1" ht="17.25">
      <c r="A19" s="16"/>
      <c r="B19" s="16"/>
      <c r="C19" s="36"/>
      <c r="D19" s="36"/>
      <c r="E19" s="36"/>
      <c r="F19" s="36"/>
      <c r="G19" s="36"/>
      <c r="H19" s="36"/>
      <c r="I19" s="16"/>
    </row>
    <row x14ac:dyDescent="0.25" r="20" customHeight="1" ht="17.25">
      <c r="A20" s="16"/>
      <c r="B20" s="16"/>
      <c r="C20" s="36"/>
      <c r="D20" s="36"/>
      <c r="E20" s="36"/>
      <c r="F20" s="36"/>
      <c r="G20" s="36"/>
      <c r="H20" s="36"/>
      <c r="I20" s="16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1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13.576428571428572" customWidth="1" bestFit="1"/>
    <col min="3" max="3" style="116" width="9.290714285714287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116" width="10.005" customWidth="1" bestFit="1"/>
    <col min="10" max="10" style="116" width="10.005" customWidth="1" bestFit="1"/>
    <col min="11" max="11" style="116" width="10.005" customWidth="1" bestFit="1"/>
    <col min="12" max="12" style="116" width="10.005" customWidth="1" bestFit="1"/>
    <col min="13" max="13" style="116" width="10.005" customWidth="1" bestFit="1"/>
    <col min="14" max="14" style="116" width="10.005" customWidth="1" bestFit="1"/>
    <col min="15" max="15" style="116" width="13.719285714285713" customWidth="1" bestFit="1"/>
    <col min="16" max="16" style="88" width="8.576428571428572" customWidth="1" bestFit="1"/>
    <col min="17" max="17" style="40" width="12.43357142857143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83"/>
      <c r="Q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83"/>
      <c r="Q2" s="2"/>
    </row>
    <row x14ac:dyDescent="0.25" r="3" customHeight="1" ht="17.25">
      <c r="A3" s="1" t="s">
        <v>8684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83"/>
      <c r="Q3" s="2"/>
    </row>
    <row x14ac:dyDescent="0.25" r="4" customHeight="1" ht="17.25">
      <c r="A4" s="1" t="s">
        <v>9378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83"/>
      <c r="Q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83"/>
      <c r="Q5" s="2"/>
    </row>
    <row x14ac:dyDescent="0.25" r="6" customHeight="1" ht="18">
      <c r="A6" s="185" t="s">
        <v>4</v>
      </c>
      <c r="B6" s="186" t="s">
        <v>5</v>
      </c>
      <c r="C6" s="264" t="s">
        <v>8</v>
      </c>
      <c r="D6" s="264" t="s">
        <v>358</v>
      </c>
      <c r="E6" s="264" t="s">
        <v>368</v>
      </c>
      <c r="F6" s="264" t="s">
        <v>7</v>
      </c>
      <c r="G6" s="264" t="s">
        <v>9</v>
      </c>
      <c r="H6" s="264" t="s">
        <v>2301</v>
      </c>
      <c r="I6" s="264" t="s">
        <v>442</v>
      </c>
      <c r="J6" s="264" t="s">
        <v>6</v>
      </c>
      <c r="K6" s="264" t="s">
        <v>75</v>
      </c>
      <c r="L6" s="264" t="s">
        <v>76</v>
      </c>
      <c r="M6" s="264" t="s">
        <v>9379</v>
      </c>
      <c r="N6" s="264" t="s">
        <v>9380</v>
      </c>
      <c r="O6" s="264" t="s">
        <v>9381</v>
      </c>
      <c r="P6" s="186"/>
      <c r="Q6" s="2"/>
    </row>
    <row x14ac:dyDescent="0.25" r="7" customHeight="1" ht="17.25">
      <c r="A7" s="24" t="s">
        <v>2678</v>
      </c>
      <c r="B7" s="25" t="s">
        <v>1788</v>
      </c>
      <c r="C7" s="26">
        <v>100</v>
      </c>
      <c r="D7" s="26">
        <v>100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13"/>
      <c r="Q7" s="2"/>
    </row>
    <row x14ac:dyDescent="0.25" r="8" customHeight="1" ht="17.25">
      <c r="A8" s="15" t="s">
        <v>2681</v>
      </c>
      <c r="B8" s="16" t="s">
        <v>1788</v>
      </c>
      <c r="C8" s="17">
        <v>100</v>
      </c>
      <c r="D8" s="17">
        <v>100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124"/>
      <c r="Q8" s="2"/>
    </row>
    <row x14ac:dyDescent="0.25" r="9" customHeight="1" ht="17.25">
      <c r="A9" s="15" t="s">
        <v>2111</v>
      </c>
      <c r="B9" s="16" t="s">
        <v>1788</v>
      </c>
      <c r="C9" s="17">
        <v>100</v>
      </c>
      <c r="D9" s="17">
        <v>100</v>
      </c>
      <c r="E9" s="17">
        <v>85</v>
      </c>
      <c r="F9" s="17">
        <v>100</v>
      </c>
      <c r="G9" s="17">
        <v>200</v>
      </c>
      <c r="H9" s="36"/>
      <c r="I9" s="36"/>
      <c r="J9" s="36"/>
      <c r="K9" s="36"/>
      <c r="L9" s="36"/>
      <c r="M9" s="36"/>
      <c r="N9" s="36"/>
      <c r="O9" s="36"/>
      <c r="P9" s="124"/>
      <c r="Q9" s="2"/>
    </row>
    <row x14ac:dyDescent="0.25" r="10" customHeight="1" ht="17.25">
      <c r="A10" s="15" t="s">
        <v>1869</v>
      </c>
      <c r="B10" s="16" t="s">
        <v>1788</v>
      </c>
      <c r="C10" s="17">
        <v>80</v>
      </c>
      <c r="D10" s="17">
        <v>80</v>
      </c>
      <c r="E10" s="17">
        <v>80</v>
      </c>
      <c r="F10" s="17">
        <v>90</v>
      </c>
      <c r="G10" s="17">
        <v>100</v>
      </c>
      <c r="H10" s="36"/>
      <c r="I10" s="36"/>
      <c r="J10" s="36"/>
      <c r="K10" s="36"/>
      <c r="L10" s="36"/>
      <c r="M10" s="36"/>
      <c r="N10" s="36"/>
      <c r="O10" s="36"/>
      <c r="P10" s="124"/>
      <c r="Q10" s="2"/>
    </row>
    <row x14ac:dyDescent="0.25" r="11" customHeight="1" ht="17.25">
      <c r="A11" s="15" t="s">
        <v>1871</v>
      </c>
      <c r="B11" s="16" t="s">
        <v>1788</v>
      </c>
      <c r="C11" s="17">
        <v>60</v>
      </c>
      <c r="D11" s="17">
        <v>100</v>
      </c>
      <c r="E11" s="17">
        <v>80</v>
      </c>
      <c r="F11" s="17">
        <v>100</v>
      </c>
      <c r="G11" s="17">
        <v>125</v>
      </c>
      <c r="H11" s="36"/>
      <c r="I11" s="36"/>
      <c r="J11" s="36"/>
      <c r="K11" s="36"/>
      <c r="L11" s="36"/>
      <c r="M11" s="36"/>
      <c r="N11" s="36"/>
      <c r="O11" s="36"/>
      <c r="P11" s="124"/>
      <c r="Q11" s="2"/>
    </row>
    <row x14ac:dyDescent="0.25" r="12" customHeight="1" ht="17.25">
      <c r="A12" s="15" t="s">
        <v>3099</v>
      </c>
      <c r="B12" s="16" t="s">
        <v>14</v>
      </c>
      <c r="C12" s="18"/>
      <c r="D12" s="18"/>
      <c r="E12" s="18"/>
      <c r="F12" s="18"/>
      <c r="G12" s="17">
        <v>-125</v>
      </c>
      <c r="H12" s="36"/>
      <c r="I12" s="36"/>
      <c r="J12" s="36"/>
      <c r="K12" s="36"/>
      <c r="L12" s="36"/>
      <c r="M12" s="36"/>
      <c r="N12" s="36"/>
      <c r="O12" s="36"/>
      <c r="P12" s="124"/>
      <c r="Q12" s="2"/>
    </row>
    <row x14ac:dyDescent="0.25" r="13" customHeight="1" ht="17.25">
      <c r="A13" s="15" t="s">
        <v>3099</v>
      </c>
      <c r="B13" s="16" t="s">
        <v>1788</v>
      </c>
      <c r="C13" s="36"/>
      <c r="D13" s="36"/>
      <c r="E13" s="17">
        <v>55</v>
      </c>
      <c r="F13" s="17">
        <v>10</v>
      </c>
      <c r="G13" s="36"/>
      <c r="H13" s="36"/>
      <c r="I13" s="36"/>
      <c r="J13" s="36"/>
      <c r="K13" s="36"/>
      <c r="L13" s="36"/>
      <c r="M13" s="36"/>
      <c r="N13" s="36"/>
      <c r="O13" s="36"/>
      <c r="P13" s="16"/>
      <c r="Q13" s="2"/>
    </row>
    <row x14ac:dyDescent="0.25" r="14" customHeight="1" ht="17.25">
      <c r="A14" s="15">
        <v>44573</v>
      </c>
      <c r="B14" s="16" t="s">
        <v>1788</v>
      </c>
      <c r="C14" s="17">
        <v>360</v>
      </c>
      <c r="D14" s="17">
        <v>320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16"/>
      <c r="Q14" s="2"/>
    </row>
    <row x14ac:dyDescent="0.25" r="15" customHeight="1" ht="17.25">
      <c r="A15" s="15" t="s">
        <v>2643</v>
      </c>
      <c r="B15" s="16" t="s">
        <v>1788</v>
      </c>
      <c r="C15" s="36"/>
      <c r="D15" s="17">
        <v>60</v>
      </c>
      <c r="E15" s="17">
        <v>50</v>
      </c>
      <c r="F15" s="17">
        <v>50</v>
      </c>
      <c r="G15" s="36"/>
      <c r="H15" s="36"/>
      <c r="I15" s="36"/>
      <c r="J15" s="36"/>
      <c r="K15" s="36"/>
      <c r="L15" s="36"/>
      <c r="M15" s="36"/>
      <c r="N15" s="36"/>
      <c r="O15" s="36"/>
      <c r="P15" s="16"/>
      <c r="Q15" s="2"/>
    </row>
    <row x14ac:dyDescent="0.25" r="16" customHeight="1" ht="17.25">
      <c r="A16" s="15">
        <v>44986</v>
      </c>
      <c r="B16" s="16" t="s">
        <v>1788</v>
      </c>
      <c r="C16" s="36"/>
      <c r="D16" s="36"/>
      <c r="E16" s="36"/>
      <c r="F16" s="36"/>
      <c r="G16" s="36"/>
      <c r="H16" s="17">
        <v>100</v>
      </c>
      <c r="I16" s="17">
        <v>100</v>
      </c>
      <c r="J16" s="36"/>
      <c r="K16" s="36"/>
      <c r="L16" s="36"/>
      <c r="M16" s="36"/>
      <c r="N16" s="36"/>
      <c r="O16" s="36"/>
      <c r="P16" s="16"/>
      <c r="Q16" s="2"/>
    </row>
    <row x14ac:dyDescent="0.25" r="17" customHeight="1" ht="17.25">
      <c r="A17" s="15">
        <v>45231</v>
      </c>
      <c r="B17" s="16" t="s">
        <v>1788</v>
      </c>
      <c r="C17" s="36"/>
      <c r="D17" s="17">
        <v>140</v>
      </c>
      <c r="E17" s="17">
        <v>50</v>
      </c>
      <c r="F17" s="17">
        <v>50</v>
      </c>
      <c r="G17" s="36"/>
      <c r="H17" s="36"/>
      <c r="I17" s="36"/>
      <c r="J17" s="36"/>
      <c r="K17" s="36"/>
      <c r="L17" s="36"/>
      <c r="M17" s="36"/>
      <c r="N17" s="36"/>
      <c r="O17" s="36"/>
      <c r="P17" s="16"/>
      <c r="Q17" s="2"/>
    </row>
    <row x14ac:dyDescent="0.25" r="18" customHeight="1" ht="17.25">
      <c r="A18" s="15" t="s">
        <v>1774</v>
      </c>
      <c r="B18" s="16" t="s">
        <v>1788</v>
      </c>
      <c r="C18" s="36"/>
      <c r="D18" s="36"/>
      <c r="E18" s="36"/>
      <c r="F18" s="17">
        <v>120</v>
      </c>
      <c r="G18" s="36"/>
      <c r="H18" s="36"/>
      <c r="I18" s="36"/>
      <c r="J18" s="17">
        <v>70</v>
      </c>
      <c r="K18" s="17">
        <v>50</v>
      </c>
      <c r="L18" s="17">
        <v>200</v>
      </c>
      <c r="M18" s="36"/>
      <c r="N18" s="36"/>
      <c r="O18" s="36"/>
      <c r="P18" s="16"/>
      <c r="Q18" s="2"/>
    </row>
    <row x14ac:dyDescent="0.25" r="19" customHeight="1" ht="17.25">
      <c r="A19" s="15" t="s">
        <v>1776</v>
      </c>
      <c r="B19" s="16" t="s">
        <v>1788</v>
      </c>
      <c r="C19" s="36"/>
      <c r="D19" s="36"/>
      <c r="E19" s="36"/>
      <c r="F19" s="36"/>
      <c r="G19" s="36"/>
      <c r="H19" s="36"/>
      <c r="I19" s="36"/>
      <c r="J19" s="36"/>
      <c r="K19" s="17">
        <v>167</v>
      </c>
      <c r="L19" s="36"/>
      <c r="M19" s="36"/>
      <c r="N19" s="36"/>
      <c r="O19" s="36"/>
      <c r="P19" s="16"/>
      <c r="Q19" s="2"/>
    </row>
    <row x14ac:dyDescent="0.25" r="20" customHeight="1" ht="17.25">
      <c r="A20" s="15" t="s">
        <v>3537</v>
      </c>
      <c r="B20" s="16" t="s">
        <v>1788</v>
      </c>
      <c r="C20" s="36"/>
      <c r="D20" s="17">
        <v>155</v>
      </c>
      <c r="E20" s="17">
        <v>80</v>
      </c>
      <c r="F20" s="17">
        <v>80</v>
      </c>
      <c r="G20" s="17">
        <v>400</v>
      </c>
      <c r="H20" s="36"/>
      <c r="I20" s="36"/>
      <c r="J20" s="36"/>
      <c r="K20" s="17">
        <v>33</v>
      </c>
      <c r="L20" s="36"/>
      <c r="M20" s="36"/>
      <c r="N20" s="36"/>
      <c r="O20" s="36"/>
      <c r="P20" s="16"/>
      <c r="Q20" s="2"/>
    </row>
    <row x14ac:dyDescent="0.25" r="21" customHeight="1" ht="17.25">
      <c r="A21" s="15" t="s">
        <v>2653</v>
      </c>
      <c r="B21" s="16" t="s">
        <v>1788</v>
      </c>
      <c r="C21" s="36"/>
      <c r="D21" s="17">
        <v>145</v>
      </c>
      <c r="E21" s="17">
        <v>85</v>
      </c>
      <c r="F21" s="17">
        <v>50</v>
      </c>
      <c r="G21" s="36"/>
      <c r="H21" s="36"/>
      <c r="I21" s="36"/>
      <c r="J21" s="36"/>
      <c r="K21" s="36"/>
      <c r="L21" s="36"/>
      <c r="M21" s="36"/>
      <c r="N21" s="36"/>
      <c r="O21" s="36"/>
      <c r="P21" s="16"/>
      <c r="Q21" s="2"/>
    </row>
    <row x14ac:dyDescent="0.25" r="22" customHeight="1" ht="17.25">
      <c r="A22" s="15" t="s">
        <v>1855</v>
      </c>
      <c r="B22" s="16" t="s">
        <v>6981</v>
      </c>
      <c r="C22" s="36"/>
      <c r="D22" s="36"/>
      <c r="E22" s="36"/>
      <c r="F22" s="36"/>
      <c r="G22" s="36"/>
      <c r="H22" s="36"/>
      <c r="I22" s="36"/>
      <c r="J22" s="36"/>
      <c r="K22" s="36"/>
      <c r="L22" s="17">
        <v>50</v>
      </c>
      <c r="M22" s="36"/>
      <c r="N22" s="36"/>
      <c r="O22" s="36"/>
      <c r="P22" s="16"/>
      <c r="Q22" s="2"/>
    </row>
    <row x14ac:dyDescent="0.25" r="23" customHeight="1" ht="17.25">
      <c r="A23" s="15">
        <v>45110</v>
      </c>
      <c r="B23" s="16" t="s">
        <v>1788</v>
      </c>
      <c r="C23" s="17">
        <v>100</v>
      </c>
      <c r="D23" s="36"/>
      <c r="E23" s="17">
        <v>137</v>
      </c>
      <c r="F23" s="17">
        <v>150</v>
      </c>
      <c r="G23" s="17">
        <v>500</v>
      </c>
      <c r="H23" s="36"/>
      <c r="I23" s="36"/>
      <c r="J23" s="36"/>
      <c r="K23" s="36"/>
      <c r="L23" s="36"/>
      <c r="M23" s="36"/>
      <c r="N23" s="36"/>
      <c r="O23" s="36"/>
      <c r="P23" s="16"/>
      <c r="Q23" s="2"/>
    </row>
    <row x14ac:dyDescent="0.25" r="24" customHeight="1" ht="17.25">
      <c r="A24" s="117">
        <v>45141</v>
      </c>
      <c r="B24" s="118" t="s">
        <v>1788</v>
      </c>
      <c r="C24" s="46"/>
      <c r="D24" s="46"/>
      <c r="E24" s="46"/>
      <c r="F24" s="46"/>
      <c r="G24" s="46"/>
      <c r="H24" s="46"/>
      <c r="I24" s="46"/>
      <c r="J24" s="46"/>
      <c r="K24" s="138">
        <v>60</v>
      </c>
      <c r="L24" s="138">
        <v>60</v>
      </c>
      <c r="M24" s="46"/>
      <c r="N24" s="46"/>
      <c r="O24" s="46"/>
      <c r="P24" s="118"/>
      <c r="Q24" s="2"/>
    </row>
    <row x14ac:dyDescent="0.25" r="25" customHeight="1" ht="17.25">
      <c r="A25" s="15">
        <v>45172</v>
      </c>
      <c r="B25" s="16" t="s">
        <v>1788</v>
      </c>
      <c r="C25" s="36"/>
      <c r="D25" s="36"/>
      <c r="E25" s="36"/>
      <c r="F25" s="36"/>
      <c r="G25" s="36"/>
      <c r="H25" s="36"/>
      <c r="I25" s="36"/>
      <c r="J25" s="36"/>
      <c r="K25" s="17">
        <v>105</v>
      </c>
      <c r="L25" s="17">
        <v>105</v>
      </c>
      <c r="M25" s="36"/>
      <c r="N25" s="36"/>
      <c r="O25" s="36"/>
      <c r="P25" s="16"/>
      <c r="Q25" s="2"/>
    </row>
    <row x14ac:dyDescent="0.25" r="26" customHeight="1" ht="17.25">
      <c r="A26" s="15">
        <v>45233</v>
      </c>
      <c r="B26" s="16" t="s">
        <v>1788</v>
      </c>
      <c r="C26" s="36"/>
      <c r="D26" s="36"/>
      <c r="E26" s="36"/>
      <c r="F26" s="36"/>
      <c r="G26" s="36"/>
      <c r="H26" s="36"/>
      <c r="I26" s="36"/>
      <c r="J26" s="36"/>
      <c r="K26" s="17">
        <v>85</v>
      </c>
      <c r="L26" s="17">
        <v>85</v>
      </c>
      <c r="M26" s="36"/>
      <c r="N26" s="36"/>
      <c r="O26" s="36"/>
      <c r="P26" s="16"/>
      <c r="Q26" s="2"/>
    </row>
    <row x14ac:dyDescent="0.25" r="27" customHeight="1" ht="17.25">
      <c r="A27" s="15" t="s">
        <v>3141</v>
      </c>
      <c r="B27" s="16" t="s">
        <v>1788</v>
      </c>
      <c r="C27" s="36"/>
      <c r="D27" s="36"/>
      <c r="E27" s="17">
        <v>40</v>
      </c>
      <c r="F27" s="17">
        <v>40</v>
      </c>
      <c r="G27" s="17">
        <v>500</v>
      </c>
      <c r="H27" s="36"/>
      <c r="I27" s="36"/>
      <c r="J27" s="36"/>
      <c r="K27" s="17">
        <v>100</v>
      </c>
      <c r="L27" s="17">
        <v>100</v>
      </c>
      <c r="M27" s="36"/>
      <c r="N27" s="36"/>
      <c r="O27" s="36"/>
      <c r="P27" s="16"/>
      <c r="Q27" s="2"/>
    </row>
    <row x14ac:dyDescent="0.25" r="28" customHeight="1" ht="17.25">
      <c r="A28" s="15" t="s">
        <v>3141</v>
      </c>
      <c r="B28" s="16" t="s">
        <v>1788</v>
      </c>
      <c r="C28" s="36"/>
      <c r="D28" s="17">
        <v>198</v>
      </c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16"/>
      <c r="Q28" s="2"/>
    </row>
    <row x14ac:dyDescent="0.25" r="29" customHeight="1" ht="17.25">
      <c r="A29" s="15" t="s">
        <v>3436</v>
      </c>
      <c r="B29" s="16" t="s">
        <v>1788</v>
      </c>
      <c r="C29" s="36"/>
      <c r="D29" s="17">
        <v>52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16"/>
      <c r="Q29" s="2"/>
    </row>
    <row x14ac:dyDescent="0.25" r="30" customHeight="1" ht="17.25">
      <c r="A30" s="117" t="s">
        <v>3147</v>
      </c>
      <c r="B30" s="16" t="s">
        <v>1788</v>
      </c>
      <c r="C30" s="17">
        <v>100</v>
      </c>
      <c r="D30" s="17">
        <v>150</v>
      </c>
      <c r="E30" s="17">
        <v>60</v>
      </c>
      <c r="F30" s="17">
        <v>60</v>
      </c>
      <c r="G30" s="36"/>
      <c r="H30" s="36"/>
      <c r="I30" s="36"/>
      <c r="J30" s="36"/>
      <c r="K30" s="36"/>
      <c r="L30" s="36"/>
      <c r="M30" s="36"/>
      <c r="N30" s="36"/>
      <c r="O30" s="36"/>
      <c r="P30" s="16"/>
      <c r="Q30" s="2"/>
    </row>
    <row x14ac:dyDescent="0.25" r="31" customHeight="1" ht="17.25">
      <c r="A31" s="15">
        <v>45021</v>
      </c>
      <c r="B31" s="16" t="s">
        <v>14</v>
      </c>
      <c r="C31" s="17">
        <v>-200</v>
      </c>
      <c r="D31" s="36"/>
      <c r="E31" s="17">
        <v>-64</v>
      </c>
      <c r="F31" s="36"/>
      <c r="G31" s="36"/>
      <c r="H31" s="36"/>
      <c r="I31" s="36"/>
      <c r="J31" s="36"/>
      <c r="K31" s="17">
        <v>-16</v>
      </c>
      <c r="L31" s="36"/>
      <c r="M31" s="36"/>
      <c r="N31" s="36"/>
      <c r="O31" s="36"/>
      <c r="P31" s="16"/>
      <c r="Q31" s="2"/>
    </row>
    <row x14ac:dyDescent="0.25" r="32" customHeight="1" ht="17.25">
      <c r="A32" s="33">
        <v>45175</v>
      </c>
      <c r="B32" s="16" t="s">
        <v>14</v>
      </c>
      <c r="C32" s="17">
        <v>-114</v>
      </c>
      <c r="D32" s="36"/>
      <c r="E32" s="36"/>
      <c r="F32" s="17">
        <v>-45</v>
      </c>
      <c r="G32" s="36"/>
      <c r="H32" s="36"/>
      <c r="I32" s="36"/>
      <c r="J32" s="36"/>
      <c r="K32" s="17">
        <v>-123</v>
      </c>
      <c r="L32" s="17">
        <v>-85</v>
      </c>
      <c r="M32" s="36"/>
      <c r="N32" s="36"/>
      <c r="O32" s="36"/>
      <c r="P32" s="16"/>
      <c r="Q32" s="2"/>
    </row>
    <row x14ac:dyDescent="0.25" r="33" customHeight="1" ht="17.25">
      <c r="A33" s="33">
        <v>45175</v>
      </c>
      <c r="B33" s="16" t="s">
        <v>9382</v>
      </c>
      <c r="C33" s="17">
        <v>-122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16"/>
      <c r="Q33" s="2"/>
    </row>
    <row x14ac:dyDescent="0.25" r="34" customHeight="1" ht="17.25">
      <c r="A34" s="33">
        <v>45204</v>
      </c>
      <c r="B34" s="16" t="s">
        <v>14</v>
      </c>
      <c r="C34" s="17">
        <v>-198</v>
      </c>
      <c r="D34" s="36"/>
      <c r="E34" s="36"/>
      <c r="F34" s="36"/>
      <c r="G34" s="36"/>
      <c r="H34" s="36"/>
      <c r="I34" s="36"/>
      <c r="J34" s="36"/>
      <c r="K34" s="17">
        <v>-85</v>
      </c>
      <c r="L34" s="36"/>
      <c r="M34" s="36"/>
      <c r="N34" s="36"/>
      <c r="O34" s="36"/>
      <c r="P34" s="16"/>
      <c r="Q34" s="2"/>
    </row>
    <row x14ac:dyDescent="0.25" r="35" customHeight="1" ht="17.25">
      <c r="A35" s="33" t="s">
        <v>3160</v>
      </c>
      <c r="B35" s="16" t="s">
        <v>14</v>
      </c>
      <c r="C35" s="17">
        <v>-106</v>
      </c>
      <c r="D35" s="17">
        <v>-100</v>
      </c>
      <c r="E35" s="36"/>
      <c r="F35" s="36"/>
      <c r="G35" s="36"/>
      <c r="H35" s="36"/>
      <c r="I35" s="36"/>
      <c r="J35" s="36"/>
      <c r="K35" s="17">
        <v>-90</v>
      </c>
      <c r="L35" s="17">
        <v>-142</v>
      </c>
      <c r="M35" s="36"/>
      <c r="N35" s="36"/>
      <c r="O35" s="36"/>
      <c r="P35" s="16"/>
      <c r="Q35" s="2"/>
    </row>
    <row x14ac:dyDescent="0.25" r="36" customHeight="1" ht="17.25">
      <c r="A36" s="33" t="s">
        <v>5036</v>
      </c>
      <c r="B36" s="16" t="s">
        <v>14</v>
      </c>
      <c r="C36" s="18"/>
      <c r="D36" s="17">
        <v>-100</v>
      </c>
      <c r="E36" s="17">
        <v>-58</v>
      </c>
      <c r="F36" s="18"/>
      <c r="G36" s="17">
        <v>-100</v>
      </c>
      <c r="H36" s="18"/>
      <c r="I36" s="18"/>
      <c r="J36" s="18"/>
      <c r="K36" s="17">
        <v>-40</v>
      </c>
      <c r="L36" s="17">
        <v>-40</v>
      </c>
      <c r="M36" s="36"/>
      <c r="N36" s="36"/>
      <c r="O36" s="36"/>
      <c r="P36" s="124"/>
      <c r="Q36" s="2"/>
    </row>
    <row x14ac:dyDescent="0.25" r="37" customHeight="1" ht="17.25">
      <c r="A37" s="33" t="s">
        <v>2471</v>
      </c>
      <c r="B37" s="16" t="s">
        <v>1788</v>
      </c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17">
        <v>100</v>
      </c>
      <c r="N37" s="17">
        <v>600</v>
      </c>
      <c r="O37" s="36"/>
      <c r="P37" s="16"/>
      <c r="Q37" s="2"/>
    </row>
    <row x14ac:dyDescent="0.25" r="38" customHeight="1" ht="17.25">
      <c r="A38" s="33" t="s">
        <v>3164</v>
      </c>
      <c r="B38" s="16" t="s">
        <v>14</v>
      </c>
      <c r="C38" s="17">
        <v>-30</v>
      </c>
      <c r="D38" s="17">
        <v>-100</v>
      </c>
      <c r="E38" s="17">
        <v>-88</v>
      </c>
      <c r="F38" s="36"/>
      <c r="G38" s="36"/>
      <c r="H38" s="36"/>
      <c r="I38" s="36"/>
      <c r="J38" s="36"/>
      <c r="K38" s="36"/>
      <c r="L38" s="36"/>
      <c r="M38" s="36"/>
      <c r="N38" s="36"/>
      <c r="O38" s="17">
        <v>-30</v>
      </c>
      <c r="P38" s="16"/>
      <c r="Q38" s="2"/>
    </row>
    <row x14ac:dyDescent="0.25" r="39" customHeight="1" ht="17.25">
      <c r="A39" s="15">
        <v>44963</v>
      </c>
      <c r="B39" s="118" t="s">
        <v>14</v>
      </c>
      <c r="C39" s="18"/>
      <c r="D39" s="17">
        <v>-200</v>
      </c>
      <c r="E39" s="17">
        <v>-58</v>
      </c>
      <c r="F39" s="17">
        <v>-200</v>
      </c>
      <c r="G39" s="18"/>
      <c r="H39" s="18"/>
      <c r="I39" s="18"/>
      <c r="J39" s="18"/>
      <c r="K39" s="17">
        <v>-12</v>
      </c>
      <c r="L39" s="17">
        <v>-82</v>
      </c>
      <c r="M39" s="18"/>
      <c r="N39" s="18"/>
      <c r="O39" s="18"/>
      <c r="P39" s="124"/>
      <c r="Q39" s="2"/>
    </row>
    <row x14ac:dyDescent="0.25" r="40" customHeight="1" ht="17.25">
      <c r="A40" s="15">
        <v>44963</v>
      </c>
      <c r="B40" s="118" t="s">
        <v>14</v>
      </c>
      <c r="C40" s="18"/>
      <c r="D40" s="17">
        <v>-150</v>
      </c>
      <c r="E40" s="17">
        <v>-5</v>
      </c>
      <c r="F40" s="18"/>
      <c r="G40" s="17">
        <v>-500</v>
      </c>
      <c r="H40" s="18"/>
      <c r="I40" s="18"/>
      <c r="J40" s="17">
        <v>-9</v>
      </c>
      <c r="K40" s="17">
        <v>-29</v>
      </c>
      <c r="L40" s="18"/>
      <c r="M40" s="18"/>
      <c r="N40" s="18"/>
      <c r="O40" s="18"/>
      <c r="P40" s="124"/>
      <c r="Q40" s="2"/>
    </row>
    <row x14ac:dyDescent="0.25" r="41" customHeight="1" ht="17.25">
      <c r="A41" s="15">
        <v>45052</v>
      </c>
      <c r="B41" s="16" t="s">
        <v>14</v>
      </c>
      <c r="C41" s="18"/>
      <c r="D41" s="17">
        <v>-273</v>
      </c>
      <c r="E41" s="17">
        <v>-20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24"/>
      <c r="Q41" s="2"/>
    </row>
    <row x14ac:dyDescent="0.25" r="42" customHeight="1" ht="17.25">
      <c r="A42" s="15">
        <v>45113</v>
      </c>
      <c r="B42" s="118" t="s">
        <v>14</v>
      </c>
      <c r="C42" s="36"/>
      <c r="D42" s="17">
        <v>-40</v>
      </c>
      <c r="E42" s="17">
        <v>-80</v>
      </c>
      <c r="F42" s="17">
        <v>-80</v>
      </c>
      <c r="G42" s="17">
        <v>-160</v>
      </c>
      <c r="H42" s="36"/>
      <c r="I42" s="36"/>
      <c r="J42" s="36"/>
      <c r="K42" s="36"/>
      <c r="L42" s="36"/>
      <c r="M42" s="36"/>
      <c r="N42" s="36"/>
      <c r="O42" s="36"/>
      <c r="P42" s="16"/>
      <c r="Q42" s="2"/>
    </row>
    <row x14ac:dyDescent="0.25" r="43" customHeight="1" ht="17.25">
      <c r="A43" s="15">
        <v>45113</v>
      </c>
      <c r="B43" s="118" t="s">
        <v>14</v>
      </c>
      <c r="C43" s="36"/>
      <c r="D43" s="36"/>
      <c r="E43" s="36"/>
      <c r="F43" s="36"/>
      <c r="G43" s="36"/>
      <c r="H43" s="36"/>
      <c r="I43" s="36"/>
      <c r="J43" s="36"/>
      <c r="K43" s="36"/>
      <c r="L43" s="17">
        <v>-30</v>
      </c>
      <c r="M43" s="36"/>
      <c r="N43" s="36"/>
      <c r="O43" s="36"/>
      <c r="P43" s="16"/>
      <c r="Q43" s="2"/>
    </row>
    <row x14ac:dyDescent="0.25" r="44" customHeight="1" ht="17.25">
      <c r="A44" s="15">
        <v>45175</v>
      </c>
      <c r="B44" s="118" t="s">
        <v>14</v>
      </c>
      <c r="C44" s="36"/>
      <c r="D44" s="36"/>
      <c r="E44" s="17">
        <v>-100</v>
      </c>
      <c r="F44" s="17">
        <v>-44</v>
      </c>
      <c r="G44" s="17">
        <v>-200</v>
      </c>
      <c r="H44" s="36"/>
      <c r="I44" s="36"/>
      <c r="J44" s="36"/>
      <c r="K44" s="36"/>
      <c r="L44" s="36"/>
      <c r="M44" s="36"/>
      <c r="N44" s="36"/>
      <c r="O44" s="36"/>
      <c r="P44" s="16"/>
      <c r="Q44" s="2"/>
    </row>
    <row x14ac:dyDescent="0.25" r="45" customHeight="1" ht="17.25">
      <c r="A45" s="33">
        <v>45205</v>
      </c>
      <c r="B45" s="118" t="s">
        <v>14</v>
      </c>
      <c r="C45" s="36"/>
      <c r="D45" s="36"/>
      <c r="E45" s="36"/>
      <c r="F45" s="36"/>
      <c r="G45" s="17">
        <v>-180</v>
      </c>
      <c r="H45" s="36"/>
      <c r="I45" s="36"/>
      <c r="J45" s="36"/>
      <c r="K45" s="17">
        <v>-40</v>
      </c>
      <c r="L45" s="17">
        <v>-40</v>
      </c>
      <c r="M45" s="36"/>
      <c r="N45" s="36"/>
      <c r="O45" s="36"/>
      <c r="P45" s="16"/>
      <c r="Q45" s="2"/>
    </row>
    <row x14ac:dyDescent="0.25" r="46" customHeight="1" ht="17.25">
      <c r="A46" s="33" t="s">
        <v>3165</v>
      </c>
      <c r="B46" s="118" t="s">
        <v>14</v>
      </c>
      <c r="C46" s="36"/>
      <c r="D46" s="17">
        <v>-60</v>
      </c>
      <c r="E46" s="36"/>
      <c r="F46" s="17">
        <v>-60</v>
      </c>
      <c r="G46" s="17">
        <v>-100</v>
      </c>
      <c r="H46" s="36"/>
      <c r="I46" s="36"/>
      <c r="J46" s="17">
        <v>-19</v>
      </c>
      <c r="K46" s="17">
        <v>-54</v>
      </c>
      <c r="L46" s="17">
        <v>-20</v>
      </c>
      <c r="M46" s="36"/>
      <c r="N46" s="36"/>
      <c r="O46" s="36"/>
      <c r="P46" s="16"/>
      <c r="Q46" s="2"/>
    </row>
    <row x14ac:dyDescent="0.25" r="47" customHeight="1" ht="17.25">
      <c r="A47" s="15" t="s">
        <v>4642</v>
      </c>
      <c r="B47" s="118" t="s">
        <v>14</v>
      </c>
      <c r="C47" s="36"/>
      <c r="D47" s="17">
        <v>-15</v>
      </c>
      <c r="E47" s="17">
        <v>-37</v>
      </c>
      <c r="F47" s="17">
        <v>-9</v>
      </c>
      <c r="G47" s="17">
        <v>-66</v>
      </c>
      <c r="H47" s="36"/>
      <c r="I47" s="36"/>
      <c r="J47" s="17">
        <v>-2</v>
      </c>
      <c r="K47" s="17">
        <v>-50</v>
      </c>
      <c r="L47" s="36"/>
      <c r="M47" s="36"/>
      <c r="N47" s="36"/>
      <c r="O47" s="36"/>
      <c r="P47" s="16"/>
      <c r="Q47" s="2"/>
    </row>
    <row x14ac:dyDescent="0.25" r="48" customHeight="1" ht="17.25">
      <c r="A48" s="33" t="s">
        <v>3301</v>
      </c>
      <c r="B48" s="118" t="s">
        <v>14</v>
      </c>
      <c r="C48" s="17">
        <v>-30</v>
      </c>
      <c r="D48" s="18"/>
      <c r="E48" s="17">
        <v>-37</v>
      </c>
      <c r="F48" s="17">
        <v>-40</v>
      </c>
      <c r="G48" s="17">
        <v>-60</v>
      </c>
      <c r="H48" s="18"/>
      <c r="I48" s="18"/>
      <c r="J48" s="18"/>
      <c r="K48" s="17">
        <v>-49</v>
      </c>
      <c r="L48" s="17">
        <v>-3</v>
      </c>
      <c r="M48" s="18"/>
      <c r="N48" s="18"/>
      <c r="O48" s="18"/>
      <c r="P48" s="124"/>
      <c r="Q48" s="2"/>
    </row>
    <row x14ac:dyDescent="0.25" r="49" customHeight="1" ht="17.25">
      <c r="A49" s="33" t="s">
        <v>1806</v>
      </c>
      <c r="B49" s="118" t="s">
        <v>14</v>
      </c>
      <c r="C49" s="36"/>
      <c r="D49" s="17">
        <v>-100</v>
      </c>
      <c r="E49" s="17">
        <v>-90</v>
      </c>
      <c r="F49" s="17">
        <v>-60</v>
      </c>
      <c r="G49" s="36"/>
      <c r="H49" s="36"/>
      <c r="I49" s="36"/>
      <c r="J49" s="17">
        <v>-10</v>
      </c>
      <c r="K49" s="36"/>
      <c r="L49" s="36"/>
      <c r="M49" s="36"/>
      <c r="N49" s="36"/>
      <c r="O49" s="36"/>
      <c r="P49" s="16"/>
      <c r="Q49" s="2"/>
    </row>
    <row x14ac:dyDescent="0.25" r="50" customHeight="1" ht="17.25">
      <c r="A50" s="15" t="s">
        <v>2844</v>
      </c>
      <c r="B50" s="118" t="s">
        <v>14</v>
      </c>
      <c r="C50" s="36"/>
      <c r="D50" s="17">
        <v>-196</v>
      </c>
      <c r="E50" s="17">
        <v>-73</v>
      </c>
      <c r="F50" s="17">
        <v>-70</v>
      </c>
      <c r="G50" s="36"/>
      <c r="H50" s="36"/>
      <c r="I50" s="36"/>
      <c r="J50" s="17">
        <v>-11</v>
      </c>
      <c r="K50" s="17">
        <v>-32</v>
      </c>
      <c r="L50" s="17">
        <v>-6</v>
      </c>
      <c r="M50" s="36"/>
      <c r="N50" s="36"/>
      <c r="O50" s="36"/>
      <c r="P50" s="16"/>
      <c r="Q50" s="2"/>
    </row>
    <row x14ac:dyDescent="0.25" r="51" customHeight="1" ht="17.25">
      <c r="A51" s="15" t="s">
        <v>3467</v>
      </c>
      <c r="B51" s="16" t="s">
        <v>1788</v>
      </c>
      <c r="C51" s="18"/>
      <c r="D51" s="18"/>
      <c r="E51" s="18"/>
      <c r="F51" s="18"/>
      <c r="G51" s="18"/>
      <c r="H51" s="18"/>
      <c r="I51" s="18"/>
      <c r="J51" s="18"/>
      <c r="K51" s="17">
        <v>20</v>
      </c>
      <c r="L51" s="18"/>
      <c r="M51" s="18"/>
      <c r="N51" s="18"/>
      <c r="O51" s="18"/>
      <c r="P51" s="124"/>
      <c r="Q51" s="4" t="s">
        <v>1163</v>
      </c>
    </row>
    <row x14ac:dyDescent="0.25" r="52" customHeight="1" ht="17.25">
      <c r="A52" s="33">
        <v>45178</v>
      </c>
      <c r="B52" s="25" t="s">
        <v>14</v>
      </c>
      <c r="C52" s="36"/>
      <c r="D52" s="17">
        <v>-165</v>
      </c>
      <c r="E52" s="17">
        <v>-20</v>
      </c>
      <c r="F52" s="17">
        <v>-86</v>
      </c>
      <c r="G52" s="17">
        <v>-232</v>
      </c>
      <c r="H52" s="36"/>
      <c r="I52" s="36"/>
      <c r="J52" s="17">
        <v>-19</v>
      </c>
      <c r="K52" s="36"/>
      <c r="L52" s="17">
        <v>-23</v>
      </c>
      <c r="M52" s="36"/>
      <c r="N52" s="36"/>
      <c r="O52" s="36"/>
      <c r="P52" s="16"/>
      <c r="Q52" s="2"/>
    </row>
    <row x14ac:dyDescent="0.25" r="53" customHeight="1" ht="17.25">
      <c r="A53" s="15">
        <v>45026</v>
      </c>
      <c r="B53" s="16" t="s">
        <v>14</v>
      </c>
      <c r="C53" s="36"/>
      <c r="D53" s="17">
        <v>-1</v>
      </c>
      <c r="E53" s="17">
        <v>-22</v>
      </c>
      <c r="F53" s="17">
        <v>-58</v>
      </c>
      <c r="G53" s="17">
        <v>-80</v>
      </c>
      <c r="H53" s="36"/>
      <c r="I53" s="36"/>
      <c r="J53" s="36"/>
      <c r="K53" s="36"/>
      <c r="L53" s="17">
        <v>-37</v>
      </c>
      <c r="M53" s="36"/>
      <c r="N53" s="36"/>
      <c r="O53" s="36"/>
      <c r="P53" s="16"/>
      <c r="Q53" s="2"/>
    </row>
    <row x14ac:dyDescent="0.25" r="54" customHeight="1" ht="17.25">
      <c r="A54" s="15" t="s">
        <v>2521</v>
      </c>
      <c r="B54" s="16" t="s">
        <v>14</v>
      </c>
      <c r="C54" s="36"/>
      <c r="D54" s="36"/>
      <c r="E54" s="36"/>
      <c r="F54" s="17">
        <v>-98</v>
      </c>
      <c r="G54" s="17">
        <v>-2</v>
      </c>
      <c r="H54" s="36"/>
      <c r="I54" s="36"/>
      <c r="J54" s="36"/>
      <c r="K54" s="36"/>
      <c r="L54" s="17">
        <v>-35</v>
      </c>
      <c r="M54" s="36"/>
      <c r="N54" s="36"/>
      <c r="O54" s="36"/>
      <c r="P54" s="16"/>
      <c r="Q54" s="2"/>
    </row>
    <row x14ac:dyDescent="0.25" r="55" customHeight="1" ht="17.25">
      <c r="A55" s="15">
        <v>45242</v>
      </c>
      <c r="B55" s="16" t="s">
        <v>14</v>
      </c>
      <c r="C55" s="36"/>
      <c r="D55" s="36"/>
      <c r="E55" s="36"/>
      <c r="F55" s="36"/>
      <c r="G55" s="36"/>
      <c r="H55" s="36"/>
      <c r="I55" s="36"/>
      <c r="J55" s="36"/>
      <c r="K55" s="36"/>
      <c r="L55" s="17">
        <v>-57</v>
      </c>
      <c r="M55" s="36"/>
      <c r="N55" s="36"/>
      <c r="O55" s="36"/>
      <c r="P55" s="16"/>
      <c r="Q55" s="2"/>
    </row>
    <row x14ac:dyDescent="0.25" r="56" customHeight="1" ht="17.25">
      <c r="A56" s="15"/>
      <c r="B56" s="1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16"/>
      <c r="Q56" s="2"/>
    </row>
    <row x14ac:dyDescent="0.25" r="57" customHeight="1" ht="17.25">
      <c r="A57" s="15"/>
      <c r="B57" s="1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16"/>
      <c r="Q57" s="2"/>
    </row>
    <row x14ac:dyDescent="0.25" r="58" customHeight="1" ht="17.25">
      <c r="A58" s="15"/>
      <c r="B58" s="1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16"/>
      <c r="Q58" s="2"/>
    </row>
    <row x14ac:dyDescent="0.25" r="59" customHeight="1" ht="17.25">
      <c r="A59" s="15"/>
      <c r="B59" s="1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16"/>
      <c r="Q59" s="2"/>
    </row>
    <row x14ac:dyDescent="0.25" r="60" customHeight="1" ht="17.25">
      <c r="A60" s="37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83"/>
      <c r="Q60" s="2"/>
    </row>
    <row x14ac:dyDescent="0.25" r="61" customHeight="1" ht="17.25">
      <c r="A61" s="37"/>
      <c r="B61" s="2"/>
      <c r="C61" s="264" t="s">
        <v>8</v>
      </c>
      <c r="D61" s="264" t="s">
        <v>358</v>
      </c>
      <c r="E61" s="264" t="s">
        <v>368</v>
      </c>
      <c r="F61" s="264" t="s">
        <v>7</v>
      </c>
      <c r="G61" s="264" t="s">
        <v>9</v>
      </c>
      <c r="H61" s="264" t="s">
        <v>2301</v>
      </c>
      <c r="I61" s="264" t="s">
        <v>442</v>
      </c>
      <c r="J61" s="264" t="s">
        <v>6</v>
      </c>
      <c r="K61" s="264" t="s">
        <v>75</v>
      </c>
      <c r="L61" s="264" t="s">
        <v>76</v>
      </c>
      <c r="M61" s="264" t="s">
        <v>9379</v>
      </c>
      <c r="N61" s="264" t="s">
        <v>9380</v>
      </c>
      <c r="O61" s="264" t="s">
        <v>9381</v>
      </c>
      <c r="P61" s="186"/>
      <c r="Q61" s="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8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10.576428571428572" customWidth="1" bestFit="1"/>
    <col min="3" max="3" style="116" width="9.290714285714287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116" width="9.290714285714287" customWidth="1" bestFit="1"/>
    <col min="10" max="10" style="116" width="9.290714285714287" customWidth="1" bestFit="1"/>
    <col min="11" max="11" style="116" width="9.290714285714287" customWidth="1" bestFit="1"/>
    <col min="12" max="12" style="116" width="9.290714285714287" customWidth="1" bestFit="1"/>
    <col min="13" max="13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5"/>
      <c r="M1" s="83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83"/>
    </row>
    <row x14ac:dyDescent="0.25" r="3" customHeight="1" ht="17.25">
      <c r="A3" s="1" t="s">
        <v>8684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83"/>
    </row>
    <row x14ac:dyDescent="0.25" r="4" customHeight="1" ht="17.25">
      <c r="A4" s="1" t="s">
        <v>9377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83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83"/>
    </row>
    <row x14ac:dyDescent="0.25" r="6" customHeight="1" ht="18">
      <c r="A6" s="185" t="s">
        <v>4</v>
      </c>
      <c r="B6" s="186" t="s">
        <v>5</v>
      </c>
      <c r="C6" s="264" t="s">
        <v>1864</v>
      </c>
      <c r="D6" s="264" t="s">
        <v>7</v>
      </c>
      <c r="E6" s="264" t="s">
        <v>76</v>
      </c>
      <c r="F6" s="264" t="s">
        <v>75</v>
      </c>
      <c r="G6" s="264" t="s">
        <v>358</v>
      </c>
      <c r="H6" s="264" t="s">
        <v>6</v>
      </c>
      <c r="I6" s="264" t="s">
        <v>9</v>
      </c>
      <c r="J6" s="264" t="s">
        <v>8</v>
      </c>
      <c r="K6" s="264" t="s">
        <v>368</v>
      </c>
      <c r="L6" s="264" t="s">
        <v>6343</v>
      </c>
      <c r="M6" s="186"/>
    </row>
    <row x14ac:dyDescent="0.25" r="7" customHeight="1" ht="17.25">
      <c r="A7" s="24">
        <v>44905</v>
      </c>
      <c r="B7" s="25" t="s">
        <v>1788</v>
      </c>
      <c r="C7" s="26">
        <v>39</v>
      </c>
      <c r="D7" s="45"/>
      <c r="E7" s="45"/>
      <c r="F7" s="45"/>
      <c r="G7" s="45"/>
      <c r="H7" s="45"/>
      <c r="I7" s="45"/>
      <c r="J7" s="45"/>
      <c r="K7" s="45"/>
      <c r="L7" s="45"/>
      <c r="M7" s="413"/>
    </row>
    <row x14ac:dyDescent="0.25" r="8" customHeight="1" ht="17.25">
      <c r="A8" s="15" t="s">
        <v>3255</v>
      </c>
      <c r="B8" s="16" t="s">
        <v>1788</v>
      </c>
      <c r="C8" s="36"/>
      <c r="D8" s="17">
        <v>200</v>
      </c>
      <c r="E8" s="17">
        <v>30</v>
      </c>
      <c r="F8" s="17">
        <v>68</v>
      </c>
      <c r="G8" s="17">
        <v>9</v>
      </c>
      <c r="H8" s="36"/>
      <c r="I8" s="36"/>
      <c r="J8" s="36"/>
      <c r="K8" s="36"/>
      <c r="L8" s="36"/>
      <c r="M8" s="124"/>
    </row>
    <row x14ac:dyDescent="0.25" r="9" customHeight="1" ht="17.25">
      <c r="A9" s="15">
        <v>44845</v>
      </c>
      <c r="B9" s="16" t="s">
        <v>1788</v>
      </c>
      <c r="C9" s="36"/>
      <c r="D9" s="36"/>
      <c r="E9" s="36"/>
      <c r="F9" s="36"/>
      <c r="G9" s="36"/>
      <c r="H9" s="17">
        <v>100</v>
      </c>
      <c r="I9" s="36"/>
      <c r="J9" s="36"/>
      <c r="K9" s="36"/>
      <c r="L9" s="36"/>
      <c r="M9" s="124"/>
    </row>
    <row x14ac:dyDescent="0.25" r="10" customHeight="1" ht="17.25">
      <c r="A10" s="15" t="s">
        <v>2647</v>
      </c>
      <c r="B10" s="16" t="s">
        <v>1788</v>
      </c>
      <c r="C10" s="36"/>
      <c r="D10" s="17">
        <v>160</v>
      </c>
      <c r="E10" s="36"/>
      <c r="F10" s="36"/>
      <c r="G10" s="17">
        <v>100</v>
      </c>
      <c r="H10" s="17">
        <v>105</v>
      </c>
      <c r="I10" s="17">
        <v>200</v>
      </c>
      <c r="J10" s="17">
        <v>100</v>
      </c>
      <c r="K10" s="36"/>
      <c r="L10" s="36"/>
      <c r="M10" s="124"/>
    </row>
    <row x14ac:dyDescent="0.25" r="11" customHeight="1" ht="17.25">
      <c r="A11" s="15" t="s">
        <v>2648</v>
      </c>
      <c r="B11" s="16" t="s">
        <v>1788</v>
      </c>
      <c r="C11" s="36"/>
      <c r="D11" s="17">
        <v>70</v>
      </c>
      <c r="E11" s="36"/>
      <c r="F11" s="36"/>
      <c r="G11" s="36"/>
      <c r="H11" s="17">
        <v>42</v>
      </c>
      <c r="I11" s="36"/>
      <c r="J11" s="36"/>
      <c r="K11" s="17">
        <v>70</v>
      </c>
      <c r="L11" s="36"/>
      <c r="M11" s="124"/>
    </row>
    <row x14ac:dyDescent="0.25" r="12" customHeight="1" ht="17.25">
      <c r="A12" s="15" t="s">
        <v>3125</v>
      </c>
      <c r="B12" s="16" t="s">
        <v>1788</v>
      </c>
      <c r="C12" s="36"/>
      <c r="D12" s="17">
        <v>150</v>
      </c>
      <c r="E12" s="36"/>
      <c r="F12" s="36"/>
      <c r="G12" s="17">
        <v>100</v>
      </c>
      <c r="H12" s="17">
        <v>60</v>
      </c>
      <c r="I12" s="17">
        <v>200</v>
      </c>
      <c r="J12" s="17">
        <v>100</v>
      </c>
      <c r="K12" s="36"/>
      <c r="L12" s="17">
        <v>50</v>
      </c>
      <c r="M12" s="16"/>
    </row>
    <row x14ac:dyDescent="0.25" r="13" customHeight="1" ht="17.25">
      <c r="A13" s="15" t="s">
        <v>2651</v>
      </c>
      <c r="B13" s="16" t="s">
        <v>1788</v>
      </c>
      <c r="C13" s="36"/>
      <c r="D13" s="36"/>
      <c r="E13" s="36"/>
      <c r="F13" s="36"/>
      <c r="G13" s="36"/>
      <c r="H13" s="36"/>
      <c r="I13" s="36"/>
      <c r="J13" s="36"/>
      <c r="K13" s="36"/>
      <c r="L13" s="17">
        <v>100</v>
      </c>
      <c r="M13" s="16"/>
    </row>
    <row x14ac:dyDescent="0.25" r="14" customHeight="1" ht="17.25">
      <c r="A14" s="15">
        <v>44958</v>
      </c>
      <c r="B14" s="16" t="s">
        <v>1788</v>
      </c>
      <c r="C14" s="36"/>
      <c r="D14" s="17">
        <v>120</v>
      </c>
      <c r="E14" s="36"/>
      <c r="F14" s="36"/>
      <c r="G14" s="17">
        <v>60</v>
      </c>
      <c r="H14" s="17">
        <v>102</v>
      </c>
      <c r="I14" s="17">
        <v>100</v>
      </c>
      <c r="J14" s="17">
        <v>100</v>
      </c>
      <c r="K14" s="36"/>
      <c r="L14" s="36"/>
      <c r="M14" s="16"/>
    </row>
    <row x14ac:dyDescent="0.25" r="15" customHeight="1" ht="17.25">
      <c r="A15" s="15">
        <v>44986</v>
      </c>
      <c r="B15" s="16" t="s">
        <v>1788</v>
      </c>
      <c r="C15" s="36"/>
      <c r="D15" s="17">
        <v>100</v>
      </c>
      <c r="E15" s="36"/>
      <c r="F15" s="36"/>
      <c r="G15" s="17">
        <v>50</v>
      </c>
      <c r="H15" s="17">
        <v>84</v>
      </c>
      <c r="I15" s="17">
        <v>100</v>
      </c>
      <c r="J15" s="17">
        <v>50</v>
      </c>
      <c r="K15" s="36"/>
      <c r="L15" s="36"/>
      <c r="M15" s="16"/>
    </row>
    <row x14ac:dyDescent="0.25" r="16" customHeight="1" ht="17.25">
      <c r="A16" s="15">
        <v>45017</v>
      </c>
      <c r="B16" s="16" t="s">
        <v>2153</v>
      </c>
      <c r="C16" s="36"/>
      <c r="D16" s="17">
        <v>-100</v>
      </c>
      <c r="E16" s="36"/>
      <c r="F16" s="36"/>
      <c r="G16" s="36"/>
      <c r="H16" s="36"/>
      <c r="I16" s="36"/>
      <c r="J16" s="36"/>
      <c r="K16" s="36"/>
      <c r="L16" s="36"/>
      <c r="M16" s="16"/>
    </row>
    <row x14ac:dyDescent="0.25" r="17" customHeight="1" ht="17.25">
      <c r="A17" s="15">
        <v>45017</v>
      </c>
      <c r="B17" s="16" t="s">
        <v>1788</v>
      </c>
      <c r="C17" s="36"/>
      <c r="D17" s="36"/>
      <c r="E17" s="36"/>
      <c r="F17" s="36"/>
      <c r="G17" s="36"/>
      <c r="H17" s="17">
        <v>29</v>
      </c>
      <c r="I17" s="17">
        <v>200</v>
      </c>
      <c r="J17" s="36"/>
      <c r="K17" s="36"/>
      <c r="L17" s="36"/>
      <c r="M17" s="16"/>
    </row>
    <row x14ac:dyDescent="0.25" r="18" customHeight="1" ht="17.25">
      <c r="A18" s="15">
        <v>45231</v>
      </c>
      <c r="B18" s="16" t="s">
        <v>1788</v>
      </c>
      <c r="C18" s="17">
        <v>10</v>
      </c>
      <c r="D18" s="36"/>
      <c r="E18" s="36"/>
      <c r="F18" s="36"/>
      <c r="G18" s="36"/>
      <c r="H18" s="17">
        <v>30</v>
      </c>
      <c r="I18" s="36"/>
      <c r="J18" s="36"/>
      <c r="K18" s="36"/>
      <c r="L18" s="36"/>
      <c r="M18" s="16"/>
    </row>
    <row x14ac:dyDescent="0.25" r="19" customHeight="1" ht="17.25">
      <c r="A19" s="15">
        <v>44960</v>
      </c>
      <c r="B19" s="16" t="s">
        <v>1788</v>
      </c>
      <c r="C19" s="36"/>
      <c r="D19" s="17">
        <v>150</v>
      </c>
      <c r="E19" s="36"/>
      <c r="F19" s="36"/>
      <c r="G19" s="36"/>
      <c r="H19" s="36"/>
      <c r="I19" s="17">
        <v>300</v>
      </c>
      <c r="J19" s="36"/>
      <c r="K19" s="17">
        <v>150</v>
      </c>
      <c r="L19" s="36"/>
      <c r="M19" s="16"/>
    </row>
    <row x14ac:dyDescent="0.25" r="20" customHeight="1" ht="17.25">
      <c r="A20" s="15">
        <v>44960</v>
      </c>
      <c r="B20" s="16" t="s">
        <v>2153</v>
      </c>
      <c r="C20" s="36"/>
      <c r="D20" s="36"/>
      <c r="E20" s="36"/>
      <c r="F20" s="36"/>
      <c r="G20" s="36"/>
      <c r="H20" s="36"/>
      <c r="I20" s="36"/>
      <c r="J20" s="17">
        <v>-146</v>
      </c>
      <c r="K20" s="36"/>
      <c r="L20" s="36"/>
      <c r="M20" s="16"/>
    </row>
    <row x14ac:dyDescent="0.25" r="21" customHeight="1" ht="17.25">
      <c r="A21" s="15" t="s">
        <v>2144</v>
      </c>
      <c r="B21" s="118" t="s">
        <v>2175</v>
      </c>
      <c r="C21" s="36"/>
      <c r="D21" s="36"/>
      <c r="E21" s="36"/>
      <c r="F21" s="36"/>
      <c r="G21" s="36"/>
      <c r="H21" s="17">
        <v>150</v>
      </c>
      <c r="I21" s="36"/>
      <c r="J21" s="36"/>
      <c r="K21" s="36"/>
      <c r="L21" s="36"/>
      <c r="M21" s="16"/>
    </row>
    <row x14ac:dyDescent="0.25" r="22" customHeight="1" ht="17.25">
      <c r="A22" s="15" t="s">
        <v>3436</v>
      </c>
      <c r="B22" s="16" t="s">
        <v>1788</v>
      </c>
      <c r="C22" s="36"/>
      <c r="D22" s="36"/>
      <c r="E22" s="36"/>
      <c r="F22" s="36"/>
      <c r="G22" s="36"/>
      <c r="H22" s="36"/>
      <c r="I22" s="17">
        <v>400</v>
      </c>
      <c r="J22" s="36"/>
      <c r="K22" s="36"/>
      <c r="L22" s="36"/>
      <c r="M22" s="16"/>
    </row>
    <row x14ac:dyDescent="0.25" r="23" customHeight="1" ht="17.25">
      <c r="A23" s="33" t="s">
        <v>3465</v>
      </c>
      <c r="B23" s="16" t="s">
        <v>2153</v>
      </c>
      <c r="C23" s="36"/>
      <c r="D23" s="36"/>
      <c r="E23" s="36"/>
      <c r="F23" s="36"/>
      <c r="G23" s="36"/>
      <c r="H23" s="17">
        <v>-50</v>
      </c>
      <c r="I23" s="36"/>
      <c r="J23" s="36"/>
      <c r="K23" s="36"/>
      <c r="L23" s="17">
        <v>-27</v>
      </c>
      <c r="M23" s="16"/>
    </row>
    <row x14ac:dyDescent="0.25" r="24" customHeight="1" ht="17.25">
      <c r="A24" s="33">
        <v>45053</v>
      </c>
      <c r="B24" s="16" t="s">
        <v>2153</v>
      </c>
      <c r="C24" s="36"/>
      <c r="D24" s="36"/>
      <c r="E24" s="36"/>
      <c r="F24" s="36"/>
      <c r="G24" s="36"/>
      <c r="H24" s="17">
        <v>-136</v>
      </c>
      <c r="I24" s="36"/>
      <c r="J24" s="36"/>
      <c r="K24" s="36"/>
      <c r="L24" s="17">
        <v>-16</v>
      </c>
      <c r="M24" s="16"/>
    </row>
    <row x14ac:dyDescent="0.25" r="25" customHeight="1" ht="17.25">
      <c r="A25" s="15">
        <v>44965</v>
      </c>
      <c r="B25" s="16" t="s">
        <v>2153</v>
      </c>
      <c r="C25" s="36"/>
      <c r="D25" s="36"/>
      <c r="E25" s="36"/>
      <c r="F25" s="36"/>
      <c r="G25" s="36"/>
      <c r="H25" s="17">
        <v>-155</v>
      </c>
      <c r="I25" s="36"/>
      <c r="J25" s="36"/>
      <c r="K25" s="36"/>
      <c r="L25" s="36"/>
      <c r="M25" s="16"/>
    </row>
    <row x14ac:dyDescent="0.25" r="26" customHeight="1" ht="17.25">
      <c r="A26" s="15">
        <v>45146</v>
      </c>
      <c r="B26" s="16" t="s">
        <v>2153</v>
      </c>
      <c r="C26" s="18"/>
      <c r="D26" s="17">
        <v>-175</v>
      </c>
      <c r="E26" s="17">
        <v>-35</v>
      </c>
      <c r="F26" s="18"/>
      <c r="G26" s="17">
        <v>-60</v>
      </c>
      <c r="H26" s="17">
        <v>-69</v>
      </c>
      <c r="I26" s="18"/>
      <c r="J26" s="18"/>
      <c r="K26" s="17">
        <v>-13</v>
      </c>
      <c r="L26" s="17">
        <v>-15</v>
      </c>
      <c r="M26" s="124"/>
    </row>
    <row x14ac:dyDescent="0.25" r="27" customHeight="1" ht="17.25">
      <c r="A27" s="15">
        <v>45025</v>
      </c>
      <c r="B27" s="16" t="s">
        <v>2153</v>
      </c>
      <c r="C27" s="36"/>
      <c r="D27" s="36"/>
      <c r="E27" s="36"/>
      <c r="F27" s="36"/>
      <c r="G27" s="17">
        <v>-600</v>
      </c>
      <c r="H27" s="36"/>
      <c r="I27" s="36"/>
      <c r="J27" s="17">
        <v>-204</v>
      </c>
      <c r="K27" s="36"/>
      <c r="L27" s="36"/>
      <c r="M27" s="16"/>
    </row>
    <row x14ac:dyDescent="0.25" r="28" customHeight="1" ht="17.25">
      <c r="A28" s="15">
        <v>45086</v>
      </c>
      <c r="B28" s="16" t="s">
        <v>2153</v>
      </c>
      <c r="C28" s="36"/>
      <c r="D28" s="36"/>
      <c r="E28" s="36"/>
      <c r="F28" s="36"/>
      <c r="G28" s="36"/>
      <c r="H28" s="17">
        <v>-83</v>
      </c>
      <c r="I28" s="36"/>
      <c r="J28" s="36"/>
      <c r="K28" s="36"/>
      <c r="L28" s="17">
        <v>-25</v>
      </c>
      <c r="M28" s="16"/>
    </row>
    <row x14ac:dyDescent="0.25" r="29" customHeight="1" ht="17.25">
      <c r="A29" s="15">
        <v>45269</v>
      </c>
      <c r="B29" s="16" t="s">
        <v>2153</v>
      </c>
      <c r="C29" s="36"/>
      <c r="D29" s="36"/>
      <c r="E29" s="17">
        <v>-120</v>
      </c>
      <c r="F29" s="17">
        <v>-122</v>
      </c>
      <c r="G29" s="17">
        <v>-200</v>
      </c>
      <c r="H29" s="36"/>
      <c r="I29" s="17">
        <v>-300</v>
      </c>
      <c r="J29" s="36"/>
      <c r="K29" s="36"/>
      <c r="L29" s="36"/>
      <c r="M29" s="16"/>
    </row>
    <row x14ac:dyDescent="0.25" r="30" customHeight="1" ht="17.25">
      <c r="A30" s="15" t="s">
        <v>2511</v>
      </c>
      <c r="B30" s="16" t="s">
        <v>2153</v>
      </c>
      <c r="C30" s="36"/>
      <c r="D30" s="17">
        <v>300</v>
      </c>
      <c r="E30" s="36"/>
      <c r="F30" s="17">
        <v>-17</v>
      </c>
      <c r="G30" s="36"/>
      <c r="H30" s="17">
        <v>-84</v>
      </c>
      <c r="I30" s="17">
        <v>-300</v>
      </c>
      <c r="J30" s="36"/>
      <c r="K30" s="36"/>
      <c r="L30" s="36"/>
      <c r="M30" s="16"/>
    </row>
    <row x14ac:dyDescent="0.25" r="31" customHeight="1" ht="17.25">
      <c r="A31" s="33" t="s">
        <v>1978</v>
      </c>
      <c r="B31" s="16" t="s">
        <v>2153</v>
      </c>
      <c r="C31" s="36"/>
      <c r="D31" s="36"/>
      <c r="E31" s="36"/>
      <c r="F31" s="17">
        <v>-61</v>
      </c>
      <c r="G31" s="17">
        <v>-200</v>
      </c>
      <c r="H31" s="17">
        <v>-18</v>
      </c>
      <c r="I31" s="36"/>
      <c r="J31" s="36"/>
      <c r="K31" s="36"/>
      <c r="L31" s="17">
        <v>-16</v>
      </c>
      <c r="M31" s="16"/>
    </row>
    <row x14ac:dyDescent="0.25" r="32" customHeight="1" ht="17.25">
      <c r="A32" s="33" t="s">
        <v>2517</v>
      </c>
      <c r="B32" s="16" t="s">
        <v>2153</v>
      </c>
      <c r="C32" s="36"/>
      <c r="D32" s="17">
        <v>-80</v>
      </c>
      <c r="E32" s="17">
        <v>-40</v>
      </c>
      <c r="F32" s="36"/>
      <c r="G32" s="36"/>
      <c r="H32" s="17">
        <v>-7</v>
      </c>
      <c r="I32" s="17">
        <v>-280</v>
      </c>
      <c r="J32" s="36"/>
      <c r="K32" s="17">
        <v>-25</v>
      </c>
      <c r="L32" s="36"/>
      <c r="M32" s="16"/>
    </row>
    <row x14ac:dyDescent="0.25" r="33" customHeight="1" ht="17.25">
      <c r="A33" s="33" t="s">
        <v>2132</v>
      </c>
      <c r="B33" s="16" t="s">
        <v>2153</v>
      </c>
      <c r="C33" s="36"/>
      <c r="D33" s="17">
        <v>-140</v>
      </c>
      <c r="E33" s="17">
        <v>-28</v>
      </c>
      <c r="F33" s="36"/>
      <c r="G33" s="36"/>
      <c r="H33" s="17">
        <v>-73</v>
      </c>
      <c r="I33" s="36"/>
      <c r="J33" s="36"/>
      <c r="K33" s="17">
        <v>-25</v>
      </c>
      <c r="L33" s="17">
        <v>-27</v>
      </c>
      <c r="M33" s="16"/>
    </row>
    <row x14ac:dyDescent="0.25" r="34" customHeight="1" ht="17.25">
      <c r="A34" s="33" t="s">
        <v>2816</v>
      </c>
      <c r="B34" s="16" t="s">
        <v>2153</v>
      </c>
      <c r="C34" s="17">
        <v>-71</v>
      </c>
      <c r="D34" s="36"/>
      <c r="E34" s="36"/>
      <c r="F34" s="36"/>
      <c r="G34" s="17">
        <v>-50</v>
      </c>
      <c r="H34" s="36"/>
      <c r="I34" s="36"/>
      <c r="J34" s="36"/>
      <c r="K34" s="36"/>
      <c r="L34" s="36"/>
      <c r="M34" s="16"/>
    </row>
    <row x14ac:dyDescent="0.25" r="35" customHeight="1" ht="17.25">
      <c r="A35" s="33" t="s">
        <v>2237</v>
      </c>
      <c r="B35" s="16" t="s">
        <v>2153</v>
      </c>
      <c r="C35" s="36"/>
      <c r="D35" s="17">
        <v>-90</v>
      </c>
      <c r="E35" s="36"/>
      <c r="F35" s="36"/>
      <c r="G35" s="36"/>
      <c r="H35" s="17">
        <v>-84</v>
      </c>
      <c r="I35" s="17">
        <v>-200</v>
      </c>
      <c r="J35" s="36"/>
      <c r="K35" s="17">
        <v>-18</v>
      </c>
      <c r="L35" s="36"/>
      <c r="M35" s="16"/>
    </row>
    <row x14ac:dyDescent="0.25" r="36" customHeight="1" ht="17.25">
      <c r="A36" s="15" t="s">
        <v>2178</v>
      </c>
      <c r="B36" s="118" t="s">
        <v>14</v>
      </c>
      <c r="C36" s="36"/>
      <c r="D36" s="17">
        <v>-140</v>
      </c>
      <c r="E36" s="36"/>
      <c r="F36" s="36"/>
      <c r="G36" s="36"/>
      <c r="H36" s="36"/>
      <c r="I36" s="17">
        <v>-420</v>
      </c>
      <c r="J36" s="36"/>
      <c r="K36" s="17">
        <v>-85</v>
      </c>
      <c r="L36" s="36"/>
      <c r="M36" s="16"/>
    </row>
    <row x14ac:dyDescent="0.25" r="37" customHeight="1" ht="17.25">
      <c r="A37" s="33">
        <v>45295</v>
      </c>
      <c r="B37" s="16" t="s">
        <v>2153</v>
      </c>
      <c r="C37" s="36"/>
      <c r="D37" s="17">
        <v>-124</v>
      </c>
      <c r="E37" s="17">
        <v>-100</v>
      </c>
      <c r="F37" s="36"/>
      <c r="G37" s="36"/>
      <c r="H37" s="17">
        <v>-100</v>
      </c>
      <c r="I37" s="36"/>
      <c r="J37" s="36"/>
      <c r="K37" s="36"/>
      <c r="L37" s="36"/>
      <c r="M37" s="16"/>
    </row>
    <row x14ac:dyDescent="0.25" r="38" customHeight="1" ht="17.25">
      <c r="A38" s="33">
        <v>45326</v>
      </c>
      <c r="B38" s="34" t="s">
        <v>14</v>
      </c>
      <c r="C38" s="36"/>
      <c r="D38" s="17">
        <v>-35</v>
      </c>
      <c r="E38" s="36"/>
      <c r="F38" s="36"/>
      <c r="G38" s="36"/>
      <c r="H38" s="17">
        <v>-59</v>
      </c>
      <c r="I38" s="36"/>
      <c r="J38" s="36"/>
      <c r="K38" s="17">
        <v>-39</v>
      </c>
      <c r="L38" s="17">
        <v>-19</v>
      </c>
      <c r="M38" s="16"/>
    </row>
    <row x14ac:dyDescent="0.25" r="39" customHeight="1" ht="17.25">
      <c r="A39" s="33">
        <v>45386</v>
      </c>
      <c r="B39" s="118" t="s">
        <v>14</v>
      </c>
      <c r="C39" s="36"/>
      <c r="D39" s="17">
        <v>-40</v>
      </c>
      <c r="E39" s="17">
        <v>-40</v>
      </c>
      <c r="F39" s="36"/>
      <c r="G39" s="36"/>
      <c r="H39" s="17">
        <v>-42</v>
      </c>
      <c r="I39" s="36"/>
      <c r="J39" s="36"/>
      <c r="K39" s="17">
        <v>-8</v>
      </c>
      <c r="L39" s="17">
        <v>-1</v>
      </c>
      <c r="M39" s="16"/>
    </row>
    <row x14ac:dyDescent="0.25" r="40" customHeight="1" ht="17.25">
      <c r="A40" s="24" t="s">
        <v>2249</v>
      </c>
      <c r="B40" s="34" t="s">
        <v>2153</v>
      </c>
      <c r="C40" s="36"/>
      <c r="D40" s="36"/>
      <c r="E40" s="36"/>
      <c r="F40" s="36"/>
      <c r="G40" s="36"/>
      <c r="H40" s="17">
        <v>-26</v>
      </c>
      <c r="I40" s="36"/>
      <c r="J40" s="36"/>
      <c r="K40" s="17">
        <v>-24</v>
      </c>
      <c r="L40" s="17">
        <v>-1</v>
      </c>
      <c r="M40" s="16"/>
    </row>
    <row x14ac:dyDescent="0.25" r="41" customHeight="1" ht="17.25">
      <c r="A41" s="33" t="s">
        <v>3571</v>
      </c>
      <c r="B41" s="16" t="s">
        <v>1788</v>
      </c>
      <c r="C41" s="36"/>
      <c r="D41" s="36"/>
      <c r="E41" s="36"/>
      <c r="F41" s="36"/>
      <c r="G41" s="17">
        <v>1</v>
      </c>
      <c r="H41" s="36"/>
      <c r="I41" s="36"/>
      <c r="J41" s="36"/>
      <c r="K41" s="36"/>
      <c r="L41" s="36"/>
      <c r="M41" s="16"/>
    </row>
    <row x14ac:dyDescent="0.25" r="42" customHeight="1" ht="17.25">
      <c r="A42" s="33" t="s">
        <v>3571</v>
      </c>
      <c r="B42" s="34" t="s">
        <v>14</v>
      </c>
      <c r="C42" s="18"/>
      <c r="D42" s="17">
        <v>-86</v>
      </c>
      <c r="E42" s="17">
        <v>-29</v>
      </c>
      <c r="F42" s="18"/>
      <c r="G42" s="18"/>
      <c r="H42" s="17">
        <v>-4</v>
      </c>
      <c r="I42" s="18"/>
      <c r="J42" s="18"/>
      <c r="K42" s="17">
        <v>-33</v>
      </c>
      <c r="L42" s="18"/>
      <c r="M42" s="124"/>
    </row>
    <row x14ac:dyDescent="0.25" r="43" customHeight="1" ht="17.25">
      <c r="A43" s="54"/>
      <c r="B43" s="34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24"/>
    </row>
    <row x14ac:dyDescent="0.25" r="44" customHeight="1" ht="17.25">
      <c r="A44" s="54"/>
      <c r="B44" s="34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24"/>
    </row>
    <row x14ac:dyDescent="0.25" r="45" customHeight="1" ht="17.25">
      <c r="A45" s="54"/>
      <c r="B45" s="3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24"/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16"/>
    </row>
    <row x14ac:dyDescent="0.25" r="47" customHeight="1" ht="17.25">
      <c r="A47" s="37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83"/>
    </row>
    <row x14ac:dyDescent="0.25" r="48" customHeight="1" ht="17.25">
      <c r="A48" s="37"/>
      <c r="B48" s="2"/>
      <c r="C48" s="264" t="s">
        <v>1864</v>
      </c>
      <c r="D48" s="264" t="s">
        <v>7</v>
      </c>
      <c r="E48" s="264" t="s">
        <v>76</v>
      </c>
      <c r="F48" s="264" t="s">
        <v>75</v>
      </c>
      <c r="G48" s="264" t="s">
        <v>358</v>
      </c>
      <c r="H48" s="264" t="s">
        <v>6</v>
      </c>
      <c r="I48" s="264" t="s">
        <v>9</v>
      </c>
      <c r="J48" s="264" t="s">
        <v>8</v>
      </c>
      <c r="K48" s="264" t="s">
        <v>368</v>
      </c>
      <c r="L48" s="264" t="s">
        <v>6343</v>
      </c>
      <c r="M48" s="186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3"/>
      <c r="J1" s="3"/>
      <c r="K1" s="3"/>
      <c r="L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</row>
    <row x14ac:dyDescent="0.25" r="3" customHeight="1" ht="17.25">
      <c r="A3" s="1" t="s">
        <v>8684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</row>
    <row x14ac:dyDescent="0.25" r="4" customHeight="1" ht="17.25">
      <c r="A4" s="1" t="s">
        <v>9376</v>
      </c>
      <c r="B4" s="83"/>
      <c r="C4" s="3"/>
      <c r="D4" s="3"/>
      <c r="E4" s="3"/>
      <c r="F4" s="3"/>
      <c r="G4" s="3"/>
      <c r="H4" s="3"/>
      <c r="I4" s="3"/>
      <c r="J4" s="3"/>
      <c r="K4" s="3"/>
      <c r="L4" s="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</row>
    <row x14ac:dyDescent="0.25" r="6" customHeight="1" ht="18">
      <c r="A6" s="185" t="s">
        <v>4</v>
      </c>
      <c r="B6" s="186" t="s">
        <v>5</v>
      </c>
      <c r="C6" s="264" t="s">
        <v>7</v>
      </c>
      <c r="D6" s="264" t="s">
        <v>76</v>
      </c>
      <c r="E6" s="264" t="s">
        <v>75</v>
      </c>
      <c r="F6" s="264" t="s">
        <v>9</v>
      </c>
      <c r="G6" s="264" t="s">
        <v>8</v>
      </c>
      <c r="H6" s="264" t="s">
        <v>368</v>
      </c>
      <c r="I6" s="264" t="s">
        <v>358</v>
      </c>
      <c r="J6" s="264" t="s">
        <v>1864</v>
      </c>
      <c r="K6" s="264" t="s">
        <v>6</v>
      </c>
      <c r="L6" s="264" t="s">
        <v>6343</v>
      </c>
    </row>
    <row x14ac:dyDescent="0.25" r="7" customHeight="1" ht="17.25">
      <c r="A7" s="15">
        <v>45170</v>
      </c>
      <c r="B7" s="16" t="s">
        <v>1788</v>
      </c>
      <c r="C7" s="17">
        <v>90</v>
      </c>
      <c r="D7" s="17">
        <v>50</v>
      </c>
      <c r="E7" s="17">
        <v>50</v>
      </c>
      <c r="F7" s="17">
        <v>128</v>
      </c>
      <c r="G7" s="17">
        <v>35</v>
      </c>
      <c r="H7" s="17">
        <v>90</v>
      </c>
      <c r="I7" s="36"/>
      <c r="J7" s="36"/>
      <c r="K7" s="36"/>
      <c r="L7" s="36"/>
    </row>
    <row x14ac:dyDescent="0.25" r="8" customHeight="1" ht="17.25">
      <c r="A8" s="15">
        <v>45231</v>
      </c>
      <c r="B8" s="16" t="s">
        <v>14</v>
      </c>
      <c r="C8" s="36"/>
      <c r="D8" s="36"/>
      <c r="E8" s="36"/>
      <c r="F8" s="36"/>
      <c r="G8" s="17">
        <v>-10</v>
      </c>
      <c r="H8" s="36"/>
      <c r="I8" s="36"/>
      <c r="J8" s="36"/>
      <c r="K8" s="36"/>
      <c r="L8" s="36"/>
    </row>
    <row x14ac:dyDescent="0.25" r="9" customHeight="1" ht="17.25">
      <c r="A9" s="15" t="s">
        <v>3703</v>
      </c>
      <c r="B9" s="16" t="s">
        <v>14</v>
      </c>
      <c r="C9" s="36"/>
      <c r="D9" s="36"/>
      <c r="E9" s="36"/>
      <c r="F9" s="36"/>
      <c r="G9" s="36"/>
      <c r="H9" s="36"/>
      <c r="I9" s="17">
        <v>-304</v>
      </c>
      <c r="J9" s="36"/>
      <c r="K9" s="36"/>
      <c r="L9" s="36"/>
    </row>
    <row x14ac:dyDescent="0.25" r="10" customHeight="1" ht="17.25">
      <c r="A10" s="33" t="s">
        <v>3428</v>
      </c>
      <c r="B10" s="34" t="s">
        <v>14</v>
      </c>
      <c r="C10" s="36"/>
      <c r="D10" s="36"/>
      <c r="E10" s="36"/>
      <c r="F10" s="36"/>
      <c r="G10" s="17">
        <v>-305</v>
      </c>
      <c r="H10" s="36"/>
      <c r="I10" s="17">
        <v>-96</v>
      </c>
      <c r="J10" s="36"/>
      <c r="K10" s="36"/>
      <c r="L10" s="36"/>
    </row>
    <row x14ac:dyDescent="0.25" r="11" customHeight="1" ht="17.25">
      <c r="A11" s="15">
        <v>45082</v>
      </c>
      <c r="B11" s="34" t="s">
        <v>1788</v>
      </c>
      <c r="C11" s="36"/>
      <c r="D11" s="36"/>
      <c r="E11" s="36"/>
      <c r="F11" s="36"/>
      <c r="G11" s="36"/>
      <c r="H11" s="36"/>
      <c r="I11" s="36"/>
      <c r="J11" s="17">
        <v>30</v>
      </c>
      <c r="K11" s="36"/>
      <c r="L11" s="36"/>
    </row>
    <row x14ac:dyDescent="0.25" r="12" customHeight="1" ht="17.25">
      <c r="A12" s="15">
        <v>45114</v>
      </c>
      <c r="B12" s="16" t="s">
        <v>14</v>
      </c>
      <c r="C12" s="36"/>
      <c r="D12" s="36"/>
      <c r="E12" s="17">
        <v>-18</v>
      </c>
      <c r="F12" s="36"/>
      <c r="G12" s="36"/>
      <c r="H12" s="17">
        <v>-109</v>
      </c>
      <c r="I12" s="36"/>
      <c r="J12" s="36"/>
      <c r="K12" s="17">
        <v>-11</v>
      </c>
      <c r="L12" s="36"/>
    </row>
    <row x14ac:dyDescent="0.25" r="13" customHeight="1" ht="17.25">
      <c r="A13" s="15">
        <v>45206</v>
      </c>
      <c r="B13" s="16" t="s">
        <v>14</v>
      </c>
      <c r="C13" s="17">
        <v>-46</v>
      </c>
      <c r="D13" s="17">
        <v>-66</v>
      </c>
      <c r="E13" s="17">
        <v>-18</v>
      </c>
      <c r="F13" s="17">
        <v>-150</v>
      </c>
      <c r="G13" s="17">
        <v>-80</v>
      </c>
      <c r="H13" s="36"/>
      <c r="I13" s="17">
        <v>-40</v>
      </c>
      <c r="J13" s="17">
        <v>-20</v>
      </c>
      <c r="K13" s="36"/>
      <c r="L13" s="17">
        <v>-29</v>
      </c>
    </row>
    <row x14ac:dyDescent="0.25" r="14" customHeight="1" ht="17.25">
      <c r="A14" s="15" t="s">
        <v>2159</v>
      </c>
      <c r="B14" s="34" t="s">
        <v>14</v>
      </c>
      <c r="C14" s="36"/>
      <c r="D14" s="36"/>
      <c r="E14" s="36"/>
      <c r="F14" s="36"/>
      <c r="G14" s="36"/>
      <c r="H14" s="36"/>
      <c r="I14" s="36"/>
      <c r="J14" s="17">
        <v>-10</v>
      </c>
      <c r="K14" s="36"/>
      <c r="L14" s="36"/>
    </row>
    <row x14ac:dyDescent="0.25" r="15" customHeight="1" ht="17.25">
      <c r="A15" s="15" t="s">
        <v>2159</v>
      </c>
      <c r="B15" s="34" t="s">
        <v>14</v>
      </c>
      <c r="C15" s="17">
        <v>-44</v>
      </c>
      <c r="D15" s="36"/>
      <c r="E15" s="17">
        <v>-13</v>
      </c>
      <c r="F15" s="36"/>
      <c r="G15" s="36"/>
      <c r="H15" s="36"/>
      <c r="I15" s="36"/>
      <c r="J15" s="36"/>
      <c r="K15" s="36"/>
      <c r="L15" s="36"/>
    </row>
    <row x14ac:dyDescent="0.25" r="16" customHeight="1" ht="17.25">
      <c r="A16" s="15" t="s">
        <v>2033</v>
      </c>
      <c r="B16" s="34" t="s">
        <v>14</v>
      </c>
      <c r="C16" s="17">
        <v>-128</v>
      </c>
      <c r="D16" s="36"/>
      <c r="E16" s="36"/>
      <c r="F16" s="17">
        <v>-218</v>
      </c>
      <c r="G16" s="36"/>
      <c r="H16" s="17">
        <v>-65</v>
      </c>
      <c r="I16" s="36"/>
      <c r="J16" s="36"/>
      <c r="K16" s="17">
        <v>-8</v>
      </c>
      <c r="L16" s="17">
        <v>-4</v>
      </c>
    </row>
    <row x14ac:dyDescent="0.25" r="17" customHeight="1" ht="17.25">
      <c r="A17" s="15" t="s">
        <v>1947</v>
      </c>
      <c r="B17" s="16" t="s">
        <v>2153</v>
      </c>
      <c r="C17" s="36"/>
      <c r="D17" s="17">
        <v>-45</v>
      </c>
      <c r="E17" s="17">
        <v>-50</v>
      </c>
      <c r="F17" s="36"/>
      <c r="G17" s="36"/>
      <c r="H17" s="36"/>
      <c r="I17" s="36"/>
      <c r="J17" s="36"/>
      <c r="K17" s="36"/>
      <c r="L17" s="36"/>
    </row>
    <row x14ac:dyDescent="0.25" r="18" customHeight="1" ht="17.25">
      <c r="A18" s="33">
        <v>44937</v>
      </c>
      <c r="B18" s="16" t="s">
        <v>14</v>
      </c>
      <c r="C18" s="36"/>
      <c r="D18" s="17">
        <v>-9</v>
      </c>
      <c r="E18" s="17">
        <v>-10</v>
      </c>
      <c r="F18" s="36"/>
      <c r="G18" s="36"/>
      <c r="H18" s="36"/>
      <c r="I18" s="36"/>
      <c r="J18" s="36"/>
      <c r="K18" s="36"/>
      <c r="L18" s="36"/>
    </row>
    <row x14ac:dyDescent="0.25" r="19" customHeight="1" ht="17.25">
      <c r="A19" s="15">
        <v>45088</v>
      </c>
      <c r="B19" s="16" t="s">
        <v>14</v>
      </c>
      <c r="C19" s="36"/>
      <c r="D19" s="36"/>
      <c r="E19" s="17">
        <v>-5</v>
      </c>
      <c r="F19" s="36"/>
      <c r="G19" s="36"/>
      <c r="H19" s="36"/>
      <c r="I19" s="36"/>
      <c r="J19" s="36"/>
      <c r="K19" s="36"/>
      <c r="L19" s="36"/>
    </row>
    <row x14ac:dyDescent="0.25" r="20" customHeight="1" ht="17.25">
      <c r="A20" s="33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</row>
    <row x14ac:dyDescent="0.25" r="21" customHeight="1" ht="17.25">
      <c r="A21" s="33"/>
      <c r="B21" s="16"/>
      <c r="C21" s="36"/>
      <c r="D21" s="36"/>
      <c r="E21" s="36"/>
      <c r="F21" s="36"/>
      <c r="G21" s="36"/>
      <c r="H21" s="36"/>
      <c r="I21" s="36"/>
      <c r="J21" s="36"/>
      <c r="K21" s="36"/>
      <c r="L21" s="36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  <c r="J22" s="36"/>
      <c r="K22" s="36"/>
      <c r="L22" s="36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9.290714285714287" customWidth="1" bestFit="1"/>
    <col min="5" max="5" style="88" width="8.576428571428572" customWidth="1" bestFit="1"/>
    <col min="6" max="6" style="40" width="12.43357142857143" customWidth="1" bestFit="1"/>
  </cols>
  <sheetData>
    <row x14ac:dyDescent="0.25" r="1" customHeight="1" ht="17.25">
      <c r="A1" s="772" t="s">
        <v>8680</v>
      </c>
      <c r="B1" s="772"/>
      <c r="C1" s="5"/>
      <c r="D1" s="5"/>
      <c r="E1" s="83"/>
      <c r="F1" s="2"/>
    </row>
    <row x14ac:dyDescent="0.25" r="2" customHeight="1" ht="17.25">
      <c r="A2" s="83"/>
      <c r="B2" s="83"/>
      <c r="C2" s="3"/>
      <c r="D2" s="3"/>
      <c r="E2" s="83"/>
      <c r="F2" s="2"/>
    </row>
    <row x14ac:dyDescent="0.25" r="3" customHeight="1" ht="17.25">
      <c r="A3" s="4" t="s">
        <v>9373</v>
      </c>
      <c r="B3" s="83"/>
      <c r="C3" s="3"/>
      <c r="D3" s="3"/>
      <c r="E3" s="83"/>
      <c r="F3" s="2"/>
    </row>
    <row x14ac:dyDescent="0.25" r="4" customHeight="1" ht="17.25">
      <c r="A4" s="4" t="s">
        <v>9375</v>
      </c>
      <c r="B4" s="83"/>
      <c r="C4" s="3"/>
      <c r="D4" s="3"/>
      <c r="E4" s="83"/>
      <c r="F4" s="2"/>
    </row>
    <row x14ac:dyDescent="0.25" r="5" customHeight="1" ht="17.25">
      <c r="A5" s="83"/>
      <c r="B5" s="83"/>
      <c r="C5" s="3"/>
      <c r="D5" s="3"/>
      <c r="E5" s="83"/>
      <c r="F5" s="2"/>
    </row>
    <row x14ac:dyDescent="0.25" r="6" customHeight="1" ht="18">
      <c r="A6" s="190" t="s">
        <v>4</v>
      </c>
      <c r="B6" s="186" t="s">
        <v>5</v>
      </c>
      <c r="C6" s="264" t="s">
        <v>9</v>
      </c>
      <c r="D6" s="264" t="s">
        <v>368</v>
      </c>
      <c r="E6" s="186"/>
      <c r="F6" s="2"/>
    </row>
    <row x14ac:dyDescent="0.25" r="7" customHeight="1" ht="17.25">
      <c r="A7" s="25" t="s">
        <v>2681</v>
      </c>
      <c r="B7" s="25" t="s">
        <v>1788</v>
      </c>
      <c r="C7" s="26">
        <v>123</v>
      </c>
      <c r="D7" s="26">
        <v>21</v>
      </c>
      <c r="E7" s="413"/>
      <c r="F7" s="4" t="s">
        <v>4415</v>
      </c>
    </row>
    <row x14ac:dyDescent="0.25" r="8" customHeight="1" ht="17.25">
      <c r="A8" s="15"/>
      <c r="B8" s="16"/>
      <c r="C8" s="36"/>
      <c r="D8" s="36"/>
      <c r="E8" s="124"/>
      <c r="F8" s="2"/>
    </row>
    <row x14ac:dyDescent="0.25" r="9" customHeight="1" ht="17.25">
      <c r="A9" s="15"/>
      <c r="B9" s="16"/>
      <c r="C9" s="36"/>
      <c r="D9" s="36"/>
      <c r="E9" s="124"/>
      <c r="F9" s="2"/>
    </row>
    <row x14ac:dyDescent="0.25" r="10" customHeight="1" ht="17.25">
      <c r="A10" s="15"/>
      <c r="B10" s="16"/>
      <c r="C10" s="36"/>
      <c r="D10" s="36"/>
      <c r="E10" s="124"/>
      <c r="F10" s="2"/>
    </row>
    <row x14ac:dyDescent="0.25" r="11" customHeight="1" ht="17.25">
      <c r="A11" s="15"/>
      <c r="B11" s="16"/>
      <c r="C11" s="36"/>
      <c r="D11" s="36"/>
      <c r="E11" s="124"/>
      <c r="F11" s="2"/>
    </row>
    <row x14ac:dyDescent="0.25" r="12" customHeight="1" ht="17.25">
      <c r="A12" s="15"/>
      <c r="B12" s="16"/>
      <c r="C12" s="18"/>
      <c r="D12" s="18"/>
      <c r="E12" s="124"/>
      <c r="F12" s="2"/>
    </row>
    <row x14ac:dyDescent="0.25" r="13" customHeight="1" ht="17.25">
      <c r="A13" s="15"/>
      <c r="B13" s="16"/>
      <c r="C13" s="36"/>
      <c r="D13" s="36"/>
      <c r="E13" s="16"/>
      <c r="F13" s="2"/>
    </row>
    <row x14ac:dyDescent="0.25" r="14" customHeight="1" ht="17.25">
      <c r="A14" s="15"/>
      <c r="B14" s="16"/>
      <c r="C14" s="36"/>
      <c r="D14" s="36"/>
      <c r="E14" s="16"/>
      <c r="F14" s="2"/>
    </row>
    <row x14ac:dyDescent="0.25" r="15" customHeight="1" ht="17.25">
      <c r="A15" s="15"/>
      <c r="B15" s="16"/>
      <c r="C15" s="36"/>
      <c r="D15" s="36"/>
      <c r="E15" s="16"/>
      <c r="F15" s="2"/>
    </row>
    <row x14ac:dyDescent="0.25" r="16" customHeight="1" ht="17.25">
      <c r="A16" s="15"/>
      <c r="B16" s="16"/>
      <c r="C16" s="36"/>
      <c r="D16" s="36"/>
      <c r="E16" s="16"/>
      <c r="F16" s="2"/>
    </row>
    <row x14ac:dyDescent="0.25" r="17" customHeight="1" ht="17.25">
      <c r="A17" s="15"/>
      <c r="B17" s="16"/>
      <c r="C17" s="36"/>
      <c r="D17" s="36"/>
      <c r="E17" s="16"/>
      <c r="F17" s="2"/>
    </row>
    <row x14ac:dyDescent="0.25" r="18" customHeight="1" ht="17.25">
      <c r="A18" s="15"/>
      <c r="B18" s="16"/>
      <c r="C18" s="36"/>
      <c r="D18" s="36"/>
      <c r="E18" s="16"/>
      <c r="F18" s="2"/>
    </row>
    <row x14ac:dyDescent="0.25" r="19" customHeight="1" ht="17.25">
      <c r="A19" s="16"/>
      <c r="B19" s="16"/>
      <c r="C19" s="36"/>
      <c r="D19" s="36"/>
      <c r="E19" s="16"/>
      <c r="F19" s="2"/>
    </row>
    <row x14ac:dyDescent="0.25" r="20" customHeight="1" ht="17.25">
      <c r="A20" s="16"/>
      <c r="B20" s="16"/>
      <c r="C20" s="36"/>
      <c r="D20" s="36"/>
      <c r="E20" s="16"/>
      <c r="F20" s="2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3"/>
    </row>
    <row x14ac:dyDescent="0.25" r="2" customHeight="1" ht="17.25">
      <c r="A2" s="37"/>
      <c r="B2" s="83"/>
      <c r="C2" s="3"/>
      <c r="D2" s="3"/>
    </row>
    <row x14ac:dyDescent="0.25" r="3" customHeight="1" ht="17.25">
      <c r="A3" s="1" t="s">
        <v>9373</v>
      </c>
      <c r="B3" s="83"/>
      <c r="C3" s="3"/>
      <c r="D3" s="3"/>
    </row>
    <row x14ac:dyDescent="0.25" r="4" customHeight="1" ht="17.25">
      <c r="A4" s="1" t="s">
        <v>9374</v>
      </c>
      <c r="B4" s="83"/>
      <c r="C4" s="3"/>
      <c r="D4" s="3"/>
    </row>
    <row x14ac:dyDescent="0.25" r="5" customHeight="1" ht="17.25">
      <c r="A5" s="37"/>
      <c r="B5" s="83"/>
      <c r="C5" s="3"/>
      <c r="D5" s="3"/>
    </row>
    <row x14ac:dyDescent="0.25" r="6" customHeight="1" ht="18">
      <c r="A6" s="185" t="s">
        <v>4</v>
      </c>
      <c r="B6" s="186" t="s">
        <v>5</v>
      </c>
      <c r="C6" s="264" t="s">
        <v>358</v>
      </c>
      <c r="D6" s="264" t="s">
        <v>75</v>
      </c>
    </row>
    <row x14ac:dyDescent="0.25" r="7" customHeight="1" ht="17.25">
      <c r="A7" s="24" t="s">
        <v>2109</v>
      </c>
      <c r="B7" s="25" t="s">
        <v>1788</v>
      </c>
      <c r="C7" s="26">
        <v>500</v>
      </c>
      <c r="D7" s="45"/>
    </row>
    <row x14ac:dyDescent="0.25" r="8" customHeight="1" ht="17.25">
      <c r="A8" s="15">
        <v>44603</v>
      </c>
      <c r="B8" s="16" t="s">
        <v>1788</v>
      </c>
      <c r="C8" s="36"/>
      <c r="D8" s="17">
        <v>120</v>
      </c>
    </row>
    <row x14ac:dyDescent="0.25" r="9" customHeight="1" ht="17.25">
      <c r="A9" s="15">
        <v>44631</v>
      </c>
      <c r="B9" s="16" t="s">
        <v>1788</v>
      </c>
      <c r="C9" s="36"/>
      <c r="D9" s="17">
        <v>110</v>
      </c>
    </row>
    <row x14ac:dyDescent="0.25" r="10" customHeight="1" ht="17.25">
      <c r="A10" s="15">
        <v>44692</v>
      </c>
      <c r="B10" s="16" t="s">
        <v>14</v>
      </c>
      <c r="C10" s="17">
        <v>-38</v>
      </c>
      <c r="D10" s="18"/>
    </row>
    <row x14ac:dyDescent="0.25" r="11" customHeight="1" ht="17.25">
      <c r="A11" s="15">
        <v>44692</v>
      </c>
      <c r="B11" s="16" t="s">
        <v>1788</v>
      </c>
      <c r="C11" s="36"/>
      <c r="D11" s="17">
        <v>70</v>
      </c>
    </row>
    <row x14ac:dyDescent="0.25" r="12" customHeight="1" ht="17.25">
      <c r="A12" s="15">
        <v>44753</v>
      </c>
      <c r="B12" s="16" t="s">
        <v>1788</v>
      </c>
      <c r="C12" s="18"/>
      <c r="D12" s="17">
        <v>100</v>
      </c>
    </row>
    <row x14ac:dyDescent="0.25" r="13" customHeight="1" ht="17.25">
      <c r="A13" s="15" t="s">
        <v>2647</v>
      </c>
      <c r="B13" s="16" t="s">
        <v>14</v>
      </c>
      <c r="C13" s="36"/>
      <c r="D13" s="17">
        <v>-170</v>
      </c>
    </row>
    <row x14ac:dyDescent="0.25" r="14" customHeight="1" ht="17.25">
      <c r="A14" s="15"/>
      <c r="B14" s="16"/>
      <c r="C14" s="36"/>
      <c r="D14" s="36"/>
    </row>
    <row x14ac:dyDescent="0.25" r="15" customHeight="1" ht="17.25">
      <c r="A15" s="15"/>
      <c r="B15" s="16"/>
      <c r="C15" s="36"/>
      <c r="D15" s="36"/>
    </row>
    <row x14ac:dyDescent="0.25" r="16" customHeight="1" ht="17.25">
      <c r="A16" s="15"/>
      <c r="B16" s="16"/>
      <c r="C16" s="36"/>
      <c r="D16" s="36"/>
    </row>
    <row x14ac:dyDescent="0.25" r="17" customHeight="1" ht="17.25">
      <c r="A17" s="15"/>
      <c r="B17" s="16"/>
      <c r="C17" s="36"/>
      <c r="D17" s="36"/>
    </row>
    <row x14ac:dyDescent="0.25" r="18" customHeight="1" ht="17.25">
      <c r="A18" s="15"/>
      <c r="B18" s="16"/>
      <c r="C18" s="36"/>
      <c r="D18" s="36"/>
    </row>
    <row x14ac:dyDescent="0.25" r="19" customHeight="1" ht="17.25">
      <c r="A19" s="15"/>
      <c r="B19" s="16"/>
      <c r="C19" s="36"/>
      <c r="D19" s="36"/>
    </row>
    <row x14ac:dyDescent="0.25" r="20" customHeight="1" ht="17.25">
      <c r="A20" s="15"/>
      <c r="B20" s="16"/>
      <c r="C20" s="36"/>
      <c r="D20" s="36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9.290714285714287" customWidth="1" bestFit="1"/>
    <col min="5" max="5" style="116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3"/>
    </row>
    <row x14ac:dyDescent="0.25" r="2" customHeight="1" ht="17.25">
      <c r="A2" s="37"/>
      <c r="B2" s="83"/>
      <c r="C2" s="3"/>
      <c r="D2" s="3"/>
      <c r="E2" s="3"/>
    </row>
    <row x14ac:dyDescent="0.25" r="3" customHeight="1" ht="17.25">
      <c r="A3" s="1" t="s">
        <v>9372</v>
      </c>
      <c r="B3" s="83"/>
      <c r="C3" s="3"/>
      <c r="D3" s="3"/>
      <c r="E3" s="3"/>
    </row>
    <row x14ac:dyDescent="0.25" r="4" customHeight="1" ht="17.25">
      <c r="A4" s="37"/>
      <c r="B4" s="83"/>
      <c r="C4" s="3"/>
      <c r="D4" s="3"/>
      <c r="E4" s="3"/>
    </row>
    <row x14ac:dyDescent="0.25" r="5" customHeight="1" ht="17.25">
      <c r="A5" s="37"/>
      <c r="B5" s="83"/>
      <c r="C5" s="3"/>
      <c r="D5" s="3"/>
      <c r="E5" s="3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</row>
    <row x14ac:dyDescent="0.25" r="7" customHeight="1" ht="17.25">
      <c r="A7" s="24" t="s">
        <v>3048</v>
      </c>
      <c r="B7" s="25" t="s">
        <v>1788</v>
      </c>
      <c r="C7" s="26">
        <v>10</v>
      </c>
      <c r="D7" s="26">
        <v>10</v>
      </c>
      <c r="E7" s="26">
        <v>20</v>
      </c>
    </row>
    <row x14ac:dyDescent="0.25" r="8" customHeight="1" ht="17.25">
      <c r="A8" s="15">
        <v>44986</v>
      </c>
      <c r="B8" s="16" t="s">
        <v>14</v>
      </c>
      <c r="C8" s="17">
        <v>-10</v>
      </c>
      <c r="D8" s="17">
        <v>-10</v>
      </c>
      <c r="E8" s="17">
        <v>-20</v>
      </c>
    </row>
    <row x14ac:dyDescent="0.25" r="9" customHeight="1" ht="17.25">
      <c r="A9" s="15"/>
      <c r="B9" s="16"/>
      <c r="C9" s="36"/>
      <c r="D9" s="36"/>
      <c r="E9" s="18"/>
    </row>
    <row x14ac:dyDescent="0.25" r="10" customHeight="1" ht="17.25">
      <c r="A10" s="15"/>
      <c r="B10" s="16"/>
      <c r="C10" s="36"/>
      <c r="D10" s="36"/>
      <c r="E10" s="18"/>
    </row>
    <row x14ac:dyDescent="0.25" r="11" customHeight="1" ht="17.25">
      <c r="A11" s="15"/>
      <c r="B11" s="16"/>
      <c r="C11" s="36"/>
      <c r="D11" s="36"/>
      <c r="E11" s="18"/>
    </row>
    <row x14ac:dyDescent="0.25" r="12" customHeight="1" ht="17.25">
      <c r="A12" s="15"/>
      <c r="B12" s="16"/>
      <c r="C12" s="18"/>
      <c r="D12" s="18"/>
      <c r="E12" s="18"/>
    </row>
    <row x14ac:dyDescent="0.25" r="13" customHeight="1" ht="17.25">
      <c r="A13" s="15"/>
      <c r="B13" s="16"/>
      <c r="C13" s="36"/>
      <c r="D13" s="36"/>
      <c r="E13" s="36"/>
    </row>
    <row x14ac:dyDescent="0.25" r="14" customHeight="1" ht="17.25">
      <c r="A14" s="15"/>
      <c r="B14" s="16"/>
      <c r="C14" s="36"/>
      <c r="D14" s="36"/>
      <c r="E14" s="36"/>
    </row>
    <row x14ac:dyDescent="0.25" r="15" customHeight="1" ht="17.25">
      <c r="A15" s="15"/>
      <c r="B15" s="16"/>
      <c r="C15" s="36"/>
      <c r="D15" s="36"/>
      <c r="E15" s="36"/>
    </row>
    <row x14ac:dyDescent="0.25" r="16" customHeight="1" ht="17.25">
      <c r="A16" s="15"/>
      <c r="B16" s="16"/>
      <c r="C16" s="36"/>
      <c r="D16" s="36"/>
      <c r="E16" s="36"/>
    </row>
    <row x14ac:dyDescent="0.25" r="17" customHeight="1" ht="17.25">
      <c r="A17" s="15"/>
      <c r="B17" s="16"/>
      <c r="C17" s="36"/>
      <c r="D17" s="36"/>
      <c r="E17" s="36"/>
    </row>
    <row x14ac:dyDescent="0.25" r="18" customHeight="1" ht="17.25">
      <c r="A18" s="15"/>
      <c r="B18" s="16"/>
      <c r="C18" s="36"/>
      <c r="D18" s="36"/>
      <c r="E18" s="36"/>
    </row>
    <row x14ac:dyDescent="0.25" r="19" customHeight="1" ht="17.25">
      <c r="A19" s="15"/>
      <c r="B19" s="16"/>
      <c r="C19" s="36"/>
      <c r="D19" s="36"/>
      <c r="E19" s="36"/>
    </row>
    <row x14ac:dyDescent="0.25" r="20" customHeight="1" ht="17.25">
      <c r="A20" s="15"/>
      <c r="B20" s="16"/>
      <c r="C20" s="36"/>
      <c r="D20" s="36"/>
      <c r="E20" s="36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9.290714285714287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3"/>
      <c r="F1" s="3"/>
      <c r="G1" s="3"/>
      <c r="H1" s="3"/>
      <c r="I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9370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9371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83"/>
    </row>
    <row x14ac:dyDescent="0.25" r="6" customHeight="1" ht="18">
      <c r="A6" s="185" t="s">
        <v>4</v>
      </c>
      <c r="B6" s="186" t="s">
        <v>5</v>
      </c>
      <c r="C6" s="264" t="s">
        <v>368</v>
      </c>
      <c r="D6" s="264" t="s">
        <v>7</v>
      </c>
      <c r="E6" s="264" t="s">
        <v>9</v>
      </c>
      <c r="F6" s="264" t="s">
        <v>10</v>
      </c>
      <c r="G6" s="264" t="s">
        <v>1866</v>
      </c>
      <c r="H6" s="264" t="s">
        <v>32</v>
      </c>
      <c r="I6" s="186"/>
    </row>
    <row x14ac:dyDescent="0.25" r="7" customHeight="1" ht="17.25">
      <c r="A7" s="24">
        <v>44571</v>
      </c>
      <c r="B7" s="25" t="s">
        <v>1788</v>
      </c>
      <c r="C7" s="26">
        <v>4</v>
      </c>
      <c r="D7" s="26">
        <v>6</v>
      </c>
      <c r="E7" s="26">
        <v>8</v>
      </c>
      <c r="F7" s="26">
        <v>2</v>
      </c>
      <c r="G7" s="26">
        <v>2</v>
      </c>
      <c r="H7" s="26">
        <v>4</v>
      </c>
      <c r="I7" s="25"/>
    </row>
    <row x14ac:dyDescent="0.25" r="8" customHeight="1" ht="17.25">
      <c r="A8" s="15">
        <v>44603</v>
      </c>
      <c r="B8" s="16" t="s">
        <v>14</v>
      </c>
      <c r="C8" s="17">
        <v>-4</v>
      </c>
      <c r="D8" s="17">
        <v>-6</v>
      </c>
      <c r="E8" s="17">
        <v>-8</v>
      </c>
      <c r="F8" s="17">
        <v>-2</v>
      </c>
      <c r="G8" s="17">
        <v>-4</v>
      </c>
      <c r="H8" s="17">
        <v>-2</v>
      </c>
      <c r="I8" s="124"/>
    </row>
    <row x14ac:dyDescent="0.25" r="9" customHeight="1" ht="17.25">
      <c r="A9" s="15" t="s">
        <v>2154</v>
      </c>
      <c r="B9" s="16" t="s">
        <v>1788</v>
      </c>
      <c r="C9" s="36"/>
      <c r="D9" s="17">
        <v>3</v>
      </c>
      <c r="E9" s="18"/>
      <c r="F9" s="18"/>
      <c r="G9" s="18"/>
      <c r="H9" s="18"/>
      <c r="I9" s="124"/>
    </row>
    <row x14ac:dyDescent="0.25" r="10" customHeight="1" ht="17.25">
      <c r="A10" s="15"/>
      <c r="B10" s="16"/>
      <c r="C10" s="36"/>
      <c r="D10" s="36"/>
      <c r="E10" s="18"/>
      <c r="F10" s="18"/>
      <c r="G10" s="18"/>
      <c r="H10" s="18"/>
      <c r="I10" s="124"/>
    </row>
    <row x14ac:dyDescent="0.25" r="11" customHeight="1" ht="17.25">
      <c r="A11" s="15"/>
      <c r="B11" s="16"/>
      <c r="C11" s="36"/>
      <c r="D11" s="36"/>
      <c r="E11" s="18"/>
      <c r="F11" s="18"/>
      <c r="G11" s="18"/>
      <c r="H11" s="18"/>
      <c r="I11" s="124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8"/>
      <c r="I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16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8.576428571428572" customWidth="1" bestFit="1"/>
    <col min="5" max="5" style="116" width="8.576428571428572" customWidth="1" bestFit="1"/>
    <col min="6" max="6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3"/>
      <c r="E1" s="3"/>
      <c r="F1" s="83"/>
    </row>
    <row x14ac:dyDescent="0.25" r="2" customHeight="1" ht="17.25">
      <c r="A2" s="37"/>
      <c r="B2" s="83"/>
      <c r="C2" s="3"/>
      <c r="D2" s="3"/>
      <c r="E2" s="3"/>
      <c r="F2" s="83"/>
    </row>
    <row x14ac:dyDescent="0.25" r="3" customHeight="1" ht="17.25">
      <c r="A3" s="1" t="s">
        <v>9368</v>
      </c>
      <c r="B3" s="83"/>
      <c r="C3" s="3"/>
      <c r="D3" s="3"/>
      <c r="E3" s="3"/>
      <c r="F3" s="83"/>
    </row>
    <row x14ac:dyDescent="0.25" r="4" customHeight="1" ht="17.25">
      <c r="A4" s="1" t="s">
        <v>9369</v>
      </c>
      <c r="B4" s="83"/>
      <c r="C4" s="3"/>
      <c r="D4" s="3"/>
      <c r="E4" s="3"/>
      <c r="F4" s="83"/>
    </row>
    <row x14ac:dyDescent="0.25" r="5" customHeight="1" ht="17.25">
      <c r="A5" s="37"/>
      <c r="B5" s="83"/>
      <c r="C5" s="3"/>
      <c r="D5" s="3"/>
      <c r="E5" s="3"/>
      <c r="F5" s="83"/>
    </row>
    <row x14ac:dyDescent="0.25" r="6" customHeight="1" ht="18">
      <c r="A6" s="185" t="s">
        <v>4</v>
      </c>
      <c r="B6" s="186" t="s">
        <v>5</v>
      </c>
      <c r="C6" s="264" t="s">
        <v>7</v>
      </c>
      <c r="D6" s="264" t="s">
        <v>358</v>
      </c>
      <c r="E6" s="264" t="s">
        <v>8</v>
      </c>
      <c r="F6" s="186"/>
    </row>
    <row x14ac:dyDescent="0.25" r="7" customHeight="1" ht="17.25">
      <c r="A7" s="24">
        <v>44722</v>
      </c>
      <c r="B7" s="25" t="s">
        <v>1788</v>
      </c>
      <c r="C7" s="26">
        <v>300</v>
      </c>
      <c r="D7" s="26">
        <v>300</v>
      </c>
      <c r="E7" s="26">
        <v>200</v>
      </c>
      <c r="F7" s="25"/>
    </row>
    <row x14ac:dyDescent="0.25" r="8" customHeight="1" ht="17.25">
      <c r="A8" s="15" t="s">
        <v>3343</v>
      </c>
      <c r="B8" s="16" t="s">
        <v>14</v>
      </c>
      <c r="C8" s="17">
        <v>-60</v>
      </c>
      <c r="D8" s="18"/>
      <c r="E8" s="18"/>
      <c r="F8" s="16"/>
    </row>
    <row x14ac:dyDescent="0.25" r="9" customHeight="1" ht="17.25">
      <c r="A9" s="15"/>
      <c r="B9" s="16"/>
      <c r="C9" s="36"/>
      <c r="D9" s="18"/>
      <c r="E9" s="18"/>
      <c r="F9" s="16"/>
    </row>
    <row x14ac:dyDescent="0.25" r="10" customHeight="1" ht="17.25">
      <c r="A10" s="15"/>
      <c r="B10" s="16"/>
      <c r="C10" s="36"/>
      <c r="D10" s="18"/>
      <c r="E10" s="18"/>
      <c r="F10" s="124"/>
    </row>
    <row x14ac:dyDescent="0.25" r="11" customHeight="1" ht="17.25">
      <c r="A11" s="15"/>
      <c r="B11" s="16"/>
      <c r="C11" s="36"/>
      <c r="D11" s="18"/>
      <c r="E11" s="18"/>
      <c r="F11" s="124"/>
    </row>
    <row x14ac:dyDescent="0.25" r="12" customHeight="1" ht="17.25">
      <c r="A12" s="15"/>
      <c r="B12" s="16"/>
      <c r="C12" s="18"/>
      <c r="D12" s="18"/>
      <c r="E12" s="18"/>
      <c r="F12" s="124"/>
    </row>
    <row x14ac:dyDescent="0.25" r="13" customHeight="1" ht="17.25">
      <c r="A13" s="15"/>
      <c r="B13" s="16"/>
      <c r="C13" s="36"/>
      <c r="D13" s="36"/>
      <c r="E13" s="36"/>
      <c r="F13" s="16"/>
    </row>
    <row x14ac:dyDescent="0.25" r="14" customHeight="1" ht="17.25">
      <c r="A14" s="15"/>
      <c r="B14" s="16"/>
      <c r="C14" s="36"/>
      <c r="D14" s="36"/>
      <c r="E14" s="36"/>
      <c r="F14" s="16"/>
    </row>
    <row x14ac:dyDescent="0.25" r="15" customHeight="1" ht="17.25">
      <c r="A15" s="15"/>
      <c r="B15" s="16"/>
      <c r="C15" s="36"/>
      <c r="D15" s="36"/>
      <c r="E15" s="36"/>
      <c r="F15" s="16"/>
    </row>
    <row x14ac:dyDescent="0.25" r="16" customHeight="1" ht="17.25">
      <c r="A16" s="15"/>
      <c r="B16" s="16"/>
      <c r="C16" s="36"/>
      <c r="D16" s="36"/>
      <c r="E16" s="36"/>
      <c r="F16" s="16"/>
    </row>
    <row x14ac:dyDescent="0.25" r="17" customHeight="1" ht="17.25">
      <c r="A17" s="15"/>
      <c r="B17" s="16"/>
      <c r="C17" s="36"/>
      <c r="D17" s="36"/>
      <c r="E17" s="36"/>
      <c r="F17" s="16"/>
    </row>
    <row x14ac:dyDescent="0.25" r="18" customHeight="1" ht="17.25">
      <c r="A18" s="15"/>
      <c r="B18" s="16"/>
      <c r="C18" s="36"/>
      <c r="D18" s="36"/>
      <c r="E18" s="36"/>
      <c r="F18" s="16"/>
    </row>
    <row x14ac:dyDescent="0.25" r="19" customHeight="1" ht="17.25">
      <c r="A19" s="15"/>
      <c r="B19" s="16"/>
      <c r="C19" s="36"/>
      <c r="D19" s="36"/>
      <c r="E19" s="36"/>
      <c r="F19" s="16"/>
    </row>
    <row x14ac:dyDescent="0.25" r="20" customHeight="1" ht="17.25">
      <c r="A20" s="15"/>
      <c r="B20" s="16"/>
      <c r="C20" s="36"/>
      <c r="D20" s="36"/>
      <c r="E20" s="36"/>
      <c r="F20" s="16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88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83"/>
    </row>
    <row x14ac:dyDescent="0.25" r="2" customHeight="1" ht="17.25">
      <c r="A2" s="37"/>
      <c r="B2" s="83"/>
      <c r="C2" s="3"/>
      <c r="D2" s="3"/>
      <c r="E2" s="3"/>
      <c r="F2" s="83"/>
    </row>
    <row x14ac:dyDescent="0.25" r="3" customHeight="1" ht="17.25">
      <c r="A3" s="1" t="s">
        <v>9366</v>
      </c>
      <c r="B3" s="83"/>
      <c r="C3" s="3"/>
      <c r="D3" s="3"/>
      <c r="E3" s="3"/>
      <c r="F3" s="83"/>
    </row>
    <row x14ac:dyDescent="0.25" r="4" customHeight="1" ht="17.25">
      <c r="A4" s="1" t="s">
        <v>9367</v>
      </c>
      <c r="B4" s="83"/>
      <c r="C4" s="3"/>
      <c r="D4" s="3"/>
      <c r="E4" s="3"/>
      <c r="F4" s="83"/>
    </row>
    <row x14ac:dyDescent="0.25" r="5" customHeight="1" ht="17.25">
      <c r="A5" s="37"/>
      <c r="B5" s="83"/>
      <c r="C5" s="3"/>
      <c r="D5" s="3"/>
      <c r="E5" s="3"/>
      <c r="F5" s="83"/>
    </row>
    <row x14ac:dyDescent="0.25" r="6" customHeight="1" ht="18">
      <c r="A6" s="185" t="s">
        <v>4</v>
      </c>
      <c r="B6" s="186" t="s">
        <v>5</v>
      </c>
      <c r="C6" s="264" t="s">
        <v>840</v>
      </c>
      <c r="D6" s="264" t="s">
        <v>7</v>
      </c>
      <c r="E6" s="264" t="s">
        <v>6</v>
      </c>
      <c r="F6" s="186"/>
    </row>
    <row x14ac:dyDescent="0.25" r="7" customHeight="1" ht="17.25">
      <c r="A7" s="24">
        <v>44875</v>
      </c>
      <c r="B7" s="25" t="s">
        <v>1788</v>
      </c>
      <c r="C7" s="26">
        <v>80</v>
      </c>
      <c r="D7" s="45"/>
      <c r="E7" s="45"/>
      <c r="F7" s="25"/>
    </row>
    <row x14ac:dyDescent="0.25" r="8" customHeight="1" ht="17.25">
      <c r="A8" s="15">
        <v>44875</v>
      </c>
      <c r="B8" s="16" t="s">
        <v>1788</v>
      </c>
      <c r="C8" s="17">
        <v>120</v>
      </c>
      <c r="D8" s="36"/>
      <c r="E8" s="36"/>
      <c r="F8" s="124"/>
    </row>
    <row x14ac:dyDescent="0.25" r="9" customHeight="1" ht="17.25">
      <c r="A9" s="15">
        <v>44815</v>
      </c>
      <c r="B9" s="16" t="s">
        <v>1788</v>
      </c>
      <c r="C9" s="18"/>
      <c r="D9" s="17">
        <v>500</v>
      </c>
      <c r="E9" s="36"/>
      <c r="F9" s="124"/>
    </row>
    <row x14ac:dyDescent="0.25" r="10" customHeight="1" ht="17.25">
      <c r="A10" s="15">
        <v>45170</v>
      </c>
      <c r="B10" s="16" t="s">
        <v>2153</v>
      </c>
      <c r="C10" s="17">
        <v>-199</v>
      </c>
      <c r="D10" s="18"/>
      <c r="E10" s="18"/>
      <c r="F10" s="124"/>
    </row>
    <row x14ac:dyDescent="0.25" r="11" customHeight="1" ht="15.75">
      <c r="A11" s="33" t="s">
        <v>2790</v>
      </c>
      <c r="B11" s="16" t="s">
        <v>1788</v>
      </c>
      <c r="C11" s="18"/>
      <c r="D11" s="17">
        <v>80</v>
      </c>
      <c r="E11" s="17">
        <v>80</v>
      </c>
      <c r="F11" s="124"/>
    </row>
    <row x14ac:dyDescent="0.25" r="12" customHeight="1" ht="17.25">
      <c r="A12" s="33" t="s">
        <v>2790</v>
      </c>
      <c r="B12" s="16" t="s">
        <v>1788</v>
      </c>
      <c r="C12" s="18"/>
      <c r="D12" s="17">
        <v>120</v>
      </c>
      <c r="E12" s="17">
        <v>120</v>
      </c>
      <c r="F12" s="124"/>
    </row>
    <row x14ac:dyDescent="0.25" r="13" customHeight="1" ht="17.25">
      <c r="A13" s="15"/>
      <c r="B13" s="16"/>
      <c r="C13" s="36"/>
      <c r="D13" s="36"/>
      <c r="E13" s="36"/>
      <c r="F13" s="16"/>
    </row>
    <row x14ac:dyDescent="0.25" r="14" customHeight="1" ht="17.25">
      <c r="A14" s="15"/>
      <c r="B14" s="16"/>
      <c r="C14" s="36"/>
      <c r="D14" s="36"/>
      <c r="E14" s="36"/>
      <c r="F14" s="16"/>
    </row>
    <row x14ac:dyDescent="0.25" r="15" customHeight="1" ht="17.25">
      <c r="A15" s="15"/>
      <c r="B15" s="16"/>
      <c r="C15" s="36"/>
      <c r="D15" s="36"/>
      <c r="E15" s="36"/>
      <c r="F15" s="16"/>
    </row>
    <row x14ac:dyDescent="0.25" r="16" customHeight="1" ht="17.25">
      <c r="A16" s="15"/>
      <c r="B16" s="16"/>
      <c r="C16" s="36"/>
      <c r="D16" s="36"/>
      <c r="E16" s="36"/>
      <c r="F16" s="16"/>
    </row>
    <row x14ac:dyDescent="0.25" r="17" customHeight="1" ht="17.25">
      <c r="A17" s="15"/>
      <c r="B17" s="16"/>
      <c r="C17" s="36"/>
      <c r="D17" s="36"/>
      <c r="E17" s="36"/>
      <c r="F17" s="16"/>
    </row>
    <row x14ac:dyDescent="0.25" r="18" customHeight="1" ht="17.25">
      <c r="A18" s="15"/>
      <c r="B18" s="16"/>
      <c r="C18" s="36"/>
      <c r="D18" s="36"/>
      <c r="E18" s="36"/>
      <c r="F18" s="16"/>
    </row>
    <row x14ac:dyDescent="0.25" r="19" customHeight="1" ht="17.25">
      <c r="A19" s="15"/>
      <c r="B19" s="16"/>
      <c r="C19" s="36"/>
      <c r="D19" s="36"/>
      <c r="E19" s="36"/>
      <c r="F19" s="16"/>
    </row>
    <row x14ac:dyDescent="0.25" r="20" customHeight="1" ht="17.25">
      <c r="A20" s="15"/>
      <c r="B20" s="16"/>
      <c r="C20" s="36"/>
      <c r="D20" s="36"/>
      <c r="E20" s="36"/>
      <c r="F20" s="16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88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9363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9365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83"/>
    </row>
    <row x14ac:dyDescent="0.25" r="6" customHeight="1" ht="18">
      <c r="A6" s="185" t="s">
        <v>4</v>
      </c>
      <c r="B6" s="186" t="s">
        <v>5</v>
      </c>
      <c r="C6" s="264" t="s">
        <v>75</v>
      </c>
      <c r="D6" s="264" t="s">
        <v>7</v>
      </c>
      <c r="E6" s="264" t="s">
        <v>9</v>
      </c>
      <c r="F6" s="264" t="s">
        <v>358</v>
      </c>
      <c r="G6" s="264" t="s">
        <v>368</v>
      </c>
      <c r="H6" s="264" t="s">
        <v>76</v>
      </c>
      <c r="I6" s="186"/>
    </row>
    <row x14ac:dyDescent="0.25" r="7" customHeight="1" ht="17.25">
      <c r="A7" s="24" t="s">
        <v>3290</v>
      </c>
      <c r="B7" s="25" t="s">
        <v>1788</v>
      </c>
      <c r="C7" s="26">
        <v>30</v>
      </c>
      <c r="D7" s="26">
        <v>50</v>
      </c>
      <c r="E7" s="26">
        <v>100</v>
      </c>
      <c r="F7" s="26">
        <v>100</v>
      </c>
      <c r="G7" s="45"/>
      <c r="H7" s="45"/>
      <c r="I7" s="25"/>
    </row>
    <row x14ac:dyDescent="0.25" r="8" customHeight="1" ht="17.25">
      <c r="A8" s="15" t="s">
        <v>4009</v>
      </c>
      <c r="B8" s="16" t="s">
        <v>1788</v>
      </c>
      <c r="C8" s="36"/>
      <c r="D8" s="36"/>
      <c r="E8" s="36"/>
      <c r="F8" s="36"/>
      <c r="G8" s="17">
        <v>30</v>
      </c>
      <c r="H8" s="17">
        <v>30</v>
      </c>
      <c r="I8" s="124"/>
    </row>
    <row x14ac:dyDescent="0.25" r="9" customHeight="1" ht="17.25">
      <c r="A9" s="15">
        <v>44572</v>
      </c>
      <c r="B9" s="16" t="s">
        <v>1788</v>
      </c>
      <c r="C9" s="17">
        <v>52</v>
      </c>
      <c r="D9" s="17">
        <v>90</v>
      </c>
      <c r="E9" s="17">
        <v>100</v>
      </c>
      <c r="F9" s="17">
        <v>100</v>
      </c>
      <c r="G9" s="17">
        <v>85</v>
      </c>
      <c r="H9" s="17">
        <v>70</v>
      </c>
      <c r="I9" s="124"/>
    </row>
    <row x14ac:dyDescent="0.25" r="10" customHeight="1" ht="17.25">
      <c r="A10" s="15">
        <v>44572</v>
      </c>
      <c r="B10" s="16" t="s">
        <v>1788</v>
      </c>
      <c r="C10" s="17">
        <v>58</v>
      </c>
      <c r="D10" s="17">
        <v>10</v>
      </c>
      <c r="E10" s="17">
        <v>100</v>
      </c>
      <c r="F10" s="17">
        <v>100</v>
      </c>
      <c r="G10" s="17">
        <v>35</v>
      </c>
      <c r="H10" s="17">
        <v>40</v>
      </c>
      <c r="I10" s="124"/>
    </row>
    <row x14ac:dyDescent="0.25" r="11" customHeight="1" ht="17.25">
      <c r="A11" s="15"/>
      <c r="B11" s="16"/>
      <c r="C11" s="18"/>
      <c r="D11" s="18"/>
      <c r="E11" s="18"/>
      <c r="F11" s="18"/>
      <c r="G11" s="18"/>
      <c r="H11" s="18"/>
      <c r="I11" s="124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8"/>
      <c r="I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16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88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9363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9364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83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75</v>
      </c>
      <c r="E6" s="264" t="s">
        <v>7</v>
      </c>
      <c r="F6" s="264" t="s">
        <v>76</v>
      </c>
      <c r="G6" s="264" t="s">
        <v>358</v>
      </c>
      <c r="H6" s="264" t="s">
        <v>9</v>
      </c>
      <c r="I6" s="186"/>
    </row>
    <row x14ac:dyDescent="0.25" r="7" customHeight="1" ht="17.25">
      <c r="A7" s="24" t="s">
        <v>4009</v>
      </c>
      <c r="B7" s="25" t="s">
        <v>1788</v>
      </c>
      <c r="C7" s="26">
        <v>50</v>
      </c>
      <c r="D7" s="26">
        <v>50</v>
      </c>
      <c r="E7" s="26">
        <v>50</v>
      </c>
      <c r="F7" s="26">
        <v>50</v>
      </c>
      <c r="G7" s="26">
        <v>50</v>
      </c>
      <c r="H7" s="26">
        <v>100</v>
      </c>
      <c r="I7" s="25"/>
    </row>
    <row x14ac:dyDescent="0.25" r="8" customHeight="1" ht="17.25">
      <c r="A8" s="15" t="s">
        <v>3255</v>
      </c>
      <c r="B8" s="16" t="s">
        <v>1788</v>
      </c>
      <c r="C8" s="17">
        <v>50</v>
      </c>
      <c r="D8" s="17">
        <v>50</v>
      </c>
      <c r="E8" s="17">
        <v>50</v>
      </c>
      <c r="F8" s="17">
        <v>50</v>
      </c>
      <c r="G8" s="17">
        <v>50</v>
      </c>
      <c r="H8" s="36"/>
      <c r="I8" s="124"/>
    </row>
    <row x14ac:dyDescent="0.25" r="9" customHeight="1" ht="17.25">
      <c r="A9" s="15">
        <v>44603</v>
      </c>
      <c r="B9" s="16" t="s">
        <v>1788</v>
      </c>
      <c r="C9" s="18"/>
      <c r="D9" s="18"/>
      <c r="E9" s="18"/>
      <c r="F9" s="18"/>
      <c r="G9" s="17">
        <v>100</v>
      </c>
      <c r="H9" s="17">
        <v>100</v>
      </c>
      <c r="I9" s="124"/>
    </row>
    <row x14ac:dyDescent="0.25" r="10" customHeight="1" ht="17.25">
      <c r="A10" s="15"/>
      <c r="B10" s="16"/>
      <c r="C10" s="18"/>
      <c r="D10" s="18"/>
      <c r="E10" s="18"/>
      <c r="F10" s="18"/>
      <c r="G10" s="18"/>
      <c r="H10" s="18"/>
      <c r="I10" s="124"/>
    </row>
    <row x14ac:dyDescent="0.25" r="11" customHeight="1" ht="17.25">
      <c r="A11" s="15"/>
      <c r="B11" s="16"/>
      <c r="C11" s="18"/>
      <c r="D11" s="18"/>
      <c r="E11" s="18"/>
      <c r="F11" s="18"/>
      <c r="G11" s="18"/>
      <c r="H11" s="18"/>
      <c r="I11" s="124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8"/>
      <c r="I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16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88" width="8.576428571428572" customWidth="1" bestFit="1"/>
    <col min="9" max="9" style="40" width="12.43357142857143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83"/>
      <c r="I1" s="2"/>
    </row>
    <row x14ac:dyDescent="0.25" r="2" customHeight="1" ht="17.25">
      <c r="A2" s="37"/>
      <c r="B2" s="83"/>
      <c r="C2" s="3"/>
      <c r="D2" s="3"/>
      <c r="E2" s="3"/>
      <c r="F2" s="3"/>
      <c r="G2" s="3"/>
      <c r="H2" s="83"/>
      <c r="I2" s="2"/>
    </row>
    <row x14ac:dyDescent="0.25" r="3" customHeight="1" ht="17.25">
      <c r="A3" s="1" t="s">
        <v>9360</v>
      </c>
      <c r="B3" s="83"/>
      <c r="C3" s="3"/>
      <c r="D3" s="3"/>
      <c r="E3" s="3"/>
      <c r="F3" s="3"/>
      <c r="G3" s="3"/>
      <c r="H3" s="83"/>
      <c r="I3" s="2"/>
    </row>
    <row x14ac:dyDescent="0.25" r="4" customHeight="1" ht="17.25">
      <c r="A4" s="1" t="s">
        <v>9361</v>
      </c>
      <c r="B4" s="83"/>
      <c r="C4" s="3"/>
      <c r="D4" s="3"/>
      <c r="E4" s="3"/>
      <c r="F4" s="3"/>
      <c r="G4" s="3"/>
      <c r="H4" s="83"/>
      <c r="I4" s="2"/>
    </row>
    <row x14ac:dyDescent="0.25" r="5" customHeight="1" ht="17.25">
      <c r="A5" s="37"/>
      <c r="B5" s="83"/>
      <c r="C5" s="3"/>
      <c r="D5" s="3"/>
      <c r="E5" s="3"/>
      <c r="F5" s="3"/>
      <c r="G5" s="3"/>
      <c r="H5" s="83"/>
      <c r="I5" s="2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8</v>
      </c>
      <c r="F6" s="264" t="s">
        <v>358</v>
      </c>
      <c r="G6" s="264" t="s">
        <v>9</v>
      </c>
      <c r="H6" s="186"/>
      <c r="I6" s="2"/>
    </row>
    <row x14ac:dyDescent="0.25" r="7" customHeight="1" ht="17.25">
      <c r="A7" s="24" t="s">
        <v>4684</v>
      </c>
      <c r="B7" s="25" t="s">
        <v>1788</v>
      </c>
      <c r="C7" s="26">
        <v>100</v>
      </c>
      <c r="D7" s="26">
        <v>100</v>
      </c>
      <c r="E7" s="26">
        <v>50</v>
      </c>
      <c r="F7" s="26">
        <v>150</v>
      </c>
      <c r="G7" s="26">
        <v>200</v>
      </c>
      <c r="H7" s="25"/>
      <c r="I7" s="2"/>
    </row>
    <row x14ac:dyDescent="0.25" r="8" customHeight="1" ht="17.25">
      <c r="A8" s="15" t="s">
        <v>4684</v>
      </c>
      <c r="B8" s="16" t="s">
        <v>1788</v>
      </c>
      <c r="C8" s="17">
        <v>84</v>
      </c>
      <c r="D8" s="17">
        <v>100</v>
      </c>
      <c r="E8" s="17">
        <v>100</v>
      </c>
      <c r="F8" s="17">
        <v>100</v>
      </c>
      <c r="G8" s="17">
        <v>150</v>
      </c>
      <c r="H8" s="124"/>
      <c r="I8" s="2"/>
    </row>
    <row x14ac:dyDescent="0.25" r="9" customHeight="1" ht="17.25">
      <c r="A9" s="15" t="s">
        <v>4684</v>
      </c>
      <c r="B9" s="16" t="s">
        <v>1788</v>
      </c>
      <c r="C9" s="17">
        <v>116</v>
      </c>
      <c r="D9" s="17">
        <v>100</v>
      </c>
      <c r="E9" s="17">
        <v>150</v>
      </c>
      <c r="F9" s="17">
        <v>50</v>
      </c>
      <c r="G9" s="17">
        <v>250</v>
      </c>
      <c r="H9" s="124"/>
      <c r="I9" s="2"/>
    </row>
    <row x14ac:dyDescent="0.25" r="10" customHeight="1" ht="17.25">
      <c r="A10" s="15" t="s">
        <v>1871</v>
      </c>
      <c r="B10" s="16" t="s">
        <v>1788</v>
      </c>
      <c r="C10" s="18"/>
      <c r="D10" s="17">
        <v>160</v>
      </c>
      <c r="E10" s="18"/>
      <c r="F10" s="18"/>
      <c r="G10" s="18"/>
      <c r="H10" s="124"/>
      <c r="I10" s="4" t="s">
        <v>9362</v>
      </c>
    </row>
    <row x14ac:dyDescent="0.25" r="11" customHeight="1" ht="17.25">
      <c r="A11" s="15">
        <v>45050</v>
      </c>
      <c r="B11" s="16" t="s">
        <v>14</v>
      </c>
      <c r="C11" s="17">
        <v>-82</v>
      </c>
      <c r="D11" s="17">
        <v>-60</v>
      </c>
      <c r="E11" s="17">
        <v>-203</v>
      </c>
      <c r="F11" s="17">
        <v>-143</v>
      </c>
      <c r="G11" s="36"/>
      <c r="H11" s="16"/>
      <c r="I11" s="2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24"/>
      <c r="I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16"/>
      <c r="I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16"/>
      <c r="I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16"/>
      <c r="I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16"/>
      <c r="I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16"/>
      <c r="I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16"/>
      <c r="I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16"/>
      <c r="I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16"/>
      <c r="I20" s="2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88" width="8.576428571428572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3"/>
      <c r="H1" s="83"/>
    </row>
    <row x14ac:dyDescent="0.25" r="2" customHeight="1" ht="17.25">
      <c r="A2" s="83"/>
      <c r="B2" s="83"/>
      <c r="C2" s="3"/>
      <c r="D2" s="3"/>
      <c r="E2" s="3"/>
      <c r="F2" s="3"/>
      <c r="G2" s="3"/>
      <c r="H2" s="83"/>
    </row>
    <row x14ac:dyDescent="0.25" r="3" customHeight="1" ht="17.25">
      <c r="A3" s="4" t="s">
        <v>9358</v>
      </c>
      <c r="B3" s="83"/>
      <c r="C3" s="3"/>
      <c r="D3" s="3"/>
      <c r="E3" s="3"/>
      <c r="F3" s="3"/>
      <c r="G3" s="3"/>
      <c r="H3" s="83"/>
    </row>
    <row x14ac:dyDescent="0.25" r="4" customHeight="1" ht="17.25">
      <c r="A4" s="4" t="s">
        <v>9359</v>
      </c>
      <c r="B4" s="83"/>
      <c r="C4" s="3"/>
      <c r="D4" s="3"/>
      <c r="E4" s="3"/>
      <c r="F4" s="3"/>
      <c r="G4" s="3"/>
      <c r="H4" s="83"/>
    </row>
    <row x14ac:dyDescent="0.25" r="5" customHeight="1" ht="17.25">
      <c r="A5" s="83"/>
      <c r="B5" s="83"/>
      <c r="C5" s="3"/>
      <c r="D5" s="3"/>
      <c r="E5" s="3"/>
      <c r="F5" s="3"/>
      <c r="G5" s="3"/>
      <c r="H5" s="83"/>
    </row>
    <row x14ac:dyDescent="0.25" r="6" customHeight="1" ht="18">
      <c r="A6" s="190" t="s">
        <v>4</v>
      </c>
      <c r="B6" s="186" t="s">
        <v>5</v>
      </c>
      <c r="C6" s="264" t="s">
        <v>8</v>
      </c>
      <c r="D6" s="264" t="s">
        <v>358</v>
      </c>
      <c r="E6" s="264" t="s">
        <v>6</v>
      </c>
      <c r="F6" s="264" t="s">
        <v>7</v>
      </c>
      <c r="G6" s="264" t="s">
        <v>9</v>
      </c>
      <c r="H6" s="186"/>
    </row>
    <row x14ac:dyDescent="0.25" r="7" customHeight="1" ht="17.25">
      <c r="A7" s="25" t="s">
        <v>2460</v>
      </c>
      <c r="B7" s="25" t="s">
        <v>1788</v>
      </c>
      <c r="C7" s="26">
        <v>300</v>
      </c>
      <c r="D7" s="26">
        <v>510</v>
      </c>
      <c r="E7" s="45"/>
      <c r="F7" s="45"/>
      <c r="G7" s="45"/>
      <c r="H7" s="25"/>
    </row>
    <row x14ac:dyDescent="0.25" r="8" customHeight="1" ht="17.25">
      <c r="A8" s="16" t="s">
        <v>2460</v>
      </c>
      <c r="B8" s="16" t="s">
        <v>1788</v>
      </c>
      <c r="C8" s="17">
        <v>70</v>
      </c>
      <c r="D8" s="17">
        <v>10</v>
      </c>
      <c r="E8" s="17">
        <v>145</v>
      </c>
      <c r="F8" s="17">
        <v>260</v>
      </c>
      <c r="G8" s="17">
        <v>520</v>
      </c>
      <c r="H8" s="124"/>
    </row>
    <row x14ac:dyDescent="0.25" r="9" customHeight="1" ht="17.25">
      <c r="A9" s="16" t="s">
        <v>1867</v>
      </c>
      <c r="B9" s="16" t="s">
        <v>1788</v>
      </c>
      <c r="C9" s="17">
        <v>150</v>
      </c>
      <c r="D9" s="36"/>
      <c r="E9" s="17">
        <v>115</v>
      </c>
      <c r="F9" s="36"/>
      <c r="G9" s="36"/>
      <c r="H9" s="124"/>
    </row>
    <row x14ac:dyDescent="0.25" r="10" customHeight="1" ht="17.25">
      <c r="A10" s="16" t="s">
        <v>2996</v>
      </c>
      <c r="B10" s="16" t="s">
        <v>1788</v>
      </c>
      <c r="C10" s="36"/>
      <c r="D10" s="36"/>
      <c r="E10" s="17">
        <v>40</v>
      </c>
      <c r="F10" s="17">
        <v>40</v>
      </c>
      <c r="G10" s="17">
        <v>60</v>
      </c>
      <c r="H10" s="16"/>
    </row>
    <row x14ac:dyDescent="0.25" r="11" customHeight="1" ht="17.25">
      <c r="A11" s="15"/>
      <c r="B11" s="16"/>
      <c r="C11" s="18"/>
      <c r="D11" s="18"/>
      <c r="E11" s="18"/>
      <c r="F11" s="18"/>
      <c r="G11" s="18"/>
      <c r="H11" s="124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16"/>
    </row>
    <row x14ac:dyDescent="0.25" r="19" customHeight="1" ht="17.25">
      <c r="A19" s="16"/>
      <c r="B19" s="16"/>
      <c r="C19" s="36"/>
      <c r="D19" s="36"/>
      <c r="E19" s="36"/>
      <c r="F19" s="36"/>
      <c r="G19" s="36"/>
      <c r="H19" s="16"/>
    </row>
    <row x14ac:dyDescent="0.25" r="20" customHeight="1" ht="17.25">
      <c r="A20" s="16"/>
      <c r="B20" s="16"/>
      <c r="C20" s="36"/>
      <c r="D20" s="36"/>
      <c r="E20" s="36"/>
      <c r="F20" s="36"/>
      <c r="G20" s="36"/>
      <c r="H20" s="16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9.005" customWidth="1" bestFit="1"/>
    <col min="11" max="11" style="116" width="9.005" customWidth="1" bestFit="1"/>
    <col min="12" max="12" style="88" width="9.005" customWidth="1" bestFit="1"/>
    <col min="13" max="13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  <c r="K1" s="3"/>
      <c r="L1" s="83"/>
      <c r="M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83"/>
      <c r="M2" s="83"/>
    </row>
    <row x14ac:dyDescent="0.25" r="3" customHeight="1" ht="17.25">
      <c r="A3" s="1" t="s">
        <v>9355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  <c r="M3" s="83"/>
    </row>
    <row x14ac:dyDescent="0.25" r="4" customHeight="1" ht="17.25">
      <c r="A4" s="1" t="s">
        <v>9357</v>
      </c>
      <c r="B4" s="83"/>
      <c r="C4" s="3"/>
      <c r="D4" s="3"/>
      <c r="E4" s="3"/>
      <c r="F4" s="3"/>
      <c r="G4" s="3"/>
      <c r="H4" s="3"/>
      <c r="I4" s="3"/>
      <c r="J4" s="3"/>
      <c r="K4" s="3"/>
      <c r="L4" s="83"/>
      <c r="M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83"/>
      <c r="M5" s="83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368</v>
      </c>
      <c r="E6" s="264" t="s">
        <v>75</v>
      </c>
      <c r="F6" s="264" t="s">
        <v>7</v>
      </c>
      <c r="G6" s="264" t="s">
        <v>76</v>
      </c>
      <c r="H6" s="264" t="s">
        <v>8</v>
      </c>
      <c r="I6" s="264" t="s">
        <v>358</v>
      </c>
      <c r="J6" s="264" t="s">
        <v>9</v>
      </c>
      <c r="K6" s="264" t="s">
        <v>1448</v>
      </c>
      <c r="L6" s="186" t="s">
        <v>10</v>
      </c>
      <c r="M6" s="186"/>
    </row>
    <row x14ac:dyDescent="0.25" r="7" customHeight="1" ht="17.25">
      <c r="A7" s="24" t="s">
        <v>1867</v>
      </c>
      <c r="B7" s="25" t="s">
        <v>1788</v>
      </c>
      <c r="C7" s="26">
        <v>50</v>
      </c>
      <c r="D7" s="26">
        <v>50</v>
      </c>
      <c r="E7" s="26">
        <v>30</v>
      </c>
      <c r="F7" s="26">
        <v>100</v>
      </c>
      <c r="G7" s="26">
        <v>30</v>
      </c>
      <c r="H7" s="26">
        <v>50</v>
      </c>
      <c r="I7" s="26">
        <v>50</v>
      </c>
      <c r="J7" s="26">
        <v>150</v>
      </c>
      <c r="K7" s="45"/>
      <c r="L7" s="25"/>
      <c r="M7" s="25"/>
    </row>
    <row x14ac:dyDescent="0.25" r="8" customHeight="1" ht="17.25">
      <c r="A8" s="15" t="s">
        <v>2111</v>
      </c>
      <c r="B8" s="16" t="s">
        <v>1788</v>
      </c>
      <c r="C8" s="17">
        <v>50</v>
      </c>
      <c r="D8" s="17">
        <v>50</v>
      </c>
      <c r="E8" s="17">
        <v>30</v>
      </c>
      <c r="F8" s="17">
        <v>100</v>
      </c>
      <c r="G8" s="17">
        <v>30</v>
      </c>
      <c r="H8" s="17">
        <v>75</v>
      </c>
      <c r="I8" s="17">
        <v>75</v>
      </c>
      <c r="J8" s="17">
        <v>150</v>
      </c>
      <c r="K8" s="36"/>
      <c r="L8" s="16"/>
      <c r="M8" s="124"/>
    </row>
    <row x14ac:dyDescent="0.25" r="9" customHeight="1" ht="17.25">
      <c r="A9" s="15" t="s">
        <v>3094</v>
      </c>
      <c r="B9" s="16" t="s">
        <v>1788</v>
      </c>
      <c r="C9" s="17">
        <v>86</v>
      </c>
      <c r="D9" s="17">
        <v>18</v>
      </c>
      <c r="E9" s="36"/>
      <c r="F9" s="17">
        <v>50</v>
      </c>
      <c r="G9" s="36"/>
      <c r="H9" s="17">
        <v>50</v>
      </c>
      <c r="I9" s="17">
        <v>50</v>
      </c>
      <c r="J9" s="17">
        <v>72</v>
      </c>
      <c r="K9" s="36"/>
      <c r="L9" s="16"/>
      <c r="M9" s="124"/>
    </row>
    <row x14ac:dyDescent="0.25" r="10" customHeight="1" ht="17.25">
      <c r="A10" s="15" t="s">
        <v>3099</v>
      </c>
      <c r="B10" s="16" t="s">
        <v>1788</v>
      </c>
      <c r="C10" s="36"/>
      <c r="D10" s="36"/>
      <c r="E10" s="17">
        <v>26</v>
      </c>
      <c r="F10" s="17">
        <v>54</v>
      </c>
      <c r="G10" s="17">
        <v>26</v>
      </c>
      <c r="H10" s="36"/>
      <c r="I10" s="17">
        <v>100</v>
      </c>
      <c r="J10" s="36"/>
      <c r="K10" s="17">
        <v>110</v>
      </c>
      <c r="L10" s="16"/>
      <c r="M10" s="16"/>
    </row>
    <row x14ac:dyDescent="0.25" r="11" customHeight="1" ht="17.25">
      <c r="A11" s="15" t="s">
        <v>2113</v>
      </c>
      <c r="B11" s="16" t="s">
        <v>1788</v>
      </c>
      <c r="C11" s="36"/>
      <c r="D11" s="36"/>
      <c r="E11" s="36"/>
      <c r="F11" s="36"/>
      <c r="G11" s="36"/>
      <c r="H11" s="17">
        <v>23</v>
      </c>
      <c r="I11" s="17">
        <v>133</v>
      </c>
      <c r="J11" s="36"/>
      <c r="K11" s="17">
        <v>100</v>
      </c>
      <c r="L11" s="16"/>
      <c r="M11" s="16"/>
    </row>
    <row x14ac:dyDescent="0.25" r="12" customHeight="1" ht="17.25">
      <c r="A12" s="15">
        <v>45084</v>
      </c>
      <c r="B12" s="16" t="s">
        <v>1788</v>
      </c>
      <c r="C12" s="17">
        <v>120</v>
      </c>
      <c r="D12" s="36"/>
      <c r="E12" s="36"/>
      <c r="F12" s="17">
        <v>120</v>
      </c>
      <c r="G12" s="36"/>
      <c r="H12" s="36"/>
      <c r="I12" s="36"/>
      <c r="J12" s="17">
        <v>240</v>
      </c>
      <c r="K12" s="36"/>
      <c r="L12" s="16"/>
      <c r="M12" s="16"/>
    </row>
    <row x14ac:dyDescent="0.25" r="13" customHeight="1" ht="17.25">
      <c r="A13" s="15" t="s">
        <v>4566</v>
      </c>
      <c r="B13" s="16" t="s">
        <v>1788</v>
      </c>
      <c r="C13" s="17">
        <v>110</v>
      </c>
      <c r="D13" s="36"/>
      <c r="E13" s="36"/>
      <c r="F13" s="17">
        <v>110</v>
      </c>
      <c r="G13" s="36"/>
      <c r="H13" s="36"/>
      <c r="I13" s="36"/>
      <c r="J13" s="17">
        <v>220</v>
      </c>
      <c r="K13" s="36"/>
      <c r="L13" s="16"/>
      <c r="M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16"/>
      <c r="M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16"/>
      <c r="M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16"/>
      <c r="M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16"/>
      <c r="M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16"/>
      <c r="M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16"/>
      <c r="M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16"/>
      <c r="M20" s="16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9.005" customWidth="1" bestFit="1"/>
    <col min="6" max="6" style="116" width="9.005" customWidth="1" bestFit="1"/>
    <col min="7" max="7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83"/>
    </row>
    <row x14ac:dyDescent="0.25" r="2" customHeight="1" ht="17.25">
      <c r="A2" s="37"/>
      <c r="B2" s="83"/>
      <c r="C2" s="3"/>
      <c r="D2" s="3"/>
      <c r="E2" s="3"/>
      <c r="F2" s="3"/>
      <c r="G2" s="83"/>
    </row>
    <row x14ac:dyDescent="0.25" r="3" customHeight="1" ht="17.25">
      <c r="A3" s="1" t="s">
        <v>9355</v>
      </c>
      <c r="B3" s="83"/>
      <c r="C3" s="3"/>
      <c r="D3" s="3"/>
      <c r="E3" s="3"/>
      <c r="F3" s="3"/>
      <c r="G3" s="83"/>
    </row>
    <row x14ac:dyDescent="0.25" r="4" customHeight="1" ht="17.25">
      <c r="A4" s="1" t="s">
        <v>9356</v>
      </c>
      <c r="B4" s="83"/>
      <c r="C4" s="3"/>
      <c r="D4" s="3"/>
      <c r="E4" s="3"/>
      <c r="F4" s="3"/>
      <c r="G4" s="83"/>
    </row>
    <row x14ac:dyDescent="0.25" r="5" customHeight="1" ht="17.25">
      <c r="A5" s="37"/>
      <c r="B5" s="83"/>
      <c r="C5" s="3"/>
      <c r="D5" s="3"/>
      <c r="E5" s="3"/>
      <c r="F5" s="3"/>
      <c r="G5" s="83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10</v>
      </c>
      <c r="G6" s="186"/>
    </row>
    <row x14ac:dyDescent="0.25" r="7" customHeight="1" ht="17.25">
      <c r="A7" s="15">
        <v>45017</v>
      </c>
      <c r="B7" s="16" t="s">
        <v>1788</v>
      </c>
      <c r="C7" s="17">
        <v>16</v>
      </c>
      <c r="D7" s="17">
        <v>16</v>
      </c>
      <c r="E7" s="17">
        <v>32</v>
      </c>
      <c r="F7" s="17">
        <v>6</v>
      </c>
      <c r="G7" s="124"/>
    </row>
    <row x14ac:dyDescent="0.25" r="8" customHeight="1" ht="17.25">
      <c r="A8" s="15" t="s">
        <v>2653</v>
      </c>
      <c r="B8" s="16" t="s">
        <v>14</v>
      </c>
      <c r="C8" s="17">
        <v>-16</v>
      </c>
      <c r="D8" s="17">
        <v>-16</v>
      </c>
      <c r="E8" s="17">
        <v>-32</v>
      </c>
      <c r="F8" s="17">
        <v>-6</v>
      </c>
      <c r="G8" s="16"/>
    </row>
    <row x14ac:dyDescent="0.25" r="9" customHeight="1" ht="17.25">
      <c r="A9" s="15"/>
      <c r="B9" s="16"/>
      <c r="C9" s="36"/>
      <c r="D9" s="36"/>
      <c r="E9" s="36"/>
      <c r="F9" s="36"/>
      <c r="G9" s="16"/>
    </row>
    <row x14ac:dyDescent="0.25" r="10" customHeight="1" ht="17.25">
      <c r="A10" s="15"/>
      <c r="B10" s="16"/>
      <c r="C10" s="36"/>
      <c r="D10" s="36"/>
      <c r="E10" s="36"/>
      <c r="F10" s="36"/>
      <c r="G10" s="16"/>
    </row>
    <row x14ac:dyDescent="0.25" r="11" customHeight="1" ht="17.25">
      <c r="A11" s="15"/>
      <c r="B11" s="16"/>
      <c r="C11" s="36"/>
      <c r="D11" s="36"/>
      <c r="E11" s="36"/>
      <c r="F11" s="36"/>
      <c r="G11" s="16"/>
    </row>
    <row x14ac:dyDescent="0.25" r="12" customHeight="1" ht="17.25">
      <c r="A12" s="15"/>
      <c r="B12" s="16"/>
      <c r="C12" s="36"/>
      <c r="D12" s="36"/>
      <c r="E12" s="36"/>
      <c r="F12" s="36"/>
      <c r="G12" s="16"/>
    </row>
    <row x14ac:dyDescent="0.25" r="13" customHeight="1" ht="17.25">
      <c r="A13" s="15"/>
      <c r="B13" s="16"/>
      <c r="C13" s="36"/>
      <c r="D13" s="36"/>
      <c r="E13" s="36"/>
      <c r="F13" s="36"/>
      <c r="G13" s="16"/>
    </row>
    <row x14ac:dyDescent="0.25" r="14" customHeight="1" ht="17.25">
      <c r="A14" s="15"/>
      <c r="B14" s="16"/>
      <c r="C14" s="36"/>
      <c r="D14" s="36"/>
      <c r="E14" s="36"/>
      <c r="F14" s="36"/>
      <c r="G14" s="16"/>
    </row>
    <row x14ac:dyDescent="0.25" r="15" customHeight="1" ht="17.25">
      <c r="A15" s="15"/>
      <c r="B15" s="16"/>
      <c r="C15" s="36"/>
      <c r="D15" s="36"/>
      <c r="E15" s="36"/>
      <c r="F15" s="36"/>
      <c r="G15" s="16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9.005" customWidth="1" bestFit="1"/>
    <col min="6" max="6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83"/>
    </row>
    <row x14ac:dyDescent="0.25" r="2" customHeight="1" ht="17.25">
      <c r="A2" s="37"/>
      <c r="B2" s="83"/>
      <c r="C2" s="3"/>
      <c r="D2" s="3"/>
      <c r="E2" s="3"/>
      <c r="F2" s="83"/>
    </row>
    <row x14ac:dyDescent="0.25" r="3" customHeight="1" ht="17.25">
      <c r="A3" s="1" t="s">
        <v>9353</v>
      </c>
      <c r="B3" s="83"/>
      <c r="C3" s="3"/>
      <c r="D3" s="3"/>
      <c r="E3" s="3"/>
      <c r="F3" s="83"/>
    </row>
    <row x14ac:dyDescent="0.25" r="4" customHeight="1" ht="17.25">
      <c r="A4" s="1" t="s">
        <v>9354</v>
      </c>
      <c r="B4" s="83"/>
      <c r="C4" s="3"/>
      <c r="D4" s="3"/>
      <c r="E4" s="3"/>
      <c r="F4" s="83"/>
    </row>
    <row x14ac:dyDescent="0.25" r="5" customHeight="1" ht="17.25">
      <c r="A5" s="37"/>
      <c r="B5" s="83"/>
      <c r="C5" s="3"/>
      <c r="D5" s="3"/>
      <c r="E5" s="3"/>
      <c r="F5" s="83"/>
    </row>
    <row x14ac:dyDescent="0.25" r="6" customHeight="1" ht="18">
      <c r="A6" s="185" t="s">
        <v>4</v>
      </c>
      <c r="B6" s="186" t="s">
        <v>5</v>
      </c>
      <c r="C6" s="264" t="s">
        <v>368</v>
      </c>
      <c r="D6" s="264" t="s">
        <v>7</v>
      </c>
      <c r="E6" s="264" t="s">
        <v>9</v>
      </c>
      <c r="F6" s="186"/>
    </row>
    <row x14ac:dyDescent="0.25" r="7" customHeight="1" ht="17.25">
      <c r="A7" s="15">
        <v>45147</v>
      </c>
      <c r="B7" s="16" t="s">
        <v>1788</v>
      </c>
      <c r="C7" s="17">
        <v>40</v>
      </c>
      <c r="D7" s="17">
        <v>40</v>
      </c>
      <c r="E7" s="17">
        <v>40</v>
      </c>
      <c r="F7" s="124"/>
    </row>
    <row x14ac:dyDescent="0.25" r="8" customHeight="1" ht="17.25">
      <c r="A8" s="15">
        <v>45150</v>
      </c>
      <c r="B8" s="16" t="s">
        <v>14</v>
      </c>
      <c r="C8" s="17">
        <v>-40</v>
      </c>
      <c r="D8" s="17">
        <v>-40</v>
      </c>
      <c r="E8" s="17">
        <v>-40</v>
      </c>
      <c r="F8" s="16"/>
    </row>
    <row x14ac:dyDescent="0.25" r="9" customHeight="1" ht="17.25">
      <c r="A9" s="15"/>
      <c r="B9" s="16"/>
      <c r="C9" s="36"/>
      <c r="D9" s="36"/>
      <c r="E9" s="36"/>
      <c r="F9" s="16"/>
    </row>
    <row x14ac:dyDescent="0.25" r="10" customHeight="1" ht="17.25">
      <c r="A10" s="15"/>
      <c r="B10" s="16"/>
      <c r="C10" s="36"/>
      <c r="D10" s="36"/>
      <c r="E10" s="36"/>
      <c r="F10" s="16"/>
    </row>
    <row x14ac:dyDescent="0.25" r="11" customHeight="1" ht="17.25">
      <c r="A11" s="15"/>
      <c r="B11" s="16"/>
      <c r="C11" s="36"/>
      <c r="D11" s="36"/>
      <c r="E11" s="36"/>
      <c r="F11" s="16"/>
    </row>
    <row x14ac:dyDescent="0.25" r="12" customHeight="1" ht="17.25">
      <c r="A12" s="15"/>
      <c r="B12" s="16"/>
      <c r="C12" s="36"/>
      <c r="D12" s="36"/>
      <c r="E12" s="36"/>
      <c r="F12" s="16"/>
    </row>
    <row x14ac:dyDescent="0.25" r="13" customHeight="1" ht="17.25">
      <c r="A13" s="15"/>
      <c r="B13" s="16"/>
      <c r="C13" s="36"/>
      <c r="D13" s="36"/>
      <c r="E13" s="36"/>
      <c r="F13" s="16"/>
    </row>
    <row x14ac:dyDescent="0.25" r="14" customHeight="1" ht="17.25">
      <c r="A14" s="15"/>
      <c r="B14" s="16"/>
      <c r="C14" s="36"/>
      <c r="D14" s="36"/>
      <c r="E14" s="36"/>
      <c r="F14" s="16"/>
    </row>
    <row x14ac:dyDescent="0.25" r="15" customHeight="1" ht="17.25">
      <c r="A15" s="15"/>
      <c r="B15" s="16"/>
      <c r="C15" s="36"/>
      <c r="D15" s="36"/>
      <c r="E15" s="36"/>
      <c r="F15" s="16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8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83"/>
    </row>
    <row x14ac:dyDescent="0.25" r="2" customHeight="1" ht="17.25">
      <c r="A2" s="37"/>
      <c r="B2" s="83"/>
      <c r="C2" s="3"/>
      <c r="D2" s="3"/>
      <c r="E2" s="3"/>
      <c r="F2" s="3"/>
      <c r="G2" s="83"/>
    </row>
    <row x14ac:dyDescent="0.25" r="3" customHeight="1" ht="17.25">
      <c r="A3" s="1" t="s">
        <v>9351</v>
      </c>
      <c r="B3" s="83"/>
      <c r="C3" s="3"/>
      <c r="D3" s="3"/>
      <c r="E3" s="3"/>
      <c r="F3" s="3"/>
      <c r="G3" s="83"/>
    </row>
    <row x14ac:dyDescent="0.25" r="4" customHeight="1" ht="17.25">
      <c r="A4" s="1" t="s">
        <v>9352</v>
      </c>
      <c r="B4" s="83"/>
      <c r="C4" s="3"/>
      <c r="D4" s="3"/>
      <c r="E4" s="3"/>
      <c r="F4" s="3"/>
      <c r="G4" s="83"/>
    </row>
    <row x14ac:dyDescent="0.25" r="5" customHeight="1" ht="17.25">
      <c r="A5" s="37"/>
      <c r="B5" s="83"/>
      <c r="C5" s="3"/>
      <c r="D5" s="3"/>
      <c r="E5" s="3"/>
      <c r="F5" s="3"/>
      <c r="G5" s="83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8</v>
      </c>
      <c r="F6" s="264" t="s">
        <v>358</v>
      </c>
      <c r="G6" s="186"/>
    </row>
    <row x14ac:dyDescent="0.25" r="7" customHeight="1" ht="17.25">
      <c r="A7" s="15" t="s">
        <v>3094</v>
      </c>
      <c r="B7" s="16" t="s">
        <v>1788</v>
      </c>
      <c r="C7" s="17">
        <v>56</v>
      </c>
      <c r="D7" s="17">
        <v>56</v>
      </c>
      <c r="E7" s="17">
        <v>56</v>
      </c>
      <c r="F7" s="17">
        <v>56</v>
      </c>
      <c r="G7" s="124"/>
    </row>
    <row x14ac:dyDescent="0.25" r="8" customHeight="1" ht="17.25">
      <c r="A8" s="33">
        <v>45175</v>
      </c>
      <c r="B8" s="16" t="s">
        <v>14</v>
      </c>
      <c r="C8" s="17">
        <v>-56</v>
      </c>
      <c r="D8" s="17">
        <v>-56</v>
      </c>
      <c r="E8" s="17">
        <v>-56</v>
      </c>
      <c r="F8" s="17">
        <v>-56</v>
      </c>
      <c r="G8" s="124"/>
    </row>
    <row x14ac:dyDescent="0.25" r="9" customHeight="1" ht="17.25">
      <c r="A9" s="15"/>
      <c r="B9" s="16"/>
      <c r="C9" s="18"/>
      <c r="D9" s="18"/>
      <c r="E9" s="18"/>
      <c r="F9" s="18"/>
      <c r="G9" s="124"/>
    </row>
    <row x14ac:dyDescent="0.25" r="10" customHeight="1" ht="17.25">
      <c r="A10" s="15"/>
      <c r="B10" s="16"/>
      <c r="C10" s="18"/>
      <c r="D10" s="18"/>
      <c r="E10" s="18"/>
      <c r="F10" s="18"/>
      <c r="G10" s="124"/>
    </row>
    <row x14ac:dyDescent="0.25" r="11" customHeight="1" ht="17.25">
      <c r="A11" s="15"/>
      <c r="B11" s="16"/>
      <c r="C11" s="36"/>
      <c r="D11" s="36"/>
      <c r="E11" s="36"/>
      <c r="F11" s="36"/>
      <c r="G11" s="16"/>
    </row>
    <row x14ac:dyDescent="0.25" r="12" customHeight="1" ht="17.25">
      <c r="A12" s="15"/>
      <c r="B12" s="16"/>
      <c r="C12" s="36"/>
      <c r="D12" s="36"/>
      <c r="E12" s="36"/>
      <c r="F12" s="36"/>
      <c r="G12" s="16"/>
    </row>
    <row x14ac:dyDescent="0.25" r="13" customHeight="1" ht="17.25">
      <c r="A13" s="15"/>
      <c r="B13" s="16"/>
      <c r="C13" s="36"/>
      <c r="D13" s="36"/>
      <c r="E13" s="36"/>
      <c r="F13" s="36"/>
      <c r="G13" s="16"/>
    </row>
    <row x14ac:dyDescent="0.25" r="14" customHeight="1" ht="17.25">
      <c r="A14" s="15"/>
      <c r="B14" s="16"/>
      <c r="C14" s="36"/>
      <c r="D14" s="36"/>
      <c r="E14" s="36"/>
      <c r="F14" s="36"/>
      <c r="G14" s="16"/>
    </row>
    <row x14ac:dyDescent="0.25" r="15" customHeight="1" ht="17.25">
      <c r="A15" s="15"/>
      <c r="B15" s="16"/>
      <c r="C15" s="36"/>
      <c r="D15" s="36"/>
      <c r="E15" s="36"/>
      <c r="F15" s="36"/>
      <c r="G15" s="16"/>
    </row>
    <row x14ac:dyDescent="0.25" r="16" customHeight="1" ht="17.25">
      <c r="A16" s="15"/>
      <c r="B16" s="16"/>
      <c r="C16" s="36"/>
      <c r="D16" s="36"/>
      <c r="E16" s="36"/>
      <c r="F16" s="36"/>
      <c r="G16" s="16"/>
    </row>
    <row x14ac:dyDescent="0.25" r="17" customHeight="1" ht="17.25">
      <c r="A17" s="15"/>
      <c r="B17" s="16"/>
      <c r="C17" s="36"/>
      <c r="D17" s="36"/>
      <c r="E17" s="36"/>
      <c r="F17" s="36"/>
      <c r="G17" s="16"/>
    </row>
    <row x14ac:dyDescent="0.25" r="18" customHeight="1" ht="17.25">
      <c r="A18" s="15"/>
      <c r="B18" s="16"/>
      <c r="C18" s="36"/>
      <c r="D18" s="36"/>
      <c r="E18" s="36"/>
      <c r="F18" s="36"/>
      <c r="G18" s="16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8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88" width="9.005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83"/>
    </row>
    <row x14ac:dyDescent="0.25" r="2" customHeight="1" ht="17.25">
      <c r="A2" s="83"/>
      <c r="B2" s="83"/>
      <c r="C2" s="3"/>
      <c r="D2" s="3"/>
      <c r="E2" s="3"/>
      <c r="F2" s="83"/>
    </row>
    <row x14ac:dyDescent="0.25" r="3" customHeight="1" ht="17.25">
      <c r="A3" s="4" t="s">
        <v>9349</v>
      </c>
      <c r="B3" s="83"/>
      <c r="C3" s="3"/>
      <c r="D3" s="3"/>
      <c r="E3" s="3"/>
      <c r="F3" s="83"/>
    </row>
    <row x14ac:dyDescent="0.25" r="4" customHeight="1" ht="17.25">
      <c r="A4" s="4" t="s">
        <v>9350</v>
      </c>
      <c r="B4" s="83"/>
      <c r="C4" s="3"/>
      <c r="D4" s="3"/>
      <c r="E4" s="3"/>
      <c r="F4" s="83"/>
    </row>
    <row x14ac:dyDescent="0.25" r="5" customHeight="1" ht="17.25">
      <c r="A5" s="83"/>
      <c r="B5" s="83"/>
      <c r="C5" s="3"/>
      <c r="D5" s="3"/>
      <c r="E5" s="3"/>
      <c r="F5" s="83"/>
    </row>
    <row x14ac:dyDescent="0.25" r="6" customHeight="1" ht="18">
      <c r="A6" s="190" t="s">
        <v>4</v>
      </c>
      <c r="B6" s="186" t="s">
        <v>5</v>
      </c>
      <c r="C6" s="264" t="s">
        <v>368</v>
      </c>
      <c r="D6" s="264" t="s">
        <v>7</v>
      </c>
      <c r="E6" s="264" t="s">
        <v>9</v>
      </c>
      <c r="F6" s="186"/>
    </row>
    <row x14ac:dyDescent="0.25" r="7" customHeight="1" ht="17.25">
      <c r="A7" s="16" t="s">
        <v>3097</v>
      </c>
      <c r="B7" s="16" t="s">
        <v>1788</v>
      </c>
      <c r="C7" s="17">
        <v>60</v>
      </c>
      <c r="D7" s="17">
        <v>60</v>
      </c>
      <c r="E7" s="17">
        <v>120</v>
      </c>
      <c r="F7" s="124"/>
    </row>
    <row x14ac:dyDescent="0.25" r="8" customHeight="1" ht="17.25">
      <c r="A8" s="15"/>
      <c r="B8" s="16"/>
      <c r="C8" s="18"/>
      <c r="D8" s="18"/>
      <c r="E8" s="18"/>
      <c r="F8" s="124"/>
    </row>
    <row x14ac:dyDescent="0.25" r="9" customHeight="1" ht="17.25">
      <c r="A9" s="15"/>
      <c r="B9" s="16"/>
      <c r="C9" s="18"/>
      <c r="D9" s="18"/>
      <c r="E9" s="18"/>
      <c r="F9" s="124"/>
    </row>
    <row x14ac:dyDescent="0.25" r="10" customHeight="1" ht="17.25">
      <c r="A10" s="15"/>
      <c r="B10" s="16"/>
      <c r="C10" s="18"/>
      <c r="D10" s="18"/>
      <c r="E10" s="18"/>
      <c r="F10" s="124"/>
    </row>
    <row x14ac:dyDescent="0.25" r="11" customHeight="1" ht="17.25">
      <c r="A11" s="15"/>
      <c r="B11" s="16"/>
      <c r="C11" s="36"/>
      <c r="D11" s="36"/>
      <c r="E11" s="36"/>
      <c r="F11" s="16"/>
    </row>
    <row x14ac:dyDescent="0.25" r="12" customHeight="1" ht="17.25">
      <c r="A12" s="15"/>
      <c r="B12" s="16"/>
      <c r="C12" s="36"/>
      <c r="D12" s="36"/>
      <c r="E12" s="36"/>
      <c r="F12" s="16"/>
    </row>
    <row x14ac:dyDescent="0.25" r="13" customHeight="1" ht="17.25">
      <c r="A13" s="15"/>
      <c r="B13" s="16"/>
      <c r="C13" s="36"/>
      <c r="D13" s="36"/>
      <c r="E13" s="36"/>
      <c r="F13" s="16"/>
    </row>
    <row x14ac:dyDescent="0.25" r="14" customHeight="1" ht="17.25">
      <c r="A14" s="15"/>
      <c r="B14" s="16"/>
      <c r="C14" s="36"/>
      <c r="D14" s="36"/>
      <c r="E14" s="36"/>
      <c r="F14" s="16"/>
    </row>
    <row x14ac:dyDescent="0.25" r="15" customHeight="1" ht="17.25">
      <c r="A15" s="15"/>
      <c r="B15" s="16"/>
      <c r="C15" s="36"/>
      <c r="D15" s="36"/>
      <c r="E15" s="36"/>
      <c r="F15" s="16"/>
    </row>
    <row x14ac:dyDescent="0.25" r="16" customHeight="1" ht="17.25">
      <c r="A16" s="15"/>
      <c r="B16" s="16"/>
      <c r="C16" s="36"/>
      <c r="D16" s="36"/>
      <c r="E16" s="36"/>
      <c r="F16" s="16"/>
    </row>
    <row x14ac:dyDescent="0.25" r="17" customHeight="1" ht="17.25">
      <c r="A17" s="16"/>
      <c r="B17" s="16"/>
      <c r="C17" s="36"/>
      <c r="D17" s="36"/>
      <c r="E17" s="36"/>
      <c r="F17" s="16"/>
    </row>
    <row x14ac:dyDescent="0.25" r="18" customHeight="1" ht="17.25">
      <c r="A18" s="16"/>
      <c r="B18" s="16"/>
      <c r="C18" s="36"/>
      <c r="D18" s="36"/>
      <c r="E18" s="36"/>
      <c r="F18" s="16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88" width="8.576428571428572" customWidth="1" bestFit="1"/>
    <col min="7" max="7" style="40" width="12.43357142857143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83"/>
      <c r="G1" s="2"/>
    </row>
    <row x14ac:dyDescent="0.25" r="2" customHeight="1" ht="17.25">
      <c r="A2" s="83"/>
      <c r="B2" s="83"/>
      <c r="C2" s="3"/>
      <c r="D2" s="3"/>
      <c r="E2" s="3"/>
      <c r="F2" s="83"/>
      <c r="G2" s="2"/>
    </row>
    <row x14ac:dyDescent="0.25" r="3" customHeight="1" ht="17.25">
      <c r="A3" s="4" t="s">
        <v>9346</v>
      </c>
      <c r="B3" s="83"/>
      <c r="C3" s="3"/>
      <c r="D3" s="3"/>
      <c r="E3" s="3"/>
      <c r="F3" s="83"/>
      <c r="G3" s="2"/>
    </row>
    <row x14ac:dyDescent="0.25" r="4" customHeight="1" ht="17.25">
      <c r="A4" s="4" t="s">
        <v>9347</v>
      </c>
      <c r="B4" s="83"/>
      <c r="C4" s="3"/>
      <c r="D4" s="3"/>
      <c r="E4" s="3"/>
      <c r="F4" s="83"/>
      <c r="G4" s="2"/>
    </row>
    <row x14ac:dyDescent="0.25" r="5" customHeight="1" ht="17.25">
      <c r="A5" s="83"/>
      <c r="B5" s="83"/>
      <c r="C5" s="3"/>
      <c r="D5" s="3"/>
      <c r="E5" s="3"/>
      <c r="F5" s="83"/>
      <c r="G5" s="2"/>
    </row>
    <row x14ac:dyDescent="0.25" r="6" customHeight="1" ht="18">
      <c r="A6" s="190" t="s">
        <v>4</v>
      </c>
      <c r="B6" s="186" t="s">
        <v>5</v>
      </c>
      <c r="C6" s="264" t="s">
        <v>368</v>
      </c>
      <c r="D6" s="264" t="s">
        <v>7</v>
      </c>
      <c r="E6" s="264" t="s">
        <v>9</v>
      </c>
      <c r="F6" s="186"/>
      <c r="G6" s="2"/>
    </row>
    <row x14ac:dyDescent="0.25" r="7" customHeight="1" ht="17.25">
      <c r="A7" s="25" t="s">
        <v>4684</v>
      </c>
      <c r="B7" s="25" t="s">
        <v>1788</v>
      </c>
      <c r="C7" s="26">
        <v>4</v>
      </c>
      <c r="D7" s="26">
        <v>4</v>
      </c>
      <c r="E7" s="26">
        <v>4</v>
      </c>
      <c r="F7" s="25"/>
      <c r="G7" s="4" t="s">
        <v>9348</v>
      </c>
    </row>
    <row x14ac:dyDescent="0.25" r="8" customHeight="1" ht="17.25">
      <c r="A8" s="16" t="s">
        <v>1867</v>
      </c>
      <c r="B8" s="16" t="s">
        <v>14</v>
      </c>
      <c r="C8" s="17">
        <v>-4</v>
      </c>
      <c r="D8" s="17">
        <v>-4</v>
      </c>
      <c r="E8" s="17">
        <v>-4</v>
      </c>
      <c r="F8" s="124"/>
      <c r="G8" s="2"/>
    </row>
    <row x14ac:dyDescent="0.25" r="9" customHeight="1" ht="17.25">
      <c r="A9" s="15"/>
      <c r="B9" s="16"/>
      <c r="C9" s="36"/>
      <c r="D9" s="36"/>
      <c r="E9" s="36"/>
      <c r="F9" s="124"/>
      <c r="G9" s="2"/>
    </row>
    <row x14ac:dyDescent="0.25" r="10" customHeight="1" ht="17.25">
      <c r="A10" s="15"/>
      <c r="B10" s="16"/>
      <c r="C10" s="18"/>
      <c r="D10" s="18"/>
      <c r="E10" s="18"/>
      <c r="F10" s="124"/>
      <c r="G10" s="2"/>
    </row>
    <row x14ac:dyDescent="0.25" r="11" customHeight="1" ht="17.25">
      <c r="A11" s="15"/>
      <c r="B11" s="16"/>
      <c r="C11" s="18"/>
      <c r="D11" s="18"/>
      <c r="E11" s="18"/>
      <c r="F11" s="124"/>
      <c r="G11" s="2"/>
    </row>
    <row x14ac:dyDescent="0.25" r="12" customHeight="1" ht="17.25">
      <c r="A12" s="15"/>
      <c r="B12" s="16"/>
      <c r="C12" s="18"/>
      <c r="D12" s="18"/>
      <c r="E12" s="18"/>
      <c r="F12" s="124"/>
      <c r="G12" s="2"/>
    </row>
    <row x14ac:dyDescent="0.25" r="13" customHeight="1" ht="17.25">
      <c r="A13" s="15"/>
      <c r="B13" s="16"/>
      <c r="C13" s="36"/>
      <c r="D13" s="36"/>
      <c r="E13" s="36"/>
      <c r="F13" s="16"/>
      <c r="G13" s="2"/>
    </row>
    <row x14ac:dyDescent="0.25" r="14" customHeight="1" ht="17.25">
      <c r="A14" s="15"/>
      <c r="B14" s="16"/>
      <c r="C14" s="36"/>
      <c r="D14" s="36"/>
      <c r="E14" s="36"/>
      <c r="F14" s="16"/>
      <c r="G14" s="2"/>
    </row>
    <row x14ac:dyDescent="0.25" r="15" customHeight="1" ht="17.25">
      <c r="A15" s="15"/>
      <c r="B15" s="16"/>
      <c r="C15" s="36"/>
      <c r="D15" s="36"/>
      <c r="E15" s="36"/>
      <c r="F15" s="16"/>
      <c r="G15" s="2"/>
    </row>
    <row x14ac:dyDescent="0.25" r="16" customHeight="1" ht="17.25">
      <c r="A16" s="15"/>
      <c r="B16" s="16"/>
      <c r="C16" s="36"/>
      <c r="D16" s="36"/>
      <c r="E16" s="36"/>
      <c r="F16" s="16"/>
      <c r="G16" s="2"/>
    </row>
    <row x14ac:dyDescent="0.25" r="17" customHeight="1" ht="17.25">
      <c r="A17" s="15"/>
      <c r="B17" s="16"/>
      <c r="C17" s="36"/>
      <c r="D17" s="36"/>
      <c r="E17" s="36"/>
      <c r="F17" s="16"/>
      <c r="G17" s="2"/>
    </row>
    <row x14ac:dyDescent="0.25" r="18" customHeight="1" ht="17.25">
      <c r="A18" s="15"/>
      <c r="B18" s="16"/>
      <c r="C18" s="36"/>
      <c r="D18" s="36"/>
      <c r="E18" s="36"/>
      <c r="F18" s="16"/>
      <c r="G18" s="2"/>
    </row>
    <row x14ac:dyDescent="0.25" r="19" customHeight="1" ht="17.25">
      <c r="A19" s="16"/>
      <c r="B19" s="16"/>
      <c r="C19" s="36"/>
      <c r="D19" s="36"/>
      <c r="E19" s="36"/>
      <c r="F19" s="16"/>
      <c r="G19" s="2"/>
    </row>
    <row x14ac:dyDescent="0.25" r="20" customHeight="1" ht="17.25">
      <c r="A20" s="16"/>
      <c r="B20" s="16"/>
      <c r="C20" s="36"/>
      <c r="D20" s="36"/>
      <c r="E20" s="36"/>
      <c r="F20" s="16"/>
      <c r="G20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</row>
    <row x14ac:dyDescent="0.25" r="2" customHeight="1" ht="17.25">
      <c r="A2" s="83"/>
      <c r="B2" s="83"/>
      <c r="C2" s="3"/>
      <c r="D2" s="3"/>
      <c r="E2" s="3"/>
      <c r="F2" s="3"/>
    </row>
    <row x14ac:dyDescent="0.25" r="3" customHeight="1" ht="17.25">
      <c r="A3" s="4" t="s">
        <v>9344</v>
      </c>
      <c r="B3" s="83"/>
      <c r="C3" s="3"/>
      <c r="D3" s="3"/>
      <c r="E3" s="3"/>
      <c r="F3" s="3"/>
    </row>
    <row x14ac:dyDescent="0.25" r="4" customHeight="1" ht="17.25">
      <c r="A4" s="83"/>
      <c r="B4" s="83"/>
      <c r="C4" s="3"/>
      <c r="D4" s="3"/>
      <c r="E4" s="3"/>
      <c r="F4" s="3"/>
    </row>
    <row x14ac:dyDescent="0.25" r="5" customHeight="1" ht="17.25">
      <c r="A5" s="83"/>
      <c r="B5" s="83"/>
      <c r="C5" s="3"/>
      <c r="D5" s="3"/>
      <c r="E5" s="3"/>
      <c r="F5" s="3"/>
    </row>
    <row x14ac:dyDescent="0.25" r="6" customHeight="1" ht="18">
      <c r="A6" s="190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10</v>
      </c>
    </row>
    <row x14ac:dyDescent="0.25" r="7" customHeight="1" ht="17.25">
      <c r="A7" s="25" t="s">
        <v>1869</v>
      </c>
      <c r="B7" s="25" t="s">
        <v>1788</v>
      </c>
      <c r="C7" s="26">
        <v>8</v>
      </c>
      <c r="D7" s="26">
        <v>8</v>
      </c>
      <c r="E7" s="26">
        <v>8</v>
      </c>
      <c r="F7" s="26">
        <v>1</v>
      </c>
    </row>
    <row x14ac:dyDescent="0.25" r="8" customHeight="1" ht="17.25">
      <c r="A8" s="16" t="s">
        <v>9345</v>
      </c>
      <c r="B8" s="16" t="s">
        <v>14</v>
      </c>
      <c r="C8" s="17">
        <v>-8</v>
      </c>
      <c r="D8" s="17">
        <v>-8</v>
      </c>
      <c r="E8" s="17">
        <v>-8</v>
      </c>
      <c r="F8" s="17">
        <v>-1</v>
      </c>
    </row>
    <row x14ac:dyDescent="0.25" r="9" customHeight="1" ht="17.25">
      <c r="A9" s="15"/>
      <c r="B9" s="16"/>
      <c r="C9" s="36"/>
      <c r="D9" s="36"/>
      <c r="E9" s="36"/>
      <c r="F9" s="18"/>
    </row>
    <row x14ac:dyDescent="0.25" r="10" customHeight="1" ht="17.25">
      <c r="A10" s="15"/>
      <c r="B10" s="16"/>
      <c r="C10" s="18"/>
      <c r="D10" s="18"/>
      <c r="E10" s="18"/>
      <c r="F10" s="18"/>
    </row>
    <row x14ac:dyDescent="0.25" r="11" customHeight="1" ht="17.25">
      <c r="A11" s="15"/>
      <c r="B11" s="16"/>
      <c r="C11" s="18"/>
      <c r="D11" s="18"/>
      <c r="E11" s="18"/>
      <c r="F11" s="18"/>
    </row>
    <row x14ac:dyDescent="0.25" r="12" customHeight="1" ht="17.25">
      <c r="A12" s="15"/>
      <c r="B12" s="16"/>
      <c r="C12" s="18"/>
      <c r="D12" s="18"/>
      <c r="E12" s="18"/>
      <c r="F12" s="18"/>
    </row>
    <row x14ac:dyDescent="0.25" r="13" customHeight="1" ht="17.25">
      <c r="A13" s="15"/>
      <c r="B13" s="16"/>
      <c r="C13" s="36"/>
      <c r="D13" s="36"/>
      <c r="E13" s="36"/>
      <c r="F13" s="36"/>
    </row>
    <row x14ac:dyDescent="0.25" r="14" customHeight="1" ht="17.25">
      <c r="A14" s="15"/>
      <c r="B14" s="16"/>
      <c r="C14" s="36"/>
      <c r="D14" s="36"/>
      <c r="E14" s="36"/>
      <c r="F14" s="36"/>
    </row>
    <row x14ac:dyDescent="0.25" r="15" customHeight="1" ht="17.25">
      <c r="A15" s="15"/>
      <c r="B15" s="16"/>
      <c r="C15" s="36"/>
      <c r="D15" s="36"/>
      <c r="E15" s="36"/>
      <c r="F15" s="36"/>
    </row>
    <row x14ac:dyDescent="0.25" r="16" customHeight="1" ht="17.25">
      <c r="A16" s="15"/>
      <c r="B16" s="16"/>
      <c r="C16" s="36"/>
      <c r="D16" s="36"/>
      <c r="E16" s="36"/>
      <c r="F16" s="36"/>
    </row>
    <row x14ac:dyDescent="0.25" r="17" customHeight="1" ht="17.25">
      <c r="A17" s="15"/>
      <c r="B17" s="16"/>
      <c r="C17" s="36"/>
      <c r="D17" s="36"/>
      <c r="E17" s="36"/>
      <c r="F17" s="36"/>
    </row>
    <row x14ac:dyDescent="0.25" r="18" customHeight="1" ht="17.25">
      <c r="A18" s="15"/>
      <c r="B18" s="16"/>
      <c r="C18" s="36"/>
      <c r="D18" s="36"/>
      <c r="E18" s="36"/>
      <c r="F18" s="36"/>
    </row>
    <row x14ac:dyDescent="0.25" r="19" customHeight="1" ht="17.25">
      <c r="A19" s="16"/>
      <c r="B19" s="16"/>
      <c r="C19" s="36"/>
      <c r="D19" s="36"/>
      <c r="E19" s="36"/>
      <c r="F19" s="36"/>
    </row>
    <row x14ac:dyDescent="0.25" r="20" customHeight="1" ht="17.25">
      <c r="A20" s="16"/>
      <c r="B20" s="16"/>
      <c r="C20" s="36"/>
      <c r="D20" s="36"/>
      <c r="E20" s="36"/>
      <c r="F20" s="36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88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83"/>
    </row>
    <row x14ac:dyDescent="0.25" r="2" customHeight="1" ht="17.25">
      <c r="A2" s="37"/>
      <c r="B2" s="83"/>
      <c r="C2" s="3"/>
      <c r="D2" s="83"/>
    </row>
    <row x14ac:dyDescent="0.25" r="3" customHeight="1" ht="17.25">
      <c r="A3" s="1" t="s">
        <v>9342</v>
      </c>
      <c r="B3" s="83"/>
      <c r="C3" s="3"/>
      <c r="D3" s="83"/>
    </row>
    <row x14ac:dyDescent="0.25" r="4" customHeight="1" ht="17.25">
      <c r="A4" s="1" t="s">
        <v>9343</v>
      </c>
      <c r="B4" s="83"/>
      <c r="C4" s="3"/>
      <c r="D4" s="83"/>
    </row>
    <row x14ac:dyDescent="0.25" r="5" customHeight="1" ht="17.25">
      <c r="A5" s="37"/>
      <c r="B5" s="83"/>
      <c r="C5" s="3"/>
      <c r="D5" s="83"/>
    </row>
    <row x14ac:dyDescent="0.25" r="6" customHeight="1" ht="17.25">
      <c r="A6" s="185" t="s">
        <v>4</v>
      </c>
      <c r="B6" s="186" t="s">
        <v>5</v>
      </c>
      <c r="C6" s="264" t="s">
        <v>358</v>
      </c>
      <c r="D6" s="186"/>
    </row>
    <row x14ac:dyDescent="0.25" r="7" customHeight="1" ht="17.25">
      <c r="A7" s="24">
        <v>44816</v>
      </c>
      <c r="B7" s="25" t="s">
        <v>1788</v>
      </c>
      <c r="C7" s="26">
        <v>200</v>
      </c>
      <c r="D7" s="25"/>
    </row>
    <row x14ac:dyDescent="0.25" r="8" customHeight="1" ht="17.25">
      <c r="A8" s="15"/>
      <c r="B8" s="16"/>
      <c r="C8" s="36"/>
      <c r="D8" s="16"/>
    </row>
    <row x14ac:dyDescent="0.25" r="9" customHeight="1" ht="17.25">
      <c r="A9" s="15"/>
      <c r="B9" s="16"/>
      <c r="C9" s="36"/>
      <c r="D9" s="124"/>
    </row>
    <row x14ac:dyDescent="0.25" r="10" customHeight="1" ht="17.25">
      <c r="A10" s="15"/>
      <c r="B10" s="16"/>
      <c r="C10" s="18"/>
      <c r="D10" s="124"/>
    </row>
    <row x14ac:dyDescent="0.25" r="11" customHeight="1" ht="17.25">
      <c r="A11" s="15"/>
      <c r="B11" s="16"/>
      <c r="C11" s="18"/>
      <c r="D11" s="124"/>
    </row>
    <row x14ac:dyDescent="0.25" r="12" customHeight="1" ht="17.25">
      <c r="A12" s="15"/>
      <c r="B12" s="16"/>
      <c r="C12" s="18"/>
      <c r="D12" s="124"/>
    </row>
    <row x14ac:dyDescent="0.25" r="13" customHeight="1" ht="17.25">
      <c r="A13" s="15"/>
      <c r="B13" s="16"/>
      <c r="C13" s="36"/>
      <c r="D13" s="16"/>
    </row>
    <row x14ac:dyDescent="0.25" r="14" customHeight="1" ht="17.25">
      <c r="A14" s="15"/>
      <c r="B14" s="16"/>
      <c r="C14" s="36"/>
      <c r="D14" s="16"/>
    </row>
    <row x14ac:dyDescent="0.25" r="15" customHeight="1" ht="17.25">
      <c r="A15" s="15"/>
      <c r="B15" s="16"/>
      <c r="C15" s="36"/>
      <c r="D15" s="16"/>
    </row>
    <row x14ac:dyDescent="0.25" r="16" customHeight="1" ht="17.25">
      <c r="A16" s="15"/>
      <c r="B16" s="16"/>
      <c r="C16" s="36"/>
      <c r="D16" s="16"/>
    </row>
    <row x14ac:dyDescent="0.25" r="17" customHeight="1" ht="17.25">
      <c r="A17" s="15"/>
      <c r="B17" s="16"/>
      <c r="C17" s="36"/>
      <c r="D17" s="16"/>
    </row>
    <row x14ac:dyDescent="0.25" r="18" customHeight="1" ht="17.25">
      <c r="A18" s="15"/>
      <c r="B18" s="16"/>
      <c r="C18" s="36"/>
      <c r="D18" s="16"/>
    </row>
    <row x14ac:dyDescent="0.25" r="19" customHeight="1" ht="17.25">
      <c r="A19" s="15"/>
      <c r="B19" s="16"/>
      <c r="C19" s="36"/>
      <c r="D19" s="16"/>
    </row>
    <row x14ac:dyDescent="0.25" r="20" customHeight="1" ht="17.25">
      <c r="A20" s="15"/>
      <c r="B20" s="16"/>
      <c r="C20" s="36"/>
      <c r="D20" s="16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88" width="8.576428571428572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83"/>
    </row>
    <row x14ac:dyDescent="0.25" r="2" customHeight="1" ht="17.25">
      <c r="A2" s="83"/>
      <c r="B2" s="83"/>
      <c r="C2" s="3"/>
      <c r="D2" s="3"/>
      <c r="E2" s="3"/>
      <c r="F2" s="3"/>
      <c r="G2" s="83"/>
    </row>
    <row x14ac:dyDescent="0.25" r="3" customHeight="1" ht="17.25">
      <c r="A3" s="4" t="s">
        <v>9341</v>
      </c>
      <c r="B3" s="83"/>
      <c r="C3" s="3"/>
      <c r="D3" s="3"/>
      <c r="E3" s="3"/>
      <c r="F3" s="3"/>
      <c r="G3" s="83"/>
    </row>
    <row x14ac:dyDescent="0.25" r="4" customHeight="1" ht="17.25">
      <c r="A4" s="4" t="s">
        <v>8806</v>
      </c>
      <c r="B4" s="83"/>
      <c r="C4" s="3"/>
      <c r="D4" s="3"/>
      <c r="E4" s="3"/>
      <c r="F4" s="3"/>
      <c r="G4" s="83"/>
    </row>
    <row x14ac:dyDescent="0.25" r="5" customHeight="1" ht="17.25">
      <c r="A5" s="83"/>
      <c r="B5" s="83"/>
      <c r="C5" s="3"/>
      <c r="D5" s="3"/>
      <c r="E5" s="3"/>
      <c r="F5" s="3"/>
      <c r="G5" s="83"/>
    </row>
    <row x14ac:dyDescent="0.25" r="6" customHeight="1" ht="17.25">
      <c r="A6" s="190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10</v>
      </c>
      <c r="G6" s="186"/>
    </row>
    <row x14ac:dyDescent="0.25" r="7" customHeight="1" ht="17.25">
      <c r="A7" s="25" t="s">
        <v>1852</v>
      </c>
      <c r="B7" s="25" t="s">
        <v>1788</v>
      </c>
      <c r="C7" s="26">
        <v>14</v>
      </c>
      <c r="D7" s="26">
        <v>14</v>
      </c>
      <c r="E7" s="26">
        <v>24</v>
      </c>
      <c r="F7" s="26">
        <v>2</v>
      </c>
      <c r="G7" s="25"/>
    </row>
    <row x14ac:dyDescent="0.25" r="8" customHeight="1" ht="17.25">
      <c r="A8" s="15"/>
      <c r="B8" s="16"/>
      <c r="C8" s="36"/>
      <c r="D8" s="36"/>
      <c r="E8" s="36"/>
      <c r="F8" s="36"/>
      <c r="G8" s="16"/>
    </row>
    <row x14ac:dyDescent="0.25" r="9" customHeight="1" ht="17.25">
      <c r="A9" s="15"/>
      <c r="B9" s="16"/>
      <c r="C9" s="36"/>
      <c r="D9" s="36"/>
      <c r="E9" s="36"/>
      <c r="F9" s="36"/>
      <c r="G9" s="124"/>
    </row>
    <row x14ac:dyDescent="0.25" r="10" customHeight="1" ht="17.25">
      <c r="A10" s="15"/>
      <c r="B10" s="16"/>
      <c r="C10" s="36"/>
      <c r="D10" s="18"/>
      <c r="E10" s="18"/>
      <c r="F10" s="36"/>
      <c r="G10" s="124"/>
    </row>
    <row x14ac:dyDescent="0.25" r="11" customHeight="1" ht="17.25">
      <c r="A11" s="15"/>
      <c r="B11" s="16"/>
      <c r="C11" s="18"/>
      <c r="D11" s="18"/>
      <c r="E11" s="36"/>
      <c r="F11" s="36"/>
      <c r="G11" s="124"/>
    </row>
    <row x14ac:dyDescent="0.25" r="12" customHeight="1" ht="17.25">
      <c r="A12" s="15"/>
      <c r="B12" s="16"/>
      <c r="C12" s="18"/>
      <c r="D12" s="18"/>
      <c r="E12" s="18"/>
      <c r="F12" s="18"/>
      <c r="G12" s="124"/>
    </row>
    <row x14ac:dyDescent="0.25" r="13" customHeight="1" ht="17.25">
      <c r="A13" s="15"/>
      <c r="B13" s="16"/>
      <c r="C13" s="36"/>
      <c r="D13" s="36"/>
      <c r="E13" s="36"/>
      <c r="F13" s="36"/>
      <c r="G13" s="16"/>
    </row>
    <row x14ac:dyDescent="0.25" r="14" customHeight="1" ht="17.25">
      <c r="A14" s="15"/>
      <c r="B14" s="16"/>
      <c r="C14" s="36"/>
      <c r="D14" s="36"/>
      <c r="E14" s="36"/>
      <c r="F14" s="36"/>
      <c r="G14" s="16"/>
    </row>
    <row x14ac:dyDescent="0.25" r="15" customHeight="1" ht="17.25">
      <c r="A15" s="15"/>
      <c r="B15" s="16"/>
      <c r="C15" s="36"/>
      <c r="D15" s="36"/>
      <c r="E15" s="36"/>
      <c r="F15" s="36"/>
      <c r="G15" s="16"/>
    </row>
    <row x14ac:dyDescent="0.25" r="16" customHeight="1" ht="17.25">
      <c r="A16" s="15"/>
      <c r="B16" s="16"/>
      <c r="C16" s="36"/>
      <c r="D16" s="36"/>
      <c r="E16" s="36"/>
      <c r="F16" s="36"/>
      <c r="G16" s="16"/>
    </row>
    <row x14ac:dyDescent="0.25" r="17" customHeight="1" ht="17.25">
      <c r="A17" s="15"/>
      <c r="B17" s="16"/>
      <c r="C17" s="36"/>
      <c r="D17" s="36"/>
      <c r="E17" s="36"/>
      <c r="F17" s="36"/>
      <c r="G17" s="16"/>
    </row>
    <row x14ac:dyDescent="0.25" r="18" customHeight="1" ht="17.25">
      <c r="A18" s="15"/>
      <c r="B18" s="16"/>
      <c r="C18" s="36"/>
      <c r="D18" s="36"/>
      <c r="E18" s="36"/>
      <c r="F18" s="36"/>
      <c r="G18" s="16"/>
    </row>
    <row x14ac:dyDescent="0.25" r="19" customHeight="1" ht="17.25">
      <c r="A19" s="16"/>
      <c r="B19" s="16"/>
      <c r="C19" s="36"/>
      <c r="D19" s="36"/>
      <c r="E19" s="36"/>
      <c r="F19" s="36"/>
      <c r="G19" s="16"/>
    </row>
    <row x14ac:dyDescent="0.25" r="20" customHeight="1" ht="17.25">
      <c r="A20" s="16"/>
      <c r="B20" s="16"/>
      <c r="C20" s="36"/>
      <c r="D20" s="36"/>
      <c r="E20" s="36"/>
      <c r="F20" s="36"/>
      <c r="G20" s="16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1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10.576428571428572" customWidth="1" bestFit="1"/>
    <col min="3" max="3" style="116" width="9.290714285714287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116" width="9.290714285714287" customWidth="1" bestFit="1"/>
    <col min="10" max="10" style="116" width="9.290714285714287" customWidth="1" bestFit="1"/>
    <col min="11" max="11" style="116" width="9.290714285714287" customWidth="1" bestFit="1"/>
    <col min="12" max="12" style="116" width="9.290714285714287" customWidth="1" bestFit="1"/>
    <col min="13" max="13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5"/>
      <c r="I1" s="5"/>
      <c r="J1" s="5"/>
      <c r="K1" s="5"/>
      <c r="L1" s="5"/>
      <c r="M1" s="83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83"/>
    </row>
    <row x14ac:dyDescent="0.25" r="3" customHeight="1" ht="17.25">
      <c r="A3" s="1" t="s">
        <v>8684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83"/>
    </row>
    <row x14ac:dyDescent="0.25" r="4" customHeight="1" ht="17.25">
      <c r="A4" s="1" t="s">
        <v>9340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83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83"/>
    </row>
    <row x14ac:dyDescent="0.25" r="6" customHeight="1" ht="18">
      <c r="A6" s="185" t="s">
        <v>4</v>
      </c>
      <c r="B6" s="186" t="s">
        <v>5</v>
      </c>
      <c r="C6" s="264" t="s">
        <v>368</v>
      </c>
      <c r="D6" s="264" t="s">
        <v>6</v>
      </c>
      <c r="E6" s="264" t="s">
        <v>7</v>
      </c>
      <c r="F6" s="264" t="s">
        <v>9</v>
      </c>
      <c r="G6" s="264" t="s">
        <v>8</v>
      </c>
      <c r="H6" s="264" t="s">
        <v>358</v>
      </c>
      <c r="I6" s="264" t="s">
        <v>75</v>
      </c>
      <c r="J6" s="264" t="s">
        <v>76</v>
      </c>
      <c r="K6" s="264" t="s">
        <v>2301</v>
      </c>
      <c r="L6" s="264" t="s">
        <v>442</v>
      </c>
      <c r="M6" s="186"/>
    </row>
    <row x14ac:dyDescent="0.25" r="7" customHeight="1" ht="17.25">
      <c r="A7" s="24" t="s">
        <v>2647</v>
      </c>
      <c r="B7" s="25" t="s">
        <v>1788</v>
      </c>
      <c r="C7" s="26">
        <v>200</v>
      </c>
      <c r="D7" s="26">
        <v>50</v>
      </c>
      <c r="E7" s="26">
        <v>400</v>
      </c>
      <c r="F7" s="26">
        <v>400</v>
      </c>
      <c r="G7" s="26">
        <v>50</v>
      </c>
      <c r="H7" s="26">
        <v>50</v>
      </c>
      <c r="I7" s="45"/>
      <c r="J7" s="45"/>
      <c r="K7" s="45"/>
      <c r="L7" s="45"/>
      <c r="M7" s="413"/>
    </row>
    <row x14ac:dyDescent="0.25" r="8" customHeight="1" ht="17.25">
      <c r="A8" s="15" t="s">
        <v>3120</v>
      </c>
      <c r="B8" s="16" t="s">
        <v>1788</v>
      </c>
      <c r="C8" s="36"/>
      <c r="D8" s="36"/>
      <c r="E8" s="36"/>
      <c r="F8" s="36"/>
      <c r="G8" s="36"/>
      <c r="H8" s="36"/>
      <c r="I8" s="17">
        <v>170</v>
      </c>
      <c r="J8" s="17">
        <v>45</v>
      </c>
      <c r="K8" s="36"/>
      <c r="L8" s="36"/>
      <c r="M8" s="124"/>
    </row>
    <row x14ac:dyDescent="0.25" r="9" customHeight="1" ht="17.25">
      <c r="A9" s="15" t="s">
        <v>3120</v>
      </c>
      <c r="B9" s="16" t="s">
        <v>1788</v>
      </c>
      <c r="C9" s="36"/>
      <c r="D9" s="36"/>
      <c r="E9" s="36"/>
      <c r="F9" s="36"/>
      <c r="G9" s="36"/>
      <c r="H9" s="36"/>
      <c r="I9" s="36"/>
      <c r="J9" s="36"/>
      <c r="K9" s="17">
        <v>100</v>
      </c>
      <c r="L9" s="17">
        <v>60</v>
      </c>
      <c r="M9" s="124"/>
    </row>
    <row x14ac:dyDescent="0.25" r="10" customHeight="1" ht="17.25">
      <c r="A10" s="15" t="s">
        <v>3120</v>
      </c>
      <c r="B10" s="16" t="s">
        <v>1788</v>
      </c>
      <c r="C10" s="36"/>
      <c r="D10" s="17">
        <v>70</v>
      </c>
      <c r="E10" s="17">
        <v>140</v>
      </c>
      <c r="F10" s="36"/>
      <c r="G10" s="17">
        <v>100</v>
      </c>
      <c r="H10" s="17">
        <v>100</v>
      </c>
      <c r="I10" s="36"/>
      <c r="J10" s="36"/>
      <c r="K10" s="36"/>
      <c r="L10" s="36"/>
      <c r="M10" s="124"/>
    </row>
    <row x14ac:dyDescent="0.25" r="11" customHeight="1" ht="17.25">
      <c r="A11" s="15" t="s">
        <v>3123</v>
      </c>
      <c r="B11" s="16" t="s">
        <v>1788</v>
      </c>
      <c r="C11" s="36"/>
      <c r="D11" s="36"/>
      <c r="E11" s="36"/>
      <c r="F11" s="36"/>
      <c r="G11" s="36"/>
      <c r="H11" s="36"/>
      <c r="I11" s="36"/>
      <c r="J11" s="36"/>
      <c r="K11" s="36"/>
      <c r="L11" s="17">
        <v>340</v>
      </c>
      <c r="M11" s="124"/>
    </row>
    <row x14ac:dyDescent="0.25" r="12" customHeight="1" ht="17.25">
      <c r="A12" s="15" t="s">
        <v>2649</v>
      </c>
      <c r="B12" s="16" t="s">
        <v>1788</v>
      </c>
      <c r="C12" s="36"/>
      <c r="D12" s="17">
        <v>252</v>
      </c>
      <c r="E12" s="17">
        <v>60</v>
      </c>
      <c r="F12" s="17">
        <v>300</v>
      </c>
      <c r="G12" s="17">
        <v>250</v>
      </c>
      <c r="H12" s="17">
        <v>300</v>
      </c>
      <c r="I12" s="17">
        <v>30</v>
      </c>
      <c r="J12" s="17">
        <v>70</v>
      </c>
      <c r="K12" s="36"/>
      <c r="L12" s="36"/>
      <c r="M12" s="16"/>
    </row>
    <row x14ac:dyDescent="0.25" r="13" customHeight="1" ht="17.25">
      <c r="A13" s="15" t="s">
        <v>2651</v>
      </c>
      <c r="B13" s="16" t="s">
        <v>1788</v>
      </c>
      <c r="C13" s="36"/>
      <c r="D13" s="17">
        <v>28</v>
      </c>
      <c r="E13" s="36"/>
      <c r="F13" s="36"/>
      <c r="G13" s="36"/>
      <c r="H13" s="17">
        <v>48</v>
      </c>
      <c r="I13" s="36"/>
      <c r="J13" s="17">
        <v>8</v>
      </c>
      <c r="K13" s="36"/>
      <c r="L13" s="36"/>
      <c r="M13" s="16"/>
    </row>
    <row x14ac:dyDescent="0.25" r="14" customHeight="1" ht="17.25">
      <c r="A14" s="15">
        <v>45078</v>
      </c>
      <c r="B14" s="16" t="s">
        <v>1788</v>
      </c>
      <c r="C14" s="36"/>
      <c r="D14" s="36"/>
      <c r="E14" s="36"/>
      <c r="F14" s="36"/>
      <c r="G14" s="36"/>
      <c r="H14" s="36"/>
      <c r="I14" s="36"/>
      <c r="J14" s="36"/>
      <c r="K14" s="17">
        <v>50</v>
      </c>
      <c r="L14" s="17">
        <v>310</v>
      </c>
      <c r="M14" s="16"/>
    </row>
    <row x14ac:dyDescent="0.25" r="15" customHeight="1" ht="17.25">
      <c r="A15" s="15">
        <v>45078</v>
      </c>
      <c r="B15" s="16" t="s">
        <v>2153</v>
      </c>
      <c r="C15" s="36"/>
      <c r="D15" s="36"/>
      <c r="E15" s="36"/>
      <c r="F15" s="36"/>
      <c r="G15" s="17">
        <v>-6</v>
      </c>
      <c r="H15" s="17">
        <v>-27</v>
      </c>
      <c r="I15" s="36"/>
      <c r="J15" s="36"/>
      <c r="K15" s="36"/>
      <c r="L15" s="17">
        <v>-17</v>
      </c>
      <c r="M15" s="16"/>
    </row>
    <row x14ac:dyDescent="0.25" r="16" customHeight="1" ht="17.25">
      <c r="A16" s="15">
        <v>45078</v>
      </c>
      <c r="B16" s="16" t="s">
        <v>1788</v>
      </c>
      <c r="C16" s="36"/>
      <c r="D16" s="36"/>
      <c r="E16" s="36"/>
      <c r="F16" s="36"/>
      <c r="G16" s="36"/>
      <c r="H16" s="17">
        <v>27</v>
      </c>
      <c r="I16" s="36"/>
      <c r="J16" s="36"/>
      <c r="K16" s="36"/>
      <c r="L16" s="36"/>
      <c r="M16" s="16"/>
    </row>
    <row x14ac:dyDescent="0.25" r="17" customHeight="1" ht="17.25">
      <c r="A17" s="15">
        <v>45108</v>
      </c>
      <c r="B17" s="16" t="s">
        <v>1788</v>
      </c>
      <c r="C17" s="36"/>
      <c r="D17" s="36"/>
      <c r="E17" s="36"/>
      <c r="F17" s="36"/>
      <c r="G17" s="36"/>
      <c r="H17" s="36"/>
      <c r="I17" s="36"/>
      <c r="J17" s="36"/>
      <c r="K17" s="36"/>
      <c r="L17" s="17">
        <v>17</v>
      </c>
      <c r="M17" s="16"/>
    </row>
    <row x14ac:dyDescent="0.25" r="18" customHeight="1" ht="17.25">
      <c r="A18" s="15" t="s">
        <v>1778</v>
      </c>
      <c r="B18" s="16" t="s">
        <v>1788</v>
      </c>
      <c r="C18" s="36"/>
      <c r="D18" s="36"/>
      <c r="E18" s="36"/>
      <c r="F18" s="36"/>
      <c r="G18" s="36"/>
      <c r="H18" s="36"/>
      <c r="I18" s="36"/>
      <c r="J18" s="36"/>
      <c r="K18" s="36"/>
      <c r="L18" s="17">
        <v>17</v>
      </c>
      <c r="M18" s="16"/>
    </row>
    <row x14ac:dyDescent="0.25" r="19" customHeight="1" ht="17.25">
      <c r="A19" s="15" t="s">
        <v>1778</v>
      </c>
      <c r="B19" s="16" t="s">
        <v>1788</v>
      </c>
      <c r="C19" s="36"/>
      <c r="D19" s="36"/>
      <c r="E19" s="36"/>
      <c r="F19" s="36"/>
      <c r="G19" s="17">
        <v>80</v>
      </c>
      <c r="H19" s="17">
        <v>225</v>
      </c>
      <c r="I19" s="36"/>
      <c r="J19" s="17">
        <v>57</v>
      </c>
      <c r="K19" s="36"/>
      <c r="L19" s="36"/>
      <c r="M19" s="16"/>
    </row>
    <row x14ac:dyDescent="0.25" r="20" customHeight="1" ht="17.25">
      <c r="A20" s="15" t="s">
        <v>3537</v>
      </c>
      <c r="B20" s="16" t="s">
        <v>1788</v>
      </c>
      <c r="C20" s="36"/>
      <c r="D20" s="36"/>
      <c r="E20" s="36"/>
      <c r="F20" s="17">
        <v>100</v>
      </c>
      <c r="G20" s="17">
        <v>126</v>
      </c>
      <c r="H20" s="17">
        <v>77</v>
      </c>
      <c r="I20" s="36"/>
      <c r="J20" s="36"/>
      <c r="K20" s="36"/>
      <c r="L20" s="36"/>
      <c r="M20" s="16"/>
    </row>
    <row x14ac:dyDescent="0.25" r="21" customHeight="1" ht="17.25">
      <c r="A21" s="15" t="s">
        <v>1753</v>
      </c>
      <c r="B21" s="118" t="s">
        <v>1788</v>
      </c>
      <c r="C21" s="17">
        <v>400</v>
      </c>
      <c r="D21" s="17">
        <v>300</v>
      </c>
      <c r="E21" s="36"/>
      <c r="F21" s="36"/>
      <c r="G21" s="36"/>
      <c r="H21" s="36"/>
      <c r="I21" s="36"/>
      <c r="J21" s="36"/>
      <c r="K21" s="36"/>
      <c r="L21" s="36"/>
      <c r="M21" s="16"/>
    </row>
    <row x14ac:dyDescent="0.25" r="22" customHeight="1" ht="17.25">
      <c r="A22" s="15" t="s">
        <v>1753</v>
      </c>
      <c r="B22" s="118" t="s">
        <v>1788</v>
      </c>
      <c r="C22" s="36"/>
      <c r="D22" s="36"/>
      <c r="E22" s="17">
        <v>100</v>
      </c>
      <c r="F22" s="36"/>
      <c r="G22" s="17">
        <v>97</v>
      </c>
      <c r="H22" s="17">
        <v>157</v>
      </c>
      <c r="I22" s="36"/>
      <c r="J22" s="36"/>
      <c r="K22" s="36"/>
      <c r="L22" s="36"/>
      <c r="M22" s="16"/>
    </row>
    <row x14ac:dyDescent="0.25" r="23" customHeight="1" ht="17.25">
      <c r="A23" s="117" t="s">
        <v>3151</v>
      </c>
      <c r="B23" s="118" t="s">
        <v>1788</v>
      </c>
      <c r="C23" s="36"/>
      <c r="D23" s="36"/>
      <c r="E23" s="36"/>
      <c r="F23" s="36"/>
      <c r="G23" s="17">
        <v>203</v>
      </c>
      <c r="H23" s="17">
        <v>8</v>
      </c>
      <c r="I23" s="36"/>
      <c r="J23" s="36"/>
      <c r="K23" s="36"/>
      <c r="L23" s="36"/>
      <c r="M23" s="16"/>
    </row>
    <row x14ac:dyDescent="0.25" r="24" customHeight="1" ht="17.25">
      <c r="A24" s="117" t="s">
        <v>2464</v>
      </c>
      <c r="B24" s="118" t="s">
        <v>1788</v>
      </c>
      <c r="C24" s="36"/>
      <c r="D24" s="36"/>
      <c r="E24" s="36"/>
      <c r="F24" s="36"/>
      <c r="G24" s="36"/>
      <c r="H24" s="17">
        <v>185</v>
      </c>
      <c r="I24" s="36"/>
      <c r="J24" s="36"/>
      <c r="K24" s="36"/>
      <c r="L24" s="36"/>
      <c r="M24" s="16"/>
    </row>
    <row x14ac:dyDescent="0.25" r="25" customHeight="1" ht="17.25">
      <c r="A25" s="117">
        <v>45054</v>
      </c>
      <c r="B25" s="16" t="s">
        <v>2153</v>
      </c>
      <c r="C25" s="36"/>
      <c r="D25" s="17">
        <v>-112</v>
      </c>
      <c r="E25" s="17">
        <v>-70</v>
      </c>
      <c r="F25" s="36"/>
      <c r="G25" s="17">
        <v>-100</v>
      </c>
      <c r="H25" s="17">
        <v>-100</v>
      </c>
      <c r="I25" s="36"/>
      <c r="J25" s="36"/>
      <c r="K25" s="36"/>
      <c r="L25" s="36"/>
      <c r="M25" s="16"/>
    </row>
    <row x14ac:dyDescent="0.25" r="26" customHeight="1" ht="17.25">
      <c r="A26" s="15" t="s">
        <v>1539</v>
      </c>
      <c r="B26" s="34" t="s">
        <v>14</v>
      </c>
      <c r="C26" s="36"/>
      <c r="D26" s="17">
        <v>-56</v>
      </c>
      <c r="E26" s="17">
        <v>-22</v>
      </c>
      <c r="F26" s="17">
        <v>-54</v>
      </c>
      <c r="G26" s="17">
        <v>-59</v>
      </c>
      <c r="H26" s="17">
        <v>-92</v>
      </c>
      <c r="I26" s="17">
        <v>-13</v>
      </c>
      <c r="J26" s="36"/>
      <c r="K26" s="36"/>
      <c r="L26" s="36"/>
      <c r="M26" s="16"/>
    </row>
    <row x14ac:dyDescent="0.25" r="27" customHeight="1" ht="17.25">
      <c r="A27" s="15" t="s">
        <v>2775</v>
      </c>
      <c r="B27" s="118" t="s">
        <v>2153</v>
      </c>
      <c r="C27" s="17">
        <v>-64</v>
      </c>
      <c r="D27" s="36"/>
      <c r="E27" s="36"/>
      <c r="F27" s="36"/>
      <c r="G27" s="17">
        <v>-9</v>
      </c>
      <c r="H27" s="17">
        <v>-49</v>
      </c>
      <c r="I27" s="36"/>
      <c r="J27" s="36"/>
      <c r="K27" s="36"/>
      <c r="L27" s="36"/>
      <c r="M27" s="16"/>
    </row>
    <row x14ac:dyDescent="0.25" r="28" customHeight="1" ht="17.25">
      <c r="A28" s="15">
        <v>45270</v>
      </c>
      <c r="B28" s="16" t="s">
        <v>14</v>
      </c>
      <c r="C28" s="17">
        <v>-30</v>
      </c>
      <c r="D28" s="17">
        <v>-60</v>
      </c>
      <c r="E28" s="17">
        <v>-75</v>
      </c>
      <c r="F28" s="36"/>
      <c r="G28" s="17">
        <v>-100</v>
      </c>
      <c r="H28" s="36"/>
      <c r="I28" s="36"/>
      <c r="J28" s="36"/>
      <c r="K28" s="36"/>
      <c r="L28" s="36"/>
      <c r="M28" s="16"/>
    </row>
    <row x14ac:dyDescent="0.25" r="29" customHeight="1" ht="17.25">
      <c r="A29" s="15" t="s">
        <v>2087</v>
      </c>
      <c r="B29" s="16" t="s">
        <v>14</v>
      </c>
      <c r="C29" s="36"/>
      <c r="D29" s="36"/>
      <c r="E29" s="36"/>
      <c r="F29" s="36"/>
      <c r="G29" s="17">
        <v>-100</v>
      </c>
      <c r="H29" s="17">
        <v>-200</v>
      </c>
      <c r="I29" s="36"/>
      <c r="J29" s="36"/>
      <c r="K29" s="36"/>
      <c r="L29" s="36"/>
      <c r="M29" s="16"/>
    </row>
    <row x14ac:dyDescent="0.25" r="30" customHeight="1" ht="17.25">
      <c r="A30" s="15" t="s">
        <v>2161</v>
      </c>
      <c r="B30" s="118" t="s">
        <v>2153</v>
      </c>
      <c r="C30" s="17">
        <v>-77</v>
      </c>
      <c r="D30" s="36"/>
      <c r="E30" s="36"/>
      <c r="F30" s="36"/>
      <c r="G30" s="36"/>
      <c r="H30" s="36"/>
      <c r="I30" s="36"/>
      <c r="J30" s="36"/>
      <c r="K30" s="36"/>
      <c r="L30" s="36"/>
      <c r="M30" s="16"/>
    </row>
    <row x14ac:dyDescent="0.25" r="31" customHeight="1" ht="17.25">
      <c r="A31" s="15" t="s">
        <v>1947</v>
      </c>
      <c r="B31" s="118" t="s">
        <v>2153</v>
      </c>
      <c r="C31" s="36"/>
      <c r="D31" s="17">
        <v>-7</v>
      </c>
      <c r="E31" s="17">
        <v>-30</v>
      </c>
      <c r="F31" s="36"/>
      <c r="G31" s="17">
        <v>-44</v>
      </c>
      <c r="H31" s="17">
        <v>-160</v>
      </c>
      <c r="I31" s="17">
        <v>-40</v>
      </c>
      <c r="J31" s="17">
        <v>-20</v>
      </c>
      <c r="K31" s="36"/>
      <c r="L31" s="36"/>
      <c r="M31" s="16"/>
    </row>
    <row x14ac:dyDescent="0.25" r="32" customHeight="1" ht="17.25">
      <c r="A32" s="33" t="s">
        <v>2797</v>
      </c>
      <c r="B32" s="118" t="s">
        <v>2153</v>
      </c>
      <c r="C32" s="17">
        <v>-81</v>
      </c>
      <c r="D32" s="36"/>
      <c r="E32" s="17">
        <v>-62</v>
      </c>
      <c r="F32" s="36"/>
      <c r="G32" s="17">
        <v>-190</v>
      </c>
      <c r="H32" s="36"/>
      <c r="I32" s="36"/>
      <c r="J32" s="36"/>
      <c r="K32" s="36"/>
      <c r="L32" s="36"/>
      <c r="M32" s="16"/>
    </row>
    <row x14ac:dyDescent="0.25" r="33" customHeight="1" ht="17.25">
      <c r="A33" s="15">
        <v>44996</v>
      </c>
      <c r="B33" s="118" t="s">
        <v>2153</v>
      </c>
      <c r="C33" s="17">
        <v>-40</v>
      </c>
      <c r="D33" s="17">
        <v>-8</v>
      </c>
      <c r="E33" s="36"/>
      <c r="F33" s="36"/>
      <c r="G33" s="36"/>
      <c r="H33" s="36"/>
      <c r="I33" s="17">
        <v>-44</v>
      </c>
      <c r="J33" s="36"/>
      <c r="K33" s="36"/>
      <c r="L33" s="36"/>
      <c r="M33" s="16"/>
    </row>
    <row x14ac:dyDescent="0.25" r="34" customHeight="1" ht="17.25">
      <c r="A34" s="33">
        <v>44996</v>
      </c>
      <c r="B34" s="118" t="s">
        <v>1788</v>
      </c>
      <c r="C34" s="36"/>
      <c r="D34" s="36"/>
      <c r="E34" s="36"/>
      <c r="F34" s="36"/>
      <c r="G34" s="17">
        <v>157</v>
      </c>
      <c r="H34" s="36"/>
      <c r="I34" s="36"/>
      <c r="J34" s="36"/>
      <c r="K34" s="36"/>
      <c r="L34" s="36"/>
      <c r="M34" s="16"/>
    </row>
    <row x14ac:dyDescent="0.25" r="35" customHeight="1" ht="17.25">
      <c r="A35" s="15" t="s">
        <v>2537</v>
      </c>
      <c r="B35" s="16" t="s">
        <v>14</v>
      </c>
      <c r="C35" s="17">
        <v>-8</v>
      </c>
      <c r="D35" s="17">
        <v>-12</v>
      </c>
      <c r="E35" s="17">
        <v>-20</v>
      </c>
      <c r="F35" s="17">
        <v>-250</v>
      </c>
      <c r="G35" s="36"/>
      <c r="H35" s="17">
        <v>-150</v>
      </c>
      <c r="I35" s="36"/>
      <c r="J35" s="36"/>
      <c r="K35" s="36"/>
      <c r="L35" s="36"/>
      <c r="M35" s="16"/>
    </row>
    <row x14ac:dyDescent="0.25" r="36" customHeight="1" ht="17.25">
      <c r="A36" s="33">
        <v>45352</v>
      </c>
      <c r="B36" s="118" t="s">
        <v>2153</v>
      </c>
      <c r="C36" s="36"/>
      <c r="D36" s="36"/>
      <c r="E36" s="17">
        <v>-81</v>
      </c>
      <c r="F36" s="36"/>
      <c r="G36" s="36"/>
      <c r="H36" s="17">
        <v>-220</v>
      </c>
      <c r="I36" s="17">
        <v>-56</v>
      </c>
      <c r="J36" s="17">
        <v>-48</v>
      </c>
      <c r="K36" s="36"/>
      <c r="L36" s="36"/>
      <c r="M36" s="16"/>
    </row>
    <row x14ac:dyDescent="0.25" r="37" customHeight="1" ht="17.25">
      <c r="A37" s="33">
        <v>45352</v>
      </c>
      <c r="B37" s="118" t="s">
        <v>2153</v>
      </c>
      <c r="C37" s="17">
        <v>-60</v>
      </c>
      <c r="D37" s="36"/>
      <c r="E37" s="36"/>
      <c r="F37" s="36"/>
      <c r="G37" s="17">
        <v>-150</v>
      </c>
      <c r="H37" s="17">
        <v>-150</v>
      </c>
      <c r="I37" s="36"/>
      <c r="J37" s="36"/>
      <c r="K37" s="36"/>
      <c r="L37" s="36"/>
      <c r="M37" s="16"/>
    </row>
    <row x14ac:dyDescent="0.25" r="38" customHeight="1" ht="17.25">
      <c r="A38" s="33" t="s">
        <v>2557</v>
      </c>
      <c r="B38" s="118" t="s">
        <v>2153</v>
      </c>
      <c r="C38" s="17">
        <v>-10</v>
      </c>
      <c r="D38" s="17">
        <v>-8</v>
      </c>
      <c r="E38" s="17">
        <v>-14</v>
      </c>
      <c r="F38" s="36"/>
      <c r="G38" s="36"/>
      <c r="H38" s="17">
        <v>-138</v>
      </c>
      <c r="I38" s="17">
        <v>-18</v>
      </c>
      <c r="J38" s="17">
        <v>-19</v>
      </c>
      <c r="K38" s="36"/>
      <c r="L38" s="36"/>
      <c r="M38" s="16"/>
    </row>
    <row x14ac:dyDescent="0.25" r="39" customHeight="1" ht="17.25">
      <c r="A39" s="33">
        <v>45628</v>
      </c>
      <c r="B39" s="34" t="s">
        <v>14</v>
      </c>
      <c r="C39" s="36"/>
      <c r="D39" s="36"/>
      <c r="E39" s="17">
        <v>-21</v>
      </c>
      <c r="F39" s="36"/>
      <c r="G39" s="36"/>
      <c r="H39" s="17">
        <v>-45</v>
      </c>
      <c r="I39" s="36"/>
      <c r="J39" s="17">
        <v>-18</v>
      </c>
      <c r="K39" s="36"/>
      <c r="L39" s="36"/>
      <c r="M39" s="16"/>
    </row>
    <row x14ac:dyDescent="0.25" r="40" customHeight="1" ht="17.25">
      <c r="A40" s="33" t="s">
        <v>5113</v>
      </c>
      <c r="B40" s="34" t="s">
        <v>14</v>
      </c>
      <c r="C40" s="17">
        <v>-48</v>
      </c>
      <c r="D40" s="36"/>
      <c r="E40" s="17">
        <v>-41</v>
      </c>
      <c r="F40" s="36"/>
      <c r="G40" s="36"/>
      <c r="H40" s="17">
        <v>-8</v>
      </c>
      <c r="I40" s="36"/>
      <c r="J40" s="36"/>
      <c r="K40" s="36"/>
      <c r="L40" s="36"/>
      <c r="M40" s="16"/>
    </row>
    <row x14ac:dyDescent="0.25" r="41" customHeight="1" ht="17.25">
      <c r="A41" s="15" t="s">
        <v>2235</v>
      </c>
      <c r="B41" s="118" t="s">
        <v>2153</v>
      </c>
      <c r="C41" s="17">
        <v>-90</v>
      </c>
      <c r="D41" s="17">
        <v>-16</v>
      </c>
      <c r="E41" s="17">
        <v>-80</v>
      </c>
      <c r="F41" s="17">
        <v>-400</v>
      </c>
      <c r="G41" s="36"/>
      <c r="H41" s="17">
        <v>-38</v>
      </c>
      <c r="I41" s="36"/>
      <c r="J41" s="36"/>
      <c r="K41" s="36"/>
      <c r="L41" s="36"/>
      <c r="M41" s="16"/>
    </row>
    <row x14ac:dyDescent="0.25" r="42" customHeight="1" ht="17.25">
      <c r="A42" s="15" t="s">
        <v>2239</v>
      </c>
      <c r="B42" s="118" t="s">
        <v>2153</v>
      </c>
      <c r="C42" s="17">
        <v>-40</v>
      </c>
      <c r="D42" s="17">
        <v>-60</v>
      </c>
      <c r="E42" s="17">
        <v>-40</v>
      </c>
      <c r="F42" s="17">
        <v>-144</v>
      </c>
      <c r="G42" s="36"/>
      <c r="H42" s="36"/>
      <c r="I42" s="36"/>
      <c r="J42" s="36"/>
      <c r="K42" s="36"/>
      <c r="L42" s="36"/>
      <c r="M42" s="16"/>
    </row>
    <row x14ac:dyDescent="0.25" r="43" customHeight="1" ht="17.25">
      <c r="A43" s="33" t="s">
        <v>2242</v>
      </c>
      <c r="B43" s="16" t="s">
        <v>14</v>
      </c>
      <c r="C43" s="17">
        <v>-40</v>
      </c>
      <c r="D43" s="17">
        <v>-16</v>
      </c>
      <c r="E43" s="17">
        <v>-50</v>
      </c>
      <c r="F43" s="36"/>
      <c r="G43" s="36"/>
      <c r="H43" s="36"/>
      <c r="I43" s="17">
        <v>-29</v>
      </c>
      <c r="J43" s="36"/>
      <c r="K43" s="36"/>
      <c r="L43" s="36"/>
      <c r="M43" s="16"/>
    </row>
    <row x14ac:dyDescent="0.25" r="44" customHeight="1" ht="17.25">
      <c r="A44" s="33" t="s">
        <v>2251</v>
      </c>
      <c r="B44" s="34" t="s">
        <v>14</v>
      </c>
      <c r="C44" s="17">
        <v>-10</v>
      </c>
      <c r="D44" s="17">
        <v>-28</v>
      </c>
      <c r="E44" s="17">
        <v>-19</v>
      </c>
      <c r="F44" s="17">
        <v>-144</v>
      </c>
      <c r="G44" s="36"/>
      <c r="H44" s="36"/>
      <c r="I44" s="36"/>
      <c r="J44" s="17">
        <v>-18</v>
      </c>
      <c r="K44" s="36"/>
      <c r="L44" s="36"/>
      <c r="M44" s="16"/>
    </row>
    <row x14ac:dyDescent="0.25" r="45" customHeight="1" ht="17.25">
      <c r="A45" s="15">
        <v>45327</v>
      </c>
      <c r="B45" s="16" t="s">
        <v>2175</v>
      </c>
      <c r="C45" s="36"/>
      <c r="D45" s="36"/>
      <c r="E45" s="17">
        <v>700</v>
      </c>
      <c r="F45" s="36"/>
      <c r="G45" s="36"/>
      <c r="H45" s="36"/>
      <c r="I45" s="36"/>
      <c r="J45" s="36"/>
      <c r="K45" s="36"/>
      <c r="L45" s="36"/>
      <c r="M45" s="16"/>
    </row>
    <row x14ac:dyDescent="0.25" r="46" customHeight="1" ht="17.25">
      <c r="A46" s="33">
        <v>45510</v>
      </c>
      <c r="B46" s="34" t="s">
        <v>1788</v>
      </c>
      <c r="C46" s="36"/>
      <c r="D46" s="17">
        <v>12</v>
      </c>
      <c r="E46" s="17">
        <v>40</v>
      </c>
      <c r="F46" s="17">
        <v>8</v>
      </c>
      <c r="G46" s="36"/>
      <c r="H46" s="36"/>
      <c r="I46" s="36"/>
      <c r="J46" s="17">
        <v>22</v>
      </c>
      <c r="K46" s="36"/>
      <c r="L46" s="36"/>
      <c r="M46" s="16"/>
    </row>
    <row x14ac:dyDescent="0.25" r="47" customHeight="1" ht="17.25">
      <c r="A47" s="33">
        <v>45510</v>
      </c>
      <c r="B47" s="34" t="s">
        <v>1788</v>
      </c>
      <c r="C47" s="17">
        <v>1</v>
      </c>
      <c r="D47" s="36"/>
      <c r="E47" s="36"/>
      <c r="F47" s="36"/>
      <c r="G47" s="36"/>
      <c r="H47" s="36"/>
      <c r="I47" s="36"/>
      <c r="J47" s="36"/>
      <c r="K47" s="36"/>
      <c r="L47" s="36"/>
      <c r="M47" s="16"/>
    </row>
    <row x14ac:dyDescent="0.25" r="48" customHeight="1" ht="17.25">
      <c r="A48" s="33"/>
      <c r="B48" s="34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16"/>
    </row>
    <row x14ac:dyDescent="0.25" r="49" customHeight="1" ht="17.25">
      <c r="A49" s="33"/>
      <c r="B49" s="1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16"/>
    </row>
    <row x14ac:dyDescent="0.25" r="50" customHeight="1" ht="17.25">
      <c r="A50" s="15"/>
      <c r="B50" s="1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16"/>
    </row>
    <row x14ac:dyDescent="0.25" r="51" customHeight="1" ht="17.25">
      <c r="A51" s="37"/>
      <c r="B51" s="2"/>
      <c r="C51" s="264" t="s">
        <v>368</v>
      </c>
      <c r="D51" s="264" t="s">
        <v>6</v>
      </c>
      <c r="E51" s="264" t="s">
        <v>7</v>
      </c>
      <c r="F51" s="264" t="s">
        <v>9</v>
      </c>
      <c r="G51" s="264" t="s">
        <v>8</v>
      </c>
      <c r="H51" s="264" t="s">
        <v>358</v>
      </c>
      <c r="I51" s="264" t="s">
        <v>75</v>
      </c>
      <c r="J51" s="264" t="s">
        <v>76</v>
      </c>
      <c r="K51" s="264" t="s">
        <v>2301</v>
      </c>
      <c r="L51" s="264" t="s">
        <v>442</v>
      </c>
      <c r="M51" s="186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5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9.290714285714287" customWidth="1" bestFit="1"/>
    <col min="5" max="5" style="116" width="9.290714285714287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88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3"/>
      <c r="G1" s="3"/>
      <c r="H1" s="3"/>
      <c r="I1" s="3"/>
      <c r="J1" s="3"/>
      <c r="K1" s="3"/>
      <c r="L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83"/>
    </row>
    <row x14ac:dyDescent="0.25" r="3" customHeight="1" ht="17.25">
      <c r="A3" s="1" t="s">
        <v>8684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</row>
    <row x14ac:dyDescent="0.25" r="4" customHeight="1" ht="17.25">
      <c r="A4" s="1" t="s">
        <v>9339</v>
      </c>
      <c r="B4" s="83"/>
      <c r="C4" s="3"/>
      <c r="D4" s="3"/>
      <c r="E4" s="3"/>
      <c r="F4" s="3"/>
      <c r="G4" s="3"/>
      <c r="H4" s="3"/>
      <c r="I4" s="3"/>
      <c r="J4" s="3"/>
      <c r="K4" s="3"/>
      <c r="L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83"/>
    </row>
    <row x14ac:dyDescent="0.25" r="6" customHeight="1" ht="18">
      <c r="A6" s="185" t="s">
        <v>4</v>
      </c>
      <c r="B6" s="186" t="s">
        <v>5</v>
      </c>
      <c r="C6" s="264" t="s">
        <v>2301</v>
      </c>
      <c r="D6" s="264" t="s">
        <v>442</v>
      </c>
      <c r="E6" s="264" t="s">
        <v>8</v>
      </c>
      <c r="F6" s="264" t="s">
        <v>358</v>
      </c>
      <c r="G6" s="264" t="s">
        <v>6</v>
      </c>
      <c r="H6" s="264" t="s">
        <v>75</v>
      </c>
      <c r="I6" s="264" t="s">
        <v>7</v>
      </c>
      <c r="J6" s="264" t="s">
        <v>9</v>
      </c>
      <c r="K6" s="264" t="s">
        <v>368</v>
      </c>
      <c r="L6" s="186"/>
    </row>
    <row x14ac:dyDescent="0.25" r="7" customHeight="1" ht="17.25">
      <c r="A7" s="117">
        <v>44930</v>
      </c>
      <c r="B7" s="118" t="s">
        <v>1788</v>
      </c>
      <c r="C7" s="17">
        <v>100</v>
      </c>
      <c r="D7" s="17">
        <v>400</v>
      </c>
      <c r="E7" s="36"/>
      <c r="F7" s="36"/>
      <c r="G7" s="36"/>
      <c r="H7" s="36"/>
      <c r="I7" s="36"/>
      <c r="J7" s="36"/>
      <c r="K7" s="36"/>
      <c r="L7" s="16"/>
    </row>
    <row x14ac:dyDescent="0.25" r="8" customHeight="1" ht="17.25">
      <c r="A8" s="15">
        <v>45146</v>
      </c>
      <c r="B8" s="16" t="s">
        <v>2153</v>
      </c>
      <c r="C8" s="36"/>
      <c r="D8" s="36"/>
      <c r="E8" s="36"/>
      <c r="F8" s="17">
        <v>-250</v>
      </c>
      <c r="G8" s="36"/>
      <c r="H8" s="36"/>
      <c r="I8" s="36"/>
      <c r="J8" s="36"/>
      <c r="K8" s="36"/>
      <c r="L8" s="16"/>
    </row>
    <row x14ac:dyDescent="0.25" r="9" customHeight="1" ht="17.25">
      <c r="A9" s="117">
        <v>45207</v>
      </c>
      <c r="B9" s="118" t="s">
        <v>2153</v>
      </c>
      <c r="C9" s="36"/>
      <c r="D9" s="36"/>
      <c r="E9" s="17">
        <v>-248</v>
      </c>
      <c r="F9" s="36"/>
      <c r="G9" s="36"/>
      <c r="H9" s="36"/>
      <c r="I9" s="36"/>
      <c r="J9" s="36"/>
      <c r="K9" s="36"/>
      <c r="L9" s="16"/>
    </row>
    <row x14ac:dyDescent="0.25" r="10" customHeight="1" ht="17.25">
      <c r="A10" s="15">
        <v>45238</v>
      </c>
      <c r="B10" s="16" t="s">
        <v>14</v>
      </c>
      <c r="C10" s="36"/>
      <c r="D10" s="36"/>
      <c r="E10" s="17">
        <v>-252</v>
      </c>
      <c r="F10" s="36"/>
      <c r="G10" s="36"/>
      <c r="H10" s="36"/>
      <c r="I10" s="36"/>
      <c r="J10" s="36"/>
      <c r="K10" s="36"/>
      <c r="L10" s="16"/>
    </row>
    <row x14ac:dyDescent="0.25" r="11" customHeight="1" ht="17.25">
      <c r="A11" s="117" t="s">
        <v>1539</v>
      </c>
      <c r="B11" s="118" t="s">
        <v>1788</v>
      </c>
      <c r="C11" s="36"/>
      <c r="D11" s="36"/>
      <c r="E11" s="17">
        <v>59</v>
      </c>
      <c r="F11" s="17">
        <v>92</v>
      </c>
      <c r="G11" s="17">
        <v>56</v>
      </c>
      <c r="H11" s="17">
        <v>13</v>
      </c>
      <c r="I11" s="17">
        <v>22</v>
      </c>
      <c r="J11" s="17">
        <v>54</v>
      </c>
      <c r="K11" s="36"/>
      <c r="L11" s="16"/>
    </row>
    <row x14ac:dyDescent="0.25" r="12" customHeight="1" ht="17.25">
      <c r="A12" s="117" t="s">
        <v>1539</v>
      </c>
      <c r="B12" s="118" t="s">
        <v>1788</v>
      </c>
      <c r="C12" s="36"/>
      <c r="D12" s="36"/>
      <c r="E12" s="36"/>
      <c r="F12" s="17">
        <v>200</v>
      </c>
      <c r="G12" s="17">
        <v>100</v>
      </c>
      <c r="H12" s="36"/>
      <c r="I12" s="17">
        <v>100</v>
      </c>
      <c r="J12" s="17">
        <v>200</v>
      </c>
      <c r="K12" s="36"/>
      <c r="L12" s="16"/>
    </row>
    <row x14ac:dyDescent="0.25" r="13" customHeight="1" ht="17.25">
      <c r="A13" s="15" t="s">
        <v>1539</v>
      </c>
      <c r="B13" s="118" t="s">
        <v>1788</v>
      </c>
      <c r="C13" s="36"/>
      <c r="D13" s="36"/>
      <c r="E13" s="36"/>
      <c r="F13" s="17">
        <v>200</v>
      </c>
      <c r="G13" s="17">
        <v>100</v>
      </c>
      <c r="H13" s="36"/>
      <c r="I13" s="17">
        <v>100</v>
      </c>
      <c r="J13" s="17">
        <v>200</v>
      </c>
      <c r="K13" s="36"/>
      <c r="L13" s="16"/>
    </row>
    <row x14ac:dyDescent="0.25" r="14" customHeight="1" ht="17.25">
      <c r="A14" s="33" t="s">
        <v>2772</v>
      </c>
      <c r="B14" s="118" t="s">
        <v>2153</v>
      </c>
      <c r="C14" s="36"/>
      <c r="D14" s="36"/>
      <c r="E14" s="17">
        <v>-59</v>
      </c>
      <c r="F14" s="36"/>
      <c r="G14" s="36"/>
      <c r="H14" s="36"/>
      <c r="I14" s="36"/>
      <c r="J14" s="36"/>
      <c r="K14" s="36"/>
      <c r="L14" s="16"/>
    </row>
    <row x14ac:dyDescent="0.25" r="15" customHeight="1" ht="17.25">
      <c r="A15" s="15" t="s">
        <v>2161</v>
      </c>
      <c r="B15" s="118" t="s">
        <v>2153</v>
      </c>
      <c r="C15" s="36"/>
      <c r="D15" s="36"/>
      <c r="E15" s="36"/>
      <c r="F15" s="36"/>
      <c r="G15" s="36"/>
      <c r="H15" s="36"/>
      <c r="I15" s="36"/>
      <c r="J15" s="17">
        <v>-787</v>
      </c>
      <c r="K15" s="17">
        <v>-37</v>
      </c>
      <c r="L15" s="16"/>
    </row>
    <row x14ac:dyDescent="0.25" r="16" customHeight="1" ht="17.25">
      <c r="A16" s="15" t="s">
        <v>2161</v>
      </c>
      <c r="B16" s="118" t="s">
        <v>2153</v>
      </c>
      <c r="C16" s="36"/>
      <c r="D16" s="36"/>
      <c r="E16" s="36"/>
      <c r="F16" s="36"/>
      <c r="G16" s="36"/>
      <c r="H16" s="36"/>
      <c r="I16" s="36"/>
      <c r="J16" s="36"/>
      <c r="K16" s="17">
        <v>-113</v>
      </c>
      <c r="L16" s="16"/>
    </row>
    <row x14ac:dyDescent="0.25" r="17" customHeight="1" ht="17.25">
      <c r="A17" s="15" t="s">
        <v>2161</v>
      </c>
      <c r="B17" s="118" t="s">
        <v>2153</v>
      </c>
      <c r="C17" s="36"/>
      <c r="D17" s="36"/>
      <c r="E17" s="17">
        <v>-200</v>
      </c>
      <c r="F17" s="36"/>
      <c r="G17" s="36"/>
      <c r="H17" s="36"/>
      <c r="I17" s="36"/>
      <c r="J17" s="36"/>
      <c r="K17" s="17">
        <v>-70</v>
      </c>
      <c r="L17" s="16"/>
    </row>
    <row x14ac:dyDescent="0.25" r="18" customHeight="1" ht="17.25">
      <c r="A18" s="15">
        <v>45181</v>
      </c>
      <c r="B18" s="118" t="s">
        <v>2153</v>
      </c>
      <c r="C18" s="36"/>
      <c r="D18" s="36"/>
      <c r="E18" s="36"/>
      <c r="F18" s="17">
        <v>-200</v>
      </c>
      <c r="G18" s="36"/>
      <c r="H18" s="36"/>
      <c r="I18" s="36"/>
      <c r="J18" s="36"/>
      <c r="K18" s="36"/>
      <c r="L18" s="16"/>
    </row>
    <row x14ac:dyDescent="0.25" r="19" customHeight="1" ht="17.25">
      <c r="A19" s="33" t="s">
        <v>2411</v>
      </c>
      <c r="B19" s="118" t="s">
        <v>2153</v>
      </c>
      <c r="C19" s="36"/>
      <c r="D19" s="36"/>
      <c r="E19" s="36"/>
      <c r="F19" s="36"/>
      <c r="G19" s="36"/>
      <c r="H19" s="36"/>
      <c r="I19" s="17">
        <v>-150</v>
      </c>
      <c r="J19" s="17">
        <v>-450</v>
      </c>
      <c r="K19" s="17">
        <v>-100</v>
      </c>
      <c r="L19" s="16"/>
    </row>
    <row x14ac:dyDescent="0.25" r="20" customHeight="1" ht="17.25">
      <c r="A20" s="33" t="s">
        <v>2615</v>
      </c>
      <c r="B20" s="118" t="s">
        <v>2153</v>
      </c>
      <c r="C20" s="36"/>
      <c r="D20" s="36"/>
      <c r="E20" s="36"/>
      <c r="F20" s="17">
        <v>-300</v>
      </c>
      <c r="G20" s="36"/>
      <c r="H20" s="36"/>
      <c r="I20" s="36"/>
      <c r="J20" s="36"/>
      <c r="K20" s="17">
        <v>-84</v>
      </c>
      <c r="L20" s="16"/>
    </row>
    <row x14ac:dyDescent="0.25" r="21" customHeight="1" ht="17.25">
      <c r="A21" s="15" t="s">
        <v>3470</v>
      </c>
      <c r="B21" s="118" t="s">
        <v>2153</v>
      </c>
      <c r="C21" s="36"/>
      <c r="D21" s="36"/>
      <c r="E21" s="36"/>
      <c r="F21" s="36"/>
      <c r="G21" s="36"/>
      <c r="H21" s="36"/>
      <c r="I21" s="36"/>
      <c r="J21" s="17">
        <v>-80</v>
      </c>
      <c r="K21" s="17">
        <v>-70</v>
      </c>
      <c r="L21" s="16"/>
    </row>
    <row x14ac:dyDescent="0.25" r="22" customHeight="1" ht="17.25">
      <c r="A22" s="33"/>
      <c r="B22" s="16"/>
      <c r="C22" s="36"/>
      <c r="D22" s="36"/>
      <c r="E22" s="36"/>
      <c r="F22" s="36"/>
      <c r="G22" s="36"/>
      <c r="H22" s="36"/>
      <c r="I22" s="36"/>
      <c r="J22" s="36"/>
      <c r="K22" s="36"/>
      <c r="L22" s="16"/>
    </row>
    <row x14ac:dyDescent="0.25" r="23" customHeight="1" ht="17.25">
      <c r="A23" s="33"/>
      <c r="B23" s="25"/>
      <c r="C23" s="36"/>
      <c r="D23" s="36"/>
      <c r="E23" s="36"/>
      <c r="F23" s="36"/>
      <c r="G23" s="36"/>
      <c r="H23" s="36"/>
      <c r="I23" s="36"/>
      <c r="J23" s="36"/>
      <c r="K23" s="36"/>
      <c r="L23" s="16"/>
    </row>
    <row x14ac:dyDescent="0.25" r="24" customHeight="1" ht="17.25">
      <c r="A24" s="33"/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16"/>
    </row>
    <row x14ac:dyDescent="0.25" r="25" customHeight="1" ht="17.25">
      <c r="A25" s="15"/>
      <c r="B25" s="16"/>
      <c r="C25" s="36"/>
      <c r="D25" s="36"/>
      <c r="E25" s="36"/>
      <c r="F25" s="36"/>
      <c r="G25" s="36"/>
      <c r="H25" s="36"/>
      <c r="I25" s="36"/>
      <c r="J25" s="36"/>
      <c r="K25" s="36"/>
      <c r="L25" s="16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2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290714285714287" customWidth="1" bestFit="1"/>
    <col min="4" max="4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83"/>
    </row>
    <row x14ac:dyDescent="0.25" r="2" customHeight="1" ht="17.25">
      <c r="A2" s="83"/>
      <c r="B2" s="83"/>
      <c r="C2" s="3"/>
      <c r="D2" s="83"/>
    </row>
    <row x14ac:dyDescent="0.25" r="3" customHeight="1" ht="17.25">
      <c r="A3" s="4" t="s">
        <v>9337</v>
      </c>
      <c r="B3" s="83"/>
      <c r="C3" s="3"/>
      <c r="D3" s="83"/>
    </row>
    <row x14ac:dyDescent="0.25" r="4" customHeight="1" ht="17.25">
      <c r="A4" s="4" t="s">
        <v>9338</v>
      </c>
      <c r="B4" s="83"/>
      <c r="C4" s="3"/>
      <c r="D4" s="83"/>
    </row>
    <row x14ac:dyDescent="0.25" r="5" customHeight="1" ht="17.25">
      <c r="A5" s="83"/>
      <c r="B5" s="83"/>
      <c r="C5" s="3"/>
      <c r="D5" s="83"/>
    </row>
    <row x14ac:dyDescent="0.25" r="6" customHeight="1" ht="18">
      <c r="A6" s="190" t="s">
        <v>4</v>
      </c>
      <c r="B6" s="186" t="s">
        <v>5</v>
      </c>
      <c r="C6" s="264" t="s">
        <v>428</v>
      </c>
      <c r="D6" s="186"/>
    </row>
    <row x14ac:dyDescent="0.25" r="7" customHeight="1" ht="17.25">
      <c r="A7" s="25" t="s">
        <v>2653</v>
      </c>
      <c r="B7" s="25" t="s">
        <v>6981</v>
      </c>
      <c r="C7" s="26">
        <v>10</v>
      </c>
      <c r="D7" s="413"/>
    </row>
    <row x14ac:dyDescent="0.25" r="8" customHeight="1" ht="17.25">
      <c r="A8" s="15"/>
      <c r="B8" s="16"/>
      <c r="C8" s="36"/>
      <c r="D8" s="124"/>
    </row>
    <row x14ac:dyDescent="0.25" r="9" customHeight="1" ht="17.25">
      <c r="A9" s="15"/>
      <c r="B9" s="16"/>
      <c r="C9" s="36"/>
      <c r="D9" s="124"/>
    </row>
    <row x14ac:dyDescent="0.25" r="10" customHeight="1" ht="17.25">
      <c r="A10" s="15"/>
      <c r="B10" s="16"/>
      <c r="C10" s="36"/>
      <c r="D10" s="124"/>
    </row>
    <row x14ac:dyDescent="0.25" r="11" customHeight="1" ht="17.25">
      <c r="A11" s="15"/>
      <c r="B11" s="16"/>
      <c r="C11" s="36"/>
      <c r="D11" s="124"/>
    </row>
    <row x14ac:dyDescent="0.25" r="12" customHeight="1" ht="17.25">
      <c r="A12" s="15"/>
      <c r="B12" s="16"/>
      <c r="C12" s="36"/>
      <c r="D12" s="16"/>
    </row>
    <row x14ac:dyDescent="0.25" r="13" customHeight="1" ht="17.25">
      <c r="A13" s="15"/>
      <c r="B13" s="16"/>
      <c r="C13" s="36"/>
      <c r="D13" s="16"/>
    </row>
    <row x14ac:dyDescent="0.25" r="14" customHeight="1" ht="17.25">
      <c r="A14" s="15"/>
      <c r="B14" s="16"/>
      <c r="C14" s="36"/>
      <c r="D14" s="16"/>
    </row>
    <row x14ac:dyDescent="0.25" r="15" customHeight="1" ht="17.25">
      <c r="A15" s="15"/>
      <c r="B15" s="16"/>
      <c r="C15" s="36"/>
      <c r="D15" s="16"/>
    </row>
    <row x14ac:dyDescent="0.25" r="16" customHeight="1" ht="17.25">
      <c r="A16" s="15"/>
      <c r="B16" s="16"/>
      <c r="C16" s="36"/>
      <c r="D16" s="16"/>
    </row>
    <row x14ac:dyDescent="0.25" r="17" customHeight="1" ht="17.25">
      <c r="A17" s="15"/>
      <c r="B17" s="16"/>
      <c r="C17" s="36"/>
      <c r="D17" s="16"/>
    </row>
    <row x14ac:dyDescent="0.25" r="18" customHeight="1" ht="17.25">
      <c r="A18" s="15"/>
      <c r="B18" s="16"/>
      <c r="C18" s="36"/>
      <c r="D18" s="16"/>
    </row>
    <row x14ac:dyDescent="0.25" r="19" customHeight="1" ht="17.25">
      <c r="A19" s="15"/>
      <c r="B19" s="16"/>
      <c r="C19" s="36"/>
      <c r="D19" s="16"/>
    </row>
    <row x14ac:dyDescent="0.25" r="20" customHeight="1" ht="17.25">
      <c r="A20" s="15"/>
      <c r="B20" s="16"/>
      <c r="C20" s="36"/>
      <c r="D20" s="16"/>
    </row>
    <row x14ac:dyDescent="0.25" r="21" customHeight="1" ht="17.25">
      <c r="A21" s="16"/>
      <c r="B21" s="16"/>
      <c r="C21" s="36"/>
      <c r="D21" s="16"/>
    </row>
    <row x14ac:dyDescent="0.25" r="22" customHeight="1" ht="17.25">
      <c r="A22" s="16"/>
      <c r="B22" s="16"/>
      <c r="C22" s="36"/>
      <c r="D22" s="16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8.576428571428572" customWidth="1" bestFit="1"/>
    <col min="9" max="9" style="116" width="8.576428571428572" customWidth="1" bestFit="1"/>
  </cols>
  <sheetData>
    <row x14ac:dyDescent="0.25" r="1" customHeight="1" ht="17.25">
      <c r="A1" s="771" t="s">
        <v>8680</v>
      </c>
      <c r="B1" s="772"/>
      <c r="C1" s="5"/>
      <c r="D1" s="5"/>
      <c r="E1" s="5"/>
      <c r="F1" s="5"/>
      <c r="G1" s="5"/>
      <c r="H1" s="3"/>
      <c r="I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</row>
    <row x14ac:dyDescent="0.25" r="3" customHeight="1" ht="17.25">
      <c r="A3" s="1" t="s">
        <v>9335</v>
      </c>
      <c r="B3" s="83"/>
      <c r="C3" s="3"/>
      <c r="D3" s="3"/>
      <c r="E3" s="3"/>
      <c r="F3" s="3"/>
      <c r="G3" s="3"/>
      <c r="H3" s="3"/>
      <c r="I3" s="3"/>
    </row>
    <row x14ac:dyDescent="0.25" r="4" customHeight="1" ht="17.25">
      <c r="A4" s="1" t="s">
        <v>9336</v>
      </c>
      <c r="B4" s="83"/>
      <c r="C4" s="3"/>
      <c r="D4" s="3"/>
      <c r="E4" s="3"/>
      <c r="F4" s="3"/>
      <c r="G4" s="3"/>
      <c r="H4" s="3"/>
      <c r="I4" s="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</row>
    <row x14ac:dyDescent="0.25" r="6" customHeight="1" ht="18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358</v>
      </c>
      <c r="G6" s="264" t="s">
        <v>75</v>
      </c>
      <c r="H6" s="264" t="s">
        <v>76</v>
      </c>
      <c r="I6" s="264" t="s">
        <v>1864</v>
      </c>
    </row>
    <row x14ac:dyDescent="0.25" r="7" customHeight="1" ht="17.25">
      <c r="A7" s="535" t="s">
        <v>3343</v>
      </c>
      <c r="B7" s="427" t="s">
        <v>6981</v>
      </c>
      <c r="C7" s="26">
        <v>100</v>
      </c>
      <c r="D7" s="26">
        <v>100</v>
      </c>
      <c r="E7" s="26">
        <v>370</v>
      </c>
      <c r="F7" s="26">
        <v>50</v>
      </c>
      <c r="G7" s="45"/>
      <c r="H7" s="27"/>
      <c r="I7" s="27"/>
    </row>
    <row x14ac:dyDescent="0.25" r="8" customHeight="1" ht="17.25">
      <c r="A8" s="24" t="s">
        <v>1781</v>
      </c>
      <c r="B8" s="25" t="s">
        <v>1788</v>
      </c>
      <c r="C8" s="17">
        <v>59</v>
      </c>
      <c r="D8" s="17">
        <v>92</v>
      </c>
      <c r="E8" s="36"/>
      <c r="F8" s="36"/>
      <c r="G8" s="17">
        <v>42</v>
      </c>
      <c r="H8" s="18"/>
      <c r="I8" s="18"/>
    </row>
    <row x14ac:dyDescent="0.25" r="9" customHeight="1" ht="17.25">
      <c r="A9" s="15" t="s">
        <v>7469</v>
      </c>
      <c r="B9" s="16" t="s">
        <v>6981</v>
      </c>
      <c r="C9" s="36"/>
      <c r="D9" s="36"/>
      <c r="E9" s="36"/>
      <c r="F9" s="17">
        <v>370</v>
      </c>
      <c r="G9" s="17">
        <v>27</v>
      </c>
      <c r="H9" s="18"/>
      <c r="I9" s="18"/>
    </row>
    <row x14ac:dyDescent="0.25" r="10" customHeight="1" ht="17.25">
      <c r="A10" s="15" t="s">
        <v>1855</v>
      </c>
      <c r="B10" s="16" t="s">
        <v>6981</v>
      </c>
      <c r="C10" s="17">
        <v>1</v>
      </c>
      <c r="D10" s="36"/>
      <c r="E10" s="36"/>
      <c r="F10" s="36"/>
      <c r="G10" s="36"/>
      <c r="H10" s="18"/>
      <c r="I10" s="18"/>
    </row>
    <row x14ac:dyDescent="0.25" r="11" customHeight="1" ht="17.25">
      <c r="A11" s="15">
        <v>44929</v>
      </c>
      <c r="B11" s="16" t="s">
        <v>6981</v>
      </c>
      <c r="C11" s="36"/>
      <c r="D11" s="36"/>
      <c r="E11" s="36"/>
      <c r="F11" s="36"/>
      <c r="G11" s="36"/>
      <c r="H11" s="17">
        <v>300</v>
      </c>
      <c r="I11" s="36"/>
    </row>
    <row x14ac:dyDescent="0.25" r="12" customHeight="1" ht="17.25">
      <c r="A12" s="15" t="s">
        <v>2846</v>
      </c>
      <c r="B12" s="16" t="s">
        <v>14</v>
      </c>
      <c r="C12" s="17">
        <v>-72</v>
      </c>
      <c r="D12" s="17">
        <v>-105</v>
      </c>
      <c r="E12" s="17">
        <v>-300</v>
      </c>
      <c r="F12" s="17">
        <v>-104</v>
      </c>
      <c r="G12" s="36"/>
      <c r="H12" s="36"/>
      <c r="I12" s="36"/>
    </row>
    <row x14ac:dyDescent="0.25" r="13" customHeight="1" ht="17.25">
      <c r="A13" s="33">
        <v>45240</v>
      </c>
      <c r="B13" s="34" t="s">
        <v>14</v>
      </c>
      <c r="C13" s="17">
        <v>-71</v>
      </c>
      <c r="D13" s="17">
        <v>-87</v>
      </c>
      <c r="E13" s="36"/>
      <c r="F13" s="17">
        <v>-200</v>
      </c>
      <c r="G13" s="36"/>
      <c r="H13" s="36"/>
      <c r="I13" s="36"/>
    </row>
    <row x14ac:dyDescent="0.25" r="14" customHeight="1" ht="17.25">
      <c r="A14" s="15" t="s">
        <v>2527</v>
      </c>
      <c r="B14" s="16" t="s">
        <v>14</v>
      </c>
      <c r="C14" s="17">
        <v>-17</v>
      </c>
      <c r="D14" s="36"/>
      <c r="E14" s="36"/>
      <c r="F14" s="17">
        <v>-116</v>
      </c>
      <c r="G14" s="17">
        <v>-60</v>
      </c>
      <c r="H14" s="36"/>
      <c r="I14" s="36"/>
    </row>
    <row x14ac:dyDescent="0.25" r="15" customHeight="1" ht="17.25">
      <c r="A15" s="15" t="s">
        <v>2546</v>
      </c>
      <c r="B15" s="16" t="s">
        <v>6981</v>
      </c>
      <c r="C15" s="36"/>
      <c r="D15" s="36"/>
      <c r="E15" s="36"/>
      <c r="F15" s="36"/>
      <c r="G15" s="36"/>
      <c r="H15" s="36"/>
      <c r="I15" s="17">
        <v>30</v>
      </c>
    </row>
    <row x14ac:dyDescent="0.25" r="16" customHeight="1" ht="17.25">
      <c r="A16" s="33">
        <v>45628</v>
      </c>
      <c r="B16" s="34" t="s">
        <v>14</v>
      </c>
      <c r="C16" s="36"/>
      <c r="D16" s="36"/>
      <c r="E16" s="36"/>
      <c r="F16" s="36"/>
      <c r="G16" s="36"/>
      <c r="H16" s="36"/>
      <c r="I16" s="17">
        <v>-30</v>
      </c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36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2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9.290714285714287" customWidth="1" bestFit="1"/>
    <col min="4" max="4" style="116" width="9.290714285714287" customWidth="1" bestFit="1"/>
    <col min="5" max="5" style="88" width="8.576428571428572" customWidth="1" bestFit="1"/>
  </cols>
  <sheetData>
    <row x14ac:dyDescent="0.25" r="1" customHeight="1" ht="17.25">
      <c r="A1" s="772" t="s">
        <v>8680</v>
      </c>
      <c r="B1" s="772"/>
      <c r="C1" s="5"/>
      <c r="D1" s="5"/>
      <c r="E1" s="83"/>
    </row>
    <row x14ac:dyDescent="0.25" r="2" customHeight="1" ht="17.25">
      <c r="A2" s="83"/>
      <c r="B2" s="83"/>
      <c r="C2" s="3"/>
      <c r="D2" s="3"/>
      <c r="E2" s="83"/>
    </row>
    <row x14ac:dyDescent="0.25" r="3" customHeight="1" ht="17.25">
      <c r="A3" s="4" t="s">
        <v>9334</v>
      </c>
      <c r="B3" s="83"/>
      <c r="C3" s="3"/>
      <c r="D3" s="3"/>
      <c r="E3" s="83"/>
    </row>
    <row x14ac:dyDescent="0.25" r="4" customHeight="1" ht="17.25">
      <c r="A4" s="4" t="s">
        <v>8694</v>
      </c>
      <c r="B4" s="83"/>
      <c r="C4" s="3"/>
      <c r="D4" s="3"/>
      <c r="E4" s="83"/>
    </row>
    <row x14ac:dyDescent="0.25" r="5" customHeight="1" ht="17.25">
      <c r="A5" s="83"/>
      <c r="B5" s="83"/>
      <c r="C5" s="3"/>
      <c r="D5" s="3"/>
      <c r="E5" s="83"/>
    </row>
    <row x14ac:dyDescent="0.25" r="6" customHeight="1" ht="18">
      <c r="A6" s="190" t="s">
        <v>4</v>
      </c>
      <c r="B6" s="186" t="s">
        <v>5</v>
      </c>
      <c r="C6" s="264" t="s">
        <v>7</v>
      </c>
      <c r="D6" s="264" t="s">
        <v>358</v>
      </c>
      <c r="E6" s="186"/>
    </row>
    <row x14ac:dyDescent="0.25" r="7" customHeight="1" ht="17.25">
      <c r="A7" s="25" t="s">
        <v>3343</v>
      </c>
      <c r="B7" s="25" t="s">
        <v>6981</v>
      </c>
      <c r="C7" s="26">
        <v>200</v>
      </c>
      <c r="D7" s="26">
        <v>300</v>
      </c>
      <c r="E7" s="413"/>
    </row>
    <row x14ac:dyDescent="0.25" r="8" customHeight="1" ht="17.25">
      <c r="A8" s="15"/>
      <c r="B8" s="16"/>
      <c r="C8" s="36"/>
      <c r="D8" s="36"/>
      <c r="E8" s="124"/>
    </row>
    <row x14ac:dyDescent="0.25" r="9" customHeight="1" ht="17.25">
      <c r="A9" s="15"/>
      <c r="B9" s="16"/>
      <c r="C9" s="36"/>
      <c r="D9" s="36"/>
      <c r="E9" s="124"/>
    </row>
    <row x14ac:dyDescent="0.25" r="10" customHeight="1" ht="17.25">
      <c r="A10" s="15"/>
      <c r="B10" s="16"/>
      <c r="C10" s="36"/>
      <c r="D10" s="36"/>
      <c r="E10" s="124"/>
    </row>
    <row x14ac:dyDescent="0.25" r="11" customHeight="1" ht="17.25">
      <c r="A11" s="15"/>
      <c r="B11" s="16"/>
      <c r="C11" s="36"/>
      <c r="D11" s="36"/>
      <c r="E11" s="124"/>
    </row>
    <row x14ac:dyDescent="0.25" r="12" customHeight="1" ht="17.25">
      <c r="A12" s="15"/>
      <c r="B12" s="16"/>
      <c r="C12" s="36"/>
      <c r="D12" s="36"/>
      <c r="E12" s="16"/>
    </row>
    <row x14ac:dyDescent="0.25" r="13" customHeight="1" ht="17.25">
      <c r="A13" s="15"/>
      <c r="B13" s="16"/>
      <c r="C13" s="36"/>
      <c r="D13" s="36"/>
      <c r="E13" s="16"/>
    </row>
    <row x14ac:dyDescent="0.25" r="14" customHeight="1" ht="17.25">
      <c r="A14" s="15"/>
      <c r="B14" s="16"/>
      <c r="C14" s="36"/>
      <c r="D14" s="36"/>
      <c r="E14" s="16"/>
    </row>
    <row x14ac:dyDescent="0.25" r="15" customHeight="1" ht="17.25">
      <c r="A15" s="15"/>
      <c r="B15" s="16"/>
      <c r="C15" s="36"/>
      <c r="D15" s="36"/>
      <c r="E15" s="16"/>
    </row>
    <row x14ac:dyDescent="0.25" r="16" customHeight="1" ht="17.25">
      <c r="A16" s="15"/>
      <c r="B16" s="16"/>
      <c r="C16" s="36"/>
      <c r="D16" s="36"/>
      <c r="E16" s="16"/>
    </row>
    <row x14ac:dyDescent="0.25" r="17" customHeight="1" ht="17.25">
      <c r="A17" s="15"/>
      <c r="B17" s="16"/>
      <c r="C17" s="36"/>
      <c r="D17" s="36"/>
      <c r="E17" s="16"/>
    </row>
    <row x14ac:dyDescent="0.25" r="18" customHeight="1" ht="17.25">
      <c r="A18" s="15"/>
      <c r="B18" s="16"/>
      <c r="C18" s="36"/>
      <c r="D18" s="36"/>
      <c r="E18" s="16"/>
    </row>
    <row x14ac:dyDescent="0.25" r="19" customHeight="1" ht="17.25">
      <c r="A19" s="15"/>
      <c r="B19" s="16"/>
      <c r="C19" s="36"/>
      <c r="D19" s="36"/>
      <c r="E19" s="16"/>
    </row>
    <row x14ac:dyDescent="0.25" r="20" customHeight="1" ht="17.25">
      <c r="A20" s="15"/>
      <c r="B20" s="16"/>
      <c r="C20" s="36"/>
      <c r="D20" s="36"/>
      <c r="E20" s="16"/>
    </row>
    <row x14ac:dyDescent="0.25" r="21" customHeight="1" ht="17.25">
      <c r="A21" s="16"/>
      <c r="B21" s="16"/>
      <c r="C21" s="36"/>
      <c r="D21" s="36"/>
      <c r="E21" s="16"/>
    </row>
    <row x14ac:dyDescent="0.25" r="22" customHeight="1" ht="17.25">
      <c r="A22" s="16"/>
      <c r="B22" s="16"/>
      <c r="C22" s="36"/>
      <c r="D22" s="36"/>
      <c r="E22" s="16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88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83"/>
    </row>
    <row x14ac:dyDescent="0.25" r="2" customHeight="1" ht="17.25">
      <c r="A2" s="37"/>
      <c r="B2" s="83"/>
      <c r="C2" s="3"/>
      <c r="D2" s="3"/>
      <c r="E2" s="3"/>
      <c r="F2" s="3"/>
      <c r="G2" s="3"/>
      <c r="H2" s="83"/>
    </row>
    <row x14ac:dyDescent="0.25" r="3" customHeight="1" ht="17.25">
      <c r="A3" s="1" t="s">
        <v>8681</v>
      </c>
      <c r="B3" s="83"/>
      <c r="C3" s="3"/>
      <c r="D3" s="3"/>
      <c r="E3" s="3"/>
      <c r="F3" s="3"/>
      <c r="G3" s="3"/>
      <c r="H3" s="83"/>
    </row>
    <row x14ac:dyDescent="0.25" r="4" customHeight="1" ht="17.25">
      <c r="A4" s="1" t="s">
        <v>9332</v>
      </c>
      <c r="B4" s="83"/>
      <c r="C4" s="3"/>
      <c r="D4" s="3"/>
      <c r="E4" s="3"/>
      <c r="F4" s="3"/>
      <c r="G4" s="3"/>
      <c r="H4" s="83"/>
    </row>
    <row x14ac:dyDescent="0.25" r="5" customHeight="1" ht="17.25">
      <c r="A5" s="37"/>
      <c r="B5" s="83"/>
      <c r="C5" s="3"/>
      <c r="D5" s="3"/>
      <c r="E5" s="3"/>
      <c r="F5" s="3"/>
      <c r="G5" s="3"/>
      <c r="H5" s="83"/>
    </row>
    <row x14ac:dyDescent="0.25" r="6" customHeight="1" ht="17.25">
      <c r="A6" s="185" t="s">
        <v>4</v>
      </c>
      <c r="B6" s="186" t="s">
        <v>5</v>
      </c>
      <c r="C6" s="264" t="s">
        <v>9333</v>
      </c>
      <c r="D6" s="264" t="s">
        <v>6</v>
      </c>
      <c r="E6" s="264" t="s">
        <v>7</v>
      </c>
      <c r="F6" s="264" t="s">
        <v>8</v>
      </c>
      <c r="G6" s="264" t="s">
        <v>358</v>
      </c>
      <c r="H6" s="186"/>
    </row>
    <row x14ac:dyDescent="0.25" r="7" customHeight="1" ht="17.25">
      <c r="A7" s="24">
        <v>44816</v>
      </c>
      <c r="B7" s="25" t="s">
        <v>1788</v>
      </c>
      <c r="C7" s="26">
        <v>100</v>
      </c>
      <c r="D7" s="45"/>
      <c r="E7" s="45"/>
      <c r="F7" s="45"/>
      <c r="G7" s="45"/>
      <c r="H7" s="25"/>
    </row>
    <row x14ac:dyDescent="0.25" r="8" customHeight="1" ht="17.25">
      <c r="A8" s="15">
        <v>44846</v>
      </c>
      <c r="B8" s="16" t="s">
        <v>1788</v>
      </c>
      <c r="C8" s="36"/>
      <c r="D8" s="17">
        <v>250</v>
      </c>
      <c r="E8" s="17">
        <v>1000</v>
      </c>
      <c r="F8" s="17">
        <v>500</v>
      </c>
      <c r="G8" s="17">
        <v>500</v>
      </c>
      <c r="H8" s="16"/>
    </row>
    <row x14ac:dyDescent="0.25" r="9" customHeight="1" ht="17.25">
      <c r="A9" s="15">
        <v>44907</v>
      </c>
      <c r="B9" s="16" t="s">
        <v>1788</v>
      </c>
      <c r="C9" s="36"/>
      <c r="D9" s="17">
        <v>170</v>
      </c>
      <c r="E9" s="36"/>
      <c r="F9" s="36"/>
      <c r="G9" s="36"/>
      <c r="H9" s="124"/>
    </row>
    <row x14ac:dyDescent="0.25" r="10" customHeight="1" ht="17.25">
      <c r="A10" s="15" t="s">
        <v>3110</v>
      </c>
      <c r="B10" s="16" t="s">
        <v>1788</v>
      </c>
      <c r="C10" s="18"/>
      <c r="D10" s="17">
        <v>80</v>
      </c>
      <c r="E10" s="18"/>
      <c r="F10" s="18"/>
      <c r="G10" s="17">
        <v>250</v>
      </c>
      <c r="H10" s="124"/>
    </row>
    <row x14ac:dyDescent="0.25" r="11" customHeight="1" ht="17.25">
      <c r="A11" s="15" t="s">
        <v>2644</v>
      </c>
      <c r="B11" s="16" t="s">
        <v>1788</v>
      </c>
      <c r="C11" s="18"/>
      <c r="D11" s="18"/>
      <c r="E11" s="18"/>
      <c r="F11" s="17">
        <v>500</v>
      </c>
      <c r="G11" s="17">
        <v>250</v>
      </c>
      <c r="H11" s="124"/>
    </row>
    <row x14ac:dyDescent="0.25" r="12" customHeight="1" ht="17.25">
      <c r="A12" s="15" t="s">
        <v>3143</v>
      </c>
      <c r="B12" s="16" t="s">
        <v>14</v>
      </c>
      <c r="C12" s="17">
        <v>-80</v>
      </c>
      <c r="D12" s="18"/>
      <c r="E12" s="18"/>
      <c r="F12" s="18"/>
      <c r="G12" s="18"/>
      <c r="H12" s="124"/>
    </row>
    <row x14ac:dyDescent="0.25" r="13" customHeight="1" ht="17.25">
      <c r="A13" s="15" t="s">
        <v>3467</v>
      </c>
      <c r="B13" s="16" t="s">
        <v>14</v>
      </c>
      <c r="C13" s="17">
        <v>-20</v>
      </c>
      <c r="D13" s="36"/>
      <c r="E13" s="36"/>
      <c r="F13" s="36"/>
      <c r="G13" s="36"/>
      <c r="H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16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</row>
    <row x14ac:dyDescent="0.25" r="3" customHeight="1" ht="17.25">
      <c r="A3" s="1" t="s">
        <v>8681</v>
      </c>
      <c r="B3" s="83"/>
      <c r="C3" s="3"/>
      <c r="D3" s="3"/>
      <c r="E3" s="3"/>
      <c r="F3" s="3"/>
      <c r="G3" s="3"/>
      <c r="H3" s="3"/>
      <c r="I3" s="3"/>
      <c r="J3" s="3"/>
    </row>
    <row x14ac:dyDescent="0.25" r="4" customHeight="1" ht="17.25">
      <c r="A4" s="1" t="s">
        <v>9330</v>
      </c>
      <c r="B4" s="83"/>
      <c r="C4" s="3"/>
      <c r="D4" s="3"/>
      <c r="E4" s="3"/>
      <c r="F4" s="3"/>
      <c r="G4" s="3"/>
      <c r="H4" s="3"/>
      <c r="I4" s="3"/>
      <c r="J4" s="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</row>
    <row x14ac:dyDescent="0.25" r="6" customHeight="1" ht="17.25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8</v>
      </c>
      <c r="G6" s="264" t="s">
        <v>358</v>
      </c>
      <c r="H6" s="264" t="s">
        <v>75</v>
      </c>
      <c r="I6" s="264" t="s">
        <v>76</v>
      </c>
      <c r="J6" s="264" t="s">
        <v>9331</v>
      </c>
    </row>
    <row x14ac:dyDescent="0.25" r="7" customHeight="1" ht="17.25">
      <c r="A7" s="24" t="s">
        <v>1781</v>
      </c>
      <c r="B7" s="25" t="s">
        <v>1788</v>
      </c>
      <c r="C7" s="26">
        <v>100</v>
      </c>
      <c r="D7" s="26">
        <v>100</v>
      </c>
      <c r="E7" s="26">
        <v>400</v>
      </c>
      <c r="F7" s="26">
        <v>100</v>
      </c>
      <c r="G7" s="26">
        <v>100</v>
      </c>
      <c r="H7" s="45"/>
      <c r="I7" s="45"/>
      <c r="J7" s="45"/>
    </row>
    <row x14ac:dyDescent="0.25" r="8" customHeight="1" ht="17.25">
      <c r="A8" s="15" t="s">
        <v>7469</v>
      </c>
      <c r="B8" s="16" t="s">
        <v>1788</v>
      </c>
      <c r="C8" s="36"/>
      <c r="D8" s="36"/>
      <c r="E8" s="36"/>
      <c r="F8" s="17">
        <v>300</v>
      </c>
      <c r="G8" s="17">
        <v>300</v>
      </c>
      <c r="H8" s="17">
        <v>100</v>
      </c>
      <c r="I8" s="17">
        <v>100</v>
      </c>
      <c r="J8" s="36"/>
    </row>
    <row x14ac:dyDescent="0.25" r="9" customHeight="1" ht="17.25">
      <c r="A9" s="15" t="s">
        <v>3141</v>
      </c>
      <c r="B9" s="16" t="s">
        <v>1788</v>
      </c>
      <c r="C9" s="36"/>
      <c r="D9" s="36"/>
      <c r="E9" s="36"/>
      <c r="F9" s="36"/>
      <c r="G9" s="36"/>
      <c r="H9" s="17">
        <v>60</v>
      </c>
      <c r="I9" s="17">
        <v>90</v>
      </c>
      <c r="J9" s="18"/>
    </row>
    <row x14ac:dyDescent="0.25" r="10" customHeight="1" ht="17.25">
      <c r="A10" s="15">
        <v>45145</v>
      </c>
      <c r="B10" s="16" t="s">
        <v>14</v>
      </c>
      <c r="C10" s="36"/>
      <c r="D10" s="18"/>
      <c r="E10" s="18"/>
      <c r="F10" s="18"/>
      <c r="G10" s="36"/>
      <c r="H10" s="17">
        <v>-60</v>
      </c>
      <c r="I10" s="17">
        <v>-90</v>
      </c>
      <c r="J10" s="18"/>
    </row>
    <row x14ac:dyDescent="0.25" r="11" customHeight="1" ht="17.25">
      <c r="A11" s="15" t="s">
        <v>2841</v>
      </c>
      <c r="B11" s="16" t="s">
        <v>14</v>
      </c>
      <c r="C11" s="17">
        <v>-16</v>
      </c>
      <c r="D11" s="17">
        <v>-16</v>
      </c>
      <c r="E11" s="17">
        <v>-32</v>
      </c>
      <c r="F11" s="17">
        <v>-4</v>
      </c>
      <c r="G11" s="18"/>
      <c r="H11" s="18"/>
      <c r="I11" s="18"/>
      <c r="J11" s="17">
        <v>-4</v>
      </c>
    </row>
    <row x14ac:dyDescent="0.25" r="12" customHeight="1" ht="17.25">
      <c r="A12" s="15" t="s">
        <v>3467</v>
      </c>
      <c r="B12" s="16" t="s">
        <v>14</v>
      </c>
      <c r="C12" s="18"/>
      <c r="D12" s="17">
        <v>-47</v>
      </c>
      <c r="E12" s="17">
        <v>-150</v>
      </c>
      <c r="F12" s="17">
        <v>-349</v>
      </c>
      <c r="G12" s="17">
        <v>-167</v>
      </c>
      <c r="H12" s="17">
        <v>-20</v>
      </c>
      <c r="I12" s="17">
        <v>-52</v>
      </c>
      <c r="J12" s="18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88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8681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9329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83"/>
    </row>
    <row x14ac:dyDescent="0.25" r="6" customHeight="1" ht="17.25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8</v>
      </c>
      <c r="F6" s="264" t="s">
        <v>358</v>
      </c>
      <c r="G6" s="264" t="s">
        <v>9</v>
      </c>
      <c r="H6" s="264" t="s">
        <v>1864</v>
      </c>
      <c r="I6" s="186"/>
    </row>
    <row x14ac:dyDescent="0.25" r="7" customHeight="1" ht="17.25">
      <c r="A7" s="535" t="s">
        <v>1781</v>
      </c>
      <c r="B7" s="427" t="s">
        <v>1788</v>
      </c>
      <c r="C7" s="26">
        <v>100</v>
      </c>
      <c r="D7" s="26">
        <v>100</v>
      </c>
      <c r="E7" s="26">
        <v>200</v>
      </c>
      <c r="F7" s="45"/>
      <c r="G7" s="45"/>
      <c r="H7" s="45"/>
      <c r="I7" s="25"/>
    </row>
    <row x14ac:dyDescent="0.25" r="8" customHeight="1" ht="17.25">
      <c r="A8" s="24" t="s">
        <v>1781</v>
      </c>
      <c r="B8" s="25" t="s">
        <v>1788</v>
      </c>
      <c r="C8" s="36"/>
      <c r="D8" s="36"/>
      <c r="E8" s="36"/>
      <c r="F8" s="17">
        <v>300</v>
      </c>
      <c r="G8" s="36"/>
      <c r="H8" s="36"/>
      <c r="I8" s="16"/>
    </row>
    <row x14ac:dyDescent="0.25" r="9" customHeight="1" ht="17.25">
      <c r="A9" s="15" t="s">
        <v>7469</v>
      </c>
      <c r="B9" s="16" t="s">
        <v>6981</v>
      </c>
      <c r="C9" s="17">
        <v>100</v>
      </c>
      <c r="D9" s="17">
        <v>100</v>
      </c>
      <c r="E9" s="17">
        <v>100</v>
      </c>
      <c r="F9" s="36"/>
      <c r="G9" s="36"/>
      <c r="H9" s="36"/>
      <c r="I9" s="124"/>
    </row>
    <row x14ac:dyDescent="0.25" r="10" customHeight="1" ht="17.25">
      <c r="A10" s="15" t="s">
        <v>3382</v>
      </c>
      <c r="B10" s="16" t="s">
        <v>1788</v>
      </c>
      <c r="C10" s="36"/>
      <c r="D10" s="18"/>
      <c r="E10" s="17">
        <v>100</v>
      </c>
      <c r="F10" s="17">
        <v>100</v>
      </c>
      <c r="G10" s="36"/>
      <c r="H10" s="36"/>
      <c r="I10" s="124"/>
    </row>
    <row x14ac:dyDescent="0.25" r="11" customHeight="1" ht="17.25">
      <c r="A11" s="15" t="s">
        <v>1857</v>
      </c>
      <c r="B11" s="16" t="s">
        <v>2153</v>
      </c>
      <c r="C11" s="17">
        <v>-300</v>
      </c>
      <c r="D11" s="17">
        <v>-300</v>
      </c>
      <c r="E11" s="17">
        <v>-300</v>
      </c>
      <c r="F11" s="17">
        <v>-300</v>
      </c>
      <c r="G11" s="17">
        <v>-600</v>
      </c>
      <c r="H11" s="36"/>
      <c r="I11" s="124"/>
    </row>
    <row x14ac:dyDescent="0.25" r="12" customHeight="1" ht="17.25">
      <c r="A12" s="15" t="s">
        <v>1753</v>
      </c>
      <c r="B12" s="16" t="s">
        <v>2153</v>
      </c>
      <c r="C12" s="18"/>
      <c r="D12" s="17">
        <v>-200</v>
      </c>
      <c r="E12" s="17">
        <v>-97</v>
      </c>
      <c r="F12" s="17">
        <v>-157</v>
      </c>
      <c r="G12" s="18"/>
      <c r="H12" s="18"/>
      <c r="I12" s="124"/>
    </row>
    <row x14ac:dyDescent="0.25" r="13" customHeight="1" ht="17.25">
      <c r="A13" s="33" t="s">
        <v>1527</v>
      </c>
      <c r="B13" s="34" t="s">
        <v>14</v>
      </c>
      <c r="C13" s="17">
        <v>-60</v>
      </c>
      <c r="D13" s="17">
        <v>-100</v>
      </c>
      <c r="E13" s="17">
        <v>-50</v>
      </c>
      <c r="F13" s="17">
        <v>-50</v>
      </c>
      <c r="G13" s="36"/>
      <c r="H13" s="36"/>
      <c r="I13" s="16"/>
    </row>
    <row x14ac:dyDescent="0.25" r="14" customHeight="1" ht="17.25">
      <c r="A14" s="33" t="s">
        <v>1527</v>
      </c>
      <c r="B14" s="34" t="s">
        <v>14</v>
      </c>
      <c r="C14" s="17">
        <v>-40</v>
      </c>
      <c r="D14" s="36"/>
      <c r="E14" s="17">
        <v>-50</v>
      </c>
      <c r="F14" s="17">
        <v>-50</v>
      </c>
      <c r="G14" s="36"/>
      <c r="H14" s="36"/>
      <c r="I14" s="16"/>
    </row>
    <row x14ac:dyDescent="0.25" r="15" customHeight="1" ht="17.25">
      <c r="A15" s="15" t="s">
        <v>1947</v>
      </c>
      <c r="B15" s="118" t="s">
        <v>2153</v>
      </c>
      <c r="C15" s="17">
        <v>-18</v>
      </c>
      <c r="D15" s="36"/>
      <c r="E15" s="36"/>
      <c r="F15" s="36"/>
      <c r="G15" s="36"/>
      <c r="H15" s="36"/>
      <c r="I15" s="16"/>
    </row>
    <row x14ac:dyDescent="0.25" r="16" customHeight="1" ht="17.25">
      <c r="A16" s="33" t="s">
        <v>2615</v>
      </c>
      <c r="B16" s="16" t="s">
        <v>2175</v>
      </c>
      <c r="C16" s="36"/>
      <c r="D16" s="36"/>
      <c r="E16" s="36"/>
      <c r="F16" s="36"/>
      <c r="G16" s="36"/>
      <c r="H16" s="17">
        <v>50</v>
      </c>
      <c r="I16" s="16"/>
    </row>
    <row x14ac:dyDescent="0.25" r="17" customHeight="1" ht="17.25">
      <c r="A17" s="33" t="s">
        <v>2233</v>
      </c>
      <c r="B17" s="118" t="s">
        <v>14</v>
      </c>
      <c r="C17" s="36"/>
      <c r="D17" s="36"/>
      <c r="E17" s="36"/>
      <c r="F17" s="36"/>
      <c r="G17" s="36"/>
      <c r="H17" s="17">
        <v>-49</v>
      </c>
      <c r="I17" s="16"/>
    </row>
    <row x14ac:dyDescent="0.25" r="18" customHeight="1" ht="17.25">
      <c r="A18" s="33">
        <v>45388</v>
      </c>
      <c r="B18" s="16" t="s">
        <v>2153</v>
      </c>
      <c r="C18" s="36"/>
      <c r="D18" s="36"/>
      <c r="E18" s="36"/>
      <c r="F18" s="36"/>
      <c r="G18" s="36"/>
      <c r="H18" s="17">
        <v>-1</v>
      </c>
      <c r="I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16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</row>
    <row x14ac:dyDescent="0.25" r="3" customHeight="1" ht="17.25">
      <c r="A3" s="1" t="s">
        <v>8681</v>
      </c>
      <c r="B3" s="83"/>
      <c r="C3" s="3"/>
      <c r="D3" s="3"/>
      <c r="E3" s="3"/>
      <c r="F3" s="3"/>
      <c r="G3" s="3"/>
      <c r="H3" s="3"/>
      <c r="I3" s="3"/>
      <c r="J3" s="3"/>
    </row>
    <row x14ac:dyDescent="0.25" r="4" customHeight="1" ht="17.25">
      <c r="A4" s="1" t="s">
        <v>9328</v>
      </c>
      <c r="B4" s="83"/>
      <c r="C4" s="3"/>
      <c r="D4" s="3"/>
      <c r="E4" s="3"/>
      <c r="F4" s="3"/>
      <c r="G4" s="3"/>
      <c r="H4" s="3"/>
      <c r="I4" s="3"/>
      <c r="J4" s="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</row>
    <row x14ac:dyDescent="0.25" r="6" customHeight="1" ht="17.25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8</v>
      </c>
      <c r="F6" s="264" t="s">
        <v>358</v>
      </c>
      <c r="G6" s="264" t="s">
        <v>9</v>
      </c>
      <c r="H6" s="264" t="s">
        <v>10</v>
      </c>
      <c r="I6" s="264" t="s">
        <v>33</v>
      </c>
      <c r="J6" s="264" t="s">
        <v>31</v>
      </c>
    </row>
    <row x14ac:dyDescent="0.25" r="7" customHeight="1" ht="17.25">
      <c r="A7" s="535" t="s">
        <v>1790</v>
      </c>
      <c r="B7" s="427" t="s">
        <v>1788</v>
      </c>
      <c r="C7" s="26">
        <v>85</v>
      </c>
      <c r="D7" s="26">
        <v>100</v>
      </c>
      <c r="E7" s="26">
        <v>150</v>
      </c>
      <c r="F7" s="26">
        <v>35</v>
      </c>
      <c r="G7" s="45"/>
      <c r="H7" s="45"/>
      <c r="I7" s="45"/>
      <c r="J7" s="45"/>
    </row>
    <row x14ac:dyDescent="0.25" r="8" customHeight="1" ht="17.25">
      <c r="A8" s="24" t="s">
        <v>4027</v>
      </c>
      <c r="B8" s="25" t="s">
        <v>1788</v>
      </c>
      <c r="C8" s="17">
        <v>100</v>
      </c>
      <c r="D8" s="17">
        <v>100</v>
      </c>
      <c r="E8" s="36"/>
      <c r="F8" s="17">
        <v>75</v>
      </c>
      <c r="G8" s="36"/>
      <c r="H8" s="36"/>
      <c r="I8" s="36"/>
      <c r="J8" s="36"/>
    </row>
    <row x14ac:dyDescent="0.25" r="9" customHeight="1" ht="17.25">
      <c r="A9" s="412" t="s">
        <v>4027</v>
      </c>
      <c r="B9" s="124" t="s">
        <v>14</v>
      </c>
      <c r="C9" s="18"/>
      <c r="D9" s="18"/>
      <c r="E9" s="103">
        <v>-150</v>
      </c>
      <c r="F9" s="18"/>
      <c r="G9" s="18"/>
      <c r="H9" s="18"/>
      <c r="I9" s="18"/>
      <c r="J9" s="18"/>
    </row>
    <row x14ac:dyDescent="0.25" r="10" customHeight="1" ht="17.25">
      <c r="A10" s="15" t="s">
        <v>1886</v>
      </c>
      <c r="B10" s="16" t="s">
        <v>1788</v>
      </c>
      <c r="C10" s="17">
        <v>80</v>
      </c>
      <c r="D10" s="17">
        <v>80</v>
      </c>
      <c r="E10" s="36"/>
      <c r="F10" s="17">
        <v>200</v>
      </c>
      <c r="G10" s="17">
        <v>400</v>
      </c>
      <c r="H10" s="36"/>
      <c r="I10" s="36"/>
      <c r="J10" s="18"/>
    </row>
    <row x14ac:dyDescent="0.25" r="11" customHeight="1" ht="17.25">
      <c r="A11" s="15">
        <v>45019</v>
      </c>
      <c r="B11" s="16" t="s">
        <v>1788</v>
      </c>
      <c r="C11" s="17">
        <v>50</v>
      </c>
      <c r="D11" s="17">
        <v>120</v>
      </c>
      <c r="E11" s="36"/>
      <c r="F11" s="36"/>
      <c r="G11" s="36"/>
      <c r="H11" s="36"/>
      <c r="I11" s="36"/>
      <c r="J11" s="18"/>
    </row>
    <row x14ac:dyDescent="0.25" r="12" customHeight="1" ht="17.25">
      <c r="A12" s="33" t="s">
        <v>1807</v>
      </c>
      <c r="B12" s="16" t="s">
        <v>14</v>
      </c>
      <c r="C12" s="17">
        <v>-40</v>
      </c>
      <c r="D12" s="17">
        <v>-40</v>
      </c>
      <c r="E12" s="17">
        <v>-4</v>
      </c>
      <c r="F12" s="36"/>
      <c r="G12" s="17">
        <v>-80</v>
      </c>
      <c r="H12" s="17">
        <v>-4</v>
      </c>
      <c r="I12" s="17">
        <v>-4</v>
      </c>
      <c r="J12" s="17">
        <v>4</v>
      </c>
    </row>
    <row x14ac:dyDescent="0.25" r="13" customHeight="1" ht="17.25">
      <c r="A13" s="33" t="s">
        <v>2411</v>
      </c>
      <c r="B13" s="16" t="s">
        <v>2175</v>
      </c>
      <c r="C13" s="36"/>
      <c r="D13" s="36"/>
      <c r="E13" s="36"/>
      <c r="F13" s="36"/>
      <c r="G13" s="17">
        <v>300</v>
      </c>
      <c r="H13" s="36"/>
      <c r="I13" s="36"/>
      <c r="J13" s="36"/>
    </row>
    <row x14ac:dyDescent="0.25" r="14" customHeight="1" ht="17.25">
      <c r="A14" s="15"/>
      <c r="B14" s="34"/>
      <c r="C14" s="36"/>
      <c r="D14" s="36"/>
      <c r="E14" s="36"/>
      <c r="F14" s="36"/>
      <c r="G14" s="36"/>
      <c r="H14" s="36"/>
      <c r="I14" s="36"/>
      <c r="J14" s="3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88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3"/>
      <c r="E1" s="83"/>
    </row>
    <row x14ac:dyDescent="0.25" r="2" customHeight="1" ht="17.25">
      <c r="A2" s="37"/>
      <c r="B2" s="83"/>
      <c r="C2" s="3"/>
      <c r="D2" s="3"/>
      <c r="E2" s="83"/>
    </row>
    <row x14ac:dyDescent="0.25" r="3" customHeight="1" ht="17.25">
      <c r="A3" s="1" t="s">
        <v>8681</v>
      </c>
      <c r="B3" s="83"/>
      <c r="C3" s="3"/>
      <c r="D3" s="3"/>
      <c r="E3" s="83"/>
    </row>
    <row x14ac:dyDescent="0.25" r="4" customHeight="1" ht="17.25">
      <c r="A4" s="1" t="s">
        <v>9327</v>
      </c>
      <c r="B4" s="83"/>
      <c r="C4" s="3"/>
      <c r="D4" s="3"/>
      <c r="E4" s="83"/>
    </row>
    <row x14ac:dyDescent="0.25" r="5" customHeight="1" ht="17.25">
      <c r="A5" s="37"/>
      <c r="B5" s="83"/>
      <c r="C5" s="3"/>
      <c r="D5" s="3"/>
      <c r="E5" s="83"/>
    </row>
    <row x14ac:dyDescent="0.25" r="6" customHeight="1" ht="17.25">
      <c r="A6" s="185" t="s">
        <v>4</v>
      </c>
      <c r="B6" s="186" t="s">
        <v>5</v>
      </c>
      <c r="C6" s="264" t="s">
        <v>75</v>
      </c>
      <c r="D6" s="264" t="s">
        <v>76</v>
      </c>
      <c r="E6" s="186"/>
    </row>
    <row x14ac:dyDescent="0.25" r="7" customHeight="1" ht="17.25">
      <c r="A7" s="535">
        <v>44929</v>
      </c>
      <c r="B7" s="427" t="s">
        <v>1788</v>
      </c>
      <c r="C7" s="26">
        <v>60</v>
      </c>
      <c r="D7" s="26">
        <v>60</v>
      </c>
      <c r="E7" s="25"/>
    </row>
    <row x14ac:dyDescent="0.25" r="8" customHeight="1" ht="17.25">
      <c r="A8" s="15" t="s">
        <v>3151</v>
      </c>
      <c r="B8" s="25" t="s">
        <v>14</v>
      </c>
      <c r="C8" s="17">
        <v>-56</v>
      </c>
      <c r="D8" s="17">
        <v>-60</v>
      </c>
      <c r="E8" s="16"/>
    </row>
    <row x14ac:dyDescent="0.25" r="9" customHeight="1" ht="17.25">
      <c r="A9" s="412"/>
      <c r="B9" s="124"/>
      <c r="C9" s="18"/>
      <c r="D9" s="18"/>
      <c r="E9" s="124"/>
    </row>
    <row x14ac:dyDescent="0.25" r="10" customHeight="1" ht="17.25">
      <c r="A10" s="15"/>
      <c r="B10" s="16"/>
      <c r="C10" s="36"/>
      <c r="D10" s="36"/>
      <c r="E10" s="124"/>
    </row>
    <row x14ac:dyDescent="0.25" r="11" customHeight="1" ht="17.25">
      <c r="A11" s="15"/>
      <c r="B11" s="16"/>
      <c r="C11" s="36"/>
      <c r="D11" s="36"/>
      <c r="E11" s="124"/>
    </row>
    <row x14ac:dyDescent="0.25" r="12" customHeight="1" ht="17.25">
      <c r="A12" s="15"/>
      <c r="B12" s="16"/>
      <c r="C12" s="18"/>
      <c r="D12" s="18"/>
      <c r="E12" s="124"/>
    </row>
    <row x14ac:dyDescent="0.25" r="13" customHeight="1" ht="17.25">
      <c r="A13" s="15"/>
      <c r="B13" s="16"/>
      <c r="C13" s="36"/>
      <c r="D13" s="36"/>
      <c r="E13" s="16"/>
    </row>
    <row x14ac:dyDescent="0.25" r="14" customHeight="1" ht="17.25">
      <c r="A14" s="15"/>
      <c r="B14" s="16"/>
      <c r="C14" s="36"/>
      <c r="D14" s="36"/>
      <c r="E14" s="16"/>
    </row>
    <row x14ac:dyDescent="0.25" r="15" customHeight="1" ht="17.25">
      <c r="A15" s="15"/>
      <c r="B15" s="16"/>
      <c r="C15" s="36"/>
      <c r="D15" s="36"/>
      <c r="E15" s="16"/>
    </row>
    <row x14ac:dyDescent="0.25" r="16" customHeight="1" ht="17.25">
      <c r="A16" s="15"/>
      <c r="B16" s="16"/>
      <c r="C16" s="36"/>
      <c r="D16" s="36"/>
      <c r="E16" s="16"/>
    </row>
    <row x14ac:dyDescent="0.25" r="17" customHeight="1" ht="17.25">
      <c r="A17" s="15"/>
      <c r="B17" s="16"/>
      <c r="C17" s="36"/>
      <c r="D17" s="36"/>
      <c r="E17" s="16"/>
    </row>
    <row x14ac:dyDescent="0.25" r="18" customHeight="1" ht="17.25">
      <c r="A18" s="15"/>
      <c r="B18" s="16"/>
      <c r="C18" s="36"/>
      <c r="D18" s="36"/>
      <c r="E18" s="16"/>
    </row>
    <row x14ac:dyDescent="0.25" r="19" customHeight="1" ht="17.25">
      <c r="A19" s="15"/>
      <c r="B19" s="16"/>
      <c r="C19" s="36"/>
      <c r="D19" s="36"/>
      <c r="E19" s="16"/>
    </row>
    <row x14ac:dyDescent="0.25" r="20" customHeight="1" ht="17.25">
      <c r="A20" s="15"/>
      <c r="B20" s="16"/>
      <c r="C20" s="36"/>
      <c r="D20" s="36"/>
      <c r="E20" s="16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88" width="8.576428571428572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83"/>
    </row>
    <row x14ac:dyDescent="0.25" r="2" customHeight="1" ht="17.25">
      <c r="A2" s="83"/>
      <c r="B2" s="83"/>
      <c r="C2" s="3"/>
      <c r="D2" s="3"/>
      <c r="E2" s="3"/>
      <c r="F2" s="3"/>
      <c r="G2" s="83"/>
    </row>
    <row x14ac:dyDescent="0.25" r="3" customHeight="1" ht="17.25">
      <c r="A3" s="4" t="s">
        <v>8681</v>
      </c>
      <c r="B3" s="83"/>
      <c r="C3" s="3"/>
      <c r="D3" s="3"/>
      <c r="E3" s="3"/>
      <c r="F3" s="3"/>
      <c r="G3" s="83"/>
    </row>
    <row x14ac:dyDescent="0.25" r="4" customHeight="1" ht="17.25">
      <c r="A4" s="4" t="s">
        <v>9325</v>
      </c>
      <c r="B4" s="83"/>
      <c r="C4" s="3"/>
      <c r="D4" s="3"/>
      <c r="E4" s="3"/>
      <c r="F4" s="3"/>
      <c r="G4" s="83"/>
    </row>
    <row x14ac:dyDescent="0.25" r="5" customHeight="1" ht="17.25">
      <c r="A5" s="83"/>
      <c r="B5" s="83"/>
      <c r="C5" s="3"/>
      <c r="D5" s="3"/>
      <c r="E5" s="3"/>
      <c r="F5" s="3"/>
      <c r="G5" s="83"/>
    </row>
    <row x14ac:dyDescent="0.25" r="6" customHeight="1" ht="17.25">
      <c r="A6" s="190" t="s">
        <v>4</v>
      </c>
      <c r="B6" s="186" t="s">
        <v>5</v>
      </c>
      <c r="C6" s="264" t="s">
        <v>6</v>
      </c>
      <c r="D6" s="264" t="s">
        <v>7</v>
      </c>
      <c r="E6" s="264" t="s">
        <v>358</v>
      </c>
      <c r="F6" s="264" t="s">
        <v>9</v>
      </c>
      <c r="G6" s="186"/>
    </row>
    <row x14ac:dyDescent="0.25" r="7" customHeight="1" ht="17.25">
      <c r="A7" s="427" t="s">
        <v>9326</v>
      </c>
      <c r="B7" s="427" t="s">
        <v>1788</v>
      </c>
      <c r="C7" s="26">
        <v>40</v>
      </c>
      <c r="D7" s="26">
        <v>40</v>
      </c>
      <c r="E7" s="26">
        <v>50</v>
      </c>
      <c r="F7" s="26">
        <v>80</v>
      </c>
      <c r="G7" s="25"/>
    </row>
    <row x14ac:dyDescent="0.25" r="8" customHeight="1" ht="17.25">
      <c r="A8" s="15"/>
      <c r="B8" s="25"/>
      <c r="C8" s="36"/>
      <c r="D8" s="36"/>
      <c r="E8" s="36"/>
      <c r="F8" s="36"/>
      <c r="G8" s="16"/>
    </row>
    <row x14ac:dyDescent="0.25" r="9" customHeight="1" ht="17.25">
      <c r="A9" s="412"/>
      <c r="B9" s="124"/>
      <c r="C9" s="18"/>
      <c r="D9" s="18"/>
      <c r="E9" s="18"/>
      <c r="F9" s="18"/>
      <c r="G9" s="124"/>
    </row>
    <row x14ac:dyDescent="0.25" r="10" customHeight="1" ht="17.25">
      <c r="A10" s="16"/>
      <c r="B10" s="16"/>
      <c r="C10" s="36"/>
      <c r="D10" s="36"/>
      <c r="E10" s="36"/>
      <c r="F10" s="36"/>
      <c r="G10" s="124"/>
    </row>
    <row x14ac:dyDescent="0.25" r="11" customHeight="1" ht="17.25">
      <c r="A11" s="15"/>
      <c r="B11" s="16"/>
      <c r="C11" s="36"/>
      <c r="D11" s="36"/>
      <c r="E11" s="36"/>
      <c r="F11" s="36"/>
      <c r="G11" s="124"/>
    </row>
    <row x14ac:dyDescent="0.25" r="12" customHeight="1" ht="17.25">
      <c r="A12" s="15"/>
      <c r="B12" s="16"/>
      <c r="C12" s="18"/>
      <c r="D12" s="18"/>
      <c r="E12" s="18"/>
      <c r="F12" s="18"/>
      <c r="G12" s="124"/>
    </row>
    <row x14ac:dyDescent="0.25" r="13" customHeight="1" ht="17.25">
      <c r="A13" s="15"/>
      <c r="B13" s="16"/>
      <c r="C13" s="36"/>
      <c r="D13" s="36"/>
      <c r="E13" s="36"/>
      <c r="F13" s="36"/>
      <c r="G13" s="16"/>
    </row>
    <row x14ac:dyDescent="0.25" r="14" customHeight="1" ht="17.25">
      <c r="A14" s="15"/>
      <c r="B14" s="16"/>
      <c r="C14" s="36"/>
      <c r="D14" s="36"/>
      <c r="E14" s="36"/>
      <c r="F14" s="36"/>
      <c r="G14" s="16"/>
    </row>
    <row x14ac:dyDescent="0.25" r="15" customHeight="1" ht="17.25">
      <c r="A15" s="15"/>
      <c r="B15" s="16"/>
      <c r="C15" s="36"/>
      <c r="D15" s="36"/>
      <c r="E15" s="36"/>
      <c r="F15" s="36"/>
      <c r="G15" s="16"/>
    </row>
    <row x14ac:dyDescent="0.25" r="16" customHeight="1" ht="17.25">
      <c r="A16" s="15"/>
      <c r="B16" s="16"/>
      <c r="C16" s="36"/>
      <c r="D16" s="36"/>
      <c r="E16" s="36"/>
      <c r="F16" s="36"/>
      <c r="G16" s="16"/>
    </row>
    <row x14ac:dyDescent="0.25" r="17" customHeight="1" ht="17.25">
      <c r="A17" s="15"/>
      <c r="B17" s="16"/>
      <c r="C17" s="36"/>
      <c r="D17" s="36"/>
      <c r="E17" s="36"/>
      <c r="F17" s="36"/>
      <c r="G17" s="16"/>
    </row>
    <row x14ac:dyDescent="0.25" r="18" customHeight="1" ht="17.25">
      <c r="A18" s="15"/>
      <c r="B18" s="16"/>
      <c r="C18" s="36"/>
      <c r="D18" s="36"/>
      <c r="E18" s="36"/>
      <c r="F18" s="36"/>
      <c r="G18" s="16"/>
    </row>
    <row x14ac:dyDescent="0.25" r="19" customHeight="1" ht="17.25">
      <c r="A19" s="16"/>
      <c r="B19" s="16"/>
      <c r="C19" s="36"/>
      <c r="D19" s="36"/>
      <c r="E19" s="36"/>
      <c r="F19" s="36"/>
      <c r="G19" s="16"/>
    </row>
    <row x14ac:dyDescent="0.25" r="20" customHeight="1" ht="17.25">
      <c r="A20" s="16"/>
      <c r="B20" s="16"/>
      <c r="C20" s="36"/>
      <c r="D20" s="36"/>
      <c r="E20" s="36"/>
      <c r="F20" s="36"/>
      <c r="G20" s="16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11.862142857142858" customWidth="1" bestFit="1"/>
    <col min="4" max="4" style="116" width="11.147857142857141" customWidth="1" bestFit="1"/>
  </cols>
  <sheetData>
    <row x14ac:dyDescent="0.25" r="1" customHeight="1" ht="17.25">
      <c r="A1" s="771" t="s">
        <v>8680</v>
      </c>
      <c r="B1" s="772"/>
      <c r="C1" s="3"/>
      <c r="D1" s="3"/>
    </row>
    <row x14ac:dyDescent="0.25" r="2" customHeight="1" ht="17.25">
      <c r="A2" s="37"/>
      <c r="B2" s="83"/>
      <c r="C2" s="3"/>
      <c r="D2" s="3"/>
    </row>
    <row x14ac:dyDescent="0.25" r="3" customHeight="1" ht="17.25">
      <c r="A3" s="1" t="s">
        <v>9323</v>
      </c>
      <c r="B3" s="83"/>
      <c r="C3" s="3"/>
      <c r="D3" s="3"/>
    </row>
    <row x14ac:dyDescent="0.25" r="4" customHeight="1" ht="17.25">
      <c r="A4" s="1" t="s">
        <v>9324</v>
      </c>
      <c r="B4" s="83"/>
      <c r="C4" s="3"/>
      <c r="D4" s="3"/>
    </row>
    <row x14ac:dyDescent="0.25" r="5" customHeight="1" ht="17.25">
      <c r="A5" s="37"/>
      <c r="B5" s="83"/>
      <c r="C5" s="3"/>
      <c r="D5" s="3"/>
    </row>
    <row x14ac:dyDescent="0.25" r="6" customHeight="1" ht="17.25">
      <c r="A6" s="185" t="s">
        <v>4</v>
      </c>
      <c r="B6" s="186" t="s">
        <v>5</v>
      </c>
      <c r="C6" s="264" t="s">
        <v>1977</v>
      </c>
      <c r="D6" s="264" t="s">
        <v>442</v>
      </c>
    </row>
    <row x14ac:dyDescent="0.25" r="7" customHeight="1" ht="17.25">
      <c r="A7" s="535">
        <v>45142</v>
      </c>
      <c r="B7" s="427" t="s">
        <v>1788</v>
      </c>
      <c r="C7" s="26">
        <v>200</v>
      </c>
      <c r="D7" s="45"/>
    </row>
    <row x14ac:dyDescent="0.25" r="8" customHeight="1" ht="17.25">
      <c r="A8" s="15">
        <v>45173</v>
      </c>
      <c r="B8" s="25" t="s">
        <v>1788</v>
      </c>
      <c r="C8" s="36"/>
      <c r="D8" s="17">
        <v>105</v>
      </c>
    </row>
    <row x14ac:dyDescent="0.25" r="9" customHeight="1" ht="17.25">
      <c r="A9" s="15">
        <v>45203</v>
      </c>
      <c r="B9" s="16" t="s">
        <v>1788</v>
      </c>
      <c r="C9" s="36"/>
      <c r="D9" s="17">
        <v>295</v>
      </c>
    </row>
    <row x14ac:dyDescent="0.25" r="10" customHeight="1" ht="17.25">
      <c r="A10" s="15"/>
      <c r="B10" s="16"/>
      <c r="C10" s="36"/>
      <c r="D10" s="18"/>
    </row>
    <row x14ac:dyDescent="0.25" r="11" customHeight="1" ht="17.25">
      <c r="A11" s="15"/>
      <c r="B11" s="16"/>
      <c r="C11" s="36"/>
      <c r="D11" s="18"/>
    </row>
    <row x14ac:dyDescent="0.25" r="12" customHeight="1" ht="17.25">
      <c r="A12" s="15"/>
      <c r="B12" s="16"/>
      <c r="C12" s="18"/>
      <c r="D12" s="18"/>
    </row>
    <row x14ac:dyDescent="0.25" r="13" customHeight="1" ht="17.25">
      <c r="A13" s="15"/>
      <c r="B13" s="16"/>
      <c r="C13" s="36"/>
      <c r="D13" s="36"/>
    </row>
    <row x14ac:dyDescent="0.25" r="14" customHeight="1" ht="17.25">
      <c r="A14" s="15"/>
      <c r="B14" s="16"/>
      <c r="C14" s="36"/>
      <c r="D14" s="36"/>
    </row>
    <row x14ac:dyDescent="0.25" r="15" customHeight="1" ht="17.25">
      <c r="A15" s="15"/>
      <c r="B15" s="16"/>
      <c r="C15" s="36"/>
      <c r="D15" s="36"/>
    </row>
    <row x14ac:dyDescent="0.25" r="16" customHeight="1" ht="17.25">
      <c r="A16" s="15"/>
      <c r="B16" s="16"/>
      <c r="C16" s="36"/>
      <c r="D16" s="36"/>
    </row>
    <row x14ac:dyDescent="0.25" r="17" customHeight="1" ht="17.25">
      <c r="A17" s="15"/>
      <c r="B17" s="16"/>
      <c r="C17" s="36"/>
      <c r="D17" s="36"/>
    </row>
    <row x14ac:dyDescent="0.25" r="18" customHeight="1" ht="17.25">
      <c r="A18" s="15"/>
      <c r="B18" s="16"/>
      <c r="C18" s="36"/>
      <c r="D18" s="36"/>
    </row>
    <row x14ac:dyDescent="0.25" r="19" customHeight="1" ht="17.25">
      <c r="A19" s="15"/>
      <c r="B19" s="16"/>
      <c r="C19" s="36"/>
      <c r="D19" s="36"/>
    </row>
    <row x14ac:dyDescent="0.25" r="20" customHeight="1" ht="17.25">
      <c r="A20" s="15"/>
      <c r="B20" s="16"/>
      <c r="C20" s="36"/>
      <c r="D20" s="36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88" width="8.576428571428572" customWidth="1" bestFit="1"/>
  </cols>
  <sheetData>
    <row x14ac:dyDescent="0.25" r="1" customHeight="1" ht="17.25">
      <c r="A1" s="771" t="s">
        <v>8680</v>
      </c>
      <c r="B1" s="772"/>
      <c r="C1" s="3"/>
      <c r="D1" s="83"/>
    </row>
    <row x14ac:dyDescent="0.25" r="2" customHeight="1" ht="17.25">
      <c r="A2" s="37"/>
      <c r="B2" s="83"/>
      <c r="C2" s="3"/>
      <c r="D2" s="83"/>
    </row>
    <row x14ac:dyDescent="0.25" r="3" customHeight="1" ht="17.25">
      <c r="A3" s="1" t="s">
        <v>9321</v>
      </c>
      <c r="B3" s="83"/>
      <c r="C3" s="3"/>
      <c r="D3" s="83"/>
    </row>
    <row x14ac:dyDescent="0.25" r="4" customHeight="1" ht="17.25">
      <c r="A4" s="1" t="s">
        <v>9322</v>
      </c>
      <c r="B4" s="83"/>
      <c r="C4" s="3"/>
      <c r="D4" s="83"/>
    </row>
    <row x14ac:dyDescent="0.25" r="5" customHeight="1" ht="17.25">
      <c r="A5" s="37"/>
      <c r="B5" s="83"/>
      <c r="C5" s="3"/>
      <c r="D5" s="83"/>
    </row>
    <row x14ac:dyDescent="0.25" r="6" customHeight="1" ht="17.25">
      <c r="A6" s="185" t="s">
        <v>4</v>
      </c>
      <c r="B6" s="186" t="s">
        <v>5</v>
      </c>
      <c r="C6" s="264" t="s">
        <v>2301</v>
      </c>
      <c r="D6" s="186"/>
    </row>
    <row x14ac:dyDescent="0.25" r="7" customHeight="1" ht="17.25">
      <c r="A7" s="535" t="s">
        <v>7469</v>
      </c>
      <c r="B7" s="427" t="s">
        <v>1788</v>
      </c>
      <c r="C7" s="26">
        <v>50</v>
      </c>
      <c r="D7" s="25"/>
    </row>
    <row x14ac:dyDescent="0.25" r="8" customHeight="1" ht="17.25">
      <c r="A8" s="24">
        <v>45171</v>
      </c>
      <c r="B8" s="25" t="s">
        <v>1788</v>
      </c>
      <c r="C8" s="17">
        <v>50</v>
      </c>
      <c r="D8" s="16"/>
    </row>
    <row x14ac:dyDescent="0.25" r="9" customHeight="1" ht="17.25">
      <c r="A9" s="15"/>
      <c r="B9" s="16"/>
      <c r="C9" s="36"/>
      <c r="D9" s="124"/>
    </row>
    <row x14ac:dyDescent="0.25" r="10" customHeight="1" ht="17.25">
      <c r="A10" s="15"/>
      <c r="B10" s="16"/>
      <c r="C10" s="18"/>
      <c r="D10" s="124"/>
    </row>
    <row x14ac:dyDescent="0.25" r="11" customHeight="1" ht="17.25">
      <c r="A11" s="15"/>
      <c r="B11" s="16"/>
      <c r="C11" s="36"/>
      <c r="D11" s="124"/>
    </row>
    <row x14ac:dyDescent="0.25" r="12" customHeight="1" ht="17.25">
      <c r="A12" s="15"/>
      <c r="B12" s="16"/>
      <c r="C12" s="18"/>
      <c r="D12" s="124"/>
    </row>
    <row x14ac:dyDescent="0.25" r="13" customHeight="1" ht="17.25">
      <c r="A13" s="15"/>
      <c r="B13" s="16"/>
      <c r="C13" s="36"/>
      <c r="D13" s="16"/>
    </row>
    <row x14ac:dyDescent="0.25" r="14" customHeight="1" ht="17.25">
      <c r="A14" s="15"/>
      <c r="B14" s="16"/>
      <c r="C14" s="36"/>
      <c r="D14" s="16"/>
    </row>
    <row x14ac:dyDescent="0.25" r="15" customHeight="1" ht="17.25">
      <c r="A15" s="15"/>
      <c r="B15" s="16"/>
      <c r="C15" s="36"/>
      <c r="D15" s="16"/>
    </row>
    <row x14ac:dyDescent="0.25" r="16" customHeight="1" ht="17.25">
      <c r="A16" s="15"/>
      <c r="B16" s="16"/>
      <c r="C16" s="36"/>
      <c r="D16" s="16"/>
    </row>
    <row x14ac:dyDescent="0.25" r="17" customHeight="1" ht="17.25">
      <c r="A17" s="15"/>
      <c r="B17" s="16"/>
      <c r="C17" s="36"/>
      <c r="D17" s="16"/>
    </row>
    <row x14ac:dyDescent="0.25" r="18" customHeight="1" ht="17.25">
      <c r="A18" s="15"/>
      <c r="B18" s="16"/>
      <c r="C18" s="36"/>
      <c r="D18" s="16"/>
    </row>
    <row x14ac:dyDescent="0.25" r="19" customHeight="1" ht="17.25">
      <c r="A19" s="15"/>
      <c r="B19" s="16"/>
      <c r="C19" s="36"/>
      <c r="D19" s="16"/>
    </row>
    <row x14ac:dyDescent="0.25" r="20" customHeight="1" ht="17.25">
      <c r="A20" s="15"/>
      <c r="B20" s="16"/>
      <c r="C20" s="36"/>
      <c r="D20" s="16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41" width="8.862142857142858" customWidth="1" bestFit="1"/>
    <col min="6" max="6" style="41" width="8.862142857142858" customWidth="1" bestFit="1"/>
    <col min="7" max="7" style="41" width="8.862142857142858" customWidth="1" bestFit="1"/>
    <col min="8" max="8" style="40" width="9.005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3"/>
      <c r="G1" s="3"/>
      <c r="H1" s="2"/>
    </row>
    <row x14ac:dyDescent="0.25" r="2" customHeight="1" ht="17.25">
      <c r="A2" s="4"/>
      <c r="B2" s="4"/>
      <c r="C2" s="3"/>
      <c r="D2" s="3"/>
      <c r="E2" s="3"/>
      <c r="F2" s="3"/>
      <c r="G2" s="3"/>
      <c r="H2" s="2"/>
    </row>
    <row x14ac:dyDescent="0.25" r="3" customHeight="1" ht="17.25">
      <c r="A3" s="4" t="s">
        <v>6799</v>
      </c>
      <c r="B3" s="182"/>
      <c r="C3" s="3"/>
      <c r="D3" s="3"/>
      <c r="E3" s="3"/>
      <c r="F3" s="3"/>
      <c r="G3" s="3"/>
      <c r="H3" s="2"/>
    </row>
    <row x14ac:dyDescent="0.25" r="4" customHeight="1" ht="17.25">
      <c r="A4" s="4" t="s">
        <v>7752</v>
      </c>
      <c r="B4" s="4"/>
      <c r="C4" s="3"/>
      <c r="D4" s="3"/>
      <c r="E4" s="3"/>
      <c r="F4" s="3"/>
      <c r="G4" s="3"/>
      <c r="H4" s="2"/>
    </row>
    <row x14ac:dyDescent="0.25" r="5" customHeight="1" ht="17.25">
      <c r="A5" s="128" t="s">
        <v>8910</v>
      </c>
      <c r="B5" s="83"/>
      <c r="C5" s="419"/>
      <c r="D5" s="419"/>
      <c r="E5" s="419"/>
      <c r="F5" s="419"/>
      <c r="G5" s="419"/>
      <c r="H5" s="419"/>
    </row>
    <row x14ac:dyDescent="0.25" r="6" customHeight="1" ht="17.25">
      <c r="A6" s="532"/>
      <c r="B6" s="83"/>
      <c r="C6" s="419"/>
      <c r="D6" s="419"/>
      <c r="E6" s="419"/>
      <c r="F6" s="419"/>
      <c r="G6" s="419"/>
      <c r="H6" s="419"/>
    </row>
    <row x14ac:dyDescent="0.25" r="7" customHeight="1" ht="17.25">
      <c r="A7" s="1106" t="s">
        <v>4</v>
      </c>
      <c r="B7" s="1093" t="s">
        <v>5</v>
      </c>
      <c r="C7" s="1110" t="s">
        <v>6</v>
      </c>
      <c r="D7" s="1110" t="s">
        <v>7</v>
      </c>
      <c r="E7" s="1110" t="s">
        <v>9</v>
      </c>
      <c r="F7" s="1110" t="s">
        <v>368</v>
      </c>
      <c r="G7" s="1110" t="s">
        <v>10</v>
      </c>
      <c r="H7" s="1201"/>
    </row>
    <row x14ac:dyDescent="0.25" r="8" customHeight="1" ht="17.25">
      <c r="A8" s="118" t="s">
        <v>3649</v>
      </c>
      <c r="B8" s="118" t="s">
        <v>1788</v>
      </c>
      <c r="C8" s="208">
        <v>6</v>
      </c>
      <c r="D8" s="208">
        <v>6</v>
      </c>
      <c r="E8" s="208">
        <v>12</v>
      </c>
      <c r="F8" s="46"/>
      <c r="G8" s="46"/>
      <c r="H8" s="118"/>
    </row>
    <row x14ac:dyDescent="0.25" r="9" customHeight="1" ht="17.25">
      <c r="A9" s="211" t="s">
        <v>4792</v>
      </c>
      <c r="B9" s="149"/>
      <c r="C9" s="80">
        <f>SUM(C8)</f>
      </c>
      <c r="D9" s="80">
        <f>SUM(D8)</f>
      </c>
      <c r="E9" s="80">
        <f>SUM(E8)</f>
      </c>
      <c r="F9" s="307"/>
      <c r="G9" s="307"/>
      <c r="H9" s="149"/>
    </row>
    <row x14ac:dyDescent="0.25" r="10" customHeight="1" ht="17.25">
      <c r="A10" s="34" t="s">
        <v>501</v>
      </c>
      <c r="B10" s="34" t="s">
        <v>14</v>
      </c>
      <c r="C10" s="130">
        <v>-8</v>
      </c>
      <c r="D10" s="130">
        <v>-12</v>
      </c>
      <c r="E10" s="130">
        <v>-12</v>
      </c>
      <c r="F10" s="19">
        <v>-6</v>
      </c>
      <c r="G10" s="19">
        <v>-2</v>
      </c>
      <c r="H10" s="55"/>
    </row>
    <row x14ac:dyDescent="0.25" r="11" customHeight="1" ht="17.25">
      <c r="A11" s="211" t="s">
        <v>4793</v>
      </c>
      <c r="B11" s="149"/>
      <c r="C11" s="49">
        <f>SUM(C9:C10)</f>
      </c>
      <c r="D11" s="49">
        <f>SUM(D9:D10)</f>
      </c>
      <c r="E11" s="81">
        <f>SUM(E9:E10)</f>
      </c>
      <c r="F11" s="49">
        <f>SUM(F9:F10)</f>
      </c>
      <c r="G11" s="49">
        <f>SUM(G9:G10)</f>
      </c>
      <c r="H11" s="149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16"/>
    </row>
    <row x14ac:dyDescent="0.25" r="13" customHeight="1" ht="17.25">
      <c r="A13" s="124"/>
      <c r="B13" s="124"/>
      <c r="C13" s="18"/>
      <c r="D13" s="18"/>
      <c r="E13" s="18"/>
      <c r="F13" s="18"/>
      <c r="G13" s="18"/>
      <c r="H13" s="124"/>
    </row>
    <row x14ac:dyDescent="0.25" r="14" customHeight="1" ht="17.25">
      <c r="A14" s="626"/>
      <c r="B14" s="83"/>
      <c r="C14" s="3"/>
      <c r="D14" s="3"/>
      <c r="E14" s="3"/>
      <c r="F14" s="3"/>
      <c r="G14" s="3"/>
      <c r="H14" s="2"/>
    </row>
    <row x14ac:dyDescent="0.25" r="15" customHeight="1" ht="17.25">
      <c r="A15" s="456" t="s">
        <v>9320</v>
      </c>
      <c r="B15" s="456"/>
      <c r="C15" s="457"/>
      <c r="D15" s="582"/>
      <c r="E15" s="3"/>
      <c r="F15" s="3"/>
      <c r="G15" s="3"/>
      <c r="H15" s="2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83"/>
    </row>
    <row x14ac:dyDescent="0.25" r="2" customHeight="1" ht="17.25">
      <c r="A2" s="1"/>
      <c r="B2" s="4"/>
      <c r="C2" s="3"/>
      <c r="D2" s="3"/>
      <c r="E2" s="3"/>
      <c r="F2" s="3"/>
      <c r="G2" s="3"/>
      <c r="H2" s="83"/>
    </row>
    <row x14ac:dyDescent="0.25" r="3" customHeight="1" ht="17.25">
      <c r="A3" s="1" t="s">
        <v>9318</v>
      </c>
      <c r="B3" s="182"/>
      <c r="C3" s="3"/>
      <c r="D3" s="3"/>
      <c r="E3" s="3"/>
      <c r="F3" s="3"/>
      <c r="G3" s="3"/>
      <c r="H3" s="83"/>
    </row>
    <row x14ac:dyDescent="0.25" r="4" customHeight="1" ht="17.25">
      <c r="A4" s="1" t="s">
        <v>9319</v>
      </c>
      <c r="B4" s="4"/>
      <c r="C4" s="3"/>
      <c r="D4" s="3"/>
      <c r="E4" s="3"/>
      <c r="F4" s="3"/>
      <c r="G4" s="3"/>
      <c r="H4" s="83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</row>
    <row x14ac:dyDescent="0.25" r="6" customHeight="1" ht="17.25">
      <c r="A6" s="1092" t="s">
        <v>4</v>
      </c>
      <c r="B6" s="1093" t="s">
        <v>5</v>
      </c>
      <c r="C6" s="1110" t="s">
        <v>6</v>
      </c>
      <c r="D6" s="1110" t="s">
        <v>7</v>
      </c>
      <c r="E6" s="1110" t="s">
        <v>8</v>
      </c>
      <c r="F6" s="1110" t="s">
        <v>9</v>
      </c>
      <c r="G6" s="1110" t="s">
        <v>10</v>
      </c>
      <c r="H6" s="1201"/>
    </row>
    <row x14ac:dyDescent="0.25" r="7" customHeight="1" ht="17.25">
      <c r="A7" s="15">
        <v>45201</v>
      </c>
      <c r="B7" s="16" t="s">
        <v>1788</v>
      </c>
      <c r="C7" s="17">
        <v>16</v>
      </c>
      <c r="D7" s="17">
        <v>16</v>
      </c>
      <c r="E7" s="17">
        <v>4</v>
      </c>
      <c r="F7" s="17">
        <v>56</v>
      </c>
      <c r="G7" s="17">
        <v>4</v>
      </c>
      <c r="H7" s="16"/>
    </row>
    <row x14ac:dyDescent="0.25" r="8" customHeight="1" ht="17.25">
      <c r="A8" s="15"/>
      <c r="B8" s="16"/>
      <c r="C8" s="36"/>
      <c r="D8" s="36"/>
      <c r="E8" s="36"/>
      <c r="F8" s="36"/>
      <c r="G8" s="36"/>
      <c r="H8" s="16"/>
    </row>
    <row x14ac:dyDescent="0.25" r="9" customHeight="1" ht="17.25">
      <c r="A9" s="15"/>
      <c r="B9" s="16"/>
      <c r="C9" s="36"/>
      <c r="D9" s="36"/>
      <c r="E9" s="36"/>
      <c r="F9" s="36"/>
      <c r="G9" s="36"/>
      <c r="H9" s="16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16"/>
    </row>
    <row x14ac:dyDescent="0.25" r="11" customHeight="1" ht="17.25">
      <c r="A11" s="123"/>
      <c r="B11" s="124"/>
      <c r="C11" s="18"/>
      <c r="D11" s="18"/>
      <c r="E11" s="18"/>
      <c r="F11" s="18"/>
      <c r="G11" s="18"/>
      <c r="H11" s="12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6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576428571428572" customWidth="1" bestFit="1"/>
    <col min="3" max="3" style="116" width="8.576428571428572" customWidth="1" bestFit="1"/>
    <col min="4" max="4" style="88" width="12.43357142857143" customWidth="1" bestFit="1"/>
    <col min="5" max="5" style="88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83"/>
      <c r="E1" s="83"/>
      <c r="F1" s="2"/>
      <c r="G1" s="2"/>
      <c r="H1" s="2"/>
      <c r="I1" s="2"/>
    </row>
    <row x14ac:dyDescent="0.25" r="2" customHeight="1" ht="17.25">
      <c r="A2" s="1"/>
      <c r="B2" s="83"/>
      <c r="C2" s="3"/>
      <c r="D2" s="83"/>
      <c r="E2" s="83"/>
      <c r="F2" s="2"/>
      <c r="G2" s="2"/>
      <c r="H2" s="2"/>
      <c r="I2" s="2"/>
    </row>
    <row x14ac:dyDescent="0.25" r="3" customHeight="1" ht="17.25">
      <c r="A3" s="1" t="s">
        <v>7698</v>
      </c>
      <c r="B3" s="83"/>
      <c r="C3" s="5"/>
      <c r="D3" s="4"/>
      <c r="E3" s="4"/>
      <c r="F3" s="4"/>
      <c r="G3" s="4"/>
      <c r="H3" s="4"/>
      <c r="I3" s="2"/>
    </row>
    <row x14ac:dyDescent="0.25" r="4" customHeight="1" ht="17.25">
      <c r="A4" s="1" t="s">
        <v>9219</v>
      </c>
      <c r="B4" s="4"/>
      <c r="C4" s="5"/>
      <c r="D4" s="83"/>
      <c r="E4" s="83"/>
      <c r="F4" s="2"/>
      <c r="G4" s="2"/>
      <c r="H4" s="2"/>
      <c r="I4" s="2"/>
    </row>
    <row x14ac:dyDescent="0.25" r="5" customHeight="1" ht="17.25">
      <c r="A5" s="38"/>
      <c r="B5" s="182"/>
      <c r="C5" s="11">
        <v>5700</v>
      </c>
      <c r="D5" s="83"/>
      <c r="E5" s="83"/>
      <c r="F5" s="2"/>
      <c r="G5" s="2"/>
      <c r="H5" s="2"/>
      <c r="I5" s="2"/>
    </row>
    <row x14ac:dyDescent="0.25" r="6" customHeight="1" ht="17.25">
      <c r="A6" s="12" t="s">
        <v>4</v>
      </c>
      <c r="B6" s="13" t="s">
        <v>5</v>
      </c>
      <c r="C6" s="14" t="s">
        <v>599</v>
      </c>
      <c r="D6" s="83"/>
      <c r="E6" s="83"/>
      <c r="F6" s="2"/>
      <c r="G6" s="2"/>
      <c r="H6" s="2"/>
      <c r="I6" s="2"/>
    </row>
    <row x14ac:dyDescent="0.25" r="7" customHeight="1" ht="17.25">
      <c r="A7" s="15" t="s">
        <v>9310</v>
      </c>
      <c r="B7" s="16" t="s">
        <v>9311</v>
      </c>
      <c r="C7" s="138">
        <v>1200</v>
      </c>
      <c r="D7" s="83"/>
      <c r="E7" s="83"/>
      <c r="F7" s="2"/>
      <c r="G7" s="2"/>
      <c r="H7" s="2"/>
      <c r="I7" s="2"/>
    </row>
    <row x14ac:dyDescent="0.25" r="8" customHeight="1" ht="17.25">
      <c r="A8" s="15" t="s">
        <v>9312</v>
      </c>
      <c r="B8" s="16" t="s">
        <v>9313</v>
      </c>
      <c r="C8" s="138">
        <v>1200</v>
      </c>
      <c r="D8" s="83"/>
      <c r="E8" s="83"/>
      <c r="F8" s="2"/>
      <c r="G8" s="2"/>
      <c r="H8" s="2"/>
      <c r="I8" s="2"/>
    </row>
    <row x14ac:dyDescent="0.25" r="9" customHeight="1" ht="17.25">
      <c r="A9" s="21" t="s">
        <v>9314</v>
      </c>
      <c r="B9" s="47"/>
      <c r="C9" s="23">
        <f>SUM(C7:C8)</f>
      </c>
      <c r="D9" s="83"/>
      <c r="E9" s="83"/>
      <c r="F9" s="2"/>
      <c r="G9" s="2"/>
      <c r="H9" s="2"/>
      <c r="I9" s="2"/>
    </row>
    <row x14ac:dyDescent="0.25" r="10" customHeight="1" ht="17.25">
      <c r="A10" s="15"/>
      <c r="B10" s="16"/>
      <c r="C10" s="36"/>
      <c r="D10" s="83"/>
      <c r="E10" s="83"/>
      <c r="F10" s="2"/>
      <c r="G10" s="2"/>
      <c r="H10" s="2"/>
      <c r="I10" s="2"/>
    </row>
    <row x14ac:dyDescent="0.25" r="11" customHeight="1" ht="17.25">
      <c r="A11" s="21" t="s">
        <v>9308</v>
      </c>
      <c r="B11" s="47"/>
      <c r="C11" s="175">
        <f>SUM(C9:C10)</f>
      </c>
      <c r="D11" s="83"/>
      <c r="E11" s="83"/>
      <c r="F11" s="2"/>
      <c r="G11" s="2"/>
      <c r="H11" s="2"/>
      <c r="I11" s="2"/>
    </row>
    <row x14ac:dyDescent="0.25" r="12" customHeight="1" ht="17.25">
      <c r="A12" s="1279"/>
      <c r="B12" s="1280"/>
      <c r="C12" s="1130"/>
      <c r="D12" s="83"/>
      <c r="E12" s="83"/>
      <c r="F12" s="2"/>
      <c r="G12" s="2"/>
      <c r="H12" s="2"/>
      <c r="I12" s="2"/>
    </row>
    <row x14ac:dyDescent="0.25" r="13" customHeight="1" ht="17.25">
      <c r="A13" s="21" t="s">
        <v>9273</v>
      </c>
      <c r="B13" s="47"/>
      <c r="C13" s="175">
        <f>SUM(C11:C12)</f>
      </c>
      <c r="D13" s="83"/>
      <c r="E13" s="83"/>
      <c r="F13" s="2"/>
      <c r="G13" s="2"/>
      <c r="H13" s="2"/>
      <c r="I13" s="2"/>
    </row>
    <row x14ac:dyDescent="0.25" r="14" customHeight="1" ht="17.25">
      <c r="A14" s="15"/>
      <c r="B14" s="16"/>
      <c r="C14" s="36"/>
      <c r="D14" s="83"/>
      <c r="E14" s="83"/>
      <c r="F14" s="2"/>
      <c r="G14" s="2"/>
      <c r="H14" s="2"/>
      <c r="I14" s="2"/>
    </row>
    <row x14ac:dyDescent="0.25" r="15" customHeight="1" ht="17.25">
      <c r="A15" s="21" t="s">
        <v>9276</v>
      </c>
      <c r="B15" s="47"/>
      <c r="C15" s="175">
        <f>SUM(C13:C14)</f>
      </c>
      <c r="D15" s="83"/>
      <c r="E15" s="83"/>
      <c r="F15" s="2"/>
      <c r="G15" s="2"/>
      <c r="H15" s="2"/>
      <c r="I15" s="2"/>
    </row>
    <row x14ac:dyDescent="0.25" r="16" customHeight="1" ht="17.25">
      <c r="A16" s="15">
        <v>43011</v>
      </c>
      <c r="B16" s="16" t="s">
        <v>14</v>
      </c>
      <c r="C16" s="17">
        <v>-527</v>
      </c>
      <c r="D16" s="83"/>
      <c r="E16" s="83"/>
      <c r="F16" s="2"/>
      <c r="G16" s="2"/>
      <c r="H16" s="2"/>
      <c r="I16" s="2"/>
    </row>
    <row x14ac:dyDescent="0.25" r="17" customHeight="1" ht="17.25">
      <c r="A17" s="21" t="s">
        <v>9279</v>
      </c>
      <c r="B17" s="47"/>
      <c r="C17" s="23">
        <f>SUM(C15:C16)</f>
      </c>
      <c r="D17" s="83"/>
      <c r="E17" s="83"/>
      <c r="F17" s="2"/>
      <c r="G17" s="2"/>
      <c r="H17" s="2"/>
      <c r="I17" s="2"/>
    </row>
    <row x14ac:dyDescent="0.25" r="18" customHeight="1" ht="17.25">
      <c r="A18" s="15"/>
      <c r="B18" s="16"/>
      <c r="C18" s="36"/>
      <c r="D18" s="83"/>
      <c r="E18" s="83"/>
      <c r="F18" s="2"/>
      <c r="G18" s="2"/>
      <c r="H18" s="2"/>
      <c r="I18" s="2"/>
    </row>
    <row x14ac:dyDescent="0.25" r="19" customHeight="1" ht="17.25">
      <c r="A19" s="21" t="s">
        <v>9280</v>
      </c>
      <c r="B19" s="47"/>
      <c r="C19" s="23">
        <f>SUM(C17:C18)</f>
      </c>
      <c r="D19" s="83"/>
      <c r="E19" s="83"/>
      <c r="F19" s="2"/>
      <c r="G19" s="2"/>
      <c r="H19" s="2"/>
      <c r="I19" s="2"/>
    </row>
    <row x14ac:dyDescent="0.25" r="20" customHeight="1" ht="17.25">
      <c r="A20" s="15">
        <v>42830</v>
      </c>
      <c r="B20" s="16" t="s">
        <v>14</v>
      </c>
      <c r="C20" s="17">
        <v>-259</v>
      </c>
      <c r="D20" s="83"/>
      <c r="E20" s="83"/>
      <c r="F20" s="2"/>
      <c r="G20" s="2"/>
      <c r="H20" s="2"/>
      <c r="I20" s="2"/>
    </row>
    <row x14ac:dyDescent="0.25" r="21" customHeight="1" ht="17.25">
      <c r="A21" s="21" t="s">
        <v>9281</v>
      </c>
      <c r="B21" s="47"/>
      <c r="C21" s="23">
        <f>SUM(C19:C20)</f>
      </c>
      <c r="D21" s="83"/>
      <c r="E21" s="83"/>
      <c r="F21" s="2"/>
      <c r="G21" s="2"/>
      <c r="H21" s="2"/>
      <c r="I21" s="2"/>
    </row>
    <row x14ac:dyDescent="0.25" r="22" customHeight="1" ht="17.25">
      <c r="A22" s="15" t="s">
        <v>9282</v>
      </c>
      <c r="B22" s="16" t="s">
        <v>14</v>
      </c>
      <c r="C22" s="17">
        <v>-9</v>
      </c>
      <c r="D22" s="83"/>
      <c r="E22" s="83"/>
      <c r="F22" s="2"/>
      <c r="G22" s="2"/>
      <c r="H22" s="2"/>
      <c r="I22" s="2"/>
    </row>
    <row x14ac:dyDescent="0.25" r="23" customHeight="1" ht="17.25">
      <c r="A23" s="21" t="s">
        <v>9283</v>
      </c>
      <c r="B23" s="47"/>
      <c r="C23" s="23">
        <f>SUM(C21:C22)</f>
      </c>
      <c r="D23" s="83"/>
      <c r="E23" s="83"/>
      <c r="F23" s="2"/>
      <c r="G23" s="2"/>
      <c r="H23" s="2"/>
      <c r="I23" s="2"/>
    </row>
    <row x14ac:dyDescent="0.25" r="24" customHeight="1" ht="17.25">
      <c r="A24" s="15"/>
      <c r="B24" s="16"/>
      <c r="C24" s="36"/>
      <c r="D24" s="83"/>
      <c r="E24" s="83"/>
      <c r="F24" s="2"/>
      <c r="G24" s="2"/>
      <c r="H24" s="2"/>
      <c r="I24" s="2"/>
    </row>
    <row x14ac:dyDescent="0.25" r="25" customHeight="1" ht="17.25">
      <c r="A25" s="21" t="s">
        <v>9284</v>
      </c>
      <c r="B25" s="47"/>
      <c r="C25" s="23">
        <f>SUM(C23:C24)</f>
      </c>
      <c r="D25" s="83"/>
      <c r="E25" s="83"/>
      <c r="F25" s="2"/>
      <c r="G25" s="2"/>
      <c r="H25" s="2"/>
      <c r="I25" s="2"/>
    </row>
    <row x14ac:dyDescent="0.25" r="26" customHeight="1" ht="17.25">
      <c r="A26" s="15">
        <v>42774</v>
      </c>
      <c r="B26" s="16" t="s">
        <v>2153</v>
      </c>
      <c r="C26" s="17">
        <v>-73</v>
      </c>
      <c r="D26" s="83"/>
      <c r="E26" s="83"/>
      <c r="F26" s="2"/>
      <c r="G26" s="2"/>
      <c r="H26" s="2"/>
      <c r="I26" s="2"/>
    </row>
    <row x14ac:dyDescent="0.25" r="27" customHeight="1" ht="17.25">
      <c r="A27" s="15" t="s">
        <v>9285</v>
      </c>
      <c r="B27" s="16" t="s">
        <v>2153</v>
      </c>
      <c r="C27" s="17">
        <v>-162</v>
      </c>
      <c r="D27" s="83"/>
      <c r="E27" s="83"/>
      <c r="F27" s="2"/>
      <c r="G27" s="2"/>
      <c r="H27" s="2"/>
      <c r="I27" s="2"/>
    </row>
    <row x14ac:dyDescent="0.25" r="28" customHeight="1" ht="17.25">
      <c r="A28" s="21" t="s">
        <v>9286</v>
      </c>
      <c r="B28" s="47"/>
      <c r="C28" s="23">
        <f>SUM(C25:C27)</f>
      </c>
      <c r="D28" s="83"/>
      <c r="E28" s="83"/>
      <c r="F28" s="2"/>
      <c r="G28" s="2"/>
      <c r="H28" s="2"/>
      <c r="I28" s="2"/>
    </row>
    <row x14ac:dyDescent="0.25" r="29" customHeight="1" ht="17.25">
      <c r="A29" s="15"/>
      <c r="B29" s="16"/>
      <c r="C29" s="36"/>
      <c r="D29" s="83"/>
      <c r="E29" s="83"/>
      <c r="F29" s="2"/>
      <c r="G29" s="2"/>
      <c r="H29" s="2"/>
      <c r="I29" s="2"/>
    </row>
    <row x14ac:dyDescent="0.25" r="30" customHeight="1" ht="17.25">
      <c r="A30" s="21" t="s">
        <v>9289</v>
      </c>
      <c r="B30" s="47"/>
      <c r="C30" s="23">
        <f>SUM(C28:C29)</f>
      </c>
      <c r="D30" s="83"/>
      <c r="E30" s="83"/>
      <c r="F30" s="2"/>
      <c r="G30" s="2"/>
      <c r="H30" s="2"/>
      <c r="I30" s="2"/>
    </row>
    <row x14ac:dyDescent="0.25" r="31" customHeight="1" ht="17.25">
      <c r="A31" s="15">
        <v>42988</v>
      </c>
      <c r="B31" s="16" t="s">
        <v>2153</v>
      </c>
      <c r="C31" s="17">
        <v>-227</v>
      </c>
      <c r="D31" s="83"/>
      <c r="E31" s="83"/>
      <c r="F31" s="2"/>
      <c r="G31" s="2"/>
      <c r="H31" s="2"/>
      <c r="I31" s="2"/>
    </row>
    <row x14ac:dyDescent="0.25" r="32" customHeight="1" ht="17.25">
      <c r="A32" s="15" t="s">
        <v>9290</v>
      </c>
      <c r="B32" s="16" t="s">
        <v>2153</v>
      </c>
      <c r="C32" s="17">
        <v>-52</v>
      </c>
      <c r="D32" s="83"/>
      <c r="E32" s="83"/>
      <c r="F32" s="2"/>
      <c r="G32" s="2"/>
      <c r="H32" s="2"/>
      <c r="I32" s="2"/>
    </row>
    <row x14ac:dyDescent="0.25" r="33" customHeight="1" ht="17.25">
      <c r="A33" s="15" t="s">
        <v>9291</v>
      </c>
      <c r="B33" s="16" t="s">
        <v>2153</v>
      </c>
      <c r="C33" s="17">
        <v>-98</v>
      </c>
      <c r="D33" s="83"/>
      <c r="E33" s="83"/>
      <c r="F33" s="2"/>
      <c r="G33" s="2"/>
      <c r="H33" s="2"/>
      <c r="I33" s="2"/>
    </row>
    <row x14ac:dyDescent="0.25" r="34" customHeight="1" ht="17.25">
      <c r="A34" s="21" t="s">
        <v>9292</v>
      </c>
      <c r="B34" s="47"/>
      <c r="C34" s="23">
        <f>SUM(C30:C33)</f>
      </c>
      <c r="D34" s="83"/>
      <c r="E34" s="83"/>
      <c r="F34" s="2"/>
      <c r="G34" s="2"/>
      <c r="H34" s="2"/>
      <c r="I34" s="2"/>
    </row>
    <row x14ac:dyDescent="0.25" r="35" customHeight="1" ht="17.25">
      <c r="A35" s="15">
        <v>42958</v>
      </c>
      <c r="B35" s="16" t="s">
        <v>2153</v>
      </c>
      <c r="C35" s="17">
        <v>-75</v>
      </c>
      <c r="D35" s="83"/>
      <c r="E35" s="83"/>
      <c r="F35" s="2"/>
      <c r="G35" s="2"/>
      <c r="H35" s="2"/>
      <c r="I35" s="2"/>
    </row>
    <row x14ac:dyDescent="0.25" r="36" customHeight="1" ht="17.25">
      <c r="A36" s="15" t="s">
        <v>7918</v>
      </c>
      <c r="B36" s="16" t="s">
        <v>2153</v>
      </c>
      <c r="C36" s="17">
        <v>-40</v>
      </c>
      <c r="D36" s="83"/>
      <c r="E36" s="83"/>
      <c r="F36" s="2"/>
      <c r="G36" s="2"/>
      <c r="H36" s="2"/>
      <c r="I36" s="2"/>
    </row>
    <row x14ac:dyDescent="0.25" r="37" customHeight="1" ht="17.25">
      <c r="A37" s="15" t="s">
        <v>7926</v>
      </c>
      <c r="B37" s="16" t="s">
        <v>2153</v>
      </c>
      <c r="C37" s="17">
        <v>-30</v>
      </c>
      <c r="D37" s="83"/>
      <c r="E37" s="83"/>
      <c r="F37" s="2"/>
      <c r="G37" s="2"/>
      <c r="H37" s="2"/>
      <c r="I37" s="2"/>
    </row>
    <row x14ac:dyDescent="0.25" r="38" customHeight="1" ht="17.25">
      <c r="A38" s="21" t="s">
        <v>9227</v>
      </c>
      <c r="B38" s="47"/>
      <c r="C38" s="23">
        <f>SUM(C34:C37)</f>
      </c>
      <c r="D38" s="83"/>
      <c r="E38" s="83"/>
      <c r="F38" s="2"/>
      <c r="G38" s="2"/>
      <c r="H38" s="2"/>
      <c r="I38" s="2"/>
    </row>
    <row x14ac:dyDescent="0.25" r="39" customHeight="1" ht="17.25">
      <c r="A39" s="15">
        <v>42867</v>
      </c>
      <c r="B39" s="16" t="s">
        <v>2153</v>
      </c>
      <c r="C39" s="17">
        <v>-24</v>
      </c>
      <c r="D39" s="83"/>
      <c r="E39" s="83"/>
      <c r="F39" s="2"/>
      <c r="G39" s="2"/>
      <c r="H39" s="2"/>
      <c r="I39" s="2"/>
    </row>
    <row x14ac:dyDescent="0.25" r="40" customHeight="1" ht="17.25">
      <c r="A40" s="15" t="s">
        <v>7935</v>
      </c>
      <c r="B40" s="16" t="s">
        <v>2153</v>
      </c>
      <c r="C40" s="17">
        <v>-30</v>
      </c>
      <c r="D40" s="83"/>
      <c r="E40" s="83"/>
      <c r="F40" s="2"/>
      <c r="G40" s="2"/>
      <c r="H40" s="2"/>
      <c r="I40" s="2"/>
    </row>
    <row x14ac:dyDescent="0.25" r="41" customHeight="1" ht="17.25">
      <c r="A41" s="21" t="s">
        <v>9228</v>
      </c>
      <c r="B41" s="47"/>
      <c r="C41" s="23">
        <f>SUM(C38:C40)</f>
      </c>
      <c r="D41" s="83"/>
      <c r="E41" s="83"/>
      <c r="F41" s="2"/>
      <c r="G41" s="2"/>
      <c r="H41" s="2"/>
      <c r="I41" s="2"/>
    </row>
    <row x14ac:dyDescent="0.25" r="42" customHeight="1" ht="17.25">
      <c r="A42" s="15" t="s">
        <v>9293</v>
      </c>
      <c r="B42" s="16" t="s">
        <v>2153</v>
      </c>
      <c r="C42" s="17">
        <v>-63</v>
      </c>
      <c r="D42" s="83"/>
      <c r="E42" s="83"/>
      <c r="F42" s="2"/>
      <c r="G42" s="2"/>
      <c r="H42" s="2"/>
      <c r="I42" s="2"/>
    </row>
    <row x14ac:dyDescent="0.25" r="43" customHeight="1" ht="14.25">
      <c r="A43" s="15" t="s">
        <v>9315</v>
      </c>
      <c r="B43" s="16" t="s">
        <v>2153</v>
      </c>
      <c r="C43" s="17">
        <v>-10</v>
      </c>
      <c r="D43" s="83"/>
      <c r="E43" s="83"/>
      <c r="F43" s="2"/>
      <c r="G43" s="2"/>
      <c r="H43" s="2"/>
      <c r="I43" s="2"/>
    </row>
    <row x14ac:dyDescent="0.25" r="44" customHeight="1" ht="17.25">
      <c r="A44" s="21" t="s">
        <v>9229</v>
      </c>
      <c r="B44" s="47"/>
      <c r="C44" s="23">
        <f>SUM(C41:C43)</f>
      </c>
      <c r="D44" s="83"/>
      <c r="E44" s="83"/>
      <c r="F44" s="2"/>
      <c r="G44" s="2"/>
      <c r="H44" s="2"/>
      <c r="I44" s="2"/>
    </row>
    <row x14ac:dyDescent="0.25" r="45" customHeight="1" ht="14.25">
      <c r="A45" s="15" t="s">
        <v>9230</v>
      </c>
      <c r="B45" s="16" t="s">
        <v>2153</v>
      </c>
      <c r="C45" s="17">
        <v>-20</v>
      </c>
      <c r="D45" s="83"/>
      <c r="E45" s="83"/>
      <c r="F45" s="2"/>
      <c r="G45" s="2"/>
      <c r="H45" s="2"/>
      <c r="I45" s="2"/>
    </row>
    <row x14ac:dyDescent="0.25" r="46" customHeight="1" ht="17.25">
      <c r="A46" s="21" t="s">
        <v>9231</v>
      </c>
      <c r="B46" s="47"/>
      <c r="C46" s="23">
        <f>SUM(C44:C45)</f>
      </c>
      <c r="D46" s="83"/>
      <c r="E46" s="83"/>
      <c r="F46" s="2"/>
      <c r="G46" s="2"/>
      <c r="H46" s="2"/>
      <c r="I46" s="2"/>
    </row>
    <row x14ac:dyDescent="0.25" r="47" customHeight="1" ht="14.25">
      <c r="A47" s="15">
        <v>43284</v>
      </c>
      <c r="B47" s="16" t="s">
        <v>2153</v>
      </c>
      <c r="C47" s="17">
        <v>-12</v>
      </c>
      <c r="D47" s="83"/>
      <c r="E47" s="83"/>
      <c r="F47" s="2"/>
      <c r="G47" s="2"/>
      <c r="H47" s="2"/>
      <c r="I47" s="2"/>
    </row>
    <row x14ac:dyDescent="0.25" r="48" customHeight="1" ht="14.25">
      <c r="A48" s="15" t="s">
        <v>9235</v>
      </c>
      <c r="B48" s="16" t="s">
        <v>2153</v>
      </c>
      <c r="C48" s="17">
        <v>-52</v>
      </c>
      <c r="D48" s="83"/>
      <c r="E48" s="83"/>
      <c r="F48" s="2"/>
      <c r="G48" s="2"/>
      <c r="H48" s="2"/>
      <c r="I48" s="2"/>
    </row>
    <row x14ac:dyDescent="0.25" r="49" customHeight="1" ht="14.25">
      <c r="A49" s="15" t="s">
        <v>9236</v>
      </c>
      <c r="B49" s="16" t="s">
        <v>2153</v>
      </c>
      <c r="C49" s="17">
        <v>-17</v>
      </c>
      <c r="D49" s="83"/>
      <c r="E49" s="83"/>
      <c r="F49" s="2"/>
      <c r="G49" s="2"/>
      <c r="H49" s="2"/>
      <c r="I49" s="2"/>
    </row>
    <row x14ac:dyDescent="0.25" r="50" customHeight="1" ht="17.25">
      <c r="A50" s="21" t="s">
        <v>9237</v>
      </c>
      <c r="B50" s="47"/>
      <c r="C50" s="23">
        <f>SUM(C46:C49)</f>
      </c>
      <c r="D50" s="83"/>
      <c r="E50" s="83"/>
      <c r="F50" s="2"/>
      <c r="G50" s="2"/>
      <c r="H50" s="2"/>
      <c r="I50" s="2"/>
    </row>
    <row x14ac:dyDescent="0.25" r="51" customHeight="1" ht="14.25">
      <c r="A51" s="15" t="s">
        <v>1458</v>
      </c>
      <c r="B51" s="16" t="s">
        <v>2153</v>
      </c>
      <c r="C51" s="17">
        <v>-25</v>
      </c>
      <c r="D51" s="83"/>
      <c r="E51" s="83"/>
      <c r="F51" s="2"/>
      <c r="G51" s="2"/>
      <c r="H51" s="2"/>
      <c r="I51" s="2"/>
    </row>
    <row x14ac:dyDescent="0.25" r="52" customHeight="1" ht="17.25">
      <c r="A52" s="21" t="s">
        <v>9238</v>
      </c>
      <c r="B52" s="47"/>
      <c r="C52" s="23">
        <f>SUM(C50:C51)</f>
      </c>
      <c r="D52" s="83"/>
      <c r="E52" s="83"/>
      <c r="F52" s="2"/>
      <c r="G52" s="2"/>
      <c r="H52" s="2"/>
      <c r="I52" s="2"/>
    </row>
    <row x14ac:dyDescent="0.25" r="53" customHeight="1" ht="14.25">
      <c r="A53" s="15" t="s">
        <v>774</v>
      </c>
      <c r="B53" s="16" t="s">
        <v>14</v>
      </c>
      <c r="C53" s="17">
        <v>-12</v>
      </c>
      <c r="D53" s="83"/>
      <c r="E53" s="83"/>
      <c r="F53" s="2"/>
      <c r="G53" s="2"/>
      <c r="H53" s="2"/>
      <c r="I53" s="2"/>
    </row>
    <row x14ac:dyDescent="0.25" r="54" customHeight="1" ht="14.25">
      <c r="A54" s="15" t="s">
        <v>7960</v>
      </c>
      <c r="B54" s="16" t="s">
        <v>2153</v>
      </c>
      <c r="C54" s="17">
        <v>-16</v>
      </c>
      <c r="D54" s="83"/>
      <c r="E54" s="83"/>
      <c r="F54" s="2"/>
      <c r="G54" s="2"/>
      <c r="H54" s="2"/>
      <c r="I54" s="2"/>
    </row>
    <row x14ac:dyDescent="0.25" r="55" customHeight="1" ht="17.25">
      <c r="A55" s="21" t="s">
        <v>9239</v>
      </c>
      <c r="B55" s="47"/>
      <c r="C55" s="23">
        <f>SUM(C52:C54)</f>
      </c>
      <c r="D55" s="83"/>
      <c r="E55" s="83"/>
      <c r="F55" s="2"/>
      <c r="G55" s="2"/>
      <c r="H55" s="2"/>
      <c r="I55" s="2"/>
    </row>
    <row x14ac:dyDescent="0.25" r="56" customHeight="1" ht="14.25">
      <c r="A56" s="15"/>
      <c r="B56" s="16"/>
      <c r="C56" s="36"/>
      <c r="D56" s="83"/>
      <c r="E56" s="83"/>
      <c r="F56" s="2"/>
      <c r="G56" s="2"/>
      <c r="H56" s="2"/>
      <c r="I56" s="2"/>
    </row>
    <row x14ac:dyDescent="0.25" r="57" customHeight="1" ht="17.25">
      <c r="A57" s="21" t="s">
        <v>9240</v>
      </c>
      <c r="B57" s="47"/>
      <c r="C57" s="23">
        <f>SUM(C55:C56)</f>
      </c>
      <c r="D57" s="83"/>
      <c r="E57" s="83"/>
      <c r="F57" s="2"/>
      <c r="G57" s="2"/>
      <c r="H57" s="2"/>
      <c r="I57" s="2"/>
    </row>
    <row x14ac:dyDescent="0.25" r="58" customHeight="1" ht="14.25">
      <c r="A58" s="15"/>
      <c r="B58" s="16"/>
      <c r="C58" s="36"/>
      <c r="D58" s="83"/>
      <c r="E58" s="83"/>
      <c r="F58" s="2"/>
      <c r="G58" s="2"/>
      <c r="H58" s="2"/>
      <c r="I58" s="2"/>
    </row>
    <row x14ac:dyDescent="0.25" r="59" customHeight="1" ht="17.25">
      <c r="A59" s="21" t="s">
        <v>9241</v>
      </c>
      <c r="B59" s="47"/>
      <c r="C59" s="23">
        <f>SUM(C57:C58)</f>
      </c>
      <c r="D59" s="83"/>
      <c r="E59" s="83"/>
      <c r="F59" s="2"/>
      <c r="G59" s="2"/>
      <c r="H59" s="2"/>
      <c r="I59" s="2"/>
    </row>
    <row x14ac:dyDescent="0.25" r="60" customHeight="1" ht="14.25">
      <c r="A60" s="15">
        <v>43108</v>
      </c>
      <c r="B60" s="16" t="s">
        <v>14</v>
      </c>
      <c r="C60" s="17">
        <v>-22</v>
      </c>
      <c r="D60" s="83"/>
      <c r="E60" s="83"/>
      <c r="F60" s="2"/>
      <c r="G60" s="2"/>
      <c r="H60" s="2"/>
      <c r="I60" s="2"/>
    </row>
    <row x14ac:dyDescent="0.25" r="61" customHeight="1" ht="14.25">
      <c r="A61" s="15" t="s">
        <v>9242</v>
      </c>
      <c r="B61" s="16" t="s">
        <v>14</v>
      </c>
      <c r="C61" s="17">
        <v>-5</v>
      </c>
      <c r="D61" s="83"/>
      <c r="E61" s="83"/>
      <c r="F61" s="2"/>
      <c r="G61" s="2"/>
      <c r="H61" s="2"/>
      <c r="I61" s="2"/>
    </row>
    <row x14ac:dyDescent="0.25" r="62" customHeight="1" ht="17.25">
      <c r="A62" s="21" t="s">
        <v>9244</v>
      </c>
      <c r="B62" s="47"/>
      <c r="C62" s="23">
        <f>SUM(C59:C61)</f>
      </c>
      <c r="D62" s="83"/>
      <c r="E62" s="83"/>
      <c r="F62" s="2"/>
      <c r="G62" s="2"/>
      <c r="H62" s="2"/>
      <c r="I62" s="2"/>
    </row>
    <row x14ac:dyDescent="0.25" r="63" customHeight="1" ht="14.25">
      <c r="A63" s="15"/>
      <c r="B63" s="16"/>
      <c r="C63" s="36"/>
      <c r="D63" s="83"/>
      <c r="E63" s="83"/>
      <c r="F63" s="2"/>
      <c r="G63" s="2"/>
      <c r="H63" s="2"/>
      <c r="I63" s="2"/>
    </row>
    <row x14ac:dyDescent="0.25" r="64" customHeight="1" ht="17.25">
      <c r="A64" s="21" t="s">
        <v>9245</v>
      </c>
      <c r="B64" s="47"/>
      <c r="C64" s="23">
        <f>SUM(C62:C63)</f>
      </c>
      <c r="D64" s="83"/>
      <c r="E64" s="83"/>
      <c r="F64" s="2"/>
      <c r="G64" s="2"/>
      <c r="H64" s="2"/>
      <c r="I64" s="2"/>
    </row>
    <row x14ac:dyDescent="0.25" r="65" customHeight="1" ht="14.25">
      <c r="A65" s="15">
        <v>43230</v>
      </c>
      <c r="B65" s="16" t="s">
        <v>14</v>
      </c>
      <c r="C65" s="17">
        <v>-27</v>
      </c>
      <c r="D65" s="83"/>
      <c r="E65" s="83"/>
      <c r="F65" s="2"/>
      <c r="G65" s="2"/>
      <c r="H65" s="2"/>
      <c r="I65" s="2"/>
    </row>
    <row x14ac:dyDescent="0.25" r="66" customHeight="1" ht="17.25">
      <c r="A66" s="21" t="s">
        <v>9246</v>
      </c>
      <c r="B66" s="47"/>
      <c r="C66" s="23">
        <f>SUM(C64:C65)</f>
      </c>
      <c r="D66" s="83"/>
      <c r="E66" s="83"/>
      <c r="F66" s="2"/>
      <c r="G66" s="2"/>
      <c r="H66" s="2"/>
      <c r="I66" s="2"/>
    </row>
    <row x14ac:dyDescent="0.25" r="67" customHeight="1" ht="14.25">
      <c r="A67" s="15"/>
      <c r="B67" s="16"/>
      <c r="C67" s="36"/>
      <c r="D67" s="83"/>
      <c r="E67" s="83"/>
      <c r="F67" s="2"/>
      <c r="G67" s="2"/>
      <c r="H67" s="2"/>
      <c r="I67" s="2"/>
    </row>
    <row x14ac:dyDescent="0.25" r="68" customHeight="1" ht="17.25">
      <c r="A68" s="21" t="s">
        <v>9247</v>
      </c>
      <c r="B68" s="47"/>
      <c r="C68" s="23">
        <f>SUM(C66:C67)</f>
      </c>
      <c r="D68" s="83"/>
      <c r="E68" s="83"/>
      <c r="F68" s="2"/>
      <c r="G68" s="2"/>
      <c r="H68" s="2"/>
      <c r="I68" s="2"/>
    </row>
    <row x14ac:dyDescent="0.25" r="69" customHeight="1" ht="14.25">
      <c r="A69" s="15"/>
      <c r="B69" s="16"/>
      <c r="C69" s="36"/>
      <c r="D69" s="83"/>
      <c r="E69" s="83"/>
      <c r="F69" s="2"/>
      <c r="G69" s="2"/>
      <c r="H69" s="2"/>
      <c r="I69" s="2"/>
    </row>
    <row x14ac:dyDescent="0.25" r="70" customHeight="1" ht="17.25">
      <c r="A70" s="21" t="s">
        <v>9248</v>
      </c>
      <c r="B70" s="47"/>
      <c r="C70" s="175">
        <f>SUM(C68:C69)</f>
      </c>
      <c r="D70" s="83"/>
      <c r="E70" s="83"/>
      <c r="F70" s="2"/>
      <c r="G70" s="2"/>
      <c r="H70" s="2"/>
      <c r="I70" s="2"/>
    </row>
    <row x14ac:dyDescent="0.25" r="71" customHeight="1" ht="17.25">
      <c r="A71" s="1279"/>
      <c r="B71" s="1280"/>
      <c r="C71" s="1130"/>
      <c r="D71" s="83"/>
      <c r="E71" s="83"/>
      <c r="F71" s="2"/>
      <c r="G71" s="2"/>
      <c r="H71" s="2"/>
      <c r="I71" s="2"/>
    </row>
    <row x14ac:dyDescent="0.25" r="72" customHeight="1" ht="17.25">
      <c r="A72" s="21" t="s">
        <v>9249</v>
      </c>
      <c r="B72" s="47"/>
      <c r="C72" s="175">
        <f>SUM(C70:C71)</f>
      </c>
      <c r="D72" s="83"/>
      <c r="E72" s="83"/>
      <c r="F72" s="2"/>
      <c r="G72" s="2"/>
      <c r="H72" s="2"/>
      <c r="I72" s="2"/>
    </row>
    <row x14ac:dyDescent="0.25" r="73" customHeight="1" ht="14.25">
      <c r="A73" s="15"/>
      <c r="B73" s="16"/>
      <c r="C73" s="36"/>
      <c r="D73" s="83"/>
      <c r="E73" s="83"/>
      <c r="F73" s="2"/>
      <c r="G73" s="2"/>
      <c r="H73" s="2"/>
      <c r="I73" s="2"/>
    </row>
    <row x14ac:dyDescent="0.25" r="74" customHeight="1" ht="17.25">
      <c r="A74" s="21" t="s">
        <v>9251</v>
      </c>
      <c r="B74" s="47"/>
      <c r="C74" s="23">
        <f>SUM(C72:C73)</f>
      </c>
      <c r="D74" s="83"/>
      <c r="E74" s="83"/>
      <c r="F74" s="2"/>
      <c r="G74" s="2"/>
      <c r="H74" s="2"/>
      <c r="I74" s="2"/>
    </row>
    <row x14ac:dyDescent="0.25" r="75" customHeight="1" ht="17.25">
      <c r="A75" s="702"/>
      <c r="B75" s="1074"/>
      <c r="C75" s="1075"/>
      <c r="D75" s="83"/>
      <c r="E75" s="83"/>
      <c r="F75" s="2"/>
      <c r="G75" s="2"/>
      <c r="H75" s="2"/>
      <c r="I75" s="2"/>
    </row>
    <row x14ac:dyDescent="0.25" r="76" customHeight="1" ht="17.25">
      <c r="A76" s="21" t="s">
        <v>9252</v>
      </c>
      <c r="B76" s="47"/>
      <c r="C76" s="23">
        <f>SUM(C74:C75)</f>
      </c>
      <c r="D76" s="83"/>
      <c r="E76" s="83"/>
      <c r="F76" s="2"/>
      <c r="G76" s="2"/>
      <c r="H76" s="2"/>
      <c r="I76" s="2"/>
    </row>
    <row x14ac:dyDescent="0.25" r="77" customHeight="1" ht="17.25">
      <c r="A77" s="702"/>
      <c r="B77" s="1074"/>
      <c r="C77" s="1075"/>
      <c r="D77" s="83"/>
      <c r="E77" s="83"/>
      <c r="F77" s="2"/>
      <c r="G77" s="2"/>
      <c r="H77" s="2"/>
      <c r="I77" s="2"/>
    </row>
    <row x14ac:dyDescent="0.25" r="78" customHeight="1" ht="17.25">
      <c r="A78" s="21" t="s">
        <v>9253</v>
      </c>
      <c r="B78" s="47"/>
      <c r="C78" s="23">
        <f>SUM(C76:C77)</f>
      </c>
      <c r="D78" s="83"/>
      <c r="E78" s="83"/>
      <c r="F78" s="2"/>
      <c r="G78" s="2"/>
      <c r="H78" s="2"/>
      <c r="I78" s="2"/>
    </row>
    <row x14ac:dyDescent="0.25" r="79" customHeight="1" ht="17.25">
      <c r="A79" s="702"/>
      <c r="B79" s="1074"/>
      <c r="C79" s="1075"/>
      <c r="D79" s="83"/>
      <c r="E79" s="83"/>
      <c r="F79" s="2"/>
      <c r="G79" s="2"/>
      <c r="H79" s="2"/>
      <c r="I79" s="2"/>
    </row>
    <row x14ac:dyDescent="0.25" r="80" customHeight="1" ht="17.25">
      <c r="A80" s="21" t="s">
        <v>9254</v>
      </c>
      <c r="B80" s="47"/>
      <c r="C80" s="23">
        <f>SUM(C78:C79)</f>
      </c>
      <c r="D80" s="83"/>
      <c r="E80" s="83"/>
      <c r="F80" s="2"/>
      <c r="G80" s="2"/>
      <c r="H80" s="2"/>
      <c r="I80" s="2"/>
    </row>
    <row x14ac:dyDescent="0.25" r="81" customHeight="1" ht="17.25">
      <c r="A81" s="702"/>
      <c r="B81" s="1074"/>
      <c r="C81" s="1075"/>
      <c r="D81" s="83"/>
      <c r="E81" s="83"/>
      <c r="F81" s="2"/>
      <c r="G81" s="2"/>
      <c r="H81" s="2"/>
      <c r="I81" s="2"/>
    </row>
    <row x14ac:dyDescent="0.25" r="82" customHeight="1" ht="17.25">
      <c r="A82" s="21" t="s">
        <v>9255</v>
      </c>
      <c r="B82" s="47"/>
      <c r="C82" s="23">
        <f>SUM(C80:C81)</f>
      </c>
      <c r="D82" s="83"/>
      <c r="E82" s="83"/>
      <c r="F82" s="2"/>
      <c r="G82" s="2"/>
      <c r="H82" s="2"/>
      <c r="I82" s="2"/>
    </row>
    <row x14ac:dyDescent="0.25" r="83" customHeight="1" ht="17.25">
      <c r="A83" s="15" t="s">
        <v>9256</v>
      </c>
      <c r="B83" s="16" t="s">
        <v>14</v>
      </c>
      <c r="C83" s="703">
        <v>-34</v>
      </c>
      <c r="D83" s="83"/>
      <c r="E83" s="83"/>
      <c r="F83" s="2"/>
      <c r="G83" s="2"/>
      <c r="H83" s="2"/>
      <c r="I83" s="2"/>
    </row>
    <row x14ac:dyDescent="0.25" r="84" customHeight="1" ht="17.25">
      <c r="A84" s="21" t="s">
        <v>9257</v>
      </c>
      <c r="B84" s="47"/>
      <c r="C84" s="23">
        <f>SUM(C82:C83)</f>
      </c>
      <c r="D84" s="83"/>
      <c r="E84" s="83"/>
      <c r="F84" s="2"/>
      <c r="G84" s="2"/>
      <c r="H84" s="2"/>
      <c r="I84" s="2"/>
    </row>
    <row x14ac:dyDescent="0.25" r="85" customHeight="1" ht="17.25">
      <c r="A85" s="702"/>
      <c r="B85" s="1074"/>
      <c r="C85" s="1075"/>
      <c r="D85" s="83"/>
      <c r="E85" s="83"/>
      <c r="F85" s="2"/>
      <c r="G85" s="2"/>
      <c r="H85" s="2"/>
      <c r="I85" s="2"/>
    </row>
    <row x14ac:dyDescent="0.25" r="86" customHeight="1" ht="17.25">
      <c r="A86" s="21" t="s">
        <v>9258</v>
      </c>
      <c r="B86" s="47"/>
      <c r="C86" s="23">
        <f>SUM(C84:C85)</f>
      </c>
      <c r="D86" s="83"/>
      <c r="E86" s="83"/>
      <c r="F86" s="2"/>
      <c r="G86" s="2"/>
      <c r="H86" s="2"/>
      <c r="I86" s="2"/>
    </row>
    <row x14ac:dyDescent="0.25" r="87" customHeight="1" ht="17.25">
      <c r="A87" s="15">
        <v>43625</v>
      </c>
      <c r="B87" s="16" t="s">
        <v>14</v>
      </c>
      <c r="C87" s="17">
        <v>-16</v>
      </c>
      <c r="D87" s="83"/>
      <c r="E87" s="83"/>
      <c r="F87" s="2"/>
      <c r="G87" s="2"/>
      <c r="H87" s="2"/>
      <c r="I87" s="2"/>
    </row>
    <row x14ac:dyDescent="0.25" r="88" customHeight="1" ht="17.25">
      <c r="A88" s="21" t="s">
        <v>9259</v>
      </c>
      <c r="B88" s="47"/>
      <c r="C88" s="23">
        <f>SUM(C86:C87)</f>
      </c>
      <c r="D88" s="83"/>
      <c r="E88" s="83"/>
      <c r="F88" s="2"/>
      <c r="G88" s="2"/>
      <c r="H88" s="2"/>
      <c r="I88" s="2"/>
    </row>
    <row x14ac:dyDescent="0.25" r="89" customHeight="1" ht="17.25">
      <c r="A89" s="15" t="s">
        <v>7012</v>
      </c>
      <c r="B89" s="16" t="s">
        <v>14</v>
      </c>
      <c r="C89" s="17">
        <v>-24</v>
      </c>
      <c r="D89" s="83"/>
      <c r="E89" s="83"/>
      <c r="F89" s="2"/>
      <c r="G89" s="2"/>
      <c r="H89" s="2"/>
      <c r="I89" s="2"/>
    </row>
    <row x14ac:dyDescent="0.25" r="90" customHeight="1" ht="17.25">
      <c r="A90" s="21" t="s">
        <v>9260</v>
      </c>
      <c r="B90" s="47"/>
      <c r="C90" s="23">
        <f>SUM(C88:C89)</f>
      </c>
      <c r="D90" s="83"/>
      <c r="E90" s="83"/>
      <c r="F90" s="2"/>
      <c r="G90" s="2"/>
      <c r="H90" s="2"/>
      <c r="I90" s="2"/>
    </row>
    <row x14ac:dyDescent="0.25" r="91" customHeight="1" ht="17.25">
      <c r="A91" s="15"/>
      <c r="B91" s="16"/>
      <c r="C91" s="36"/>
      <c r="D91" s="83"/>
      <c r="E91" s="83"/>
      <c r="F91" s="2"/>
      <c r="G91" s="2"/>
      <c r="H91" s="2"/>
      <c r="I91" s="2"/>
    </row>
    <row x14ac:dyDescent="0.25" r="92" customHeight="1" ht="17.25">
      <c r="A92" s="21" t="s">
        <v>9261</v>
      </c>
      <c r="B92" s="47"/>
      <c r="C92" s="175">
        <f>SUM(C90:C91)</f>
      </c>
      <c r="D92" s="83"/>
      <c r="E92" s="83"/>
      <c r="F92" s="2"/>
      <c r="G92" s="2"/>
      <c r="H92" s="2"/>
      <c r="I92" s="2"/>
    </row>
    <row x14ac:dyDescent="0.25" r="93" customHeight="1" ht="17.25">
      <c r="A93" s="1243"/>
      <c r="B93" s="1258"/>
      <c r="C93" s="1259"/>
      <c r="D93" s="83"/>
      <c r="E93" s="83"/>
      <c r="F93" s="2"/>
      <c r="G93" s="2"/>
      <c r="H93" s="2"/>
      <c r="I93" s="2"/>
    </row>
    <row x14ac:dyDescent="0.25" r="94" customHeight="1" ht="17.25">
      <c r="A94" s="21" t="s">
        <v>9262</v>
      </c>
      <c r="B94" s="47"/>
      <c r="C94" s="175">
        <f>SUM(C92:C93)</f>
      </c>
      <c r="D94" s="83"/>
      <c r="E94" s="83"/>
      <c r="F94" s="2"/>
      <c r="G94" s="2"/>
      <c r="H94" s="2"/>
      <c r="I94" s="2"/>
    </row>
    <row x14ac:dyDescent="0.25" r="95" customHeight="1" ht="17.25">
      <c r="A95" s="33"/>
      <c r="B95" s="34"/>
      <c r="C95" s="36"/>
      <c r="D95" s="83"/>
      <c r="E95" s="83"/>
      <c r="F95" s="2"/>
      <c r="G95" s="2"/>
      <c r="H95" s="2"/>
      <c r="I95" s="2"/>
    </row>
    <row x14ac:dyDescent="0.25" r="96" customHeight="1" ht="17.25">
      <c r="A96" s="21" t="s">
        <v>8842</v>
      </c>
      <c r="B96" s="47"/>
      <c r="C96" s="175">
        <f>SUM(C94:C95)</f>
      </c>
      <c r="D96" s="83"/>
      <c r="E96" s="83"/>
      <c r="F96" s="2"/>
      <c r="G96" s="2"/>
      <c r="H96" s="2"/>
      <c r="I96" s="2"/>
    </row>
    <row x14ac:dyDescent="0.25" r="97" customHeight="1" ht="17.25">
      <c r="A97" s="33">
        <v>44014</v>
      </c>
      <c r="B97" s="34" t="s">
        <v>14</v>
      </c>
      <c r="C97" s="17">
        <v>-25</v>
      </c>
      <c r="D97" s="83"/>
      <c r="E97" s="83"/>
      <c r="F97" s="2"/>
      <c r="G97" s="2"/>
      <c r="H97" s="2"/>
      <c r="I97" s="2"/>
    </row>
    <row x14ac:dyDescent="0.25" r="98" customHeight="1" ht="17.25">
      <c r="A98" s="21" t="s">
        <v>8843</v>
      </c>
      <c r="B98" s="47"/>
      <c r="C98" s="175">
        <f>SUM(C96:C97)</f>
      </c>
      <c r="D98" s="83"/>
      <c r="E98" s="83"/>
      <c r="F98" s="2"/>
      <c r="G98" s="2"/>
      <c r="H98" s="2"/>
      <c r="I98" s="2"/>
    </row>
    <row x14ac:dyDescent="0.25" r="99" customHeight="1" ht="17.25">
      <c r="A99" s="15"/>
      <c r="B99" s="16"/>
      <c r="C99" s="36"/>
      <c r="D99" s="83"/>
      <c r="E99" s="83"/>
      <c r="F99" s="2"/>
      <c r="G99" s="2"/>
      <c r="H99" s="2"/>
      <c r="I99" s="2"/>
    </row>
    <row x14ac:dyDescent="0.25" r="100" customHeight="1" ht="17.25">
      <c r="A100" s="21" t="s">
        <v>8844</v>
      </c>
      <c r="B100" s="47"/>
      <c r="C100" s="175">
        <f>SUM(C98:C99)</f>
      </c>
      <c r="D100" s="83"/>
      <c r="E100" s="83"/>
      <c r="F100" s="2"/>
      <c r="G100" s="2"/>
      <c r="H100" s="2"/>
      <c r="I100" s="2"/>
    </row>
    <row x14ac:dyDescent="0.25" r="101" customHeight="1" ht="17.25">
      <c r="A101" s="15"/>
      <c r="B101" s="16"/>
      <c r="C101" s="36"/>
      <c r="D101" s="83"/>
      <c r="E101" s="83"/>
      <c r="F101" s="2"/>
      <c r="G101" s="2"/>
      <c r="H101" s="2"/>
      <c r="I101" s="2"/>
    </row>
    <row x14ac:dyDescent="0.25" r="102" customHeight="1" ht="17.25">
      <c r="A102" s="21" t="s">
        <v>8845</v>
      </c>
      <c r="B102" s="47"/>
      <c r="C102" s="175">
        <f>SUM(C100:C101)</f>
      </c>
      <c r="D102" s="83"/>
      <c r="E102" s="83"/>
      <c r="F102" s="2"/>
      <c r="G102" s="2"/>
      <c r="H102" s="2"/>
      <c r="I102" s="2"/>
    </row>
    <row x14ac:dyDescent="0.25" r="103" customHeight="1" ht="17.25">
      <c r="A103" s="15"/>
      <c r="B103" s="16"/>
      <c r="C103" s="36"/>
      <c r="D103" s="83"/>
      <c r="E103" s="83"/>
      <c r="F103" s="2"/>
      <c r="G103" s="2"/>
      <c r="H103" s="2"/>
      <c r="I103" s="2"/>
    </row>
    <row x14ac:dyDescent="0.25" r="104" customHeight="1" ht="17.25">
      <c r="A104" s="21" t="s">
        <v>8846</v>
      </c>
      <c r="B104" s="47"/>
      <c r="C104" s="175">
        <f>SUM(C102:C103)</f>
      </c>
      <c r="D104" s="83"/>
      <c r="E104" s="83"/>
      <c r="F104" s="2"/>
      <c r="G104" s="2"/>
      <c r="H104" s="2"/>
      <c r="I104" s="2"/>
    </row>
    <row x14ac:dyDescent="0.25" r="105" customHeight="1" ht="17.25">
      <c r="A105" s="15"/>
      <c r="B105" s="16"/>
      <c r="C105" s="36"/>
      <c r="D105" s="83"/>
      <c r="E105" s="83"/>
      <c r="F105" s="2"/>
      <c r="G105" s="2"/>
      <c r="H105" s="2"/>
      <c r="I105" s="2"/>
    </row>
    <row x14ac:dyDescent="0.25" r="106" customHeight="1" ht="17.25">
      <c r="A106" s="21" t="s">
        <v>8847</v>
      </c>
      <c r="B106" s="47"/>
      <c r="C106" s="175">
        <f>SUM(C104:C105)</f>
      </c>
      <c r="D106" s="83"/>
      <c r="E106" s="83"/>
      <c r="F106" s="2"/>
      <c r="G106" s="2"/>
      <c r="H106" s="2"/>
      <c r="I106" s="2"/>
    </row>
    <row x14ac:dyDescent="0.25" r="107" customHeight="1" ht="17.25">
      <c r="A107" s="15"/>
      <c r="B107" s="16"/>
      <c r="C107" s="36"/>
      <c r="D107" s="83"/>
      <c r="E107" s="83"/>
      <c r="F107" s="2"/>
      <c r="G107" s="2"/>
      <c r="H107" s="2"/>
      <c r="I107" s="2"/>
    </row>
    <row x14ac:dyDescent="0.25" r="108" customHeight="1" ht="17.25">
      <c r="A108" s="21" t="s">
        <v>8848</v>
      </c>
      <c r="B108" s="47"/>
      <c r="C108" s="175">
        <f>SUM(C106:C107)</f>
      </c>
      <c r="D108" s="83"/>
      <c r="E108" s="83"/>
      <c r="F108" s="2"/>
      <c r="G108" s="2"/>
      <c r="H108" s="2"/>
      <c r="I108" s="2"/>
    </row>
    <row x14ac:dyDescent="0.25" r="109" customHeight="1" ht="17.25">
      <c r="A109" s="15"/>
      <c r="B109" s="16"/>
      <c r="C109" s="36"/>
      <c r="D109" s="83"/>
      <c r="E109" s="83"/>
      <c r="F109" s="2"/>
      <c r="G109" s="2"/>
      <c r="H109" s="2"/>
      <c r="I109" s="2"/>
    </row>
    <row x14ac:dyDescent="0.25" r="110" customHeight="1" ht="17.25">
      <c r="A110" s="21" t="s">
        <v>8851</v>
      </c>
      <c r="B110" s="47"/>
      <c r="C110" s="175">
        <f>SUM(C108:C109)</f>
      </c>
      <c r="D110" s="83"/>
      <c r="E110" s="83"/>
      <c r="F110" s="2"/>
      <c r="G110" s="2"/>
      <c r="H110" s="2"/>
      <c r="I110" s="2"/>
    </row>
    <row x14ac:dyDescent="0.25" r="111" customHeight="1" ht="17.25">
      <c r="A111" s="15"/>
      <c r="B111" s="16"/>
      <c r="C111" s="36"/>
      <c r="D111" s="83"/>
      <c r="E111" s="83"/>
      <c r="F111" s="2"/>
      <c r="G111" s="2"/>
      <c r="H111" s="2"/>
      <c r="I111" s="2"/>
    </row>
    <row x14ac:dyDescent="0.25" r="112" customHeight="1" ht="17.25">
      <c r="A112" s="21" t="s">
        <v>8853</v>
      </c>
      <c r="B112" s="47"/>
      <c r="C112" s="175">
        <f>SUM(C110:C111)</f>
      </c>
      <c r="D112" s="83"/>
      <c r="E112" s="83"/>
      <c r="F112" s="2"/>
      <c r="G112" s="2"/>
      <c r="H112" s="2"/>
      <c r="I112" s="2"/>
    </row>
    <row x14ac:dyDescent="0.25" r="113" customHeight="1" ht="17.25">
      <c r="A113" s="15">
        <v>43840</v>
      </c>
      <c r="B113" s="16" t="s">
        <v>14</v>
      </c>
      <c r="C113" s="17">
        <v>-5</v>
      </c>
      <c r="D113" s="83"/>
      <c r="E113" s="83"/>
      <c r="F113" s="2"/>
      <c r="G113" s="2"/>
      <c r="H113" s="2"/>
      <c r="I113" s="2"/>
    </row>
    <row x14ac:dyDescent="0.25" r="114" customHeight="1" ht="17.25">
      <c r="A114" s="241" t="s">
        <v>614</v>
      </c>
      <c r="B114" s="242" t="s">
        <v>14</v>
      </c>
      <c r="C114" s="17">
        <v>-10</v>
      </c>
      <c r="D114" s="83"/>
      <c r="E114" s="83"/>
      <c r="F114" s="2"/>
      <c r="G114" s="2"/>
      <c r="H114" s="2"/>
      <c r="I114" s="2"/>
    </row>
    <row x14ac:dyDescent="0.25" r="115" customHeight="1" ht="17.25">
      <c r="A115" s="65" t="s">
        <v>1018</v>
      </c>
      <c r="B115" s="66" t="s">
        <v>14</v>
      </c>
      <c r="C115" s="17">
        <v>-5</v>
      </c>
      <c r="D115" s="83"/>
      <c r="E115" s="83"/>
      <c r="F115" s="2"/>
      <c r="G115" s="2"/>
      <c r="H115" s="2"/>
      <c r="I115" s="2"/>
    </row>
    <row x14ac:dyDescent="0.25" r="116" customHeight="1" ht="17.25">
      <c r="A116" s="65" t="s">
        <v>616</v>
      </c>
      <c r="B116" s="66" t="s">
        <v>14</v>
      </c>
      <c r="C116" s="207">
        <v>-10</v>
      </c>
      <c r="D116" s="83"/>
      <c r="E116" s="83"/>
      <c r="F116" s="2"/>
      <c r="G116" s="2"/>
      <c r="H116" s="2"/>
      <c r="I116" s="2"/>
    </row>
    <row x14ac:dyDescent="0.25" r="117" customHeight="1" ht="17.25">
      <c r="A117" s="21" t="s">
        <v>8858</v>
      </c>
      <c r="B117" s="47"/>
      <c r="C117" s="175">
        <f>SUM(C112:C116)</f>
      </c>
      <c r="D117" s="83"/>
      <c r="E117" s="83"/>
      <c r="F117" s="2"/>
      <c r="G117" s="2"/>
      <c r="H117" s="2"/>
      <c r="I117" s="2"/>
    </row>
    <row x14ac:dyDescent="0.25" r="118" customHeight="1" ht="17.25">
      <c r="A118" s="65">
        <v>43901</v>
      </c>
      <c r="B118" s="66" t="s">
        <v>14</v>
      </c>
      <c r="C118" s="17">
        <v>-16</v>
      </c>
      <c r="D118" s="83"/>
      <c r="E118" s="83"/>
      <c r="F118" s="2"/>
      <c r="G118" s="2"/>
      <c r="H118" s="2"/>
      <c r="I118" s="2"/>
    </row>
    <row x14ac:dyDescent="0.25" r="119" customHeight="1" ht="17.25">
      <c r="A119" s="241" t="s">
        <v>5529</v>
      </c>
      <c r="B119" s="242" t="s">
        <v>14</v>
      </c>
      <c r="C119" s="17">
        <v>-9</v>
      </c>
      <c r="D119" s="83"/>
      <c r="E119" s="83"/>
      <c r="F119" s="2"/>
      <c r="G119" s="2"/>
      <c r="H119" s="2"/>
      <c r="I119" s="2"/>
    </row>
    <row x14ac:dyDescent="0.25" r="120" customHeight="1" ht="17.25">
      <c r="A120" s="21" t="s">
        <v>8861</v>
      </c>
      <c r="B120" s="47"/>
      <c r="C120" s="175">
        <f>SUM(C117:C119)</f>
      </c>
      <c r="D120" s="83"/>
      <c r="E120" s="83"/>
      <c r="F120" s="2"/>
      <c r="G120" s="2"/>
      <c r="H120" s="2"/>
      <c r="I120" s="2"/>
    </row>
    <row x14ac:dyDescent="0.25" r="121" customHeight="1" ht="17.25">
      <c r="A121" s="241">
        <v>43963</v>
      </c>
      <c r="B121" s="242" t="s">
        <v>14</v>
      </c>
      <c r="C121" s="17">
        <v>-6</v>
      </c>
      <c r="D121" s="83"/>
      <c r="E121" s="83"/>
      <c r="F121" s="2"/>
      <c r="G121" s="2"/>
      <c r="H121" s="2"/>
      <c r="I121" s="2"/>
    </row>
    <row x14ac:dyDescent="0.25" r="122" customHeight="1" ht="17.25">
      <c r="A122" s="241" t="s">
        <v>9120</v>
      </c>
      <c r="B122" s="242" t="s">
        <v>14</v>
      </c>
      <c r="C122" s="17">
        <v>-3</v>
      </c>
      <c r="D122" s="83"/>
      <c r="E122" s="83"/>
      <c r="F122" s="2"/>
      <c r="G122" s="2"/>
      <c r="H122" s="2"/>
      <c r="I122" s="2"/>
    </row>
    <row x14ac:dyDescent="0.25" r="123" customHeight="1" ht="17.25">
      <c r="A123" s="21" t="s">
        <v>8863</v>
      </c>
      <c r="B123" s="47"/>
      <c r="C123" s="175">
        <f>SUM(C120:C122)</f>
      </c>
      <c r="D123" s="83"/>
      <c r="E123" s="83"/>
      <c r="F123" s="2"/>
      <c r="G123" s="2"/>
      <c r="H123" s="2"/>
      <c r="I123" s="2"/>
    </row>
    <row x14ac:dyDescent="0.25" r="124" customHeight="1" ht="17.25">
      <c r="A124" s="15"/>
      <c r="B124" s="16"/>
      <c r="C124" s="36"/>
      <c r="D124" s="83"/>
      <c r="E124" s="83"/>
      <c r="F124" s="2"/>
      <c r="G124" s="2"/>
      <c r="H124" s="2"/>
      <c r="I124" s="2"/>
    </row>
    <row x14ac:dyDescent="0.25" r="125" customHeight="1" ht="17.25">
      <c r="A125" s="21" t="s">
        <v>8864</v>
      </c>
      <c r="B125" s="47"/>
      <c r="C125" s="175">
        <f>SUM(C123:C124)</f>
      </c>
      <c r="D125" s="83"/>
      <c r="E125" s="83"/>
      <c r="F125" s="2"/>
      <c r="G125" s="2"/>
      <c r="H125" s="2"/>
      <c r="I125" s="2"/>
    </row>
    <row x14ac:dyDescent="0.25" r="126" customHeight="1" ht="17.25">
      <c r="A126" s="117">
        <v>44318</v>
      </c>
      <c r="B126" s="118" t="s">
        <v>14</v>
      </c>
      <c r="C126" s="17">
        <v>-5</v>
      </c>
      <c r="D126" s="83"/>
      <c r="E126" s="83"/>
      <c r="F126" s="2"/>
      <c r="G126" s="2"/>
      <c r="H126" s="2"/>
      <c r="I126" s="2"/>
    </row>
    <row x14ac:dyDescent="0.25" r="127" customHeight="1" ht="17.25">
      <c r="A127" s="21" t="s">
        <v>8865</v>
      </c>
      <c r="B127" s="47"/>
      <c r="C127" s="175">
        <f>SUM(C125:C126)</f>
      </c>
      <c r="D127" s="83"/>
      <c r="E127" s="83"/>
      <c r="F127" s="2"/>
      <c r="G127" s="2"/>
      <c r="H127" s="2"/>
      <c r="I127" s="2"/>
    </row>
    <row x14ac:dyDescent="0.25" r="128" customHeight="1" ht="17.25">
      <c r="A128" s="117">
        <v>44533</v>
      </c>
      <c r="B128" s="118" t="s">
        <v>14</v>
      </c>
      <c r="C128" s="17">
        <v>-23</v>
      </c>
      <c r="D128" s="83"/>
      <c r="E128" s="83"/>
      <c r="F128" s="2"/>
      <c r="G128" s="2"/>
      <c r="H128" s="2"/>
      <c r="I128" s="2"/>
    </row>
    <row x14ac:dyDescent="0.25" r="129" customHeight="1" ht="17.25">
      <c r="A129" s="21" t="s">
        <v>8840</v>
      </c>
      <c r="B129" s="47"/>
      <c r="C129" s="175">
        <f>SUM(C127:C128)</f>
      </c>
      <c r="D129" s="83"/>
      <c r="E129" s="83"/>
      <c r="F129" s="2"/>
      <c r="G129" s="2"/>
      <c r="H129" s="2"/>
      <c r="I129" s="2"/>
    </row>
    <row x14ac:dyDescent="0.25" r="130" customHeight="1" ht="17.25">
      <c r="A130" s="15"/>
      <c r="B130" s="16"/>
      <c r="C130" s="36"/>
      <c r="D130" s="83"/>
      <c r="E130" s="83"/>
      <c r="F130" s="2"/>
      <c r="G130" s="2"/>
      <c r="H130" s="2"/>
      <c r="I130" s="2"/>
    </row>
    <row x14ac:dyDescent="0.25" r="131" customHeight="1" ht="17.25">
      <c r="A131" s="21" t="s">
        <v>8929</v>
      </c>
      <c r="B131" s="47"/>
      <c r="C131" s="175">
        <f>SUM(C129:C130)</f>
      </c>
      <c r="D131" s="83"/>
      <c r="E131" s="83"/>
      <c r="F131" s="2"/>
      <c r="G131" s="2"/>
      <c r="H131" s="2"/>
      <c r="I131" s="2"/>
    </row>
    <row x14ac:dyDescent="0.25" r="132" customHeight="1" ht="17.25">
      <c r="A132" s="117" t="s">
        <v>4847</v>
      </c>
      <c r="B132" s="118" t="s">
        <v>14</v>
      </c>
      <c r="C132" s="17">
        <v>-3</v>
      </c>
      <c r="D132" s="83"/>
      <c r="E132" s="83"/>
      <c r="F132" s="2"/>
      <c r="G132" s="2"/>
      <c r="H132" s="2"/>
      <c r="I132" s="2"/>
    </row>
    <row x14ac:dyDescent="0.25" r="133" customHeight="1" ht="17.25">
      <c r="A133" s="117" t="s">
        <v>4847</v>
      </c>
      <c r="B133" s="118" t="s">
        <v>14</v>
      </c>
      <c r="C133" s="17">
        <v>-13</v>
      </c>
      <c r="D133" s="83"/>
      <c r="E133" s="83"/>
      <c r="F133" s="2"/>
      <c r="G133" s="2"/>
      <c r="H133" s="2"/>
      <c r="I133" s="2"/>
    </row>
    <row x14ac:dyDescent="0.25" r="134" customHeight="1" ht="17.25">
      <c r="A134" s="21" t="s">
        <v>8930</v>
      </c>
      <c r="B134" s="47"/>
      <c r="C134" s="175">
        <f>SUM(C131:C133)</f>
      </c>
      <c r="D134" s="83"/>
      <c r="E134" s="83"/>
      <c r="F134" s="2"/>
      <c r="G134" s="2"/>
      <c r="H134" s="2"/>
      <c r="I134" s="2"/>
    </row>
    <row x14ac:dyDescent="0.25" r="135" customHeight="1" ht="17.25">
      <c r="A135" s="117">
        <v>44445</v>
      </c>
      <c r="B135" s="118" t="s">
        <v>14</v>
      </c>
      <c r="C135" s="17">
        <v>-6</v>
      </c>
      <c r="D135" s="83"/>
      <c r="E135" s="83"/>
      <c r="F135" s="2"/>
      <c r="G135" s="2"/>
      <c r="H135" s="2"/>
      <c r="I135" s="2"/>
    </row>
    <row x14ac:dyDescent="0.25" r="136" customHeight="1" ht="17.25">
      <c r="A136" s="117">
        <v>44475</v>
      </c>
      <c r="B136" s="118" t="s">
        <v>14</v>
      </c>
      <c r="C136" s="17">
        <v>-4</v>
      </c>
      <c r="D136" s="83"/>
      <c r="E136" s="83"/>
      <c r="F136" s="2"/>
      <c r="G136" s="2"/>
      <c r="H136" s="2"/>
      <c r="I136" s="2"/>
    </row>
    <row x14ac:dyDescent="0.25" r="137" customHeight="1" ht="17.25">
      <c r="A137" s="21" t="s">
        <v>8961</v>
      </c>
      <c r="B137" s="47"/>
      <c r="C137" s="175">
        <f>SUM(C134:C136)</f>
      </c>
      <c r="D137" s="83"/>
      <c r="E137" s="83"/>
      <c r="F137" s="2"/>
      <c r="G137" s="2"/>
      <c r="H137" s="2"/>
      <c r="I137" s="2"/>
    </row>
    <row x14ac:dyDescent="0.25" r="138" customHeight="1" ht="17.25">
      <c r="A138" s="117"/>
      <c r="B138" s="118"/>
      <c r="C138" s="36"/>
      <c r="D138" s="83"/>
      <c r="E138" s="83"/>
      <c r="F138" s="2"/>
      <c r="G138" s="2"/>
      <c r="H138" s="2"/>
      <c r="I138" s="2"/>
    </row>
    <row x14ac:dyDescent="0.25" r="139" customHeight="1" ht="17.25">
      <c r="A139" s="21" t="s">
        <v>8965</v>
      </c>
      <c r="B139" s="47"/>
      <c r="C139" s="175">
        <f>SUM(C137:C138)</f>
      </c>
      <c r="D139" s="83"/>
      <c r="E139" s="83"/>
      <c r="F139" s="2"/>
      <c r="G139" s="2"/>
      <c r="H139" s="2"/>
      <c r="I139" s="2"/>
    </row>
    <row x14ac:dyDescent="0.25" r="140" customHeight="1" ht="17.25">
      <c r="A140" s="117"/>
      <c r="B140" s="118"/>
      <c r="C140" s="36"/>
      <c r="D140" s="83"/>
      <c r="E140" s="83"/>
      <c r="F140" s="2"/>
      <c r="G140" s="2"/>
      <c r="H140" s="2"/>
      <c r="I140" s="2"/>
    </row>
    <row x14ac:dyDescent="0.25" r="141" customHeight="1" ht="17.25">
      <c r="A141" s="21" t="s">
        <v>8933</v>
      </c>
      <c r="B141" s="47"/>
      <c r="C141" s="175">
        <f>SUM(C139:C140)</f>
      </c>
      <c r="D141" s="83"/>
      <c r="E141" s="83"/>
      <c r="F141" s="2"/>
      <c r="G141" s="2"/>
      <c r="H141" s="2"/>
      <c r="I141" s="2"/>
    </row>
    <row x14ac:dyDescent="0.25" r="142" customHeight="1" ht="17.25">
      <c r="A142" s="117"/>
      <c r="B142" s="118"/>
      <c r="C142" s="36"/>
      <c r="D142" s="83"/>
      <c r="E142" s="83"/>
      <c r="F142" s="2"/>
      <c r="G142" s="2"/>
      <c r="H142" s="2"/>
      <c r="I142" s="2"/>
    </row>
    <row x14ac:dyDescent="0.25" r="143" customHeight="1" ht="17.25">
      <c r="A143" s="21" t="s">
        <v>8646</v>
      </c>
      <c r="B143" s="47"/>
      <c r="C143" s="175">
        <f>SUM(C141:C142)</f>
      </c>
      <c r="D143" s="83"/>
      <c r="E143" s="83"/>
      <c r="F143" s="2"/>
      <c r="G143" s="2"/>
      <c r="H143" s="2"/>
      <c r="I143" s="2"/>
    </row>
    <row x14ac:dyDescent="0.25" r="144" customHeight="1" ht="17.25">
      <c r="A144" s="117"/>
      <c r="B144" s="118"/>
      <c r="C144" s="36"/>
      <c r="D144" s="83"/>
      <c r="E144" s="83"/>
      <c r="F144" s="2"/>
      <c r="G144" s="2"/>
      <c r="H144" s="2"/>
      <c r="I144" s="2"/>
    </row>
    <row x14ac:dyDescent="0.25" r="145" customHeight="1" ht="17.25">
      <c r="A145" s="21" t="s">
        <v>8653</v>
      </c>
      <c r="B145" s="47"/>
      <c r="C145" s="175">
        <f>SUM(C143:C144)</f>
      </c>
      <c r="D145" s="83"/>
      <c r="E145" s="83"/>
      <c r="F145" s="2"/>
      <c r="G145" s="2"/>
      <c r="H145" s="2"/>
      <c r="I145" s="2"/>
    </row>
    <row x14ac:dyDescent="0.25" r="146" customHeight="1" ht="17.25">
      <c r="A146" s="117" t="s">
        <v>38</v>
      </c>
      <c r="B146" s="118" t="s">
        <v>14</v>
      </c>
      <c r="C146" s="17">
        <v>-50</v>
      </c>
      <c r="D146" s="83"/>
      <c r="E146" s="83"/>
      <c r="F146" s="2"/>
      <c r="G146" s="2"/>
      <c r="H146" s="2"/>
      <c r="I146" s="2"/>
    </row>
    <row x14ac:dyDescent="0.25" r="147" customHeight="1" ht="17.25">
      <c r="A147" s="117" t="s">
        <v>40</v>
      </c>
      <c r="B147" s="118" t="s">
        <v>14</v>
      </c>
      <c r="C147" s="17">
        <v>-17</v>
      </c>
      <c r="D147" s="83"/>
      <c r="E147" s="83"/>
      <c r="F147" s="2"/>
      <c r="G147" s="2"/>
      <c r="H147" s="2"/>
      <c r="I147" s="2"/>
    </row>
    <row x14ac:dyDescent="0.25" r="148" customHeight="1" ht="17.25">
      <c r="A148" s="241" t="s">
        <v>98</v>
      </c>
      <c r="B148" s="242" t="s">
        <v>14</v>
      </c>
      <c r="C148" s="17">
        <v>-17</v>
      </c>
      <c r="D148" s="83"/>
      <c r="E148" s="83"/>
      <c r="F148" s="2"/>
      <c r="G148" s="2"/>
      <c r="H148" s="2"/>
      <c r="I148" s="2"/>
    </row>
    <row x14ac:dyDescent="0.25" r="149" customHeight="1" ht="17.25">
      <c r="A149" s="21" t="s">
        <v>8654</v>
      </c>
      <c r="B149" s="47"/>
      <c r="C149" s="175">
        <f>SUM(C145:C148)</f>
      </c>
      <c r="D149" s="83"/>
      <c r="E149" s="83"/>
      <c r="F149" s="2"/>
      <c r="G149" s="2"/>
      <c r="H149" s="2"/>
      <c r="I149" s="2"/>
    </row>
    <row x14ac:dyDescent="0.25" r="150" customHeight="1" ht="17.25">
      <c r="A150" s="241" t="s">
        <v>3225</v>
      </c>
      <c r="B150" s="242" t="s">
        <v>14</v>
      </c>
      <c r="C150" s="17">
        <v>-29</v>
      </c>
      <c r="D150" s="83"/>
      <c r="E150" s="83"/>
      <c r="F150" s="2"/>
      <c r="G150" s="2"/>
      <c r="H150" s="2"/>
      <c r="I150" s="2"/>
    </row>
    <row x14ac:dyDescent="0.25" r="151" customHeight="1" ht="17.25">
      <c r="A151" s="252" t="s">
        <v>3225</v>
      </c>
      <c r="B151" s="253" t="s">
        <v>14</v>
      </c>
      <c r="C151" s="103">
        <v>-10</v>
      </c>
      <c r="D151" s="4" t="s">
        <v>358</v>
      </c>
      <c r="E151" s="83"/>
      <c r="F151" s="2"/>
      <c r="G151" s="2"/>
      <c r="H151" s="2"/>
      <c r="I151" s="2"/>
    </row>
    <row x14ac:dyDescent="0.25" r="152" customHeight="1" ht="17.25">
      <c r="A152" s="241" t="s">
        <v>3649</v>
      </c>
      <c r="B152" s="242" t="s">
        <v>14</v>
      </c>
      <c r="C152" s="17">
        <v>-7</v>
      </c>
      <c r="D152" s="83"/>
      <c r="E152" s="83"/>
      <c r="F152" s="2"/>
      <c r="G152" s="2"/>
      <c r="H152" s="2"/>
      <c r="I152" s="2"/>
    </row>
    <row x14ac:dyDescent="0.25" r="153" customHeight="1" ht="17.25">
      <c r="A153" s="252" t="s">
        <v>3649</v>
      </c>
      <c r="B153" s="253" t="s">
        <v>14</v>
      </c>
      <c r="C153" s="103">
        <v>-32</v>
      </c>
      <c r="D153" s="4" t="s">
        <v>358</v>
      </c>
      <c r="E153" s="83"/>
      <c r="F153" s="2"/>
      <c r="G153" s="2"/>
      <c r="H153" s="2"/>
      <c r="I153" s="2"/>
    </row>
    <row x14ac:dyDescent="0.25" r="154" customHeight="1" ht="17.25">
      <c r="A154" s="241" t="s">
        <v>45</v>
      </c>
      <c r="B154" s="242" t="s">
        <v>14</v>
      </c>
      <c r="C154" s="17">
        <v>-12</v>
      </c>
      <c r="D154" s="83"/>
      <c r="E154" s="83"/>
      <c r="F154" s="2"/>
      <c r="G154" s="2"/>
      <c r="H154" s="2"/>
      <c r="I154" s="2"/>
    </row>
    <row x14ac:dyDescent="0.25" r="155" customHeight="1" ht="17.25">
      <c r="A155" s="252" t="s">
        <v>45</v>
      </c>
      <c r="B155" s="253" t="s">
        <v>14</v>
      </c>
      <c r="C155" s="103">
        <v>-10</v>
      </c>
      <c r="D155" s="4" t="s">
        <v>358</v>
      </c>
      <c r="E155" s="83"/>
      <c r="F155" s="2"/>
      <c r="G155" s="2"/>
      <c r="H155" s="2"/>
      <c r="I155" s="2"/>
    </row>
    <row x14ac:dyDescent="0.25" r="156" customHeight="1" ht="17.25">
      <c r="A156" s="21" t="s">
        <v>8656</v>
      </c>
      <c r="B156" s="47"/>
      <c r="C156" s="175">
        <f>SUM(C149:C155)</f>
      </c>
      <c r="D156" s="83"/>
      <c r="E156" s="83"/>
      <c r="F156" s="2"/>
      <c r="G156" s="2"/>
      <c r="H156" s="2"/>
      <c r="I156" s="2"/>
    </row>
    <row x14ac:dyDescent="0.25" r="157" customHeight="1" ht="17.25">
      <c r="A157" s="15" t="s">
        <v>5366</v>
      </c>
      <c r="B157" s="16" t="s">
        <v>14</v>
      </c>
      <c r="C157" s="450">
        <v>-14</v>
      </c>
      <c r="D157" s="83"/>
      <c r="E157" s="83"/>
      <c r="F157" s="2"/>
      <c r="G157" s="2"/>
      <c r="H157" s="2"/>
      <c r="I157" s="2"/>
    </row>
    <row x14ac:dyDescent="0.25" r="158" customHeight="1" ht="17.25">
      <c r="A158" s="15" t="s">
        <v>5366</v>
      </c>
      <c r="B158" s="16" t="s">
        <v>14</v>
      </c>
      <c r="C158" s="450">
        <v>-20</v>
      </c>
      <c r="D158" s="4" t="s">
        <v>358</v>
      </c>
      <c r="E158" s="83"/>
      <c r="F158" s="2"/>
      <c r="G158" s="2"/>
      <c r="H158" s="2"/>
      <c r="I158" s="2"/>
    </row>
    <row x14ac:dyDescent="0.25" r="159" customHeight="1" ht="17.25">
      <c r="A159" s="62" t="s">
        <v>8658</v>
      </c>
      <c r="B159" s="63"/>
      <c r="C159" s="181">
        <f>SUM(C156:C158)</f>
      </c>
      <c r="D159" s="83"/>
      <c r="E159" s="83"/>
      <c r="F159" s="2"/>
      <c r="G159" s="2"/>
      <c r="H159" s="2"/>
      <c r="I159" s="2"/>
    </row>
    <row x14ac:dyDescent="0.25" r="160" customHeight="1" ht="17.25">
      <c r="A160" s="15"/>
      <c r="B160" s="16"/>
      <c r="C160" s="36"/>
      <c r="D160" s="83"/>
      <c r="E160" s="83"/>
      <c r="F160" s="2"/>
      <c r="G160" s="2"/>
      <c r="H160" s="2"/>
      <c r="I160" s="2"/>
    </row>
    <row x14ac:dyDescent="0.25" r="161" customHeight="1" ht="17.25">
      <c r="A161" s="62" t="s">
        <v>8660</v>
      </c>
      <c r="B161" s="63"/>
      <c r="C161" s="181">
        <f>SUM(C159:C160)</f>
      </c>
      <c r="D161" s="83"/>
      <c r="E161" s="83"/>
      <c r="F161" s="2"/>
      <c r="G161" s="2"/>
      <c r="H161" s="2"/>
      <c r="I161" s="2"/>
    </row>
    <row x14ac:dyDescent="0.25" r="162" customHeight="1" ht="17.25">
      <c r="A162" s="15">
        <v>44776</v>
      </c>
      <c r="B162" s="16" t="s">
        <v>14</v>
      </c>
      <c r="C162" s="450">
        <v>-9</v>
      </c>
      <c r="D162" s="83"/>
      <c r="E162" s="83"/>
      <c r="F162" s="2"/>
      <c r="G162" s="2"/>
      <c r="H162" s="2"/>
      <c r="I162" s="2"/>
    </row>
    <row x14ac:dyDescent="0.25" r="163" customHeight="1" ht="17.25">
      <c r="A163" s="15">
        <v>44776</v>
      </c>
      <c r="B163" s="16" t="s">
        <v>14</v>
      </c>
      <c r="C163" s="450">
        <v>-5</v>
      </c>
      <c r="D163" s="4" t="s">
        <v>358</v>
      </c>
      <c r="E163" s="83"/>
      <c r="F163" s="2"/>
      <c r="G163" s="2"/>
      <c r="H163" s="2"/>
      <c r="I163" s="2"/>
    </row>
    <row x14ac:dyDescent="0.25" r="164" customHeight="1" ht="17.25">
      <c r="A164" s="62" t="s">
        <v>8661</v>
      </c>
      <c r="B164" s="63"/>
      <c r="C164" s="181">
        <f>SUM(C161:C163)</f>
      </c>
      <c r="D164" s="83"/>
      <c r="E164" s="83"/>
      <c r="F164" s="2"/>
      <c r="G164" s="2"/>
      <c r="H164" s="2"/>
      <c r="I164" s="2"/>
    </row>
    <row x14ac:dyDescent="0.25" r="165" customHeight="1" ht="17.25">
      <c r="A165" s="15"/>
      <c r="B165" s="16"/>
      <c r="C165" s="36"/>
      <c r="D165" s="83"/>
      <c r="E165" s="83"/>
      <c r="F165" s="2"/>
      <c r="G165" s="2"/>
      <c r="H165" s="2"/>
      <c r="I165" s="2"/>
    </row>
    <row x14ac:dyDescent="0.25" r="166" customHeight="1" ht="17.25">
      <c r="A166" s="62" t="s">
        <v>8664</v>
      </c>
      <c r="B166" s="63"/>
      <c r="C166" s="181">
        <f>SUM(C164:C165)</f>
      </c>
      <c r="D166" s="83"/>
      <c r="E166" s="83"/>
      <c r="F166" s="2"/>
      <c r="G166" s="2"/>
      <c r="H166" s="2"/>
      <c r="I166" s="2"/>
    </row>
    <row x14ac:dyDescent="0.25" r="167" customHeight="1" ht="17.25">
      <c r="A167" s="15"/>
      <c r="B167" s="16"/>
      <c r="C167" s="36"/>
      <c r="D167" s="83"/>
      <c r="E167" s="83"/>
      <c r="F167" s="2"/>
      <c r="G167" s="2"/>
      <c r="H167" s="2"/>
      <c r="I167" s="2"/>
    </row>
    <row x14ac:dyDescent="0.25" r="168" customHeight="1" ht="17.25">
      <c r="A168" s="62" t="s">
        <v>8668</v>
      </c>
      <c r="B168" s="63"/>
      <c r="C168" s="181">
        <f>SUM(C166:C167)</f>
      </c>
      <c r="D168" s="83"/>
      <c r="E168" s="83"/>
      <c r="F168" s="2"/>
      <c r="G168" s="2"/>
      <c r="H168" s="2"/>
      <c r="I168" s="2"/>
    </row>
    <row x14ac:dyDescent="0.25" r="169" customHeight="1" ht="17.25">
      <c r="A169" s="15"/>
      <c r="B169" s="16"/>
      <c r="C169" s="36"/>
      <c r="D169" s="83"/>
      <c r="E169" s="83"/>
      <c r="F169" s="2"/>
      <c r="G169" s="2"/>
      <c r="H169" s="2"/>
      <c r="I169" s="2"/>
    </row>
    <row x14ac:dyDescent="0.25" r="170" customHeight="1" ht="17.25">
      <c r="A170" s="62" t="s">
        <v>8638</v>
      </c>
      <c r="B170" s="63"/>
      <c r="C170" s="181">
        <f>SUM(C168:C169)</f>
      </c>
      <c r="D170" s="83"/>
      <c r="E170" s="83"/>
      <c r="F170" s="2"/>
      <c r="G170" s="2"/>
      <c r="H170" s="2"/>
      <c r="I170" s="2"/>
    </row>
    <row x14ac:dyDescent="0.25" r="171" customHeight="1" ht="17.25">
      <c r="A171" s="15"/>
      <c r="B171" s="16"/>
      <c r="C171" s="36"/>
      <c r="D171" s="83"/>
      <c r="E171" s="83"/>
      <c r="F171" s="2"/>
      <c r="G171" s="2"/>
      <c r="H171" s="2"/>
      <c r="I171" s="2"/>
    </row>
    <row x14ac:dyDescent="0.25" r="172" customHeight="1" ht="17.25">
      <c r="A172" s="62" t="s">
        <v>8639</v>
      </c>
      <c r="B172" s="63"/>
      <c r="C172" s="181">
        <f>SUM(C170:C171)</f>
      </c>
      <c r="D172" s="83"/>
      <c r="E172" s="83"/>
      <c r="F172" s="2"/>
      <c r="G172" s="2"/>
      <c r="H172" s="2"/>
      <c r="I172" s="2"/>
    </row>
    <row x14ac:dyDescent="0.25" r="173" customHeight="1" ht="17.25">
      <c r="A173" s="15"/>
      <c r="B173" s="16"/>
      <c r="C173" s="36"/>
      <c r="D173" s="83"/>
      <c r="E173" s="83"/>
      <c r="F173" s="2"/>
      <c r="G173" s="2"/>
      <c r="H173" s="2"/>
      <c r="I173" s="2"/>
    </row>
    <row x14ac:dyDescent="0.25" r="174" customHeight="1" ht="17.25">
      <c r="A174" s="62" t="s">
        <v>8478</v>
      </c>
      <c r="B174" s="63"/>
      <c r="C174" s="181">
        <f>SUM(C172:C173)</f>
      </c>
      <c r="D174" s="83"/>
      <c r="E174" s="83"/>
      <c r="F174" s="2"/>
      <c r="G174" s="2"/>
      <c r="H174" s="2"/>
      <c r="I174" s="2"/>
    </row>
    <row x14ac:dyDescent="0.25" r="175" customHeight="1" ht="17.25">
      <c r="A175" s="15"/>
      <c r="B175" s="16"/>
      <c r="C175" s="36"/>
      <c r="D175" s="83"/>
      <c r="E175" s="83"/>
      <c r="F175" s="2"/>
      <c r="G175" s="2"/>
      <c r="H175" s="2"/>
      <c r="I175" s="2"/>
    </row>
    <row x14ac:dyDescent="0.25" r="176" customHeight="1" ht="17.25">
      <c r="A176" s="62" t="s">
        <v>8473</v>
      </c>
      <c r="B176" s="63"/>
      <c r="C176" s="181">
        <f>SUM(C174:C175)</f>
      </c>
      <c r="D176" s="83"/>
      <c r="E176" s="83"/>
      <c r="F176" s="2"/>
      <c r="G176" s="2"/>
      <c r="H176" s="2"/>
      <c r="I176" s="2"/>
    </row>
    <row x14ac:dyDescent="0.25" r="177" customHeight="1" ht="17.25">
      <c r="A177" s="15"/>
      <c r="B177" s="16"/>
      <c r="C177" s="36"/>
      <c r="D177" s="83"/>
      <c r="E177" s="83"/>
      <c r="F177" s="2"/>
      <c r="G177" s="2"/>
      <c r="H177" s="2"/>
      <c r="I177" s="2"/>
    </row>
    <row x14ac:dyDescent="0.25" r="178" customHeight="1" ht="17.25">
      <c r="A178" s="62" t="s">
        <v>8442</v>
      </c>
      <c r="B178" s="63"/>
      <c r="C178" s="181">
        <f>SUM(C176:C177)</f>
      </c>
      <c r="D178" s="83"/>
      <c r="E178" s="83"/>
      <c r="F178" s="2"/>
      <c r="G178" s="2"/>
      <c r="H178" s="2"/>
      <c r="I178" s="2"/>
    </row>
    <row x14ac:dyDescent="0.25" r="179" customHeight="1" ht="17.25">
      <c r="A179" s="15"/>
      <c r="B179" s="16"/>
      <c r="C179" s="36"/>
      <c r="D179" s="83"/>
      <c r="E179" s="83"/>
      <c r="F179" s="2"/>
      <c r="G179" s="2"/>
      <c r="H179" s="2"/>
      <c r="I179" s="2"/>
    </row>
    <row x14ac:dyDescent="0.25" r="180" customHeight="1" ht="17.25">
      <c r="A180" s="62" t="s">
        <v>8437</v>
      </c>
      <c r="B180" s="63"/>
      <c r="C180" s="181">
        <f>SUM(C178:C179)</f>
      </c>
      <c r="D180" s="83"/>
      <c r="E180" s="83"/>
      <c r="F180" s="2"/>
      <c r="G180" s="2"/>
      <c r="H180" s="2"/>
      <c r="I180" s="2"/>
    </row>
    <row x14ac:dyDescent="0.25" r="181" customHeight="1" ht="17.25">
      <c r="A181" s="15"/>
      <c r="B181" s="16"/>
      <c r="C181" s="36"/>
      <c r="D181" s="83"/>
      <c r="E181" s="83"/>
      <c r="F181" s="2"/>
      <c r="G181" s="2"/>
      <c r="H181" s="2"/>
      <c r="I181" s="2"/>
    </row>
    <row x14ac:dyDescent="0.25" r="182" customHeight="1" ht="17.25">
      <c r="A182" s="62" t="s">
        <v>8304</v>
      </c>
      <c r="B182" s="63"/>
      <c r="C182" s="181">
        <f>SUM(C180:C181)</f>
      </c>
      <c r="D182" s="83"/>
      <c r="E182" s="83"/>
      <c r="F182" s="2"/>
      <c r="G182" s="2"/>
      <c r="H182" s="2"/>
      <c r="I182" s="2"/>
    </row>
    <row x14ac:dyDescent="0.25" r="183" customHeight="1" ht="17.25">
      <c r="A183" s="15"/>
      <c r="B183" s="16"/>
      <c r="C183" s="36"/>
      <c r="D183" s="83"/>
      <c r="E183" s="83"/>
      <c r="F183" s="2"/>
      <c r="G183" s="2"/>
      <c r="H183" s="2"/>
      <c r="I183" s="2"/>
    </row>
    <row x14ac:dyDescent="0.25" r="184" customHeight="1" ht="17.25">
      <c r="A184" s="62" t="s">
        <v>8295</v>
      </c>
      <c r="B184" s="63"/>
      <c r="C184" s="181">
        <f>SUM(C182:C183)</f>
      </c>
      <c r="D184" s="128" t="s">
        <v>9025</v>
      </c>
      <c r="E184" s="128"/>
      <c r="F184" s="128"/>
      <c r="G184" s="128"/>
      <c r="H184" s="128"/>
      <c r="I184" s="199"/>
    </row>
    <row x14ac:dyDescent="0.25" r="185" customHeight="1" ht="17.25">
      <c r="A185" s="15"/>
      <c r="B185" s="16"/>
      <c r="C185" s="36"/>
      <c r="D185" s="83"/>
      <c r="E185" s="83"/>
      <c r="F185" s="2"/>
      <c r="G185" s="2"/>
      <c r="H185" s="2"/>
      <c r="I185" s="2"/>
    </row>
    <row x14ac:dyDescent="0.25" r="186" customHeight="1" ht="17.25">
      <c r="A186" s="15"/>
      <c r="B186" s="16"/>
      <c r="C186" s="36"/>
      <c r="D186" s="83"/>
      <c r="E186" s="83"/>
      <c r="F186" s="2"/>
      <c r="G186" s="2"/>
      <c r="H186" s="2"/>
      <c r="I186" s="2"/>
    </row>
    <row x14ac:dyDescent="0.25" r="187" customHeight="1" ht="17.25">
      <c r="A187" s="15"/>
      <c r="B187" s="16"/>
      <c r="C187" s="36"/>
      <c r="D187" s="83"/>
      <c r="E187" s="83"/>
      <c r="F187" s="2"/>
      <c r="G187" s="2"/>
      <c r="H187" s="2"/>
      <c r="I187" s="2"/>
    </row>
    <row x14ac:dyDescent="0.25" r="188" customHeight="1" ht="17.25">
      <c r="A188" s="37"/>
      <c r="B188" s="83"/>
      <c r="C188" s="3"/>
      <c r="D188" s="83"/>
      <c r="E188" s="83"/>
      <c r="F188" s="2"/>
      <c r="G188" s="2"/>
      <c r="H188" s="2"/>
      <c r="I188" s="2"/>
    </row>
    <row x14ac:dyDescent="0.25" r="189" customHeight="1" ht="17.25">
      <c r="A189" s="37"/>
      <c r="B189" s="83"/>
      <c r="C189" s="401" t="s">
        <v>599</v>
      </c>
      <c r="D189" s="83"/>
      <c r="E189" s="83"/>
      <c r="F189" s="2"/>
      <c r="G189" s="2"/>
      <c r="H189" s="2"/>
      <c r="I189" s="2"/>
    </row>
    <row x14ac:dyDescent="0.25" r="190" customHeight="1" ht="17.25">
      <c r="A190" s="37"/>
      <c r="B190" s="83"/>
      <c r="C190" s="3"/>
      <c r="D190" s="83"/>
      <c r="E190" s="83"/>
      <c r="F190" s="2"/>
      <c r="G190" s="2"/>
      <c r="H190" s="2"/>
      <c r="I190" s="2"/>
    </row>
    <row x14ac:dyDescent="0.25" r="191" customHeight="1" ht="17.25">
      <c r="A191" s="331" t="s">
        <v>9217</v>
      </c>
      <c r="B191" s="83"/>
      <c r="C191" s="3"/>
      <c r="D191" s="83"/>
      <c r="E191" s="83"/>
      <c r="F191" s="2"/>
      <c r="G191" s="2"/>
      <c r="H191" s="2"/>
      <c r="I191" s="2"/>
    </row>
    <row x14ac:dyDescent="0.25" r="192" customHeight="1" ht="17.25">
      <c r="A192" s="331">
        <f>+D12-C12+1</f>
        <v>25569.416666666668</v>
      </c>
      <c r="B192" s="83"/>
      <c r="C192" s="3"/>
      <c r="D192" s="83"/>
      <c r="E192" s="83"/>
      <c r="F192" s="2"/>
      <c r="G192" s="2"/>
      <c r="H192" s="2"/>
      <c r="I192" s="2"/>
    </row>
    <row x14ac:dyDescent="0.25" r="193" customHeight="1" ht="17.25">
      <c r="A193" s="331" t="s">
        <v>9218</v>
      </c>
      <c r="B193" s="83"/>
      <c r="C193" s="3"/>
      <c r="D193" s="83"/>
      <c r="E193" s="83"/>
      <c r="F193" s="2"/>
      <c r="G193" s="2"/>
      <c r="H193" s="2"/>
      <c r="I193" s="2"/>
    </row>
    <row x14ac:dyDescent="0.25" r="194" customHeight="1" ht="17.25">
      <c r="A194" s="37"/>
      <c r="B194" s="83"/>
      <c r="C194" s="3"/>
      <c r="D194" s="83"/>
      <c r="E194" s="83"/>
      <c r="F194" s="2"/>
      <c r="G194" s="2"/>
      <c r="H194" s="2"/>
      <c r="I194" s="2"/>
    </row>
    <row x14ac:dyDescent="0.25" r="195" customHeight="1" ht="17.25">
      <c r="A195" s="621" t="s">
        <v>9316</v>
      </c>
      <c r="B195" s="459"/>
      <c r="C195" s="582"/>
      <c r="D195" s="459"/>
      <c r="E195" s="83"/>
      <c r="F195" s="2"/>
      <c r="G195" s="2"/>
      <c r="H195" s="2"/>
      <c r="I195" s="2"/>
    </row>
    <row x14ac:dyDescent="0.25" r="196" customHeight="1" ht="17.25">
      <c r="A196" s="621" t="s">
        <v>9317</v>
      </c>
      <c r="B196" s="459"/>
      <c r="C196" s="582"/>
      <c r="D196" s="459"/>
      <c r="E196" s="459"/>
      <c r="F196" s="2"/>
      <c r="G196" s="2"/>
      <c r="H196" s="2"/>
      <c r="I196" s="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1"/>
  <sheetViews>
    <sheetView workbookViewId="0"/>
  </sheetViews>
  <sheetFormatPr defaultRowHeight="15" x14ac:dyDescent="0.25"/>
  <cols>
    <col min="1" max="1" style="39" width="12.147857142857141" customWidth="1" bestFit="1"/>
    <col min="2" max="2" style="88" width="22.862142857142857" customWidth="1" bestFit="1"/>
    <col min="3" max="3" style="116" width="9.290714285714287" customWidth="1" bestFit="1"/>
    <col min="4" max="4" style="88" width="12.43357142857143" customWidth="1" bestFit="1"/>
    <col min="5" max="5" style="88" width="12.43357142857143" customWidth="1" bestFit="1"/>
    <col min="6" max="6" style="88" width="12.43357142857143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83"/>
      <c r="E1" s="83"/>
      <c r="F1" s="83"/>
      <c r="G1" s="2"/>
      <c r="H1" s="2"/>
    </row>
    <row x14ac:dyDescent="0.25" r="2" customHeight="1" ht="17.25">
      <c r="A2" s="37"/>
      <c r="B2" s="83"/>
      <c r="C2" s="3"/>
      <c r="D2" s="83"/>
      <c r="E2" s="83"/>
      <c r="F2" s="83"/>
      <c r="G2" s="2"/>
      <c r="H2" s="2"/>
    </row>
    <row x14ac:dyDescent="0.25" r="3" customHeight="1" ht="17.25">
      <c r="A3" s="1" t="s">
        <v>7698</v>
      </c>
      <c r="B3" s="83"/>
      <c r="C3" s="5"/>
      <c r="D3" s="4"/>
      <c r="E3" s="4"/>
      <c r="F3" s="4"/>
      <c r="G3" s="4"/>
      <c r="H3" s="4"/>
    </row>
    <row x14ac:dyDescent="0.25" r="4" customHeight="1" ht="17.25">
      <c r="A4" s="1" t="s">
        <v>9219</v>
      </c>
      <c r="B4" s="4"/>
      <c r="C4" s="5"/>
      <c r="D4" s="83"/>
      <c r="E4" s="83"/>
      <c r="F4" s="83"/>
      <c r="G4" s="2"/>
      <c r="H4" s="2"/>
    </row>
    <row x14ac:dyDescent="0.25" r="5" customHeight="1" ht="17.25">
      <c r="A5" s="38"/>
      <c r="B5" s="182"/>
      <c r="C5" s="11">
        <v>12000</v>
      </c>
      <c r="D5" s="83"/>
      <c r="E5" s="83"/>
      <c r="F5" s="83"/>
      <c r="G5" s="2"/>
      <c r="H5" s="2"/>
    </row>
    <row x14ac:dyDescent="0.25" r="6" customHeight="1" ht="17.25">
      <c r="A6" s="12" t="s">
        <v>4</v>
      </c>
      <c r="B6" s="13" t="s">
        <v>5</v>
      </c>
      <c r="C6" s="14" t="s">
        <v>955</v>
      </c>
      <c r="D6" s="83"/>
      <c r="E6" s="83"/>
      <c r="F6" s="83"/>
      <c r="G6" s="2"/>
      <c r="H6" s="2"/>
    </row>
    <row x14ac:dyDescent="0.25" r="7" customHeight="1" ht="17.25">
      <c r="A7" s="15">
        <v>42533</v>
      </c>
      <c r="B7" s="16" t="s">
        <v>9302</v>
      </c>
      <c r="C7" s="17">
        <v>248</v>
      </c>
      <c r="D7" s="83"/>
      <c r="E7" s="83"/>
      <c r="F7" s="83"/>
      <c r="G7" s="2"/>
      <c r="H7" s="2"/>
    </row>
    <row x14ac:dyDescent="0.25" r="8" customHeight="1" ht="17.25">
      <c r="A8" s="15">
        <v>42594</v>
      </c>
      <c r="B8" s="16" t="s">
        <v>9303</v>
      </c>
      <c r="C8" s="17">
        <v>362</v>
      </c>
      <c r="D8" s="83"/>
      <c r="E8" s="83"/>
      <c r="F8" s="83"/>
      <c r="G8" s="2"/>
      <c r="H8" s="2"/>
    </row>
    <row x14ac:dyDescent="0.25" r="9" customHeight="1" ht="17.25">
      <c r="A9" s="15" t="s">
        <v>9304</v>
      </c>
      <c r="B9" s="16" t="s">
        <v>9305</v>
      </c>
      <c r="C9" s="17">
        <v>100</v>
      </c>
      <c r="D9" s="83"/>
      <c r="E9" s="83"/>
      <c r="F9" s="83"/>
      <c r="G9" s="2"/>
      <c r="H9" s="2"/>
    </row>
    <row x14ac:dyDescent="0.25" r="10" customHeight="1" ht="17.25">
      <c r="A10" s="15" t="s">
        <v>9306</v>
      </c>
      <c r="B10" s="16" t="s">
        <v>9307</v>
      </c>
      <c r="C10" s="17">
        <v>290</v>
      </c>
      <c r="D10" s="83"/>
      <c r="E10" s="83"/>
      <c r="F10" s="83"/>
      <c r="G10" s="2"/>
      <c r="H10" s="2"/>
    </row>
    <row x14ac:dyDescent="0.25" r="11" customHeight="1" ht="17.25">
      <c r="A11" s="21" t="s">
        <v>9308</v>
      </c>
      <c r="B11" s="47"/>
      <c r="C11" s="175">
        <f>SUM(C7:C10)</f>
      </c>
      <c r="D11" s="83"/>
      <c r="E11" s="83"/>
      <c r="F11" s="83"/>
      <c r="G11" s="2"/>
      <c r="H11" s="2"/>
    </row>
    <row x14ac:dyDescent="0.25" r="12" customHeight="1" ht="17.25">
      <c r="A12" s="1279"/>
      <c r="B12" s="1280"/>
      <c r="C12" s="1130"/>
      <c r="D12" s="83"/>
      <c r="E12" s="83"/>
      <c r="F12" s="83"/>
      <c r="G12" s="2"/>
      <c r="H12" s="2"/>
    </row>
    <row x14ac:dyDescent="0.25" r="13" customHeight="1" ht="17.25">
      <c r="A13" s="21" t="s">
        <v>9273</v>
      </c>
      <c r="B13" s="47"/>
      <c r="C13" s="175">
        <f>SUM(C11:C12)</f>
      </c>
      <c r="D13" s="83"/>
      <c r="E13" s="83"/>
      <c r="F13" s="83"/>
      <c r="G13" s="2"/>
      <c r="H13" s="2"/>
    </row>
    <row x14ac:dyDescent="0.25" r="14" customHeight="1" ht="17.25">
      <c r="A14" s="15"/>
      <c r="B14" s="16"/>
      <c r="C14" s="36"/>
      <c r="D14" s="83"/>
      <c r="E14" s="83"/>
      <c r="F14" s="83"/>
      <c r="G14" s="2"/>
      <c r="H14" s="2"/>
    </row>
    <row x14ac:dyDescent="0.25" r="15" customHeight="1" ht="17.25">
      <c r="A15" s="21" t="s">
        <v>9276</v>
      </c>
      <c r="B15" s="47"/>
      <c r="C15" s="23">
        <f>SUM(C13:C14)</f>
      </c>
      <c r="D15" s="83"/>
      <c r="E15" s="83"/>
      <c r="F15" s="83"/>
      <c r="G15" s="2"/>
      <c r="H15" s="2"/>
    </row>
    <row x14ac:dyDescent="0.25" r="16" customHeight="1" ht="17.25">
      <c r="A16" s="15"/>
      <c r="B16" s="16"/>
      <c r="C16" s="36"/>
      <c r="D16" s="83"/>
      <c r="E16" s="83"/>
      <c r="F16" s="83"/>
      <c r="G16" s="2"/>
      <c r="H16" s="2"/>
    </row>
    <row x14ac:dyDescent="0.25" r="17" customHeight="1" ht="17.25">
      <c r="A17" s="21" t="s">
        <v>9279</v>
      </c>
      <c r="B17" s="47"/>
      <c r="C17" s="23">
        <f>SUM(C15:C16)</f>
      </c>
      <c r="D17" s="83"/>
      <c r="E17" s="83"/>
      <c r="F17" s="83"/>
      <c r="G17" s="2"/>
      <c r="H17" s="2"/>
    </row>
    <row x14ac:dyDescent="0.25" r="18" customHeight="1" ht="17.25">
      <c r="A18" s="15"/>
      <c r="B18" s="16"/>
      <c r="C18" s="36"/>
      <c r="D18" s="83"/>
      <c r="E18" s="83"/>
      <c r="F18" s="83"/>
      <c r="G18" s="2"/>
      <c r="H18" s="2"/>
    </row>
    <row x14ac:dyDescent="0.25" r="19" customHeight="1" ht="17.25">
      <c r="A19" s="21" t="s">
        <v>9280</v>
      </c>
      <c r="B19" s="47"/>
      <c r="C19" s="23">
        <f>SUM(C17:C18)</f>
      </c>
      <c r="D19" s="83"/>
      <c r="E19" s="83"/>
      <c r="F19" s="83"/>
      <c r="G19" s="2"/>
      <c r="H19" s="2"/>
    </row>
    <row x14ac:dyDescent="0.25" r="20" customHeight="1" ht="17.25">
      <c r="A20" s="15"/>
      <c r="B20" s="16"/>
      <c r="C20" s="36"/>
      <c r="D20" s="83"/>
      <c r="E20" s="83"/>
      <c r="F20" s="83"/>
      <c r="G20" s="2"/>
      <c r="H20" s="2"/>
    </row>
    <row x14ac:dyDescent="0.25" r="21" customHeight="1" ht="17.25">
      <c r="A21" s="21" t="s">
        <v>9281</v>
      </c>
      <c r="B21" s="47"/>
      <c r="C21" s="23">
        <f>SUM(C19:C20)</f>
      </c>
      <c r="D21" s="83"/>
      <c r="E21" s="83"/>
      <c r="F21" s="83"/>
      <c r="G21" s="2"/>
      <c r="H21" s="2"/>
    </row>
    <row x14ac:dyDescent="0.25" r="22" customHeight="1" ht="17.25">
      <c r="A22" s="15"/>
      <c r="B22" s="16"/>
      <c r="C22" s="36"/>
      <c r="D22" s="83"/>
      <c r="E22" s="83"/>
      <c r="F22" s="83"/>
      <c r="G22" s="2"/>
      <c r="H22" s="2"/>
    </row>
    <row x14ac:dyDescent="0.25" r="23" customHeight="1" ht="17.25">
      <c r="A23" s="21" t="s">
        <v>9283</v>
      </c>
      <c r="B23" s="47"/>
      <c r="C23" s="23">
        <f>SUM(C21:C22)</f>
      </c>
      <c r="D23" s="83"/>
      <c r="E23" s="83"/>
      <c r="F23" s="83"/>
      <c r="G23" s="2"/>
      <c r="H23" s="2"/>
    </row>
    <row x14ac:dyDescent="0.25" r="24" customHeight="1" ht="17.25">
      <c r="A24" s="15"/>
      <c r="B24" s="16"/>
      <c r="C24" s="36"/>
      <c r="D24" s="83"/>
      <c r="E24" s="83"/>
      <c r="F24" s="83"/>
      <c r="G24" s="2"/>
      <c r="H24" s="2"/>
    </row>
    <row x14ac:dyDescent="0.25" r="25" customHeight="1" ht="17.25">
      <c r="A25" s="21" t="s">
        <v>9284</v>
      </c>
      <c r="B25" s="47"/>
      <c r="C25" s="23">
        <f>SUM(C23:C24)</f>
      </c>
      <c r="D25" s="83"/>
      <c r="E25" s="83"/>
      <c r="F25" s="83"/>
      <c r="G25" s="2"/>
      <c r="H25" s="2"/>
    </row>
    <row x14ac:dyDescent="0.25" r="26" customHeight="1" ht="17.25">
      <c r="A26" s="15"/>
      <c r="B26" s="16"/>
      <c r="C26" s="36"/>
      <c r="D26" s="83"/>
      <c r="E26" s="83"/>
      <c r="F26" s="83"/>
      <c r="G26" s="2"/>
      <c r="H26" s="2"/>
    </row>
    <row x14ac:dyDescent="0.25" r="27" customHeight="1" ht="17.25">
      <c r="A27" s="21" t="s">
        <v>9286</v>
      </c>
      <c r="B27" s="47"/>
      <c r="C27" s="23">
        <f>SUM(C25:C26)</f>
      </c>
      <c r="D27" s="83"/>
      <c r="E27" s="83"/>
      <c r="F27" s="83"/>
      <c r="G27" s="2"/>
      <c r="H27" s="2"/>
    </row>
    <row x14ac:dyDescent="0.25" r="28" customHeight="1" ht="17.25">
      <c r="A28" s="15" t="s">
        <v>9288</v>
      </c>
      <c r="B28" s="16" t="s">
        <v>2153</v>
      </c>
      <c r="C28" s="17">
        <v>-250</v>
      </c>
      <c r="D28" s="83"/>
      <c r="E28" s="83"/>
      <c r="F28" s="83"/>
      <c r="G28" s="2"/>
      <c r="H28" s="2"/>
    </row>
    <row x14ac:dyDescent="0.25" r="29" customHeight="1" ht="17.25">
      <c r="A29" s="21" t="s">
        <v>9289</v>
      </c>
      <c r="B29" s="47"/>
      <c r="C29" s="23">
        <f>SUM(C27:C28)</f>
      </c>
      <c r="D29" s="83"/>
      <c r="E29" s="83"/>
      <c r="F29" s="83"/>
      <c r="G29" s="2"/>
      <c r="H29" s="2"/>
    </row>
    <row x14ac:dyDescent="0.25" r="30" customHeight="1" ht="17.25">
      <c r="A30" s="15"/>
      <c r="B30" s="16"/>
      <c r="C30" s="36"/>
      <c r="D30" s="83"/>
      <c r="E30" s="83"/>
      <c r="F30" s="83"/>
      <c r="G30" s="2"/>
      <c r="H30" s="2"/>
    </row>
    <row x14ac:dyDescent="0.25" r="31" customHeight="1" ht="17.25">
      <c r="A31" s="21" t="s">
        <v>9292</v>
      </c>
      <c r="B31" s="47"/>
      <c r="C31" s="23">
        <f>SUM(C29:C30)</f>
      </c>
      <c r="D31" s="83"/>
      <c r="E31" s="83"/>
      <c r="F31" s="83"/>
      <c r="G31" s="2"/>
      <c r="H31" s="2"/>
    </row>
    <row x14ac:dyDescent="0.25" r="32" customHeight="1" ht="17.25">
      <c r="A32" s="15">
        <v>42958</v>
      </c>
      <c r="B32" s="16" t="s">
        <v>2153</v>
      </c>
      <c r="C32" s="17">
        <v>-200</v>
      </c>
      <c r="D32" s="83"/>
      <c r="E32" s="83"/>
      <c r="F32" s="83"/>
      <c r="G32" s="2"/>
      <c r="H32" s="2"/>
    </row>
    <row x14ac:dyDescent="0.25" r="33" customHeight="1" ht="17.25">
      <c r="A33" s="15" t="s">
        <v>7926</v>
      </c>
      <c r="B33" s="16" t="s">
        <v>2153</v>
      </c>
      <c r="C33" s="17">
        <v>-282</v>
      </c>
      <c r="D33" s="83"/>
      <c r="E33" s="83"/>
      <c r="F33" s="83"/>
      <c r="G33" s="2"/>
      <c r="H33" s="2"/>
    </row>
    <row x14ac:dyDescent="0.25" r="34" customHeight="1" ht="17.25">
      <c r="A34" s="21" t="s">
        <v>9227</v>
      </c>
      <c r="B34" s="47"/>
      <c r="C34" s="23">
        <f>SUM(C31:C33)</f>
      </c>
      <c r="D34" s="83"/>
      <c r="E34" s="83"/>
      <c r="F34" s="83"/>
      <c r="G34" s="2"/>
      <c r="H34" s="2"/>
    </row>
    <row x14ac:dyDescent="0.25" r="35" customHeight="1" ht="17.25">
      <c r="A35" s="15"/>
      <c r="B35" s="16"/>
      <c r="C35" s="36"/>
      <c r="D35" s="83"/>
      <c r="E35" s="83"/>
      <c r="F35" s="83"/>
      <c r="G35" s="2"/>
      <c r="H35" s="2"/>
    </row>
    <row x14ac:dyDescent="0.25" r="36" customHeight="1" ht="17.25">
      <c r="A36" s="21" t="s">
        <v>9228</v>
      </c>
      <c r="B36" s="47"/>
      <c r="C36" s="175">
        <f>SUM(C34:C35)</f>
      </c>
      <c r="D36" s="83"/>
      <c r="E36" s="83"/>
      <c r="F36" s="83"/>
      <c r="G36" s="2"/>
      <c r="H36" s="2"/>
    </row>
    <row x14ac:dyDescent="0.25" r="37" customHeight="1" ht="17.25">
      <c r="A37" s="1279"/>
      <c r="B37" s="1280"/>
      <c r="C37" s="1130"/>
      <c r="D37" s="83"/>
      <c r="E37" s="83"/>
      <c r="F37" s="83"/>
      <c r="G37" s="2"/>
      <c r="H37" s="2"/>
    </row>
    <row x14ac:dyDescent="0.25" r="38" customHeight="1" ht="17.25">
      <c r="A38" s="21" t="s">
        <v>9229</v>
      </c>
      <c r="B38" s="47"/>
      <c r="C38" s="175">
        <f>SUM(C36:C37)</f>
      </c>
      <c r="D38" s="83"/>
      <c r="E38" s="83"/>
      <c r="F38" s="83"/>
      <c r="G38" s="2"/>
      <c r="H38" s="2"/>
    </row>
    <row x14ac:dyDescent="0.25" r="39" customHeight="1" ht="17.25">
      <c r="A39" s="33"/>
      <c r="B39" s="34"/>
      <c r="C39" s="35"/>
      <c r="D39" s="83"/>
      <c r="E39" s="83"/>
      <c r="F39" s="83"/>
      <c r="G39" s="2"/>
      <c r="H39" s="2"/>
    </row>
    <row x14ac:dyDescent="0.25" r="40" customHeight="1" ht="17.25">
      <c r="A40" s="21" t="s">
        <v>9231</v>
      </c>
      <c r="B40" s="47"/>
      <c r="C40" s="175">
        <f>SUM(C38:C39)</f>
      </c>
      <c r="D40" s="83"/>
      <c r="E40" s="83"/>
      <c r="F40" s="83"/>
      <c r="G40" s="2"/>
      <c r="H40" s="2"/>
    </row>
    <row x14ac:dyDescent="0.25" r="41" customHeight="1" ht="17.25">
      <c r="A41" s="33"/>
      <c r="B41" s="34"/>
      <c r="C41" s="35"/>
      <c r="D41" s="83"/>
      <c r="E41" s="83"/>
      <c r="F41" s="83"/>
      <c r="G41" s="2"/>
      <c r="H41" s="2"/>
    </row>
    <row x14ac:dyDescent="0.25" r="42" customHeight="1" ht="17.25">
      <c r="A42" s="21" t="s">
        <v>9237</v>
      </c>
      <c r="B42" s="47"/>
      <c r="C42" s="175">
        <f>SUM(C40:C41)</f>
      </c>
      <c r="D42" s="83"/>
      <c r="E42" s="83"/>
      <c r="F42" s="83"/>
      <c r="G42" s="2"/>
      <c r="H42" s="2"/>
    </row>
    <row x14ac:dyDescent="0.25" r="43" customHeight="1" ht="17.25">
      <c r="A43" s="15"/>
      <c r="B43" s="16"/>
      <c r="C43" s="36"/>
      <c r="D43" s="83"/>
      <c r="E43" s="83"/>
      <c r="F43" s="83"/>
      <c r="G43" s="2"/>
      <c r="H43" s="2"/>
    </row>
    <row x14ac:dyDescent="0.25" r="44" customHeight="1" ht="17.25">
      <c r="A44" s="21" t="s">
        <v>9238</v>
      </c>
      <c r="B44" s="47"/>
      <c r="C44" s="175">
        <f>SUM(C42:C43)</f>
      </c>
      <c r="D44" s="83"/>
      <c r="E44" s="83"/>
      <c r="F44" s="83"/>
      <c r="G44" s="2"/>
      <c r="H44" s="2"/>
    </row>
    <row x14ac:dyDescent="0.25" r="45" customHeight="1" ht="17.25">
      <c r="A45" s="15"/>
      <c r="B45" s="16"/>
      <c r="C45" s="36"/>
      <c r="D45" s="83"/>
      <c r="E45" s="83"/>
      <c r="F45" s="83"/>
      <c r="G45" s="2"/>
      <c r="H45" s="2"/>
    </row>
    <row x14ac:dyDescent="0.25" r="46" customHeight="1" ht="17.25">
      <c r="A46" s="21" t="s">
        <v>9239</v>
      </c>
      <c r="B46" s="47"/>
      <c r="C46" s="175">
        <f>SUM(C44:C45)</f>
      </c>
      <c r="D46" s="83"/>
      <c r="E46" s="83"/>
      <c r="F46" s="83"/>
      <c r="G46" s="2"/>
      <c r="H46" s="2"/>
    </row>
    <row x14ac:dyDescent="0.25" r="47" customHeight="1" ht="17.25">
      <c r="A47" s="15"/>
      <c r="B47" s="16"/>
      <c r="C47" s="36"/>
      <c r="D47" s="83"/>
      <c r="E47" s="83"/>
      <c r="F47" s="83"/>
      <c r="G47" s="2"/>
      <c r="H47" s="2"/>
    </row>
    <row x14ac:dyDescent="0.25" r="48" customHeight="1" ht="17.25">
      <c r="A48" s="21" t="s">
        <v>9240</v>
      </c>
      <c r="B48" s="47"/>
      <c r="C48" s="175">
        <f>SUM(C46:C47)</f>
      </c>
      <c r="D48" s="83"/>
      <c r="E48" s="83"/>
      <c r="F48" s="83"/>
      <c r="G48" s="2"/>
      <c r="H48" s="2"/>
    </row>
    <row x14ac:dyDescent="0.25" r="49" customHeight="1" ht="17.25">
      <c r="A49" s="15"/>
      <c r="B49" s="16"/>
      <c r="C49" s="36"/>
      <c r="D49" s="83"/>
      <c r="E49" s="83"/>
      <c r="F49" s="83"/>
      <c r="G49" s="2"/>
      <c r="H49" s="2"/>
    </row>
    <row x14ac:dyDescent="0.25" r="50" customHeight="1" ht="17.25">
      <c r="A50" s="21" t="s">
        <v>9241</v>
      </c>
      <c r="B50" s="47"/>
      <c r="C50" s="175">
        <f>SUM(C48:C49)</f>
      </c>
      <c r="D50" s="83"/>
      <c r="E50" s="83"/>
      <c r="F50" s="83"/>
      <c r="G50" s="2"/>
      <c r="H50" s="2"/>
    </row>
    <row x14ac:dyDescent="0.25" r="51" customHeight="1" ht="17.25">
      <c r="A51" s="15"/>
      <c r="B51" s="16"/>
      <c r="C51" s="36"/>
      <c r="D51" s="83"/>
      <c r="E51" s="83"/>
      <c r="F51" s="83"/>
      <c r="G51" s="2"/>
      <c r="H51" s="2"/>
    </row>
    <row x14ac:dyDescent="0.25" r="52" customHeight="1" ht="17.25">
      <c r="A52" s="21" t="s">
        <v>9244</v>
      </c>
      <c r="B52" s="47"/>
      <c r="C52" s="175">
        <f>SUM(C50:C51)</f>
      </c>
      <c r="D52" s="83"/>
      <c r="E52" s="83"/>
      <c r="F52" s="83"/>
      <c r="G52" s="2"/>
      <c r="H52" s="2"/>
    </row>
    <row x14ac:dyDescent="0.25" r="53" customHeight="1" ht="17.25">
      <c r="A53" s="15"/>
      <c r="B53" s="16"/>
      <c r="C53" s="36"/>
      <c r="D53" s="83"/>
      <c r="E53" s="83"/>
      <c r="F53" s="83"/>
      <c r="G53" s="2"/>
      <c r="H53" s="2"/>
    </row>
    <row x14ac:dyDescent="0.25" r="54" customHeight="1" ht="17.25">
      <c r="A54" s="21" t="s">
        <v>9245</v>
      </c>
      <c r="B54" s="47"/>
      <c r="C54" s="175">
        <f>SUM(C52:C53)</f>
      </c>
      <c r="D54" s="83"/>
      <c r="E54" s="83"/>
      <c r="F54" s="83"/>
      <c r="G54" s="2"/>
      <c r="H54" s="2"/>
    </row>
    <row x14ac:dyDescent="0.25" r="55" customHeight="1" ht="17.25">
      <c r="A55" s="15"/>
      <c r="B55" s="16"/>
      <c r="C55" s="36"/>
      <c r="D55" s="83"/>
      <c r="E55" s="83"/>
      <c r="F55" s="83"/>
      <c r="G55" s="2"/>
      <c r="H55" s="2"/>
    </row>
    <row x14ac:dyDescent="0.25" r="56" customHeight="1" ht="17.25">
      <c r="A56" s="21" t="s">
        <v>9246</v>
      </c>
      <c r="B56" s="47"/>
      <c r="C56" s="175">
        <f>SUM(C54:C55)</f>
      </c>
      <c r="D56" s="83"/>
      <c r="E56" s="83"/>
      <c r="F56" s="83"/>
      <c r="G56" s="2"/>
      <c r="H56" s="2"/>
    </row>
    <row x14ac:dyDescent="0.25" r="57" customHeight="1" ht="17.25">
      <c r="A57" s="15"/>
      <c r="B57" s="16"/>
      <c r="C57" s="36"/>
      <c r="D57" s="83"/>
      <c r="E57" s="83"/>
      <c r="F57" s="83"/>
      <c r="G57" s="2"/>
      <c r="H57" s="2"/>
    </row>
    <row x14ac:dyDescent="0.25" r="58" customHeight="1" ht="17.25">
      <c r="A58" s="21" t="s">
        <v>9247</v>
      </c>
      <c r="B58" s="47"/>
      <c r="C58" s="175">
        <f>SUM(C56:C57)</f>
      </c>
      <c r="D58" s="83"/>
      <c r="E58" s="83"/>
      <c r="F58" s="83"/>
      <c r="G58" s="2"/>
      <c r="H58" s="2"/>
    </row>
    <row x14ac:dyDescent="0.25" r="59" customHeight="1" ht="17.25">
      <c r="A59" s="15"/>
      <c r="B59" s="16"/>
      <c r="C59" s="36"/>
      <c r="D59" s="83"/>
      <c r="E59" s="83"/>
      <c r="F59" s="83"/>
      <c r="G59" s="2"/>
      <c r="H59" s="2"/>
    </row>
    <row x14ac:dyDescent="0.25" r="60" customHeight="1" ht="17.25">
      <c r="A60" s="21" t="s">
        <v>9248</v>
      </c>
      <c r="B60" s="47"/>
      <c r="C60" s="175">
        <f>SUM(C58:C59)</f>
      </c>
      <c r="D60" s="83"/>
      <c r="E60" s="83"/>
      <c r="F60" s="83"/>
      <c r="G60" s="2"/>
      <c r="H60" s="2"/>
    </row>
    <row x14ac:dyDescent="0.25" r="61" customHeight="1" ht="17.25">
      <c r="A61" s="37"/>
      <c r="B61" s="83"/>
      <c r="C61" s="3"/>
      <c r="D61" s="83"/>
      <c r="E61" s="83"/>
      <c r="F61" s="83"/>
      <c r="G61" s="2"/>
      <c r="H61" s="2"/>
    </row>
    <row x14ac:dyDescent="0.25" r="62" customHeight="1" ht="17.25">
      <c r="A62" s="21" t="s">
        <v>9249</v>
      </c>
      <c r="B62" s="47"/>
      <c r="C62" s="175">
        <f>SUM(C60:C61)</f>
      </c>
      <c r="D62" s="83"/>
      <c r="E62" s="83"/>
      <c r="F62" s="83"/>
      <c r="G62" s="2"/>
      <c r="H62" s="2"/>
    </row>
    <row x14ac:dyDescent="0.25" r="63" customHeight="1" ht="17.25">
      <c r="A63" s="15"/>
      <c r="B63" s="16"/>
      <c r="C63" s="36"/>
      <c r="D63" s="83"/>
      <c r="E63" s="83"/>
      <c r="F63" s="83"/>
      <c r="G63" s="2"/>
      <c r="H63" s="2"/>
    </row>
    <row x14ac:dyDescent="0.25" r="64" customHeight="1" ht="17.25">
      <c r="A64" s="21" t="s">
        <v>9251</v>
      </c>
      <c r="B64" s="47"/>
      <c r="C64" s="175">
        <f>SUM(C62:C63)</f>
      </c>
      <c r="D64" s="83"/>
      <c r="E64" s="83"/>
      <c r="F64" s="83"/>
      <c r="G64" s="2"/>
      <c r="H64" s="2"/>
    </row>
    <row x14ac:dyDescent="0.25" r="65" customHeight="1" ht="17.25">
      <c r="A65" s="15"/>
      <c r="B65" s="16"/>
      <c r="C65" s="36"/>
      <c r="D65" s="83"/>
      <c r="E65" s="83"/>
      <c r="F65" s="83"/>
      <c r="G65" s="2"/>
      <c r="H65" s="2"/>
    </row>
    <row x14ac:dyDescent="0.25" r="66" customHeight="1" ht="17.25">
      <c r="A66" s="21" t="s">
        <v>9252</v>
      </c>
      <c r="B66" s="47"/>
      <c r="C66" s="175">
        <f>SUM(C64:C65)</f>
      </c>
      <c r="D66" s="83"/>
      <c r="E66" s="83"/>
      <c r="F66" s="83"/>
      <c r="G66" s="2"/>
      <c r="H66" s="2"/>
    </row>
    <row x14ac:dyDescent="0.25" r="67" customHeight="1" ht="17.25">
      <c r="A67" s="15"/>
      <c r="B67" s="16"/>
      <c r="C67" s="36"/>
      <c r="D67" s="83"/>
      <c r="E67" s="83"/>
      <c r="F67" s="83"/>
      <c r="G67" s="2"/>
      <c r="H67" s="2"/>
    </row>
    <row x14ac:dyDescent="0.25" r="68" customHeight="1" ht="17.25">
      <c r="A68" s="21" t="s">
        <v>9253</v>
      </c>
      <c r="B68" s="47"/>
      <c r="C68" s="175">
        <f>SUM(C66:C67)</f>
      </c>
      <c r="D68" s="83"/>
      <c r="E68" s="83"/>
      <c r="F68" s="83"/>
      <c r="G68" s="2"/>
      <c r="H68" s="2"/>
    </row>
    <row x14ac:dyDescent="0.25" r="69" customHeight="1" ht="17.25">
      <c r="A69" s="15"/>
      <c r="B69" s="16"/>
      <c r="C69" s="36"/>
      <c r="D69" s="83"/>
      <c r="E69" s="83"/>
      <c r="F69" s="83"/>
      <c r="G69" s="2"/>
      <c r="H69" s="2"/>
    </row>
    <row x14ac:dyDescent="0.25" r="70" customHeight="1" ht="17.25">
      <c r="A70" s="21" t="s">
        <v>9254</v>
      </c>
      <c r="B70" s="47"/>
      <c r="C70" s="175">
        <f>SUM(C68:C69)</f>
      </c>
      <c r="D70" s="83"/>
      <c r="E70" s="83"/>
      <c r="F70" s="83"/>
      <c r="G70" s="2"/>
      <c r="H70" s="2"/>
    </row>
    <row x14ac:dyDescent="0.25" r="71" customHeight="1" ht="17.25">
      <c r="A71" s="15"/>
      <c r="B71" s="16"/>
      <c r="C71" s="36"/>
      <c r="D71" s="83"/>
      <c r="E71" s="83"/>
      <c r="F71" s="83"/>
      <c r="G71" s="2"/>
      <c r="H71" s="2"/>
    </row>
    <row x14ac:dyDescent="0.25" r="72" customHeight="1" ht="17.25">
      <c r="A72" s="21" t="s">
        <v>9255</v>
      </c>
      <c r="B72" s="47"/>
      <c r="C72" s="175">
        <f>SUM(C70:C71)</f>
      </c>
      <c r="D72" s="83"/>
      <c r="E72" s="83"/>
      <c r="F72" s="83"/>
      <c r="G72" s="2"/>
      <c r="H72" s="2"/>
    </row>
    <row x14ac:dyDescent="0.25" r="73" customHeight="1" ht="17.25">
      <c r="A73" s="15"/>
      <c r="B73" s="16"/>
      <c r="C73" s="36"/>
      <c r="D73" s="83"/>
      <c r="E73" s="83"/>
      <c r="F73" s="83"/>
      <c r="G73" s="2"/>
      <c r="H73" s="2"/>
    </row>
    <row x14ac:dyDescent="0.25" r="74" customHeight="1" ht="17.25">
      <c r="A74" s="21" t="s">
        <v>9257</v>
      </c>
      <c r="B74" s="47"/>
      <c r="C74" s="175">
        <f>SUM(C72:C73)</f>
      </c>
      <c r="D74" s="83"/>
      <c r="E74" s="83"/>
      <c r="F74" s="83"/>
      <c r="G74" s="2"/>
      <c r="H74" s="2"/>
    </row>
    <row x14ac:dyDescent="0.25" r="75" customHeight="1" ht="17.25">
      <c r="A75" s="15"/>
      <c r="B75" s="16"/>
      <c r="C75" s="36"/>
      <c r="D75" s="83"/>
      <c r="E75" s="83"/>
      <c r="F75" s="83"/>
      <c r="G75" s="2"/>
      <c r="H75" s="2"/>
    </row>
    <row x14ac:dyDescent="0.25" r="76" customHeight="1" ht="17.25">
      <c r="A76" s="21" t="s">
        <v>9258</v>
      </c>
      <c r="B76" s="47"/>
      <c r="C76" s="175">
        <f>SUM(C74:C75)</f>
      </c>
      <c r="D76" s="83"/>
      <c r="E76" s="83"/>
      <c r="F76" s="83"/>
      <c r="G76" s="2"/>
      <c r="H76" s="2"/>
    </row>
    <row x14ac:dyDescent="0.25" r="77" customHeight="1" ht="17.25">
      <c r="A77" s="15"/>
      <c r="B77" s="16"/>
      <c r="C77" s="36"/>
      <c r="D77" s="83"/>
      <c r="E77" s="83"/>
      <c r="F77" s="83"/>
      <c r="G77" s="2"/>
      <c r="H77" s="2"/>
    </row>
    <row x14ac:dyDescent="0.25" r="78" customHeight="1" ht="17.25">
      <c r="A78" s="21" t="s">
        <v>9259</v>
      </c>
      <c r="B78" s="47"/>
      <c r="C78" s="175">
        <f>SUM(C76:C77)</f>
      </c>
      <c r="D78" s="83"/>
      <c r="E78" s="83"/>
      <c r="F78" s="83"/>
      <c r="G78" s="2"/>
      <c r="H78" s="2"/>
    </row>
    <row x14ac:dyDescent="0.25" r="79" customHeight="1" ht="17.25">
      <c r="A79" s="15"/>
      <c r="B79" s="16"/>
      <c r="C79" s="36"/>
      <c r="D79" s="83"/>
      <c r="E79" s="83"/>
      <c r="F79" s="83"/>
      <c r="G79" s="2"/>
      <c r="H79" s="2"/>
    </row>
    <row x14ac:dyDescent="0.25" r="80" customHeight="1" ht="17.25">
      <c r="A80" s="21" t="s">
        <v>9260</v>
      </c>
      <c r="B80" s="47"/>
      <c r="C80" s="175">
        <f>SUM(C78:C79)</f>
      </c>
      <c r="D80" s="83"/>
      <c r="E80" s="83"/>
      <c r="F80" s="83"/>
      <c r="G80" s="2"/>
      <c r="H80" s="2"/>
    </row>
    <row x14ac:dyDescent="0.25" r="81" customHeight="1" ht="17.25">
      <c r="A81" s="15">
        <v>43566</v>
      </c>
      <c r="B81" s="16" t="s">
        <v>14</v>
      </c>
      <c r="C81" s="17">
        <v>-30</v>
      </c>
      <c r="D81" s="83"/>
      <c r="E81" s="83"/>
      <c r="F81" s="83"/>
      <c r="G81" s="2"/>
      <c r="H81" s="2"/>
    </row>
    <row x14ac:dyDescent="0.25" r="82" customHeight="1" ht="17.25">
      <c r="A82" s="21" t="s">
        <v>9261</v>
      </c>
      <c r="B82" s="47"/>
      <c r="C82" s="175">
        <f>SUM(C80:C81)</f>
      </c>
      <c r="D82" s="83"/>
      <c r="E82" s="83"/>
      <c r="F82" s="83"/>
      <c r="G82" s="2"/>
      <c r="H82" s="2"/>
    </row>
    <row x14ac:dyDescent="0.25" r="83" customHeight="1" ht="17.25">
      <c r="A83" s="1243"/>
      <c r="B83" s="1258"/>
      <c r="C83" s="1259"/>
      <c r="D83" s="83"/>
      <c r="E83" s="83"/>
      <c r="F83" s="83"/>
      <c r="G83" s="2"/>
      <c r="H83" s="2"/>
    </row>
    <row x14ac:dyDescent="0.25" r="84" customHeight="1" ht="17.25">
      <c r="A84" s="21" t="s">
        <v>9262</v>
      </c>
      <c r="B84" s="47"/>
      <c r="C84" s="175">
        <f>SUM(C82:C83)</f>
      </c>
      <c r="D84" s="83"/>
      <c r="E84" s="83"/>
      <c r="F84" s="83"/>
      <c r="G84" s="2"/>
      <c r="H84" s="2"/>
    </row>
    <row x14ac:dyDescent="0.25" r="85" customHeight="1" ht="17.25">
      <c r="A85" s="702"/>
      <c r="B85" s="1074"/>
      <c r="C85" s="1075"/>
      <c r="D85" s="83"/>
      <c r="E85" s="83"/>
      <c r="F85" s="83"/>
      <c r="G85" s="2"/>
      <c r="H85" s="2"/>
    </row>
    <row x14ac:dyDescent="0.25" r="86" customHeight="1" ht="17.25">
      <c r="A86" s="21" t="s">
        <v>8842</v>
      </c>
      <c r="B86" s="47"/>
      <c r="C86" s="175">
        <f>SUM(C84:C85)</f>
      </c>
      <c r="D86" s="83"/>
      <c r="E86" s="83"/>
      <c r="F86" s="83"/>
      <c r="G86" s="2"/>
      <c r="H86" s="2"/>
    </row>
    <row x14ac:dyDescent="0.25" r="87" customHeight="1" ht="17.25">
      <c r="A87" s="702"/>
      <c r="B87" s="1074"/>
      <c r="C87" s="1075"/>
      <c r="D87" s="83"/>
      <c r="E87" s="83"/>
      <c r="F87" s="83"/>
      <c r="G87" s="2"/>
      <c r="H87" s="2"/>
    </row>
    <row x14ac:dyDescent="0.25" r="88" customHeight="1" ht="17.25">
      <c r="A88" s="21" t="s">
        <v>8843</v>
      </c>
      <c r="B88" s="47"/>
      <c r="C88" s="175">
        <f>SUM(C86:C87)</f>
      </c>
      <c r="D88" s="83"/>
      <c r="E88" s="83"/>
      <c r="F88" s="83"/>
      <c r="G88" s="2"/>
      <c r="H88" s="2"/>
    </row>
    <row x14ac:dyDescent="0.25" r="89" customHeight="1" ht="17.25">
      <c r="A89" s="702"/>
      <c r="B89" s="1074"/>
      <c r="C89" s="1075"/>
      <c r="D89" s="83"/>
      <c r="E89" s="83"/>
      <c r="F89" s="83"/>
      <c r="G89" s="2"/>
      <c r="H89" s="2"/>
    </row>
    <row x14ac:dyDescent="0.25" r="90" customHeight="1" ht="17.25">
      <c r="A90" s="21" t="s">
        <v>8844</v>
      </c>
      <c r="B90" s="47"/>
      <c r="C90" s="175">
        <f>SUM(C88:C89)</f>
      </c>
      <c r="D90" s="83"/>
      <c r="E90" s="83"/>
      <c r="F90" s="83"/>
      <c r="G90" s="2"/>
      <c r="H90" s="2"/>
    </row>
    <row x14ac:dyDescent="0.25" r="91" customHeight="1" ht="17.25">
      <c r="A91" s="702"/>
      <c r="B91" s="1074"/>
      <c r="C91" s="1075"/>
      <c r="D91" s="83"/>
      <c r="E91" s="83"/>
      <c r="F91" s="83"/>
      <c r="G91" s="2"/>
      <c r="H91" s="2"/>
    </row>
    <row x14ac:dyDescent="0.25" r="92" customHeight="1" ht="17.25">
      <c r="A92" s="21" t="s">
        <v>8845</v>
      </c>
      <c r="B92" s="47"/>
      <c r="C92" s="175">
        <f>SUM(C90:C91)</f>
      </c>
      <c r="D92" s="83"/>
      <c r="E92" s="83"/>
      <c r="F92" s="83"/>
      <c r="G92" s="2"/>
      <c r="H92" s="2"/>
    </row>
    <row x14ac:dyDescent="0.25" r="93" customHeight="1" ht="17.25">
      <c r="A93" s="702"/>
      <c r="B93" s="1074"/>
      <c r="C93" s="1075"/>
      <c r="D93" s="83"/>
      <c r="E93" s="83"/>
      <c r="F93" s="83"/>
      <c r="G93" s="2"/>
      <c r="H93" s="2"/>
    </row>
    <row x14ac:dyDescent="0.25" r="94" customHeight="1" ht="17.25">
      <c r="A94" s="21" t="s">
        <v>8846</v>
      </c>
      <c r="B94" s="47"/>
      <c r="C94" s="175">
        <f>SUM(C92:C93)</f>
      </c>
      <c r="D94" s="83"/>
      <c r="E94" s="83"/>
      <c r="F94" s="83"/>
      <c r="G94" s="2"/>
      <c r="H94" s="2"/>
    </row>
    <row x14ac:dyDescent="0.25" r="95" customHeight="1" ht="17.25">
      <c r="A95" s="702"/>
      <c r="B95" s="1074"/>
      <c r="C95" s="1075"/>
      <c r="D95" s="83"/>
      <c r="E95" s="83"/>
      <c r="F95" s="83"/>
      <c r="G95" s="2"/>
      <c r="H95" s="2"/>
    </row>
    <row x14ac:dyDescent="0.25" r="96" customHeight="1" ht="17.25">
      <c r="A96" s="21" t="s">
        <v>8847</v>
      </c>
      <c r="B96" s="47"/>
      <c r="C96" s="175">
        <f>SUM(C94:C95)</f>
      </c>
      <c r="D96" s="83"/>
      <c r="E96" s="83"/>
      <c r="F96" s="83"/>
      <c r="G96" s="2"/>
      <c r="H96" s="2"/>
    </row>
    <row x14ac:dyDescent="0.25" r="97" customHeight="1" ht="17.25">
      <c r="A97" s="702"/>
      <c r="B97" s="1074"/>
      <c r="C97" s="1075"/>
      <c r="D97" s="83"/>
      <c r="E97" s="83"/>
      <c r="F97" s="83"/>
      <c r="G97" s="2"/>
      <c r="H97" s="2"/>
    </row>
    <row x14ac:dyDescent="0.25" r="98" customHeight="1" ht="17.25">
      <c r="A98" s="21" t="s">
        <v>8848</v>
      </c>
      <c r="B98" s="47"/>
      <c r="C98" s="175">
        <f>SUM(C96:C97)</f>
      </c>
      <c r="D98" s="83"/>
      <c r="E98" s="83"/>
      <c r="F98" s="83"/>
      <c r="G98" s="2"/>
      <c r="H98" s="2"/>
    </row>
    <row x14ac:dyDescent="0.25" r="99" customHeight="1" ht="17.25">
      <c r="A99" s="702"/>
      <c r="B99" s="1074"/>
      <c r="C99" s="1075"/>
      <c r="D99" s="83"/>
      <c r="E99" s="83"/>
      <c r="F99" s="83"/>
      <c r="G99" s="2"/>
      <c r="H99" s="2"/>
    </row>
    <row x14ac:dyDescent="0.25" r="100" customHeight="1" ht="17.25">
      <c r="A100" s="21" t="s">
        <v>8851</v>
      </c>
      <c r="B100" s="47"/>
      <c r="C100" s="175">
        <f>SUM(C98:C99)</f>
      </c>
      <c r="D100" s="83"/>
      <c r="E100" s="83"/>
      <c r="F100" s="83"/>
      <c r="G100" s="2"/>
      <c r="H100" s="2"/>
    </row>
    <row x14ac:dyDescent="0.25" r="101" customHeight="1" ht="17.25">
      <c r="A101" s="702"/>
      <c r="B101" s="1074"/>
      <c r="C101" s="1075"/>
      <c r="D101" s="83"/>
      <c r="E101" s="83"/>
      <c r="F101" s="83"/>
      <c r="G101" s="2"/>
      <c r="H101" s="2"/>
    </row>
    <row x14ac:dyDescent="0.25" r="102" customHeight="1" ht="17.25">
      <c r="A102" s="21" t="s">
        <v>8853</v>
      </c>
      <c r="B102" s="47"/>
      <c r="C102" s="175">
        <f>SUM(C100:C101)</f>
      </c>
      <c r="D102" s="83"/>
      <c r="E102" s="83"/>
      <c r="F102" s="83"/>
      <c r="G102" s="2"/>
      <c r="H102" s="2"/>
    </row>
    <row x14ac:dyDescent="0.25" r="103" customHeight="1" ht="17.25">
      <c r="A103" s="702"/>
      <c r="B103" s="1074"/>
      <c r="C103" s="1075"/>
      <c r="D103" s="83"/>
      <c r="E103" s="83"/>
      <c r="F103" s="83"/>
      <c r="G103" s="2"/>
      <c r="H103" s="2"/>
    </row>
    <row x14ac:dyDescent="0.25" r="104" customHeight="1" ht="17.25">
      <c r="A104" s="21" t="s">
        <v>8858</v>
      </c>
      <c r="B104" s="47"/>
      <c r="C104" s="175">
        <f>SUM(C102:C103)</f>
      </c>
      <c r="D104" s="83"/>
      <c r="E104" s="83"/>
      <c r="F104" s="83"/>
      <c r="G104" s="2"/>
      <c r="H104" s="2"/>
    </row>
    <row x14ac:dyDescent="0.25" r="105" customHeight="1" ht="17.25">
      <c r="A105" s="702"/>
      <c r="B105" s="1074"/>
      <c r="C105" s="1075"/>
      <c r="D105" s="83"/>
      <c r="E105" s="83"/>
      <c r="F105" s="83"/>
      <c r="G105" s="2"/>
      <c r="H105" s="2"/>
    </row>
    <row x14ac:dyDescent="0.25" r="106" customHeight="1" ht="17.25">
      <c r="A106" s="21" t="s">
        <v>8861</v>
      </c>
      <c r="B106" s="47"/>
      <c r="C106" s="175">
        <f>SUM(C104:C105)</f>
      </c>
      <c r="D106" s="83"/>
      <c r="E106" s="83"/>
      <c r="F106" s="83"/>
      <c r="G106" s="2"/>
      <c r="H106" s="2"/>
    </row>
    <row x14ac:dyDescent="0.25" r="107" customHeight="1" ht="17.25">
      <c r="A107" s="702"/>
      <c r="B107" s="1074"/>
      <c r="C107" s="1075"/>
      <c r="D107" s="83"/>
      <c r="E107" s="83"/>
      <c r="F107" s="83"/>
      <c r="G107" s="2"/>
      <c r="H107" s="2"/>
    </row>
    <row x14ac:dyDescent="0.25" r="108" customHeight="1" ht="17.25">
      <c r="A108" s="21" t="s">
        <v>8863</v>
      </c>
      <c r="B108" s="47"/>
      <c r="C108" s="175">
        <f>SUM(C106:C107)</f>
      </c>
      <c r="D108" s="83"/>
      <c r="E108" s="83"/>
      <c r="F108" s="83"/>
      <c r="G108" s="2"/>
      <c r="H108" s="2"/>
    </row>
    <row x14ac:dyDescent="0.25" r="109" customHeight="1" ht="17.25">
      <c r="A109" s="702"/>
      <c r="B109" s="1074"/>
      <c r="C109" s="1075"/>
      <c r="D109" s="83"/>
      <c r="E109" s="83"/>
      <c r="F109" s="83"/>
      <c r="G109" s="2"/>
      <c r="H109" s="2"/>
    </row>
    <row x14ac:dyDescent="0.25" r="110" customHeight="1" ht="17.25">
      <c r="A110" s="21" t="s">
        <v>8864</v>
      </c>
      <c r="B110" s="47"/>
      <c r="C110" s="175">
        <f>SUM(C108:C109)</f>
      </c>
      <c r="D110" s="83"/>
      <c r="E110" s="83"/>
      <c r="F110" s="83"/>
      <c r="G110" s="2"/>
      <c r="H110" s="2"/>
    </row>
    <row x14ac:dyDescent="0.25" r="111" customHeight="1" ht="17.25">
      <c r="A111" s="702"/>
      <c r="B111" s="1074"/>
      <c r="C111" s="1075"/>
      <c r="D111" s="83"/>
      <c r="E111" s="83"/>
      <c r="F111" s="83"/>
      <c r="G111" s="2"/>
      <c r="H111" s="2"/>
    </row>
    <row x14ac:dyDescent="0.25" r="112" customHeight="1" ht="17.25">
      <c r="A112" s="21" t="s">
        <v>8865</v>
      </c>
      <c r="B112" s="47"/>
      <c r="C112" s="175">
        <f>SUM(C110:C111)</f>
      </c>
      <c r="D112" s="83"/>
      <c r="E112" s="83"/>
      <c r="F112" s="83"/>
      <c r="G112" s="2"/>
      <c r="H112" s="2"/>
    </row>
    <row x14ac:dyDescent="0.25" r="113" customHeight="1" ht="17.25">
      <c r="A113" s="702"/>
      <c r="B113" s="1074"/>
      <c r="C113" s="1075"/>
      <c r="D113" s="83"/>
      <c r="E113" s="83"/>
      <c r="F113" s="83"/>
      <c r="G113" s="2"/>
      <c r="H113" s="2"/>
    </row>
    <row x14ac:dyDescent="0.25" r="114" customHeight="1" ht="17.25">
      <c r="A114" s="21" t="s">
        <v>8840</v>
      </c>
      <c r="B114" s="47"/>
      <c r="C114" s="175">
        <f>SUM(C112:C113)</f>
      </c>
      <c r="D114" s="83"/>
      <c r="E114" s="83"/>
      <c r="F114" s="83"/>
      <c r="G114" s="2"/>
      <c r="H114" s="2"/>
    </row>
    <row x14ac:dyDescent="0.25" r="115" customHeight="1" ht="17.25">
      <c r="A115" s="702"/>
      <c r="B115" s="1074"/>
      <c r="C115" s="1075"/>
      <c r="D115" s="83"/>
      <c r="E115" s="83"/>
      <c r="F115" s="83"/>
      <c r="G115" s="2"/>
      <c r="H115" s="2"/>
    </row>
    <row x14ac:dyDescent="0.25" r="116" customHeight="1" ht="17.25">
      <c r="A116" s="21" t="s">
        <v>8929</v>
      </c>
      <c r="B116" s="47"/>
      <c r="C116" s="175">
        <f>SUM(C114:C115)</f>
      </c>
      <c r="D116" s="83"/>
      <c r="E116" s="83"/>
      <c r="F116" s="83"/>
      <c r="G116" s="2"/>
      <c r="H116" s="2"/>
    </row>
    <row x14ac:dyDescent="0.25" r="117" customHeight="1" ht="17.25">
      <c r="A117" s="702"/>
      <c r="B117" s="1074"/>
      <c r="C117" s="1075"/>
      <c r="D117" s="83"/>
      <c r="E117" s="83"/>
      <c r="F117" s="83"/>
      <c r="G117" s="2"/>
      <c r="H117" s="2"/>
    </row>
    <row x14ac:dyDescent="0.25" r="118" customHeight="1" ht="17.25">
      <c r="A118" s="21" t="s">
        <v>8930</v>
      </c>
      <c r="B118" s="47"/>
      <c r="C118" s="175">
        <f>SUM(C116:C117)</f>
      </c>
      <c r="D118" s="83"/>
      <c r="E118" s="83"/>
      <c r="F118" s="83"/>
      <c r="G118" s="2"/>
      <c r="H118" s="2"/>
    </row>
    <row x14ac:dyDescent="0.25" r="119" customHeight="1" ht="17.25">
      <c r="A119" s="702"/>
      <c r="B119" s="1074"/>
      <c r="C119" s="1075"/>
      <c r="D119" s="83"/>
      <c r="E119" s="83"/>
      <c r="F119" s="83"/>
      <c r="G119" s="2"/>
      <c r="H119" s="2"/>
    </row>
    <row x14ac:dyDescent="0.25" r="120" customHeight="1" ht="17.25">
      <c r="A120" s="21" t="s">
        <v>8961</v>
      </c>
      <c r="B120" s="47"/>
      <c r="C120" s="175">
        <f>SUM(C118:C119)</f>
      </c>
      <c r="D120" s="83"/>
      <c r="E120" s="83"/>
      <c r="F120" s="83"/>
      <c r="G120" s="2"/>
      <c r="H120" s="2"/>
    </row>
    <row x14ac:dyDescent="0.25" r="121" customHeight="1" ht="17.25">
      <c r="A121" s="702"/>
      <c r="B121" s="1074"/>
      <c r="C121" s="1075"/>
      <c r="D121" s="83"/>
      <c r="E121" s="83"/>
      <c r="F121" s="83"/>
      <c r="G121" s="2"/>
      <c r="H121" s="2"/>
    </row>
    <row x14ac:dyDescent="0.25" r="122" customHeight="1" ht="17.25">
      <c r="A122" s="21" t="s">
        <v>8965</v>
      </c>
      <c r="B122" s="47"/>
      <c r="C122" s="175">
        <f>SUM(C120:C121)</f>
      </c>
      <c r="D122" s="83"/>
      <c r="E122" s="83"/>
      <c r="F122" s="83"/>
      <c r="G122" s="2"/>
      <c r="H122" s="2"/>
    </row>
    <row x14ac:dyDescent="0.25" r="123" customHeight="1" ht="17.25">
      <c r="A123" s="15" t="s">
        <v>1503</v>
      </c>
      <c r="B123" s="16" t="s">
        <v>14</v>
      </c>
      <c r="C123" s="17">
        <v>-67</v>
      </c>
      <c r="D123" s="83"/>
      <c r="E123" s="83"/>
      <c r="F123" s="83"/>
      <c r="G123" s="2"/>
      <c r="H123" s="2"/>
    </row>
    <row x14ac:dyDescent="0.25" r="124" customHeight="1" ht="17.25">
      <c r="A124" s="21" t="s">
        <v>8933</v>
      </c>
      <c r="B124" s="47"/>
      <c r="C124" s="175">
        <f>SUM(C122:C123)</f>
      </c>
      <c r="D124" s="83"/>
      <c r="E124" s="83"/>
      <c r="F124" s="83"/>
      <c r="G124" s="2"/>
      <c r="H124" s="2"/>
    </row>
    <row x14ac:dyDescent="0.25" r="125" customHeight="1" ht="17.25">
      <c r="A125" s="15"/>
      <c r="B125" s="16"/>
      <c r="C125" s="36"/>
      <c r="D125" s="83"/>
      <c r="E125" s="83"/>
      <c r="F125" s="83"/>
      <c r="G125" s="2"/>
      <c r="H125" s="2"/>
    </row>
    <row x14ac:dyDescent="0.25" r="126" customHeight="1" ht="17.25">
      <c r="A126" s="21" t="s">
        <v>8646</v>
      </c>
      <c r="B126" s="47"/>
      <c r="C126" s="175">
        <f>SUM(C124:C125)</f>
      </c>
      <c r="D126" s="83"/>
      <c r="E126" s="83"/>
      <c r="F126" s="83"/>
      <c r="G126" s="2"/>
      <c r="H126" s="2"/>
    </row>
    <row x14ac:dyDescent="0.25" r="127" customHeight="1" ht="17.25">
      <c r="A127" s="221"/>
      <c r="B127" s="222"/>
      <c r="C127" s="308"/>
      <c r="D127" s="83"/>
      <c r="E127" s="83"/>
      <c r="F127" s="83"/>
      <c r="G127" s="2"/>
      <c r="H127" s="2"/>
    </row>
    <row x14ac:dyDescent="0.25" r="128" customHeight="1" ht="17.25">
      <c r="A128" s="21" t="s">
        <v>8653</v>
      </c>
      <c r="B128" s="47"/>
      <c r="C128" s="175">
        <f>SUM(C126:C127)</f>
      </c>
      <c r="D128" s="83"/>
      <c r="E128" s="83"/>
      <c r="F128" s="83"/>
      <c r="G128" s="2"/>
      <c r="H128" s="2"/>
    </row>
    <row x14ac:dyDescent="0.25" r="129" customHeight="1" ht="17.25">
      <c r="A129" s="15">
        <v>44327</v>
      </c>
      <c r="B129" s="16" t="s">
        <v>14</v>
      </c>
      <c r="C129" s="17">
        <v>-17</v>
      </c>
      <c r="D129" s="83"/>
      <c r="E129" s="83"/>
      <c r="F129" s="83"/>
      <c r="G129" s="2"/>
      <c r="H129" s="2"/>
    </row>
    <row x14ac:dyDescent="0.25" r="130" customHeight="1" ht="17.25">
      <c r="A130" s="15">
        <v>44480</v>
      </c>
      <c r="B130" s="16" t="s">
        <v>14</v>
      </c>
      <c r="C130" s="17">
        <v>-50</v>
      </c>
      <c r="D130" s="83"/>
      <c r="E130" s="83"/>
      <c r="F130" s="83"/>
      <c r="G130" s="2"/>
      <c r="H130" s="2"/>
    </row>
    <row x14ac:dyDescent="0.25" r="131" customHeight="1" ht="17.25">
      <c r="A131" s="117" t="s">
        <v>1709</v>
      </c>
      <c r="B131" s="118" t="s">
        <v>14</v>
      </c>
      <c r="C131" s="17">
        <v>-49</v>
      </c>
      <c r="D131" s="83"/>
      <c r="E131" s="83"/>
      <c r="F131" s="83"/>
      <c r="G131" s="2"/>
      <c r="H131" s="2"/>
    </row>
    <row x14ac:dyDescent="0.25" r="132" customHeight="1" ht="17.25">
      <c r="A132" s="241" t="s">
        <v>3025</v>
      </c>
      <c r="B132" s="242" t="s">
        <v>14</v>
      </c>
      <c r="C132" s="138">
        <v>-5</v>
      </c>
      <c r="D132" s="83"/>
      <c r="E132" s="83"/>
      <c r="F132" s="83"/>
      <c r="G132" s="2"/>
      <c r="H132" s="2"/>
    </row>
    <row x14ac:dyDescent="0.25" r="133" customHeight="1" ht="17.25">
      <c r="A133" s="21" t="s">
        <v>8654</v>
      </c>
      <c r="B133" s="47"/>
      <c r="C133" s="175">
        <f>SUM(C128:C132)</f>
      </c>
      <c r="D133" s="83"/>
      <c r="E133" s="83"/>
      <c r="F133" s="83"/>
      <c r="G133" s="2"/>
      <c r="H133" s="2"/>
    </row>
    <row x14ac:dyDescent="0.25" r="134" customHeight="1" ht="17.25">
      <c r="A134" s="261">
        <v>44267</v>
      </c>
      <c r="B134" s="262" t="s">
        <v>14</v>
      </c>
      <c r="C134" s="19">
        <v>-50</v>
      </c>
      <c r="D134" s="83"/>
      <c r="E134" s="83"/>
      <c r="F134" s="83"/>
      <c r="G134" s="2"/>
      <c r="H134" s="2"/>
    </row>
    <row x14ac:dyDescent="0.25" r="135" customHeight="1" ht="17.25">
      <c r="A135" s="21" t="s">
        <v>8656</v>
      </c>
      <c r="B135" s="47"/>
      <c r="C135" s="175">
        <f>SUM(C133:C134)</f>
      </c>
      <c r="D135" s="83"/>
      <c r="E135" s="83"/>
      <c r="F135" s="83"/>
      <c r="G135" s="2"/>
      <c r="H135" s="2"/>
    </row>
    <row x14ac:dyDescent="0.25" r="136" customHeight="1" ht="17.25">
      <c r="A136" s="15"/>
      <c r="B136" s="16"/>
      <c r="C136" s="36"/>
      <c r="D136" s="83"/>
      <c r="E136" s="83"/>
      <c r="F136" s="83"/>
      <c r="G136" s="2"/>
      <c r="H136" s="2"/>
    </row>
    <row x14ac:dyDescent="0.25" r="137" customHeight="1" ht="17.25">
      <c r="A137" s="702"/>
      <c r="B137" s="1074"/>
      <c r="C137" s="36"/>
      <c r="D137" s="83"/>
      <c r="E137" s="83"/>
      <c r="F137" s="83"/>
      <c r="G137" s="2"/>
      <c r="H137" s="2"/>
    </row>
    <row x14ac:dyDescent="0.25" r="138" customHeight="1" ht="17.25">
      <c r="A138" s="702"/>
      <c r="B138" s="1074"/>
      <c r="C138" s="1075"/>
      <c r="D138" s="83"/>
      <c r="E138" s="83"/>
      <c r="F138" s="83"/>
      <c r="G138" s="2"/>
      <c r="H138" s="2"/>
    </row>
    <row x14ac:dyDescent="0.25" r="139" customHeight="1" ht="17.25">
      <c r="A139" s="37"/>
      <c r="B139" s="83"/>
      <c r="C139" s="3"/>
      <c r="D139" s="83"/>
      <c r="E139" s="83"/>
      <c r="F139" s="83"/>
      <c r="G139" s="2"/>
      <c r="H139" s="2"/>
    </row>
    <row x14ac:dyDescent="0.25" r="140" customHeight="1" ht="17.25">
      <c r="A140" s="1271" t="s">
        <v>397</v>
      </c>
      <c r="B140" s="1272"/>
      <c r="C140" s="1273"/>
      <c r="D140" s="1272"/>
      <c r="E140" s="1272"/>
      <c r="F140" s="1272"/>
      <c r="G140" s="2"/>
      <c r="H140" s="2"/>
    </row>
    <row x14ac:dyDescent="0.25" r="141" customHeight="1" ht="17.25">
      <c r="A141" s="1271" t="s">
        <v>9181</v>
      </c>
      <c r="B141" s="1272"/>
      <c r="C141" s="1273"/>
      <c r="D141" s="1272"/>
      <c r="E141" s="1272"/>
      <c r="F141" s="1272"/>
      <c r="G141" s="2"/>
      <c r="H141" s="2"/>
    </row>
    <row x14ac:dyDescent="0.25" r="142" customHeight="1" ht="17.25">
      <c r="A142" s="1271" t="s">
        <v>9182</v>
      </c>
      <c r="B142" s="1272"/>
      <c r="C142" s="1273"/>
      <c r="D142" s="1272"/>
      <c r="E142" s="1272"/>
      <c r="F142" s="1272"/>
      <c r="G142" s="2"/>
      <c r="H142" s="2"/>
    </row>
    <row x14ac:dyDescent="0.25" r="143" customHeight="1" ht="17.25">
      <c r="A143" s="1271" t="s">
        <v>9183</v>
      </c>
      <c r="B143" s="1272"/>
      <c r="C143" s="1273"/>
      <c r="D143" s="1272"/>
      <c r="E143" s="1272"/>
      <c r="F143" s="1272"/>
      <c r="G143" s="2"/>
      <c r="H143" s="2"/>
    </row>
    <row x14ac:dyDescent="0.25" r="144" customHeight="1" ht="17.25">
      <c r="A144" s="1271" t="s">
        <v>9184</v>
      </c>
      <c r="B144" s="1272"/>
      <c r="C144" s="1273"/>
      <c r="D144" s="1272"/>
      <c r="E144" s="1272"/>
      <c r="F144" s="1272"/>
      <c r="G144" s="2"/>
      <c r="H144" s="2"/>
    </row>
    <row x14ac:dyDescent="0.25" r="145" customHeight="1" ht="17.25">
      <c r="A145" s="1271" t="s">
        <v>9309</v>
      </c>
      <c r="B145" s="1272"/>
      <c r="C145" s="1273"/>
      <c r="D145" s="1272"/>
      <c r="E145" s="1272"/>
      <c r="F145" s="1272"/>
      <c r="G145" s="2"/>
      <c r="H145" s="2"/>
    </row>
    <row x14ac:dyDescent="0.25" r="146" customHeight="1" ht="17.25">
      <c r="A146" s="1271"/>
      <c r="B146" s="1272"/>
      <c r="C146" s="1273"/>
      <c r="D146" s="1272"/>
      <c r="E146" s="1272"/>
      <c r="F146" s="1272"/>
      <c r="G146" s="2"/>
      <c r="H146" s="2"/>
    </row>
    <row x14ac:dyDescent="0.25" r="147" customHeight="1" ht="17.25">
      <c r="A147" s="1271" t="s">
        <v>9186</v>
      </c>
      <c r="B147" s="1272"/>
      <c r="C147" s="1273"/>
      <c r="D147" s="1272"/>
      <c r="E147" s="1272"/>
      <c r="F147" s="1272"/>
      <c r="G147" s="2"/>
      <c r="H147" s="2"/>
    </row>
    <row x14ac:dyDescent="0.25" r="148" customHeight="1" ht="17.25">
      <c r="A148" s="1271" t="s">
        <v>9187</v>
      </c>
      <c r="B148" s="1272"/>
      <c r="C148" s="1273"/>
      <c r="D148" s="1272"/>
      <c r="E148" s="1272"/>
      <c r="F148" s="1272"/>
      <c r="G148" s="2"/>
      <c r="H148" s="2"/>
    </row>
    <row x14ac:dyDescent="0.25" r="149" customHeight="1" ht="17.25">
      <c r="A149" s="1271" t="s">
        <v>9188</v>
      </c>
      <c r="B149" s="1272"/>
      <c r="C149" s="1273"/>
      <c r="D149" s="1272"/>
      <c r="E149" s="1272"/>
      <c r="F149" s="1272"/>
      <c r="G149" s="2"/>
      <c r="H149" s="2"/>
    </row>
    <row x14ac:dyDescent="0.25" r="150" customHeight="1" ht="17.25">
      <c r="A150" s="1271"/>
      <c r="B150" s="1272"/>
      <c r="C150" s="1273"/>
      <c r="D150" s="1272"/>
      <c r="E150" s="1272"/>
      <c r="F150" s="1272"/>
      <c r="G150" s="2"/>
      <c r="H150" s="2"/>
    </row>
    <row x14ac:dyDescent="0.25" r="151" customHeight="1" ht="17.25">
      <c r="A151" s="1271" t="s">
        <v>9189</v>
      </c>
      <c r="B151" s="1272"/>
      <c r="C151" s="1273"/>
      <c r="D151" s="1272"/>
      <c r="E151" s="1272"/>
      <c r="F151" s="1272"/>
      <c r="G151" s="2"/>
      <c r="H151" s="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5"/>
  <sheetViews>
    <sheetView workbookViewId="0"/>
  </sheetViews>
  <sheetFormatPr defaultRowHeight="15" x14ac:dyDescent="0.25"/>
  <cols>
    <col min="1" max="1" style="39" width="11.005" customWidth="1" bestFit="1"/>
    <col min="2" max="2" style="88" width="22.862142857142857" customWidth="1" bestFit="1"/>
    <col min="3" max="3" style="116" width="9.719285714285713" customWidth="1" bestFit="1"/>
    <col min="4" max="4" style="88" width="9.005" customWidth="1" bestFit="1"/>
    <col min="5" max="5" style="88" width="9.005" customWidth="1" bestFit="1"/>
    <col min="6" max="6" style="88" width="11.862142857142858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83"/>
      <c r="E1" s="83"/>
      <c r="F1" s="83"/>
      <c r="G1" s="2"/>
      <c r="H1" s="2"/>
      <c r="I1" s="2"/>
    </row>
    <row x14ac:dyDescent="0.25" r="2" customHeight="1" ht="17.25">
      <c r="A2" s="1" t="s">
        <v>9294</v>
      </c>
      <c r="B2" s="83"/>
      <c r="C2" s="3"/>
      <c r="D2" s="83"/>
      <c r="E2" s="83"/>
      <c r="F2" s="83"/>
      <c r="G2" s="2"/>
      <c r="H2" s="2"/>
      <c r="I2" s="2"/>
    </row>
    <row x14ac:dyDescent="0.25" r="3" customHeight="1" ht="17.25">
      <c r="A3" s="1" t="s">
        <v>7698</v>
      </c>
      <c r="B3" s="83"/>
      <c r="C3" s="5"/>
      <c r="D3" s="4"/>
      <c r="E3" s="4"/>
      <c r="F3" s="4"/>
      <c r="G3" s="4"/>
      <c r="H3" s="4"/>
      <c r="I3" s="2"/>
    </row>
    <row x14ac:dyDescent="0.25" r="4" customHeight="1" ht="17.25">
      <c r="A4" s="1" t="s">
        <v>9219</v>
      </c>
      <c r="B4" s="4"/>
      <c r="C4" s="5"/>
      <c r="D4" s="83"/>
      <c r="E4" s="83"/>
      <c r="F4" s="83"/>
      <c r="G4" s="2"/>
      <c r="H4" s="2"/>
      <c r="I4" s="2"/>
    </row>
    <row x14ac:dyDescent="0.25" r="5" customHeight="1" ht="17.25">
      <c r="A5" s="38"/>
      <c r="B5" s="182"/>
      <c r="C5" s="11">
        <v>12000</v>
      </c>
      <c r="D5" s="83"/>
      <c r="E5" s="83"/>
      <c r="F5" s="83"/>
      <c r="G5" s="2"/>
      <c r="H5" s="2"/>
      <c r="I5" s="2"/>
    </row>
    <row x14ac:dyDescent="0.25" r="6" customHeight="1" ht="17.25">
      <c r="A6" s="12" t="s">
        <v>4</v>
      </c>
      <c r="B6" s="13" t="s">
        <v>5</v>
      </c>
      <c r="C6" s="14" t="s">
        <v>955</v>
      </c>
      <c r="D6" s="83"/>
      <c r="E6" s="83"/>
      <c r="F6" s="83"/>
      <c r="G6" s="2"/>
      <c r="H6" s="2"/>
      <c r="I6" s="2"/>
    </row>
    <row x14ac:dyDescent="0.25" r="7" customHeight="1" ht="17.25">
      <c r="A7" s="15">
        <v>42802</v>
      </c>
      <c r="B7" s="16" t="s">
        <v>9295</v>
      </c>
      <c r="C7" s="17">
        <v>400</v>
      </c>
      <c r="D7" s="83"/>
      <c r="E7" s="83"/>
      <c r="F7" s="83"/>
      <c r="G7" s="2"/>
      <c r="H7" s="2"/>
      <c r="I7" s="2"/>
    </row>
    <row x14ac:dyDescent="0.25" r="8" customHeight="1" ht="17.25">
      <c r="A8" s="15">
        <v>42802</v>
      </c>
      <c r="B8" s="16" t="s">
        <v>9296</v>
      </c>
      <c r="C8" s="17">
        <v>200</v>
      </c>
      <c r="D8" s="83"/>
      <c r="E8" s="83"/>
      <c r="F8" s="83"/>
      <c r="G8" s="2"/>
      <c r="H8" s="2"/>
      <c r="I8" s="2"/>
    </row>
    <row x14ac:dyDescent="0.25" r="9" customHeight="1" ht="17.25">
      <c r="A9" s="15">
        <v>42833</v>
      </c>
      <c r="B9" s="16" t="s">
        <v>9297</v>
      </c>
      <c r="C9" s="17">
        <v>400</v>
      </c>
      <c r="D9" s="83"/>
      <c r="E9" s="83"/>
      <c r="F9" s="83"/>
      <c r="G9" s="2"/>
      <c r="H9" s="2"/>
      <c r="I9" s="2"/>
    </row>
    <row x14ac:dyDescent="0.25" r="10" customHeight="1" ht="17.25">
      <c r="A10" s="15">
        <v>43047</v>
      </c>
      <c r="B10" s="16" t="s">
        <v>9298</v>
      </c>
      <c r="C10" s="17">
        <v>100</v>
      </c>
      <c r="D10" s="83"/>
      <c r="E10" s="83"/>
      <c r="F10" s="83"/>
      <c r="G10" s="2"/>
      <c r="H10" s="2"/>
      <c r="I10" s="2"/>
    </row>
    <row x14ac:dyDescent="0.25" r="11" customHeight="1" ht="17.25">
      <c r="A11" s="15">
        <v>43077</v>
      </c>
      <c r="B11" s="16" t="s">
        <v>9299</v>
      </c>
      <c r="C11" s="17">
        <v>311</v>
      </c>
      <c r="D11" s="83"/>
      <c r="E11" s="83"/>
      <c r="F11" s="83"/>
      <c r="G11" s="2"/>
      <c r="H11" s="2"/>
      <c r="I11" s="2"/>
    </row>
    <row x14ac:dyDescent="0.25" r="12" customHeight="1" ht="17.25">
      <c r="A12" s="15" t="s">
        <v>9300</v>
      </c>
      <c r="B12" s="16" t="s">
        <v>9301</v>
      </c>
      <c r="C12" s="17">
        <v>500</v>
      </c>
      <c r="D12" s="83"/>
      <c r="E12" s="83"/>
      <c r="F12" s="83"/>
      <c r="G12" s="2"/>
      <c r="H12" s="2"/>
      <c r="I12" s="2"/>
    </row>
    <row x14ac:dyDescent="0.25" r="13" customHeight="1" ht="17.25">
      <c r="A13" s="21" t="s">
        <v>9286</v>
      </c>
      <c r="B13" s="47"/>
      <c r="C13" s="23">
        <f>SUM(C7:C12)</f>
      </c>
      <c r="D13" s="83"/>
      <c r="E13" s="83"/>
      <c r="F13" s="83"/>
      <c r="G13" s="2"/>
      <c r="H13" s="2"/>
      <c r="I13" s="2"/>
    </row>
    <row x14ac:dyDescent="0.25" r="14" customHeight="1" ht="17.25">
      <c r="A14" s="15"/>
      <c r="B14" s="16"/>
      <c r="C14" s="36"/>
      <c r="D14" s="83"/>
      <c r="E14" s="83"/>
      <c r="F14" s="83"/>
      <c r="G14" s="2"/>
      <c r="H14" s="2"/>
      <c r="I14" s="2"/>
    </row>
    <row x14ac:dyDescent="0.25" r="15" customHeight="1" ht="17.25">
      <c r="A15" s="21" t="s">
        <v>9289</v>
      </c>
      <c r="B15" s="47"/>
      <c r="C15" s="23">
        <f>SUM(C13:C14)</f>
      </c>
      <c r="D15" s="83"/>
      <c r="E15" s="83"/>
      <c r="F15" s="83"/>
      <c r="G15" s="2"/>
      <c r="H15" s="2"/>
      <c r="I15" s="2"/>
    </row>
    <row x14ac:dyDescent="0.25" r="16" customHeight="1" ht="17.25">
      <c r="A16" s="15"/>
      <c r="B16" s="16"/>
      <c r="C16" s="36"/>
      <c r="D16" s="83"/>
      <c r="E16" s="83"/>
      <c r="F16" s="83"/>
      <c r="G16" s="2"/>
      <c r="H16" s="2"/>
      <c r="I16" s="2"/>
    </row>
    <row x14ac:dyDescent="0.25" r="17" customHeight="1" ht="17.25">
      <c r="A17" s="21" t="s">
        <v>9292</v>
      </c>
      <c r="B17" s="47"/>
      <c r="C17" s="23">
        <f>SUM(C15:C16)</f>
      </c>
      <c r="D17" s="83"/>
      <c r="E17" s="83"/>
      <c r="F17" s="83"/>
      <c r="G17" s="2"/>
      <c r="H17" s="2"/>
      <c r="I17" s="2"/>
    </row>
    <row x14ac:dyDescent="0.25" r="18" customHeight="1" ht="17.25">
      <c r="A18" s="15"/>
      <c r="B18" s="16"/>
      <c r="C18" s="36"/>
      <c r="D18" s="83"/>
      <c r="E18" s="83"/>
      <c r="F18" s="83"/>
      <c r="G18" s="2"/>
      <c r="H18" s="2"/>
      <c r="I18" s="2"/>
    </row>
    <row x14ac:dyDescent="0.25" r="19" customHeight="1" ht="17.25">
      <c r="A19" s="85" t="s">
        <v>9227</v>
      </c>
      <c r="B19" s="86"/>
      <c r="C19" s="1281">
        <f>SUM(C17:C18)</f>
      </c>
      <c r="D19" s="83"/>
      <c r="E19" s="83"/>
      <c r="F19" s="83"/>
      <c r="G19" s="2"/>
      <c r="H19" s="2"/>
      <c r="I19" s="2"/>
    </row>
    <row x14ac:dyDescent="0.25" r="20" customHeight="1" ht="17.25">
      <c r="A20" s="117"/>
      <c r="B20" s="118"/>
      <c r="C20" s="46"/>
      <c r="D20" s="83"/>
      <c r="E20" s="83"/>
      <c r="F20" s="83"/>
      <c r="G20" s="2"/>
      <c r="H20" s="2"/>
      <c r="I20" s="2"/>
    </row>
    <row x14ac:dyDescent="0.25" r="21" customHeight="1" ht="17.25">
      <c r="A21" s="21" t="s">
        <v>9228</v>
      </c>
      <c r="B21" s="47"/>
      <c r="C21" s="175">
        <f>SUM(C19:C20)</f>
      </c>
      <c r="D21" s="83"/>
      <c r="E21" s="83"/>
      <c r="F21" s="83"/>
      <c r="G21" s="2"/>
      <c r="H21" s="2"/>
      <c r="I21" s="2"/>
    </row>
    <row x14ac:dyDescent="0.25" r="22" customHeight="1" ht="17.25">
      <c r="A22" s="1282"/>
      <c r="B22" s="1283"/>
      <c r="C22" s="1284"/>
      <c r="D22" s="83"/>
      <c r="E22" s="83"/>
      <c r="F22" s="83"/>
      <c r="G22" s="2"/>
      <c r="H22" s="2"/>
      <c r="I22" s="2"/>
    </row>
    <row x14ac:dyDescent="0.25" r="23" customHeight="1" ht="17.25">
      <c r="A23" s="21" t="s">
        <v>9229</v>
      </c>
      <c r="B23" s="47"/>
      <c r="C23" s="175">
        <f>SUM(C21:C22)</f>
      </c>
      <c r="D23" s="83"/>
      <c r="E23" s="83"/>
      <c r="F23" s="83"/>
      <c r="G23" s="2"/>
      <c r="H23" s="2"/>
      <c r="I23" s="2"/>
    </row>
    <row x14ac:dyDescent="0.25" r="24" customHeight="1" ht="17.25">
      <c r="A24" s="1243"/>
      <c r="B24" s="1258"/>
      <c r="C24" s="1285"/>
      <c r="D24" s="83"/>
      <c r="E24" s="83"/>
      <c r="F24" s="83"/>
      <c r="G24" s="2"/>
      <c r="H24" s="2"/>
      <c r="I24" s="2"/>
    </row>
    <row x14ac:dyDescent="0.25" r="25" customHeight="1" ht="17.25">
      <c r="A25" s="21" t="s">
        <v>9231</v>
      </c>
      <c r="B25" s="47"/>
      <c r="C25" s="175">
        <f>SUM(C23:C24)</f>
      </c>
      <c r="D25" s="83"/>
      <c r="E25" s="83"/>
      <c r="F25" s="83"/>
      <c r="G25" s="2"/>
      <c r="H25" s="2"/>
      <c r="I25" s="2"/>
    </row>
    <row x14ac:dyDescent="0.25" r="26" customHeight="1" ht="17.25">
      <c r="A26" s="1243"/>
      <c r="B26" s="1258"/>
      <c r="C26" s="1259"/>
      <c r="D26" s="83"/>
      <c r="E26" s="83"/>
      <c r="F26" s="83"/>
      <c r="G26" s="2"/>
      <c r="H26" s="2"/>
      <c r="I26" s="2"/>
    </row>
    <row x14ac:dyDescent="0.25" r="27" customHeight="1" ht="17.25">
      <c r="A27" s="21" t="s">
        <v>9237</v>
      </c>
      <c r="B27" s="47"/>
      <c r="C27" s="175">
        <f>SUM(C25:C26)</f>
      </c>
      <c r="D27" s="83"/>
      <c r="E27" s="83"/>
      <c r="F27" s="83"/>
      <c r="G27" s="2"/>
      <c r="H27" s="2"/>
      <c r="I27" s="2"/>
    </row>
    <row x14ac:dyDescent="0.25" r="28" customHeight="1" ht="17.25">
      <c r="A28" s="1243"/>
      <c r="B28" s="1258"/>
      <c r="C28" s="1259"/>
      <c r="D28" s="83"/>
      <c r="E28" s="83"/>
      <c r="F28" s="83"/>
      <c r="G28" s="2"/>
      <c r="H28" s="2"/>
      <c r="I28" s="2"/>
    </row>
    <row x14ac:dyDescent="0.25" r="29" customHeight="1" ht="17.25">
      <c r="A29" s="21" t="s">
        <v>9238</v>
      </c>
      <c r="B29" s="47"/>
      <c r="C29" s="175">
        <f>SUM(C27:C28)</f>
      </c>
      <c r="D29" s="83"/>
      <c r="E29" s="83"/>
      <c r="F29" s="83"/>
      <c r="G29" s="2"/>
      <c r="H29" s="2"/>
      <c r="I29" s="2"/>
    </row>
    <row x14ac:dyDescent="0.25" r="30" customHeight="1" ht="17.25">
      <c r="A30" s="1243"/>
      <c r="B30" s="1258"/>
      <c r="C30" s="1259"/>
      <c r="D30" s="83"/>
      <c r="E30" s="83"/>
      <c r="F30" s="83"/>
      <c r="G30" s="2"/>
      <c r="H30" s="2"/>
      <c r="I30" s="2"/>
    </row>
    <row x14ac:dyDescent="0.25" r="31" customHeight="1" ht="17.25">
      <c r="A31" s="21" t="s">
        <v>9239</v>
      </c>
      <c r="B31" s="47"/>
      <c r="C31" s="175">
        <f>SUM(C29:C30)</f>
      </c>
      <c r="D31" s="83"/>
      <c r="E31" s="83"/>
      <c r="F31" s="83"/>
      <c r="G31" s="2"/>
      <c r="H31" s="2"/>
      <c r="I31" s="2"/>
    </row>
    <row x14ac:dyDescent="0.25" r="32" customHeight="1" ht="17.25">
      <c r="A32" s="702"/>
      <c r="B32" s="1074"/>
      <c r="C32" s="1075"/>
      <c r="D32" s="83"/>
      <c r="E32" s="83"/>
      <c r="F32" s="83"/>
      <c r="G32" s="2"/>
      <c r="H32" s="2"/>
      <c r="I32" s="2"/>
    </row>
    <row x14ac:dyDescent="0.25" r="33" customHeight="1" ht="17.25">
      <c r="A33" s="21" t="s">
        <v>9240</v>
      </c>
      <c r="B33" s="47"/>
      <c r="C33" s="175">
        <f>SUM(C31:C32)</f>
      </c>
      <c r="D33" s="83"/>
      <c r="E33" s="83"/>
      <c r="F33" s="83"/>
      <c r="G33" s="2"/>
      <c r="H33" s="2"/>
      <c r="I33" s="2"/>
    </row>
    <row x14ac:dyDescent="0.25" r="34" customHeight="1" ht="17.25">
      <c r="A34" s="702"/>
      <c r="B34" s="1074"/>
      <c r="C34" s="1075"/>
      <c r="D34" s="83"/>
      <c r="E34" s="83"/>
      <c r="F34" s="83"/>
      <c r="G34" s="2"/>
      <c r="H34" s="2"/>
      <c r="I34" s="2"/>
    </row>
    <row x14ac:dyDescent="0.25" r="35" customHeight="1" ht="17.25">
      <c r="A35" s="21" t="s">
        <v>9241</v>
      </c>
      <c r="B35" s="47"/>
      <c r="C35" s="175">
        <f>SUM(C33:C34)</f>
      </c>
      <c r="D35" s="83"/>
      <c r="E35" s="83"/>
      <c r="F35" s="83"/>
      <c r="G35" s="2"/>
      <c r="H35" s="2"/>
      <c r="I35" s="2"/>
    </row>
    <row x14ac:dyDescent="0.25" r="36" customHeight="1" ht="17.25">
      <c r="A36" s="702"/>
      <c r="B36" s="1074"/>
      <c r="C36" s="1075"/>
      <c r="D36" s="83"/>
      <c r="E36" s="83"/>
      <c r="F36" s="83"/>
      <c r="G36" s="2"/>
      <c r="H36" s="2"/>
      <c r="I36" s="2"/>
    </row>
    <row x14ac:dyDescent="0.25" r="37" customHeight="1" ht="17.25">
      <c r="A37" s="21" t="s">
        <v>9244</v>
      </c>
      <c r="B37" s="47"/>
      <c r="C37" s="175">
        <f>SUM(C35:C36)</f>
      </c>
      <c r="D37" s="83"/>
      <c r="E37" s="83"/>
      <c r="F37" s="83"/>
      <c r="G37" s="2"/>
      <c r="H37" s="2"/>
      <c r="I37" s="2"/>
    </row>
    <row x14ac:dyDescent="0.25" r="38" customHeight="1" ht="17.25">
      <c r="A38" s="702"/>
      <c r="B38" s="1074"/>
      <c r="C38" s="1075"/>
      <c r="D38" s="83"/>
      <c r="E38" s="83"/>
      <c r="F38" s="83"/>
      <c r="G38" s="2"/>
      <c r="H38" s="2"/>
      <c r="I38" s="2"/>
    </row>
    <row x14ac:dyDescent="0.25" r="39" customHeight="1" ht="17.25">
      <c r="A39" s="21" t="s">
        <v>9245</v>
      </c>
      <c r="B39" s="47"/>
      <c r="C39" s="175">
        <f>SUM(C37:C38)</f>
      </c>
      <c r="D39" s="83"/>
      <c r="E39" s="83"/>
      <c r="F39" s="83"/>
      <c r="G39" s="2"/>
      <c r="H39" s="2"/>
      <c r="I39" s="2"/>
    </row>
    <row x14ac:dyDescent="0.25" r="40" customHeight="1" ht="17.25">
      <c r="A40" s="702"/>
      <c r="B40" s="1074"/>
      <c r="C40" s="1075"/>
      <c r="D40" s="83"/>
      <c r="E40" s="83"/>
      <c r="F40" s="83"/>
      <c r="G40" s="2"/>
      <c r="H40" s="2"/>
      <c r="I40" s="2"/>
    </row>
    <row x14ac:dyDescent="0.25" r="41" customHeight="1" ht="17.25">
      <c r="A41" s="21" t="s">
        <v>9246</v>
      </c>
      <c r="B41" s="47"/>
      <c r="C41" s="175">
        <f>SUM(C39:C40)</f>
      </c>
      <c r="D41" s="83"/>
      <c r="E41" s="83"/>
      <c r="F41" s="83"/>
      <c r="G41" s="2"/>
      <c r="H41" s="2"/>
      <c r="I41" s="2"/>
    </row>
    <row x14ac:dyDescent="0.25" r="42" customHeight="1" ht="17.25">
      <c r="A42" s="702"/>
      <c r="B42" s="1074"/>
      <c r="C42" s="1075"/>
      <c r="D42" s="83"/>
      <c r="E42" s="83"/>
      <c r="F42" s="83"/>
      <c r="G42" s="2"/>
      <c r="H42" s="2"/>
      <c r="I42" s="2"/>
    </row>
    <row x14ac:dyDescent="0.25" r="43" customHeight="1" ht="17.25">
      <c r="A43" s="21" t="s">
        <v>9247</v>
      </c>
      <c r="B43" s="47"/>
      <c r="C43" s="175">
        <f>SUM(C41:C42)</f>
      </c>
      <c r="D43" s="83"/>
      <c r="E43" s="83"/>
      <c r="F43" s="83"/>
      <c r="G43" s="2"/>
      <c r="H43" s="2"/>
      <c r="I43" s="2"/>
    </row>
    <row x14ac:dyDescent="0.25" r="44" customHeight="1" ht="17.25">
      <c r="A44" s="702"/>
      <c r="B44" s="1074"/>
      <c r="C44" s="1075"/>
      <c r="D44" s="83"/>
      <c r="E44" s="83"/>
      <c r="F44" s="83"/>
      <c r="G44" s="2"/>
      <c r="H44" s="2"/>
      <c r="I44" s="2"/>
    </row>
    <row x14ac:dyDescent="0.25" r="45" customHeight="1" ht="17.25">
      <c r="A45" s="21" t="s">
        <v>9248</v>
      </c>
      <c r="B45" s="47"/>
      <c r="C45" s="175">
        <f>SUM(C43:C44)</f>
      </c>
      <c r="D45" s="83"/>
      <c r="E45" s="83"/>
      <c r="F45" s="83"/>
      <c r="G45" s="2"/>
      <c r="H45" s="2"/>
      <c r="I45" s="2"/>
    </row>
    <row x14ac:dyDescent="0.25" r="46" customHeight="1" ht="17.25">
      <c r="A46" s="1282"/>
      <c r="B46" s="1286"/>
      <c r="C46" s="1285"/>
      <c r="D46" s="83"/>
      <c r="E46" s="83"/>
      <c r="F46" s="83"/>
      <c r="G46" s="2"/>
      <c r="H46" s="2"/>
      <c r="I46" s="2"/>
    </row>
    <row x14ac:dyDescent="0.25" r="47" customHeight="1" ht="17.25">
      <c r="A47" s="21" t="s">
        <v>9249</v>
      </c>
      <c r="B47" s="47"/>
      <c r="C47" s="175">
        <f>SUM(C45:C46)</f>
      </c>
      <c r="D47" s="83"/>
      <c r="E47" s="83"/>
      <c r="F47" s="83"/>
      <c r="G47" s="2"/>
      <c r="H47" s="2"/>
      <c r="I47" s="2"/>
    </row>
    <row x14ac:dyDescent="0.25" r="48" customHeight="1" ht="17.25">
      <c r="A48" s="702"/>
      <c r="B48" s="1074"/>
      <c r="C48" s="1285"/>
      <c r="D48" s="83"/>
      <c r="E48" s="83"/>
      <c r="F48" s="83"/>
      <c r="G48" s="2"/>
      <c r="H48" s="2"/>
      <c r="I48" s="2"/>
    </row>
    <row x14ac:dyDescent="0.25" r="49" customHeight="1" ht="17.25">
      <c r="A49" s="21" t="s">
        <v>9251</v>
      </c>
      <c r="B49" s="47"/>
      <c r="C49" s="175">
        <f>SUM(C47:C48)</f>
      </c>
      <c r="D49" s="83"/>
      <c r="E49" s="83"/>
      <c r="F49" s="83"/>
      <c r="G49" s="2"/>
      <c r="H49" s="2"/>
      <c r="I49" s="2"/>
    </row>
    <row x14ac:dyDescent="0.25" r="50" customHeight="1" ht="17.25">
      <c r="A50" s="702"/>
      <c r="B50" s="1074"/>
      <c r="C50" s="1075"/>
      <c r="D50" s="83"/>
      <c r="E50" s="83"/>
      <c r="F50" s="83"/>
      <c r="G50" s="2"/>
      <c r="H50" s="2"/>
      <c r="I50" s="2"/>
    </row>
    <row x14ac:dyDescent="0.25" r="51" customHeight="1" ht="17.25">
      <c r="A51" s="21" t="s">
        <v>9252</v>
      </c>
      <c r="B51" s="47"/>
      <c r="C51" s="175">
        <f>SUM(C49:C50)</f>
      </c>
      <c r="D51" s="83"/>
      <c r="E51" s="83"/>
      <c r="F51" s="83"/>
      <c r="G51" s="2"/>
      <c r="H51" s="2"/>
      <c r="I51" s="2"/>
    </row>
    <row x14ac:dyDescent="0.25" r="52" customHeight="1" ht="17.25">
      <c r="A52" s="702"/>
      <c r="B52" s="1074"/>
      <c r="C52" s="1075"/>
      <c r="D52" s="83"/>
      <c r="E52" s="83"/>
      <c r="F52" s="83"/>
      <c r="G52" s="2"/>
      <c r="H52" s="2"/>
      <c r="I52" s="2"/>
    </row>
    <row x14ac:dyDescent="0.25" r="53" customHeight="1" ht="17.25">
      <c r="A53" s="21" t="s">
        <v>9253</v>
      </c>
      <c r="B53" s="47"/>
      <c r="C53" s="175">
        <f>SUM(C51:C52)</f>
      </c>
      <c r="D53" s="83"/>
      <c r="E53" s="83"/>
      <c r="F53" s="83"/>
      <c r="G53" s="2"/>
      <c r="H53" s="2"/>
      <c r="I53" s="2"/>
    </row>
    <row x14ac:dyDescent="0.25" r="54" customHeight="1" ht="17.25">
      <c r="A54" s="702"/>
      <c r="B54" s="1074"/>
      <c r="C54" s="1075"/>
      <c r="D54" s="83"/>
      <c r="E54" s="83"/>
      <c r="F54" s="83"/>
      <c r="G54" s="2"/>
      <c r="H54" s="2"/>
      <c r="I54" s="2"/>
    </row>
    <row x14ac:dyDescent="0.25" r="55" customHeight="1" ht="17.25">
      <c r="A55" s="21" t="s">
        <v>9254</v>
      </c>
      <c r="B55" s="47"/>
      <c r="C55" s="175">
        <f>SUM(C53:C54)</f>
      </c>
      <c r="D55" s="83"/>
      <c r="E55" s="83"/>
      <c r="F55" s="83"/>
      <c r="G55" s="2"/>
      <c r="H55" s="2"/>
      <c r="I55" s="2"/>
    </row>
    <row x14ac:dyDescent="0.25" r="56" customHeight="1" ht="17.25">
      <c r="A56" s="702"/>
      <c r="B56" s="1074"/>
      <c r="C56" s="1075"/>
      <c r="D56" s="83"/>
      <c r="E56" s="83"/>
      <c r="F56" s="83"/>
      <c r="G56" s="2"/>
      <c r="H56" s="2"/>
      <c r="I56" s="2"/>
    </row>
    <row x14ac:dyDescent="0.25" r="57" customHeight="1" ht="17.25">
      <c r="A57" s="21" t="s">
        <v>9255</v>
      </c>
      <c r="B57" s="47"/>
      <c r="C57" s="175">
        <f>SUM(C55:C56)</f>
      </c>
      <c r="D57" s="83"/>
      <c r="E57" s="83"/>
      <c r="F57" s="83"/>
      <c r="G57" s="2"/>
      <c r="H57" s="2"/>
      <c r="I57" s="2"/>
    </row>
    <row x14ac:dyDescent="0.25" r="58" customHeight="1" ht="17.25">
      <c r="A58" s="702"/>
      <c r="B58" s="1074"/>
      <c r="C58" s="1075"/>
      <c r="D58" s="83"/>
      <c r="E58" s="83"/>
      <c r="F58" s="83"/>
      <c r="G58" s="2"/>
      <c r="H58" s="2"/>
      <c r="I58" s="2"/>
    </row>
    <row x14ac:dyDescent="0.25" r="59" customHeight="1" ht="17.25">
      <c r="A59" s="21" t="s">
        <v>9257</v>
      </c>
      <c r="B59" s="47"/>
      <c r="C59" s="175">
        <f>SUM(C57:C58)</f>
      </c>
      <c r="D59" s="83"/>
      <c r="E59" s="83"/>
      <c r="F59" s="83"/>
      <c r="G59" s="2"/>
      <c r="H59" s="2"/>
      <c r="I59" s="2"/>
    </row>
    <row x14ac:dyDescent="0.25" r="60" customHeight="1" ht="17.25">
      <c r="A60" s="702"/>
      <c r="B60" s="1074"/>
      <c r="C60" s="1075"/>
      <c r="D60" s="83"/>
      <c r="E60" s="83"/>
      <c r="F60" s="83"/>
      <c r="G60" s="2"/>
      <c r="H60" s="2"/>
      <c r="I60" s="2"/>
    </row>
    <row x14ac:dyDescent="0.25" r="61" customHeight="1" ht="17.25">
      <c r="A61" s="21" t="s">
        <v>9258</v>
      </c>
      <c r="B61" s="47"/>
      <c r="C61" s="175">
        <f>SUM(C59:C60)</f>
      </c>
      <c r="D61" s="83"/>
      <c r="E61" s="83"/>
      <c r="F61" s="83"/>
      <c r="G61" s="2"/>
      <c r="H61" s="2"/>
      <c r="I61" s="2"/>
    </row>
    <row x14ac:dyDescent="0.25" r="62" customHeight="1" ht="17.25">
      <c r="A62" s="702"/>
      <c r="B62" s="1074"/>
      <c r="C62" s="1075"/>
      <c r="D62" s="83"/>
      <c r="E62" s="83"/>
      <c r="F62" s="83"/>
      <c r="G62" s="2"/>
      <c r="H62" s="2"/>
      <c r="I62" s="2"/>
    </row>
    <row x14ac:dyDescent="0.25" r="63" customHeight="1" ht="17.25">
      <c r="A63" s="21" t="s">
        <v>9259</v>
      </c>
      <c r="B63" s="47"/>
      <c r="C63" s="175">
        <f>SUM(C61:C62)</f>
      </c>
      <c r="D63" s="83"/>
      <c r="E63" s="83"/>
      <c r="F63" s="83"/>
      <c r="G63" s="2"/>
      <c r="H63" s="2"/>
      <c r="I63" s="2"/>
    </row>
    <row x14ac:dyDescent="0.25" r="64" customHeight="1" ht="17.25">
      <c r="A64" s="702"/>
      <c r="B64" s="1074"/>
      <c r="C64" s="1075"/>
      <c r="D64" s="83"/>
      <c r="E64" s="83"/>
      <c r="F64" s="83"/>
      <c r="G64" s="2"/>
      <c r="H64" s="2"/>
      <c r="I64" s="2"/>
    </row>
    <row x14ac:dyDescent="0.25" r="65" customHeight="1" ht="17.25">
      <c r="A65" s="21" t="s">
        <v>9260</v>
      </c>
      <c r="B65" s="47"/>
      <c r="C65" s="175">
        <f>SUM(C63:C64)</f>
      </c>
      <c r="D65" s="83"/>
      <c r="E65" s="83"/>
      <c r="F65" s="83"/>
      <c r="G65" s="2"/>
      <c r="H65" s="2"/>
      <c r="I65" s="2"/>
    </row>
    <row x14ac:dyDescent="0.25" r="66" customHeight="1" ht="17.25">
      <c r="A66" s="702"/>
      <c r="B66" s="1074"/>
      <c r="C66" s="1075"/>
      <c r="D66" s="83"/>
      <c r="E66" s="83"/>
      <c r="F66" s="83"/>
      <c r="G66" s="2"/>
      <c r="H66" s="2"/>
      <c r="I66" s="2"/>
    </row>
    <row x14ac:dyDescent="0.25" r="67" customHeight="1" ht="17.25">
      <c r="A67" s="21" t="s">
        <v>9261</v>
      </c>
      <c r="B67" s="47"/>
      <c r="C67" s="175">
        <f>SUM(C65:C66)</f>
      </c>
      <c r="D67" s="83"/>
      <c r="E67" s="83"/>
      <c r="F67" s="83"/>
      <c r="G67" s="2"/>
      <c r="H67" s="2"/>
      <c r="I67" s="2"/>
    </row>
    <row x14ac:dyDescent="0.25" r="68" customHeight="1" ht="17.25">
      <c r="A68" s="702"/>
      <c r="B68" s="1074"/>
      <c r="C68" s="1075"/>
      <c r="D68" s="83"/>
      <c r="E68" s="83"/>
      <c r="F68" s="83"/>
      <c r="G68" s="2"/>
      <c r="H68" s="2"/>
      <c r="I68" s="2"/>
    </row>
    <row x14ac:dyDescent="0.25" r="69" customHeight="1" ht="17.25">
      <c r="A69" s="21" t="s">
        <v>9262</v>
      </c>
      <c r="B69" s="47"/>
      <c r="C69" s="175">
        <f>SUM(C67:C68)</f>
      </c>
      <c r="D69" s="83"/>
      <c r="E69" s="83"/>
      <c r="F69" s="83"/>
      <c r="G69" s="2"/>
      <c r="H69" s="2"/>
      <c r="I69" s="2"/>
    </row>
    <row x14ac:dyDescent="0.25" r="70" customHeight="1" ht="17.25">
      <c r="A70" s="702"/>
      <c r="B70" s="1074"/>
      <c r="C70" s="1075"/>
      <c r="D70" s="83"/>
      <c r="E70" s="83"/>
      <c r="F70" s="83"/>
      <c r="G70" s="2"/>
      <c r="H70" s="2"/>
      <c r="I70" s="2"/>
    </row>
    <row x14ac:dyDescent="0.25" r="71" customHeight="1" ht="17.25">
      <c r="A71" s="21" t="s">
        <v>8842</v>
      </c>
      <c r="B71" s="47"/>
      <c r="C71" s="175">
        <f>SUM(C69:C70)</f>
      </c>
      <c r="D71" s="83"/>
      <c r="E71" s="83"/>
      <c r="F71" s="83"/>
      <c r="G71" s="2"/>
      <c r="H71" s="2"/>
      <c r="I71" s="2"/>
    </row>
    <row x14ac:dyDescent="0.25" r="72" customHeight="1" ht="17.25">
      <c r="A72" s="702"/>
      <c r="B72" s="1074"/>
      <c r="C72" s="1075"/>
      <c r="D72" s="83"/>
      <c r="E72" s="83"/>
      <c r="F72" s="83"/>
      <c r="G72" s="2"/>
      <c r="H72" s="2"/>
      <c r="I72" s="2"/>
    </row>
    <row x14ac:dyDescent="0.25" r="73" customHeight="1" ht="17.25">
      <c r="A73" s="21" t="s">
        <v>8843</v>
      </c>
      <c r="B73" s="47"/>
      <c r="C73" s="175">
        <f>SUM(C71:C72)</f>
      </c>
      <c r="D73" s="83"/>
      <c r="E73" s="83"/>
      <c r="F73" s="83"/>
      <c r="G73" s="2"/>
      <c r="H73" s="2"/>
      <c r="I73" s="2"/>
    </row>
    <row x14ac:dyDescent="0.25" r="74" customHeight="1" ht="17.25">
      <c r="A74" s="702"/>
      <c r="B74" s="1074"/>
      <c r="C74" s="1075"/>
      <c r="D74" s="83"/>
      <c r="E74" s="83"/>
      <c r="F74" s="83"/>
      <c r="G74" s="2"/>
      <c r="H74" s="2"/>
      <c r="I74" s="2"/>
    </row>
    <row x14ac:dyDescent="0.25" r="75" customHeight="1" ht="17.25">
      <c r="A75" s="21" t="s">
        <v>8844</v>
      </c>
      <c r="B75" s="47"/>
      <c r="C75" s="175">
        <f>SUM(C73:C74)</f>
      </c>
      <c r="D75" s="83"/>
      <c r="E75" s="83"/>
      <c r="F75" s="83"/>
      <c r="G75" s="2"/>
      <c r="H75" s="2"/>
      <c r="I75" s="2"/>
    </row>
    <row x14ac:dyDescent="0.25" r="76" customHeight="1" ht="17.25">
      <c r="A76" s="702"/>
      <c r="B76" s="1074"/>
      <c r="C76" s="1075"/>
      <c r="D76" s="83"/>
      <c r="E76" s="83"/>
      <c r="F76" s="83"/>
      <c r="G76" s="2"/>
      <c r="H76" s="2"/>
      <c r="I76" s="2"/>
    </row>
    <row x14ac:dyDescent="0.25" r="77" customHeight="1" ht="17.25">
      <c r="A77" s="21" t="s">
        <v>8845</v>
      </c>
      <c r="B77" s="47"/>
      <c r="C77" s="175">
        <f>SUM(C75:C76)</f>
      </c>
      <c r="D77" s="83"/>
      <c r="E77" s="83"/>
      <c r="F77" s="83"/>
      <c r="G77" s="2"/>
      <c r="H77" s="2"/>
      <c r="I77" s="2"/>
    </row>
    <row x14ac:dyDescent="0.25" r="78" customHeight="1" ht="17.25">
      <c r="A78" s="702"/>
      <c r="B78" s="1074"/>
      <c r="C78" s="1075"/>
      <c r="D78" s="83"/>
      <c r="E78" s="83"/>
      <c r="F78" s="83"/>
      <c r="G78" s="2"/>
      <c r="H78" s="2"/>
      <c r="I78" s="2"/>
    </row>
    <row x14ac:dyDescent="0.25" r="79" customHeight="1" ht="17.25">
      <c r="A79" s="21" t="s">
        <v>8846</v>
      </c>
      <c r="B79" s="47"/>
      <c r="C79" s="175">
        <f>SUM(C77:C78)</f>
      </c>
      <c r="D79" s="83"/>
      <c r="E79" s="83"/>
      <c r="F79" s="83"/>
      <c r="G79" s="2"/>
      <c r="H79" s="2"/>
      <c r="I79" s="2"/>
    </row>
    <row x14ac:dyDescent="0.25" r="80" customHeight="1" ht="17.25">
      <c r="A80" s="702"/>
      <c r="B80" s="1074"/>
      <c r="C80" s="1075"/>
      <c r="D80" s="83"/>
      <c r="E80" s="83"/>
      <c r="F80" s="83"/>
      <c r="G80" s="2"/>
      <c r="H80" s="2"/>
      <c r="I80" s="2"/>
    </row>
    <row x14ac:dyDescent="0.25" r="81" customHeight="1" ht="17.25">
      <c r="A81" s="21" t="s">
        <v>8847</v>
      </c>
      <c r="B81" s="47"/>
      <c r="C81" s="175">
        <f>SUM(C79:C80)</f>
      </c>
      <c r="D81" s="83"/>
      <c r="E81" s="83"/>
      <c r="F81" s="83"/>
      <c r="G81" s="2"/>
      <c r="H81" s="2"/>
      <c r="I81" s="2"/>
    </row>
    <row x14ac:dyDescent="0.25" r="82" customHeight="1" ht="17.25">
      <c r="A82" s="702"/>
      <c r="B82" s="1074"/>
      <c r="C82" s="1075"/>
      <c r="D82" s="83"/>
      <c r="E82" s="83"/>
      <c r="F82" s="83"/>
      <c r="G82" s="2"/>
      <c r="H82" s="2"/>
      <c r="I82" s="2"/>
    </row>
    <row x14ac:dyDescent="0.25" r="83" customHeight="1" ht="17.25">
      <c r="A83" s="21" t="s">
        <v>8848</v>
      </c>
      <c r="B83" s="47"/>
      <c r="C83" s="175">
        <f>SUM(C81:C82)</f>
      </c>
      <c r="D83" s="83"/>
      <c r="E83" s="83"/>
      <c r="F83" s="83"/>
      <c r="G83" s="2"/>
      <c r="H83" s="2"/>
      <c r="I83" s="2"/>
    </row>
    <row x14ac:dyDescent="0.25" r="84" customHeight="1" ht="17.25">
      <c r="A84" s="702"/>
      <c r="B84" s="1074"/>
      <c r="C84" s="1075"/>
      <c r="D84" s="83"/>
      <c r="E84" s="83"/>
      <c r="F84" s="83"/>
      <c r="G84" s="2"/>
      <c r="H84" s="2"/>
      <c r="I84" s="2"/>
    </row>
    <row x14ac:dyDescent="0.25" r="85" customHeight="1" ht="17.25">
      <c r="A85" s="21" t="s">
        <v>8851</v>
      </c>
      <c r="B85" s="47"/>
      <c r="C85" s="175">
        <f>SUM(C83:C84)</f>
      </c>
      <c r="D85" s="83"/>
      <c r="E85" s="83"/>
      <c r="F85" s="83"/>
      <c r="G85" s="2"/>
      <c r="H85" s="2"/>
      <c r="I85" s="2"/>
    </row>
    <row x14ac:dyDescent="0.25" r="86" customHeight="1" ht="17.25">
      <c r="A86" s="702"/>
      <c r="B86" s="1074"/>
      <c r="C86" s="1075"/>
      <c r="D86" s="83"/>
      <c r="E86" s="83"/>
      <c r="F86" s="83"/>
      <c r="G86" s="2"/>
      <c r="H86" s="2"/>
      <c r="I86" s="2"/>
    </row>
    <row x14ac:dyDescent="0.25" r="87" customHeight="1" ht="17.25">
      <c r="A87" s="21" t="s">
        <v>8853</v>
      </c>
      <c r="B87" s="47"/>
      <c r="C87" s="175">
        <f>SUM(C85:C86)</f>
      </c>
      <c r="D87" s="83"/>
      <c r="E87" s="83"/>
      <c r="F87" s="83"/>
      <c r="G87" s="2"/>
      <c r="H87" s="2"/>
      <c r="I87" s="2"/>
    </row>
    <row x14ac:dyDescent="0.25" r="88" customHeight="1" ht="17.25">
      <c r="A88" s="702"/>
      <c r="B88" s="1074"/>
      <c r="C88" s="1075"/>
      <c r="D88" s="83"/>
      <c r="E88" s="83"/>
      <c r="F88" s="83"/>
      <c r="G88" s="2"/>
      <c r="H88" s="2"/>
      <c r="I88" s="2"/>
    </row>
    <row x14ac:dyDescent="0.25" r="89" customHeight="1" ht="17.25">
      <c r="A89" s="21" t="s">
        <v>8858</v>
      </c>
      <c r="B89" s="47"/>
      <c r="C89" s="175">
        <f>SUM(C87:C88)</f>
      </c>
      <c r="D89" s="83"/>
      <c r="E89" s="83"/>
      <c r="F89" s="83"/>
      <c r="G89" s="2"/>
      <c r="H89" s="2"/>
      <c r="I89" s="2"/>
    </row>
    <row x14ac:dyDescent="0.25" r="90" customHeight="1" ht="17.25">
      <c r="A90" s="702"/>
      <c r="B90" s="1074"/>
      <c r="C90" s="1075"/>
      <c r="D90" s="83"/>
      <c r="E90" s="83"/>
      <c r="F90" s="83"/>
      <c r="G90" s="2"/>
      <c r="H90" s="2"/>
      <c r="I90" s="2"/>
    </row>
    <row x14ac:dyDescent="0.25" r="91" customHeight="1" ht="17.25">
      <c r="A91" s="21" t="s">
        <v>8861</v>
      </c>
      <c r="B91" s="47"/>
      <c r="C91" s="175">
        <f>SUM(C89:C90)</f>
      </c>
      <c r="D91" s="83"/>
      <c r="E91" s="83"/>
      <c r="F91" s="83"/>
      <c r="G91" s="2"/>
      <c r="H91" s="2"/>
      <c r="I91" s="2"/>
    </row>
    <row x14ac:dyDescent="0.25" r="92" customHeight="1" ht="17.25">
      <c r="A92" s="702"/>
      <c r="B92" s="1074"/>
      <c r="C92" s="1075"/>
      <c r="D92" s="83"/>
      <c r="E92" s="83"/>
      <c r="F92" s="83"/>
      <c r="G92" s="2"/>
      <c r="H92" s="2"/>
      <c r="I92" s="2"/>
    </row>
    <row x14ac:dyDescent="0.25" r="93" customHeight="1" ht="17.25">
      <c r="A93" s="21" t="s">
        <v>8863</v>
      </c>
      <c r="B93" s="47"/>
      <c r="C93" s="175">
        <f>SUM(C91:C92)</f>
      </c>
      <c r="D93" s="83"/>
      <c r="E93" s="83"/>
      <c r="F93" s="83"/>
      <c r="G93" s="2"/>
      <c r="H93" s="2"/>
      <c r="I93" s="2"/>
    </row>
    <row x14ac:dyDescent="0.25" r="94" customHeight="1" ht="17.25">
      <c r="A94" s="702"/>
      <c r="B94" s="1074"/>
      <c r="C94" s="1075"/>
      <c r="D94" s="83"/>
      <c r="E94" s="83"/>
      <c r="F94" s="83"/>
      <c r="G94" s="2"/>
      <c r="H94" s="2"/>
      <c r="I94" s="2"/>
    </row>
    <row x14ac:dyDescent="0.25" r="95" customHeight="1" ht="17.25">
      <c r="A95" s="21" t="s">
        <v>8864</v>
      </c>
      <c r="B95" s="47"/>
      <c r="C95" s="175">
        <f>SUM(C93:C94)</f>
      </c>
      <c r="D95" s="83"/>
      <c r="E95" s="83"/>
      <c r="F95" s="83"/>
      <c r="G95" s="2"/>
      <c r="H95" s="2"/>
      <c r="I95" s="2"/>
    </row>
    <row x14ac:dyDescent="0.25" r="96" customHeight="1" ht="17.25">
      <c r="A96" s="702"/>
      <c r="B96" s="1074"/>
      <c r="C96" s="1075"/>
      <c r="D96" s="83"/>
      <c r="E96" s="83"/>
      <c r="F96" s="83"/>
      <c r="G96" s="2"/>
      <c r="H96" s="2"/>
      <c r="I96" s="2"/>
    </row>
    <row x14ac:dyDescent="0.25" r="97" customHeight="1" ht="17.25">
      <c r="A97" s="21" t="s">
        <v>8865</v>
      </c>
      <c r="B97" s="47"/>
      <c r="C97" s="175">
        <f>SUM(C95:C96)</f>
      </c>
      <c r="D97" s="83"/>
      <c r="E97" s="83"/>
      <c r="F97" s="83"/>
      <c r="G97" s="2"/>
      <c r="H97" s="2"/>
      <c r="I97" s="2"/>
    </row>
    <row x14ac:dyDescent="0.25" r="98" customHeight="1" ht="17.25">
      <c r="A98" s="702"/>
      <c r="B98" s="1074"/>
      <c r="C98" s="1075"/>
      <c r="D98" s="83"/>
      <c r="E98" s="83"/>
      <c r="F98" s="83"/>
      <c r="G98" s="2"/>
      <c r="H98" s="2"/>
      <c r="I98" s="2"/>
    </row>
    <row x14ac:dyDescent="0.25" r="99" customHeight="1" ht="17.25">
      <c r="A99" s="21" t="s">
        <v>8840</v>
      </c>
      <c r="B99" s="47"/>
      <c r="C99" s="175">
        <f>SUM(C97:C98)</f>
      </c>
      <c r="D99" s="83"/>
      <c r="E99" s="83"/>
      <c r="F99" s="83"/>
      <c r="G99" s="2"/>
      <c r="H99" s="2"/>
      <c r="I99" s="2"/>
    </row>
    <row x14ac:dyDescent="0.25" r="100" customHeight="1" ht="17.25">
      <c r="A100" s="702"/>
      <c r="B100" s="1074"/>
      <c r="C100" s="1075"/>
      <c r="D100" s="83"/>
      <c r="E100" s="83"/>
      <c r="F100" s="83"/>
      <c r="G100" s="2"/>
      <c r="H100" s="2"/>
      <c r="I100" s="2"/>
    </row>
    <row x14ac:dyDescent="0.25" r="101" customHeight="1" ht="17.25">
      <c r="A101" s="21" t="s">
        <v>8929</v>
      </c>
      <c r="B101" s="47"/>
      <c r="C101" s="175">
        <f>SUM(C99:C100)</f>
      </c>
      <c r="D101" s="83"/>
      <c r="E101" s="83"/>
      <c r="F101" s="83"/>
      <c r="G101" s="2"/>
      <c r="H101" s="2"/>
      <c r="I101" s="2"/>
    </row>
    <row x14ac:dyDescent="0.25" r="102" customHeight="1" ht="17.25">
      <c r="A102" s="702"/>
      <c r="B102" s="1074"/>
      <c r="C102" s="1075"/>
      <c r="D102" s="83"/>
      <c r="E102" s="83"/>
      <c r="F102" s="83"/>
      <c r="G102" s="2"/>
      <c r="H102" s="2"/>
      <c r="I102" s="2"/>
    </row>
    <row x14ac:dyDescent="0.25" r="103" customHeight="1" ht="17.25">
      <c r="A103" s="21" t="s">
        <v>8930</v>
      </c>
      <c r="B103" s="47"/>
      <c r="C103" s="175">
        <f>SUM(C101:C102)</f>
      </c>
      <c r="D103" s="83"/>
      <c r="E103" s="83"/>
      <c r="F103" s="83"/>
      <c r="G103" s="2"/>
      <c r="H103" s="2"/>
      <c r="I103" s="2"/>
    </row>
    <row x14ac:dyDescent="0.25" r="104" customHeight="1" ht="17.25">
      <c r="A104" s="702"/>
      <c r="B104" s="1074"/>
      <c r="C104" s="1075"/>
      <c r="D104" s="83"/>
      <c r="E104" s="83"/>
      <c r="F104" s="83"/>
      <c r="G104" s="2"/>
      <c r="H104" s="2"/>
      <c r="I104" s="2"/>
    </row>
    <row x14ac:dyDescent="0.25" r="105" customHeight="1" ht="17.25">
      <c r="A105" s="21" t="s">
        <v>8931</v>
      </c>
      <c r="B105" s="47"/>
      <c r="C105" s="175">
        <f>SUM(C103:C104)</f>
      </c>
      <c r="D105" s="83"/>
      <c r="E105" s="83"/>
      <c r="F105" s="83"/>
      <c r="G105" s="2"/>
      <c r="H105" s="2"/>
      <c r="I105" s="2"/>
    </row>
    <row x14ac:dyDescent="0.25" r="106" customHeight="1" ht="17.25">
      <c r="A106" s="702"/>
      <c r="B106" s="1074"/>
      <c r="C106" s="1075"/>
      <c r="D106" s="83"/>
      <c r="E106" s="83"/>
      <c r="F106" s="83"/>
      <c r="G106" s="2"/>
      <c r="H106" s="2"/>
      <c r="I106" s="2"/>
    </row>
    <row x14ac:dyDescent="0.25" r="107" customHeight="1" ht="17.25">
      <c r="A107" s="21" t="s">
        <v>8932</v>
      </c>
      <c r="B107" s="47"/>
      <c r="C107" s="175">
        <f>SUM(C105:C106)</f>
      </c>
      <c r="D107" s="83"/>
      <c r="E107" s="83"/>
      <c r="F107" s="83"/>
      <c r="G107" s="2"/>
      <c r="H107" s="2"/>
      <c r="I107" s="2"/>
    </row>
    <row x14ac:dyDescent="0.25" r="108" customHeight="1" ht="17.25">
      <c r="A108" s="702"/>
      <c r="B108" s="1074"/>
      <c r="C108" s="1075"/>
      <c r="D108" s="83"/>
      <c r="E108" s="83"/>
      <c r="F108" s="83"/>
      <c r="G108" s="2"/>
      <c r="H108" s="2"/>
      <c r="I108" s="2"/>
    </row>
    <row x14ac:dyDescent="0.25" r="109" customHeight="1" ht="17.25">
      <c r="A109" s="21" t="s">
        <v>8933</v>
      </c>
      <c r="B109" s="47"/>
      <c r="C109" s="175">
        <f>SUM(C107:C108)</f>
      </c>
      <c r="D109" s="83"/>
      <c r="E109" s="83"/>
      <c r="F109" s="83"/>
      <c r="G109" s="2"/>
      <c r="H109" s="2"/>
      <c r="I109" s="2"/>
    </row>
    <row x14ac:dyDescent="0.25" r="110" customHeight="1" ht="17.25">
      <c r="A110" s="702"/>
      <c r="B110" s="1074"/>
      <c r="C110" s="1075"/>
      <c r="D110" s="83"/>
      <c r="E110" s="83"/>
      <c r="F110" s="83"/>
      <c r="G110" s="2"/>
      <c r="H110" s="2"/>
      <c r="I110" s="2"/>
    </row>
    <row x14ac:dyDescent="0.25" r="111" customHeight="1" ht="17.25">
      <c r="A111" s="21" t="s">
        <v>8646</v>
      </c>
      <c r="B111" s="47"/>
      <c r="C111" s="175">
        <f>SUM(C109:C110)</f>
      </c>
      <c r="D111" s="83"/>
      <c r="E111" s="83"/>
      <c r="F111" s="83"/>
      <c r="G111" s="2"/>
      <c r="H111" s="2"/>
      <c r="I111" s="2"/>
    </row>
    <row x14ac:dyDescent="0.25" r="112" customHeight="1" ht="17.25">
      <c r="A112" s="702"/>
      <c r="B112" s="1074"/>
      <c r="C112" s="1075"/>
      <c r="D112" s="83"/>
      <c r="E112" s="83"/>
      <c r="F112" s="83"/>
      <c r="G112" s="2"/>
      <c r="H112" s="2"/>
      <c r="I112" s="2"/>
    </row>
    <row x14ac:dyDescent="0.25" r="113" customHeight="1" ht="17.25">
      <c r="A113" s="21" t="s">
        <v>8653</v>
      </c>
      <c r="B113" s="47"/>
      <c r="C113" s="175">
        <f>SUM(C111:C112)</f>
      </c>
      <c r="D113" s="83"/>
      <c r="E113" s="83"/>
      <c r="F113" s="83"/>
      <c r="G113" s="2"/>
      <c r="H113" s="2"/>
      <c r="I113" s="2"/>
    </row>
    <row x14ac:dyDescent="0.25" r="114" customHeight="1" ht="17.25">
      <c r="A114" s="241"/>
      <c r="B114" s="242"/>
      <c r="C114" s="1075"/>
      <c r="D114" s="83"/>
      <c r="E114" s="83"/>
      <c r="F114" s="83"/>
      <c r="G114" s="2"/>
      <c r="H114" s="2"/>
      <c r="I114" s="2"/>
    </row>
    <row x14ac:dyDescent="0.25" r="115" customHeight="1" ht="17.25">
      <c r="A115" s="21" t="s">
        <v>8654</v>
      </c>
      <c r="B115" s="47"/>
      <c r="C115" s="175">
        <f>SUM(C113:C114)</f>
      </c>
      <c r="D115" s="83"/>
      <c r="E115" s="83"/>
      <c r="F115" s="83"/>
      <c r="G115" s="2"/>
      <c r="H115" s="2"/>
      <c r="I115" s="2"/>
    </row>
    <row x14ac:dyDescent="0.25" r="116" customHeight="1" ht="17.25">
      <c r="A116" s="241">
        <v>44267</v>
      </c>
      <c r="B116" s="242" t="s">
        <v>14</v>
      </c>
      <c r="C116" s="17">
        <v>-20</v>
      </c>
      <c r="D116" s="83"/>
      <c r="E116" s="83"/>
      <c r="F116" s="83"/>
      <c r="G116" s="2"/>
      <c r="H116" s="2"/>
      <c r="I116" s="2"/>
    </row>
    <row x14ac:dyDescent="0.25" r="117" customHeight="1" ht="17.25">
      <c r="A117" s="241">
        <v>44359</v>
      </c>
      <c r="B117" s="242" t="s">
        <v>14</v>
      </c>
      <c r="C117" s="17">
        <v>-40</v>
      </c>
      <c r="D117" s="83"/>
      <c r="E117" s="83"/>
      <c r="F117" s="83"/>
      <c r="G117" s="2"/>
      <c r="H117" s="2"/>
      <c r="I117" s="2"/>
    </row>
    <row x14ac:dyDescent="0.25" r="118" customHeight="1" ht="17.25">
      <c r="A118" s="241">
        <v>44420</v>
      </c>
      <c r="B118" s="242" t="s">
        <v>14</v>
      </c>
      <c r="C118" s="17">
        <v>-40</v>
      </c>
      <c r="D118" s="83"/>
      <c r="E118" s="83"/>
      <c r="F118" s="83"/>
      <c r="G118" s="2"/>
      <c r="H118" s="2"/>
      <c r="I118" s="2"/>
    </row>
    <row x14ac:dyDescent="0.25" r="119" customHeight="1" ht="17.25">
      <c r="A119" s="241">
        <v>44481</v>
      </c>
      <c r="B119" s="242" t="s">
        <v>14</v>
      </c>
      <c r="C119" s="17">
        <v>-70</v>
      </c>
      <c r="D119" s="83"/>
      <c r="E119" s="83"/>
      <c r="F119" s="83"/>
      <c r="G119" s="2"/>
      <c r="H119" s="2"/>
      <c r="I119" s="2"/>
    </row>
    <row x14ac:dyDescent="0.25" r="120" customHeight="1" ht="17.25">
      <c r="A120" s="241" t="s">
        <v>3649</v>
      </c>
      <c r="B120" s="242" t="s">
        <v>14</v>
      </c>
      <c r="C120" s="17">
        <v>-46</v>
      </c>
      <c r="D120" s="83"/>
      <c r="E120" s="83"/>
      <c r="F120" s="83"/>
      <c r="G120" s="2"/>
      <c r="H120" s="2"/>
      <c r="I120" s="2"/>
    </row>
    <row x14ac:dyDescent="0.25" r="121" customHeight="1" ht="17.25">
      <c r="A121" s="241" t="s">
        <v>48</v>
      </c>
      <c r="B121" s="242" t="s">
        <v>14</v>
      </c>
      <c r="C121" s="17">
        <v>-47</v>
      </c>
      <c r="D121" s="83"/>
      <c r="E121" s="83"/>
      <c r="F121" s="83"/>
      <c r="G121" s="2"/>
      <c r="H121" s="2"/>
      <c r="I121" s="2"/>
    </row>
    <row x14ac:dyDescent="0.25" r="122" customHeight="1" ht="17.25">
      <c r="A122" s="21" t="s">
        <v>8656</v>
      </c>
      <c r="B122" s="47"/>
      <c r="C122" s="175">
        <f>SUM(C115:C121)</f>
      </c>
      <c r="D122" s="83"/>
      <c r="E122" s="83"/>
      <c r="F122" s="83"/>
      <c r="G122" s="2"/>
      <c r="H122" s="2"/>
      <c r="I122" s="2"/>
    </row>
    <row x14ac:dyDescent="0.25" r="123" customHeight="1" ht="17.25">
      <c r="A123" s="241" t="s">
        <v>3232</v>
      </c>
      <c r="B123" s="242" t="s">
        <v>14</v>
      </c>
      <c r="C123" s="450">
        <v>-46</v>
      </c>
      <c r="D123" s="83"/>
      <c r="E123" s="83"/>
      <c r="F123" s="83"/>
      <c r="G123" s="2"/>
      <c r="H123" s="2"/>
      <c r="I123" s="2"/>
    </row>
    <row x14ac:dyDescent="0.25" r="124" customHeight="1" ht="17.25">
      <c r="A124" s="15" t="s">
        <v>5366</v>
      </c>
      <c r="B124" s="16" t="s">
        <v>14</v>
      </c>
      <c r="C124" s="450">
        <v>-48</v>
      </c>
      <c r="D124" s="83"/>
      <c r="E124" s="83"/>
      <c r="F124" s="83"/>
      <c r="G124" s="2"/>
      <c r="H124" s="2"/>
      <c r="I124" s="2"/>
    </row>
    <row x14ac:dyDescent="0.25" r="125" customHeight="1" ht="17.25">
      <c r="A125" s="62" t="s">
        <v>8658</v>
      </c>
      <c r="B125" s="63"/>
      <c r="C125" s="181">
        <f>SUM(C122:C124)</f>
      </c>
      <c r="D125" s="83"/>
      <c r="E125" s="83"/>
      <c r="F125" s="83"/>
      <c r="G125" s="2"/>
      <c r="H125" s="2"/>
      <c r="I125" s="2"/>
    </row>
    <row x14ac:dyDescent="0.25" r="126" customHeight="1" ht="17.25">
      <c r="A126" s="241"/>
      <c r="B126" s="242"/>
      <c r="C126" s="36"/>
      <c r="D126" s="83"/>
      <c r="E126" s="83"/>
      <c r="F126" s="83"/>
      <c r="G126" s="2"/>
      <c r="H126" s="2"/>
      <c r="I126" s="2"/>
    </row>
    <row x14ac:dyDescent="0.25" r="127" customHeight="1" ht="17.25">
      <c r="A127" s="62" t="s">
        <v>8660</v>
      </c>
      <c r="B127" s="63"/>
      <c r="C127" s="181">
        <f>SUM(C125:C126)</f>
      </c>
      <c r="D127" s="83"/>
      <c r="E127" s="83"/>
      <c r="F127" s="83"/>
      <c r="G127" s="2"/>
      <c r="H127" s="2"/>
      <c r="I127" s="2"/>
    </row>
    <row x14ac:dyDescent="0.25" r="128" customHeight="1" ht="17.25">
      <c r="A128" s="241"/>
      <c r="B128" s="242"/>
      <c r="C128" s="36"/>
      <c r="D128" s="83"/>
      <c r="E128" s="83"/>
      <c r="F128" s="83"/>
      <c r="G128" s="2"/>
      <c r="H128" s="2"/>
      <c r="I128" s="2"/>
    </row>
    <row x14ac:dyDescent="0.25" r="129" customHeight="1" ht="17.25">
      <c r="A129" s="62" t="s">
        <v>8661</v>
      </c>
      <c r="B129" s="63"/>
      <c r="C129" s="181">
        <f>SUM(C127:C128)</f>
      </c>
      <c r="D129" s="83"/>
      <c r="E129" s="83"/>
      <c r="F129" s="83"/>
      <c r="G129" s="2"/>
      <c r="H129" s="2"/>
      <c r="I129" s="2"/>
    </row>
    <row x14ac:dyDescent="0.25" r="130" customHeight="1" ht="17.25">
      <c r="A130" s="241"/>
      <c r="B130" s="242"/>
      <c r="C130" s="36"/>
      <c r="D130" s="83"/>
      <c r="E130" s="83"/>
      <c r="F130" s="83"/>
      <c r="G130" s="2"/>
      <c r="H130" s="2"/>
      <c r="I130" s="2"/>
    </row>
    <row x14ac:dyDescent="0.25" r="131" customHeight="1" ht="17.25">
      <c r="A131" s="62" t="s">
        <v>8664</v>
      </c>
      <c r="B131" s="63"/>
      <c r="C131" s="181">
        <f>SUM(C129:C130)</f>
      </c>
      <c r="D131" s="83"/>
      <c r="E131" s="83"/>
      <c r="F131" s="83"/>
      <c r="G131" s="2"/>
      <c r="H131" s="2"/>
      <c r="I131" s="2"/>
    </row>
    <row x14ac:dyDescent="0.25" r="132" customHeight="1" ht="17.25">
      <c r="A132" s="241"/>
      <c r="B132" s="242"/>
      <c r="C132" s="36"/>
      <c r="D132" s="83"/>
      <c r="E132" s="83"/>
      <c r="F132" s="83"/>
      <c r="G132" s="2"/>
      <c r="H132" s="2"/>
      <c r="I132" s="2"/>
    </row>
    <row x14ac:dyDescent="0.25" r="133" customHeight="1" ht="17.25">
      <c r="A133" s="62" t="s">
        <v>8668</v>
      </c>
      <c r="B133" s="63"/>
      <c r="C133" s="181">
        <f>SUM(C131:C132)</f>
      </c>
      <c r="D133" s="83"/>
      <c r="E133" s="83"/>
      <c r="F133" s="83"/>
      <c r="G133" s="2"/>
      <c r="H133" s="2"/>
      <c r="I133" s="2"/>
    </row>
    <row x14ac:dyDescent="0.25" r="134" customHeight="1" ht="17.25">
      <c r="A134" s="241"/>
      <c r="B134" s="242"/>
      <c r="C134" s="36"/>
      <c r="D134" s="83"/>
      <c r="E134" s="83"/>
      <c r="F134" s="83"/>
      <c r="G134" s="2"/>
      <c r="H134" s="2"/>
      <c r="I134" s="2"/>
    </row>
    <row x14ac:dyDescent="0.25" r="135" customHeight="1" ht="17.25">
      <c r="A135" s="62" t="s">
        <v>8638</v>
      </c>
      <c r="B135" s="63"/>
      <c r="C135" s="181">
        <f>SUM(C133:C134)</f>
      </c>
      <c r="D135" s="83"/>
      <c r="E135" s="83"/>
      <c r="F135" s="83"/>
      <c r="G135" s="2"/>
      <c r="H135" s="2"/>
      <c r="I135" s="2"/>
    </row>
    <row x14ac:dyDescent="0.25" r="136" customHeight="1" ht="17.25">
      <c r="A136" s="702"/>
      <c r="B136" s="1074"/>
      <c r="C136" s="36"/>
      <c r="D136" s="83"/>
      <c r="E136" s="83"/>
      <c r="F136" s="83"/>
      <c r="G136" s="2"/>
      <c r="H136" s="2"/>
      <c r="I136" s="2"/>
    </row>
    <row x14ac:dyDescent="0.25" r="137" customHeight="1" ht="17.25">
      <c r="A137" s="62" t="s">
        <v>8639</v>
      </c>
      <c r="B137" s="63"/>
      <c r="C137" s="181">
        <f>SUM(C135:C136)</f>
      </c>
      <c r="D137" s="83"/>
      <c r="E137" s="83"/>
      <c r="F137" s="83"/>
      <c r="G137" s="2"/>
      <c r="H137" s="2"/>
      <c r="I137" s="2"/>
    </row>
    <row x14ac:dyDescent="0.25" r="138" customHeight="1" ht="17.25">
      <c r="A138" s="702"/>
      <c r="B138" s="1074"/>
      <c r="C138" s="36"/>
      <c r="D138" s="83"/>
      <c r="E138" s="83"/>
      <c r="F138" s="83"/>
      <c r="G138" s="2"/>
      <c r="H138" s="2"/>
      <c r="I138" s="2"/>
    </row>
    <row x14ac:dyDescent="0.25" r="139" customHeight="1" ht="17.25">
      <c r="A139" s="62" t="s">
        <v>8478</v>
      </c>
      <c r="B139" s="63"/>
      <c r="C139" s="181">
        <f>SUM(C137:C138)</f>
      </c>
      <c r="D139" s="83"/>
      <c r="E139" s="83"/>
      <c r="F139" s="83"/>
      <c r="G139" s="2"/>
      <c r="H139" s="2"/>
      <c r="I139" s="2"/>
    </row>
    <row x14ac:dyDescent="0.25" r="140" customHeight="1" ht="17.25">
      <c r="A140" s="702"/>
      <c r="B140" s="1074"/>
      <c r="C140" s="36"/>
      <c r="D140" s="83"/>
      <c r="E140" s="83"/>
      <c r="F140" s="83"/>
      <c r="G140" s="2"/>
      <c r="H140" s="2"/>
      <c r="I140" s="2"/>
    </row>
    <row x14ac:dyDescent="0.25" r="141" customHeight="1" ht="17.25">
      <c r="A141" s="62" t="s">
        <v>8473</v>
      </c>
      <c r="B141" s="63"/>
      <c r="C141" s="181">
        <f>SUM(C139:C140)</f>
      </c>
      <c r="D141" s="83"/>
      <c r="E141" s="83"/>
      <c r="F141" s="83"/>
      <c r="G141" s="2"/>
      <c r="H141" s="2"/>
      <c r="I141" s="2"/>
    </row>
    <row x14ac:dyDescent="0.25" r="142" customHeight="1" ht="17.25">
      <c r="A142" s="702"/>
      <c r="B142" s="1074"/>
      <c r="C142" s="36"/>
      <c r="D142" s="83"/>
      <c r="E142" s="83"/>
      <c r="F142" s="83"/>
      <c r="G142" s="2"/>
      <c r="H142" s="2"/>
      <c r="I142" s="2"/>
    </row>
    <row x14ac:dyDescent="0.25" r="143" customHeight="1" ht="17.25">
      <c r="A143" s="62" t="s">
        <v>8442</v>
      </c>
      <c r="B143" s="63"/>
      <c r="C143" s="181">
        <f>SUM(C141:C142)</f>
      </c>
      <c r="D143" s="83"/>
      <c r="E143" s="83"/>
      <c r="F143" s="83"/>
      <c r="G143" s="2"/>
      <c r="H143" s="2"/>
      <c r="I143" s="2"/>
    </row>
    <row x14ac:dyDescent="0.25" r="144" customHeight="1" ht="17.25">
      <c r="A144" s="702"/>
      <c r="B144" s="1074"/>
      <c r="C144" s="36"/>
      <c r="D144" s="83"/>
      <c r="E144" s="83"/>
      <c r="F144" s="83"/>
      <c r="G144" s="2"/>
      <c r="H144" s="2"/>
      <c r="I144" s="2"/>
    </row>
    <row x14ac:dyDescent="0.25" r="145" customHeight="1" ht="17.25">
      <c r="A145" s="62" t="s">
        <v>8437</v>
      </c>
      <c r="B145" s="63"/>
      <c r="C145" s="181">
        <f>SUM(C143:C144)</f>
      </c>
      <c r="D145" s="83"/>
      <c r="E145" s="83"/>
      <c r="F145" s="83"/>
      <c r="G145" s="2"/>
      <c r="H145" s="2"/>
      <c r="I145" s="2"/>
    </row>
    <row x14ac:dyDescent="0.25" r="146" customHeight="1" ht="17.25">
      <c r="A146" s="702"/>
      <c r="B146" s="1074"/>
      <c r="C146" s="36"/>
      <c r="D146" s="83"/>
      <c r="E146" s="83"/>
      <c r="F146" s="83"/>
      <c r="G146" s="2"/>
      <c r="H146" s="2"/>
      <c r="I146" s="2"/>
    </row>
    <row x14ac:dyDescent="0.25" r="147" customHeight="1" ht="17.25">
      <c r="A147" s="62" t="s">
        <v>8304</v>
      </c>
      <c r="B147" s="63"/>
      <c r="C147" s="181">
        <f>SUM(C145:C146)</f>
      </c>
      <c r="D147" s="83"/>
      <c r="E147" s="83"/>
      <c r="F147" s="83"/>
      <c r="G147" s="2"/>
      <c r="H147" s="2"/>
      <c r="I147" s="2"/>
    </row>
    <row x14ac:dyDescent="0.25" r="148" customHeight="1" ht="17.25">
      <c r="A148" s="702"/>
      <c r="B148" s="1074"/>
      <c r="C148" s="36"/>
      <c r="D148" s="83"/>
      <c r="E148" s="83"/>
      <c r="F148" s="83"/>
      <c r="G148" s="2"/>
      <c r="H148" s="2"/>
      <c r="I148" s="2"/>
    </row>
    <row x14ac:dyDescent="0.25" r="149" customHeight="1" ht="17.25">
      <c r="A149" s="62" t="s">
        <v>8295</v>
      </c>
      <c r="B149" s="63"/>
      <c r="C149" s="181">
        <f>SUM(C147:C148)</f>
      </c>
      <c r="D149" s="128" t="s">
        <v>9025</v>
      </c>
      <c r="E149" s="128"/>
      <c r="F149" s="128"/>
      <c r="G149" s="128"/>
      <c r="H149" s="128"/>
      <c r="I149" s="199"/>
    </row>
    <row x14ac:dyDescent="0.25" r="150" customHeight="1" ht="17.25">
      <c r="A150" s="702"/>
      <c r="B150" s="1074"/>
      <c r="C150" s="36"/>
      <c r="D150" s="83"/>
      <c r="E150" s="83"/>
      <c r="F150" s="83"/>
      <c r="G150" s="2"/>
      <c r="H150" s="2"/>
      <c r="I150" s="2"/>
    </row>
    <row x14ac:dyDescent="0.25" r="151" customHeight="1" ht="17.25">
      <c r="A151" s="702"/>
      <c r="B151" s="1074"/>
      <c r="C151" s="36"/>
      <c r="D151" s="83"/>
      <c r="E151" s="83"/>
      <c r="F151" s="83"/>
      <c r="G151" s="2"/>
      <c r="H151" s="2"/>
      <c r="I151" s="2"/>
    </row>
    <row x14ac:dyDescent="0.25" r="152" customHeight="1" ht="17.25">
      <c r="A152" s="702"/>
      <c r="B152" s="1074"/>
      <c r="C152" s="36"/>
      <c r="D152" s="83"/>
      <c r="E152" s="83"/>
      <c r="F152" s="83"/>
      <c r="G152" s="2"/>
      <c r="H152" s="2"/>
      <c r="I152" s="2"/>
    </row>
    <row x14ac:dyDescent="0.25" r="153" customHeight="1" ht="17.25">
      <c r="A153" s="37"/>
      <c r="B153" s="83"/>
      <c r="C153" s="3"/>
      <c r="D153" s="83"/>
      <c r="E153" s="83"/>
      <c r="F153" s="83"/>
      <c r="G153" s="2"/>
      <c r="H153" s="2"/>
      <c r="I153" s="2"/>
    </row>
    <row x14ac:dyDescent="0.25" r="154" customHeight="1" ht="17.25">
      <c r="A154" s="1271" t="s">
        <v>397</v>
      </c>
      <c r="B154" s="1272"/>
      <c r="C154" s="1273"/>
      <c r="D154" s="1272"/>
      <c r="E154" s="1272"/>
      <c r="F154" s="1272"/>
      <c r="G154" s="2"/>
      <c r="H154" s="2"/>
      <c r="I154" s="2"/>
    </row>
    <row x14ac:dyDescent="0.25" r="155" customHeight="1" ht="17.25">
      <c r="A155" s="1271" t="s">
        <v>9181</v>
      </c>
      <c r="B155" s="1272"/>
      <c r="C155" s="1273"/>
      <c r="D155" s="1272"/>
      <c r="E155" s="1272"/>
      <c r="F155" s="1272"/>
      <c r="G155" s="2"/>
      <c r="H155" s="2"/>
      <c r="I155" s="2"/>
    </row>
    <row x14ac:dyDescent="0.25" r="156" customHeight="1" ht="17.25">
      <c r="A156" s="1271" t="s">
        <v>9182</v>
      </c>
      <c r="B156" s="1272"/>
      <c r="C156" s="1273"/>
      <c r="D156" s="1272"/>
      <c r="E156" s="1272"/>
      <c r="F156" s="1272"/>
      <c r="G156" s="2"/>
      <c r="H156" s="2"/>
      <c r="I156" s="2"/>
    </row>
    <row x14ac:dyDescent="0.25" r="157" customHeight="1" ht="17.25">
      <c r="A157" s="1271" t="s">
        <v>9183</v>
      </c>
      <c r="B157" s="1272"/>
      <c r="C157" s="1273"/>
      <c r="D157" s="1272"/>
      <c r="E157" s="1272"/>
      <c r="F157" s="1272"/>
      <c r="G157" s="2"/>
      <c r="H157" s="2"/>
      <c r="I157" s="2"/>
    </row>
    <row x14ac:dyDescent="0.25" r="158" customHeight="1" ht="17.25">
      <c r="A158" s="1271" t="s">
        <v>9184</v>
      </c>
      <c r="B158" s="1272"/>
      <c r="C158" s="1273"/>
      <c r="D158" s="1272"/>
      <c r="E158" s="1272"/>
      <c r="F158" s="1272"/>
      <c r="G158" s="2"/>
      <c r="H158" s="2"/>
      <c r="I158" s="2"/>
    </row>
    <row x14ac:dyDescent="0.25" r="159" customHeight="1" ht="17.25">
      <c r="A159" s="1271" t="s">
        <v>9185</v>
      </c>
      <c r="B159" s="1272"/>
      <c r="C159" s="1273"/>
      <c r="D159" s="1272"/>
      <c r="E159" s="1272"/>
      <c r="F159" s="1272"/>
      <c r="G159" s="2"/>
      <c r="H159" s="2"/>
      <c r="I159" s="2"/>
    </row>
    <row x14ac:dyDescent="0.25" r="160" customHeight="1" ht="17.25">
      <c r="A160" s="1271"/>
      <c r="B160" s="1272"/>
      <c r="C160" s="1273"/>
      <c r="D160" s="1272"/>
      <c r="E160" s="1272"/>
      <c r="F160" s="1272"/>
      <c r="G160" s="2"/>
      <c r="H160" s="2"/>
      <c r="I160" s="2"/>
    </row>
    <row x14ac:dyDescent="0.25" r="161" customHeight="1" ht="17.25">
      <c r="A161" s="1271" t="s">
        <v>9186</v>
      </c>
      <c r="B161" s="1272"/>
      <c r="C161" s="1273"/>
      <c r="D161" s="1272"/>
      <c r="E161" s="1272"/>
      <c r="F161" s="1272"/>
      <c r="G161" s="2"/>
      <c r="H161" s="2"/>
      <c r="I161" s="2"/>
    </row>
    <row x14ac:dyDescent="0.25" r="162" customHeight="1" ht="17.25">
      <c r="A162" s="1271" t="s">
        <v>9187</v>
      </c>
      <c r="B162" s="1272"/>
      <c r="C162" s="1273"/>
      <c r="D162" s="1272"/>
      <c r="E162" s="1272"/>
      <c r="F162" s="1272"/>
      <c r="G162" s="2"/>
      <c r="H162" s="2"/>
      <c r="I162" s="2"/>
    </row>
    <row x14ac:dyDescent="0.25" r="163" customHeight="1" ht="17.25">
      <c r="A163" s="1271" t="s">
        <v>9188</v>
      </c>
      <c r="B163" s="1272"/>
      <c r="C163" s="1273"/>
      <c r="D163" s="1272"/>
      <c r="E163" s="1272"/>
      <c r="F163" s="1272"/>
      <c r="G163" s="2"/>
      <c r="H163" s="2"/>
      <c r="I163" s="2"/>
    </row>
    <row x14ac:dyDescent="0.25" r="164" customHeight="1" ht="17.25">
      <c r="A164" s="1271"/>
      <c r="B164" s="1272"/>
      <c r="C164" s="1273"/>
      <c r="D164" s="1272"/>
      <c r="E164" s="1272"/>
      <c r="F164" s="1272"/>
      <c r="G164" s="2"/>
      <c r="H164" s="2"/>
      <c r="I164" s="2"/>
    </row>
    <row x14ac:dyDescent="0.25" r="165" customHeight="1" ht="17.25">
      <c r="A165" s="1271" t="s">
        <v>9189</v>
      </c>
      <c r="B165" s="1272"/>
      <c r="C165" s="1273"/>
      <c r="D165" s="1272"/>
      <c r="E165" s="1272"/>
      <c r="F165" s="1272"/>
      <c r="G165" s="2"/>
      <c r="H165" s="2"/>
      <c r="I165" s="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6"/>
  <sheetViews>
    <sheetView workbookViewId="0"/>
  </sheetViews>
  <sheetFormatPr defaultRowHeight="15" x14ac:dyDescent="0.25"/>
  <cols>
    <col min="1" max="1" style="39" width="11.862142857142858" customWidth="1" bestFit="1"/>
    <col min="2" max="2" style="88" width="22.862142857142857" customWidth="1" bestFit="1"/>
    <col min="3" max="3" style="116" width="14.005" customWidth="1" bestFit="1"/>
    <col min="4" max="4" style="40" width="12.43357142857143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2"/>
      <c r="E1" s="2"/>
      <c r="F1" s="2"/>
      <c r="G1" s="2"/>
      <c r="H1" s="2"/>
      <c r="I1" s="2"/>
      <c r="J1" s="2"/>
      <c r="K1" s="2"/>
      <c r="L1" s="2"/>
    </row>
    <row x14ac:dyDescent="0.25" r="2" customHeight="1" ht="15.75">
      <c r="A2" s="1"/>
      <c r="B2" s="83"/>
      <c r="C2" s="3"/>
      <c r="D2" s="2"/>
      <c r="E2" s="2"/>
      <c r="F2" s="2"/>
      <c r="G2" s="2"/>
      <c r="H2" s="2"/>
      <c r="I2" s="2"/>
      <c r="J2" s="2"/>
      <c r="K2" s="2"/>
      <c r="L2" s="2"/>
    </row>
    <row x14ac:dyDescent="0.25" r="3" customHeight="1" ht="17.25">
      <c r="A3" s="1" t="s">
        <v>7698</v>
      </c>
      <c r="B3" s="83"/>
      <c r="C3" s="5"/>
      <c r="D3" s="4"/>
      <c r="E3" s="4"/>
      <c r="F3" s="4"/>
      <c r="G3" s="4"/>
      <c r="H3" s="4"/>
      <c r="I3" s="2"/>
      <c r="J3" s="2"/>
      <c r="K3" s="2"/>
      <c r="L3" s="2"/>
    </row>
    <row x14ac:dyDescent="0.25" r="4" customHeight="1" ht="17.25">
      <c r="A4" s="1" t="s">
        <v>9219</v>
      </c>
      <c r="B4" s="4"/>
      <c r="C4" s="5"/>
      <c r="D4" s="2"/>
      <c r="E4" s="2"/>
      <c r="F4" s="2"/>
      <c r="G4" s="2"/>
      <c r="H4" s="2"/>
      <c r="I4" s="2"/>
      <c r="J4" s="2"/>
      <c r="K4" s="2"/>
      <c r="L4" s="2"/>
    </row>
    <row x14ac:dyDescent="0.25" r="5" customHeight="1" ht="17.25">
      <c r="A5" s="38"/>
      <c r="B5" s="182"/>
      <c r="C5" s="11">
        <v>8300</v>
      </c>
      <c r="D5" s="2"/>
      <c r="E5" s="2"/>
      <c r="F5" s="2"/>
      <c r="G5" s="2"/>
      <c r="H5" s="2"/>
      <c r="I5" s="2"/>
      <c r="J5" s="2"/>
      <c r="K5" s="2"/>
      <c r="L5" s="2"/>
    </row>
    <row x14ac:dyDescent="0.25" r="6" customHeight="1" ht="17.25">
      <c r="A6" s="12" t="s">
        <v>4</v>
      </c>
      <c r="B6" s="13" t="s">
        <v>5</v>
      </c>
      <c r="C6" s="14" t="s">
        <v>9265</v>
      </c>
      <c r="D6" s="2"/>
      <c r="E6" s="2"/>
      <c r="F6" s="2"/>
      <c r="G6" s="2"/>
      <c r="H6" s="2"/>
      <c r="I6" s="2"/>
      <c r="J6" s="2"/>
      <c r="K6" s="2"/>
      <c r="L6" s="2"/>
    </row>
    <row x14ac:dyDescent="0.25" r="7" customHeight="1" ht="17.25">
      <c r="A7" s="15">
        <v>43040</v>
      </c>
      <c r="B7" s="16" t="s">
        <v>9266</v>
      </c>
      <c r="C7" s="17">
        <v>110</v>
      </c>
      <c r="D7" s="2"/>
      <c r="E7" s="2"/>
      <c r="F7" s="2"/>
      <c r="G7" s="2"/>
      <c r="H7" s="2"/>
      <c r="I7" s="2"/>
      <c r="J7" s="2"/>
      <c r="K7" s="2"/>
      <c r="L7" s="2"/>
    </row>
    <row x14ac:dyDescent="0.25" r="8" customHeight="1" ht="17.25">
      <c r="A8" s="15" t="s">
        <v>9267</v>
      </c>
      <c r="B8" s="16" t="s">
        <v>9268</v>
      </c>
      <c r="C8" s="17">
        <v>100</v>
      </c>
      <c r="D8" s="2"/>
      <c r="E8" s="2"/>
      <c r="F8" s="2"/>
      <c r="G8" s="2"/>
      <c r="H8" s="2"/>
      <c r="I8" s="2"/>
      <c r="J8" s="2"/>
      <c r="K8" s="2"/>
      <c r="L8" s="2"/>
    </row>
    <row x14ac:dyDescent="0.25" r="9" customHeight="1" ht="17.25">
      <c r="A9" s="15" t="s">
        <v>9269</v>
      </c>
      <c r="B9" s="16" t="s">
        <v>9270</v>
      </c>
      <c r="C9" s="17">
        <v>220</v>
      </c>
      <c r="D9" s="2"/>
      <c r="E9" s="2"/>
      <c r="F9" s="2"/>
      <c r="G9" s="2"/>
      <c r="H9" s="2"/>
      <c r="I9" s="2"/>
      <c r="J9" s="2"/>
      <c r="K9" s="2"/>
      <c r="L9" s="2"/>
    </row>
    <row x14ac:dyDescent="0.25" r="10" customHeight="1" ht="17.25">
      <c r="A10" s="15" t="s">
        <v>9271</v>
      </c>
      <c r="B10" s="16" t="s">
        <v>9272</v>
      </c>
      <c r="C10" s="17">
        <v>106</v>
      </c>
      <c r="D10" s="2"/>
      <c r="E10" s="2"/>
      <c r="F10" s="2"/>
      <c r="G10" s="2"/>
      <c r="H10" s="2"/>
      <c r="I10" s="2"/>
      <c r="J10" s="2"/>
      <c r="K10" s="2"/>
      <c r="L10" s="2"/>
    </row>
    <row x14ac:dyDescent="0.25" r="11" customHeight="1" ht="17.25">
      <c r="A11" s="21" t="s">
        <v>9273</v>
      </c>
      <c r="B11" s="47"/>
      <c r="C11" s="23">
        <f>SUM(C7:C10)</f>
      </c>
      <c r="D11" s="2"/>
      <c r="E11" s="2"/>
      <c r="F11" s="2"/>
      <c r="G11" s="2"/>
      <c r="H11" s="2"/>
      <c r="I11" s="2"/>
      <c r="J11" s="2"/>
      <c r="K11" s="2"/>
      <c r="L11" s="2"/>
    </row>
    <row x14ac:dyDescent="0.25" r="12" customHeight="1" ht="17.25">
      <c r="A12" s="15">
        <v>42737</v>
      </c>
      <c r="B12" s="16" t="s">
        <v>9274</v>
      </c>
      <c r="C12" s="17">
        <v>110</v>
      </c>
      <c r="D12" s="2"/>
      <c r="E12" s="2"/>
      <c r="F12" s="2"/>
      <c r="G12" s="2"/>
      <c r="H12" s="2"/>
      <c r="I12" s="2"/>
      <c r="J12" s="2"/>
      <c r="K12" s="2"/>
      <c r="L12" s="2"/>
    </row>
    <row x14ac:dyDescent="0.25" r="13" customHeight="1" ht="17.25">
      <c r="A13" s="15">
        <v>42768</v>
      </c>
      <c r="B13" s="16" t="s">
        <v>9275</v>
      </c>
      <c r="C13" s="17">
        <v>50</v>
      </c>
      <c r="D13" s="2"/>
      <c r="E13" s="2"/>
      <c r="F13" s="2"/>
      <c r="G13" s="2"/>
      <c r="H13" s="2"/>
      <c r="I13" s="2"/>
      <c r="J13" s="2"/>
      <c r="K13" s="2"/>
      <c r="L13" s="2"/>
    </row>
    <row x14ac:dyDescent="0.25" r="14" customHeight="1" ht="17.25">
      <c r="A14" s="21" t="s">
        <v>9276</v>
      </c>
      <c r="B14" s="47"/>
      <c r="C14" s="23">
        <f>SUM(C11:C13)</f>
      </c>
      <c r="D14" s="2"/>
      <c r="E14" s="2"/>
      <c r="F14" s="2"/>
      <c r="G14" s="2"/>
      <c r="H14" s="2"/>
      <c r="I14" s="2"/>
      <c r="J14" s="2"/>
      <c r="K14" s="2"/>
      <c r="L14" s="2"/>
    </row>
    <row x14ac:dyDescent="0.25" r="15" customHeight="1" ht="17.25">
      <c r="A15" s="15" t="s">
        <v>9277</v>
      </c>
      <c r="B15" s="16" t="s">
        <v>14</v>
      </c>
      <c r="C15" s="17">
        <v>-300</v>
      </c>
      <c r="D15" s="2"/>
      <c r="E15" s="2"/>
      <c r="F15" s="2"/>
      <c r="G15" s="2"/>
      <c r="H15" s="2"/>
      <c r="I15" s="2"/>
      <c r="J15" s="2"/>
      <c r="K15" s="2"/>
      <c r="L15" s="2"/>
    </row>
    <row x14ac:dyDescent="0.25" r="16" customHeight="1" ht="17.25">
      <c r="A16" s="15" t="s">
        <v>9278</v>
      </c>
      <c r="B16" s="16" t="s">
        <v>14</v>
      </c>
      <c r="C16" s="17">
        <v>-147</v>
      </c>
      <c r="D16" s="2"/>
      <c r="E16" s="2"/>
      <c r="F16" s="2"/>
      <c r="G16" s="2"/>
      <c r="H16" s="2"/>
      <c r="I16" s="2"/>
      <c r="J16" s="2"/>
      <c r="K16" s="2"/>
      <c r="L16" s="2"/>
    </row>
    <row x14ac:dyDescent="0.25" r="17" customHeight="1" ht="17.25">
      <c r="A17" s="21" t="s">
        <v>9279</v>
      </c>
      <c r="B17" s="47"/>
      <c r="C17" s="23">
        <f>SUM(C14:C16)</f>
      </c>
      <c r="D17" s="2"/>
      <c r="E17" s="2"/>
      <c r="F17" s="2"/>
      <c r="G17" s="2"/>
      <c r="H17" s="2"/>
      <c r="I17" s="2"/>
      <c r="J17" s="2"/>
      <c r="K17" s="2"/>
      <c r="L17" s="2"/>
    </row>
    <row x14ac:dyDescent="0.25" r="18" customHeight="1" ht="17.25">
      <c r="A18" s="15"/>
      <c r="B18" s="16"/>
      <c r="C18" s="36"/>
      <c r="D18" s="2"/>
      <c r="E18" s="2"/>
      <c r="F18" s="2"/>
      <c r="G18" s="2"/>
      <c r="H18" s="2"/>
      <c r="I18" s="2"/>
      <c r="J18" s="2"/>
      <c r="K18" s="2"/>
      <c r="L18" s="2"/>
    </row>
    <row x14ac:dyDescent="0.25" r="19" customHeight="1" ht="17.25">
      <c r="A19" s="21" t="s">
        <v>9280</v>
      </c>
      <c r="B19" s="47"/>
      <c r="C19" s="23">
        <f>SUM(C17:C18)</f>
      </c>
      <c r="D19" s="2"/>
      <c r="E19" s="2"/>
      <c r="F19" s="2"/>
      <c r="G19" s="2"/>
      <c r="H19" s="2"/>
      <c r="I19" s="2"/>
      <c r="J19" s="2"/>
      <c r="K19" s="2"/>
      <c r="L19" s="2"/>
    </row>
    <row x14ac:dyDescent="0.25" r="20" customHeight="1" ht="17.25">
      <c r="A20" s="15">
        <v>42830</v>
      </c>
      <c r="B20" s="16" t="s">
        <v>14</v>
      </c>
      <c r="C20" s="17">
        <v>-80</v>
      </c>
      <c r="D20" s="2"/>
      <c r="E20" s="2"/>
      <c r="F20" s="2"/>
      <c r="G20" s="2"/>
      <c r="H20" s="2"/>
      <c r="I20" s="2"/>
      <c r="J20" s="2"/>
      <c r="K20" s="2"/>
      <c r="L20" s="2"/>
    </row>
    <row x14ac:dyDescent="0.25" r="21" customHeight="1" ht="17.25">
      <c r="A21" s="21" t="s">
        <v>9281</v>
      </c>
      <c r="B21" s="47"/>
      <c r="C21" s="23">
        <f>SUM(C19:C20)</f>
      </c>
      <c r="D21" s="2"/>
      <c r="E21" s="2"/>
      <c r="F21" s="2"/>
      <c r="G21" s="2"/>
      <c r="H21" s="2"/>
      <c r="I21" s="2"/>
      <c r="J21" s="2"/>
      <c r="K21" s="2"/>
      <c r="L21" s="2"/>
    </row>
    <row x14ac:dyDescent="0.25" r="22" customHeight="1" ht="17.25">
      <c r="A22" s="15" t="s">
        <v>9282</v>
      </c>
      <c r="B22" s="16" t="s">
        <v>14</v>
      </c>
      <c r="C22" s="17">
        <v>-9</v>
      </c>
      <c r="D22" s="2"/>
      <c r="E22" s="2"/>
      <c r="F22" s="2"/>
      <c r="G22" s="2"/>
      <c r="H22" s="2"/>
      <c r="I22" s="2"/>
      <c r="J22" s="2"/>
      <c r="K22" s="2"/>
      <c r="L22" s="2"/>
    </row>
    <row x14ac:dyDescent="0.25" r="23" customHeight="1" ht="17.25">
      <c r="A23" s="21" t="s">
        <v>9283</v>
      </c>
      <c r="B23" s="47"/>
      <c r="C23" s="23">
        <f>SUM(C21:C22)</f>
      </c>
      <c r="D23" s="2"/>
      <c r="E23" s="2"/>
      <c r="F23" s="2"/>
      <c r="G23" s="2"/>
      <c r="H23" s="2"/>
      <c r="I23" s="2"/>
      <c r="J23" s="2"/>
      <c r="K23" s="2"/>
      <c r="L23" s="2"/>
    </row>
    <row x14ac:dyDescent="0.25" r="24" customHeight="1" ht="17.25">
      <c r="A24" s="15"/>
      <c r="B24" s="16"/>
      <c r="C24" s="36"/>
      <c r="D24" s="2"/>
      <c r="E24" s="2"/>
      <c r="F24" s="2"/>
      <c r="G24" s="2"/>
      <c r="H24" s="2"/>
      <c r="I24" s="2"/>
      <c r="J24" s="2"/>
      <c r="K24" s="2"/>
      <c r="L24" s="2"/>
    </row>
    <row x14ac:dyDescent="0.25" r="25" customHeight="1" ht="17.25">
      <c r="A25" s="21" t="s">
        <v>9284</v>
      </c>
      <c r="B25" s="47"/>
      <c r="C25" s="23">
        <f>SUM(C23:C24)</f>
      </c>
      <c r="D25" s="2"/>
      <c r="E25" s="2"/>
      <c r="F25" s="2"/>
      <c r="G25" s="2"/>
      <c r="H25" s="2"/>
      <c r="I25" s="2"/>
      <c r="J25" s="2"/>
      <c r="K25" s="2"/>
      <c r="L25" s="2"/>
    </row>
    <row x14ac:dyDescent="0.25" r="26" customHeight="1" ht="17.25">
      <c r="A26" s="15">
        <v>42774</v>
      </c>
      <c r="B26" s="16" t="s">
        <v>2153</v>
      </c>
      <c r="C26" s="17">
        <v>-83</v>
      </c>
      <c r="D26" s="2"/>
      <c r="E26" s="2"/>
      <c r="F26" s="2"/>
      <c r="G26" s="2"/>
      <c r="H26" s="2"/>
      <c r="I26" s="2"/>
      <c r="J26" s="2"/>
      <c r="K26" s="2"/>
      <c r="L26" s="2"/>
    </row>
    <row x14ac:dyDescent="0.25" r="27" customHeight="1" ht="17.25">
      <c r="A27" s="15" t="s">
        <v>9285</v>
      </c>
      <c r="B27" s="16" t="s">
        <v>2153</v>
      </c>
      <c r="C27" s="17">
        <v>-14</v>
      </c>
      <c r="D27" s="2"/>
      <c r="E27" s="2"/>
      <c r="F27" s="2"/>
      <c r="G27" s="2"/>
      <c r="H27" s="2"/>
      <c r="I27" s="2"/>
      <c r="J27" s="2"/>
      <c r="K27" s="2"/>
      <c r="L27" s="2"/>
    </row>
    <row x14ac:dyDescent="0.25" r="28" customHeight="1" ht="17.25">
      <c r="A28" s="21" t="s">
        <v>9286</v>
      </c>
      <c r="B28" s="47"/>
      <c r="C28" s="23">
        <f>SUM(C25:C27)</f>
      </c>
      <c r="D28" s="2"/>
      <c r="E28" s="2"/>
      <c r="F28" s="2"/>
      <c r="G28" s="2"/>
      <c r="H28" s="2"/>
      <c r="I28" s="2"/>
      <c r="J28" s="2"/>
      <c r="K28" s="2"/>
      <c r="L28" s="2"/>
    </row>
    <row x14ac:dyDescent="0.25" r="29" customHeight="1" ht="17.25">
      <c r="A29" s="15" t="s">
        <v>9287</v>
      </c>
      <c r="B29" s="16" t="s">
        <v>2153</v>
      </c>
      <c r="C29" s="17">
        <v>-4</v>
      </c>
      <c r="D29" s="2"/>
      <c r="E29" s="2"/>
      <c r="F29" s="2"/>
      <c r="G29" s="2"/>
      <c r="H29" s="2"/>
      <c r="I29" s="2"/>
      <c r="J29" s="2"/>
      <c r="K29" s="2"/>
      <c r="L29" s="2"/>
    </row>
    <row x14ac:dyDescent="0.25" r="30" customHeight="1" ht="17.25">
      <c r="A30" s="15" t="s">
        <v>9288</v>
      </c>
      <c r="B30" s="16" t="s">
        <v>2153</v>
      </c>
      <c r="C30" s="17">
        <v>-5</v>
      </c>
      <c r="D30" s="2"/>
      <c r="E30" s="2"/>
      <c r="F30" s="2"/>
      <c r="G30" s="2"/>
      <c r="H30" s="2"/>
      <c r="I30" s="2"/>
      <c r="J30" s="2"/>
      <c r="K30" s="2"/>
      <c r="L30" s="2"/>
    </row>
    <row x14ac:dyDescent="0.25" r="31" customHeight="1" ht="17.25">
      <c r="A31" s="21" t="s">
        <v>9289</v>
      </c>
      <c r="B31" s="47"/>
      <c r="C31" s="23">
        <f>SUM(C28:C30)</f>
      </c>
      <c r="D31" s="2"/>
      <c r="E31" s="2"/>
      <c r="F31" s="2"/>
      <c r="G31" s="2"/>
      <c r="H31" s="2"/>
      <c r="I31" s="2"/>
      <c r="J31" s="2"/>
      <c r="K31" s="2"/>
      <c r="L31" s="2"/>
    </row>
    <row x14ac:dyDescent="0.25" r="32" customHeight="1" ht="17.25">
      <c r="A32" s="15">
        <v>42988</v>
      </c>
      <c r="B32" s="16" t="s">
        <v>2153</v>
      </c>
      <c r="C32" s="17">
        <v>-4</v>
      </c>
      <c r="D32" s="2"/>
      <c r="E32" s="2"/>
      <c r="F32" s="2"/>
      <c r="G32" s="2"/>
      <c r="H32" s="2"/>
      <c r="I32" s="2"/>
      <c r="J32" s="2"/>
      <c r="K32" s="2"/>
      <c r="L32" s="2"/>
    </row>
    <row x14ac:dyDescent="0.25" r="33" customHeight="1" ht="17.25">
      <c r="A33" s="15" t="s">
        <v>9290</v>
      </c>
      <c r="B33" s="16" t="s">
        <v>2153</v>
      </c>
      <c r="C33" s="17">
        <v>-2</v>
      </c>
      <c r="D33" s="2"/>
      <c r="E33" s="2"/>
      <c r="F33" s="2"/>
      <c r="G33" s="2"/>
      <c r="H33" s="2"/>
      <c r="I33" s="2"/>
      <c r="J33" s="2"/>
      <c r="K33" s="2"/>
      <c r="L33" s="2"/>
    </row>
    <row x14ac:dyDescent="0.25" r="34" customHeight="1" ht="17.25">
      <c r="A34" s="15" t="s">
        <v>9291</v>
      </c>
      <c r="B34" s="16" t="s">
        <v>2153</v>
      </c>
      <c r="C34" s="17">
        <v>-9</v>
      </c>
      <c r="D34" s="2"/>
      <c r="E34" s="2"/>
      <c r="F34" s="2"/>
      <c r="G34" s="2"/>
      <c r="H34" s="2"/>
      <c r="I34" s="2"/>
      <c r="J34" s="2"/>
      <c r="K34" s="2"/>
      <c r="L34" s="2"/>
    </row>
    <row x14ac:dyDescent="0.25" r="35" customHeight="1" ht="17.25">
      <c r="A35" s="21" t="s">
        <v>9292</v>
      </c>
      <c r="B35" s="47"/>
      <c r="C35" s="23">
        <f>SUM(C31:C34)</f>
      </c>
      <c r="D35" s="2"/>
      <c r="E35" s="2"/>
      <c r="F35" s="2"/>
      <c r="G35" s="2"/>
      <c r="H35" s="2"/>
      <c r="I35" s="2"/>
      <c r="J35" s="2"/>
      <c r="K35" s="2"/>
      <c r="L35" s="2"/>
    </row>
    <row x14ac:dyDescent="0.25" r="36" customHeight="1" ht="17.25">
      <c r="A36" s="15">
        <v>42958</v>
      </c>
      <c r="B36" s="16" t="s">
        <v>2153</v>
      </c>
      <c r="C36" s="17">
        <v>-6</v>
      </c>
      <c r="D36" s="2"/>
      <c r="E36" s="2"/>
      <c r="F36" s="2"/>
      <c r="G36" s="2"/>
      <c r="H36" s="2"/>
      <c r="I36" s="2"/>
      <c r="J36" s="2"/>
      <c r="K36" s="2"/>
      <c r="L36" s="2"/>
    </row>
    <row x14ac:dyDescent="0.25" r="37" customHeight="1" ht="17.25">
      <c r="A37" s="21" t="s">
        <v>9227</v>
      </c>
      <c r="B37" s="47"/>
      <c r="C37" s="23">
        <f>SUM(C35:C36)</f>
      </c>
      <c r="D37" s="2"/>
      <c r="E37" s="2"/>
      <c r="F37" s="2"/>
      <c r="G37" s="2"/>
      <c r="H37" s="2"/>
      <c r="I37" s="2"/>
      <c r="J37" s="2"/>
      <c r="K37" s="2"/>
      <c r="L37" s="2"/>
    </row>
    <row x14ac:dyDescent="0.25" r="38" customHeight="1" ht="17.25">
      <c r="A38" s="15">
        <v>42867</v>
      </c>
      <c r="B38" s="16" t="s">
        <v>2153</v>
      </c>
      <c r="C38" s="17">
        <v>-7</v>
      </c>
      <c r="D38" s="2"/>
      <c r="E38" s="2"/>
      <c r="F38" s="2"/>
      <c r="G38" s="2"/>
      <c r="H38" s="2"/>
      <c r="I38" s="2"/>
      <c r="J38" s="2"/>
      <c r="K38" s="2"/>
      <c r="L38" s="2"/>
    </row>
    <row x14ac:dyDescent="0.25" r="39" customHeight="1" ht="17.25">
      <c r="A39" s="21" t="s">
        <v>9228</v>
      </c>
      <c r="B39" s="47"/>
      <c r="C39" s="23">
        <f>SUM(C37:C38)</f>
      </c>
      <c r="D39" s="2"/>
      <c r="E39" s="2"/>
      <c r="F39" s="2"/>
      <c r="G39" s="2"/>
      <c r="H39" s="2"/>
      <c r="I39" s="2"/>
      <c r="J39" s="2"/>
      <c r="K39" s="2"/>
      <c r="L39" s="2"/>
    </row>
    <row x14ac:dyDescent="0.25" r="40" customHeight="1" ht="17.25">
      <c r="A40" s="15" t="s">
        <v>9293</v>
      </c>
      <c r="B40" s="16" t="s">
        <v>2153</v>
      </c>
      <c r="C40" s="17">
        <v>-6</v>
      </c>
      <c r="D40" s="2"/>
      <c r="E40" s="2"/>
      <c r="F40" s="2"/>
      <c r="G40" s="2"/>
      <c r="H40" s="2"/>
      <c r="I40" s="2"/>
      <c r="J40" s="2"/>
      <c r="K40" s="2"/>
      <c r="L40" s="2"/>
    </row>
    <row x14ac:dyDescent="0.25" r="41" customHeight="1" ht="17.25">
      <c r="A41" s="21" t="s">
        <v>9229</v>
      </c>
      <c r="B41" s="47"/>
      <c r="C41" s="23">
        <f>SUM(C39:C40)</f>
      </c>
      <c r="D41" s="2"/>
      <c r="E41" s="2"/>
      <c r="F41" s="2"/>
      <c r="G41" s="2"/>
      <c r="H41" s="2"/>
      <c r="I41" s="2"/>
      <c r="J41" s="2"/>
      <c r="K41" s="2"/>
      <c r="L41" s="2"/>
    </row>
    <row x14ac:dyDescent="0.25" r="42" customHeight="1" ht="17.25">
      <c r="A42" s="15"/>
      <c r="B42" s="16"/>
      <c r="C42" s="36"/>
      <c r="D42" s="2"/>
      <c r="E42" s="2"/>
      <c r="F42" s="2"/>
      <c r="G42" s="2"/>
      <c r="H42" s="2"/>
      <c r="I42" s="2"/>
      <c r="J42" s="2"/>
      <c r="K42" s="2"/>
      <c r="L42" s="2"/>
    </row>
    <row x14ac:dyDescent="0.25" r="43" customHeight="1" ht="17.25">
      <c r="A43" s="21" t="s">
        <v>9231</v>
      </c>
      <c r="B43" s="47"/>
      <c r="C43" s="23">
        <f>SUM(C41:C42)</f>
      </c>
      <c r="D43" s="2"/>
      <c r="E43" s="2"/>
      <c r="F43" s="2"/>
      <c r="G43" s="2"/>
      <c r="H43" s="2"/>
      <c r="I43" s="2"/>
      <c r="J43" s="2"/>
      <c r="K43" s="2"/>
      <c r="L43" s="2"/>
    </row>
    <row x14ac:dyDescent="0.25" r="44" customHeight="1" ht="17.25">
      <c r="A44" s="15"/>
      <c r="B44" s="16"/>
      <c r="C44" s="36"/>
      <c r="D44" s="2"/>
      <c r="E44" s="2"/>
      <c r="F44" s="2"/>
      <c r="G44" s="2"/>
      <c r="H44" s="2"/>
      <c r="I44" s="2"/>
      <c r="J44" s="2"/>
      <c r="K44" s="2"/>
      <c r="L44" s="2"/>
    </row>
    <row x14ac:dyDescent="0.25" r="45" customHeight="1" ht="17.25">
      <c r="A45" s="21" t="s">
        <v>9237</v>
      </c>
      <c r="B45" s="47"/>
      <c r="C45" s="23">
        <f>SUM(C43:C44)</f>
      </c>
      <c r="D45" s="2"/>
      <c r="E45" s="2"/>
      <c r="F45" s="2"/>
      <c r="G45" s="2"/>
      <c r="H45" s="2"/>
      <c r="I45" s="2"/>
      <c r="J45" s="2"/>
      <c r="K45" s="2"/>
      <c r="L45" s="2"/>
    </row>
    <row x14ac:dyDescent="0.25" r="46" customHeight="1" ht="17.25">
      <c r="A46" s="15"/>
      <c r="B46" s="16"/>
      <c r="C46" s="36"/>
      <c r="D46" s="2"/>
      <c r="E46" s="2"/>
      <c r="F46" s="2"/>
      <c r="G46" s="2"/>
      <c r="H46" s="2"/>
      <c r="I46" s="2"/>
      <c r="J46" s="2"/>
      <c r="K46" s="2"/>
      <c r="L46" s="2"/>
    </row>
    <row x14ac:dyDescent="0.25" r="47" customHeight="1" ht="17.25">
      <c r="A47" s="21" t="s">
        <v>9238</v>
      </c>
      <c r="B47" s="47"/>
      <c r="C47" s="23">
        <f>SUM(C45:C46)</f>
      </c>
      <c r="D47" s="2"/>
      <c r="E47" s="2"/>
      <c r="F47" s="2"/>
      <c r="G47" s="2"/>
      <c r="H47" s="2"/>
      <c r="I47" s="2"/>
      <c r="J47" s="2"/>
      <c r="K47" s="2"/>
      <c r="L47" s="2"/>
    </row>
    <row x14ac:dyDescent="0.25" r="48" customHeight="1" ht="17.25">
      <c r="A48" s="15" t="s">
        <v>7960</v>
      </c>
      <c r="B48" s="16" t="s">
        <v>2153</v>
      </c>
      <c r="C48" s="17">
        <v>-7</v>
      </c>
      <c r="D48" s="2"/>
      <c r="E48" s="2"/>
      <c r="F48" s="2"/>
      <c r="G48" s="2"/>
      <c r="H48" s="2"/>
      <c r="I48" s="2"/>
      <c r="J48" s="2"/>
      <c r="K48" s="2"/>
      <c r="L48" s="2"/>
    </row>
    <row x14ac:dyDescent="0.25" r="49" customHeight="1" ht="17.25">
      <c r="A49" s="21" t="s">
        <v>9239</v>
      </c>
      <c r="B49" s="47"/>
      <c r="C49" s="23">
        <f>SUM(C47:C48)</f>
      </c>
      <c r="D49" s="2"/>
      <c r="E49" s="2"/>
      <c r="F49" s="2"/>
      <c r="G49" s="2"/>
      <c r="H49" s="2"/>
      <c r="I49" s="2"/>
      <c r="J49" s="2"/>
      <c r="K49" s="2"/>
      <c r="L49" s="2"/>
    </row>
    <row x14ac:dyDescent="0.25" r="50" customHeight="1" ht="17.25">
      <c r="A50" s="15"/>
      <c r="B50" s="16"/>
      <c r="C50" s="36"/>
      <c r="D50" s="2"/>
      <c r="E50" s="2"/>
      <c r="F50" s="2"/>
      <c r="G50" s="2"/>
      <c r="H50" s="2"/>
      <c r="I50" s="2"/>
      <c r="J50" s="2"/>
      <c r="K50" s="2"/>
      <c r="L50" s="2"/>
    </row>
    <row x14ac:dyDescent="0.25" r="51" customHeight="1" ht="17.25">
      <c r="A51" s="21" t="s">
        <v>9240</v>
      </c>
      <c r="B51" s="47"/>
      <c r="C51" s="23">
        <f>SUM(C49:C50)</f>
      </c>
      <c r="D51" s="2"/>
      <c r="E51" s="2"/>
      <c r="F51" s="2"/>
      <c r="G51" s="2"/>
      <c r="H51" s="2"/>
      <c r="I51" s="2"/>
      <c r="J51" s="2"/>
      <c r="K51" s="2"/>
      <c r="L51" s="2"/>
    </row>
    <row x14ac:dyDescent="0.25" r="52" customHeight="1" ht="17.25">
      <c r="A52" s="15"/>
      <c r="B52" s="16"/>
      <c r="C52" s="36"/>
      <c r="D52" s="2"/>
      <c r="E52" s="2"/>
      <c r="F52" s="2"/>
      <c r="G52" s="2"/>
      <c r="H52" s="2"/>
      <c r="I52" s="2"/>
      <c r="J52" s="2"/>
      <c r="K52" s="2"/>
      <c r="L52" s="2"/>
    </row>
    <row x14ac:dyDescent="0.25" r="53" customHeight="1" ht="17.25">
      <c r="A53" s="21" t="s">
        <v>9241</v>
      </c>
      <c r="B53" s="47"/>
      <c r="C53" s="23">
        <f>SUM(C51:C52)</f>
      </c>
      <c r="D53" s="2"/>
      <c r="E53" s="2"/>
      <c r="F53" s="2"/>
      <c r="G53" s="2"/>
      <c r="H53" s="2"/>
      <c r="I53" s="2"/>
      <c r="J53" s="2"/>
      <c r="K53" s="2"/>
      <c r="L53" s="2"/>
    </row>
    <row x14ac:dyDescent="0.25" r="54" customHeight="1" ht="17.25">
      <c r="A54" s="15"/>
      <c r="B54" s="16"/>
      <c r="C54" s="36"/>
      <c r="D54" s="2"/>
      <c r="E54" s="2"/>
      <c r="F54" s="2"/>
      <c r="G54" s="2"/>
      <c r="H54" s="2"/>
      <c r="I54" s="2"/>
      <c r="J54" s="2"/>
      <c r="K54" s="2"/>
      <c r="L54" s="2"/>
    </row>
    <row x14ac:dyDescent="0.25" r="55" customHeight="1" ht="17.25">
      <c r="A55" s="21" t="s">
        <v>9244</v>
      </c>
      <c r="B55" s="47"/>
      <c r="C55" s="23">
        <f>SUM(C53:C54)</f>
      </c>
      <c r="D55" s="2"/>
      <c r="E55" s="2"/>
      <c r="F55" s="2"/>
      <c r="G55" s="2"/>
      <c r="H55" s="2"/>
      <c r="I55" s="2"/>
      <c r="J55" s="2"/>
      <c r="K55" s="2"/>
      <c r="L55" s="2"/>
    </row>
    <row x14ac:dyDescent="0.25" r="56" customHeight="1" ht="17.25">
      <c r="A56" s="15"/>
      <c r="B56" s="16"/>
      <c r="C56" s="36"/>
      <c r="D56" s="2"/>
      <c r="E56" s="2"/>
      <c r="F56" s="2"/>
      <c r="G56" s="2"/>
      <c r="H56" s="2"/>
      <c r="I56" s="2"/>
      <c r="J56" s="2"/>
      <c r="K56" s="2"/>
      <c r="L56" s="2"/>
    </row>
    <row x14ac:dyDescent="0.25" r="57" customHeight="1" ht="17.25">
      <c r="A57" s="21" t="s">
        <v>9245</v>
      </c>
      <c r="B57" s="47"/>
      <c r="C57" s="23">
        <f>SUM(C55:C56)</f>
      </c>
      <c r="D57" s="2"/>
      <c r="E57" s="2"/>
      <c r="F57" s="2"/>
      <c r="G57" s="2"/>
      <c r="H57" s="2"/>
      <c r="I57" s="2"/>
      <c r="J57" s="2"/>
      <c r="K57" s="2"/>
      <c r="L57" s="2"/>
    </row>
    <row x14ac:dyDescent="0.25" r="58" customHeight="1" ht="17.25">
      <c r="A58" s="15"/>
      <c r="B58" s="16"/>
      <c r="C58" s="36"/>
      <c r="D58" s="2"/>
      <c r="E58" s="2"/>
      <c r="F58" s="2"/>
      <c r="G58" s="2"/>
      <c r="H58" s="2"/>
      <c r="I58" s="2"/>
      <c r="J58" s="2"/>
      <c r="K58" s="2"/>
      <c r="L58" s="2"/>
    </row>
    <row x14ac:dyDescent="0.25" r="59" customHeight="1" ht="17.25">
      <c r="A59" s="21" t="s">
        <v>9246</v>
      </c>
      <c r="B59" s="47"/>
      <c r="C59" s="23">
        <f>SUM(C57:C58)</f>
      </c>
      <c r="D59" s="2"/>
      <c r="E59" s="2"/>
      <c r="F59" s="2"/>
      <c r="G59" s="2"/>
      <c r="H59" s="2"/>
      <c r="I59" s="2"/>
      <c r="J59" s="2"/>
      <c r="K59" s="2"/>
      <c r="L59" s="2"/>
    </row>
    <row x14ac:dyDescent="0.25" r="60" customHeight="1" ht="17.25">
      <c r="A60" s="15"/>
      <c r="B60" s="16"/>
      <c r="C60" s="36"/>
      <c r="D60" s="2"/>
      <c r="E60" s="2"/>
      <c r="F60" s="2"/>
      <c r="G60" s="2"/>
      <c r="H60" s="2"/>
      <c r="I60" s="2"/>
      <c r="J60" s="2"/>
      <c r="K60" s="2"/>
      <c r="L60" s="2"/>
    </row>
    <row x14ac:dyDescent="0.25" r="61" customHeight="1" ht="17.25">
      <c r="A61" s="21" t="s">
        <v>9247</v>
      </c>
      <c r="B61" s="47"/>
      <c r="C61" s="23">
        <f>SUM(C59:C60)</f>
      </c>
      <c r="D61" s="2"/>
      <c r="E61" s="2"/>
      <c r="F61" s="2"/>
      <c r="G61" s="2"/>
      <c r="H61" s="2"/>
      <c r="I61" s="2"/>
      <c r="J61" s="2"/>
      <c r="K61" s="2"/>
      <c r="L61" s="2"/>
    </row>
    <row x14ac:dyDescent="0.25" r="62" customHeight="1" ht="17.25">
      <c r="A62" s="15"/>
      <c r="B62" s="16"/>
      <c r="C62" s="36"/>
      <c r="D62" s="2"/>
      <c r="E62" s="2"/>
      <c r="F62" s="2"/>
      <c r="G62" s="2"/>
      <c r="H62" s="2"/>
      <c r="I62" s="2"/>
      <c r="J62" s="2"/>
      <c r="K62" s="2"/>
      <c r="L62" s="2"/>
    </row>
    <row x14ac:dyDescent="0.25" r="63" customHeight="1" ht="17.25">
      <c r="A63" s="21" t="s">
        <v>9248</v>
      </c>
      <c r="B63" s="47"/>
      <c r="C63" s="23">
        <f>SUM(C61:C62)</f>
      </c>
      <c r="D63" s="2"/>
      <c r="E63" s="2"/>
      <c r="F63" s="2"/>
      <c r="G63" s="2"/>
      <c r="H63" s="2"/>
      <c r="I63" s="2"/>
      <c r="J63" s="2"/>
      <c r="K63" s="2"/>
      <c r="L63" s="2"/>
    </row>
    <row x14ac:dyDescent="0.25" r="64" customHeight="1" ht="17.25">
      <c r="A64" s="37"/>
      <c r="B64" s="83"/>
      <c r="C64" s="3"/>
      <c r="D64" s="2"/>
      <c r="E64" s="2"/>
      <c r="F64" s="2"/>
      <c r="G64" s="2"/>
      <c r="H64" s="2"/>
      <c r="I64" s="2"/>
      <c r="J64" s="2"/>
      <c r="K64" s="2"/>
      <c r="L64" s="2"/>
    </row>
    <row x14ac:dyDescent="0.25" r="65" customHeight="1" ht="17.25">
      <c r="A65" s="21" t="s">
        <v>9249</v>
      </c>
      <c r="B65" s="47"/>
      <c r="C65" s="23">
        <f>SUM(C63:C64)</f>
      </c>
      <c r="D65" s="2"/>
      <c r="E65" s="2"/>
      <c r="F65" s="2"/>
      <c r="G65" s="2"/>
      <c r="H65" s="2"/>
      <c r="I65" s="2"/>
      <c r="J65" s="2"/>
      <c r="K65" s="2"/>
      <c r="L65" s="2"/>
    </row>
    <row x14ac:dyDescent="0.25" r="66" customHeight="1" ht="17.25">
      <c r="A66" s="702"/>
      <c r="B66" s="1074"/>
      <c r="C66" s="1075"/>
      <c r="D66" s="2"/>
      <c r="E66" s="2"/>
      <c r="F66" s="2"/>
      <c r="G66" s="2"/>
      <c r="H66" s="2"/>
      <c r="I66" s="2"/>
      <c r="J66" s="2"/>
      <c r="K66" s="2"/>
      <c r="L66" s="2"/>
    </row>
    <row x14ac:dyDescent="0.25" r="67" customHeight="1" ht="17.25">
      <c r="A67" s="21" t="s">
        <v>9251</v>
      </c>
      <c r="B67" s="47"/>
      <c r="C67" s="23">
        <f>SUM(C65:C66)</f>
      </c>
      <c r="D67" s="2"/>
      <c r="E67" s="2"/>
      <c r="F67" s="2"/>
      <c r="G67" s="2"/>
      <c r="H67" s="2"/>
      <c r="I67" s="2"/>
      <c r="J67" s="2"/>
      <c r="K67" s="2"/>
      <c r="L67" s="2"/>
    </row>
    <row x14ac:dyDescent="0.25" r="68" customHeight="1" ht="17.25">
      <c r="A68" s="702"/>
      <c r="B68" s="1074"/>
      <c r="C68" s="1075"/>
      <c r="D68" s="2"/>
      <c r="E68" s="2"/>
      <c r="F68" s="2"/>
      <c r="G68" s="2"/>
      <c r="H68" s="2"/>
      <c r="I68" s="2"/>
      <c r="J68" s="2"/>
      <c r="K68" s="2"/>
      <c r="L68" s="2"/>
    </row>
    <row x14ac:dyDescent="0.25" r="69" customHeight="1" ht="17.25">
      <c r="A69" s="21" t="s">
        <v>9252</v>
      </c>
      <c r="B69" s="47"/>
      <c r="C69" s="23">
        <f>SUM(C67:C68)</f>
      </c>
      <c r="D69" s="2"/>
      <c r="E69" s="2"/>
      <c r="F69" s="2"/>
      <c r="G69" s="2"/>
      <c r="H69" s="2"/>
      <c r="I69" s="2"/>
      <c r="J69" s="2"/>
      <c r="K69" s="2"/>
      <c r="L69" s="2"/>
    </row>
    <row x14ac:dyDescent="0.25" r="70" customHeight="1" ht="17.25">
      <c r="A70" s="702"/>
      <c r="B70" s="1074"/>
      <c r="C70" s="1075"/>
      <c r="D70" s="2"/>
      <c r="E70" s="2"/>
      <c r="F70" s="2"/>
      <c r="G70" s="2"/>
      <c r="H70" s="2"/>
      <c r="I70" s="2"/>
      <c r="J70" s="2"/>
      <c r="K70" s="2"/>
      <c r="L70" s="2"/>
    </row>
    <row x14ac:dyDescent="0.25" r="71" customHeight="1" ht="17.25">
      <c r="A71" s="21" t="s">
        <v>9253</v>
      </c>
      <c r="B71" s="47"/>
      <c r="C71" s="23">
        <f>SUM(C69:C70)</f>
      </c>
      <c r="D71" s="2"/>
      <c r="E71" s="2"/>
      <c r="F71" s="2"/>
      <c r="G71" s="2"/>
      <c r="H71" s="2"/>
      <c r="I71" s="2"/>
      <c r="J71" s="2"/>
      <c r="K71" s="2"/>
      <c r="L71" s="2"/>
    </row>
    <row x14ac:dyDescent="0.25" r="72" customHeight="1" ht="17.25">
      <c r="A72" s="702"/>
      <c r="B72" s="1074"/>
      <c r="C72" s="1075"/>
      <c r="D72" s="2"/>
      <c r="E72" s="2"/>
      <c r="F72" s="2"/>
      <c r="G72" s="2"/>
      <c r="H72" s="2"/>
      <c r="I72" s="2"/>
      <c r="J72" s="2"/>
      <c r="K72" s="2"/>
      <c r="L72" s="2"/>
    </row>
    <row x14ac:dyDescent="0.25" r="73" customHeight="1" ht="17.25">
      <c r="A73" s="21" t="s">
        <v>9254</v>
      </c>
      <c r="B73" s="47"/>
      <c r="C73" s="23">
        <f>SUM(C71:C72)</f>
      </c>
      <c r="D73" s="2"/>
      <c r="E73" s="2"/>
      <c r="F73" s="2"/>
      <c r="G73" s="2"/>
      <c r="H73" s="2"/>
      <c r="I73" s="2"/>
      <c r="J73" s="2"/>
      <c r="K73" s="2"/>
      <c r="L73" s="2"/>
    </row>
    <row x14ac:dyDescent="0.25" r="74" customHeight="1" ht="17.25">
      <c r="A74" s="702"/>
      <c r="B74" s="1074"/>
      <c r="C74" s="1075"/>
      <c r="D74" s="2"/>
      <c r="E74" s="2"/>
      <c r="F74" s="2"/>
      <c r="G74" s="2"/>
      <c r="H74" s="2"/>
      <c r="I74" s="2"/>
      <c r="J74" s="2"/>
      <c r="K74" s="2"/>
      <c r="L74" s="2"/>
    </row>
    <row x14ac:dyDescent="0.25" r="75" customHeight="1" ht="17.25">
      <c r="A75" s="21" t="s">
        <v>9255</v>
      </c>
      <c r="B75" s="47"/>
      <c r="C75" s="23">
        <f>SUM(C73:C74)</f>
      </c>
      <c r="D75" s="2"/>
      <c r="E75" s="2"/>
      <c r="F75" s="2"/>
      <c r="G75" s="2"/>
      <c r="H75" s="2"/>
      <c r="I75" s="2"/>
      <c r="J75" s="2"/>
      <c r="K75" s="2"/>
      <c r="L75" s="2"/>
    </row>
    <row x14ac:dyDescent="0.25" r="76" customHeight="1" ht="17.25">
      <c r="A76" s="702"/>
      <c r="B76" s="1074"/>
      <c r="C76" s="1075"/>
      <c r="D76" s="2"/>
      <c r="E76" s="2"/>
      <c r="F76" s="2"/>
      <c r="G76" s="2"/>
      <c r="H76" s="2"/>
      <c r="I76" s="2"/>
      <c r="J76" s="2"/>
      <c r="K76" s="2"/>
      <c r="L76" s="2"/>
    </row>
    <row x14ac:dyDescent="0.25" r="77" customHeight="1" ht="17.25">
      <c r="A77" s="21" t="s">
        <v>9257</v>
      </c>
      <c r="B77" s="47"/>
      <c r="C77" s="23">
        <f>SUM(C75:C76)</f>
      </c>
      <c r="D77" s="2"/>
      <c r="E77" s="2"/>
      <c r="F77" s="2"/>
      <c r="G77" s="2"/>
      <c r="H77" s="2"/>
      <c r="I77" s="2"/>
      <c r="J77" s="2"/>
      <c r="K77" s="2"/>
      <c r="L77" s="2"/>
    </row>
    <row x14ac:dyDescent="0.25" r="78" customHeight="1" ht="17.25">
      <c r="A78" s="702"/>
      <c r="B78" s="1074"/>
      <c r="C78" s="1075"/>
      <c r="D78" s="2"/>
      <c r="E78" s="2"/>
      <c r="F78" s="2"/>
      <c r="G78" s="2"/>
      <c r="H78" s="2"/>
      <c r="I78" s="2"/>
      <c r="J78" s="2"/>
      <c r="K78" s="2"/>
      <c r="L78" s="2"/>
    </row>
    <row x14ac:dyDescent="0.25" r="79" customHeight="1" ht="17.25">
      <c r="A79" s="21" t="s">
        <v>9258</v>
      </c>
      <c r="B79" s="47"/>
      <c r="C79" s="23">
        <f>SUM(C77:C78)</f>
      </c>
      <c r="D79" s="2"/>
      <c r="E79" s="2"/>
      <c r="F79" s="2"/>
      <c r="G79" s="2"/>
      <c r="H79" s="2"/>
      <c r="I79" s="2"/>
      <c r="J79" s="2"/>
      <c r="K79" s="2"/>
      <c r="L79" s="2"/>
    </row>
    <row x14ac:dyDescent="0.25" r="80" customHeight="1" ht="17.25">
      <c r="A80" s="702"/>
      <c r="B80" s="1074"/>
      <c r="C80" s="1075"/>
      <c r="D80" s="2"/>
      <c r="E80" s="2"/>
      <c r="F80" s="2"/>
      <c r="G80" s="2"/>
      <c r="H80" s="2"/>
      <c r="I80" s="2"/>
      <c r="J80" s="2"/>
      <c r="K80" s="2"/>
      <c r="L80" s="2"/>
    </row>
    <row x14ac:dyDescent="0.25" r="81" customHeight="1" ht="17.25">
      <c r="A81" s="21" t="s">
        <v>9259</v>
      </c>
      <c r="B81" s="47"/>
      <c r="C81" s="23">
        <f>SUM(C79:C80)</f>
      </c>
      <c r="D81" s="2"/>
      <c r="E81" s="2"/>
      <c r="F81" s="2"/>
      <c r="G81" s="2"/>
      <c r="H81" s="2"/>
      <c r="I81" s="2"/>
      <c r="J81" s="2"/>
      <c r="K81" s="2"/>
      <c r="L81" s="2"/>
    </row>
    <row x14ac:dyDescent="0.25" r="82" customHeight="1" ht="17.25">
      <c r="A82" s="702"/>
      <c r="B82" s="1074"/>
      <c r="C82" s="1075"/>
      <c r="D82" s="2"/>
      <c r="E82" s="2"/>
      <c r="F82" s="2"/>
      <c r="G82" s="2"/>
      <c r="H82" s="2"/>
      <c r="I82" s="2"/>
      <c r="J82" s="2"/>
      <c r="K82" s="2"/>
      <c r="L82" s="2"/>
    </row>
    <row x14ac:dyDescent="0.25" r="83" customHeight="1" ht="17.25">
      <c r="A83" s="21" t="s">
        <v>9260</v>
      </c>
      <c r="B83" s="47"/>
      <c r="C83" s="23">
        <f>SUM(C81:C82)</f>
      </c>
      <c r="D83" s="2"/>
      <c r="E83" s="2"/>
      <c r="F83" s="2"/>
      <c r="G83" s="2"/>
      <c r="H83" s="2"/>
      <c r="I83" s="2"/>
      <c r="J83" s="2"/>
      <c r="K83" s="2"/>
      <c r="L83" s="2"/>
    </row>
    <row x14ac:dyDescent="0.25" r="84" customHeight="1" ht="17.25">
      <c r="A84" s="702"/>
      <c r="B84" s="1074"/>
      <c r="C84" s="1075"/>
      <c r="D84" s="2"/>
      <c r="E84" s="2"/>
      <c r="F84" s="2"/>
      <c r="G84" s="2"/>
      <c r="H84" s="2"/>
      <c r="I84" s="2"/>
      <c r="J84" s="2"/>
      <c r="K84" s="2"/>
      <c r="L84" s="2"/>
    </row>
    <row x14ac:dyDescent="0.25" r="85" customHeight="1" ht="17.25">
      <c r="A85" s="21" t="s">
        <v>9261</v>
      </c>
      <c r="B85" s="47"/>
      <c r="C85" s="23">
        <f>SUM(C83:C84)</f>
      </c>
      <c r="D85" s="2"/>
      <c r="E85" s="2"/>
      <c r="F85" s="2"/>
      <c r="G85" s="2"/>
      <c r="H85" s="2"/>
      <c r="I85" s="2"/>
      <c r="J85" s="2"/>
      <c r="K85" s="2"/>
      <c r="L85" s="2"/>
    </row>
    <row x14ac:dyDescent="0.25" r="86" customHeight="1" ht="17.25">
      <c r="A86" s="702"/>
      <c r="B86" s="1074"/>
      <c r="C86" s="1075"/>
      <c r="D86" s="2"/>
      <c r="E86" s="2"/>
      <c r="F86" s="2"/>
      <c r="G86" s="2"/>
      <c r="H86" s="2"/>
      <c r="I86" s="2"/>
      <c r="J86" s="2"/>
      <c r="K86" s="2"/>
      <c r="L86" s="2"/>
    </row>
    <row x14ac:dyDescent="0.25" r="87" customHeight="1" ht="17.25">
      <c r="A87" s="21" t="s">
        <v>9262</v>
      </c>
      <c r="B87" s="47"/>
      <c r="C87" s="23">
        <f>SUM(C85:C86)</f>
      </c>
      <c r="D87" s="2"/>
      <c r="E87" s="2"/>
      <c r="F87" s="2"/>
      <c r="G87" s="2"/>
      <c r="H87" s="2"/>
      <c r="I87" s="2"/>
      <c r="J87" s="2"/>
      <c r="K87" s="2"/>
      <c r="L87" s="2"/>
    </row>
    <row x14ac:dyDescent="0.25" r="88" customHeight="1" ht="17.25">
      <c r="A88" s="33"/>
      <c r="B88" s="34"/>
      <c r="C88" s="36"/>
      <c r="D88" s="2"/>
      <c r="E88" s="2"/>
      <c r="F88" s="2"/>
      <c r="G88" s="2"/>
      <c r="H88" s="2"/>
      <c r="I88" s="2"/>
      <c r="J88" s="2"/>
      <c r="K88" s="2"/>
      <c r="L88" s="2"/>
    </row>
    <row x14ac:dyDescent="0.25" r="89" customHeight="1" ht="17.25">
      <c r="A89" s="21" t="s">
        <v>8842</v>
      </c>
      <c r="B89" s="47"/>
      <c r="C89" s="23">
        <f>SUM(C87:C88)</f>
      </c>
      <c r="D89" s="2"/>
      <c r="E89" s="2"/>
      <c r="F89" s="2"/>
      <c r="G89" s="2"/>
      <c r="H89" s="2"/>
      <c r="I89" s="2"/>
      <c r="J89" s="2"/>
      <c r="K89" s="2"/>
      <c r="L89" s="2"/>
    </row>
    <row x14ac:dyDescent="0.25" r="90" customHeight="1" ht="17.25">
      <c r="A90" s="33">
        <v>44014</v>
      </c>
      <c r="B90" s="34" t="s">
        <v>14</v>
      </c>
      <c r="C90" s="17">
        <v>-9</v>
      </c>
      <c r="D90" s="2"/>
      <c r="E90" s="2"/>
      <c r="F90" s="2"/>
      <c r="G90" s="2"/>
      <c r="H90" s="2"/>
      <c r="I90" s="2"/>
      <c r="J90" s="2"/>
      <c r="K90" s="2"/>
      <c r="L90" s="2"/>
    </row>
    <row x14ac:dyDescent="0.25" r="91" customHeight="1" ht="17.25">
      <c r="A91" s="21" t="s">
        <v>8843</v>
      </c>
      <c r="B91" s="47"/>
      <c r="C91" s="23">
        <f>SUM(C89:C90)</f>
      </c>
      <c r="D91" s="2"/>
      <c r="E91" s="2"/>
      <c r="F91" s="2"/>
      <c r="G91" s="2"/>
      <c r="H91" s="2"/>
      <c r="I91" s="2"/>
      <c r="J91" s="2"/>
      <c r="K91" s="2"/>
      <c r="L91" s="2"/>
    </row>
    <row x14ac:dyDescent="0.25" r="92" customHeight="1" ht="17.25">
      <c r="A92" s="33"/>
      <c r="B92" s="34"/>
      <c r="C92" s="36"/>
      <c r="D92" s="2"/>
      <c r="E92" s="2"/>
      <c r="F92" s="2"/>
      <c r="G92" s="2"/>
      <c r="H92" s="2"/>
      <c r="I92" s="2"/>
      <c r="J92" s="2"/>
      <c r="K92" s="2"/>
      <c r="L92" s="2"/>
    </row>
    <row x14ac:dyDescent="0.25" r="93" customHeight="1" ht="17.25">
      <c r="A93" s="21" t="s">
        <v>8844</v>
      </c>
      <c r="B93" s="47"/>
      <c r="C93" s="23">
        <f>SUM(C91:C92)</f>
      </c>
      <c r="D93" s="2"/>
      <c r="E93" s="2"/>
      <c r="F93" s="2"/>
      <c r="G93" s="2"/>
      <c r="H93" s="2"/>
      <c r="I93" s="2"/>
      <c r="J93" s="2"/>
      <c r="K93" s="2"/>
      <c r="L93" s="2"/>
    </row>
    <row x14ac:dyDescent="0.25" r="94" customHeight="1" ht="17.25">
      <c r="A94" s="15"/>
      <c r="B94" s="16"/>
      <c r="C94" s="36"/>
      <c r="D94" s="2"/>
      <c r="E94" s="2"/>
      <c r="F94" s="2"/>
      <c r="G94" s="2"/>
      <c r="H94" s="2"/>
      <c r="I94" s="2"/>
      <c r="J94" s="2"/>
      <c r="K94" s="2"/>
      <c r="L94" s="2"/>
    </row>
    <row x14ac:dyDescent="0.25" r="95" customHeight="1" ht="17.25">
      <c r="A95" s="21" t="s">
        <v>8845</v>
      </c>
      <c r="B95" s="47"/>
      <c r="C95" s="23">
        <f>SUM(C93:C94)</f>
      </c>
      <c r="D95" s="2"/>
      <c r="E95" s="2"/>
      <c r="F95" s="2"/>
      <c r="G95" s="2"/>
      <c r="H95" s="2"/>
      <c r="I95" s="2"/>
      <c r="J95" s="2"/>
      <c r="K95" s="2"/>
      <c r="L95" s="2"/>
    </row>
    <row x14ac:dyDescent="0.25" r="96" customHeight="1" ht="17.25">
      <c r="A96" s="15"/>
      <c r="B96" s="16"/>
      <c r="C96" s="36"/>
      <c r="D96" s="2"/>
      <c r="E96" s="2"/>
      <c r="F96" s="2"/>
      <c r="G96" s="2"/>
      <c r="H96" s="2"/>
      <c r="I96" s="2"/>
      <c r="J96" s="2"/>
      <c r="K96" s="2"/>
      <c r="L96" s="2"/>
    </row>
    <row x14ac:dyDescent="0.25" r="97" customHeight="1" ht="17.25">
      <c r="A97" s="21" t="s">
        <v>8846</v>
      </c>
      <c r="B97" s="47"/>
      <c r="C97" s="23">
        <f>SUM(C95:C96)</f>
      </c>
      <c r="D97" s="2"/>
      <c r="E97" s="2"/>
      <c r="F97" s="2"/>
      <c r="G97" s="2"/>
      <c r="H97" s="2"/>
      <c r="I97" s="2"/>
      <c r="J97" s="2"/>
      <c r="K97" s="2"/>
      <c r="L97" s="2"/>
    </row>
    <row x14ac:dyDescent="0.25" r="98" customHeight="1" ht="17.25">
      <c r="A98" s="15"/>
      <c r="B98" s="16"/>
      <c r="C98" s="36"/>
      <c r="D98" s="2"/>
      <c r="E98" s="2"/>
      <c r="F98" s="2"/>
      <c r="G98" s="2"/>
      <c r="H98" s="2"/>
      <c r="I98" s="2"/>
      <c r="J98" s="2"/>
      <c r="K98" s="2"/>
      <c r="L98" s="2"/>
    </row>
    <row x14ac:dyDescent="0.25" r="99" customHeight="1" ht="17.25">
      <c r="A99" s="21" t="s">
        <v>8847</v>
      </c>
      <c r="B99" s="47"/>
      <c r="C99" s="23">
        <f>SUM(C97:C98)</f>
      </c>
      <c r="D99" s="2"/>
      <c r="E99" s="2"/>
      <c r="F99" s="2"/>
      <c r="G99" s="2"/>
      <c r="H99" s="2"/>
      <c r="I99" s="2"/>
      <c r="J99" s="2"/>
      <c r="K99" s="2"/>
      <c r="L99" s="2"/>
    </row>
    <row x14ac:dyDescent="0.25" r="100" customHeight="1" ht="17.25">
      <c r="A100" s="15"/>
      <c r="B100" s="16"/>
      <c r="C100" s="36"/>
      <c r="D100" s="2"/>
      <c r="E100" s="2"/>
      <c r="F100" s="2"/>
      <c r="G100" s="2"/>
      <c r="H100" s="2"/>
      <c r="I100" s="2"/>
      <c r="J100" s="2"/>
      <c r="K100" s="2"/>
      <c r="L100" s="2"/>
    </row>
    <row x14ac:dyDescent="0.25" r="101" customHeight="1" ht="17.25">
      <c r="A101" s="21" t="s">
        <v>8848</v>
      </c>
      <c r="B101" s="47"/>
      <c r="C101" s="23">
        <f>SUM(C99:C100)</f>
      </c>
      <c r="D101" s="2"/>
      <c r="E101" s="2"/>
      <c r="F101" s="2"/>
      <c r="G101" s="2"/>
      <c r="H101" s="2"/>
      <c r="I101" s="2"/>
      <c r="J101" s="2"/>
      <c r="K101" s="2"/>
      <c r="L101" s="2"/>
    </row>
    <row x14ac:dyDescent="0.25" r="102" customHeight="1" ht="17.25">
      <c r="A102" s="15"/>
      <c r="B102" s="16"/>
      <c r="C102" s="36"/>
      <c r="D102" s="2"/>
      <c r="E102" s="2"/>
      <c r="F102" s="2"/>
      <c r="G102" s="2"/>
      <c r="H102" s="2"/>
      <c r="I102" s="2"/>
      <c r="J102" s="2"/>
      <c r="K102" s="2"/>
      <c r="L102" s="2"/>
    </row>
    <row x14ac:dyDescent="0.25" r="103" customHeight="1" ht="17.25">
      <c r="A103" s="21" t="s">
        <v>8851</v>
      </c>
      <c r="B103" s="47"/>
      <c r="C103" s="23">
        <f>SUM(C101:C102)</f>
      </c>
      <c r="D103" s="2"/>
      <c r="E103" s="2"/>
      <c r="F103" s="2"/>
      <c r="G103" s="2"/>
      <c r="H103" s="2"/>
      <c r="I103" s="2"/>
      <c r="J103" s="2"/>
      <c r="K103" s="2"/>
      <c r="L103" s="2"/>
    </row>
    <row x14ac:dyDescent="0.25" r="104" customHeight="1" ht="17.25">
      <c r="A104" s="15"/>
      <c r="B104" s="16"/>
      <c r="C104" s="36"/>
      <c r="D104" s="2"/>
      <c r="E104" s="2"/>
      <c r="F104" s="2"/>
      <c r="G104" s="2"/>
      <c r="H104" s="2"/>
      <c r="I104" s="2"/>
      <c r="J104" s="2"/>
      <c r="K104" s="2"/>
      <c r="L104" s="2"/>
    </row>
    <row x14ac:dyDescent="0.25" r="105" customHeight="1" ht="17.25">
      <c r="A105" s="21" t="s">
        <v>8853</v>
      </c>
      <c r="B105" s="47"/>
      <c r="C105" s="23">
        <f>SUM(C103:C104)</f>
      </c>
      <c r="D105" s="2"/>
      <c r="E105" s="2"/>
      <c r="F105" s="2"/>
      <c r="G105" s="2"/>
      <c r="H105" s="2"/>
      <c r="I105" s="2"/>
      <c r="J105" s="2"/>
      <c r="K105" s="2"/>
      <c r="L105" s="2"/>
    </row>
    <row x14ac:dyDescent="0.25" r="106" customHeight="1" ht="17.25">
      <c r="A106" s="15"/>
      <c r="B106" s="16"/>
      <c r="C106" s="36"/>
      <c r="D106" s="2"/>
      <c r="E106" s="2"/>
      <c r="F106" s="2"/>
      <c r="G106" s="2"/>
      <c r="H106" s="2"/>
      <c r="I106" s="2"/>
      <c r="J106" s="2"/>
      <c r="K106" s="2"/>
      <c r="L106" s="2"/>
    </row>
    <row x14ac:dyDescent="0.25" r="107" customHeight="1" ht="17.25">
      <c r="A107" s="21" t="s">
        <v>8858</v>
      </c>
      <c r="B107" s="47"/>
      <c r="C107" s="23">
        <f>SUM(C105:C106)</f>
      </c>
      <c r="D107" s="2"/>
      <c r="E107" s="2"/>
      <c r="F107" s="2"/>
      <c r="G107" s="2"/>
      <c r="H107" s="2"/>
      <c r="I107" s="2"/>
      <c r="J107" s="2"/>
      <c r="K107" s="2"/>
      <c r="L107" s="2"/>
    </row>
    <row x14ac:dyDescent="0.25" r="108" customHeight="1" ht="17.25">
      <c r="A108" s="15"/>
      <c r="B108" s="16"/>
      <c r="C108" s="36"/>
      <c r="D108" s="2"/>
      <c r="E108" s="2"/>
      <c r="F108" s="2"/>
      <c r="G108" s="2"/>
      <c r="H108" s="2"/>
      <c r="I108" s="2"/>
      <c r="J108" s="2"/>
      <c r="K108" s="2"/>
      <c r="L108" s="136"/>
    </row>
    <row x14ac:dyDescent="0.25" r="109" customHeight="1" ht="17.25">
      <c r="A109" s="21" t="s">
        <v>8861</v>
      </c>
      <c r="B109" s="47"/>
      <c r="C109" s="23">
        <f>SUM(C107:C108)</f>
      </c>
      <c r="D109" s="2"/>
      <c r="E109" s="2"/>
      <c r="F109" s="2"/>
      <c r="G109" s="2"/>
      <c r="H109" s="2"/>
      <c r="I109" s="2"/>
      <c r="J109" s="2"/>
      <c r="K109" s="2"/>
      <c r="L109" s="2"/>
    </row>
    <row x14ac:dyDescent="0.25" r="110" customHeight="1" ht="17.25">
      <c r="A110" s="15">
        <v>43873</v>
      </c>
      <c r="B110" s="16" t="s">
        <v>14</v>
      </c>
      <c r="C110" s="17">
        <v>-1</v>
      </c>
      <c r="D110" s="2"/>
      <c r="E110" s="2"/>
      <c r="F110" s="2"/>
      <c r="G110" s="2"/>
      <c r="H110" s="2"/>
      <c r="I110" s="2"/>
      <c r="J110" s="2"/>
      <c r="K110" s="2"/>
      <c r="L110" s="2"/>
    </row>
    <row x14ac:dyDescent="0.25" r="111" customHeight="1" ht="17.25">
      <c r="A111" s="21" t="s">
        <v>8863</v>
      </c>
      <c r="B111" s="47"/>
      <c r="C111" s="23">
        <f>SUM(C109:C110)</f>
      </c>
      <c r="D111" s="2"/>
      <c r="E111" s="2"/>
      <c r="F111" s="2"/>
      <c r="G111" s="2"/>
      <c r="H111" s="2"/>
      <c r="I111" s="2"/>
      <c r="J111" s="2"/>
      <c r="K111" s="2"/>
      <c r="L111" s="2"/>
    </row>
    <row x14ac:dyDescent="0.25" r="112" customHeight="1" ht="17.25">
      <c r="A112" s="15"/>
      <c r="B112" s="16"/>
      <c r="C112" s="36"/>
      <c r="D112" s="2"/>
      <c r="E112" s="2"/>
      <c r="F112" s="2"/>
      <c r="G112" s="2"/>
      <c r="H112" s="2"/>
      <c r="I112" s="2"/>
      <c r="J112" s="2"/>
      <c r="K112" s="2"/>
      <c r="L112" s="2"/>
    </row>
    <row x14ac:dyDescent="0.25" r="113" customHeight="1" ht="17.25">
      <c r="A113" s="21" t="s">
        <v>8864</v>
      </c>
      <c r="B113" s="47"/>
      <c r="C113" s="23">
        <f>SUM(C111:C112)</f>
      </c>
      <c r="D113" s="2"/>
      <c r="E113" s="2"/>
      <c r="F113" s="2"/>
      <c r="G113" s="2"/>
      <c r="H113" s="2"/>
      <c r="I113" s="2"/>
      <c r="J113" s="2"/>
      <c r="K113" s="2"/>
      <c r="L113" s="2"/>
    </row>
    <row x14ac:dyDescent="0.25" r="114" customHeight="1" ht="17.25">
      <c r="A114" s="15"/>
      <c r="B114" s="16"/>
      <c r="C114" s="36"/>
      <c r="D114" s="2"/>
      <c r="E114" s="2"/>
      <c r="F114" s="2"/>
      <c r="G114" s="2"/>
      <c r="H114" s="2"/>
      <c r="I114" s="2"/>
      <c r="J114" s="2"/>
      <c r="K114" s="2"/>
      <c r="L114" s="2"/>
    </row>
    <row x14ac:dyDescent="0.25" r="115" customHeight="1" ht="17.25">
      <c r="A115" s="21" t="s">
        <v>8865</v>
      </c>
      <c r="B115" s="47"/>
      <c r="C115" s="23">
        <f>SUM(C113:C114)</f>
      </c>
      <c r="D115" s="2"/>
      <c r="E115" s="2"/>
      <c r="F115" s="2"/>
      <c r="G115" s="2"/>
      <c r="H115" s="2"/>
      <c r="I115" s="2"/>
      <c r="J115" s="2"/>
      <c r="K115" s="2"/>
      <c r="L115" s="2"/>
    </row>
    <row x14ac:dyDescent="0.25" r="116" customHeight="1" ht="17.25">
      <c r="A116" s="15"/>
      <c r="B116" s="16"/>
      <c r="C116" s="36"/>
      <c r="D116" s="2"/>
      <c r="E116" s="2"/>
      <c r="F116" s="2"/>
      <c r="G116" s="2"/>
      <c r="H116" s="2"/>
      <c r="I116" s="2"/>
      <c r="J116" s="2"/>
      <c r="K116" s="2"/>
      <c r="L116" s="2"/>
    </row>
    <row x14ac:dyDescent="0.25" r="117" customHeight="1" ht="17.25">
      <c r="A117" s="21" t="s">
        <v>8840</v>
      </c>
      <c r="B117" s="47"/>
      <c r="C117" s="23">
        <f>SUM(C115:C116)</f>
      </c>
      <c r="D117" s="2"/>
      <c r="E117" s="2"/>
      <c r="F117" s="2"/>
      <c r="G117" s="2"/>
      <c r="H117" s="2"/>
      <c r="I117" s="2"/>
      <c r="J117" s="2"/>
      <c r="K117" s="2"/>
      <c r="L117" s="2"/>
    </row>
    <row x14ac:dyDescent="0.25" r="118" customHeight="1" ht="17.25">
      <c r="A118" s="15"/>
      <c r="B118" s="16"/>
      <c r="C118" s="36"/>
      <c r="D118" s="2"/>
      <c r="E118" s="2"/>
      <c r="F118" s="2"/>
      <c r="G118" s="2"/>
      <c r="H118" s="2"/>
      <c r="I118" s="2"/>
      <c r="J118" s="2"/>
      <c r="K118" s="2"/>
      <c r="L118" s="2"/>
    </row>
    <row x14ac:dyDescent="0.25" r="119" customHeight="1" ht="17.25">
      <c r="A119" s="21" t="s">
        <v>8929</v>
      </c>
      <c r="B119" s="47"/>
      <c r="C119" s="23">
        <f>SUM(C117:C118)</f>
      </c>
      <c r="D119" s="2"/>
      <c r="E119" s="2"/>
      <c r="F119" s="2"/>
      <c r="G119" s="2"/>
      <c r="H119" s="2"/>
      <c r="I119" s="2"/>
      <c r="J119" s="2"/>
      <c r="K119" s="2"/>
      <c r="L119" s="2"/>
    </row>
    <row x14ac:dyDescent="0.25" r="120" customHeight="1" ht="17.25">
      <c r="A120" s="15"/>
      <c r="B120" s="16"/>
      <c r="C120" s="36"/>
      <c r="D120" s="2"/>
      <c r="E120" s="2"/>
      <c r="F120" s="2"/>
      <c r="G120" s="2"/>
      <c r="H120" s="2"/>
      <c r="I120" s="2"/>
      <c r="J120" s="2"/>
      <c r="K120" s="2"/>
      <c r="L120" s="2"/>
    </row>
    <row x14ac:dyDescent="0.25" r="121" customHeight="1" ht="17.25">
      <c r="A121" s="21" t="s">
        <v>8930</v>
      </c>
      <c r="B121" s="47"/>
      <c r="C121" s="23">
        <f>SUM(C119:C120)</f>
      </c>
      <c r="D121" s="2"/>
      <c r="E121" s="2"/>
      <c r="F121" s="2"/>
      <c r="G121" s="2"/>
      <c r="H121" s="2"/>
      <c r="I121" s="2"/>
      <c r="J121" s="2"/>
      <c r="K121" s="2"/>
      <c r="L121" s="2"/>
    </row>
    <row x14ac:dyDescent="0.25" r="122" customHeight="1" ht="17.25">
      <c r="A122" s="15"/>
      <c r="B122" s="16"/>
      <c r="C122" s="36"/>
      <c r="D122" s="2"/>
      <c r="E122" s="2"/>
      <c r="F122" s="2"/>
      <c r="G122" s="2"/>
      <c r="H122" s="2"/>
      <c r="I122" s="2"/>
      <c r="J122" s="2"/>
      <c r="K122" s="2"/>
      <c r="L122" s="2"/>
    </row>
    <row x14ac:dyDescent="0.25" r="123" customHeight="1" ht="17.25">
      <c r="A123" s="21" t="s">
        <v>8931</v>
      </c>
      <c r="B123" s="47"/>
      <c r="C123" s="23">
        <f>SUM(C121:C122)</f>
      </c>
      <c r="D123" s="2"/>
      <c r="E123" s="2"/>
      <c r="F123" s="2"/>
      <c r="G123" s="2"/>
      <c r="H123" s="2"/>
      <c r="I123" s="2"/>
      <c r="J123" s="2"/>
      <c r="K123" s="2"/>
      <c r="L123" s="2"/>
    </row>
    <row x14ac:dyDescent="0.25" r="124" customHeight="1" ht="17.25">
      <c r="A124" s="15"/>
      <c r="B124" s="16"/>
      <c r="C124" s="36"/>
      <c r="D124" s="2"/>
      <c r="E124" s="2"/>
      <c r="F124" s="2"/>
      <c r="G124" s="2"/>
      <c r="H124" s="2"/>
      <c r="I124" s="2"/>
      <c r="J124" s="2"/>
      <c r="K124" s="2"/>
      <c r="L124" s="2"/>
    </row>
    <row x14ac:dyDescent="0.25" r="125" customHeight="1" ht="17.25">
      <c r="A125" s="21" t="s">
        <v>8932</v>
      </c>
      <c r="B125" s="47"/>
      <c r="C125" s="23">
        <f>SUM(C123:C124)</f>
      </c>
      <c r="D125" s="2"/>
      <c r="E125" s="2"/>
      <c r="F125" s="2"/>
      <c r="G125" s="2"/>
      <c r="H125" s="2"/>
      <c r="I125" s="2"/>
      <c r="J125" s="2"/>
      <c r="K125" s="2"/>
      <c r="L125" s="2"/>
    </row>
    <row x14ac:dyDescent="0.25" r="126" customHeight="1" ht="17.25">
      <c r="A126" s="15">
        <v>44294</v>
      </c>
      <c r="B126" s="16" t="s">
        <v>14</v>
      </c>
      <c r="C126" s="17">
        <v>-2</v>
      </c>
      <c r="D126" s="2"/>
      <c r="E126" s="2"/>
      <c r="F126" s="2"/>
      <c r="G126" s="2"/>
      <c r="H126" s="2"/>
      <c r="I126" s="2"/>
      <c r="J126" s="2"/>
      <c r="K126" s="2"/>
      <c r="L126" s="2"/>
    </row>
    <row x14ac:dyDescent="0.25" r="127" customHeight="1" ht="17.25">
      <c r="A127" s="21" t="s">
        <v>8933</v>
      </c>
      <c r="B127" s="47"/>
      <c r="C127" s="23">
        <f>SUM(C125:C126)</f>
      </c>
      <c r="D127" s="2"/>
      <c r="E127" s="2"/>
      <c r="F127" s="2"/>
      <c r="G127" s="2"/>
      <c r="H127" s="2"/>
      <c r="I127" s="2"/>
      <c r="J127" s="2"/>
      <c r="K127" s="2"/>
      <c r="L127" s="2"/>
    </row>
    <row x14ac:dyDescent="0.25" r="128" customHeight="1" ht="17.25">
      <c r="A128" s="15"/>
      <c r="B128" s="16"/>
      <c r="C128" s="36"/>
      <c r="D128" s="2"/>
      <c r="E128" s="2"/>
      <c r="F128" s="2"/>
      <c r="G128" s="2"/>
      <c r="H128" s="2"/>
      <c r="I128" s="2"/>
      <c r="J128" s="2"/>
      <c r="K128" s="2"/>
      <c r="L128" s="2"/>
    </row>
    <row x14ac:dyDescent="0.25" r="129" customHeight="1" ht="17.25">
      <c r="A129" s="21" t="s">
        <v>8646</v>
      </c>
      <c r="B129" s="47"/>
      <c r="C129" s="23">
        <f>SUM(C127:C128)</f>
      </c>
      <c r="D129" s="2"/>
      <c r="E129" s="2"/>
      <c r="F129" s="2"/>
      <c r="G129" s="2"/>
      <c r="H129" s="2"/>
      <c r="I129" s="2"/>
      <c r="J129" s="2"/>
      <c r="K129" s="2"/>
      <c r="L129" s="2"/>
    </row>
    <row x14ac:dyDescent="0.25" r="130" customHeight="1" ht="17.25">
      <c r="A130" s="15"/>
      <c r="B130" s="16"/>
      <c r="C130" s="36"/>
      <c r="D130" s="2"/>
      <c r="E130" s="2"/>
      <c r="F130" s="2"/>
      <c r="G130" s="2"/>
      <c r="H130" s="2"/>
      <c r="I130" s="2"/>
      <c r="J130" s="2"/>
      <c r="K130" s="2"/>
      <c r="L130" s="2"/>
    </row>
    <row x14ac:dyDescent="0.25" r="131" customHeight="1" ht="17.25">
      <c r="A131" s="21" t="s">
        <v>8653</v>
      </c>
      <c r="B131" s="47"/>
      <c r="C131" s="23">
        <f>SUM(C129:C130)</f>
      </c>
      <c r="D131" s="2"/>
      <c r="E131" s="2"/>
      <c r="F131" s="2"/>
      <c r="G131" s="2"/>
      <c r="H131" s="2"/>
      <c r="I131" s="2"/>
      <c r="J131" s="2"/>
      <c r="K131" s="2"/>
      <c r="L131" s="2"/>
    </row>
    <row x14ac:dyDescent="0.25" r="132" customHeight="1" ht="17.25">
      <c r="A132" s="15"/>
      <c r="B132" s="16"/>
      <c r="C132" s="36"/>
      <c r="D132" s="2"/>
      <c r="E132" s="2"/>
      <c r="F132" s="2"/>
      <c r="G132" s="2"/>
      <c r="H132" s="2"/>
      <c r="I132" s="2"/>
      <c r="J132" s="2"/>
      <c r="K132" s="2"/>
      <c r="L132" s="2"/>
    </row>
    <row x14ac:dyDescent="0.25" r="133" customHeight="1" ht="17.25">
      <c r="A133" s="21" t="s">
        <v>8654</v>
      </c>
      <c r="B133" s="47"/>
      <c r="C133" s="23">
        <f>SUM(C131:C132)</f>
      </c>
      <c r="D133" s="2"/>
      <c r="E133" s="2"/>
      <c r="F133" s="2"/>
      <c r="G133" s="2"/>
      <c r="H133" s="2"/>
      <c r="I133" s="2"/>
      <c r="J133" s="2"/>
      <c r="K133" s="2"/>
      <c r="L133" s="2"/>
    </row>
    <row x14ac:dyDescent="0.25" r="134" customHeight="1" ht="17.25">
      <c r="A134" s="15"/>
      <c r="B134" s="16"/>
      <c r="C134" s="36"/>
      <c r="D134" s="2"/>
      <c r="E134" s="2"/>
      <c r="F134" s="2"/>
      <c r="G134" s="2"/>
      <c r="H134" s="2"/>
      <c r="I134" s="2"/>
      <c r="J134" s="2"/>
      <c r="K134" s="2"/>
      <c r="L134" s="2"/>
    </row>
    <row x14ac:dyDescent="0.25" r="135" customHeight="1" ht="17.25">
      <c r="A135" s="21" t="s">
        <v>8656</v>
      </c>
      <c r="B135" s="47"/>
      <c r="C135" s="23">
        <f>SUM(C133:C134)</f>
      </c>
      <c r="D135" s="2"/>
      <c r="E135" s="2"/>
      <c r="F135" s="2"/>
      <c r="G135" s="2"/>
      <c r="H135" s="2"/>
      <c r="I135" s="2"/>
      <c r="J135" s="2"/>
      <c r="K135" s="2"/>
      <c r="L135" s="2"/>
    </row>
    <row x14ac:dyDescent="0.25" r="136" customHeight="1" ht="17.25">
      <c r="A136" s="15"/>
      <c r="B136" s="16"/>
      <c r="C136" s="36"/>
      <c r="D136" s="2"/>
      <c r="E136" s="2"/>
      <c r="F136" s="2"/>
      <c r="G136" s="2"/>
      <c r="H136" s="2"/>
      <c r="I136" s="2"/>
      <c r="J136" s="2"/>
      <c r="K136" s="2"/>
      <c r="L136" s="2"/>
    </row>
    <row x14ac:dyDescent="0.25" r="137" customHeight="1" ht="17.25">
      <c r="A137" s="62" t="s">
        <v>8658</v>
      </c>
      <c r="B137" s="63"/>
      <c r="C137" s="80">
        <f>SUM(C135:C136)</f>
      </c>
      <c r="D137" s="2"/>
      <c r="E137" s="2"/>
      <c r="F137" s="2"/>
      <c r="G137" s="2"/>
      <c r="H137" s="2"/>
      <c r="I137" s="2"/>
      <c r="J137" s="2"/>
      <c r="K137" s="2"/>
      <c r="L137" s="2"/>
    </row>
    <row x14ac:dyDescent="0.25" r="138" customHeight="1" ht="17.25">
      <c r="A138" s="117"/>
      <c r="B138" s="118"/>
      <c r="C138" s="46"/>
      <c r="D138" s="2"/>
      <c r="E138" s="2"/>
      <c r="F138" s="2"/>
      <c r="G138" s="2"/>
      <c r="H138" s="2"/>
      <c r="I138" s="2"/>
      <c r="J138" s="2"/>
      <c r="K138" s="2"/>
      <c r="L138" s="2"/>
    </row>
    <row x14ac:dyDescent="0.25" r="139" customHeight="1" ht="17.25">
      <c r="A139" s="62" t="s">
        <v>8660</v>
      </c>
      <c r="B139" s="63"/>
      <c r="C139" s="698">
        <f>SUM(C137)</f>
      </c>
      <c r="D139" s="2"/>
      <c r="E139" s="2"/>
      <c r="F139" s="2"/>
      <c r="G139" s="2"/>
      <c r="H139" s="2"/>
      <c r="I139" s="2"/>
      <c r="J139" s="2"/>
      <c r="K139" s="2"/>
      <c r="L139" s="2"/>
    </row>
    <row x14ac:dyDescent="0.25" r="140" customHeight="1" ht="17.25">
      <c r="A140" s="33"/>
      <c r="B140" s="34"/>
      <c r="C140" s="35"/>
      <c r="D140" s="2"/>
      <c r="E140" s="2"/>
      <c r="F140" s="2"/>
      <c r="G140" s="2"/>
      <c r="H140" s="2"/>
      <c r="I140" s="2"/>
      <c r="J140" s="2"/>
      <c r="K140" s="2"/>
      <c r="L140" s="2"/>
    </row>
    <row x14ac:dyDescent="0.25" r="141" customHeight="1" ht="17.25">
      <c r="A141" s="62" t="s">
        <v>8661</v>
      </c>
      <c r="B141" s="63"/>
      <c r="C141" s="698">
        <f>SUM(C139:C140)</f>
      </c>
      <c r="D141" s="2"/>
      <c r="E141" s="2"/>
      <c r="F141" s="2"/>
      <c r="G141" s="2"/>
      <c r="H141" s="2"/>
      <c r="I141" s="2"/>
      <c r="J141" s="2"/>
      <c r="K141" s="2"/>
      <c r="L141" s="2"/>
    </row>
    <row x14ac:dyDescent="0.25" r="142" customHeight="1" ht="17.25">
      <c r="A142" s="33"/>
      <c r="B142" s="34"/>
      <c r="C142" s="35"/>
      <c r="D142" s="2"/>
      <c r="E142" s="2"/>
      <c r="F142" s="2"/>
      <c r="G142" s="2"/>
      <c r="H142" s="2"/>
      <c r="I142" s="2"/>
      <c r="J142" s="2"/>
      <c r="K142" s="2"/>
      <c r="L142" s="2"/>
    </row>
    <row x14ac:dyDescent="0.25" r="143" customHeight="1" ht="17.25">
      <c r="A143" s="62" t="s">
        <v>8664</v>
      </c>
      <c r="B143" s="63"/>
      <c r="C143" s="698">
        <f>SUM(C141:C142)</f>
      </c>
      <c r="D143" s="2"/>
      <c r="E143" s="2"/>
      <c r="F143" s="2"/>
      <c r="G143" s="2"/>
      <c r="H143" s="2"/>
      <c r="I143" s="2"/>
      <c r="J143" s="2"/>
      <c r="K143" s="2"/>
      <c r="L143" s="2"/>
    </row>
    <row x14ac:dyDescent="0.25" r="144" customHeight="1" ht="17.25">
      <c r="A144" s="33"/>
      <c r="B144" s="34"/>
      <c r="C144" s="35"/>
      <c r="D144" s="2"/>
      <c r="E144" s="2"/>
      <c r="F144" s="2"/>
      <c r="G144" s="2"/>
      <c r="H144" s="2"/>
      <c r="I144" s="2"/>
      <c r="J144" s="2"/>
      <c r="K144" s="2"/>
      <c r="L144" s="2"/>
    </row>
    <row x14ac:dyDescent="0.25" r="145" customHeight="1" ht="17.25">
      <c r="A145" s="62" t="s">
        <v>8668</v>
      </c>
      <c r="B145" s="63"/>
      <c r="C145" s="698">
        <f>SUM(C143:C144)</f>
      </c>
      <c r="D145" s="2"/>
      <c r="E145" s="2"/>
      <c r="F145" s="2"/>
      <c r="G145" s="2"/>
      <c r="H145" s="2"/>
      <c r="I145" s="2"/>
      <c r="J145" s="2"/>
      <c r="K145" s="2"/>
      <c r="L145" s="2"/>
    </row>
    <row x14ac:dyDescent="0.25" r="146" customHeight="1" ht="17.25">
      <c r="A146" s="33"/>
      <c r="B146" s="34"/>
      <c r="C146" s="35"/>
      <c r="D146" s="2"/>
      <c r="E146" s="2"/>
      <c r="F146" s="2"/>
      <c r="G146" s="2"/>
      <c r="H146" s="2"/>
      <c r="I146" s="2"/>
      <c r="J146" s="2"/>
      <c r="K146" s="2"/>
      <c r="L146" s="2"/>
    </row>
    <row x14ac:dyDescent="0.25" r="147" customHeight="1" ht="17.25">
      <c r="A147" s="62" t="s">
        <v>8638</v>
      </c>
      <c r="B147" s="63"/>
      <c r="C147" s="698">
        <f>SUM(C145:C146)</f>
      </c>
      <c r="D147" s="2"/>
      <c r="E147" s="2"/>
      <c r="F147" s="2"/>
      <c r="G147" s="2"/>
      <c r="H147" s="2"/>
      <c r="I147" s="2"/>
      <c r="J147" s="2"/>
      <c r="K147" s="2"/>
      <c r="L147" s="2"/>
    </row>
    <row x14ac:dyDescent="0.25" r="148" customHeight="1" ht="17.25">
      <c r="A148" s="33"/>
      <c r="B148" s="34"/>
      <c r="C148" s="35"/>
      <c r="D148" s="2"/>
      <c r="E148" s="2"/>
      <c r="F148" s="2"/>
      <c r="G148" s="2"/>
      <c r="H148" s="2"/>
      <c r="I148" s="2"/>
      <c r="J148" s="2"/>
      <c r="K148" s="2"/>
      <c r="L148" s="2"/>
    </row>
    <row x14ac:dyDescent="0.25" r="149" customHeight="1" ht="17.25">
      <c r="A149" s="62" t="s">
        <v>8639</v>
      </c>
      <c r="B149" s="63"/>
      <c r="C149" s="698">
        <f>SUM(C147:C148)</f>
      </c>
      <c r="D149" s="2"/>
      <c r="E149" s="2"/>
      <c r="F149" s="2"/>
      <c r="G149" s="2"/>
      <c r="H149" s="2"/>
      <c r="I149" s="2"/>
      <c r="J149" s="2"/>
      <c r="K149" s="2"/>
      <c r="L149" s="2"/>
    </row>
    <row x14ac:dyDescent="0.25" r="150" customHeight="1" ht="17.25">
      <c r="A150" s="33"/>
      <c r="B150" s="34"/>
      <c r="C150" s="35"/>
      <c r="D150" s="2"/>
      <c r="E150" s="2"/>
      <c r="F150" s="2"/>
      <c r="G150" s="2"/>
      <c r="H150" s="2"/>
      <c r="I150" s="2"/>
      <c r="J150" s="2"/>
      <c r="K150" s="2"/>
      <c r="L150" s="2"/>
    </row>
    <row x14ac:dyDescent="0.25" r="151" customHeight="1" ht="17.25">
      <c r="A151" s="62" t="s">
        <v>8478</v>
      </c>
      <c r="B151" s="63"/>
      <c r="C151" s="698">
        <f>SUM(C149:C150)</f>
      </c>
      <c r="D151" s="2"/>
      <c r="E151" s="2"/>
      <c r="F151" s="2"/>
      <c r="G151" s="2"/>
      <c r="H151" s="2"/>
      <c r="I151" s="2"/>
      <c r="J151" s="2"/>
      <c r="K151" s="2"/>
      <c r="L151" s="2"/>
    </row>
    <row x14ac:dyDescent="0.25" r="152" customHeight="1" ht="17.25">
      <c r="A152" s="33"/>
      <c r="B152" s="34"/>
      <c r="C152" s="35"/>
      <c r="D152" s="2"/>
      <c r="E152" s="2"/>
      <c r="F152" s="2"/>
      <c r="G152" s="2"/>
      <c r="H152" s="2"/>
      <c r="I152" s="2"/>
      <c r="J152" s="2"/>
      <c r="K152" s="2"/>
      <c r="L152" s="2"/>
    </row>
    <row x14ac:dyDescent="0.25" r="153" customHeight="1" ht="17.25">
      <c r="A153" s="62" t="s">
        <v>8473</v>
      </c>
      <c r="B153" s="63"/>
      <c r="C153" s="698">
        <f>SUM(C151:C152)</f>
      </c>
      <c r="D153" s="2"/>
      <c r="E153" s="2"/>
      <c r="F153" s="2"/>
      <c r="G153" s="2"/>
      <c r="H153" s="2"/>
      <c r="I153" s="2"/>
      <c r="J153" s="2"/>
      <c r="K153" s="2"/>
      <c r="L153" s="2"/>
    </row>
    <row x14ac:dyDescent="0.25" r="154" customHeight="1" ht="17.25">
      <c r="A154" s="33"/>
      <c r="B154" s="34"/>
      <c r="C154" s="35"/>
      <c r="D154" s="2"/>
      <c r="E154" s="2"/>
      <c r="F154" s="2"/>
      <c r="G154" s="2"/>
      <c r="H154" s="2"/>
      <c r="I154" s="2"/>
      <c r="J154" s="2"/>
      <c r="K154" s="2"/>
      <c r="L154" s="2"/>
    </row>
    <row x14ac:dyDescent="0.25" r="155" customHeight="1" ht="17.25">
      <c r="A155" s="62" t="s">
        <v>8442</v>
      </c>
      <c r="B155" s="63"/>
      <c r="C155" s="698">
        <f>SUM(C153:C154)</f>
      </c>
      <c r="D155" s="2"/>
      <c r="E155" s="2"/>
      <c r="F155" s="2"/>
      <c r="G155" s="2"/>
      <c r="H155" s="2"/>
      <c r="I155" s="2"/>
      <c r="J155" s="2"/>
      <c r="K155" s="2"/>
      <c r="L155" s="2"/>
    </row>
    <row x14ac:dyDescent="0.25" r="156" customHeight="1" ht="17.25">
      <c r="A156" s="33"/>
      <c r="B156" s="34"/>
      <c r="C156" s="35"/>
      <c r="D156" s="2"/>
      <c r="E156" s="2"/>
      <c r="F156" s="2"/>
      <c r="G156" s="2"/>
      <c r="H156" s="2"/>
      <c r="I156" s="2"/>
      <c r="J156" s="2"/>
      <c r="K156" s="2"/>
      <c r="L156" s="2"/>
    </row>
    <row x14ac:dyDescent="0.25" r="157" customHeight="1" ht="17.25">
      <c r="A157" s="62" t="s">
        <v>8437</v>
      </c>
      <c r="B157" s="63"/>
      <c r="C157" s="698">
        <f>SUM(C155:C156)</f>
      </c>
      <c r="D157" s="2"/>
      <c r="E157" s="2"/>
      <c r="F157" s="2"/>
      <c r="G157" s="2"/>
      <c r="H157" s="2"/>
      <c r="I157" s="2"/>
      <c r="J157" s="2"/>
      <c r="K157" s="2"/>
      <c r="L157" s="2"/>
    </row>
    <row x14ac:dyDescent="0.25" r="158" customHeight="1" ht="17.25">
      <c r="A158" s="33"/>
      <c r="B158" s="34"/>
      <c r="C158" s="35"/>
      <c r="D158" s="2"/>
      <c r="E158" s="2"/>
      <c r="F158" s="2"/>
      <c r="G158" s="2"/>
      <c r="H158" s="2"/>
      <c r="I158" s="2"/>
      <c r="J158" s="2"/>
      <c r="K158" s="2"/>
      <c r="L158" s="2"/>
    </row>
    <row x14ac:dyDescent="0.25" r="159" customHeight="1" ht="17.25">
      <c r="A159" s="62" t="s">
        <v>8304</v>
      </c>
      <c r="B159" s="63"/>
      <c r="C159" s="698">
        <f>SUM(C157:C158)</f>
      </c>
      <c r="D159" s="2"/>
      <c r="E159" s="2"/>
      <c r="F159" s="2"/>
      <c r="G159" s="2"/>
      <c r="H159" s="2"/>
      <c r="I159" s="2"/>
      <c r="J159" s="2"/>
      <c r="K159" s="2"/>
      <c r="L159" s="2"/>
    </row>
    <row x14ac:dyDescent="0.25" r="160" customHeight="1" ht="17.25">
      <c r="A160" s="33"/>
      <c r="B160" s="34"/>
      <c r="C160" s="35"/>
      <c r="D160" s="2"/>
      <c r="E160" s="2"/>
      <c r="F160" s="2"/>
      <c r="G160" s="2"/>
      <c r="H160" s="2"/>
      <c r="I160" s="2"/>
      <c r="J160" s="2"/>
      <c r="K160" s="2"/>
      <c r="L160" s="2"/>
    </row>
    <row x14ac:dyDescent="0.25" r="161" customHeight="1" ht="17.25">
      <c r="A161" s="62" t="s">
        <v>8295</v>
      </c>
      <c r="B161" s="63"/>
      <c r="C161" s="698">
        <f>SUM(C159:C160)</f>
      </c>
      <c r="D161" s="128" t="s">
        <v>9025</v>
      </c>
      <c r="E161" s="128"/>
      <c r="F161" s="128"/>
      <c r="G161" s="128"/>
      <c r="H161" s="128"/>
      <c r="I161" s="199"/>
      <c r="J161" s="2"/>
      <c r="K161" s="2"/>
      <c r="L161" s="2"/>
    </row>
    <row x14ac:dyDescent="0.25" r="162" customHeight="1" ht="17.25">
      <c r="A162" s="33"/>
      <c r="B162" s="34"/>
      <c r="C162" s="35"/>
      <c r="D162" s="2"/>
      <c r="E162" s="2"/>
      <c r="F162" s="2"/>
      <c r="G162" s="2"/>
      <c r="H162" s="2"/>
      <c r="I162" s="2"/>
      <c r="J162" s="2"/>
      <c r="K162" s="2"/>
      <c r="L162" s="2"/>
    </row>
    <row x14ac:dyDescent="0.25" r="163" customHeight="1" ht="17.25">
      <c r="A163" s="33"/>
      <c r="B163" s="34"/>
      <c r="C163" s="35"/>
      <c r="D163" s="2"/>
      <c r="E163" s="2"/>
      <c r="F163" s="2"/>
      <c r="G163" s="2"/>
      <c r="H163" s="2"/>
      <c r="I163" s="2"/>
      <c r="J163" s="2"/>
      <c r="K163" s="2"/>
      <c r="L163" s="2"/>
    </row>
    <row x14ac:dyDescent="0.25" r="164" customHeight="1" ht="17.25">
      <c r="A164" s="33"/>
      <c r="B164" s="34"/>
      <c r="C164" s="35"/>
      <c r="D164" s="2"/>
      <c r="E164" s="2"/>
      <c r="F164" s="2"/>
      <c r="G164" s="2"/>
      <c r="H164" s="2"/>
      <c r="I164" s="2"/>
      <c r="J164" s="2"/>
      <c r="K164" s="2"/>
      <c r="L164" s="2"/>
    </row>
    <row x14ac:dyDescent="0.25" r="165" customHeight="1" ht="17.25">
      <c r="A165" s="15"/>
      <c r="B165" s="16"/>
      <c r="C165" s="36"/>
      <c r="D165" s="2"/>
      <c r="E165" s="2"/>
      <c r="F165" s="2"/>
      <c r="G165" s="2"/>
      <c r="H165" s="2"/>
      <c r="I165" s="2"/>
      <c r="J165" s="2"/>
      <c r="K165" s="2"/>
      <c r="L165" s="2"/>
    </row>
    <row x14ac:dyDescent="0.25" r="166" customHeight="1" ht="17.25">
      <c r="A166" s="15"/>
      <c r="B166" s="16"/>
      <c r="C166" s="36"/>
      <c r="D166" s="2"/>
      <c r="E166" s="2"/>
      <c r="F166" s="2"/>
      <c r="G166" s="2"/>
      <c r="H166" s="2"/>
      <c r="I166" s="2"/>
      <c r="J166" s="2"/>
      <c r="K166" s="2"/>
      <c r="L166" s="2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84"/>
  <sheetViews>
    <sheetView workbookViewId="0"/>
  </sheetViews>
  <sheetFormatPr defaultRowHeight="15" x14ac:dyDescent="0.25"/>
  <cols>
    <col min="1" max="1" style="39" width="11.719285714285713" customWidth="1" bestFit="1"/>
    <col min="2" max="2" style="40" width="22.862142857142857" customWidth="1" bestFit="1"/>
    <col min="3" max="3" style="41" width="8.576428571428572" customWidth="1" bestFit="1"/>
    <col min="4" max="4" style="41" width="13.005" customWidth="1" bestFit="1"/>
    <col min="5" max="5" style="41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2"/>
      <c r="G1" s="2"/>
      <c r="H1" s="2"/>
      <c r="I1" s="2"/>
      <c r="J1" s="2"/>
      <c r="K1" s="2"/>
    </row>
    <row x14ac:dyDescent="0.25" r="2" customHeight="1" ht="17.25">
      <c r="A2" s="37"/>
      <c r="B2" s="2"/>
      <c r="C2" s="3"/>
      <c r="D2" s="3"/>
      <c r="E2" s="3"/>
      <c r="F2" s="2"/>
      <c r="G2" s="2"/>
      <c r="H2" s="2"/>
      <c r="I2" s="2"/>
      <c r="J2" s="2"/>
      <c r="K2" s="2"/>
    </row>
    <row x14ac:dyDescent="0.25" r="3" customHeight="1" ht="17.25">
      <c r="A3" s="1" t="s">
        <v>7698</v>
      </c>
      <c r="B3" s="2"/>
      <c r="C3" s="5"/>
      <c r="D3" s="5"/>
      <c r="E3" s="5"/>
      <c r="F3" s="4"/>
      <c r="G3" s="4"/>
      <c r="H3" s="4"/>
      <c r="I3" s="2"/>
      <c r="J3" s="2"/>
      <c r="K3" s="2"/>
    </row>
    <row x14ac:dyDescent="0.25" r="4" customHeight="1" ht="17.25">
      <c r="A4" s="1" t="s">
        <v>9219</v>
      </c>
      <c r="B4" s="4"/>
      <c r="C4" s="5"/>
      <c r="D4" s="5"/>
      <c r="E4" s="3"/>
      <c r="F4" s="2"/>
      <c r="G4" s="2"/>
      <c r="H4" s="2"/>
      <c r="I4" s="2"/>
      <c r="J4" s="2"/>
      <c r="K4" s="2"/>
    </row>
    <row x14ac:dyDescent="0.25" r="5" customHeight="1" ht="17.25">
      <c r="A5" s="38"/>
      <c r="B5" s="182"/>
      <c r="C5" s="114"/>
      <c r="D5" s="114"/>
      <c r="E5" s="3"/>
      <c r="F5" s="2"/>
      <c r="G5" s="2"/>
      <c r="H5" s="2"/>
      <c r="I5" s="2"/>
      <c r="J5" s="2"/>
      <c r="K5" s="2"/>
    </row>
    <row x14ac:dyDescent="0.25" r="6" customHeight="1" ht="17.25">
      <c r="A6" s="12" t="s">
        <v>4</v>
      </c>
      <c r="B6" s="13" t="s">
        <v>5</v>
      </c>
      <c r="C6" s="14" t="s">
        <v>841</v>
      </c>
      <c r="D6" s="14" t="s">
        <v>9220</v>
      </c>
      <c r="E6" s="14" t="s">
        <v>843</v>
      </c>
      <c r="F6" s="2"/>
      <c r="G6" s="2"/>
      <c r="H6" s="2"/>
      <c r="I6" s="2"/>
      <c r="J6" s="2"/>
      <c r="K6" s="2"/>
    </row>
    <row x14ac:dyDescent="0.25" r="7" customHeight="1" ht="17.25">
      <c r="A7" s="33" t="s">
        <v>9221</v>
      </c>
      <c r="B7" s="34" t="s">
        <v>9222</v>
      </c>
      <c r="C7" s="19">
        <v>500</v>
      </c>
      <c r="D7" s="19">
        <v>600</v>
      </c>
      <c r="E7" s="35"/>
      <c r="F7" s="2"/>
      <c r="G7" s="2"/>
      <c r="H7" s="2"/>
      <c r="I7" s="2"/>
      <c r="J7" s="2"/>
      <c r="K7" s="2"/>
    </row>
    <row x14ac:dyDescent="0.25" r="8" customHeight="1" ht="17.25">
      <c r="A8" s="15" t="s">
        <v>676</v>
      </c>
      <c r="B8" s="16" t="s">
        <v>9223</v>
      </c>
      <c r="C8" s="17">
        <v>100</v>
      </c>
      <c r="D8" s="17">
        <v>200</v>
      </c>
      <c r="E8" s="36"/>
      <c r="F8" s="2"/>
      <c r="G8" s="2"/>
      <c r="H8" s="2"/>
      <c r="I8" s="2"/>
      <c r="J8" s="2"/>
      <c r="K8" s="2"/>
    </row>
    <row x14ac:dyDescent="0.25" r="9" customHeight="1" ht="17.25">
      <c r="A9" s="15" t="s">
        <v>9224</v>
      </c>
      <c r="B9" s="16" t="s">
        <v>9225</v>
      </c>
      <c r="C9" s="17">
        <v>450</v>
      </c>
      <c r="D9" s="17">
        <v>450</v>
      </c>
      <c r="E9" s="36"/>
      <c r="F9" s="2"/>
      <c r="G9" s="2"/>
      <c r="H9" s="2"/>
      <c r="I9" s="2"/>
      <c r="J9" s="2"/>
      <c r="K9" s="2"/>
    </row>
    <row x14ac:dyDescent="0.25" r="10" customHeight="1" ht="17.25">
      <c r="A10" s="117" t="s">
        <v>7920</v>
      </c>
      <c r="B10" s="118" t="s">
        <v>9226</v>
      </c>
      <c r="C10" s="138">
        <v>258</v>
      </c>
      <c r="D10" s="138">
        <v>292</v>
      </c>
      <c r="E10" s="46"/>
      <c r="F10" s="2"/>
      <c r="G10" s="2"/>
      <c r="H10" s="2"/>
      <c r="I10" s="2"/>
      <c r="J10" s="2"/>
      <c r="K10" s="2"/>
    </row>
    <row x14ac:dyDescent="0.25" r="11" customHeight="1" ht="17.25">
      <c r="A11" s="21" t="s">
        <v>9227</v>
      </c>
      <c r="B11" s="47"/>
      <c r="C11" s="23">
        <f>SUM(C7:C10)</f>
      </c>
      <c r="D11" s="23">
        <f>SUM(D7:D10)</f>
      </c>
      <c r="E11" s="411"/>
      <c r="F11" s="2"/>
      <c r="G11" s="2"/>
      <c r="H11" s="2"/>
      <c r="I11" s="2"/>
      <c r="J11" s="2"/>
      <c r="K11" s="2"/>
    </row>
    <row x14ac:dyDescent="0.25" r="12" customHeight="1" ht="17.25">
      <c r="A12" s="24"/>
      <c r="B12" s="25"/>
      <c r="C12" s="45"/>
      <c r="D12" s="45"/>
      <c r="E12" s="45"/>
      <c r="F12" s="2"/>
      <c r="G12" s="2"/>
      <c r="H12" s="2"/>
      <c r="I12" s="2"/>
      <c r="J12" s="2"/>
      <c r="K12" s="2"/>
    </row>
    <row x14ac:dyDescent="0.25" r="13" customHeight="1" ht="17.25">
      <c r="A13" s="21" t="s">
        <v>9228</v>
      </c>
      <c r="B13" s="47"/>
      <c r="C13" s="23">
        <f>SUM(C11:C12)</f>
      </c>
      <c r="D13" s="23">
        <f>SUM(D11:D12)</f>
      </c>
      <c r="E13" s="411"/>
      <c r="F13" s="2"/>
      <c r="G13" s="2"/>
      <c r="H13" s="2"/>
      <c r="I13" s="2"/>
      <c r="J13" s="2"/>
      <c r="K13" s="2"/>
    </row>
    <row x14ac:dyDescent="0.25" r="14" customHeight="1" ht="17.25">
      <c r="A14" s="24"/>
      <c r="B14" s="25"/>
      <c r="C14" s="45"/>
      <c r="D14" s="45"/>
      <c r="E14" s="45"/>
      <c r="F14" s="2"/>
      <c r="G14" s="2"/>
      <c r="H14" s="2"/>
      <c r="I14" s="2"/>
      <c r="J14" s="2"/>
      <c r="K14" s="2"/>
    </row>
    <row x14ac:dyDescent="0.25" r="15" customHeight="1" ht="17.25">
      <c r="A15" s="21" t="s">
        <v>9229</v>
      </c>
      <c r="B15" s="47"/>
      <c r="C15" s="23">
        <f>SUM(C13:C14)</f>
      </c>
      <c r="D15" s="23">
        <f>SUM(D13:D14)</f>
      </c>
      <c r="E15" s="119"/>
      <c r="F15" s="2"/>
      <c r="G15" s="2"/>
      <c r="H15" s="2"/>
      <c r="I15" s="2"/>
      <c r="J15" s="2"/>
      <c r="K15" s="2"/>
    </row>
    <row x14ac:dyDescent="0.25" r="16" customHeight="1" ht="17.25">
      <c r="A16" s="24" t="s">
        <v>9230</v>
      </c>
      <c r="B16" s="25" t="s">
        <v>2153</v>
      </c>
      <c r="C16" s="26">
        <v>-34</v>
      </c>
      <c r="D16" s="26">
        <v>-2</v>
      </c>
      <c r="E16" s="45"/>
      <c r="F16" s="2"/>
      <c r="G16" s="2"/>
      <c r="H16" s="2"/>
      <c r="I16" s="2"/>
      <c r="J16" s="2"/>
      <c r="K16" s="2"/>
    </row>
    <row x14ac:dyDescent="0.25" r="17" customHeight="1" ht="17.25">
      <c r="A17" s="21" t="s">
        <v>9231</v>
      </c>
      <c r="B17" s="47"/>
      <c r="C17" s="23">
        <f>SUM(C15:C16)</f>
      </c>
      <c r="D17" s="23">
        <f>SUM(D15:D16)</f>
      </c>
      <c r="E17" s="119"/>
      <c r="F17" s="2"/>
      <c r="G17" s="2"/>
      <c r="H17" s="2"/>
      <c r="I17" s="2"/>
      <c r="J17" s="2"/>
      <c r="K17" s="2"/>
    </row>
    <row x14ac:dyDescent="0.25" r="18" customHeight="1" ht="17.25">
      <c r="A18" s="33">
        <v>43284</v>
      </c>
      <c r="B18" s="34" t="s">
        <v>2153</v>
      </c>
      <c r="C18" s="19">
        <v>-30</v>
      </c>
      <c r="D18" s="19">
        <v>-37</v>
      </c>
      <c r="E18" s="19">
        <v>-23</v>
      </c>
      <c r="F18" s="2"/>
      <c r="G18" s="2"/>
      <c r="H18" s="2"/>
      <c r="I18" s="2"/>
      <c r="J18" s="2"/>
      <c r="K18" s="2"/>
    </row>
    <row x14ac:dyDescent="0.25" r="19" customHeight="1" ht="17.25">
      <c r="A19" s="200" t="s">
        <v>9232</v>
      </c>
      <c r="B19" s="201" t="s">
        <v>9233</v>
      </c>
      <c r="C19" s="202"/>
      <c r="D19" s="202"/>
      <c r="E19" s="194">
        <v>23</v>
      </c>
      <c r="F19" s="32" t="s">
        <v>9234</v>
      </c>
      <c r="G19" s="2"/>
      <c r="H19" s="2"/>
      <c r="I19" s="2"/>
      <c r="J19" s="2"/>
      <c r="K19" s="2"/>
    </row>
    <row x14ac:dyDescent="0.25" r="20" customHeight="1" ht="17.25">
      <c r="A20" s="15" t="s">
        <v>9235</v>
      </c>
      <c r="B20" s="16" t="s">
        <v>2153</v>
      </c>
      <c r="C20" s="17">
        <v>-26</v>
      </c>
      <c r="D20" s="17">
        <v>-17</v>
      </c>
      <c r="E20" s="36"/>
      <c r="F20" s="2"/>
      <c r="G20" s="2"/>
      <c r="H20" s="2"/>
      <c r="I20" s="2"/>
      <c r="J20" s="2"/>
      <c r="K20" s="2"/>
    </row>
    <row x14ac:dyDescent="0.25" r="21" customHeight="1" ht="17.25">
      <c r="A21" s="117" t="s">
        <v>9236</v>
      </c>
      <c r="B21" s="118" t="s">
        <v>2153</v>
      </c>
      <c r="C21" s="138">
        <v>-11</v>
      </c>
      <c r="D21" s="138">
        <v>-13</v>
      </c>
      <c r="E21" s="46"/>
      <c r="F21" s="2"/>
      <c r="G21" s="2"/>
      <c r="H21" s="2"/>
      <c r="I21" s="2"/>
      <c r="J21" s="2"/>
      <c r="K21" s="2"/>
    </row>
    <row x14ac:dyDescent="0.25" r="22" customHeight="1" ht="17.25">
      <c r="A22" s="21" t="s">
        <v>9237</v>
      </c>
      <c r="B22" s="47"/>
      <c r="C22" s="23">
        <f>SUM(C17:C21)</f>
      </c>
      <c r="D22" s="23">
        <f>SUM(D17:D21)</f>
      </c>
      <c r="E22" s="175">
        <f>SUM(E17:E21)</f>
      </c>
      <c r="F22" s="2"/>
      <c r="G22" s="2"/>
      <c r="H22" s="2"/>
      <c r="I22" s="2"/>
      <c r="J22" s="2"/>
      <c r="K22" s="2"/>
    </row>
    <row x14ac:dyDescent="0.25" r="23" customHeight="1" ht="17.25">
      <c r="A23" s="24" t="s">
        <v>1458</v>
      </c>
      <c r="B23" s="25" t="s">
        <v>2153</v>
      </c>
      <c r="C23" s="26">
        <v>-3</v>
      </c>
      <c r="D23" s="26">
        <v>-32</v>
      </c>
      <c r="E23" s="45"/>
      <c r="F23" s="2"/>
      <c r="G23" s="2"/>
      <c r="H23" s="2"/>
      <c r="I23" s="2"/>
      <c r="J23" s="2"/>
      <c r="K23" s="2"/>
    </row>
    <row x14ac:dyDescent="0.25" r="24" customHeight="1" ht="17.25">
      <c r="A24" s="21" t="s">
        <v>9238</v>
      </c>
      <c r="B24" s="47"/>
      <c r="C24" s="23">
        <f>SUM(C22:C23)</f>
      </c>
      <c r="D24" s="23">
        <f>SUM(D22:D23)</f>
      </c>
      <c r="E24" s="175">
        <f>SUM(E22:E23)</f>
      </c>
      <c r="F24" s="2"/>
      <c r="G24" s="2"/>
      <c r="H24" s="2"/>
      <c r="I24" s="2"/>
      <c r="J24" s="2"/>
      <c r="K24" s="2"/>
    </row>
    <row x14ac:dyDescent="0.25" r="25" customHeight="1" ht="17.25">
      <c r="A25" s="33" t="s">
        <v>774</v>
      </c>
      <c r="B25" s="34" t="s">
        <v>14</v>
      </c>
      <c r="C25" s="35"/>
      <c r="D25" s="19">
        <v>-7</v>
      </c>
      <c r="E25" s="35"/>
      <c r="F25" s="2"/>
      <c r="G25" s="2"/>
      <c r="H25" s="2"/>
      <c r="I25" s="2"/>
      <c r="J25" s="2"/>
      <c r="K25" s="2"/>
    </row>
    <row x14ac:dyDescent="0.25" r="26" customHeight="1" ht="17.25">
      <c r="A26" s="117" t="s">
        <v>7960</v>
      </c>
      <c r="B26" s="118" t="s">
        <v>2153</v>
      </c>
      <c r="C26" s="138">
        <v>-23</v>
      </c>
      <c r="D26" s="138">
        <v>-6</v>
      </c>
      <c r="E26" s="46"/>
      <c r="F26" s="2"/>
      <c r="G26" s="2"/>
      <c r="H26" s="2"/>
      <c r="I26" s="2"/>
      <c r="J26" s="2"/>
      <c r="K26" s="2"/>
    </row>
    <row x14ac:dyDescent="0.25" r="27" customHeight="1" ht="17.25">
      <c r="A27" s="21" t="s">
        <v>9239</v>
      </c>
      <c r="B27" s="47"/>
      <c r="C27" s="23">
        <f>SUM(C24:C26)</f>
      </c>
      <c r="D27" s="23">
        <f>SUM(D24:D26)</f>
      </c>
      <c r="E27" s="175">
        <f>SUM(E24:E26)</f>
      </c>
      <c r="F27" s="2"/>
      <c r="G27" s="2"/>
      <c r="H27" s="2"/>
      <c r="I27" s="2"/>
      <c r="J27" s="2"/>
      <c r="K27" s="2"/>
    </row>
    <row x14ac:dyDescent="0.25" r="28" customHeight="1" ht="17.25">
      <c r="A28" s="24"/>
      <c r="B28" s="25"/>
      <c r="C28" s="45"/>
      <c r="D28" s="45"/>
      <c r="E28" s="45"/>
      <c r="F28" s="2"/>
      <c r="G28" s="2"/>
      <c r="H28" s="2"/>
      <c r="I28" s="2"/>
      <c r="J28" s="2"/>
      <c r="K28" s="2"/>
    </row>
    <row x14ac:dyDescent="0.25" r="29" customHeight="1" ht="17.25">
      <c r="A29" s="21" t="s">
        <v>9240</v>
      </c>
      <c r="B29" s="47"/>
      <c r="C29" s="23">
        <f>SUM(C27:C28)</f>
      </c>
      <c r="D29" s="23">
        <f>SUM(D27:D28)</f>
      </c>
      <c r="E29" s="175">
        <f>SUM(E26:E28)</f>
      </c>
      <c r="F29" s="2"/>
      <c r="G29" s="2"/>
      <c r="H29" s="2"/>
      <c r="I29" s="2"/>
      <c r="J29" s="2"/>
      <c r="K29" s="2"/>
    </row>
    <row x14ac:dyDescent="0.25" r="30" customHeight="1" ht="17.25">
      <c r="A30" s="24"/>
      <c r="B30" s="25"/>
      <c r="C30" s="45"/>
      <c r="D30" s="45"/>
      <c r="E30" s="45"/>
      <c r="F30" s="2"/>
      <c r="G30" s="2"/>
      <c r="H30" s="2"/>
      <c r="I30" s="2"/>
      <c r="J30" s="2"/>
      <c r="K30" s="2"/>
    </row>
    <row x14ac:dyDescent="0.25" r="31" customHeight="1" ht="17.25">
      <c r="A31" s="21" t="s">
        <v>9241</v>
      </c>
      <c r="B31" s="47"/>
      <c r="C31" s="23">
        <f>SUM(C29:C30)</f>
      </c>
      <c r="D31" s="23">
        <f>SUM(D29:D30)</f>
      </c>
      <c r="E31" s="175">
        <f>SUM(E28:E30)</f>
      </c>
      <c r="F31" s="2"/>
      <c r="G31" s="2"/>
      <c r="H31" s="2"/>
      <c r="I31" s="2"/>
      <c r="J31" s="2"/>
      <c r="K31" s="2"/>
    </row>
    <row x14ac:dyDescent="0.25" r="32" customHeight="1" ht="17.25">
      <c r="A32" s="33">
        <v>43108</v>
      </c>
      <c r="B32" s="34" t="s">
        <v>14</v>
      </c>
      <c r="C32" s="19">
        <v>-20</v>
      </c>
      <c r="D32" s="19">
        <v>-46</v>
      </c>
      <c r="E32" s="35"/>
      <c r="F32" s="2"/>
      <c r="G32" s="2"/>
      <c r="H32" s="2"/>
      <c r="I32" s="2"/>
      <c r="J32" s="2"/>
      <c r="K32" s="2"/>
    </row>
    <row x14ac:dyDescent="0.25" r="33" customHeight="1" ht="17.25">
      <c r="A33" s="15" t="s">
        <v>9242</v>
      </c>
      <c r="B33" s="16" t="s">
        <v>14</v>
      </c>
      <c r="C33" s="17">
        <v>-14</v>
      </c>
      <c r="D33" s="36"/>
      <c r="E33" s="36"/>
      <c r="F33" s="2"/>
      <c r="G33" s="2"/>
      <c r="H33" s="2"/>
      <c r="I33" s="2"/>
      <c r="J33" s="2"/>
      <c r="K33" s="2"/>
    </row>
    <row x14ac:dyDescent="0.25" r="34" customHeight="1" ht="17.25">
      <c r="A34" s="117" t="s">
        <v>9243</v>
      </c>
      <c r="B34" s="118" t="s">
        <v>14</v>
      </c>
      <c r="C34" s="138">
        <v>-90</v>
      </c>
      <c r="D34" s="138">
        <v>-160</v>
      </c>
      <c r="E34" s="46"/>
      <c r="F34" s="2"/>
      <c r="G34" s="2"/>
      <c r="H34" s="2"/>
      <c r="I34" s="2"/>
      <c r="J34" s="2"/>
      <c r="K34" s="2"/>
    </row>
    <row x14ac:dyDescent="0.25" r="35" customHeight="1" ht="17.25">
      <c r="A35" s="21" t="s">
        <v>9244</v>
      </c>
      <c r="B35" s="47"/>
      <c r="C35" s="23">
        <f>SUM(C31:C34)</f>
      </c>
      <c r="D35" s="23">
        <f>SUM(D31:D34)</f>
      </c>
      <c r="E35" s="175">
        <f>SUM(E32:E34)</f>
      </c>
      <c r="F35" s="2"/>
      <c r="G35" s="2"/>
      <c r="H35" s="2"/>
      <c r="I35" s="2"/>
      <c r="J35" s="2"/>
      <c r="K35" s="2"/>
    </row>
    <row x14ac:dyDescent="0.25" r="36" customHeight="1" ht="17.25">
      <c r="A36" s="24"/>
      <c r="B36" s="25"/>
      <c r="C36" s="45"/>
      <c r="D36" s="45"/>
      <c r="E36" s="45"/>
      <c r="F36" s="2"/>
      <c r="G36" s="2"/>
      <c r="H36" s="2"/>
      <c r="I36" s="2"/>
      <c r="J36" s="2"/>
      <c r="K36" s="2"/>
    </row>
    <row x14ac:dyDescent="0.25" r="37" customHeight="1" ht="17.25">
      <c r="A37" s="21" t="s">
        <v>9245</v>
      </c>
      <c r="B37" s="47"/>
      <c r="C37" s="23">
        <f>SUM(C35:C36)</f>
      </c>
      <c r="D37" s="23">
        <f>SUM(D35:D36)</f>
      </c>
      <c r="E37" s="175">
        <f>SUM(E34:E36)</f>
      </c>
      <c r="F37" s="2"/>
      <c r="G37" s="2"/>
      <c r="H37" s="2"/>
      <c r="I37" s="2"/>
      <c r="J37" s="2"/>
      <c r="K37" s="2"/>
    </row>
    <row x14ac:dyDescent="0.25" r="38" customHeight="1" ht="17.25">
      <c r="A38" s="24">
        <v>43230</v>
      </c>
      <c r="B38" s="25" t="s">
        <v>14</v>
      </c>
      <c r="C38" s="26">
        <v>-14</v>
      </c>
      <c r="D38" s="26">
        <v>-67</v>
      </c>
      <c r="E38" s="45"/>
      <c r="F38" s="2"/>
      <c r="G38" s="2"/>
      <c r="H38" s="2"/>
      <c r="I38" s="2"/>
      <c r="J38" s="2"/>
      <c r="K38" s="2"/>
    </row>
    <row x14ac:dyDescent="0.25" r="39" customHeight="1" ht="17.25">
      <c r="A39" s="21" t="s">
        <v>9246</v>
      </c>
      <c r="B39" s="47"/>
      <c r="C39" s="23">
        <f>SUM(C37:C38)</f>
      </c>
      <c r="D39" s="23">
        <f>SUM(D37:D38)</f>
      </c>
      <c r="E39" s="175">
        <f>SUM(E36:E38)</f>
      </c>
      <c r="F39" s="2"/>
      <c r="G39" s="2"/>
      <c r="H39" s="2"/>
      <c r="I39" s="2"/>
      <c r="J39" s="2"/>
      <c r="K39" s="2"/>
    </row>
    <row x14ac:dyDescent="0.25" r="40" customHeight="1" ht="17.25">
      <c r="A40" s="24"/>
      <c r="B40" s="25"/>
      <c r="C40" s="45"/>
      <c r="D40" s="45"/>
      <c r="E40" s="45"/>
      <c r="F40" s="2"/>
      <c r="G40" s="2"/>
      <c r="H40" s="2"/>
      <c r="I40" s="2"/>
      <c r="J40" s="2"/>
      <c r="K40" s="2"/>
    </row>
    <row x14ac:dyDescent="0.25" r="41" customHeight="1" ht="17.25">
      <c r="A41" s="21" t="s">
        <v>9247</v>
      </c>
      <c r="B41" s="47"/>
      <c r="C41" s="23">
        <f>SUM(C39:C40)</f>
      </c>
      <c r="D41" s="23">
        <f>SUM(D39:D40)</f>
      </c>
      <c r="E41" s="175">
        <f>SUM(E38:E40)</f>
      </c>
      <c r="F41" s="2"/>
      <c r="G41" s="2"/>
      <c r="H41" s="2"/>
      <c r="I41" s="2"/>
      <c r="J41" s="2"/>
      <c r="K41" s="2"/>
    </row>
    <row x14ac:dyDescent="0.25" r="42" customHeight="1" ht="17.25">
      <c r="A42" s="24"/>
      <c r="B42" s="25"/>
      <c r="C42" s="45"/>
      <c r="D42" s="45"/>
      <c r="E42" s="45"/>
      <c r="F42" s="2"/>
      <c r="G42" s="2"/>
      <c r="H42" s="2"/>
      <c r="I42" s="2"/>
      <c r="J42" s="2"/>
      <c r="K42" s="2"/>
    </row>
    <row x14ac:dyDescent="0.25" r="43" customHeight="1" ht="17.25">
      <c r="A43" s="21" t="s">
        <v>9248</v>
      </c>
      <c r="B43" s="47"/>
      <c r="C43" s="23">
        <f>SUM(C41:C42)</f>
      </c>
      <c r="D43" s="23">
        <f>SUM(D41:D42)</f>
      </c>
      <c r="E43" s="175">
        <f>SUM(E40:E42)</f>
      </c>
      <c r="F43" s="2"/>
      <c r="G43" s="2"/>
      <c r="H43" s="2"/>
      <c r="I43" s="2"/>
      <c r="J43" s="2"/>
      <c r="K43" s="2"/>
    </row>
    <row x14ac:dyDescent="0.25" r="44" customHeight="1" ht="17.25">
      <c r="A44" s="1279"/>
      <c r="B44" s="1280"/>
      <c r="C44" s="1130"/>
      <c r="D44" s="1130"/>
      <c r="E44" s="1130"/>
      <c r="F44" s="2"/>
      <c r="G44" s="2"/>
      <c r="H44" s="2"/>
      <c r="I44" s="2"/>
      <c r="J44" s="2"/>
      <c r="K44" s="2"/>
    </row>
    <row x14ac:dyDescent="0.25" r="45" customHeight="1" ht="17.25">
      <c r="A45" s="21" t="s">
        <v>9249</v>
      </c>
      <c r="B45" s="47"/>
      <c r="C45" s="23">
        <f>SUM(C43:C44)</f>
      </c>
      <c r="D45" s="23">
        <f>SUM(D43:D44)</f>
      </c>
      <c r="E45" s="411"/>
      <c r="F45" s="2"/>
      <c r="G45" s="2"/>
      <c r="H45" s="2"/>
      <c r="I45" s="2"/>
      <c r="J45" s="2"/>
      <c r="K45" s="2"/>
    </row>
    <row x14ac:dyDescent="0.25" r="46" customHeight="1" ht="17.25">
      <c r="A46" s="33" t="s">
        <v>1483</v>
      </c>
      <c r="B46" s="34" t="s">
        <v>14</v>
      </c>
      <c r="C46" s="19">
        <v>-100</v>
      </c>
      <c r="D46" s="19">
        <v>-145</v>
      </c>
      <c r="E46" s="35"/>
      <c r="F46" s="2"/>
      <c r="G46" s="2"/>
      <c r="H46" s="2"/>
      <c r="I46" s="2"/>
      <c r="J46" s="2"/>
      <c r="K46" s="2"/>
    </row>
    <row x14ac:dyDescent="0.25" r="47" customHeight="1" ht="17.25">
      <c r="A47" s="117" t="s">
        <v>9250</v>
      </c>
      <c r="B47" s="118" t="s">
        <v>14</v>
      </c>
      <c r="C47" s="138">
        <v>-21</v>
      </c>
      <c r="D47" s="138">
        <v>-157</v>
      </c>
      <c r="E47" s="46"/>
      <c r="F47" s="2"/>
      <c r="G47" s="2"/>
      <c r="H47" s="2"/>
      <c r="I47" s="2"/>
      <c r="J47" s="2"/>
      <c r="K47" s="2"/>
    </row>
    <row x14ac:dyDescent="0.25" r="48" customHeight="1" ht="17.25">
      <c r="A48" s="21" t="s">
        <v>9251</v>
      </c>
      <c r="B48" s="47"/>
      <c r="C48" s="23">
        <f>SUM(C45:C47)</f>
      </c>
      <c r="D48" s="23">
        <f>SUM(D45:D47)</f>
      </c>
      <c r="E48" s="411"/>
      <c r="F48" s="2"/>
      <c r="G48" s="2"/>
      <c r="H48" s="2"/>
      <c r="I48" s="2"/>
      <c r="J48" s="2"/>
      <c r="K48" s="2"/>
    </row>
    <row x14ac:dyDescent="0.25" r="49" customHeight="1" ht="17.25">
      <c r="A49" s="24">
        <v>43711</v>
      </c>
      <c r="B49" s="25" t="s">
        <v>14</v>
      </c>
      <c r="C49" s="26">
        <v>-18</v>
      </c>
      <c r="D49" s="26">
        <v>-49</v>
      </c>
      <c r="E49" s="45"/>
      <c r="F49" s="2"/>
      <c r="G49" s="2"/>
      <c r="H49" s="2"/>
      <c r="I49" s="2"/>
      <c r="J49" s="2"/>
      <c r="K49" s="2"/>
    </row>
    <row x14ac:dyDescent="0.25" r="50" customHeight="1" ht="17.25">
      <c r="A50" s="21" t="s">
        <v>9252</v>
      </c>
      <c r="B50" s="47"/>
      <c r="C50" s="23">
        <f>SUM(C48:C49)</f>
      </c>
      <c r="D50" s="23">
        <f>SUM(D48:D49)</f>
      </c>
      <c r="E50" s="411"/>
      <c r="F50" s="2"/>
      <c r="G50" s="2"/>
      <c r="H50" s="2"/>
      <c r="I50" s="2"/>
      <c r="J50" s="2"/>
      <c r="K50" s="2"/>
    </row>
    <row x14ac:dyDescent="0.25" r="51" customHeight="1" ht="17.25">
      <c r="A51" s="24"/>
      <c r="B51" s="25"/>
      <c r="C51" s="45"/>
      <c r="D51" s="45"/>
      <c r="E51" s="45"/>
      <c r="F51" s="2"/>
      <c r="G51" s="2"/>
      <c r="H51" s="2"/>
      <c r="I51" s="2"/>
      <c r="J51" s="2"/>
      <c r="K51" s="2"/>
    </row>
    <row x14ac:dyDescent="0.25" r="52" customHeight="1" ht="17.25">
      <c r="A52" s="21" t="s">
        <v>9253</v>
      </c>
      <c r="B52" s="47"/>
      <c r="C52" s="23">
        <f>SUM(C50:C51)</f>
      </c>
      <c r="D52" s="23">
        <f>SUM(D50:D51)</f>
      </c>
      <c r="E52" s="411"/>
      <c r="F52" s="2"/>
      <c r="G52" s="2"/>
      <c r="H52" s="2"/>
      <c r="I52" s="2"/>
      <c r="J52" s="2"/>
      <c r="K52" s="2"/>
    </row>
    <row x14ac:dyDescent="0.25" r="53" customHeight="1" ht="17.25">
      <c r="A53" s="24"/>
      <c r="B53" s="25"/>
      <c r="C53" s="45"/>
      <c r="D53" s="45"/>
      <c r="E53" s="45"/>
      <c r="F53" s="2"/>
      <c r="G53" s="2"/>
      <c r="H53" s="2"/>
      <c r="I53" s="2"/>
      <c r="J53" s="2"/>
      <c r="K53" s="2"/>
    </row>
    <row x14ac:dyDescent="0.25" r="54" customHeight="1" ht="17.25">
      <c r="A54" s="21" t="s">
        <v>9254</v>
      </c>
      <c r="B54" s="47"/>
      <c r="C54" s="23">
        <f>SUM(C52:C53)</f>
      </c>
      <c r="D54" s="23">
        <f>SUM(D52:D53)</f>
      </c>
      <c r="E54" s="411"/>
      <c r="F54" s="2"/>
      <c r="G54" s="2"/>
      <c r="H54" s="2"/>
      <c r="I54" s="2"/>
      <c r="J54" s="2"/>
      <c r="K54" s="2"/>
    </row>
    <row x14ac:dyDescent="0.25" r="55" customHeight="1" ht="17.25">
      <c r="A55" s="24"/>
      <c r="B55" s="25"/>
      <c r="C55" s="45"/>
      <c r="D55" s="45"/>
      <c r="E55" s="45"/>
      <c r="F55" s="2"/>
      <c r="G55" s="2"/>
      <c r="H55" s="2"/>
      <c r="I55" s="2"/>
      <c r="J55" s="2"/>
      <c r="K55" s="2"/>
    </row>
    <row x14ac:dyDescent="0.25" r="56" customHeight="1" ht="17.25">
      <c r="A56" s="21" t="s">
        <v>9255</v>
      </c>
      <c r="B56" s="47"/>
      <c r="C56" s="23">
        <f>SUM(C54:C55)</f>
      </c>
      <c r="D56" s="23">
        <f>SUM(D54:D55)</f>
      </c>
      <c r="E56" s="411"/>
      <c r="F56" s="2"/>
      <c r="G56" s="2"/>
      <c r="H56" s="2"/>
      <c r="I56" s="2"/>
      <c r="J56" s="2"/>
      <c r="K56" s="2"/>
    </row>
    <row x14ac:dyDescent="0.25" r="57" customHeight="1" ht="17.25">
      <c r="A57" s="24" t="s">
        <v>9256</v>
      </c>
      <c r="B57" s="25" t="s">
        <v>14</v>
      </c>
      <c r="C57" s="26">
        <v>-9</v>
      </c>
      <c r="D57" s="26">
        <v>-65</v>
      </c>
      <c r="E57" s="45"/>
      <c r="F57" s="2"/>
      <c r="G57" s="2"/>
      <c r="H57" s="2"/>
      <c r="I57" s="2"/>
      <c r="J57" s="2"/>
      <c r="K57" s="2"/>
    </row>
    <row x14ac:dyDescent="0.25" r="58" customHeight="1" ht="17.25">
      <c r="A58" s="21" t="s">
        <v>9257</v>
      </c>
      <c r="B58" s="47"/>
      <c r="C58" s="23">
        <f>SUM(C56:C57)</f>
      </c>
      <c r="D58" s="23">
        <f>SUM(D56:D57)</f>
      </c>
      <c r="E58" s="411"/>
      <c r="F58" s="2"/>
      <c r="G58" s="2"/>
      <c r="H58" s="2"/>
      <c r="I58" s="2"/>
      <c r="J58" s="2"/>
      <c r="K58" s="2"/>
    </row>
    <row x14ac:dyDescent="0.25" r="59" customHeight="1" ht="17.25">
      <c r="A59" s="24" t="s">
        <v>1230</v>
      </c>
      <c r="B59" s="25" t="s">
        <v>14</v>
      </c>
      <c r="C59" s="26">
        <v>-30</v>
      </c>
      <c r="D59" s="26">
        <v>-31</v>
      </c>
      <c r="E59" s="45"/>
      <c r="F59" s="2"/>
      <c r="G59" s="2"/>
      <c r="H59" s="2"/>
      <c r="I59" s="2"/>
      <c r="J59" s="2"/>
      <c r="K59" s="2"/>
    </row>
    <row x14ac:dyDescent="0.25" r="60" customHeight="1" ht="17.25">
      <c r="A60" s="21" t="s">
        <v>9258</v>
      </c>
      <c r="B60" s="47"/>
      <c r="C60" s="23">
        <f>SUM(C58:C59)</f>
      </c>
      <c r="D60" s="23">
        <f>SUM(D58:D59)</f>
      </c>
      <c r="E60" s="411"/>
      <c r="F60" s="2"/>
      <c r="G60" s="2"/>
      <c r="H60" s="2"/>
      <c r="I60" s="2"/>
      <c r="J60" s="2"/>
      <c r="K60" s="2"/>
    </row>
    <row x14ac:dyDescent="0.25" r="61" customHeight="1" ht="17.25">
      <c r="A61" s="24">
        <v>43625</v>
      </c>
      <c r="B61" s="25" t="s">
        <v>14</v>
      </c>
      <c r="C61" s="26">
        <v>-57</v>
      </c>
      <c r="D61" s="26">
        <v>-99</v>
      </c>
      <c r="E61" s="45"/>
      <c r="F61" s="2"/>
      <c r="G61" s="2"/>
      <c r="H61" s="2"/>
      <c r="I61" s="2"/>
      <c r="J61" s="2"/>
      <c r="K61" s="2"/>
    </row>
    <row x14ac:dyDescent="0.25" r="62" customHeight="1" ht="17.25">
      <c r="A62" s="21" t="s">
        <v>9259</v>
      </c>
      <c r="B62" s="47"/>
      <c r="C62" s="23">
        <f>SUM(C60:C61)</f>
      </c>
      <c r="D62" s="23">
        <f>SUM(D60:D61)</f>
      </c>
      <c r="E62" s="411"/>
      <c r="F62" s="2"/>
      <c r="G62" s="2"/>
      <c r="H62" s="2"/>
      <c r="I62" s="2"/>
      <c r="J62" s="2"/>
      <c r="K62" s="2"/>
    </row>
    <row x14ac:dyDescent="0.25" r="63" customHeight="1" ht="17.25">
      <c r="A63" s="24" t="s">
        <v>7012</v>
      </c>
      <c r="B63" s="25" t="s">
        <v>14</v>
      </c>
      <c r="C63" s="26">
        <v>-110</v>
      </c>
      <c r="D63" s="26">
        <v>-121</v>
      </c>
      <c r="E63" s="45"/>
      <c r="F63" s="2"/>
      <c r="G63" s="2"/>
      <c r="H63" s="2"/>
      <c r="I63" s="2"/>
      <c r="J63" s="2"/>
      <c r="K63" s="2"/>
    </row>
    <row x14ac:dyDescent="0.25" r="64" customHeight="1" ht="17.25">
      <c r="A64" s="21" t="s">
        <v>9260</v>
      </c>
      <c r="B64" s="47"/>
      <c r="C64" s="23">
        <f>SUM(C62:C63)</f>
      </c>
      <c r="D64" s="23">
        <f>SUM(D62:D63)</f>
      </c>
      <c r="E64" s="411"/>
      <c r="F64" s="2"/>
      <c r="G64" s="2"/>
      <c r="H64" s="2"/>
      <c r="I64" s="2"/>
      <c r="J64" s="2"/>
      <c r="K64" s="2"/>
    </row>
    <row x14ac:dyDescent="0.25" r="65" customHeight="1" ht="17.25">
      <c r="A65" s="24">
        <v>43566</v>
      </c>
      <c r="B65" s="25" t="s">
        <v>14</v>
      </c>
      <c r="C65" s="26">
        <v>-68</v>
      </c>
      <c r="D65" s="26">
        <v>-56</v>
      </c>
      <c r="E65" s="45"/>
      <c r="F65" s="2"/>
      <c r="G65" s="2"/>
      <c r="H65" s="2"/>
      <c r="I65" s="2"/>
      <c r="J65" s="2"/>
      <c r="K65" s="2"/>
    </row>
    <row x14ac:dyDescent="0.25" r="66" customHeight="1" ht="17.25">
      <c r="A66" s="21" t="s">
        <v>9261</v>
      </c>
      <c r="B66" s="47"/>
      <c r="C66" s="23">
        <f>SUM(C64:C65)</f>
      </c>
      <c r="D66" s="23">
        <f>SUM(D64:D65)</f>
      </c>
      <c r="E66" s="411"/>
      <c r="F66" s="2"/>
      <c r="G66" s="2"/>
      <c r="H66" s="2"/>
      <c r="I66" s="2"/>
      <c r="J66" s="2"/>
      <c r="K66" s="2"/>
    </row>
    <row x14ac:dyDescent="0.25" r="67" customHeight="1" ht="17.25">
      <c r="A67" s="33"/>
      <c r="B67" s="34"/>
      <c r="C67" s="35"/>
      <c r="D67" s="35"/>
      <c r="E67" s="35"/>
      <c r="F67" s="2"/>
      <c r="G67" s="2"/>
      <c r="H67" s="2"/>
      <c r="I67" s="2"/>
      <c r="J67" s="2"/>
      <c r="K67" s="2"/>
    </row>
    <row x14ac:dyDescent="0.25" r="68" customHeight="1" ht="17.25">
      <c r="A68" s="21" t="s">
        <v>9262</v>
      </c>
      <c r="B68" s="47"/>
      <c r="C68" s="23">
        <f>SUM(C66:C67)</f>
      </c>
      <c r="D68" s="23">
        <f>SUM(D66:D67)</f>
      </c>
      <c r="E68" s="411"/>
      <c r="F68" s="2"/>
      <c r="G68" s="2"/>
      <c r="H68" s="2"/>
      <c r="I68" s="2"/>
      <c r="J68" s="2"/>
      <c r="K68" s="2"/>
    </row>
    <row x14ac:dyDescent="0.25" r="69" customHeight="1" ht="17.25">
      <c r="A69" s="33"/>
      <c r="B69" s="34"/>
      <c r="C69" s="35"/>
      <c r="D69" s="35"/>
      <c r="E69" s="35"/>
      <c r="F69" s="2"/>
      <c r="G69" s="2"/>
      <c r="H69" s="2"/>
      <c r="I69" s="2"/>
      <c r="J69" s="2"/>
      <c r="K69" s="2"/>
    </row>
    <row x14ac:dyDescent="0.25" r="70" customHeight="1" ht="17.25">
      <c r="A70" s="21" t="s">
        <v>8842</v>
      </c>
      <c r="B70" s="47"/>
      <c r="C70" s="23">
        <f>SUM(C68:C69)</f>
      </c>
      <c r="D70" s="23">
        <f>SUM(D68:D69)</f>
      </c>
      <c r="E70" s="411"/>
      <c r="F70" s="2"/>
      <c r="G70" s="2"/>
      <c r="H70" s="2"/>
      <c r="I70" s="2"/>
      <c r="J70" s="2"/>
      <c r="K70" s="2"/>
    </row>
    <row x14ac:dyDescent="0.25" r="71" customHeight="1" ht="17.25">
      <c r="A71" s="33">
        <v>44014</v>
      </c>
      <c r="B71" s="34" t="s">
        <v>14</v>
      </c>
      <c r="C71" s="19">
        <v>-50</v>
      </c>
      <c r="D71" s="19">
        <v>-155</v>
      </c>
      <c r="E71" s="35"/>
      <c r="F71" s="2"/>
      <c r="G71" s="2"/>
      <c r="H71" s="2"/>
      <c r="I71" s="2"/>
      <c r="J71" s="2"/>
      <c r="K71" s="2"/>
    </row>
    <row x14ac:dyDescent="0.25" r="72" customHeight="1" ht="17.25">
      <c r="A72" s="21" t="s">
        <v>8843</v>
      </c>
      <c r="B72" s="47"/>
      <c r="C72" s="23">
        <f>SUM(C70:C71)</f>
      </c>
      <c r="D72" s="23">
        <f>SUM(D70:D71)</f>
      </c>
      <c r="E72" s="411"/>
      <c r="F72" s="2"/>
      <c r="G72" s="2"/>
      <c r="H72" s="2"/>
      <c r="I72" s="2"/>
      <c r="J72" s="2"/>
      <c r="K72" s="2"/>
    </row>
    <row x14ac:dyDescent="0.25" r="73" customHeight="1" ht="17.25">
      <c r="A73" s="33"/>
      <c r="B73" s="34"/>
      <c r="C73" s="35"/>
      <c r="D73" s="35"/>
      <c r="E73" s="35"/>
      <c r="F73" s="2"/>
      <c r="G73" s="2"/>
      <c r="H73" s="2"/>
      <c r="I73" s="2"/>
      <c r="J73" s="2"/>
      <c r="K73" s="2"/>
    </row>
    <row x14ac:dyDescent="0.25" r="74" customHeight="1" ht="17.25">
      <c r="A74" s="21" t="s">
        <v>8844</v>
      </c>
      <c r="B74" s="47"/>
      <c r="C74" s="23">
        <f>SUM(C72:C73)</f>
      </c>
      <c r="D74" s="23">
        <f>SUM(D72:D73)</f>
      </c>
      <c r="E74" s="411"/>
      <c r="F74" s="2"/>
      <c r="G74" s="2"/>
      <c r="H74" s="2"/>
      <c r="I74" s="2"/>
      <c r="J74" s="2"/>
      <c r="K74" s="2"/>
    </row>
    <row x14ac:dyDescent="0.25" r="75" customHeight="1" ht="17.25">
      <c r="A75" s="33"/>
      <c r="B75" s="34"/>
      <c r="C75" s="35"/>
      <c r="D75" s="35"/>
      <c r="E75" s="35"/>
      <c r="F75" s="2"/>
      <c r="G75" s="2"/>
      <c r="H75" s="2"/>
      <c r="I75" s="2"/>
      <c r="J75" s="2"/>
      <c r="K75" s="2"/>
    </row>
    <row x14ac:dyDescent="0.25" r="76" customHeight="1" ht="17.25">
      <c r="A76" s="21" t="s">
        <v>8845</v>
      </c>
      <c r="B76" s="47"/>
      <c r="C76" s="23">
        <f>SUM(C74:C75)</f>
      </c>
      <c r="D76" s="23">
        <f>SUM(D74:D75)</f>
      </c>
      <c r="E76" s="411"/>
      <c r="F76" s="2"/>
      <c r="G76" s="2"/>
      <c r="H76" s="2"/>
      <c r="I76" s="2"/>
      <c r="J76" s="2"/>
      <c r="K76" s="2"/>
    </row>
    <row x14ac:dyDescent="0.25" r="77" customHeight="1" ht="17.25">
      <c r="A77" s="33"/>
      <c r="B77" s="34"/>
      <c r="C77" s="35"/>
      <c r="D77" s="35"/>
      <c r="E77" s="35"/>
      <c r="F77" s="2"/>
      <c r="G77" s="2"/>
      <c r="H77" s="2"/>
      <c r="I77" s="2"/>
      <c r="J77" s="2"/>
      <c r="K77" s="2"/>
    </row>
    <row x14ac:dyDescent="0.25" r="78" customHeight="1" ht="17.25">
      <c r="A78" s="21" t="s">
        <v>8846</v>
      </c>
      <c r="B78" s="47"/>
      <c r="C78" s="23">
        <f>SUM(C76:C77)</f>
      </c>
      <c r="D78" s="23">
        <f>SUM(D76:D77)</f>
      </c>
      <c r="E78" s="411"/>
      <c r="F78" s="2"/>
      <c r="G78" s="2"/>
      <c r="H78" s="2"/>
      <c r="I78" s="2"/>
      <c r="J78" s="2"/>
      <c r="K78" s="2"/>
    </row>
    <row x14ac:dyDescent="0.25" r="79" customHeight="1" ht="17.25">
      <c r="A79" s="33"/>
      <c r="B79" s="34"/>
      <c r="C79" s="35"/>
      <c r="D79" s="35"/>
      <c r="E79" s="35"/>
      <c r="F79" s="2"/>
      <c r="G79" s="2"/>
      <c r="H79" s="2"/>
      <c r="I79" s="2"/>
      <c r="J79" s="2"/>
      <c r="K79" s="2"/>
    </row>
    <row x14ac:dyDescent="0.25" r="80" customHeight="1" ht="17.25">
      <c r="A80" s="21" t="s">
        <v>8847</v>
      </c>
      <c r="B80" s="47"/>
      <c r="C80" s="23">
        <f>SUM(C78:C79)</f>
      </c>
      <c r="D80" s="23">
        <f>SUM(D78:D79)</f>
      </c>
      <c r="E80" s="411"/>
      <c r="F80" s="2"/>
      <c r="G80" s="2"/>
      <c r="H80" s="2"/>
      <c r="I80" s="2"/>
      <c r="J80" s="2"/>
      <c r="K80" s="2"/>
    </row>
    <row x14ac:dyDescent="0.25" r="81" customHeight="1" ht="17.25">
      <c r="A81" s="33"/>
      <c r="B81" s="34"/>
      <c r="C81" s="35"/>
      <c r="D81" s="35"/>
      <c r="E81" s="35"/>
      <c r="F81" s="2"/>
      <c r="G81" s="2"/>
      <c r="H81" s="2"/>
      <c r="I81" s="2"/>
      <c r="J81" s="2"/>
      <c r="K81" s="2"/>
    </row>
    <row x14ac:dyDescent="0.25" r="82" customHeight="1" ht="17.25">
      <c r="A82" s="21" t="s">
        <v>8848</v>
      </c>
      <c r="B82" s="47"/>
      <c r="C82" s="23">
        <f>SUM(C80:C81)</f>
      </c>
      <c r="D82" s="23">
        <f>SUM(D80:D81)</f>
      </c>
      <c r="E82" s="411"/>
      <c r="F82" s="2"/>
      <c r="G82" s="2"/>
      <c r="H82" s="2"/>
      <c r="I82" s="2"/>
      <c r="J82" s="2"/>
      <c r="K82" s="2"/>
    </row>
    <row x14ac:dyDescent="0.25" r="83" customHeight="1" ht="17.25">
      <c r="A83" s="33"/>
      <c r="B83" s="34"/>
      <c r="C83" s="35"/>
      <c r="D83" s="35"/>
      <c r="E83" s="35"/>
      <c r="F83" s="2"/>
      <c r="G83" s="2"/>
      <c r="H83" s="2"/>
      <c r="I83" s="2"/>
      <c r="J83" s="2"/>
      <c r="K83" s="2"/>
    </row>
    <row x14ac:dyDescent="0.25" r="84" customHeight="1" ht="17.25">
      <c r="A84" s="21" t="s">
        <v>8851</v>
      </c>
      <c r="B84" s="47"/>
      <c r="C84" s="23">
        <f>SUM(C82:C83)</f>
      </c>
      <c r="D84" s="23">
        <f>SUM(D82:D83)</f>
      </c>
      <c r="E84" s="411"/>
      <c r="F84" s="2"/>
      <c r="G84" s="2"/>
      <c r="H84" s="2"/>
      <c r="I84" s="2"/>
      <c r="J84" s="2"/>
      <c r="K84" s="2"/>
    </row>
    <row x14ac:dyDescent="0.25" r="85" customHeight="1" ht="17.25">
      <c r="A85" s="33"/>
      <c r="B85" s="34"/>
      <c r="C85" s="35"/>
      <c r="D85" s="35"/>
      <c r="E85" s="35"/>
      <c r="F85" s="2"/>
      <c r="G85" s="2"/>
      <c r="H85" s="2"/>
      <c r="I85" s="2"/>
      <c r="J85" s="2"/>
      <c r="K85" s="2"/>
    </row>
    <row x14ac:dyDescent="0.25" r="86" customHeight="1" ht="17.25">
      <c r="A86" s="21" t="s">
        <v>8853</v>
      </c>
      <c r="B86" s="47"/>
      <c r="C86" s="23">
        <f>SUM(C84:C85)</f>
      </c>
      <c r="D86" s="23">
        <f>SUM(D84:D85)</f>
      </c>
      <c r="E86" s="411"/>
      <c r="F86" s="2"/>
      <c r="G86" s="2"/>
      <c r="H86" s="2"/>
      <c r="I86" s="2"/>
      <c r="J86" s="2"/>
      <c r="K86" s="2"/>
    </row>
    <row x14ac:dyDescent="0.25" r="87" customHeight="1" ht="17.25">
      <c r="A87" s="33">
        <v>43840</v>
      </c>
      <c r="B87" s="34" t="s">
        <v>14</v>
      </c>
      <c r="C87" s="19">
        <v>-38</v>
      </c>
      <c r="D87" s="35"/>
      <c r="E87" s="35"/>
      <c r="F87" s="2"/>
      <c r="G87" s="2"/>
      <c r="H87" s="2"/>
      <c r="I87" s="2"/>
      <c r="J87" s="2"/>
      <c r="K87" s="2"/>
    </row>
    <row x14ac:dyDescent="0.25" r="88" customHeight="1" ht="17.25">
      <c r="A88" s="33">
        <v>44114</v>
      </c>
      <c r="B88" s="34" t="s">
        <v>14</v>
      </c>
      <c r="C88" s="19">
        <v>-13</v>
      </c>
      <c r="D88" s="19">
        <v>-30</v>
      </c>
      <c r="E88" s="35"/>
      <c r="F88" s="2"/>
      <c r="G88" s="2"/>
      <c r="H88" s="2"/>
      <c r="I88" s="2"/>
      <c r="J88" s="2"/>
      <c r="K88" s="2"/>
    </row>
    <row x14ac:dyDescent="0.25" r="89" customHeight="1" ht="17.25">
      <c r="A89" s="65" t="s">
        <v>614</v>
      </c>
      <c r="B89" s="66" t="s">
        <v>14</v>
      </c>
      <c r="C89" s="19">
        <v>-17</v>
      </c>
      <c r="D89" s="35"/>
      <c r="E89" s="35"/>
      <c r="F89" s="2"/>
      <c r="G89" s="2"/>
      <c r="H89" s="2"/>
      <c r="I89" s="2"/>
      <c r="J89" s="2"/>
      <c r="K89" s="2"/>
    </row>
    <row x14ac:dyDescent="0.25" r="90" customHeight="1" ht="17.25">
      <c r="A90" s="65" t="s">
        <v>1018</v>
      </c>
      <c r="B90" s="66" t="s">
        <v>14</v>
      </c>
      <c r="C90" s="19">
        <v>-19</v>
      </c>
      <c r="D90" s="19">
        <v>-3</v>
      </c>
      <c r="E90" s="35"/>
      <c r="F90" s="2"/>
      <c r="G90" s="2"/>
      <c r="H90" s="2"/>
      <c r="I90" s="2"/>
      <c r="J90" s="2"/>
      <c r="K90" s="2"/>
    </row>
    <row x14ac:dyDescent="0.25" r="91" customHeight="1" ht="17.25">
      <c r="A91" s="65" t="s">
        <v>616</v>
      </c>
      <c r="B91" s="66" t="s">
        <v>14</v>
      </c>
      <c r="C91" s="102">
        <v>-5</v>
      </c>
      <c r="D91" s="102">
        <v>-21</v>
      </c>
      <c r="E91" s="35"/>
      <c r="F91" s="2"/>
      <c r="G91" s="2"/>
      <c r="H91" s="2"/>
      <c r="I91" s="2"/>
      <c r="J91" s="2"/>
      <c r="K91" s="2"/>
    </row>
    <row x14ac:dyDescent="0.25" r="92" customHeight="1" ht="17.25">
      <c r="A92" s="21" t="s">
        <v>8858</v>
      </c>
      <c r="B92" s="47"/>
      <c r="C92" s="23">
        <f>SUM(C86:C91)</f>
      </c>
      <c r="D92" s="23">
        <f>SUM(D86:D91)</f>
      </c>
      <c r="E92" s="411"/>
      <c r="F92" s="2"/>
      <c r="G92" s="2"/>
      <c r="H92" s="2"/>
      <c r="I92" s="2"/>
      <c r="J92" s="2"/>
      <c r="K92" s="2"/>
    </row>
    <row x14ac:dyDescent="0.25" r="93" customHeight="1" ht="17.25">
      <c r="A93" s="65">
        <v>43901</v>
      </c>
      <c r="B93" s="66" t="s">
        <v>14</v>
      </c>
      <c r="C93" s="19">
        <v>-18</v>
      </c>
      <c r="D93" s="19">
        <v>-7</v>
      </c>
      <c r="E93" s="35"/>
      <c r="F93" s="2"/>
      <c r="G93" s="2"/>
      <c r="H93" s="2"/>
      <c r="I93" s="2"/>
      <c r="J93" s="2"/>
      <c r="K93" s="2"/>
    </row>
    <row x14ac:dyDescent="0.25" r="94" customHeight="1" ht="17.25">
      <c r="A94" s="15">
        <v>44023</v>
      </c>
      <c r="B94" s="16" t="s">
        <v>14</v>
      </c>
      <c r="C94" s="19">
        <v>-2</v>
      </c>
      <c r="D94" s="35"/>
      <c r="E94" s="35"/>
      <c r="F94" s="2"/>
      <c r="G94" s="2"/>
      <c r="H94" s="2"/>
      <c r="I94" s="2"/>
      <c r="J94" s="2"/>
      <c r="K94" s="2"/>
    </row>
    <row x14ac:dyDescent="0.25" r="95" customHeight="1" ht="17.25">
      <c r="A95" s="241" t="s">
        <v>5529</v>
      </c>
      <c r="B95" s="242" t="s">
        <v>14</v>
      </c>
      <c r="C95" s="19">
        <v>-2</v>
      </c>
      <c r="D95" s="35"/>
      <c r="E95" s="35"/>
      <c r="F95" s="2"/>
      <c r="G95" s="2"/>
      <c r="H95" s="2"/>
      <c r="I95" s="2"/>
      <c r="J95" s="2"/>
      <c r="K95" s="2"/>
    </row>
    <row x14ac:dyDescent="0.25" r="96" customHeight="1" ht="17.25">
      <c r="A96" s="15" t="s">
        <v>5564</v>
      </c>
      <c r="B96" s="16" t="s">
        <v>14</v>
      </c>
      <c r="C96" s="17">
        <v>-2</v>
      </c>
      <c r="D96" s="17">
        <v>-5</v>
      </c>
      <c r="E96" s="36"/>
      <c r="F96" s="2"/>
      <c r="G96" s="2"/>
      <c r="H96" s="2"/>
      <c r="I96" s="2"/>
      <c r="J96" s="2"/>
      <c r="K96" s="2"/>
    </row>
    <row x14ac:dyDescent="0.25" r="97" customHeight="1" ht="17.25">
      <c r="A97" s="21" t="s">
        <v>8861</v>
      </c>
      <c r="B97" s="47"/>
      <c r="C97" s="23">
        <f>SUM(C92:C96)</f>
      </c>
      <c r="D97" s="23">
        <f>SUM(D92:D96)</f>
      </c>
      <c r="E97" s="411"/>
      <c r="F97" s="2"/>
      <c r="G97" s="2"/>
      <c r="H97" s="2"/>
      <c r="I97" s="2"/>
      <c r="J97" s="2"/>
      <c r="K97" s="2"/>
    </row>
    <row x14ac:dyDescent="0.25" r="98" customHeight="1" ht="17.25">
      <c r="A98" s="15">
        <v>43873</v>
      </c>
      <c r="B98" s="16" t="s">
        <v>14</v>
      </c>
      <c r="C98" s="17">
        <v>-33</v>
      </c>
      <c r="D98" s="17">
        <v>-7</v>
      </c>
      <c r="E98" s="36"/>
      <c r="F98" s="2"/>
      <c r="G98" s="2"/>
      <c r="H98" s="2"/>
      <c r="I98" s="2"/>
      <c r="J98" s="2"/>
      <c r="K98" s="2"/>
    </row>
    <row x14ac:dyDescent="0.25" r="99" customHeight="1" ht="17.25">
      <c r="A99" s="241">
        <v>43963</v>
      </c>
      <c r="B99" s="242" t="s">
        <v>14</v>
      </c>
      <c r="C99" s="17">
        <v>-12</v>
      </c>
      <c r="D99" s="36"/>
      <c r="E99" s="36"/>
      <c r="F99" s="2"/>
      <c r="G99" s="2"/>
      <c r="H99" s="2"/>
      <c r="I99" s="2"/>
      <c r="J99" s="2"/>
      <c r="K99" s="2"/>
    </row>
    <row x14ac:dyDescent="0.25" r="100" customHeight="1" ht="17.25">
      <c r="A100" s="241">
        <v>44147</v>
      </c>
      <c r="B100" s="242" t="s">
        <v>14</v>
      </c>
      <c r="C100" s="17">
        <v>-30</v>
      </c>
      <c r="D100" s="36"/>
      <c r="E100" s="36"/>
      <c r="F100" s="2"/>
      <c r="G100" s="2"/>
      <c r="H100" s="2"/>
      <c r="I100" s="2"/>
      <c r="J100" s="2"/>
      <c r="K100" s="2"/>
    </row>
    <row x14ac:dyDescent="0.25" r="101" customHeight="1" ht="17.25">
      <c r="A101" s="21" t="s">
        <v>8863</v>
      </c>
      <c r="B101" s="47"/>
      <c r="C101" s="23">
        <f>SUM(C97:C100)</f>
      </c>
      <c r="D101" s="23">
        <f>SUM(D97:D100)</f>
      </c>
      <c r="E101" s="411"/>
      <c r="F101" s="2"/>
      <c r="G101" s="2"/>
      <c r="H101" s="2"/>
      <c r="I101" s="2"/>
      <c r="J101" s="2"/>
      <c r="K101" s="2"/>
    </row>
    <row x14ac:dyDescent="0.25" r="102" customHeight="1" ht="17.25">
      <c r="A102" s="117" t="s">
        <v>575</v>
      </c>
      <c r="B102" s="118" t="s">
        <v>14</v>
      </c>
      <c r="C102" s="17">
        <v>-5</v>
      </c>
      <c r="D102" s="36"/>
      <c r="E102" s="36"/>
      <c r="F102" s="2"/>
      <c r="G102" s="2"/>
      <c r="H102" s="2"/>
      <c r="I102" s="2"/>
      <c r="J102" s="2"/>
      <c r="K102" s="2"/>
    </row>
    <row x14ac:dyDescent="0.25" r="103" customHeight="1" ht="17.25">
      <c r="A103" s="21" t="s">
        <v>8864</v>
      </c>
      <c r="B103" s="47"/>
      <c r="C103" s="23">
        <f>SUM(C101:C102)</f>
      </c>
      <c r="D103" s="23">
        <f>SUM(D101:D102)</f>
      </c>
      <c r="E103" s="411"/>
      <c r="F103" s="2"/>
      <c r="G103" s="2"/>
      <c r="H103" s="2"/>
      <c r="I103" s="2"/>
      <c r="J103" s="2"/>
      <c r="K103" s="2"/>
    </row>
    <row x14ac:dyDescent="0.25" r="104" customHeight="1" ht="17.25">
      <c r="A104" s="117" t="s">
        <v>738</v>
      </c>
      <c r="B104" s="118" t="s">
        <v>14</v>
      </c>
      <c r="C104" s="17">
        <v>-6</v>
      </c>
      <c r="D104" s="36"/>
      <c r="E104" s="36"/>
      <c r="F104" s="2"/>
      <c r="G104" s="2"/>
      <c r="H104" s="2"/>
      <c r="I104" s="2"/>
      <c r="J104" s="2"/>
      <c r="K104" s="2"/>
    </row>
    <row x14ac:dyDescent="0.25" r="105" customHeight="1" ht="17.25">
      <c r="A105" s="21" t="s">
        <v>8865</v>
      </c>
      <c r="B105" s="47"/>
      <c r="C105" s="23">
        <f>SUM(C103:C104)</f>
      </c>
      <c r="D105" s="23">
        <f>SUM(D103:D104)</f>
      </c>
      <c r="E105" s="411"/>
      <c r="F105" s="2"/>
      <c r="G105" s="2"/>
      <c r="H105" s="2"/>
      <c r="I105" s="2"/>
      <c r="J105" s="2"/>
      <c r="K105" s="2"/>
    </row>
    <row x14ac:dyDescent="0.25" r="106" customHeight="1" ht="17.25">
      <c r="A106" s="117">
        <v>44533</v>
      </c>
      <c r="B106" s="118" t="s">
        <v>14</v>
      </c>
      <c r="C106" s="17">
        <v>-4</v>
      </c>
      <c r="D106" s="36"/>
      <c r="E106" s="36"/>
      <c r="F106" s="2"/>
      <c r="G106" s="2"/>
      <c r="H106" s="2"/>
      <c r="I106" s="2"/>
      <c r="J106" s="2"/>
      <c r="K106" s="2"/>
    </row>
    <row x14ac:dyDescent="0.25" r="107" customHeight="1" ht="17.25">
      <c r="A107" s="117" t="s">
        <v>302</v>
      </c>
      <c r="B107" s="118" t="s">
        <v>14</v>
      </c>
      <c r="C107" s="17">
        <v>-19</v>
      </c>
      <c r="D107" s="36"/>
      <c r="E107" s="36"/>
      <c r="F107" s="2"/>
      <c r="G107" s="2"/>
      <c r="H107" s="2"/>
      <c r="I107" s="2"/>
      <c r="J107" s="2"/>
      <c r="K107" s="2"/>
    </row>
    <row x14ac:dyDescent="0.25" r="108" customHeight="1" ht="17.25">
      <c r="A108" s="21" t="s">
        <v>8840</v>
      </c>
      <c r="B108" s="47"/>
      <c r="C108" s="23">
        <f>SUM(C105:C107)</f>
      </c>
      <c r="D108" s="23">
        <f>SUM(D105:D107)</f>
      </c>
      <c r="E108" s="411"/>
      <c r="F108" s="2"/>
      <c r="G108" s="2"/>
      <c r="H108" s="2"/>
      <c r="I108" s="2"/>
      <c r="J108" s="2"/>
      <c r="K108" s="2"/>
    </row>
    <row x14ac:dyDescent="0.25" r="109" customHeight="1" ht="17.25">
      <c r="A109" s="117"/>
      <c r="B109" s="118"/>
      <c r="C109" s="36"/>
      <c r="D109" s="36"/>
      <c r="E109" s="36"/>
      <c r="F109" s="2"/>
      <c r="G109" s="2"/>
      <c r="H109" s="2"/>
      <c r="I109" s="2"/>
      <c r="J109" s="2"/>
      <c r="K109" s="2"/>
    </row>
    <row x14ac:dyDescent="0.25" r="110" customHeight="1" ht="17.25">
      <c r="A110" s="21" t="s">
        <v>8929</v>
      </c>
      <c r="B110" s="47"/>
      <c r="C110" s="23">
        <f>SUM(C108:C109)</f>
      </c>
      <c r="D110" s="23">
        <f>SUM(D108:D109)</f>
      </c>
      <c r="E110" s="411"/>
      <c r="F110" s="2"/>
      <c r="G110" s="2"/>
      <c r="H110" s="2"/>
      <c r="I110" s="2"/>
      <c r="J110" s="2"/>
      <c r="K110" s="2"/>
    </row>
    <row x14ac:dyDescent="0.25" r="111" customHeight="1" ht="17.25">
      <c r="A111" s="117"/>
      <c r="B111" s="118"/>
      <c r="C111" s="36"/>
      <c r="D111" s="36"/>
      <c r="E111" s="36"/>
      <c r="F111" s="2"/>
      <c r="G111" s="2"/>
      <c r="H111" s="2"/>
      <c r="I111" s="2"/>
      <c r="J111" s="2"/>
      <c r="K111" s="2"/>
    </row>
    <row x14ac:dyDescent="0.25" r="112" customHeight="1" ht="17.25">
      <c r="A112" s="21" t="s">
        <v>8930</v>
      </c>
      <c r="B112" s="47"/>
      <c r="C112" s="23">
        <f>SUM(C110:C111)</f>
      </c>
      <c r="D112" s="23">
        <f>SUM(D110:D111)</f>
      </c>
      <c r="E112" s="411"/>
      <c r="F112" s="2"/>
      <c r="G112" s="2"/>
      <c r="H112" s="2"/>
      <c r="I112" s="2"/>
      <c r="J112" s="2"/>
      <c r="K112" s="2"/>
    </row>
    <row x14ac:dyDescent="0.25" r="113" customHeight="1" ht="17.25">
      <c r="A113" s="117"/>
      <c r="B113" s="118"/>
      <c r="C113" s="36"/>
      <c r="D113" s="36"/>
      <c r="E113" s="36"/>
      <c r="F113" s="2"/>
      <c r="G113" s="2"/>
      <c r="H113" s="2"/>
      <c r="I113" s="2"/>
      <c r="J113" s="2"/>
      <c r="K113" s="2"/>
    </row>
    <row x14ac:dyDescent="0.25" r="114" customHeight="1" ht="17.25">
      <c r="A114" s="21" t="s">
        <v>8931</v>
      </c>
      <c r="B114" s="47"/>
      <c r="C114" s="23">
        <f>SUM(C112:C113)</f>
      </c>
      <c r="D114" s="23">
        <f>SUM(D112:D113)</f>
      </c>
      <c r="E114" s="411"/>
      <c r="F114" s="2"/>
      <c r="G114" s="2"/>
      <c r="H114" s="2"/>
      <c r="I114" s="2"/>
      <c r="J114" s="2"/>
      <c r="K114" s="2"/>
    </row>
    <row x14ac:dyDescent="0.25" r="115" customHeight="1" ht="17.25">
      <c r="A115" s="117"/>
      <c r="B115" s="118"/>
      <c r="C115" s="36"/>
      <c r="D115" s="36"/>
      <c r="E115" s="36"/>
      <c r="F115" s="2"/>
      <c r="G115" s="2"/>
      <c r="H115" s="2"/>
      <c r="I115" s="2"/>
      <c r="J115" s="2"/>
      <c r="K115" s="2"/>
    </row>
    <row x14ac:dyDescent="0.25" r="116" customHeight="1" ht="17.25">
      <c r="A116" s="21" t="s">
        <v>8932</v>
      </c>
      <c r="B116" s="47"/>
      <c r="C116" s="23">
        <f>SUM(C114:C115)</f>
      </c>
      <c r="D116" s="23">
        <f>SUM(D114:D115)</f>
      </c>
      <c r="E116" s="411"/>
      <c r="F116" s="2"/>
      <c r="G116" s="2"/>
      <c r="H116" s="2"/>
      <c r="I116" s="2"/>
      <c r="J116" s="2"/>
      <c r="K116" s="2"/>
    </row>
    <row x14ac:dyDescent="0.25" r="117" customHeight="1" ht="17.25">
      <c r="A117" s="117" t="s">
        <v>145</v>
      </c>
      <c r="B117" s="118" t="s">
        <v>14</v>
      </c>
      <c r="C117" s="17">
        <v>-77</v>
      </c>
      <c r="D117" s="17">
        <v>-33</v>
      </c>
      <c r="E117" s="36"/>
      <c r="F117" s="2"/>
      <c r="G117" s="2"/>
      <c r="H117" s="2"/>
      <c r="I117" s="2"/>
      <c r="J117" s="2"/>
      <c r="K117" s="2"/>
    </row>
    <row x14ac:dyDescent="0.25" r="118" customHeight="1" ht="17.25">
      <c r="A118" s="117" t="s">
        <v>16</v>
      </c>
      <c r="B118" s="118" t="s">
        <v>14</v>
      </c>
      <c r="C118" s="17">
        <v>-12</v>
      </c>
      <c r="D118" s="18"/>
      <c r="E118" s="18"/>
      <c r="F118" s="2"/>
      <c r="G118" s="2"/>
      <c r="H118" s="2"/>
      <c r="I118" s="2"/>
      <c r="J118" s="2"/>
      <c r="K118" s="2"/>
    </row>
    <row x14ac:dyDescent="0.25" r="119" customHeight="1" ht="17.25">
      <c r="A119" s="117" t="s">
        <v>3272</v>
      </c>
      <c r="B119" s="118" t="s">
        <v>14</v>
      </c>
      <c r="C119" s="17">
        <v>-11</v>
      </c>
      <c r="D119" s="36"/>
      <c r="E119" s="36"/>
      <c r="F119" s="2"/>
      <c r="G119" s="2"/>
      <c r="H119" s="2"/>
      <c r="I119" s="2"/>
      <c r="J119" s="2"/>
      <c r="K119" s="2"/>
    </row>
    <row x14ac:dyDescent="0.25" r="120" customHeight="1" ht="17.25">
      <c r="A120" s="117" t="s">
        <v>149</v>
      </c>
      <c r="B120" s="118" t="s">
        <v>14</v>
      </c>
      <c r="C120" s="17">
        <v>-26</v>
      </c>
      <c r="D120" s="36"/>
      <c r="E120" s="36"/>
      <c r="F120" s="2"/>
      <c r="G120" s="2"/>
      <c r="H120" s="2"/>
      <c r="I120" s="2"/>
      <c r="J120" s="2"/>
      <c r="K120" s="2"/>
    </row>
    <row x14ac:dyDescent="0.25" r="121" customHeight="1" ht="17.25">
      <c r="A121" s="117" t="s">
        <v>3010</v>
      </c>
      <c r="B121" s="118" t="s">
        <v>14</v>
      </c>
      <c r="C121" s="17">
        <v>-2</v>
      </c>
      <c r="D121" s="36"/>
      <c r="E121" s="36"/>
      <c r="F121" s="2"/>
      <c r="G121" s="2"/>
      <c r="H121" s="2"/>
      <c r="I121" s="2"/>
      <c r="J121" s="2"/>
      <c r="K121" s="2"/>
    </row>
    <row x14ac:dyDescent="0.25" r="122" customHeight="1" ht="17.25">
      <c r="A122" s="117" t="s">
        <v>3332</v>
      </c>
      <c r="B122" s="118" t="s">
        <v>14</v>
      </c>
      <c r="C122" s="17">
        <v>-5</v>
      </c>
      <c r="D122" s="36"/>
      <c r="E122" s="36"/>
      <c r="F122" s="2"/>
      <c r="G122" s="2"/>
      <c r="H122" s="2"/>
      <c r="I122" s="2"/>
      <c r="J122" s="2"/>
      <c r="K122" s="2"/>
    </row>
    <row x14ac:dyDescent="0.25" r="123" customHeight="1" ht="17.25">
      <c r="A123" s="21" t="s">
        <v>8933</v>
      </c>
      <c r="B123" s="47"/>
      <c r="C123" s="23">
        <f>SUM(C116:C122)</f>
      </c>
      <c r="D123" s="23">
        <f>SUM(D116:D122)</f>
      </c>
      <c r="E123" s="411"/>
      <c r="F123" s="2"/>
      <c r="G123" s="2"/>
      <c r="H123" s="2"/>
      <c r="I123" s="2"/>
      <c r="J123" s="2"/>
      <c r="K123" s="2"/>
    </row>
    <row x14ac:dyDescent="0.25" r="124" customHeight="1" ht="17.25">
      <c r="A124" s="117">
        <v>44205</v>
      </c>
      <c r="B124" s="118" t="s">
        <v>14</v>
      </c>
      <c r="C124" s="17">
        <v>-11</v>
      </c>
      <c r="D124" s="36"/>
      <c r="E124" s="36"/>
      <c r="F124" s="2"/>
      <c r="G124" s="2"/>
      <c r="H124" s="2"/>
      <c r="I124" s="2"/>
      <c r="J124" s="2"/>
      <c r="K124" s="2"/>
    </row>
    <row x14ac:dyDescent="0.25" r="125" customHeight="1" ht="17.25">
      <c r="A125" s="117">
        <v>44356</v>
      </c>
      <c r="B125" s="118" t="s">
        <v>14</v>
      </c>
      <c r="C125" s="17">
        <v>-17</v>
      </c>
      <c r="D125" s="36"/>
      <c r="E125" s="36"/>
      <c r="F125" s="2"/>
      <c r="G125" s="2"/>
      <c r="H125" s="2"/>
      <c r="I125" s="2"/>
      <c r="J125" s="2"/>
      <c r="K125" s="2"/>
    </row>
    <row x14ac:dyDescent="0.25" r="126" customHeight="1" ht="17.25">
      <c r="A126" s="117" t="s">
        <v>105</v>
      </c>
      <c r="B126" s="118" t="s">
        <v>14</v>
      </c>
      <c r="C126" s="17">
        <v>-11</v>
      </c>
      <c r="D126" s="36"/>
      <c r="E126" s="36"/>
      <c r="F126" s="2"/>
      <c r="G126" s="2"/>
      <c r="H126" s="2"/>
      <c r="I126" s="2"/>
      <c r="J126" s="2"/>
      <c r="K126" s="2"/>
    </row>
    <row x14ac:dyDescent="0.25" r="127" customHeight="1" ht="17.25">
      <c r="A127" s="117" t="s">
        <v>3011</v>
      </c>
      <c r="B127" s="118" t="s">
        <v>14</v>
      </c>
      <c r="C127" s="17">
        <v>-6</v>
      </c>
      <c r="D127" s="36"/>
      <c r="E127" s="36"/>
      <c r="F127" s="2"/>
      <c r="G127" s="2"/>
      <c r="H127" s="2"/>
      <c r="I127" s="2"/>
      <c r="J127" s="2"/>
      <c r="K127" s="2"/>
    </row>
    <row x14ac:dyDescent="0.25" r="128" customHeight="1" ht="17.25">
      <c r="A128" s="117" t="s">
        <v>155</v>
      </c>
      <c r="B128" s="118" t="s">
        <v>14</v>
      </c>
      <c r="C128" s="17">
        <v>-19</v>
      </c>
      <c r="D128" s="36"/>
      <c r="E128" s="36"/>
      <c r="F128" s="2"/>
      <c r="G128" s="2"/>
      <c r="H128" s="2"/>
      <c r="I128" s="2"/>
      <c r="J128" s="2"/>
      <c r="K128" s="2"/>
    </row>
    <row x14ac:dyDescent="0.25" r="129" customHeight="1" ht="17.25">
      <c r="A129" s="21" t="s">
        <v>8646</v>
      </c>
      <c r="B129" s="47"/>
      <c r="C129" s="23">
        <f>SUM(C123:C128)</f>
      </c>
      <c r="D129" s="23">
        <f>SUM(D123:D128)</f>
      </c>
      <c r="E129" s="411"/>
      <c r="F129" s="2"/>
      <c r="G129" s="2"/>
      <c r="H129" s="2"/>
      <c r="I129" s="2"/>
      <c r="J129" s="2"/>
      <c r="K129" s="2"/>
    </row>
    <row x14ac:dyDescent="0.25" r="130" customHeight="1" ht="17.25">
      <c r="A130" s="117">
        <v>44418</v>
      </c>
      <c r="B130" s="118" t="s">
        <v>14</v>
      </c>
      <c r="C130" s="17">
        <v>-11</v>
      </c>
      <c r="D130" s="18"/>
      <c r="E130" s="18"/>
      <c r="F130" s="2"/>
      <c r="G130" s="2"/>
      <c r="H130" s="2"/>
      <c r="I130" s="2"/>
      <c r="J130" s="2"/>
      <c r="K130" s="2"/>
    </row>
    <row x14ac:dyDescent="0.25" r="131" customHeight="1" ht="17.25">
      <c r="A131" s="117" t="s">
        <v>6623</v>
      </c>
      <c r="B131" s="118" t="s">
        <v>14</v>
      </c>
      <c r="C131" s="17">
        <v>-11</v>
      </c>
      <c r="D131" s="36"/>
      <c r="E131" s="36"/>
      <c r="F131" s="2"/>
      <c r="G131" s="2"/>
      <c r="H131" s="2"/>
      <c r="I131" s="2"/>
      <c r="J131" s="2"/>
      <c r="K131" s="2"/>
    </row>
    <row x14ac:dyDescent="0.25" r="132" customHeight="1" ht="17.25">
      <c r="A132" s="117" t="s">
        <v>1706</v>
      </c>
      <c r="B132" s="118" t="s">
        <v>14</v>
      </c>
      <c r="C132" s="17">
        <v>-7</v>
      </c>
      <c r="D132" s="36"/>
      <c r="E132" s="36"/>
      <c r="F132" s="2"/>
      <c r="G132" s="2"/>
      <c r="H132" s="2"/>
      <c r="I132" s="2"/>
      <c r="J132" s="2"/>
      <c r="K132" s="2"/>
    </row>
    <row x14ac:dyDescent="0.25" r="133" customHeight="1" ht="17.25">
      <c r="A133" s="117" t="s">
        <v>1706</v>
      </c>
      <c r="B133" s="118" t="s">
        <v>14</v>
      </c>
      <c r="C133" s="17">
        <v>-4</v>
      </c>
      <c r="D133" s="36"/>
      <c r="E133" s="36"/>
      <c r="F133" s="2"/>
      <c r="G133" s="2"/>
      <c r="H133" s="2"/>
      <c r="I133" s="2"/>
      <c r="J133" s="2"/>
      <c r="K133" s="2"/>
    </row>
    <row x14ac:dyDescent="0.25" r="134" customHeight="1" ht="17.25">
      <c r="A134" s="117" t="s">
        <v>7501</v>
      </c>
      <c r="B134" s="118" t="s">
        <v>14</v>
      </c>
      <c r="C134" s="17">
        <v>-3</v>
      </c>
      <c r="D134" s="36"/>
      <c r="E134" s="36"/>
      <c r="F134" s="2"/>
      <c r="G134" s="2"/>
      <c r="H134" s="2"/>
      <c r="I134" s="2"/>
      <c r="J134" s="2"/>
      <c r="K134" s="2"/>
    </row>
    <row x14ac:dyDescent="0.25" r="135" customHeight="1" ht="17.25">
      <c r="A135" s="21" t="s">
        <v>8653</v>
      </c>
      <c r="B135" s="47"/>
      <c r="C135" s="23">
        <f>SUM(C129:C134)</f>
      </c>
      <c r="D135" s="23">
        <f>SUM(D129:D134)</f>
      </c>
      <c r="E135" s="411"/>
      <c r="F135" s="2"/>
      <c r="G135" s="2"/>
      <c r="H135" s="2"/>
      <c r="I135" s="2"/>
      <c r="J135" s="2"/>
      <c r="K135" s="2"/>
    </row>
    <row x14ac:dyDescent="0.25" r="136" customHeight="1" ht="17.25">
      <c r="A136" s="117">
        <v>44266</v>
      </c>
      <c r="B136" s="118" t="s">
        <v>14</v>
      </c>
      <c r="C136" s="17">
        <v>-21</v>
      </c>
      <c r="D136" s="36"/>
      <c r="E136" s="36"/>
      <c r="F136" s="2"/>
      <c r="G136" s="2"/>
      <c r="H136" s="2"/>
      <c r="I136" s="2"/>
      <c r="J136" s="2"/>
      <c r="K136" s="2"/>
    </row>
    <row x14ac:dyDescent="0.25" r="137" customHeight="1" ht="17.25">
      <c r="A137" s="117">
        <v>44480</v>
      </c>
      <c r="B137" s="118" t="s">
        <v>14</v>
      </c>
      <c r="C137" s="17">
        <v>-24</v>
      </c>
      <c r="D137" s="36"/>
      <c r="E137" s="36"/>
      <c r="F137" s="2"/>
      <c r="G137" s="2"/>
      <c r="H137" s="2"/>
      <c r="I137" s="2"/>
      <c r="J137" s="2"/>
      <c r="K137" s="2"/>
    </row>
    <row x14ac:dyDescent="0.25" r="138" customHeight="1" ht="17.25">
      <c r="A138" s="117" t="s">
        <v>38</v>
      </c>
      <c r="B138" s="118" t="s">
        <v>14</v>
      </c>
      <c r="C138" s="17">
        <v>-9</v>
      </c>
      <c r="D138" s="17">
        <v>-4</v>
      </c>
      <c r="E138" s="36"/>
      <c r="F138" s="2"/>
      <c r="G138" s="2"/>
      <c r="H138" s="2"/>
      <c r="I138" s="2"/>
      <c r="J138" s="2"/>
      <c r="K138" s="2"/>
    </row>
    <row x14ac:dyDescent="0.25" r="139" customHeight="1" ht="17.25">
      <c r="A139" s="117" t="s">
        <v>1708</v>
      </c>
      <c r="B139" s="118" t="s">
        <v>14</v>
      </c>
      <c r="C139" s="17">
        <v>-9</v>
      </c>
      <c r="D139" s="36"/>
      <c r="E139" s="36"/>
      <c r="F139" s="2"/>
      <c r="G139" s="2"/>
      <c r="H139" s="2"/>
      <c r="I139" s="2"/>
      <c r="J139" s="2"/>
      <c r="K139" s="2"/>
    </row>
    <row x14ac:dyDescent="0.25" r="140" customHeight="1" ht="17.25">
      <c r="A140" s="117" t="s">
        <v>40</v>
      </c>
      <c r="B140" s="118" t="s">
        <v>14</v>
      </c>
      <c r="C140" s="17">
        <v>-19</v>
      </c>
      <c r="D140" s="36"/>
      <c r="E140" s="36"/>
      <c r="F140" s="2"/>
      <c r="G140" s="2"/>
      <c r="H140" s="2"/>
      <c r="I140" s="2"/>
      <c r="J140" s="2"/>
      <c r="K140" s="2"/>
    </row>
    <row x14ac:dyDescent="0.25" r="141" customHeight="1" ht="17.25">
      <c r="A141" s="117" t="s">
        <v>1709</v>
      </c>
      <c r="B141" s="118" t="s">
        <v>14</v>
      </c>
      <c r="C141" s="17">
        <v>-13</v>
      </c>
      <c r="D141" s="17">
        <v>-2</v>
      </c>
      <c r="E141" s="36"/>
      <c r="F141" s="2"/>
      <c r="G141" s="2"/>
      <c r="H141" s="2"/>
      <c r="I141" s="2"/>
      <c r="J141" s="2"/>
      <c r="K141" s="2"/>
    </row>
    <row x14ac:dyDescent="0.25" r="142" customHeight="1" ht="17.25">
      <c r="A142" s="241" t="s">
        <v>98</v>
      </c>
      <c r="B142" s="242" t="s">
        <v>14</v>
      </c>
      <c r="C142" s="36"/>
      <c r="D142" s="17">
        <v>-5</v>
      </c>
      <c r="E142" s="36"/>
      <c r="F142" s="2"/>
      <c r="G142" s="2"/>
      <c r="H142" s="2"/>
      <c r="I142" s="2"/>
      <c r="J142" s="2"/>
      <c r="K142" s="2"/>
    </row>
    <row x14ac:dyDescent="0.25" r="143" customHeight="1" ht="17.25">
      <c r="A143" s="21" t="s">
        <v>8654</v>
      </c>
      <c r="B143" s="47"/>
      <c r="C143" s="23">
        <f>SUM(C135:C142)</f>
      </c>
      <c r="D143" s="23">
        <f>SUM(D135:D142)</f>
      </c>
      <c r="E143" s="411"/>
      <c r="F143" s="2"/>
      <c r="G143" s="2"/>
      <c r="H143" s="2"/>
      <c r="I143" s="2"/>
      <c r="J143" s="2"/>
      <c r="K143" s="2"/>
    </row>
    <row x14ac:dyDescent="0.25" r="144" customHeight="1" ht="17.25">
      <c r="A144" s="241">
        <v>44420</v>
      </c>
      <c r="B144" s="242" t="s">
        <v>14</v>
      </c>
      <c r="C144" s="17">
        <v>-15</v>
      </c>
      <c r="D144" s="17">
        <v>-4</v>
      </c>
      <c r="E144" s="36"/>
      <c r="F144" s="2"/>
      <c r="G144" s="2"/>
      <c r="H144" s="2"/>
      <c r="I144" s="2"/>
      <c r="J144" s="2"/>
      <c r="K144" s="2"/>
    </row>
    <row x14ac:dyDescent="0.25" r="145" customHeight="1" ht="17.25">
      <c r="A145" s="241">
        <v>44481</v>
      </c>
      <c r="B145" s="242" t="s">
        <v>14</v>
      </c>
      <c r="C145" s="17">
        <v>-12</v>
      </c>
      <c r="D145" s="36"/>
      <c r="E145" s="36"/>
      <c r="F145" s="2"/>
      <c r="G145" s="2"/>
      <c r="H145" s="2"/>
      <c r="I145" s="2"/>
      <c r="J145" s="2"/>
      <c r="K145" s="2"/>
    </row>
    <row x14ac:dyDescent="0.25" r="146" customHeight="1" ht="17.25">
      <c r="A146" s="241" t="s">
        <v>3225</v>
      </c>
      <c r="B146" s="242" t="s">
        <v>14</v>
      </c>
      <c r="C146" s="36"/>
      <c r="D146" s="17">
        <v>-15</v>
      </c>
      <c r="E146" s="36"/>
      <c r="F146" s="2"/>
      <c r="G146" s="2"/>
      <c r="H146" s="2"/>
      <c r="I146" s="2"/>
      <c r="J146" s="2"/>
      <c r="K146" s="2"/>
    </row>
    <row x14ac:dyDescent="0.25" r="147" customHeight="1" ht="17.25">
      <c r="A147" s="21" t="s">
        <v>8656</v>
      </c>
      <c r="B147" s="47"/>
      <c r="C147" s="23">
        <f>SUM(C143:C146)</f>
      </c>
      <c r="D147" s="23">
        <f>SUM(D143:D146)</f>
      </c>
      <c r="E147" s="411"/>
      <c r="F147" s="2"/>
      <c r="G147" s="2"/>
      <c r="H147" s="2"/>
      <c r="I147" s="2"/>
      <c r="J147" s="2"/>
      <c r="K147" s="2"/>
    </row>
    <row x14ac:dyDescent="0.25" r="148" customHeight="1" ht="17.25">
      <c r="A148" s="241"/>
      <c r="B148" s="242"/>
      <c r="C148" s="36"/>
      <c r="D148" s="36"/>
      <c r="E148" s="36"/>
      <c r="F148" s="2"/>
      <c r="G148" s="2"/>
      <c r="H148" s="2"/>
      <c r="I148" s="2"/>
      <c r="J148" s="2"/>
      <c r="K148" s="2"/>
    </row>
    <row x14ac:dyDescent="0.25" r="149" customHeight="1" ht="17.25">
      <c r="A149" s="62" t="s">
        <v>8658</v>
      </c>
      <c r="B149" s="63"/>
      <c r="C149" s="81">
        <f>SUM(C147:C148)</f>
      </c>
      <c r="D149" s="80">
        <f>SUM(D147:D148)</f>
      </c>
      <c r="E149" s="602"/>
      <c r="F149" s="2"/>
      <c r="G149" s="2"/>
      <c r="H149" s="2"/>
      <c r="I149" s="2"/>
      <c r="J149" s="2"/>
      <c r="K149" s="2"/>
    </row>
    <row x14ac:dyDescent="0.25" r="150" customHeight="1" ht="17.25">
      <c r="A150" s="241"/>
      <c r="B150" s="242"/>
      <c r="C150" s="36"/>
      <c r="D150" s="36"/>
      <c r="E150" s="36"/>
      <c r="F150" s="2"/>
      <c r="G150" s="2"/>
      <c r="H150" s="2"/>
      <c r="I150" s="2"/>
      <c r="J150" s="2"/>
      <c r="K150" s="2"/>
    </row>
    <row x14ac:dyDescent="0.25" r="151" customHeight="1" ht="17.25">
      <c r="A151" s="62" t="s">
        <v>8660</v>
      </c>
      <c r="B151" s="63"/>
      <c r="C151" s="81">
        <f>SUM(C149:C150)</f>
      </c>
      <c r="D151" s="80">
        <f>SUM(D149:D150)</f>
      </c>
      <c r="E151" s="602"/>
      <c r="F151" s="2"/>
      <c r="G151" s="2"/>
      <c r="H151" s="2"/>
      <c r="I151" s="2"/>
      <c r="J151" s="2"/>
      <c r="K151" s="2"/>
    </row>
    <row x14ac:dyDescent="0.25" r="152" customHeight="1" ht="17.25">
      <c r="A152" s="123">
        <v>44776</v>
      </c>
      <c r="B152" s="124" t="s">
        <v>14</v>
      </c>
      <c r="C152" s="18"/>
      <c r="D152" s="518">
        <v>-35</v>
      </c>
      <c r="E152" s="36"/>
      <c r="F152" s="128" t="s">
        <v>9263</v>
      </c>
      <c r="G152" s="128"/>
      <c r="H152" s="128"/>
      <c r="I152" s="2"/>
      <c r="J152" s="2"/>
      <c r="K152" s="2"/>
    </row>
    <row x14ac:dyDescent="0.25" r="153" customHeight="1" ht="17.25">
      <c r="A153" s="117">
        <v>44868</v>
      </c>
      <c r="B153" s="118" t="s">
        <v>14</v>
      </c>
      <c r="C153" s="18"/>
      <c r="D153" s="450">
        <v>-9</v>
      </c>
      <c r="E153" s="36"/>
      <c r="F153" s="2"/>
      <c r="G153" s="2"/>
      <c r="H153" s="2"/>
      <c r="I153" s="2"/>
      <c r="J153" s="2"/>
      <c r="K153" s="2"/>
    </row>
    <row x14ac:dyDescent="0.25" r="154" customHeight="1" ht="17.25">
      <c r="A154" s="62" t="s">
        <v>8661</v>
      </c>
      <c r="B154" s="63"/>
      <c r="C154" s="81">
        <f>SUM(C152:C153)</f>
      </c>
      <c r="D154" s="80">
        <f>SUM(D151:D153)</f>
      </c>
      <c r="E154" s="602"/>
      <c r="F154" s="2"/>
      <c r="G154" s="2"/>
      <c r="H154" s="2"/>
      <c r="I154" s="2"/>
      <c r="J154" s="2"/>
      <c r="K154" s="2"/>
    </row>
    <row x14ac:dyDescent="0.25" r="155" customHeight="1" ht="17.25">
      <c r="A155" s="117"/>
      <c r="B155" s="118"/>
      <c r="C155" s="18"/>
      <c r="D155" s="36"/>
      <c r="E155" s="36"/>
      <c r="F155" s="2"/>
      <c r="G155" s="2"/>
      <c r="H155" s="2"/>
      <c r="I155" s="2"/>
      <c r="J155" s="2"/>
      <c r="K155" s="2"/>
    </row>
    <row x14ac:dyDescent="0.25" r="156" customHeight="1" ht="17.25">
      <c r="A156" s="62" t="s">
        <v>8664</v>
      </c>
      <c r="B156" s="63"/>
      <c r="C156" s="81">
        <f>SUM(C154:C155)</f>
      </c>
      <c r="D156" s="80">
        <f>SUM(D154:D155)</f>
      </c>
      <c r="E156" s="602"/>
      <c r="F156" s="2"/>
      <c r="G156" s="2"/>
      <c r="H156" s="2"/>
      <c r="I156" s="2"/>
      <c r="J156" s="2"/>
      <c r="K156" s="2"/>
    </row>
    <row x14ac:dyDescent="0.25" r="157" customHeight="1" ht="17.25">
      <c r="A157" s="241"/>
      <c r="B157" s="242"/>
      <c r="C157" s="36"/>
      <c r="D157" s="36"/>
      <c r="E157" s="36"/>
      <c r="F157" s="2"/>
      <c r="G157" s="2"/>
      <c r="H157" s="2"/>
      <c r="I157" s="2"/>
      <c r="J157" s="2"/>
      <c r="K157" s="2"/>
    </row>
    <row x14ac:dyDescent="0.25" r="158" customHeight="1" ht="17.25">
      <c r="A158" s="62" t="s">
        <v>8668</v>
      </c>
      <c r="B158" s="63"/>
      <c r="C158" s="81">
        <f>SUM(C156:C157)</f>
      </c>
      <c r="D158" s="80">
        <f>SUM(D156:D157)</f>
      </c>
      <c r="E158" s="602"/>
      <c r="F158" s="2"/>
      <c r="G158" s="2"/>
      <c r="H158" s="2"/>
      <c r="I158" s="2"/>
      <c r="J158" s="2"/>
      <c r="K158" s="2"/>
    </row>
    <row x14ac:dyDescent="0.25" r="159" customHeight="1" ht="17.25">
      <c r="A159" s="241"/>
      <c r="B159" s="242"/>
      <c r="C159" s="36"/>
      <c r="D159" s="36"/>
      <c r="E159" s="36"/>
      <c r="F159" s="2"/>
      <c r="G159" s="2"/>
      <c r="H159" s="2"/>
      <c r="I159" s="2"/>
      <c r="J159" s="2"/>
      <c r="K159" s="2"/>
    </row>
    <row x14ac:dyDescent="0.25" r="160" customHeight="1" ht="17.25">
      <c r="A160" s="62" t="s">
        <v>8638</v>
      </c>
      <c r="B160" s="63"/>
      <c r="C160" s="81">
        <f>SUM(C158:C159)</f>
      </c>
      <c r="D160" s="80">
        <f>SUM(D158:D159)</f>
      </c>
      <c r="E160" s="602"/>
      <c r="F160" s="2"/>
      <c r="G160" s="2"/>
      <c r="H160" s="2"/>
      <c r="I160" s="2"/>
      <c r="J160" s="2"/>
      <c r="K160" s="2"/>
    </row>
    <row x14ac:dyDescent="0.25" r="161" customHeight="1" ht="17.25">
      <c r="A161" s="241"/>
      <c r="B161" s="242"/>
      <c r="C161" s="36"/>
      <c r="D161" s="36"/>
      <c r="E161" s="36"/>
      <c r="F161" s="2"/>
      <c r="G161" s="2"/>
      <c r="H161" s="2"/>
      <c r="I161" s="2"/>
      <c r="J161" s="2"/>
      <c r="K161" s="2"/>
    </row>
    <row x14ac:dyDescent="0.25" r="162" customHeight="1" ht="17.25">
      <c r="A162" s="62" t="s">
        <v>8639</v>
      </c>
      <c r="B162" s="63"/>
      <c r="C162" s="81">
        <f>SUM(C160:C161)</f>
      </c>
      <c r="D162" s="80">
        <f>SUM(D160:D161)</f>
      </c>
      <c r="E162" s="602"/>
      <c r="F162" s="2"/>
      <c r="G162" s="2"/>
      <c r="H162" s="2"/>
      <c r="I162" s="2"/>
      <c r="J162" s="2"/>
      <c r="K162" s="2"/>
    </row>
    <row x14ac:dyDescent="0.25" r="163" customHeight="1" ht="17.25">
      <c r="A163" s="241"/>
      <c r="B163" s="242"/>
      <c r="C163" s="36"/>
      <c r="D163" s="36"/>
      <c r="E163" s="36"/>
      <c r="F163" s="2"/>
      <c r="G163" s="2"/>
      <c r="H163" s="2"/>
      <c r="I163" s="2"/>
      <c r="J163" s="2"/>
      <c r="K163" s="2"/>
    </row>
    <row x14ac:dyDescent="0.25" r="164" customHeight="1" ht="17.25">
      <c r="A164" s="62" t="s">
        <v>8478</v>
      </c>
      <c r="B164" s="63"/>
      <c r="C164" s="81">
        <f>SUM(C162:C163)</f>
      </c>
      <c r="D164" s="80">
        <f>SUM(D162:D163)</f>
      </c>
      <c r="E164" s="602"/>
      <c r="F164" s="2"/>
      <c r="G164" s="2"/>
      <c r="H164" s="2"/>
      <c r="I164" s="2"/>
      <c r="J164" s="2"/>
      <c r="K164" s="2"/>
    </row>
    <row x14ac:dyDescent="0.25" r="165" customHeight="1" ht="17.25">
      <c r="A165" s="241"/>
      <c r="B165" s="242"/>
      <c r="C165" s="36"/>
      <c r="D165" s="36"/>
      <c r="E165" s="36"/>
      <c r="F165" s="2"/>
      <c r="G165" s="2"/>
      <c r="H165" s="2"/>
      <c r="I165" s="2"/>
      <c r="J165" s="2"/>
      <c r="K165" s="2"/>
    </row>
    <row x14ac:dyDescent="0.25" r="166" customHeight="1" ht="17.25">
      <c r="A166" s="62" t="s">
        <v>8473</v>
      </c>
      <c r="B166" s="63"/>
      <c r="C166" s="81">
        <f>SUM(C164:C165)</f>
      </c>
      <c r="D166" s="80">
        <f>SUM(D164:D165)</f>
      </c>
      <c r="E166" s="602"/>
      <c r="F166" s="2"/>
      <c r="G166" s="2"/>
      <c r="H166" s="2"/>
      <c r="I166" s="2"/>
      <c r="J166" s="2"/>
      <c r="K166" s="2"/>
    </row>
    <row x14ac:dyDescent="0.25" r="167" customHeight="1" ht="17.25">
      <c r="A167" s="241"/>
      <c r="B167" s="242"/>
      <c r="C167" s="36"/>
      <c r="D167" s="36"/>
      <c r="E167" s="36"/>
      <c r="F167" s="2"/>
      <c r="G167" s="2"/>
      <c r="H167" s="2"/>
      <c r="I167" s="2"/>
      <c r="J167" s="2"/>
      <c r="K167" s="2"/>
    </row>
    <row x14ac:dyDescent="0.25" r="168" customHeight="1" ht="17.25">
      <c r="A168" s="62" t="s">
        <v>8442</v>
      </c>
      <c r="B168" s="63"/>
      <c r="C168" s="81">
        <f>SUM(C166:C167)</f>
      </c>
      <c r="D168" s="80">
        <f>SUM(D166:D167)</f>
      </c>
      <c r="E168" s="602"/>
      <c r="F168" s="2"/>
      <c r="G168" s="2"/>
      <c r="H168" s="2"/>
      <c r="I168" s="2"/>
      <c r="J168" s="2"/>
      <c r="K168" s="2"/>
    </row>
    <row x14ac:dyDescent="0.25" r="169" customHeight="1" ht="17.25">
      <c r="A169" s="241"/>
      <c r="B169" s="242"/>
      <c r="C169" s="36"/>
      <c r="D169" s="36"/>
      <c r="E169" s="36"/>
      <c r="F169" s="2"/>
      <c r="G169" s="2"/>
      <c r="H169" s="2"/>
      <c r="I169" s="2"/>
      <c r="J169" s="2"/>
      <c r="K169" s="2"/>
    </row>
    <row x14ac:dyDescent="0.25" r="170" customHeight="1" ht="17.25">
      <c r="A170" s="62" t="s">
        <v>8437</v>
      </c>
      <c r="B170" s="63"/>
      <c r="C170" s="81">
        <f>SUM(C168:C169)</f>
      </c>
      <c r="D170" s="80">
        <f>SUM(D168:D169)</f>
      </c>
      <c r="E170" s="602"/>
      <c r="F170" s="2"/>
      <c r="G170" s="2"/>
      <c r="H170" s="2"/>
      <c r="I170" s="2"/>
      <c r="J170" s="2"/>
      <c r="K170" s="2"/>
    </row>
    <row x14ac:dyDescent="0.25" r="171" customHeight="1" ht="17.25">
      <c r="A171" s="241"/>
      <c r="B171" s="242"/>
      <c r="C171" s="36"/>
      <c r="D171" s="36"/>
      <c r="E171" s="36"/>
      <c r="F171" s="2"/>
      <c r="G171" s="2"/>
      <c r="H171" s="2"/>
      <c r="I171" s="2"/>
      <c r="J171" s="2"/>
      <c r="K171" s="2"/>
    </row>
    <row x14ac:dyDescent="0.25" r="172" customHeight="1" ht="17.25">
      <c r="A172" s="62" t="s">
        <v>8304</v>
      </c>
      <c r="B172" s="63"/>
      <c r="C172" s="81">
        <f>SUM(C170:C171)</f>
      </c>
      <c r="D172" s="80">
        <f>SUM(D170:D171)</f>
      </c>
      <c r="E172" s="602"/>
      <c r="F172" s="2"/>
      <c r="G172" s="2"/>
      <c r="H172" s="2"/>
      <c r="I172" s="2"/>
      <c r="J172" s="2"/>
      <c r="K172" s="2"/>
    </row>
    <row x14ac:dyDescent="0.25" r="173" customHeight="1" ht="17.25">
      <c r="A173" s="241"/>
      <c r="B173" s="242"/>
      <c r="C173" s="36"/>
      <c r="D173" s="36"/>
      <c r="E173" s="36"/>
      <c r="F173" s="2"/>
      <c r="G173" s="2"/>
      <c r="H173" s="2"/>
      <c r="I173" s="2"/>
      <c r="J173" s="2"/>
      <c r="K173" s="2"/>
    </row>
    <row x14ac:dyDescent="0.25" r="174" customHeight="1" ht="17.25">
      <c r="A174" s="62" t="s">
        <v>8295</v>
      </c>
      <c r="B174" s="63"/>
      <c r="C174" s="81">
        <f>SUM(C172:C173)</f>
      </c>
      <c r="D174" s="80">
        <f>SUM(D172:D173)</f>
      </c>
      <c r="E174" s="602"/>
      <c r="F174" s="128" t="s">
        <v>9025</v>
      </c>
      <c r="G174" s="128"/>
      <c r="H174" s="128"/>
      <c r="I174" s="128"/>
      <c r="J174" s="128"/>
      <c r="K174" s="199"/>
    </row>
    <row x14ac:dyDescent="0.25" r="175" customHeight="1" ht="17.25">
      <c r="A175" s="241"/>
      <c r="B175" s="242"/>
      <c r="C175" s="36"/>
      <c r="D175" s="36"/>
      <c r="E175" s="36"/>
      <c r="F175" s="2"/>
      <c r="G175" s="2"/>
      <c r="H175" s="2"/>
      <c r="I175" s="2"/>
      <c r="J175" s="2"/>
      <c r="K175" s="2"/>
    </row>
    <row x14ac:dyDescent="0.25" r="176" customHeight="1" ht="17.25">
      <c r="A176" s="15"/>
      <c r="B176" s="16"/>
      <c r="C176" s="36"/>
      <c r="D176" s="18"/>
      <c r="E176" s="36"/>
      <c r="F176" s="2"/>
      <c r="G176" s="2"/>
      <c r="H176" s="2"/>
      <c r="I176" s="2"/>
      <c r="J176" s="2"/>
      <c r="K176" s="2"/>
    </row>
    <row x14ac:dyDescent="0.25" r="177" customHeight="1" ht="17.25">
      <c r="A177" s="37"/>
      <c r="B177" s="2"/>
      <c r="C177" s="3"/>
      <c r="D177" s="3"/>
      <c r="E177" s="3"/>
      <c r="F177" s="2"/>
      <c r="G177" s="2"/>
      <c r="H177" s="2"/>
      <c r="I177" s="2"/>
      <c r="J177" s="2"/>
      <c r="K177" s="2"/>
    </row>
    <row x14ac:dyDescent="0.25" r="178" customHeight="1" ht="17.25">
      <c r="A178" s="37"/>
      <c r="B178" s="2"/>
      <c r="C178" s="401" t="s">
        <v>841</v>
      </c>
      <c r="D178" s="401" t="s">
        <v>9220</v>
      </c>
      <c r="E178" s="401" t="s">
        <v>843</v>
      </c>
      <c r="F178" s="2"/>
      <c r="G178" s="2"/>
      <c r="H178" s="2"/>
      <c r="I178" s="2"/>
      <c r="J178" s="2"/>
      <c r="K178" s="2"/>
    </row>
    <row x14ac:dyDescent="0.25" r="179" customHeight="1" ht="17.25">
      <c r="A179" s="37"/>
      <c r="B179" s="2"/>
      <c r="C179" s="3"/>
      <c r="D179" s="3"/>
      <c r="E179" s="3"/>
      <c r="F179" s="2"/>
      <c r="G179" s="2"/>
      <c r="H179" s="2"/>
      <c r="I179" s="2"/>
      <c r="J179" s="2"/>
      <c r="K179" s="2"/>
    </row>
    <row x14ac:dyDescent="0.25" r="180" customHeight="1" ht="17.25">
      <c r="A180" s="455" t="s">
        <v>9264</v>
      </c>
      <c r="B180" s="456"/>
      <c r="C180" s="457"/>
      <c r="D180" s="457"/>
      <c r="E180" s="582"/>
      <c r="F180" s="2"/>
      <c r="G180" s="2"/>
      <c r="H180" s="2"/>
      <c r="I180" s="2"/>
      <c r="J180" s="2"/>
      <c r="K180" s="2"/>
    </row>
    <row x14ac:dyDescent="0.25" r="181" customHeight="1" ht="17.25">
      <c r="A181" s="37"/>
      <c r="B181" s="2"/>
      <c r="C181" s="3"/>
      <c r="D181" s="3"/>
      <c r="E181" s="3"/>
      <c r="F181" s="2"/>
      <c r="G181" s="2"/>
      <c r="H181" s="2"/>
      <c r="I181" s="2"/>
      <c r="J181" s="2"/>
      <c r="K181" s="2"/>
    </row>
    <row x14ac:dyDescent="0.25" r="182" customHeight="1" ht="17.25">
      <c r="A182" s="331" t="s">
        <v>9217</v>
      </c>
      <c r="B182" s="2"/>
      <c r="C182" s="3"/>
      <c r="D182" s="3"/>
      <c r="E182" s="3"/>
      <c r="F182" s="2"/>
      <c r="G182" s="2"/>
      <c r="H182" s="2"/>
      <c r="I182" s="2"/>
      <c r="J182" s="2"/>
      <c r="K182" s="2"/>
    </row>
    <row x14ac:dyDescent="0.25" r="183" customHeight="1" ht="17.25">
      <c r="A183" s="331">
        <f>+D12-C12+1</f>
        <v>25569.416666666668</v>
      </c>
      <c r="B183" s="2"/>
      <c r="C183" s="3"/>
      <c r="D183" s="3"/>
      <c r="E183" s="3"/>
      <c r="F183" s="2"/>
      <c r="G183" s="2"/>
      <c r="H183" s="2"/>
      <c r="I183" s="2"/>
      <c r="J183" s="2"/>
      <c r="K183" s="2"/>
    </row>
    <row x14ac:dyDescent="0.25" r="184" customHeight="1" ht="17.25">
      <c r="A184" s="331" t="s">
        <v>9218</v>
      </c>
      <c r="B184" s="2"/>
      <c r="C184" s="3"/>
      <c r="D184" s="3"/>
      <c r="E184" s="3"/>
      <c r="F184" s="2"/>
      <c r="G184" s="2"/>
      <c r="H184" s="2"/>
      <c r="I184" s="2"/>
      <c r="J184" s="2"/>
      <c r="K184" s="2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79"/>
  <sheetViews>
    <sheetView workbookViewId="0"/>
  </sheetViews>
  <sheetFormatPr defaultRowHeight="15" x14ac:dyDescent="0.25"/>
  <cols>
    <col min="1" max="1" style="39" width="13.147857142857141" customWidth="1" bestFit="1"/>
    <col min="2" max="2" style="40" width="18.862142857142857" customWidth="1" bestFit="1"/>
    <col min="3" max="3" style="41" width="10.576428571428572" customWidth="1" bestFit="1"/>
    <col min="4" max="4" style="41" width="10.005" customWidth="1" bestFit="1"/>
    <col min="5" max="5" style="41" width="9.719285714285713" customWidth="1" bestFit="1"/>
    <col min="6" max="6" style="41" width="10.290714285714287" customWidth="1" bestFit="1"/>
    <col min="7" max="7" style="41" width="9.719285714285713" customWidth="1" bestFit="1"/>
    <col min="8" max="8" style="41" width="9.862142857142858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5"/>
    </row>
    <row x14ac:dyDescent="0.25" r="2" customHeight="1" ht="17.25">
      <c r="A2" s="37"/>
      <c r="B2" s="2"/>
      <c r="C2" s="5"/>
      <c r="D2" s="5"/>
      <c r="E2" s="5"/>
      <c r="F2" s="5"/>
      <c r="G2" s="5"/>
      <c r="H2" s="5"/>
    </row>
    <row x14ac:dyDescent="0.25" r="3" customHeight="1" ht="17.25">
      <c r="A3" s="1" t="s">
        <v>7698</v>
      </c>
      <c r="B3" s="2"/>
      <c r="C3" s="5"/>
      <c r="D3" s="5"/>
      <c r="E3" s="5"/>
      <c r="F3" s="5"/>
      <c r="G3" s="5"/>
      <c r="H3" s="5"/>
    </row>
    <row x14ac:dyDescent="0.25" r="4" customHeight="1" ht="17.25">
      <c r="A4" s="1" t="s">
        <v>8914</v>
      </c>
      <c r="B4" s="4"/>
      <c r="C4" s="5"/>
      <c r="D4" s="5"/>
      <c r="E4" s="5"/>
      <c r="F4" s="5"/>
      <c r="G4" s="5"/>
      <c r="H4" s="5"/>
    </row>
    <row x14ac:dyDescent="0.25" r="5" customHeight="1" ht="17.25">
      <c r="A5" s="1" t="s">
        <v>9208</v>
      </c>
      <c r="B5" s="4"/>
      <c r="C5" s="5"/>
      <c r="D5" s="5"/>
      <c r="E5" s="5"/>
      <c r="F5" s="5"/>
      <c r="G5" s="3"/>
      <c r="H5" s="3"/>
    </row>
    <row x14ac:dyDescent="0.25" r="6" customHeight="1" ht="17.25">
      <c r="A6" s="1" t="s">
        <v>9209</v>
      </c>
      <c r="B6" s="4"/>
      <c r="C6" s="5"/>
      <c r="D6" s="5"/>
      <c r="E6" s="5"/>
      <c r="F6" s="5"/>
      <c r="G6" s="5"/>
      <c r="H6" s="5"/>
    </row>
    <row x14ac:dyDescent="0.25" r="7" customHeight="1" ht="17.25">
      <c r="A7" s="37"/>
      <c r="B7" s="2"/>
      <c r="C7" s="11">
        <v>4000</v>
      </c>
      <c r="D7" s="11">
        <v>4000</v>
      </c>
      <c r="E7" s="11">
        <v>3500</v>
      </c>
      <c r="F7" s="11">
        <v>15000</v>
      </c>
      <c r="G7" s="11">
        <v>35000</v>
      </c>
      <c r="H7" s="11">
        <v>800</v>
      </c>
    </row>
    <row x14ac:dyDescent="0.25" r="8" customHeight="1" ht="17.25">
      <c r="A8" s="12" t="s">
        <v>4</v>
      </c>
      <c r="B8" s="13" t="s">
        <v>5</v>
      </c>
      <c r="C8" s="14" t="s">
        <v>6</v>
      </c>
      <c r="D8" s="14" t="s">
        <v>368</v>
      </c>
      <c r="E8" s="14" t="s">
        <v>7</v>
      </c>
      <c r="F8" s="14" t="s">
        <v>10</v>
      </c>
      <c r="G8" s="14" t="s">
        <v>8533</v>
      </c>
      <c r="H8" s="14" t="s">
        <v>9</v>
      </c>
    </row>
    <row x14ac:dyDescent="0.25" r="9" customHeight="1" ht="17.25">
      <c r="A9" s="33" t="s">
        <v>4356</v>
      </c>
      <c r="B9" s="34" t="s">
        <v>9210</v>
      </c>
      <c r="C9" s="19">
        <v>30</v>
      </c>
      <c r="D9" s="19">
        <v>30</v>
      </c>
      <c r="E9" s="19">
        <v>80</v>
      </c>
      <c r="F9" s="19">
        <v>10</v>
      </c>
      <c r="G9" s="19">
        <v>4</v>
      </c>
      <c r="H9" s="19">
        <v>100</v>
      </c>
    </row>
    <row x14ac:dyDescent="0.25" r="10" customHeight="1" ht="17.25">
      <c r="A10" s="15" t="s">
        <v>4356</v>
      </c>
      <c r="B10" s="16" t="s">
        <v>9211</v>
      </c>
      <c r="C10" s="17">
        <v>42</v>
      </c>
      <c r="D10" s="17">
        <v>42</v>
      </c>
      <c r="E10" s="17">
        <v>90</v>
      </c>
      <c r="F10" s="17">
        <v>40</v>
      </c>
      <c r="G10" s="36"/>
      <c r="H10" s="17">
        <v>100</v>
      </c>
    </row>
    <row x14ac:dyDescent="0.25" r="11" customHeight="1" ht="17.25">
      <c r="A11" s="15" t="s">
        <v>1114</v>
      </c>
      <c r="B11" s="16" t="s">
        <v>9212</v>
      </c>
      <c r="C11" s="17">
        <v>75</v>
      </c>
      <c r="D11" s="17">
        <v>75</v>
      </c>
      <c r="E11" s="17">
        <v>150</v>
      </c>
      <c r="F11" s="17">
        <v>60</v>
      </c>
      <c r="G11" s="17">
        <v>12</v>
      </c>
      <c r="H11" s="17">
        <v>200</v>
      </c>
    </row>
    <row x14ac:dyDescent="0.25" r="12" customHeight="1" ht="17.25">
      <c r="A12" s="117" t="s">
        <v>1114</v>
      </c>
      <c r="B12" s="118" t="s">
        <v>9213</v>
      </c>
      <c r="C12" s="138">
        <v>45</v>
      </c>
      <c r="D12" s="138">
        <v>45</v>
      </c>
      <c r="E12" s="138">
        <v>90</v>
      </c>
      <c r="F12" s="138">
        <v>30</v>
      </c>
      <c r="G12" s="138">
        <v>4</v>
      </c>
      <c r="H12" s="138">
        <v>100</v>
      </c>
    </row>
    <row x14ac:dyDescent="0.25" r="13" customHeight="1" ht="17.25">
      <c r="A13" s="21" t="s">
        <v>8842</v>
      </c>
      <c r="B13" s="47"/>
      <c r="C13" s="23">
        <f>SUM(C9:C12)</f>
      </c>
      <c r="D13" s="23">
        <f>SUM(D9:D12)</f>
      </c>
      <c r="E13" s="23">
        <f>SUM(E9:E12)</f>
      </c>
      <c r="F13" s="23">
        <f>SUM(F9:F12)</f>
      </c>
      <c r="G13" s="23">
        <f>SUM(G9:G12)</f>
      </c>
      <c r="H13" s="23">
        <f>SUM(H9:H12)</f>
      </c>
    </row>
    <row x14ac:dyDescent="0.25" r="14" customHeight="1" ht="17.25">
      <c r="A14" s="33" t="s">
        <v>1292</v>
      </c>
      <c r="B14" s="34" t="s">
        <v>14</v>
      </c>
      <c r="C14" s="35"/>
      <c r="D14" s="35"/>
      <c r="E14" s="19">
        <v>-90</v>
      </c>
      <c r="F14" s="19">
        <v>-30</v>
      </c>
      <c r="G14" s="35"/>
      <c r="H14" s="35"/>
    </row>
    <row x14ac:dyDescent="0.25" r="15" customHeight="1" ht="17.25">
      <c r="A15" s="33" t="s">
        <v>1395</v>
      </c>
      <c r="B15" s="34" t="s">
        <v>14</v>
      </c>
      <c r="C15" s="19">
        <v>-50</v>
      </c>
      <c r="D15" s="35"/>
      <c r="E15" s="19">
        <v>-97</v>
      </c>
      <c r="F15" s="19">
        <v>-11</v>
      </c>
      <c r="G15" s="19">
        <v>-8</v>
      </c>
      <c r="H15" s="19">
        <v>-248</v>
      </c>
    </row>
    <row x14ac:dyDescent="0.25" r="16" customHeight="1" ht="17.25">
      <c r="A16" s="33" t="s">
        <v>815</v>
      </c>
      <c r="B16" s="34" t="s">
        <v>14</v>
      </c>
      <c r="C16" s="35"/>
      <c r="D16" s="19">
        <v>-116</v>
      </c>
      <c r="E16" s="35"/>
      <c r="F16" s="35"/>
      <c r="G16" s="35"/>
      <c r="H16" s="35"/>
    </row>
    <row x14ac:dyDescent="0.25" r="17" customHeight="1" ht="17.25">
      <c r="A17" s="33" t="s">
        <v>1297</v>
      </c>
      <c r="B17" s="34" t="s">
        <v>14</v>
      </c>
      <c r="C17" s="19">
        <v>-46</v>
      </c>
      <c r="D17" s="19">
        <v>-68</v>
      </c>
      <c r="E17" s="35"/>
      <c r="F17" s="35"/>
      <c r="G17" s="35"/>
      <c r="H17" s="19">
        <v>-201</v>
      </c>
    </row>
    <row x14ac:dyDescent="0.25" r="18" customHeight="1" ht="17.25">
      <c r="A18" s="33" t="s">
        <v>8988</v>
      </c>
      <c r="B18" s="34" t="s">
        <v>14</v>
      </c>
      <c r="C18" s="35"/>
      <c r="D18" s="35"/>
      <c r="E18" s="19">
        <v>-162</v>
      </c>
      <c r="F18" s="19">
        <v>-74</v>
      </c>
      <c r="G18" s="35"/>
      <c r="H18" s="35"/>
    </row>
    <row x14ac:dyDescent="0.25" r="19" customHeight="1" ht="17.25">
      <c r="A19" s="21" t="s">
        <v>8843</v>
      </c>
      <c r="B19" s="47"/>
      <c r="C19" s="23">
        <f>SUM(C13:C18)</f>
      </c>
      <c r="D19" s="23">
        <f>SUM(D13:D18)</f>
      </c>
      <c r="E19" s="23">
        <f>SUM(E13:E18)</f>
      </c>
      <c r="F19" s="23">
        <f>SUM(F13:F18)</f>
      </c>
      <c r="G19" s="23">
        <f>SUM(G13:G18)</f>
      </c>
      <c r="H19" s="23">
        <f>SUM(H13:H18)</f>
      </c>
    </row>
    <row x14ac:dyDescent="0.25" r="20" customHeight="1" ht="17.25">
      <c r="A20" s="33">
        <v>44015</v>
      </c>
      <c r="B20" s="34" t="s">
        <v>14</v>
      </c>
      <c r="C20" s="19">
        <v>-70</v>
      </c>
      <c r="D20" s="19">
        <v>-10</v>
      </c>
      <c r="E20" s="19">
        <v>-36</v>
      </c>
      <c r="F20" s="19">
        <v>-13</v>
      </c>
      <c r="G20" s="19">
        <v>-2</v>
      </c>
      <c r="H20" s="19">
        <v>-3</v>
      </c>
    </row>
    <row x14ac:dyDescent="0.25" r="21" customHeight="1" ht="17.25">
      <c r="A21" s="21" t="s">
        <v>8844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</row>
    <row x14ac:dyDescent="0.25" r="22" customHeight="1" ht="17.25">
      <c r="A22" s="33"/>
      <c r="B22" s="34"/>
      <c r="C22" s="35"/>
      <c r="D22" s="35"/>
      <c r="E22" s="35"/>
      <c r="F22" s="35"/>
      <c r="G22" s="35"/>
      <c r="H22" s="35"/>
    </row>
    <row x14ac:dyDescent="0.25" r="23" customHeight="1" ht="17.25">
      <c r="A23" s="21" t="s">
        <v>8845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</row>
    <row x14ac:dyDescent="0.25" r="24" customHeight="1" ht="17.25">
      <c r="A24" s="15"/>
      <c r="B24" s="16"/>
      <c r="C24" s="36"/>
      <c r="D24" s="36"/>
      <c r="E24" s="36"/>
      <c r="F24" s="36"/>
      <c r="G24" s="36"/>
      <c r="H24" s="36"/>
    </row>
    <row x14ac:dyDescent="0.25" r="25" customHeight="1" ht="17.25">
      <c r="A25" s="21" t="s">
        <v>8846</v>
      </c>
      <c r="B25" s="47"/>
      <c r="C25" s="23">
        <f>SUM(C23:C24)</f>
      </c>
      <c r="D25" s="49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</row>
    <row x14ac:dyDescent="0.25" r="26" customHeight="1" ht="17.25">
      <c r="A26" s="247">
        <v>43957</v>
      </c>
      <c r="B26" s="248" t="s">
        <v>9214</v>
      </c>
      <c r="C26" s="98"/>
      <c r="D26" s="472">
        <v>2</v>
      </c>
      <c r="E26" s="98"/>
      <c r="F26" s="98"/>
      <c r="G26" s="98"/>
      <c r="H26" s="98"/>
    </row>
    <row x14ac:dyDescent="0.25" r="27" customHeight="1" ht="17.25">
      <c r="A27" s="117">
        <v>43957</v>
      </c>
      <c r="B27" s="118" t="s">
        <v>14</v>
      </c>
      <c r="C27" s="138">
        <v>-8</v>
      </c>
      <c r="D27" s="46"/>
      <c r="E27" s="138">
        <v>-11</v>
      </c>
      <c r="F27" s="138">
        <v>-5</v>
      </c>
      <c r="G27" s="138">
        <v>-8</v>
      </c>
      <c r="H27" s="138">
        <v>-27</v>
      </c>
    </row>
    <row x14ac:dyDescent="0.25" r="28" customHeight="1" ht="17.25">
      <c r="A28" s="21" t="s">
        <v>8847</v>
      </c>
      <c r="B28" s="47"/>
      <c r="C28" s="23">
        <f>SUM(C25:C27)</f>
      </c>
      <c r="D28" s="23">
        <f>SUM(D25:D27)</f>
      </c>
      <c r="E28" s="23">
        <f>SUM(E25:E27)</f>
      </c>
      <c r="F28" s="23">
        <f>SUM(F25:F27)</f>
      </c>
      <c r="G28" s="23">
        <f>SUM(G25:G27)</f>
      </c>
      <c r="H28" s="23">
        <f>SUM(H25:H27)</f>
      </c>
    </row>
    <row x14ac:dyDescent="0.25" r="29" customHeight="1" ht="17.25">
      <c r="A29" s="117"/>
      <c r="B29" s="118"/>
      <c r="C29" s="46"/>
      <c r="D29" s="46"/>
      <c r="E29" s="46"/>
      <c r="F29" s="46"/>
      <c r="G29" s="46"/>
      <c r="H29" s="46"/>
    </row>
    <row x14ac:dyDescent="0.25" r="30" customHeight="1" ht="17.25">
      <c r="A30" s="21" t="s">
        <v>8848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</row>
    <row x14ac:dyDescent="0.25" r="31" customHeight="1" ht="17.25">
      <c r="A31" s="117"/>
      <c r="B31" s="118"/>
      <c r="C31" s="46"/>
      <c r="D31" s="46"/>
      <c r="E31" s="46"/>
      <c r="F31" s="46"/>
      <c r="G31" s="46"/>
      <c r="H31" s="46"/>
    </row>
    <row x14ac:dyDescent="0.25" r="32" customHeight="1" ht="17.25">
      <c r="A32" s="21" t="s">
        <v>8851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</row>
    <row x14ac:dyDescent="0.25" r="33" customHeight="1" ht="17.25">
      <c r="A33" s="117"/>
      <c r="B33" s="118"/>
      <c r="C33" s="46"/>
      <c r="D33" s="46"/>
      <c r="E33" s="46"/>
      <c r="F33" s="46"/>
      <c r="G33" s="46"/>
      <c r="H33" s="46"/>
    </row>
    <row x14ac:dyDescent="0.25" r="34" customHeight="1" ht="17.25">
      <c r="A34" s="21" t="s">
        <v>8853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</row>
    <row x14ac:dyDescent="0.25" r="35" customHeight="1" ht="17.25">
      <c r="A35" s="117"/>
      <c r="B35" s="118"/>
      <c r="C35" s="46"/>
      <c r="D35" s="46"/>
      <c r="E35" s="46"/>
      <c r="F35" s="46"/>
      <c r="G35" s="46"/>
      <c r="H35" s="46"/>
    </row>
    <row x14ac:dyDescent="0.25" r="36" customHeight="1" ht="17.25">
      <c r="A36" s="21" t="s">
        <v>8858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</row>
    <row x14ac:dyDescent="0.25" r="37" customHeight="1" ht="17.25">
      <c r="A37" s="117"/>
      <c r="B37" s="118"/>
      <c r="C37" s="46"/>
      <c r="D37" s="46"/>
      <c r="E37" s="46"/>
      <c r="F37" s="46"/>
      <c r="G37" s="46"/>
      <c r="H37" s="46"/>
    </row>
    <row x14ac:dyDescent="0.25" r="38" customHeight="1" ht="17.25">
      <c r="A38" s="21" t="s">
        <v>8861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</row>
    <row x14ac:dyDescent="0.25" r="39" customHeight="1" ht="17.25">
      <c r="A39" s="117"/>
      <c r="B39" s="118"/>
      <c r="C39" s="46"/>
      <c r="D39" s="46"/>
      <c r="E39" s="46"/>
      <c r="F39" s="46"/>
      <c r="G39" s="46"/>
      <c r="H39" s="46"/>
    </row>
    <row x14ac:dyDescent="0.25" r="40" customHeight="1" ht="17.25">
      <c r="A40" s="21" t="s">
        <v>8863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</row>
    <row x14ac:dyDescent="0.25" r="41" customHeight="1" ht="17.25">
      <c r="A41" s="117"/>
      <c r="B41" s="118"/>
      <c r="C41" s="46"/>
      <c r="D41" s="46"/>
      <c r="E41" s="46"/>
      <c r="F41" s="46"/>
      <c r="G41" s="46"/>
      <c r="H41" s="46"/>
    </row>
    <row x14ac:dyDescent="0.25" r="42" customHeight="1" ht="17.25">
      <c r="A42" s="21" t="s">
        <v>8864</v>
      </c>
      <c r="B42" s="47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</row>
    <row x14ac:dyDescent="0.25" r="43" customHeight="1" ht="17.25">
      <c r="A43" s="117"/>
      <c r="B43" s="118"/>
      <c r="C43" s="46"/>
      <c r="D43" s="46"/>
      <c r="E43" s="46"/>
      <c r="F43" s="46"/>
      <c r="G43" s="46"/>
      <c r="H43" s="46"/>
    </row>
    <row x14ac:dyDescent="0.25" r="44" customHeight="1" ht="17.25">
      <c r="A44" s="21" t="s">
        <v>8865</v>
      </c>
      <c r="B44" s="47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</row>
    <row x14ac:dyDescent="0.25" r="45" customHeight="1" ht="17.25">
      <c r="A45" s="117"/>
      <c r="B45" s="118"/>
      <c r="C45" s="46"/>
      <c r="D45" s="46"/>
      <c r="E45" s="46"/>
      <c r="F45" s="46"/>
      <c r="G45" s="46"/>
      <c r="H45" s="46"/>
    </row>
    <row x14ac:dyDescent="0.25" r="46" customHeight="1" ht="17.25">
      <c r="A46" s="21" t="s">
        <v>8840</v>
      </c>
      <c r="B46" s="47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</row>
    <row x14ac:dyDescent="0.25" r="47" customHeight="1" ht="17.25">
      <c r="A47" s="117"/>
      <c r="B47" s="118"/>
      <c r="C47" s="46"/>
      <c r="D47" s="46"/>
      <c r="E47" s="46"/>
      <c r="F47" s="46"/>
      <c r="G47" s="46"/>
      <c r="H47" s="46"/>
    </row>
    <row x14ac:dyDescent="0.25" r="48" customHeight="1" ht="17.25">
      <c r="A48" s="21" t="s">
        <v>8929</v>
      </c>
      <c r="B48" s="47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</row>
    <row x14ac:dyDescent="0.25" r="49" customHeight="1" ht="17.25">
      <c r="A49" s="117"/>
      <c r="B49" s="118"/>
      <c r="C49" s="46"/>
      <c r="D49" s="46"/>
      <c r="E49" s="46"/>
      <c r="F49" s="46"/>
      <c r="G49" s="46"/>
      <c r="H49" s="46"/>
    </row>
    <row x14ac:dyDescent="0.25" r="50" customHeight="1" ht="17.25">
      <c r="A50" s="21" t="s">
        <v>8930</v>
      </c>
      <c r="B50" s="47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</row>
    <row x14ac:dyDescent="0.25" r="51" customHeight="1" ht="17.25">
      <c r="A51" s="117"/>
      <c r="B51" s="118"/>
      <c r="C51" s="46"/>
      <c r="D51" s="46"/>
      <c r="E51" s="46"/>
      <c r="F51" s="46"/>
      <c r="G51" s="46"/>
      <c r="H51" s="46"/>
    </row>
    <row x14ac:dyDescent="0.25" r="52" customHeight="1" ht="17.25">
      <c r="A52" s="21" t="s">
        <v>8931</v>
      </c>
      <c r="B52" s="47"/>
      <c r="C52" s="23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3">
        <f>SUM(H50:H51)</f>
      </c>
    </row>
    <row x14ac:dyDescent="0.25" r="53" customHeight="1" ht="17.25">
      <c r="A53" s="117"/>
      <c r="B53" s="118"/>
      <c r="C53" s="46"/>
      <c r="D53" s="46"/>
      <c r="E53" s="46"/>
      <c r="F53" s="46"/>
      <c r="G53" s="46"/>
      <c r="H53" s="46"/>
    </row>
    <row x14ac:dyDescent="0.25" r="54" customHeight="1" ht="17.25">
      <c r="A54" s="21" t="s">
        <v>8932</v>
      </c>
      <c r="B54" s="47"/>
      <c r="C54" s="23">
        <f>SUM(C52:C53)</f>
      </c>
      <c r="D54" s="23">
        <f>SUM(D52:D53)</f>
      </c>
      <c r="E54" s="23">
        <f>SUM(E52:E53)</f>
      </c>
      <c r="F54" s="23">
        <f>SUM(F52:F53)</f>
      </c>
      <c r="G54" s="23">
        <f>SUM(G52:G53)</f>
      </c>
      <c r="H54" s="23">
        <f>SUM(H52:H53)</f>
      </c>
    </row>
    <row x14ac:dyDescent="0.25" r="55" customHeight="1" ht="17.25">
      <c r="A55" s="117"/>
      <c r="B55" s="118"/>
      <c r="C55" s="46"/>
      <c r="D55" s="46"/>
      <c r="E55" s="46"/>
      <c r="F55" s="46"/>
      <c r="G55" s="46"/>
      <c r="H55" s="46"/>
    </row>
    <row x14ac:dyDescent="0.25" r="56" customHeight="1" ht="17.25">
      <c r="A56" s="21" t="s">
        <v>8933</v>
      </c>
      <c r="B56" s="47"/>
      <c r="C56" s="23">
        <f>SUM(C54:C55)</f>
      </c>
      <c r="D56" s="23">
        <f>SUM(D54:D55)</f>
      </c>
      <c r="E56" s="23">
        <f>SUM(E54:E55)</f>
      </c>
      <c r="F56" s="23">
        <f>SUM(F54:F55)</f>
      </c>
      <c r="G56" s="23">
        <f>SUM(G54:G55)</f>
      </c>
      <c r="H56" s="23">
        <f>SUM(H54:H55)</f>
      </c>
    </row>
    <row x14ac:dyDescent="0.25" r="57" customHeight="1" ht="17.25">
      <c r="A57" s="117">
        <v>44509</v>
      </c>
      <c r="B57" s="118" t="s">
        <v>14</v>
      </c>
      <c r="C57" s="98"/>
      <c r="D57" s="98"/>
      <c r="E57" s="98"/>
      <c r="F57" s="138">
        <v>-2</v>
      </c>
      <c r="G57" s="138">
        <v>-2</v>
      </c>
      <c r="H57" s="138">
        <v>-21</v>
      </c>
    </row>
    <row x14ac:dyDescent="0.25" r="58" customHeight="1" ht="17.25">
      <c r="A58" s="21" t="s">
        <v>8646</v>
      </c>
      <c r="B58" s="47"/>
      <c r="C58" s="23">
        <f>SUM(C56:C57)</f>
      </c>
      <c r="D58" s="23">
        <f>SUM(D56:D57)</f>
      </c>
      <c r="E58" s="23">
        <f>SUM(E56:E57)</f>
      </c>
      <c r="F58" s="23">
        <f>SUM(F56:F57)</f>
      </c>
      <c r="G58" s="23">
        <f>SUM(G56:G57)</f>
      </c>
      <c r="H58" s="23">
        <f>SUM(H56:H57)</f>
      </c>
    </row>
    <row x14ac:dyDescent="0.25" r="59" customHeight="1" ht="17.25">
      <c r="A59" s="1277">
        <v>44206</v>
      </c>
      <c r="B59" s="242" t="s">
        <v>14</v>
      </c>
      <c r="C59" s="138">
        <v>-2</v>
      </c>
      <c r="D59" s="46"/>
      <c r="E59" s="46"/>
      <c r="F59" s="46"/>
      <c r="G59" s="46"/>
      <c r="H59" s="46"/>
    </row>
    <row x14ac:dyDescent="0.25" r="60" customHeight="1" ht="17.25">
      <c r="A60" s="21" t="s">
        <v>8653</v>
      </c>
      <c r="B60" s="47"/>
      <c r="C60" s="23">
        <f>SUM(C58:C59)</f>
      </c>
      <c r="D60" s="23">
        <f>SUM(D58:D59)</f>
      </c>
      <c r="E60" s="23">
        <f>SUM(E58:E59)</f>
      </c>
      <c r="F60" s="23">
        <f>SUM(F58:F59)</f>
      </c>
      <c r="G60" s="23">
        <f>SUM(G58:G59)</f>
      </c>
      <c r="H60" s="23">
        <f>SUM(H58:H59)</f>
      </c>
    </row>
    <row x14ac:dyDescent="0.25" r="61" customHeight="1" ht="17.25">
      <c r="A61" s="117">
        <v>44266</v>
      </c>
      <c r="B61" s="118" t="s">
        <v>14</v>
      </c>
      <c r="C61" s="138">
        <v>-6</v>
      </c>
      <c r="D61" s="46"/>
      <c r="E61" s="46"/>
      <c r="F61" s="46"/>
      <c r="G61" s="46"/>
      <c r="H61" s="46"/>
    </row>
    <row x14ac:dyDescent="0.25" r="62" customHeight="1" ht="17.25">
      <c r="A62" s="117" t="s">
        <v>1709</v>
      </c>
      <c r="B62" s="118" t="s">
        <v>14</v>
      </c>
      <c r="C62" s="46"/>
      <c r="D62" s="46"/>
      <c r="E62" s="46"/>
      <c r="F62" s="138">
        <v>-5</v>
      </c>
      <c r="G62" s="46"/>
      <c r="H62" s="46"/>
    </row>
    <row x14ac:dyDescent="0.25" r="63" customHeight="1" ht="17.25">
      <c r="A63" s="21" t="s">
        <v>8654</v>
      </c>
      <c r="B63" s="47"/>
      <c r="C63" s="23">
        <f>SUM(C60:C62)</f>
      </c>
      <c r="D63" s="23">
        <f>SUM(D60:D62)</f>
      </c>
      <c r="E63" s="23">
        <f>SUM(E60:E62)</f>
      </c>
      <c r="F63" s="23">
        <f>SUM(F60:F62)</f>
      </c>
      <c r="G63" s="23">
        <f>SUM(G60:G62)</f>
      </c>
      <c r="H63" s="23">
        <f>SUM(H60:H62)</f>
      </c>
    </row>
    <row x14ac:dyDescent="0.25" r="64" customHeight="1" ht="17.25">
      <c r="A64" s="241">
        <v>44481</v>
      </c>
      <c r="B64" s="242" t="s">
        <v>14</v>
      </c>
      <c r="C64" s="138">
        <v>-4</v>
      </c>
      <c r="D64" s="138">
        <v>-3</v>
      </c>
      <c r="E64" s="46"/>
      <c r="F64" s="46"/>
      <c r="G64" s="46"/>
      <c r="H64" s="46"/>
    </row>
    <row x14ac:dyDescent="0.25" r="65" customHeight="1" ht="17.25">
      <c r="A65" s="252">
        <v>44481</v>
      </c>
      <c r="B65" s="253" t="s">
        <v>9215</v>
      </c>
      <c r="C65" s="745">
        <v>-3</v>
      </c>
      <c r="D65" s="1278">
        <v>3</v>
      </c>
      <c r="E65" s="46"/>
      <c r="F65" s="46"/>
      <c r="G65" s="46"/>
      <c r="H65" s="46"/>
    </row>
    <row x14ac:dyDescent="0.25" r="66" customHeight="1" ht="17.25">
      <c r="A66" s="241" t="s">
        <v>3225</v>
      </c>
      <c r="B66" s="242" t="s">
        <v>14</v>
      </c>
      <c r="C66" s="138">
        <v>-3</v>
      </c>
      <c r="D66" s="46"/>
      <c r="E66" s="46"/>
      <c r="F66" s="46"/>
      <c r="G66" s="46"/>
      <c r="H66" s="46"/>
    </row>
    <row x14ac:dyDescent="0.25" r="67" customHeight="1" ht="17.25">
      <c r="A67" s="241" t="s">
        <v>3649</v>
      </c>
      <c r="B67" s="242" t="s">
        <v>14</v>
      </c>
      <c r="C67" s="46"/>
      <c r="D67" s="46"/>
      <c r="E67" s="138">
        <v>-5</v>
      </c>
      <c r="F67" s="46"/>
      <c r="G67" s="46"/>
      <c r="H67" s="46"/>
    </row>
    <row x14ac:dyDescent="0.25" r="68" customHeight="1" ht="17.25">
      <c r="A68" s="241" t="s">
        <v>48</v>
      </c>
      <c r="B68" s="242" t="s">
        <v>14</v>
      </c>
      <c r="C68" s="46"/>
      <c r="D68" s="46"/>
      <c r="E68" s="138">
        <v>-9</v>
      </c>
      <c r="F68" s="46"/>
      <c r="G68" s="46"/>
      <c r="H68" s="46"/>
    </row>
    <row x14ac:dyDescent="0.25" r="69" customHeight="1" ht="17.25">
      <c r="A69" s="21" t="s">
        <v>8656</v>
      </c>
      <c r="B69" s="47"/>
      <c r="C69" s="23">
        <f>SUM(C63:C68)</f>
      </c>
      <c r="D69" s="23">
        <f>SUM(D63:D68)</f>
      </c>
      <c r="E69" s="23">
        <f>SUM(E63:E68)</f>
      </c>
      <c r="F69" s="23">
        <f>SUM(F63:F68)</f>
      </c>
      <c r="G69" s="23">
        <f>SUM(G63:G68)</f>
      </c>
      <c r="H69" s="23">
        <f>SUM(H63:H68)</f>
      </c>
    </row>
    <row x14ac:dyDescent="0.25" r="70" customHeight="1" ht="17.25">
      <c r="A70" s="241"/>
      <c r="B70" s="242"/>
      <c r="C70" s="46"/>
      <c r="D70" s="46"/>
      <c r="E70" s="46"/>
      <c r="F70" s="46"/>
      <c r="G70" s="46"/>
      <c r="H70" s="46"/>
    </row>
    <row x14ac:dyDescent="0.25" r="71" customHeight="1" ht="17.25">
      <c r="A71" s="241"/>
      <c r="B71" s="242"/>
      <c r="C71" s="46"/>
      <c r="D71" s="46"/>
      <c r="E71" s="46"/>
      <c r="F71" s="46"/>
      <c r="G71" s="46"/>
      <c r="H71" s="46"/>
    </row>
    <row x14ac:dyDescent="0.25" r="72" customHeight="1" ht="17.25">
      <c r="A72" s="117"/>
      <c r="B72" s="118"/>
      <c r="C72" s="46"/>
      <c r="D72" s="46"/>
      <c r="E72" s="46"/>
      <c r="F72" s="46"/>
      <c r="G72" s="46"/>
      <c r="H72" s="46"/>
    </row>
    <row x14ac:dyDescent="0.25" r="73" customHeight="1" ht="17.25">
      <c r="A73" s="252"/>
      <c r="B73" s="253"/>
      <c r="C73" s="245"/>
      <c r="D73" s="245"/>
      <c r="E73" s="245"/>
      <c r="F73" s="245"/>
      <c r="G73" s="245"/>
      <c r="H73" s="245"/>
    </row>
    <row x14ac:dyDescent="0.25" r="74" customHeight="1" ht="17.25">
      <c r="A74" s="185" t="s">
        <v>578</v>
      </c>
      <c r="B74" s="186"/>
      <c r="C74" s="187">
        <f>SUM(C9:C12)</f>
      </c>
      <c r="D74" s="187">
        <f>SUM(D9:D12)</f>
      </c>
      <c r="E74" s="187">
        <f>SUM(E9:E12)</f>
      </c>
      <c r="F74" s="187">
        <f>SUM(F9:F12)</f>
      </c>
      <c r="G74" s="187">
        <f>SUM(G9:G12)</f>
      </c>
      <c r="H74" s="187">
        <f>SUM(H9:H12)</f>
      </c>
    </row>
    <row x14ac:dyDescent="0.25" r="75" customHeight="1" ht="17.25">
      <c r="A75" s="185" t="s">
        <v>9216</v>
      </c>
      <c r="B75" s="186"/>
      <c r="C75" s="188">
        <v>1728</v>
      </c>
      <c r="D75" s="188">
        <v>1728</v>
      </c>
      <c r="E75" s="188">
        <v>1728</v>
      </c>
      <c r="F75" s="188">
        <v>864</v>
      </c>
      <c r="G75" s="188">
        <v>288</v>
      </c>
      <c r="H75" s="188">
        <v>3456</v>
      </c>
    </row>
    <row x14ac:dyDescent="0.25" r="76" customHeight="1" ht="17.25">
      <c r="A76" s="37"/>
      <c r="B76" s="2"/>
      <c r="C76" s="401" t="s">
        <v>6</v>
      </c>
      <c r="D76" s="401" t="s">
        <v>368</v>
      </c>
      <c r="E76" s="401" t="s">
        <v>7</v>
      </c>
      <c r="F76" s="401" t="s">
        <v>10</v>
      </c>
      <c r="G76" s="401" t="s">
        <v>8533</v>
      </c>
      <c r="H76" s="401" t="s">
        <v>9</v>
      </c>
    </row>
    <row x14ac:dyDescent="0.25" r="77" customHeight="1" ht="17.25">
      <c r="A77" s="331" t="s">
        <v>9217</v>
      </c>
      <c r="B77" s="2"/>
      <c r="C77" s="3"/>
      <c r="D77" s="3"/>
      <c r="E77" s="3"/>
      <c r="F77" s="3"/>
      <c r="G77" s="3"/>
      <c r="H77" s="3"/>
    </row>
    <row x14ac:dyDescent="0.25" r="78" customHeight="1" ht="17.25">
      <c r="A78" s="331">
        <f>+D12-C12+1</f>
        <v>25569.416666666668</v>
      </c>
      <c r="B78" s="2"/>
      <c r="C78" s="3"/>
      <c r="D78" s="3"/>
      <c r="E78" s="3"/>
      <c r="F78" s="3"/>
      <c r="G78" s="3"/>
      <c r="H78" s="3"/>
    </row>
    <row x14ac:dyDescent="0.25" r="79" customHeight="1" ht="17.25">
      <c r="A79" s="331" t="s">
        <v>9218</v>
      </c>
      <c r="B79" s="2"/>
      <c r="C79" s="3"/>
      <c r="D79" s="3"/>
      <c r="E79" s="3"/>
      <c r="F79" s="3"/>
      <c r="G79" s="3"/>
      <c r="H79" s="3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96"/>
  <sheetViews>
    <sheetView workbookViewId="0"/>
  </sheetViews>
  <sheetFormatPr defaultRowHeight="15" x14ac:dyDescent="0.25"/>
  <cols>
    <col min="1" max="1" style="115" width="11.719285714285713" customWidth="1" bestFit="1"/>
    <col min="2" max="2" style="40" width="18.862142857142857" customWidth="1" bestFit="1"/>
    <col min="3" max="3" style="116" width="10.576428571428572" customWidth="1" bestFit="1"/>
    <col min="4" max="4" style="116" width="12.576428571428572" customWidth="1" bestFit="1"/>
    <col min="5" max="5" style="116" width="13.147857142857141" customWidth="1" bestFit="1"/>
    <col min="6" max="6" style="116" width="12.147857142857141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2"/>
      <c r="H1" s="2"/>
      <c r="I1" s="2"/>
      <c r="J1" s="2"/>
      <c r="K1" s="2"/>
      <c r="L1" s="2"/>
    </row>
    <row x14ac:dyDescent="0.25" r="2" customHeight="1" ht="17.25">
      <c r="A2" s="37"/>
      <c r="B2" s="2"/>
      <c r="C2" s="5"/>
      <c r="D2" s="5"/>
      <c r="E2" s="5"/>
      <c r="F2" s="5"/>
      <c r="G2" s="2"/>
      <c r="H2" s="2"/>
      <c r="I2" s="2"/>
      <c r="J2" s="2"/>
      <c r="K2" s="2"/>
      <c r="L2" s="2"/>
    </row>
    <row x14ac:dyDescent="0.25" r="3" customHeight="1" ht="17.25">
      <c r="A3" s="1" t="s">
        <v>7698</v>
      </c>
      <c r="B3" s="2"/>
      <c r="C3" s="5"/>
      <c r="D3" s="5"/>
      <c r="E3" s="5"/>
      <c r="F3" s="5"/>
      <c r="G3" s="4"/>
      <c r="H3" s="4"/>
      <c r="I3" s="2"/>
      <c r="J3" s="2"/>
      <c r="K3" s="2"/>
      <c r="L3" s="2"/>
    </row>
    <row x14ac:dyDescent="0.25" r="4" customHeight="1" ht="17.25">
      <c r="A4" s="1" t="s">
        <v>8914</v>
      </c>
      <c r="B4" s="4"/>
      <c r="C4" s="5"/>
      <c r="D4" s="5"/>
      <c r="E4" s="5"/>
      <c r="F4" s="5"/>
      <c r="G4" s="2"/>
      <c r="H4" s="2"/>
      <c r="I4" s="2"/>
      <c r="J4" s="2"/>
      <c r="K4" s="2"/>
      <c r="L4" s="2"/>
    </row>
    <row x14ac:dyDescent="0.25" r="5" customHeight="1" ht="17.25">
      <c r="A5" s="1" t="s">
        <v>9196</v>
      </c>
      <c r="B5" s="4"/>
      <c r="C5" s="5"/>
      <c r="D5" s="5"/>
      <c r="E5" s="5"/>
      <c r="F5" s="5"/>
      <c r="G5" s="2"/>
      <c r="H5" s="2"/>
      <c r="I5" s="2"/>
      <c r="J5" s="2"/>
      <c r="K5" s="2"/>
      <c r="L5" s="2"/>
    </row>
    <row x14ac:dyDescent="0.25" r="6" customHeight="1" ht="17.25">
      <c r="A6" s="1" t="s">
        <v>8927</v>
      </c>
      <c r="B6" s="4"/>
      <c r="C6" s="5"/>
      <c r="D6" s="5"/>
      <c r="E6" s="5"/>
      <c r="F6" s="5"/>
      <c r="G6" s="2"/>
      <c r="H6" s="2"/>
      <c r="I6" s="2"/>
      <c r="J6" s="2"/>
      <c r="K6" s="2"/>
      <c r="L6" s="2"/>
    </row>
    <row x14ac:dyDescent="0.25" r="7" customHeight="1" ht="17.25">
      <c r="A7" s="146"/>
      <c r="B7" s="146"/>
      <c r="C7" s="11">
        <v>7000</v>
      </c>
      <c r="D7" s="11">
        <v>5000</v>
      </c>
      <c r="E7" s="11">
        <v>5500</v>
      </c>
      <c r="F7" s="11">
        <v>20000</v>
      </c>
      <c r="G7" s="2"/>
      <c r="H7" s="2"/>
      <c r="I7" s="2"/>
      <c r="J7" s="2"/>
      <c r="K7" s="2"/>
      <c r="L7" s="2"/>
    </row>
    <row x14ac:dyDescent="0.25" r="8" customHeight="1" ht="17.25">
      <c r="A8" s="12" t="s">
        <v>4</v>
      </c>
      <c r="B8" s="13" t="s">
        <v>5</v>
      </c>
      <c r="C8" s="14" t="s">
        <v>843</v>
      </c>
      <c r="D8" s="14" t="s">
        <v>9027</v>
      </c>
      <c r="E8" s="14" t="s">
        <v>8986</v>
      </c>
      <c r="F8" s="14" t="s">
        <v>9197</v>
      </c>
      <c r="G8" s="2"/>
      <c r="H8" s="2"/>
      <c r="I8" s="2"/>
      <c r="J8" s="2"/>
      <c r="K8" s="2"/>
      <c r="L8" s="2"/>
    </row>
    <row x14ac:dyDescent="0.25" r="9" customHeight="1" ht="17.25">
      <c r="A9" s="33">
        <v>43832</v>
      </c>
      <c r="B9" s="34" t="s">
        <v>9198</v>
      </c>
      <c r="C9" s="19">
        <v>125</v>
      </c>
      <c r="D9" s="19">
        <v>250</v>
      </c>
      <c r="E9" s="35"/>
      <c r="F9" s="35"/>
      <c r="G9" s="2"/>
      <c r="H9" s="2"/>
      <c r="I9" s="2"/>
      <c r="J9" s="2"/>
      <c r="K9" s="2"/>
      <c r="L9" s="2"/>
    </row>
    <row x14ac:dyDescent="0.25" r="10" customHeight="1" ht="17.25">
      <c r="A10" s="33">
        <v>43832</v>
      </c>
      <c r="B10" s="34" t="s">
        <v>9199</v>
      </c>
      <c r="C10" s="17">
        <v>150</v>
      </c>
      <c r="D10" s="17">
        <v>200</v>
      </c>
      <c r="E10" s="36"/>
      <c r="F10" s="36"/>
      <c r="G10" s="2"/>
      <c r="H10" s="2"/>
      <c r="I10" s="2"/>
      <c r="J10" s="2"/>
      <c r="K10" s="2"/>
      <c r="L10" s="2"/>
    </row>
    <row x14ac:dyDescent="0.25" r="11" customHeight="1" ht="17.25">
      <c r="A11" s="15">
        <v>43892</v>
      </c>
      <c r="B11" s="16" t="s">
        <v>9200</v>
      </c>
      <c r="C11" s="17">
        <v>45</v>
      </c>
      <c r="D11" s="17">
        <v>146</v>
      </c>
      <c r="E11" s="36"/>
      <c r="F11" s="36"/>
      <c r="G11" s="2"/>
      <c r="H11" s="2"/>
      <c r="I11" s="2"/>
      <c r="J11" s="2"/>
      <c r="K11" s="2"/>
      <c r="L11" s="2"/>
    </row>
    <row x14ac:dyDescent="0.25" r="12" customHeight="1" ht="17.25">
      <c r="A12" s="15">
        <v>43923</v>
      </c>
      <c r="B12" s="16" t="s">
        <v>9201</v>
      </c>
      <c r="C12" s="36"/>
      <c r="D12" s="36"/>
      <c r="E12" s="17">
        <v>140</v>
      </c>
      <c r="F12" s="17">
        <v>125</v>
      </c>
      <c r="G12" s="2"/>
      <c r="H12" s="2"/>
      <c r="I12" s="2"/>
      <c r="J12" s="2"/>
      <c r="K12" s="2"/>
      <c r="L12" s="2"/>
    </row>
    <row x14ac:dyDescent="0.25" r="13" customHeight="1" ht="17.25">
      <c r="A13" s="15">
        <v>43953</v>
      </c>
      <c r="B13" s="16" t="s">
        <v>9202</v>
      </c>
      <c r="C13" s="36"/>
      <c r="D13" s="36"/>
      <c r="E13" s="17">
        <v>110</v>
      </c>
      <c r="F13" s="17">
        <v>30</v>
      </c>
      <c r="G13" s="2"/>
      <c r="H13" s="2"/>
      <c r="I13" s="2"/>
      <c r="J13" s="2"/>
      <c r="K13" s="2"/>
      <c r="L13" s="2"/>
    </row>
    <row x14ac:dyDescent="0.25" r="14" customHeight="1" ht="17.25">
      <c r="A14" s="15">
        <v>44014</v>
      </c>
      <c r="B14" s="16" t="s">
        <v>9203</v>
      </c>
      <c r="C14" s="36"/>
      <c r="D14" s="36"/>
      <c r="E14" s="17">
        <v>130</v>
      </c>
      <c r="F14" s="17">
        <v>30</v>
      </c>
      <c r="G14" s="2"/>
      <c r="H14" s="2"/>
      <c r="I14" s="2"/>
      <c r="J14" s="2"/>
      <c r="K14" s="2"/>
      <c r="L14" s="2"/>
    </row>
    <row x14ac:dyDescent="0.25" r="15" customHeight="1" ht="17.25">
      <c r="A15" s="15" t="s">
        <v>1282</v>
      </c>
      <c r="B15" s="16" t="s">
        <v>9204</v>
      </c>
      <c r="C15" s="36"/>
      <c r="D15" s="36"/>
      <c r="E15" s="17">
        <v>83</v>
      </c>
      <c r="F15" s="36"/>
      <c r="G15" s="2"/>
      <c r="H15" s="2"/>
      <c r="I15" s="2"/>
      <c r="J15" s="2"/>
      <c r="K15" s="2"/>
      <c r="L15" s="2"/>
    </row>
    <row x14ac:dyDescent="0.25" r="16" customHeight="1" ht="17.25">
      <c r="A16" s="117" t="s">
        <v>1395</v>
      </c>
      <c r="B16" s="118" t="s">
        <v>9205</v>
      </c>
      <c r="C16" s="46"/>
      <c r="D16" s="46"/>
      <c r="E16" s="138">
        <v>61</v>
      </c>
      <c r="F16" s="46"/>
      <c r="G16" s="2"/>
      <c r="H16" s="2"/>
      <c r="I16" s="2"/>
      <c r="J16" s="2"/>
      <c r="K16" s="2"/>
      <c r="L16" s="2"/>
    </row>
    <row x14ac:dyDescent="0.25" r="17" customHeight="1" ht="17.25">
      <c r="A17" s="21" t="s">
        <v>8843</v>
      </c>
      <c r="B17" s="47"/>
      <c r="C17" s="23">
        <f>SUM(C9:C16)</f>
      </c>
      <c r="D17" s="23">
        <f>SUM(D9:D16)</f>
      </c>
      <c r="E17" s="23">
        <f>SUM(E9:E16)</f>
      </c>
      <c r="F17" s="23">
        <f>SUM(F9:F16)</f>
      </c>
      <c r="G17" s="2"/>
      <c r="H17" s="2"/>
      <c r="I17" s="2"/>
      <c r="J17" s="2"/>
      <c r="K17" s="2"/>
      <c r="L17" s="2"/>
    </row>
    <row x14ac:dyDescent="0.25" r="18" customHeight="1" ht="17.25">
      <c r="A18" s="33"/>
      <c r="B18" s="34"/>
      <c r="C18" s="35"/>
      <c r="D18" s="35"/>
      <c r="E18" s="35"/>
      <c r="F18" s="35"/>
      <c r="G18" s="2"/>
      <c r="H18" s="2"/>
      <c r="I18" s="2"/>
      <c r="J18" s="2"/>
      <c r="K18" s="2"/>
      <c r="L18" s="2"/>
    </row>
    <row x14ac:dyDescent="0.25" r="19" customHeight="1" ht="17.25">
      <c r="A19" s="21" t="s">
        <v>8844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"/>
      <c r="H19" s="2"/>
      <c r="I19" s="2"/>
      <c r="J19" s="2"/>
      <c r="K19" s="2"/>
      <c r="L19" s="2"/>
    </row>
    <row x14ac:dyDescent="0.25" r="20" customHeight="1" ht="17.25">
      <c r="A20" s="33"/>
      <c r="B20" s="34"/>
      <c r="C20" s="35"/>
      <c r="D20" s="35"/>
      <c r="E20" s="35"/>
      <c r="F20" s="35"/>
      <c r="G20" s="2"/>
      <c r="H20" s="2"/>
      <c r="I20" s="2"/>
      <c r="J20" s="2"/>
      <c r="K20" s="2"/>
      <c r="L20" s="2"/>
    </row>
    <row x14ac:dyDescent="0.25" r="21" customHeight="1" ht="17.25">
      <c r="A21" s="21" t="s">
        <v>8845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"/>
      <c r="H21" s="2"/>
      <c r="I21" s="2"/>
      <c r="J21" s="2"/>
      <c r="K21" s="2"/>
      <c r="L21" s="2"/>
    </row>
    <row x14ac:dyDescent="0.25" r="22" customHeight="1" ht="17.25">
      <c r="A22" s="33"/>
      <c r="B22" s="34"/>
      <c r="C22" s="35"/>
      <c r="D22" s="35"/>
      <c r="E22" s="35"/>
      <c r="F22" s="35"/>
      <c r="G22" s="2"/>
      <c r="H22" s="2"/>
      <c r="I22" s="2"/>
      <c r="J22" s="2"/>
      <c r="K22" s="2"/>
      <c r="L22" s="2"/>
    </row>
    <row x14ac:dyDescent="0.25" r="23" customHeight="1" ht="17.25">
      <c r="A23" s="21" t="s">
        <v>8846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"/>
      <c r="H23" s="2"/>
      <c r="I23" s="2"/>
      <c r="J23" s="2"/>
      <c r="K23" s="2"/>
      <c r="L23" s="2"/>
    </row>
    <row x14ac:dyDescent="0.25" r="24" customHeight="1" ht="17.25">
      <c r="A24" s="33"/>
      <c r="B24" s="34"/>
      <c r="C24" s="35"/>
      <c r="D24" s="35"/>
      <c r="E24" s="35"/>
      <c r="F24" s="35"/>
      <c r="G24" s="2"/>
      <c r="H24" s="2"/>
      <c r="I24" s="2"/>
      <c r="J24" s="2"/>
      <c r="K24" s="2"/>
      <c r="L24" s="2"/>
    </row>
    <row x14ac:dyDescent="0.25" r="25" customHeight="1" ht="17.25">
      <c r="A25" s="21" t="s">
        <v>8847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"/>
      <c r="H25" s="2"/>
      <c r="I25" s="2"/>
      <c r="J25" s="2"/>
      <c r="K25" s="2"/>
      <c r="L25" s="2"/>
    </row>
    <row x14ac:dyDescent="0.25" r="26" customHeight="1" ht="17.25">
      <c r="A26" s="33"/>
      <c r="B26" s="34"/>
      <c r="C26" s="35"/>
      <c r="D26" s="35"/>
      <c r="E26" s="35"/>
      <c r="F26" s="35"/>
      <c r="G26" s="2"/>
      <c r="H26" s="2"/>
      <c r="I26" s="2"/>
      <c r="J26" s="2"/>
      <c r="K26" s="2"/>
      <c r="L26" s="2"/>
    </row>
    <row x14ac:dyDescent="0.25" r="27" customHeight="1" ht="17.25">
      <c r="A27" s="21" t="s">
        <v>8848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"/>
      <c r="H27" s="2"/>
      <c r="I27" s="2"/>
      <c r="J27" s="2"/>
      <c r="K27" s="2"/>
      <c r="L27" s="2"/>
    </row>
    <row x14ac:dyDescent="0.25" r="28" customHeight="1" ht="17.25">
      <c r="A28" s="33"/>
      <c r="B28" s="34"/>
      <c r="C28" s="35"/>
      <c r="D28" s="35"/>
      <c r="E28" s="35"/>
      <c r="F28" s="35"/>
      <c r="G28" s="2"/>
      <c r="H28" s="2"/>
      <c r="I28" s="2"/>
      <c r="J28" s="2"/>
      <c r="K28" s="2"/>
      <c r="L28" s="2"/>
    </row>
    <row x14ac:dyDescent="0.25" r="29" customHeight="1" ht="17.25">
      <c r="A29" s="21" t="s">
        <v>8851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"/>
      <c r="H29" s="2"/>
      <c r="I29" s="2"/>
      <c r="J29" s="2"/>
      <c r="K29" s="2"/>
      <c r="L29" s="2"/>
    </row>
    <row x14ac:dyDescent="0.25" r="30" customHeight="1" ht="17.25">
      <c r="A30" s="33"/>
      <c r="B30" s="34"/>
      <c r="C30" s="35"/>
      <c r="D30" s="35"/>
      <c r="E30" s="35"/>
      <c r="F30" s="35"/>
      <c r="G30" s="2"/>
      <c r="H30" s="2"/>
      <c r="I30" s="2"/>
      <c r="J30" s="2"/>
      <c r="K30" s="2"/>
      <c r="L30" s="2"/>
    </row>
    <row x14ac:dyDescent="0.25" r="31" customHeight="1" ht="17.25">
      <c r="A31" s="21" t="s">
        <v>8853</v>
      </c>
      <c r="B31" s="47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"/>
      <c r="H31" s="2"/>
      <c r="I31" s="2"/>
      <c r="J31" s="2"/>
      <c r="K31" s="2"/>
      <c r="L31" s="2"/>
    </row>
    <row x14ac:dyDescent="0.25" r="32" customHeight="1" ht="17.25">
      <c r="A32" s="33">
        <v>44114</v>
      </c>
      <c r="B32" s="34" t="s">
        <v>14</v>
      </c>
      <c r="C32" s="19">
        <v>-10</v>
      </c>
      <c r="D32" s="19">
        <v>-117</v>
      </c>
      <c r="E32" s="19">
        <v>-49</v>
      </c>
      <c r="F32" s="35"/>
      <c r="G32" s="2"/>
      <c r="H32" s="2"/>
      <c r="I32" s="2"/>
      <c r="J32" s="2"/>
      <c r="K32" s="2"/>
      <c r="L32" s="2"/>
    </row>
    <row x14ac:dyDescent="0.25" r="33" customHeight="1" ht="17.25">
      <c r="A33" s="15" t="s">
        <v>1010</v>
      </c>
      <c r="B33" s="16" t="s">
        <v>14</v>
      </c>
      <c r="C33" s="35"/>
      <c r="D33" s="19">
        <v>-84</v>
      </c>
      <c r="E33" s="19">
        <v>-1</v>
      </c>
      <c r="F33" s="35"/>
      <c r="G33" s="2"/>
      <c r="H33" s="2"/>
      <c r="I33" s="2"/>
      <c r="J33" s="2"/>
      <c r="K33" s="2"/>
      <c r="L33" s="2"/>
    </row>
    <row x14ac:dyDescent="0.25" r="34" customHeight="1" ht="17.25">
      <c r="A34" s="241" t="s">
        <v>614</v>
      </c>
      <c r="B34" s="242" t="s">
        <v>14</v>
      </c>
      <c r="C34" s="36"/>
      <c r="D34" s="17">
        <v>-51</v>
      </c>
      <c r="E34" s="17">
        <v>-32</v>
      </c>
      <c r="F34" s="36"/>
      <c r="G34" s="2"/>
      <c r="H34" s="2"/>
      <c r="I34" s="2"/>
      <c r="J34" s="2"/>
      <c r="K34" s="2"/>
      <c r="L34" s="2"/>
    </row>
    <row x14ac:dyDescent="0.25" r="35" customHeight="1" ht="17.25">
      <c r="A35" s="65" t="s">
        <v>1018</v>
      </c>
      <c r="B35" s="66" t="s">
        <v>14</v>
      </c>
      <c r="C35" s="17">
        <v>-11</v>
      </c>
      <c r="D35" s="17">
        <v>-115</v>
      </c>
      <c r="E35" s="17">
        <v>-22</v>
      </c>
      <c r="F35" s="36"/>
      <c r="G35" s="2"/>
      <c r="H35" s="2"/>
      <c r="I35" s="2"/>
      <c r="J35" s="2"/>
      <c r="K35" s="2"/>
      <c r="L35" s="2"/>
    </row>
    <row x14ac:dyDescent="0.25" r="36" customHeight="1" ht="17.25">
      <c r="A36" s="65" t="s">
        <v>616</v>
      </c>
      <c r="B36" s="66" t="s">
        <v>14</v>
      </c>
      <c r="C36" s="207">
        <v>-4</v>
      </c>
      <c r="D36" s="207">
        <v>-48</v>
      </c>
      <c r="E36" s="207">
        <v>-5</v>
      </c>
      <c r="F36" s="36"/>
      <c r="G36" s="2"/>
      <c r="H36" s="2"/>
      <c r="I36" s="2"/>
      <c r="J36" s="2"/>
      <c r="K36" s="2"/>
      <c r="L36" s="2"/>
    </row>
    <row x14ac:dyDescent="0.25" r="37" customHeight="1" ht="17.25">
      <c r="A37" s="21" t="s">
        <v>8858</v>
      </c>
      <c r="B37" s="47"/>
      <c r="C37" s="23">
        <f>SUM(C31:C36)</f>
      </c>
      <c r="D37" s="23">
        <f>SUM(D31:D36)</f>
      </c>
      <c r="E37" s="23">
        <f>SUM(E31:E36)</f>
      </c>
      <c r="F37" s="23">
        <f>SUM(F31:F36)</f>
      </c>
      <c r="G37" s="2"/>
      <c r="H37" s="2"/>
      <c r="I37" s="2"/>
      <c r="J37" s="2"/>
      <c r="K37" s="2"/>
      <c r="L37" s="2"/>
    </row>
    <row x14ac:dyDescent="0.25" r="38" customHeight="1" ht="17.25">
      <c r="A38" s="65">
        <v>43901</v>
      </c>
      <c r="B38" s="66" t="s">
        <v>14</v>
      </c>
      <c r="C38" s="17">
        <v>-7</v>
      </c>
      <c r="D38" s="17">
        <v>-79</v>
      </c>
      <c r="E38" s="36"/>
      <c r="F38" s="36"/>
      <c r="G38" s="2"/>
      <c r="H38" s="2"/>
      <c r="I38" s="2"/>
      <c r="J38" s="2"/>
      <c r="K38" s="2"/>
      <c r="L38" s="2"/>
    </row>
    <row x14ac:dyDescent="0.25" r="39" customHeight="1" ht="17.25">
      <c r="A39" s="241">
        <v>43993</v>
      </c>
      <c r="B39" s="242" t="s">
        <v>14</v>
      </c>
      <c r="C39" s="17">
        <v>-10</v>
      </c>
      <c r="D39" s="17">
        <v>-102</v>
      </c>
      <c r="E39" s="36"/>
      <c r="F39" s="36"/>
      <c r="G39" s="2"/>
      <c r="H39" s="2"/>
      <c r="I39" s="2"/>
      <c r="J39" s="2"/>
      <c r="K39" s="2"/>
      <c r="L39" s="2"/>
    </row>
    <row x14ac:dyDescent="0.25" r="40" customHeight="1" ht="17.25">
      <c r="A40" s="15">
        <v>44023</v>
      </c>
      <c r="B40" s="16" t="s">
        <v>14</v>
      </c>
      <c r="C40" s="17">
        <v>-4</v>
      </c>
      <c r="D40" s="36"/>
      <c r="E40" s="17">
        <v>-6</v>
      </c>
      <c r="F40" s="36"/>
      <c r="G40" s="2"/>
      <c r="H40" s="2"/>
      <c r="I40" s="2"/>
      <c r="J40" s="2"/>
      <c r="K40" s="2"/>
      <c r="L40" s="2"/>
    </row>
    <row x14ac:dyDescent="0.25" r="41" customHeight="1" ht="17.25">
      <c r="A41" s="241" t="s">
        <v>5529</v>
      </c>
      <c r="B41" s="242" t="s">
        <v>14</v>
      </c>
      <c r="C41" s="17">
        <v>-1</v>
      </c>
      <c r="D41" s="36"/>
      <c r="E41" s="36"/>
      <c r="F41" s="36"/>
      <c r="G41" s="2"/>
      <c r="H41" s="2"/>
      <c r="I41" s="2"/>
      <c r="J41" s="2"/>
      <c r="K41" s="2"/>
      <c r="L41" s="2"/>
    </row>
    <row x14ac:dyDescent="0.25" r="42" customHeight="1" ht="17.25">
      <c r="A42" s="15" t="s">
        <v>5564</v>
      </c>
      <c r="B42" s="16" t="s">
        <v>14</v>
      </c>
      <c r="C42" s="17">
        <v>-18</v>
      </c>
      <c r="D42" s="36"/>
      <c r="E42" s="36"/>
      <c r="F42" s="36"/>
      <c r="G42" s="2"/>
      <c r="H42" s="2"/>
      <c r="I42" s="2"/>
      <c r="J42" s="2"/>
      <c r="K42" s="2"/>
      <c r="L42" s="2"/>
    </row>
    <row x14ac:dyDescent="0.25" r="43" customHeight="1" ht="17.25">
      <c r="A43" s="21" t="s">
        <v>8861</v>
      </c>
      <c r="B43" s="47"/>
      <c r="C43" s="23">
        <f>SUM(C37:C42)</f>
      </c>
      <c r="D43" s="23">
        <f>SUM(D37:D42)</f>
      </c>
      <c r="E43" s="23">
        <f>SUM(E37:E42)</f>
      </c>
      <c r="F43" s="23">
        <f>SUM(F37:F42)</f>
      </c>
      <c r="G43" s="2"/>
      <c r="H43" s="2"/>
      <c r="I43" s="2"/>
      <c r="J43" s="2"/>
      <c r="K43" s="2"/>
      <c r="L43" s="2"/>
    </row>
    <row x14ac:dyDescent="0.25" r="44" customHeight="1" ht="17.25">
      <c r="A44" s="241">
        <v>43873</v>
      </c>
      <c r="B44" s="242" t="s">
        <v>14</v>
      </c>
      <c r="C44" s="17">
        <v>-41</v>
      </c>
      <c r="D44" s="36"/>
      <c r="E44" s="17">
        <v>-4</v>
      </c>
      <c r="F44" s="36"/>
      <c r="G44" s="2"/>
      <c r="H44" s="2"/>
      <c r="I44" s="2"/>
      <c r="J44" s="2"/>
      <c r="K44" s="2"/>
      <c r="L44" s="2"/>
    </row>
    <row x14ac:dyDescent="0.25" r="45" customHeight="1" ht="17.25">
      <c r="A45" s="241">
        <v>43963</v>
      </c>
      <c r="B45" s="242" t="s">
        <v>14</v>
      </c>
      <c r="C45" s="17">
        <v>-71</v>
      </c>
      <c r="D45" s="36"/>
      <c r="E45" s="36"/>
      <c r="F45" s="36"/>
      <c r="G45" s="2"/>
      <c r="H45" s="2"/>
      <c r="I45" s="2"/>
      <c r="J45" s="2"/>
      <c r="K45" s="2"/>
      <c r="L45" s="2"/>
    </row>
    <row x14ac:dyDescent="0.25" r="46" customHeight="1" ht="17.25">
      <c r="A46" s="241">
        <v>44147</v>
      </c>
      <c r="B46" s="242" t="s">
        <v>14</v>
      </c>
      <c r="C46" s="17">
        <v>-18</v>
      </c>
      <c r="D46" s="36"/>
      <c r="E46" s="17">
        <v>-4</v>
      </c>
      <c r="F46" s="36"/>
      <c r="G46" s="2"/>
      <c r="H46" s="2"/>
      <c r="I46" s="2"/>
      <c r="J46" s="2"/>
      <c r="K46" s="2"/>
      <c r="L46" s="2"/>
    </row>
    <row x14ac:dyDescent="0.25" r="47" customHeight="1" ht="17.25">
      <c r="A47" s="21" t="s">
        <v>8863</v>
      </c>
      <c r="B47" s="47"/>
      <c r="C47" s="23">
        <f>SUM(C43:C46)</f>
      </c>
      <c r="D47" s="23">
        <f>SUM(D43:D46)</f>
      </c>
      <c r="E47" s="23">
        <f>SUM(E43:E46)</f>
      </c>
      <c r="F47" s="23">
        <f>SUM(F43:F46)</f>
      </c>
      <c r="G47" s="2"/>
      <c r="H47" s="2"/>
      <c r="I47" s="2"/>
      <c r="J47" s="2"/>
      <c r="K47" s="2"/>
      <c r="L47" s="2"/>
    </row>
    <row x14ac:dyDescent="0.25" r="48" customHeight="1" ht="17.25">
      <c r="A48" s="15">
        <v>44409</v>
      </c>
      <c r="B48" s="16" t="s">
        <v>14</v>
      </c>
      <c r="C48" s="17">
        <v>-20</v>
      </c>
      <c r="D48" s="36"/>
      <c r="E48" s="36"/>
      <c r="F48" s="36"/>
      <c r="G48" s="2"/>
      <c r="H48" s="2"/>
      <c r="I48" s="2"/>
      <c r="J48" s="2"/>
      <c r="K48" s="2"/>
      <c r="L48" s="2"/>
    </row>
    <row x14ac:dyDescent="0.25" r="49" customHeight="1" ht="17.25">
      <c r="A49" s="15" t="s">
        <v>4859</v>
      </c>
      <c r="B49" s="16" t="s">
        <v>14</v>
      </c>
      <c r="C49" s="17">
        <v>-19</v>
      </c>
      <c r="D49" s="36"/>
      <c r="E49" s="36"/>
      <c r="F49" s="36"/>
      <c r="G49" s="2"/>
      <c r="H49" s="2"/>
      <c r="I49" s="2"/>
      <c r="J49" s="2"/>
      <c r="K49" s="2"/>
      <c r="L49" s="2"/>
    </row>
    <row x14ac:dyDescent="0.25" r="50" customHeight="1" ht="17.25">
      <c r="A50" s="21" t="s">
        <v>8864</v>
      </c>
      <c r="B50" s="47"/>
      <c r="C50" s="23">
        <f>SUM(C47:C49)</f>
      </c>
      <c r="D50" s="23">
        <f>SUM(D47:D49)</f>
      </c>
      <c r="E50" s="23">
        <f>SUM(E47:E49)</f>
      </c>
      <c r="F50" s="23">
        <f>SUM(F47:F49)</f>
      </c>
      <c r="G50" s="2"/>
      <c r="H50" s="2"/>
      <c r="I50" s="2"/>
      <c r="J50" s="2"/>
      <c r="K50" s="2"/>
      <c r="L50" s="2"/>
    </row>
    <row x14ac:dyDescent="0.25" r="51" customHeight="1" ht="17.25">
      <c r="A51" s="117">
        <v>44318</v>
      </c>
      <c r="B51" s="118" t="s">
        <v>14</v>
      </c>
      <c r="C51" s="17">
        <v>-5</v>
      </c>
      <c r="D51" s="36"/>
      <c r="E51" s="36"/>
      <c r="F51" s="36"/>
      <c r="G51" s="2"/>
      <c r="H51" s="2"/>
      <c r="I51" s="2"/>
      <c r="J51" s="2"/>
      <c r="K51" s="2"/>
      <c r="L51" s="2"/>
    </row>
    <row x14ac:dyDescent="0.25" r="52" customHeight="1" ht="17.25">
      <c r="A52" s="117" t="s">
        <v>738</v>
      </c>
      <c r="B52" s="118" t="s">
        <v>14</v>
      </c>
      <c r="C52" s="17">
        <v>-22</v>
      </c>
      <c r="D52" s="36"/>
      <c r="E52" s="36"/>
      <c r="F52" s="36"/>
      <c r="G52" s="2"/>
      <c r="H52" s="2"/>
      <c r="I52" s="2"/>
      <c r="J52" s="2"/>
      <c r="K52" s="2"/>
      <c r="L52" s="2"/>
    </row>
    <row x14ac:dyDescent="0.25" r="53" customHeight="1" ht="17.25">
      <c r="A53" s="21" t="s">
        <v>8865</v>
      </c>
      <c r="B53" s="47"/>
      <c r="C53" s="23">
        <f>SUM(C50:C52)</f>
      </c>
      <c r="D53" s="23">
        <f>SUM(D50:D52)</f>
      </c>
      <c r="E53" s="23">
        <f>SUM(E50:E52)</f>
      </c>
      <c r="F53" s="23">
        <f>SUM(F50:F52)</f>
      </c>
      <c r="G53" s="2"/>
      <c r="H53" s="2"/>
      <c r="I53" s="2"/>
      <c r="J53" s="2"/>
      <c r="K53" s="2"/>
      <c r="L53" s="2"/>
    </row>
    <row x14ac:dyDescent="0.25" r="54" customHeight="1" ht="17.25">
      <c r="A54" s="117">
        <v>44533</v>
      </c>
      <c r="B54" s="118" t="s">
        <v>14</v>
      </c>
      <c r="C54" s="17">
        <v>-59</v>
      </c>
      <c r="D54" s="36"/>
      <c r="E54" s="36"/>
      <c r="F54" s="36"/>
      <c r="G54" s="2"/>
      <c r="H54" s="2"/>
      <c r="I54" s="2"/>
      <c r="J54" s="2"/>
      <c r="K54" s="2"/>
      <c r="L54" s="2"/>
    </row>
    <row x14ac:dyDescent="0.25" r="55" customHeight="1" ht="17.25">
      <c r="A55" s="117" t="s">
        <v>1056</v>
      </c>
      <c r="B55" s="118" t="s">
        <v>14</v>
      </c>
      <c r="C55" s="36"/>
      <c r="D55" s="36"/>
      <c r="E55" s="17">
        <v>-53</v>
      </c>
      <c r="F55" s="36"/>
      <c r="G55" s="2"/>
      <c r="H55" s="2"/>
      <c r="I55" s="2"/>
      <c r="J55" s="2"/>
      <c r="K55" s="2"/>
      <c r="L55" s="2"/>
    </row>
    <row x14ac:dyDescent="0.25" r="56" customHeight="1" ht="17.25">
      <c r="A56" s="21" t="s">
        <v>8840</v>
      </c>
      <c r="B56" s="47"/>
      <c r="C56" s="23">
        <f>SUM(C53:C55)</f>
      </c>
      <c r="D56" s="23">
        <f>SUM(D53:D55)</f>
      </c>
      <c r="E56" s="23">
        <f>SUM(E53:E55)</f>
      </c>
      <c r="F56" s="23">
        <f>SUM(F53:F55)</f>
      </c>
      <c r="G56" s="2"/>
      <c r="H56" s="2"/>
      <c r="I56" s="2"/>
      <c r="J56" s="2"/>
      <c r="K56" s="2"/>
      <c r="L56" s="2"/>
    </row>
    <row x14ac:dyDescent="0.25" r="57" customHeight="1" ht="17.25">
      <c r="A57" s="117"/>
      <c r="B57" s="118"/>
      <c r="C57" s="36"/>
      <c r="D57" s="36"/>
      <c r="E57" s="36"/>
      <c r="F57" s="36"/>
      <c r="G57" s="2"/>
      <c r="H57" s="2"/>
      <c r="I57" s="2"/>
      <c r="J57" s="2"/>
      <c r="K57" s="2"/>
      <c r="L57" s="2"/>
    </row>
    <row x14ac:dyDescent="0.25" r="58" customHeight="1" ht="17.25">
      <c r="A58" s="21" t="s">
        <v>8929</v>
      </c>
      <c r="B58" s="47"/>
      <c r="C58" s="23">
        <f>SUM(C56:C57)</f>
      </c>
      <c r="D58" s="23">
        <f>SUM(D56:D57)</f>
      </c>
      <c r="E58" s="23">
        <f>SUM(E56:E57)</f>
      </c>
      <c r="F58" s="23">
        <f>SUM(F56:F57)</f>
      </c>
      <c r="G58" s="2"/>
      <c r="H58" s="2"/>
      <c r="I58" s="2"/>
      <c r="J58" s="2"/>
      <c r="K58" s="2"/>
      <c r="L58" s="2"/>
    </row>
    <row x14ac:dyDescent="0.25" r="59" customHeight="1" ht="17.25">
      <c r="A59" s="117"/>
      <c r="B59" s="118"/>
      <c r="C59" s="36"/>
      <c r="D59" s="36"/>
      <c r="E59" s="36"/>
      <c r="F59" s="36"/>
      <c r="G59" s="2"/>
      <c r="H59" s="2"/>
      <c r="I59" s="2"/>
      <c r="J59" s="2"/>
      <c r="K59" s="2"/>
      <c r="L59" s="2"/>
    </row>
    <row x14ac:dyDescent="0.25" r="60" customHeight="1" ht="17.25">
      <c r="A60" s="21" t="s">
        <v>8930</v>
      </c>
      <c r="B60" s="47"/>
      <c r="C60" s="23">
        <f>SUM(C58:C59)</f>
      </c>
      <c r="D60" s="23">
        <f>SUM(D58:D59)</f>
      </c>
      <c r="E60" s="23">
        <f>SUM(E58:E59)</f>
      </c>
      <c r="F60" s="23">
        <f>SUM(F58:F59)</f>
      </c>
      <c r="G60" s="2"/>
      <c r="H60" s="2"/>
      <c r="I60" s="2"/>
      <c r="J60" s="2"/>
      <c r="K60" s="2"/>
      <c r="L60" s="2"/>
    </row>
    <row x14ac:dyDescent="0.25" r="61" customHeight="1" ht="17.25">
      <c r="A61" s="117"/>
      <c r="B61" s="118"/>
      <c r="C61" s="36"/>
      <c r="D61" s="36"/>
      <c r="E61" s="36"/>
      <c r="F61" s="36"/>
      <c r="G61" s="2"/>
      <c r="H61" s="2"/>
      <c r="I61" s="2"/>
      <c r="J61" s="2"/>
      <c r="K61" s="2"/>
      <c r="L61" s="2"/>
    </row>
    <row x14ac:dyDescent="0.25" r="62" customHeight="1" ht="17.25">
      <c r="A62" s="21" t="s">
        <v>8931</v>
      </c>
      <c r="B62" s="47"/>
      <c r="C62" s="23">
        <f>SUM(C60:C61)</f>
      </c>
      <c r="D62" s="23">
        <f>SUM(D60:D61)</f>
      </c>
      <c r="E62" s="23">
        <f>SUM(E60:E61)</f>
      </c>
      <c r="F62" s="23">
        <f>SUM(F60:F61)</f>
      </c>
      <c r="G62" s="2"/>
      <c r="H62" s="2"/>
      <c r="I62" s="2"/>
      <c r="J62" s="2"/>
      <c r="K62" s="2"/>
      <c r="L62" s="2"/>
    </row>
    <row x14ac:dyDescent="0.25" r="63" customHeight="1" ht="17.25">
      <c r="A63" s="241"/>
      <c r="B63" s="242"/>
      <c r="C63" s="36"/>
      <c r="D63" s="36"/>
      <c r="E63" s="36"/>
      <c r="F63" s="36"/>
      <c r="G63" s="2"/>
      <c r="H63" s="2"/>
      <c r="I63" s="2"/>
      <c r="J63" s="2"/>
      <c r="K63" s="2"/>
      <c r="L63" s="2"/>
    </row>
    <row x14ac:dyDescent="0.25" r="64" customHeight="1" ht="17.25">
      <c r="A64" s="21" t="s">
        <v>8932</v>
      </c>
      <c r="B64" s="47"/>
      <c r="C64" s="23">
        <f>SUM(C62:C63)</f>
      </c>
      <c r="D64" s="23">
        <f>SUM(D62:D63)</f>
      </c>
      <c r="E64" s="23">
        <f>SUM(E62:E63)</f>
      </c>
      <c r="F64" s="23">
        <f>SUM(F62:F63)</f>
      </c>
      <c r="G64" s="2"/>
      <c r="H64" s="2"/>
      <c r="I64" s="2"/>
      <c r="J64" s="2"/>
      <c r="K64" s="2"/>
      <c r="L64" s="2"/>
    </row>
    <row x14ac:dyDescent="0.25" r="65" customHeight="1" ht="17.25">
      <c r="A65" s="117" t="s">
        <v>3272</v>
      </c>
      <c r="B65" s="118" t="s">
        <v>14</v>
      </c>
      <c r="C65" s="36"/>
      <c r="D65" s="36"/>
      <c r="E65" s="17">
        <v>-95</v>
      </c>
      <c r="F65" s="36"/>
      <c r="G65" s="2"/>
      <c r="H65" s="2"/>
      <c r="I65" s="2"/>
      <c r="J65" s="2"/>
      <c r="K65" s="2"/>
      <c r="L65" s="2"/>
    </row>
    <row x14ac:dyDescent="0.25" r="66" customHeight="1" ht="17.25">
      <c r="A66" s="117" t="s">
        <v>3010</v>
      </c>
      <c r="B66" s="118" t="s">
        <v>14</v>
      </c>
      <c r="C66" s="36"/>
      <c r="D66" s="36"/>
      <c r="E66" s="17">
        <v>-253</v>
      </c>
      <c r="F66" s="36"/>
      <c r="G66" s="2"/>
      <c r="H66" s="2"/>
      <c r="I66" s="2"/>
      <c r="J66" s="2"/>
      <c r="K66" s="2"/>
      <c r="L66" s="2"/>
    </row>
    <row x14ac:dyDescent="0.25" r="67" customHeight="1" ht="17.25">
      <c r="A67" s="21" t="s">
        <v>8933</v>
      </c>
      <c r="B67" s="47"/>
      <c r="C67" s="23">
        <f>SUM(C64:C66)</f>
      </c>
      <c r="D67" s="23">
        <f>SUM(D64:D66)</f>
      </c>
      <c r="E67" s="23">
        <f>SUM(E64:E66)</f>
      </c>
      <c r="F67" s="23">
        <f>SUM(F64:F66)</f>
      </c>
      <c r="G67" s="2"/>
      <c r="H67" s="2"/>
      <c r="I67" s="2"/>
      <c r="J67" s="2"/>
      <c r="K67" s="2"/>
      <c r="L67" s="2"/>
    </row>
    <row x14ac:dyDescent="0.25" r="68" customHeight="1" ht="17.25">
      <c r="A68" s="241"/>
      <c r="B68" s="242"/>
      <c r="C68" s="36"/>
      <c r="D68" s="36"/>
      <c r="E68" s="36"/>
      <c r="F68" s="36"/>
      <c r="G68" s="2"/>
      <c r="H68" s="2"/>
      <c r="I68" s="2"/>
      <c r="J68" s="2"/>
      <c r="K68" s="2"/>
      <c r="L68" s="2"/>
    </row>
    <row x14ac:dyDescent="0.25" r="69" customHeight="1" ht="17.25">
      <c r="A69" s="21" t="s">
        <v>8646</v>
      </c>
      <c r="B69" s="47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2"/>
      <c r="H69" s="2"/>
      <c r="I69" s="2"/>
      <c r="J69" s="2"/>
      <c r="K69" s="2"/>
      <c r="L69" s="2"/>
    </row>
    <row x14ac:dyDescent="0.25" r="70" customHeight="1" ht="17.25">
      <c r="A70" s="241"/>
      <c r="B70" s="242"/>
      <c r="C70" s="36"/>
      <c r="D70" s="36"/>
      <c r="E70" s="36"/>
      <c r="F70" s="36"/>
      <c r="G70" s="2"/>
      <c r="H70" s="2"/>
      <c r="I70" s="2"/>
      <c r="J70" s="2"/>
      <c r="K70" s="2"/>
      <c r="L70" s="2"/>
    </row>
    <row x14ac:dyDescent="0.25" r="71" customHeight="1" ht="17.25">
      <c r="A71" s="21" t="s">
        <v>8653</v>
      </c>
      <c r="B71" s="47"/>
      <c r="C71" s="23">
        <f>SUM(C69:C70)</f>
      </c>
      <c r="D71" s="23">
        <f>SUM(D69:D70)</f>
      </c>
      <c r="E71" s="23">
        <f>SUM(E69:E70)</f>
      </c>
      <c r="F71" s="23">
        <f>SUM(F69:F70)</f>
      </c>
      <c r="G71" s="2"/>
      <c r="H71" s="2"/>
      <c r="I71" s="2"/>
      <c r="J71" s="2"/>
      <c r="K71" s="2"/>
      <c r="L71" s="2"/>
    </row>
    <row x14ac:dyDescent="0.25" r="72" customHeight="1" ht="17.25">
      <c r="A72" s="117" t="s">
        <v>1709</v>
      </c>
      <c r="B72" s="118" t="s">
        <v>14</v>
      </c>
      <c r="C72" s="36"/>
      <c r="D72" s="36"/>
      <c r="E72" s="36"/>
      <c r="F72" s="17">
        <v>-15</v>
      </c>
      <c r="G72" s="2"/>
      <c r="H72" s="2"/>
      <c r="I72" s="2"/>
      <c r="J72" s="2"/>
      <c r="K72" s="2"/>
      <c r="L72" s="2"/>
    </row>
    <row x14ac:dyDescent="0.25" r="73" customHeight="1" ht="17.25">
      <c r="A73" s="241" t="s">
        <v>3025</v>
      </c>
      <c r="B73" s="242" t="s">
        <v>14</v>
      </c>
      <c r="C73" s="36"/>
      <c r="D73" s="36"/>
      <c r="E73" s="36"/>
      <c r="F73" s="17">
        <v>-21</v>
      </c>
      <c r="G73" s="2"/>
      <c r="H73" s="2"/>
      <c r="I73" s="2"/>
      <c r="J73" s="2"/>
      <c r="K73" s="2"/>
      <c r="L73" s="2"/>
    </row>
    <row x14ac:dyDescent="0.25" r="74" customHeight="1" ht="17.25">
      <c r="A74" s="241" t="s">
        <v>98</v>
      </c>
      <c r="B74" s="242" t="s">
        <v>14</v>
      </c>
      <c r="C74" s="36"/>
      <c r="D74" s="36"/>
      <c r="E74" s="36"/>
      <c r="F74" s="17">
        <v>-12</v>
      </c>
      <c r="G74" s="2"/>
      <c r="H74" s="2"/>
      <c r="I74" s="2"/>
      <c r="J74" s="2"/>
      <c r="K74" s="2"/>
      <c r="L74" s="2"/>
    </row>
    <row x14ac:dyDescent="0.25" r="75" customHeight="1" ht="17.25">
      <c r="A75" s="21" t="s">
        <v>8654</v>
      </c>
      <c r="B75" s="47"/>
      <c r="C75" s="23">
        <f>SUM(C71:C74)</f>
      </c>
      <c r="D75" s="23">
        <f>SUM(D71:D74)</f>
      </c>
      <c r="E75" s="23">
        <f>SUM(E71:E74)</f>
      </c>
      <c r="F75" s="23">
        <f>SUM(F71:F74)</f>
      </c>
      <c r="G75" s="2"/>
      <c r="H75" s="2"/>
      <c r="I75" s="2"/>
      <c r="J75" s="2"/>
      <c r="K75" s="2"/>
      <c r="L75" s="2"/>
    </row>
    <row x14ac:dyDescent="0.25" r="76" customHeight="1" ht="17.25">
      <c r="A76" s="241">
        <v>44359</v>
      </c>
      <c r="B76" s="242" t="s">
        <v>14</v>
      </c>
      <c r="C76" s="36"/>
      <c r="D76" s="36"/>
      <c r="E76" s="36"/>
      <c r="F76" s="17">
        <v>-28</v>
      </c>
      <c r="G76" s="2"/>
      <c r="H76" s="2"/>
      <c r="I76" s="2"/>
      <c r="J76" s="2"/>
      <c r="K76" s="2"/>
      <c r="L76" s="2"/>
    </row>
    <row x14ac:dyDescent="0.25" r="77" customHeight="1" ht="17.25">
      <c r="A77" s="241">
        <v>44420</v>
      </c>
      <c r="B77" s="242" t="s">
        <v>14</v>
      </c>
      <c r="C77" s="36"/>
      <c r="D77" s="36"/>
      <c r="E77" s="36"/>
      <c r="F77" s="17">
        <v>-12</v>
      </c>
      <c r="G77" s="2"/>
      <c r="H77" s="2"/>
      <c r="I77" s="2"/>
      <c r="J77" s="2"/>
      <c r="K77" s="2"/>
      <c r="L77" s="2"/>
    </row>
    <row x14ac:dyDescent="0.25" r="78" customHeight="1" ht="17.25">
      <c r="A78" s="241">
        <v>44481</v>
      </c>
      <c r="B78" s="242" t="s">
        <v>14</v>
      </c>
      <c r="C78" s="36"/>
      <c r="D78" s="36"/>
      <c r="E78" s="36"/>
      <c r="F78" s="17">
        <v>-28</v>
      </c>
      <c r="G78" s="2"/>
      <c r="H78" s="2"/>
      <c r="I78" s="2"/>
      <c r="J78" s="2"/>
      <c r="K78" s="2"/>
      <c r="L78" s="2"/>
    </row>
    <row x14ac:dyDescent="0.25" r="79" customHeight="1" ht="17.25">
      <c r="A79" s="241" t="s">
        <v>3225</v>
      </c>
      <c r="B79" s="242" t="s">
        <v>14</v>
      </c>
      <c r="C79" s="36"/>
      <c r="D79" s="36"/>
      <c r="E79" s="36"/>
      <c r="F79" s="17">
        <v>-18</v>
      </c>
      <c r="G79" s="2"/>
      <c r="H79" s="2"/>
      <c r="I79" s="2"/>
      <c r="J79" s="2"/>
      <c r="K79" s="2"/>
      <c r="L79" s="2"/>
    </row>
    <row x14ac:dyDescent="0.25" r="80" customHeight="1" ht="17.25">
      <c r="A80" s="241" t="s">
        <v>3649</v>
      </c>
      <c r="B80" s="242" t="s">
        <v>14</v>
      </c>
      <c r="C80" s="36"/>
      <c r="D80" s="36"/>
      <c r="E80" s="36"/>
      <c r="F80" s="17">
        <v>-23</v>
      </c>
      <c r="G80" s="2"/>
      <c r="H80" s="2"/>
      <c r="I80" s="2"/>
      <c r="J80" s="2"/>
      <c r="K80" s="2"/>
      <c r="L80" s="2"/>
    </row>
    <row x14ac:dyDescent="0.25" r="81" customHeight="1" ht="17.25">
      <c r="A81" s="241" t="s">
        <v>45</v>
      </c>
      <c r="B81" s="242" t="s">
        <v>14</v>
      </c>
      <c r="C81" s="36"/>
      <c r="D81" s="36"/>
      <c r="E81" s="36"/>
      <c r="F81" s="17">
        <v>-3</v>
      </c>
      <c r="G81" s="2"/>
      <c r="H81" s="2"/>
      <c r="I81" s="2"/>
      <c r="J81" s="2"/>
      <c r="K81" s="2"/>
      <c r="L81" s="2"/>
    </row>
    <row x14ac:dyDescent="0.25" r="82" customHeight="1" ht="17.25">
      <c r="A82" s="241" t="s">
        <v>48</v>
      </c>
      <c r="B82" s="242" t="s">
        <v>14</v>
      </c>
      <c r="C82" s="36"/>
      <c r="D82" s="36"/>
      <c r="E82" s="36"/>
      <c r="F82" s="17">
        <v>-10</v>
      </c>
      <c r="G82" s="2"/>
      <c r="H82" s="2"/>
      <c r="I82" s="2"/>
      <c r="J82" s="2"/>
      <c r="K82" s="2"/>
      <c r="L82" s="2"/>
    </row>
    <row x14ac:dyDescent="0.25" r="83" customHeight="1" ht="17.25">
      <c r="A83" s="21" t="s">
        <v>8656</v>
      </c>
      <c r="B83" s="47"/>
      <c r="C83" s="23">
        <f>SUM(C75:C82)</f>
      </c>
      <c r="D83" s="23">
        <f>SUM(D75:D82)</f>
      </c>
      <c r="E83" s="23">
        <f>SUM(E75:E82)</f>
      </c>
      <c r="F83" s="23">
        <f>SUM(F75:F82)</f>
      </c>
      <c r="G83" s="2"/>
      <c r="H83" s="2"/>
      <c r="I83" s="2"/>
      <c r="J83" s="2"/>
      <c r="K83" s="2"/>
      <c r="L83" s="2"/>
    </row>
    <row x14ac:dyDescent="0.25" r="84" customHeight="1" ht="17.25">
      <c r="A84" s="241" t="s">
        <v>3232</v>
      </c>
      <c r="B84" s="242" t="s">
        <v>14</v>
      </c>
      <c r="C84" s="36"/>
      <c r="D84" s="36"/>
      <c r="E84" s="36"/>
      <c r="F84" s="450">
        <v>-15</v>
      </c>
      <c r="G84" s="2"/>
      <c r="H84" s="2"/>
      <c r="I84" s="2"/>
      <c r="J84" s="2"/>
      <c r="K84" s="2"/>
      <c r="L84" s="2"/>
    </row>
    <row x14ac:dyDescent="0.25" r="85" customHeight="1" ht="17.25">
      <c r="A85" s="62" t="s">
        <v>8658</v>
      </c>
      <c r="B85" s="63"/>
      <c r="C85" s="81">
        <f>SUM(C83:C84)</f>
      </c>
      <c r="D85" s="81">
        <f>SUM(D83:D84)</f>
      </c>
      <c r="E85" s="81">
        <f>SUM(E83:E84)</f>
      </c>
      <c r="F85" s="80">
        <f>SUM(F83:F84)</f>
      </c>
      <c r="G85" s="128" t="s">
        <v>9206</v>
      </c>
      <c r="H85" s="128"/>
      <c r="I85" s="128"/>
      <c r="J85" s="128"/>
      <c r="K85" s="128"/>
      <c r="L85" s="199"/>
    </row>
    <row x14ac:dyDescent="0.25" r="86" customHeight="1" ht="17.25">
      <c r="A86" s="241"/>
      <c r="B86" s="242"/>
      <c r="C86" s="36"/>
      <c r="D86" s="36"/>
      <c r="E86" s="36"/>
      <c r="F86" s="36"/>
      <c r="G86" s="2"/>
      <c r="H86" s="2"/>
      <c r="I86" s="2"/>
      <c r="J86" s="2"/>
      <c r="K86" s="2"/>
      <c r="L86" s="2"/>
    </row>
    <row x14ac:dyDescent="0.25" r="87" customHeight="1" ht="17.25">
      <c r="A87" s="241"/>
      <c r="B87" s="242"/>
      <c r="C87" s="36"/>
      <c r="D87" s="36"/>
      <c r="E87" s="36"/>
      <c r="F87" s="36"/>
      <c r="G87" s="2"/>
      <c r="H87" s="2"/>
      <c r="I87" s="2"/>
      <c r="J87" s="2"/>
      <c r="K87" s="2"/>
      <c r="L87" s="2"/>
    </row>
    <row x14ac:dyDescent="0.25" r="88" customHeight="1" ht="17.25">
      <c r="A88" s="241"/>
      <c r="B88" s="242"/>
      <c r="C88" s="36"/>
      <c r="D88" s="36"/>
      <c r="E88" s="36"/>
      <c r="F88" s="36"/>
      <c r="G88" s="2"/>
      <c r="H88" s="2"/>
      <c r="I88" s="2"/>
      <c r="J88" s="2"/>
      <c r="K88" s="2"/>
      <c r="L88" s="2"/>
    </row>
    <row x14ac:dyDescent="0.25" r="89" customHeight="1" ht="17.25">
      <c r="A89" s="241"/>
      <c r="B89" s="242"/>
      <c r="C89" s="36"/>
      <c r="D89" s="36"/>
      <c r="E89" s="36"/>
      <c r="F89" s="36"/>
      <c r="G89" s="2"/>
      <c r="H89" s="2"/>
      <c r="I89" s="2"/>
      <c r="J89" s="2"/>
      <c r="K89" s="2"/>
      <c r="L89" s="2"/>
    </row>
    <row x14ac:dyDescent="0.25" r="90" customHeight="1" ht="17.25">
      <c r="A90" s="15"/>
      <c r="B90" s="16"/>
      <c r="C90" s="36"/>
      <c r="D90" s="36"/>
      <c r="E90" s="36"/>
      <c r="F90" s="36"/>
      <c r="G90" s="2"/>
      <c r="H90" s="2"/>
      <c r="I90" s="2"/>
      <c r="J90" s="2"/>
      <c r="K90" s="2"/>
      <c r="L90" s="2"/>
    </row>
    <row x14ac:dyDescent="0.25" r="91" customHeight="1" ht="17.25">
      <c r="A91" s="185" t="s">
        <v>578</v>
      </c>
      <c r="B91" s="186"/>
      <c r="C91" s="187">
        <f>SUM(C9:C14)</f>
      </c>
      <c r="D91" s="187">
        <f>SUM(D9:D14)</f>
      </c>
      <c r="E91" s="187">
        <f>SUM(E9:E16)</f>
      </c>
      <c r="F91" s="187">
        <f>SUM(F9:F14)</f>
      </c>
      <c r="G91" s="2"/>
      <c r="H91" s="2"/>
      <c r="I91" s="2"/>
      <c r="J91" s="2"/>
      <c r="K91" s="2"/>
      <c r="L91" s="2"/>
    </row>
    <row x14ac:dyDescent="0.25" r="92" customHeight="1" ht="17.25">
      <c r="A92" s="85" t="s">
        <v>8934</v>
      </c>
      <c r="B92" s="86"/>
      <c r="C92" s="87">
        <v>960</v>
      </c>
      <c r="D92" s="87">
        <v>1788</v>
      </c>
      <c r="E92" s="87">
        <v>1572</v>
      </c>
      <c r="F92" s="1264">
        <v>654</v>
      </c>
      <c r="G92" s="2"/>
      <c r="H92" s="2"/>
      <c r="I92" s="2"/>
      <c r="J92" s="2"/>
      <c r="K92" s="2"/>
      <c r="L92" s="2"/>
    </row>
    <row x14ac:dyDescent="0.25" r="93" customHeight="1" ht="17.25">
      <c r="A93" s="766" t="s">
        <v>9207</v>
      </c>
      <c r="B93" s="257"/>
      <c r="C93" s="865">
        <f>C92/3</f>
      </c>
      <c r="D93" s="865">
        <f>D92/3</f>
      </c>
      <c r="E93" s="865">
        <f>E92/3</f>
      </c>
      <c r="F93" s="865">
        <f>F92/3</f>
      </c>
      <c r="G93" s="2"/>
      <c r="H93" s="2"/>
      <c r="I93" s="2"/>
      <c r="J93" s="2"/>
      <c r="K93" s="2"/>
      <c r="L93" s="2"/>
    </row>
    <row x14ac:dyDescent="0.25" r="94" customHeight="1" ht="17.25">
      <c r="A94" s="1239" t="s">
        <v>8920</v>
      </c>
      <c r="B94" s="1266"/>
      <c r="C94" s="1267">
        <f>SUM(C93-C91)</f>
      </c>
      <c r="D94" s="1267">
        <f>SUM(D93-D91)</f>
      </c>
      <c r="E94" s="1267">
        <f>SUM(E93-E91)</f>
      </c>
      <c r="F94" s="1276">
        <f>SUM(F93-F91)</f>
      </c>
      <c r="G94" s="2"/>
      <c r="H94" s="2"/>
      <c r="I94" s="2"/>
      <c r="J94" s="2"/>
      <c r="K94" s="2"/>
      <c r="L94" s="2"/>
    </row>
    <row x14ac:dyDescent="0.25" r="95" customHeight="1" ht="17.25">
      <c r="A95" s="37"/>
      <c r="B95" s="2"/>
      <c r="C95" s="3"/>
      <c r="D95" s="3"/>
      <c r="E95" s="3"/>
      <c r="F95" s="3"/>
      <c r="G95" s="2"/>
      <c r="H95" s="2"/>
      <c r="I95" s="2"/>
      <c r="J95" s="2"/>
      <c r="K95" s="2"/>
      <c r="L95" s="2"/>
    </row>
    <row x14ac:dyDescent="0.25" r="96" customHeight="1" ht="17.25">
      <c r="A96" s="37"/>
      <c r="B96" s="2"/>
      <c r="C96" s="401" t="s">
        <v>843</v>
      </c>
      <c r="D96" s="401" t="s">
        <v>9027</v>
      </c>
      <c r="E96" s="401" t="s">
        <v>8986</v>
      </c>
      <c r="F96" s="401" t="s">
        <v>9197</v>
      </c>
      <c r="G96" s="2"/>
      <c r="H96" s="2"/>
      <c r="I96" s="2"/>
      <c r="J96" s="2"/>
      <c r="K96" s="2"/>
      <c r="L96" s="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75"/>
  <sheetViews>
    <sheetView workbookViewId="0"/>
  </sheetViews>
  <sheetFormatPr defaultRowHeight="15" x14ac:dyDescent="0.25"/>
  <cols>
    <col min="1" max="1" style="115" width="11.719285714285713" customWidth="1" bestFit="1"/>
    <col min="2" max="2" style="40" width="18.862142857142857" customWidth="1" bestFit="1"/>
    <col min="3" max="3" style="116" width="10.576428571428572" customWidth="1" bestFit="1"/>
    <col min="4" max="4" style="116" width="12.576428571428572" customWidth="1" bestFit="1"/>
    <col min="5" max="5" style="116" width="9.862142857142858" customWidth="1" bestFit="1"/>
    <col min="6" max="6" style="116" width="9.862142857142858" customWidth="1" bestFit="1"/>
    <col min="7" max="7" style="116" width="9.862142857142858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2"/>
    </row>
    <row x14ac:dyDescent="0.25" r="2" customHeight="1" ht="17.25">
      <c r="A2" s="37"/>
      <c r="B2" s="2"/>
      <c r="C2" s="5"/>
      <c r="D2" s="5"/>
      <c r="E2" s="5"/>
      <c r="F2" s="5"/>
      <c r="G2" s="5"/>
      <c r="H2" s="2"/>
    </row>
    <row x14ac:dyDescent="0.25" r="3" customHeight="1" ht="17.25">
      <c r="A3" s="1" t="s">
        <v>7698</v>
      </c>
      <c r="B3" s="2"/>
      <c r="C3" s="5"/>
      <c r="D3" s="5"/>
      <c r="E3" s="5"/>
      <c r="F3" s="5"/>
      <c r="G3" s="5"/>
      <c r="H3" s="4"/>
    </row>
    <row x14ac:dyDescent="0.25" r="4" customHeight="1" ht="17.25">
      <c r="A4" s="1" t="s">
        <v>8914</v>
      </c>
      <c r="B4" s="4"/>
      <c r="C4" s="5"/>
      <c r="D4" s="5"/>
      <c r="E4" s="5"/>
      <c r="F4" s="5"/>
      <c r="G4" s="5"/>
      <c r="H4" s="2"/>
    </row>
    <row x14ac:dyDescent="0.25" r="5" customHeight="1" ht="17.25">
      <c r="A5" s="1" t="s">
        <v>9190</v>
      </c>
      <c r="B5" s="4"/>
      <c r="C5" s="5"/>
      <c r="D5" s="5"/>
      <c r="E5" s="5"/>
      <c r="F5" s="5"/>
      <c r="G5" s="5"/>
      <c r="H5" s="2"/>
    </row>
    <row x14ac:dyDescent="0.25" r="6" customHeight="1" ht="17.25">
      <c r="A6" s="1" t="s">
        <v>8927</v>
      </c>
      <c r="B6" s="4"/>
      <c r="C6" s="5"/>
      <c r="D6" s="5"/>
      <c r="E6" s="3"/>
      <c r="F6" s="3"/>
      <c r="G6" s="3"/>
      <c r="H6" s="2"/>
    </row>
    <row x14ac:dyDescent="0.25" r="7" customHeight="1" ht="17.25">
      <c r="A7" s="146"/>
      <c r="B7" s="146"/>
      <c r="C7" s="11">
        <v>7000</v>
      </c>
      <c r="D7" s="11">
        <v>5000</v>
      </c>
      <c r="E7" s="11">
        <v>6000</v>
      </c>
      <c r="F7" s="11">
        <v>5000</v>
      </c>
      <c r="G7" s="11">
        <v>5000</v>
      </c>
      <c r="H7" s="2"/>
    </row>
    <row x14ac:dyDescent="0.25" r="8" customHeight="1" ht="17.25">
      <c r="A8" s="12" t="s">
        <v>4</v>
      </c>
      <c r="B8" s="13" t="s">
        <v>5</v>
      </c>
      <c r="C8" s="14" t="s">
        <v>843</v>
      </c>
      <c r="D8" s="14" t="s">
        <v>9027</v>
      </c>
      <c r="E8" s="14" t="s">
        <v>842</v>
      </c>
      <c r="F8" s="14" t="s">
        <v>1085</v>
      </c>
      <c r="G8" s="14" t="s">
        <v>1084</v>
      </c>
      <c r="H8" s="2"/>
    </row>
    <row x14ac:dyDescent="0.25" r="9" customHeight="1" ht="17.25">
      <c r="A9" s="15">
        <v>44045</v>
      </c>
      <c r="B9" s="16" t="s">
        <v>9191</v>
      </c>
      <c r="C9" s="17">
        <v>200</v>
      </c>
      <c r="D9" s="17">
        <v>250</v>
      </c>
      <c r="E9" s="17">
        <v>200</v>
      </c>
      <c r="F9" s="17">
        <v>150</v>
      </c>
      <c r="G9" s="17">
        <v>150</v>
      </c>
      <c r="H9" s="2"/>
    </row>
    <row x14ac:dyDescent="0.25" r="10" customHeight="1" ht="17.25">
      <c r="A10" s="15" t="s">
        <v>1280</v>
      </c>
      <c r="B10" s="16" t="s">
        <v>9192</v>
      </c>
      <c r="C10" s="36"/>
      <c r="D10" s="17">
        <v>330</v>
      </c>
      <c r="E10" s="17">
        <v>65</v>
      </c>
      <c r="F10" s="17">
        <v>80</v>
      </c>
      <c r="G10" s="17">
        <v>163</v>
      </c>
      <c r="H10" s="2"/>
    </row>
    <row x14ac:dyDescent="0.25" r="11" customHeight="1" ht="17.25">
      <c r="A11" s="15" t="s">
        <v>1282</v>
      </c>
      <c r="B11" s="16" t="s">
        <v>9193</v>
      </c>
      <c r="C11" s="17">
        <v>300</v>
      </c>
      <c r="D11" s="36"/>
      <c r="E11" s="17">
        <v>235</v>
      </c>
      <c r="F11" s="17">
        <v>150</v>
      </c>
      <c r="G11" s="17">
        <v>80</v>
      </c>
      <c r="H11" s="2"/>
    </row>
    <row x14ac:dyDescent="0.25" r="12" customHeight="1" ht="17.25">
      <c r="A12" s="15" t="s">
        <v>1287</v>
      </c>
      <c r="B12" s="16" t="s">
        <v>9194</v>
      </c>
      <c r="C12" s="36"/>
      <c r="D12" s="17">
        <v>20</v>
      </c>
      <c r="E12" s="36"/>
      <c r="F12" s="17">
        <v>120</v>
      </c>
      <c r="G12" s="17">
        <v>107</v>
      </c>
      <c r="H12" s="2"/>
    </row>
    <row x14ac:dyDescent="0.25" r="13" customHeight="1" ht="17.25">
      <c r="A13" s="21" t="s">
        <v>8843</v>
      </c>
      <c r="B13" s="47"/>
      <c r="C13" s="23">
        <f>SUM(C9:C12)</f>
      </c>
      <c r="D13" s="23">
        <f>SUM(D9:D12)</f>
      </c>
      <c r="E13" s="23">
        <f>SUM(E9:E12)</f>
      </c>
      <c r="F13" s="23">
        <f>SUM(F9:F12)</f>
      </c>
      <c r="G13" s="23">
        <f>SUM(G9:G12)</f>
      </c>
      <c r="H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2"/>
    </row>
    <row x14ac:dyDescent="0.25" r="15" customHeight="1" ht="17.25">
      <c r="A15" s="21" t="s">
        <v>8844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2"/>
    </row>
    <row x14ac:dyDescent="0.25" r="17" customHeight="1" ht="17.25">
      <c r="A17" s="21" t="s">
        <v>8845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"/>
    </row>
    <row x14ac:dyDescent="0.25" r="18" customHeight="1" ht="17.25">
      <c r="A18" s="33"/>
      <c r="B18" s="34"/>
      <c r="C18" s="35"/>
      <c r="D18" s="35"/>
      <c r="E18" s="35"/>
      <c r="F18" s="35"/>
      <c r="G18" s="35"/>
      <c r="H18" s="2"/>
    </row>
    <row x14ac:dyDescent="0.25" r="19" customHeight="1" ht="17.25">
      <c r="A19" s="21" t="s">
        <v>8846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"/>
    </row>
    <row x14ac:dyDescent="0.25" r="20" customHeight="1" ht="17.25">
      <c r="A20" s="33"/>
      <c r="B20" s="34"/>
      <c r="C20" s="35"/>
      <c r="D20" s="35"/>
      <c r="E20" s="35"/>
      <c r="F20" s="35"/>
      <c r="G20" s="35"/>
      <c r="H20" s="2"/>
    </row>
    <row x14ac:dyDescent="0.25" r="21" customHeight="1" ht="17.25">
      <c r="A21" s="21" t="s">
        <v>8847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"/>
    </row>
    <row x14ac:dyDescent="0.25" r="22" customHeight="1" ht="17.25">
      <c r="A22" s="33"/>
      <c r="B22" s="34"/>
      <c r="C22" s="35"/>
      <c r="D22" s="35"/>
      <c r="E22" s="35"/>
      <c r="F22" s="35"/>
      <c r="G22" s="35"/>
      <c r="H22" s="2"/>
    </row>
    <row x14ac:dyDescent="0.25" r="23" customHeight="1" ht="17.25">
      <c r="A23" s="21" t="s">
        <v>8848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"/>
    </row>
    <row x14ac:dyDescent="0.25" r="24" customHeight="1" ht="17.25">
      <c r="A24" s="33"/>
      <c r="B24" s="34"/>
      <c r="C24" s="35"/>
      <c r="D24" s="35"/>
      <c r="E24" s="35"/>
      <c r="F24" s="35"/>
      <c r="G24" s="35"/>
      <c r="H24" s="2"/>
    </row>
    <row x14ac:dyDescent="0.25" r="25" customHeight="1" ht="17.25">
      <c r="A25" s="21" t="s">
        <v>8851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"/>
    </row>
    <row x14ac:dyDescent="0.25" r="26" customHeight="1" ht="17.25">
      <c r="A26" s="33"/>
      <c r="B26" s="34"/>
      <c r="C26" s="35"/>
      <c r="D26" s="35"/>
      <c r="E26" s="35"/>
      <c r="F26" s="35"/>
      <c r="G26" s="35"/>
      <c r="H26" s="2"/>
    </row>
    <row x14ac:dyDescent="0.25" r="27" customHeight="1" ht="17.25">
      <c r="A27" s="21" t="s">
        <v>8853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"/>
    </row>
    <row x14ac:dyDescent="0.25" r="28" customHeight="1" ht="17.25">
      <c r="A28" s="33">
        <v>43840</v>
      </c>
      <c r="B28" s="34" t="s">
        <v>14</v>
      </c>
      <c r="C28" s="35"/>
      <c r="D28" s="35"/>
      <c r="E28" s="19">
        <v>-20</v>
      </c>
      <c r="F28" s="19">
        <v>-225</v>
      </c>
      <c r="G28" s="19">
        <v>-102</v>
      </c>
      <c r="H28" s="2"/>
    </row>
    <row x14ac:dyDescent="0.25" r="29" customHeight="1" ht="17.25">
      <c r="A29" s="33">
        <v>44114</v>
      </c>
      <c r="B29" s="34" t="s">
        <v>14</v>
      </c>
      <c r="C29" s="35"/>
      <c r="D29" s="35"/>
      <c r="E29" s="19">
        <v>-34</v>
      </c>
      <c r="F29" s="35"/>
      <c r="G29" s="35"/>
      <c r="H29" s="2"/>
    </row>
    <row x14ac:dyDescent="0.25" r="30" customHeight="1" ht="17.25">
      <c r="A30" s="65" t="s">
        <v>614</v>
      </c>
      <c r="B30" s="66" t="s">
        <v>14</v>
      </c>
      <c r="C30" s="35"/>
      <c r="D30" s="35"/>
      <c r="E30" s="19">
        <v>-3</v>
      </c>
      <c r="F30" s="35"/>
      <c r="G30" s="35"/>
      <c r="H30" s="2"/>
    </row>
    <row x14ac:dyDescent="0.25" r="31" customHeight="1" ht="17.25">
      <c r="A31" s="65" t="s">
        <v>1018</v>
      </c>
      <c r="B31" s="66" t="s">
        <v>14</v>
      </c>
      <c r="C31" s="35"/>
      <c r="D31" s="35"/>
      <c r="E31" s="19">
        <v>-22</v>
      </c>
      <c r="F31" s="19">
        <v>-91</v>
      </c>
      <c r="G31" s="19">
        <v>-78</v>
      </c>
      <c r="H31" s="2"/>
    </row>
    <row x14ac:dyDescent="0.25" r="32" customHeight="1" ht="17.25">
      <c r="A32" s="65" t="s">
        <v>616</v>
      </c>
      <c r="B32" s="66" t="s">
        <v>14</v>
      </c>
      <c r="C32" s="35"/>
      <c r="D32" s="35"/>
      <c r="E32" s="102">
        <v>-10</v>
      </c>
      <c r="F32" s="102">
        <v>-76</v>
      </c>
      <c r="G32" s="102">
        <v>-167</v>
      </c>
      <c r="H32" s="2"/>
    </row>
    <row x14ac:dyDescent="0.25" r="33" customHeight="1" ht="17.25">
      <c r="A33" s="21" t="s">
        <v>8858</v>
      </c>
      <c r="B33" s="47"/>
      <c r="C33" s="23">
        <f>SUM(C27:C32)</f>
      </c>
      <c r="D33" s="23">
        <f>SUM(D27:D32)</f>
      </c>
      <c r="E33" s="23">
        <f>SUM(E27:E32)</f>
      </c>
      <c r="F33" s="23">
        <f>SUM(F27:F32)</f>
      </c>
      <c r="G33" s="23">
        <f>SUM(G27:G32)</f>
      </c>
      <c r="H33" s="2"/>
    </row>
    <row x14ac:dyDescent="0.25" r="34" customHeight="1" ht="17.25">
      <c r="A34" s="65">
        <v>43901</v>
      </c>
      <c r="B34" s="66" t="s">
        <v>14</v>
      </c>
      <c r="C34" s="35"/>
      <c r="D34" s="35"/>
      <c r="E34" s="19">
        <v>-23</v>
      </c>
      <c r="F34" s="19">
        <v>-107</v>
      </c>
      <c r="G34" s="19">
        <v>-25</v>
      </c>
      <c r="H34" s="2"/>
    </row>
    <row x14ac:dyDescent="0.25" r="35" customHeight="1" ht="17.25">
      <c r="A35" s="241">
        <v>43993</v>
      </c>
      <c r="B35" s="242" t="s">
        <v>14</v>
      </c>
      <c r="C35" s="35"/>
      <c r="D35" s="19">
        <v>-98</v>
      </c>
      <c r="E35" s="102">
        <v>-30</v>
      </c>
      <c r="F35" s="19">
        <v>-1</v>
      </c>
      <c r="G35" s="19">
        <v>-77</v>
      </c>
      <c r="H35" s="2"/>
    </row>
    <row x14ac:dyDescent="0.25" r="36" customHeight="1" ht="17.25">
      <c r="A36" s="15">
        <v>44023</v>
      </c>
      <c r="B36" s="16" t="s">
        <v>14</v>
      </c>
      <c r="C36" s="35"/>
      <c r="D36" s="19">
        <v>-114</v>
      </c>
      <c r="E36" s="19">
        <v>-21</v>
      </c>
      <c r="F36" s="35"/>
      <c r="G36" s="35"/>
      <c r="H36" s="2"/>
    </row>
    <row x14ac:dyDescent="0.25" r="37" customHeight="1" ht="17.25">
      <c r="A37" s="241" t="s">
        <v>391</v>
      </c>
      <c r="B37" s="242" t="s">
        <v>14</v>
      </c>
      <c r="C37" s="35"/>
      <c r="D37" s="35"/>
      <c r="E37" s="35"/>
      <c r="F37" s="35"/>
      <c r="G37" s="19">
        <v>-41</v>
      </c>
      <c r="H37" s="2"/>
    </row>
    <row x14ac:dyDescent="0.25" r="38" customHeight="1" ht="17.25">
      <c r="A38" s="241" t="s">
        <v>5529</v>
      </c>
      <c r="B38" s="242" t="s">
        <v>14</v>
      </c>
      <c r="C38" s="35"/>
      <c r="D38" s="19">
        <v>-5</v>
      </c>
      <c r="E38" s="19">
        <v>-8</v>
      </c>
      <c r="F38" s="35"/>
      <c r="G38" s="35"/>
      <c r="H38" s="2"/>
    </row>
    <row x14ac:dyDescent="0.25" r="39" customHeight="1" ht="17.25">
      <c r="A39" s="15" t="s">
        <v>5564</v>
      </c>
      <c r="B39" s="16" t="s">
        <v>14</v>
      </c>
      <c r="C39" s="35"/>
      <c r="D39" s="19">
        <v>-46</v>
      </c>
      <c r="E39" s="19">
        <v>-19</v>
      </c>
      <c r="F39" s="35"/>
      <c r="G39" s="35"/>
      <c r="H39" s="2"/>
    </row>
    <row x14ac:dyDescent="0.25" r="40" customHeight="1" ht="17.25">
      <c r="A40" s="21" t="s">
        <v>8861</v>
      </c>
      <c r="B40" s="47"/>
      <c r="C40" s="23">
        <f>SUM(C33:C39)</f>
      </c>
      <c r="D40" s="23">
        <f>SUM(D33:D39)</f>
      </c>
      <c r="E40" s="23">
        <f>SUM(E33:E39)</f>
      </c>
      <c r="F40" s="23">
        <f>SUM(F33:F39)</f>
      </c>
      <c r="G40" s="23">
        <f>SUM(G33:G39)</f>
      </c>
      <c r="H40" s="2"/>
    </row>
    <row x14ac:dyDescent="0.25" r="41" customHeight="1" ht="17.25">
      <c r="A41" s="15">
        <v>43873</v>
      </c>
      <c r="B41" s="16" t="s">
        <v>14</v>
      </c>
      <c r="C41" s="35"/>
      <c r="D41" s="17">
        <v>-109</v>
      </c>
      <c r="E41" s="19">
        <v>-51</v>
      </c>
      <c r="F41" s="35"/>
      <c r="G41" s="35"/>
      <c r="H41" s="2"/>
    </row>
    <row x14ac:dyDescent="0.25" r="42" customHeight="1" ht="17.25">
      <c r="A42" s="241">
        <v>43963</v>
      </c>
      <c r="B42" s="242" t="s">
        <v>14</v>
      </c>
      <c r="C42" s="35"/>
      <c r="D42" s="17">
        <v>-13</v>
      </c>
      <c r="E42" s="19">
        <v>-77</v>
      </c>
      <c r="F42" s="35"/>
      <c r="G42" s="19">
        <v>-10</v>
      </c>
      <c r="H42" s="2"/>
    </row>
    <row x14ac:dyDescent="0.25" r="43" customHeight="1" ht="17.25">
      <c r="A43" s="241">
        <v>44147</v>
      </c>
      <c r="B43" s="242" t="s">
        <v>14</v>
      </c>
      <c r="C43" s="35"/>
      <c r="D43" s="19">
        <v>-143</v>
      </c>
      <c r="E43" s="19">
        <v>-65</v>
      </c>
      <c r="F43" s="35"/>
      <c r="G43" s="35"/>
      <c r="H43" s="2"/>
    </row>
    <row x14ac:dyDescent="0.25" r="44" customHeight="1" ht="17.25">
      <c r="A44" s="15" t="s">
        <v>6444</v>
      </c>
      <c r="B44" s="16" t="s">
        <v>14</v>
      </c>
      <c r="C44" s="35"/>
      <c r="D44" s="19">
        <v>-20</v>
      </c>
      <c r="E44" s="35"/>
      <c r="F44" s="35"/>
      <c r="G44" s="35"/>
      <c r="H44" s="2"/>
    </row>
    <row x14ac:dyDescent="0.25" r="45" customHeight="1" ht="17.25">
      <c r="A45" s="21" t="s">
        <v>8863</v>
      </c>
      <c r="B45" s="47"/>
      <c r="C45" s="23">
        <f>SUM(C40:C44)</f>
      </c>
      <c r="D45" s="23">
        <f>SUM(D40:D44)</f>
      </c>
      <c r="E45" s="23">
        <f>SUM(E40:E44)</f>
      </c>
      <c r="F45" s="23">
        <f>SUM(F40:F44)</f>
      </c>
      <c r="G45" s="23">
        <f>SUM(G40:G44)</f>
      </c>
      <c r="H45" s="2"/>
    </row>
    <row x14ac:dyDescent="0.25" r="46" customHeight="1" ht="17.25">
      <c r="A46" s="15">
        <v>44409</v>
      </c>
      <c r="B46" s="16" t="s">
        <v>14</v>
      </c>
      <c r="C46" s="35"/>
      <c r="D46" s="19">
        <v>-29</v>
      </c>
      <c r="E46" s="19">
        <v>-30</v>
      </c>
      <c r="F46" s="35"/>
      <c r="G46" s="35"/>
      <c r="H46" s="2"/>
    </row>
    <row x14ac:dyDescent="0.25" r="47" customHeight="1" ht="17.25">
      <c r="A47" s="15" t="s">
        <v>4859</v>
      </c>
      <c r="B47" s="16" t="s">
        <v>14</v>
      </c>
      <c r="C47" s="36"/>
      <c r="D47" s="36"/>
      <c r="E47" s="17">
        <v>-26</v>
      </c>
      <c r="F47" s="36"/>
      <c r="G47" s="36"/>
      <c r="H47" s="2"/>
    </row>
    <row x14ac:dyDescent="0.25" r="48" customHeight="1" ht="17.25">
      <c r="A48" s="117" t="s">
        <v>575</v>
      </c>
      <c r="B48" s="118" t="s">
        <v>14</v>
      </c>
      <c r="C48" s="46"/>
      <c r="D48" s="138">
        <v>-23</v>
      </c>
      <c r="E48" s="138">
        <v>-13</v>
      </c>
      <c r="F48" s="46"/>
      <c r="G48" s="46"/>
      <c r="H48" s="2"/>
    </row>
    <row x14ac:dyDescent="0.25" r="49" customHeight="1" ht="17.25">
      <c r="A49" s="21" t="s">
        <v>8864</v>
      </c>
      <c r="B49" s="47"/>
      <c r="C49" s="23">
        <f>SUM(C45:C48)</f>
      </c>
      <c r="D49" s="23">
        <f>SUM(D45:D48)</f>
      </c>
      <c r="E49" s="23">
        <f>SUM(E45:E48)</f>
      </c>
      <c r="F49" s="23">
        <f>SUM(F45:F48)</f>
      </c>
      <c r="G49" s="23">
        <f>SUM(G45:G48)</f>
      </c>
      <c r="H49" s="2"/>
    </row>
    <row x14ac:dyDescent="0.25" r="50" customHeight="1" ht="17.25">
      <c r="A50" s="117">
        <v>44318</v>
      </c>
      <c r="B50" s="118" t="s">
        <v>14</v>
      </c>
      <c r="C50" s="46"/>
      <c r="D50" s="46"/>
      <c r="E50" s="138">
        <v>-47</v>
      </c>
      <c r="F50" s="46"/>
      <c r="G50" s="46"/>
      <c r="H50" s="2"/>
    </row>
    <row x14ac:dyDescent="0.25" r="51" customHeight="1" ht="17.25">
      <c r="A51" s="117" t="s">
        <v>738</v>
      </c>
      <c r="B51" s="118" t="s">
        <v>14</v>
      </c>
      <c r="C51" s="46"/>
      <c r="D51" s="46"/>
      <c r="E51" s="138">
        <v>-1</v>
      </c>
      <c r="F51" s="46"/>
      <c r="G51" s="46"/>
      <c r="H51" s="2"/>
    </row>
    <row x14ac:dyDescent="0.25" r="52" customHeight="1" ht="17.25">
      <c r="A52" s="21" t="s">
        <v>8865</v>
      </c>
      <c r="B52" s="47"/>
      <c r="C52" s="23">
        <f>SUM(C49:C51)</f>
      </c>
      <c r="D52" s="23">
        <f>SUM(D49:D51)</f>
      </c>
      <c r="E52" s="23">
        <f>SUM(E49:E51)</f>
      </c>
      <c r="F52" s="23">
        <f>SUM(F49:F51)</f>
      </c>
      <c r="G52" s="23">
        <f>SUM(G49:G51)</f>
      </c>
      <c r="H52" s="2"/>
    </row>
    <row x14ac:dyDescent="0.25" r="53" customHeight="1" ht="17.25">
      <c r="A53" s="117">
        <v>44533</v>
      </c>
      <c r="B53" s="118" t="s">
        <v>14</v>
      </c>
      <c r="C53" s="138">
        <v>-7</v>
      </c>
      <c r="D53" s="46"/>
      <c r="E53" s="46"/>
      <c r="F53" s="46"/>
      <c r="G53" s="46"/>
      <c r="H53" s="2"/>
    </row>
    <row x14ac:dyDescent="0.25" r="54" customHeight="1" ht="17.25">
      <c r="A54" s="117" t="s">
        <v>302</v>
      </c>
      <c r="B54" s="118" t="s">
        <v>14</v>
      </c>
      <c r="C54" s="138">
        <v>-81</v>
      </c>
      <c r="D54" s="46"/>
      <c r="E54" s="46"/>
      <c r="F54" s="46"/>
      <c r="G54" s="46"/>
      <c r="H54" s="2"/>
    </row>
    <row x14ac:dyDescent="0.25" r="55" customHeight="1" ht="17.25">
      <c r="A55" s="117" t="s">
        <v>1055</v>
      </c>
      <c r="B55" s="118" t="s">
        <v>14</v>
      </c>
      <c r="C55" s="138">
        <v>-56</v>
      </c>
      <c r="D55" s="46"/>
      <c r="E55" s="46"/>
      <c r="F55" s="46"/>
      <c r="G55" s="46"/>
      <c r="H55" s="2"/>
    </row>
    <row x14ac:dyDescent="0.25" r="56" customHeight="1" ht="17.25">
      <c r="A56" s="117" t="s">
        <v>1056</v>
      </c>
      <c r="B56" s="118" t="s">
        <v>14</v>
      </c>
      <c r="C56" s="138">
        <v>-33</v>
      </c>
      <c r="D56" s="46"/>
      <c r="E56" s="46"/>
      <c r="F56" s="46"/>
      <c r="G56" s="46"/>
      <c r="H56" s="2"/>
    </row>
    <row x14ac:dyDescent="0.25" r="57" customHeight="1" ht="17.25">
      <c r="A57" s="117" t="s">
        <v>1364</v>
      </c>
      <c r="B57" s="118" t="s">
        <v>14</v>
      </c>
      <c r="C57" s="138">
        <v>-29</v>
      </c>
      <c r="D57" s="46"/>
      <c r="E57" s="46"/>
      <c r="F57" s="46"/>
      <c r="G57" s="46"/>
      <c r="H57" s="2"/>
    </row>
    <row x14ac:dyDescent="0.25" r="58" customHeight="1" ht="17.25">
      <c r="A58" s="117" t="s">
        <v>1059</v>
      </c>
      <c r="B58" s="118" t="s">
        <v>14</v>
      </c>
      <c r="C58" s="138">
        <v>-31</v>
      </c>
      <c r="D58" s="46"/>
      <c r="E58" s="46"/>
      <c r="F58" s="46"/>
      <c r="G58" s="46"/>
      <c r="H58" s="2"/>
    </row>
    <row x14ac:dyDescent="0.25" r="59" customHeight="1" ht="17.25">
      <c r="A59" s="21" t="s">
        <v>8840</v>
      </c>
      <c r="B59" s="47"/>
      <c r="C59" s="23">
        <f>SUM(C52:C58)</f>
      </c>
      <c r="D59" s="23">
        <f>SUM(D52:D58)</f>
      </c>
      <c r="E59" s="23">
        <f>SUM(E52:E58)</f>
      </c>
      <c r="F59" s="23">
        <f>SUM(F52:F58)</f>
      </c>
      <c r="G59" s="23">
        <f>SUM(G52:G58)</f>
      </c>
      <c r="H59" s="2"/>
    </row>
    <row x14ac:dyDescent="0.25" r="60" customHeight="1" ht="17.25">
      <c r="A60" s="117">
        <v>44381</v>
      </c>
      <c r="B60" s="118" t="s">
        <v>14</v>
      </c>
      <c r="C60" s="138">
        <v>-45</v>
      </c>
      <c r="D60" s="46"/>
      <c r="E60" s="46"/>
      <c r="F60" s="46"/>
      <c r="G60" s="46"/>
      <c r="H60" s="2"/>
    </row>
    <row x14ac:dyDescent="0.25" r="61" customHeight="1" ht="17.25">
      <c r="A61" s="117">
        <v>44443</v>
      </c>
      <c r="B61" s="118" t="s">
        <v>14</v>
      </c>
      <c r="C61" s="138">
        <v>-96</v>
      </c>
      <c r="D61" s="46"/>
      <c r="E61" s="46"/>
      <c r="F61" s="46"/>
      <c r="G61" s="46"/>
      <c r="H61" s="2"/>
    </row>
    <row x14ac:dyDescent="0.25" r="62" customHeight="1" ht="17.25">
      <c r="A62" s="117" t="s">
        <v>1062</v>
      </c>
      <c r="B62" s="118" t="s">
        <v>14</v>
      </c>
      <c r="C62" s="138">
        <v>-29</v>
      </c>
      <c r="D62" s="46"/>
      <c r="E62" s="46"/>
      <c r="F62" s="46"/>
      <c r="G62" s="46"/>
      <c r="H62" s="2"/>
    </row>
    <row x14ac:dyDescent="0.25" r="63" customHeight="1" ht="17.25">
      <c r="A63" s="117" t="s">
        <v>424</v>
      </c>
      <c r="B63" s="118" t="s">
        <v>14</v>
      </c>
      <c r="C63" s="138">
        <v>-70</v>
      </c>
      <c r="D63" s="46"/>
      <c r="E63" s="46"/>
      <c r="F63" s="46"/>
      <c r="G63" s="46"/>
      <c r="H63" s="2"/>
    </row>
    <row x14ac:dyDescent="0.25" r="64" customHeight="1" ht="17.25">
      <c r="A64" s="117" t="s">
        <v>1064</v>
      </c>
      <c r="B64" s="118" t="s">
        <v>14</v>
      </c>
      <c r="C64" s="138">
        <v>-23</v>
      </c>
      <c r="D64" s="46"/>
      <c r="E64" s="46"/>
      <c r="F64" s="46"/>
      <c r="G64" s="46"/>
      <c r="H64" s="2"/>
    </row>
    <row x14ac:dyDescent="0.25" r="65" customHeight="1" ht="17.25">
      <c r="A65" s="21" t="s">
        <v>8929</v>
      </c>
      <c r="B65" s="47"/>
      <c r="C65" s="23">
        <f>SUM(C59:C64)</f>
      </c>
      <c r="D65" s="23">
        <f>SUM(D59:D64)</f>
      </c>
      <c r="E65" s="23">
        <f>SUM(E59:E64)</f>
      </c>
      <c r="F65" s="23">
        <f>SUM(F59:F64)</f>
      </c>
      <c r="G65" s="23">
        <f>SUM(G59:G64)</f>
      </c>
      <c r="H65" s="2"/>
    </row>
    <row x14ac:dyDescent="0.25" r="66" customHeight="1" ht="17.25">
      <c r="A66" s="117"/>
      <c r="B66" s="118"/>
      <c r="C66" s="46"/>
      <c r="D66" s="46"/>
      <c r="E66" s="46"/>
      <c r="F66" s="46"/>
      <c r="G66" s="46"/>
      <c r="H66" s="2"/>
    </row>
    <row x14ac:dyDescent="0.25" r="67" customHeight="1" ht="17.25">
      <c r="A67" s="117"/>
      <c r="B67" s="118"/>
      <c r="C67" s="46"/>
      <c r="D67" s="46"/>
      <c r="E67" s="46"/>
      <c r="F67" s="46"/>
      <c r="G67" s="46"/>
      <c r="H67" s="2"/>
    </row>
    <row x14ac:dyDescent="0.25" r="68" customHeight="1" ht="17.25">
      <c r="A68" s="117"/>
      <c r="B68" s="118"/>
      <c r="C68" s="46"/>
      <c r="D68" s="46"/>
      <c r="E68" s="46"/>
      <c r="F68" s="46"/>
      <c r="G68" s="46"/>
      <c r="H68" s="2"/>
    </row>
    <row x14ac:dyDescent="0.25" r="69" customHeight="1" ht="17.25">
      <c r="A69" s="117"/>
      <c r="B69" s="118"/>
      <c r="C69" s="46"/>
      <c r="D69" s="46"/>
      <c r="E69" s="46"/>
      <c r="F69" s="46"/>
      <c r="G69" s="46"/>
      <c r="H69" s="2"/>
    </row>
    <row x14ac:dyDescent="0.25" r="70" customHeight="1" ht="17.25">
      <c r="A70" s="185" t="s">
        <v>578</v>
      </c>
      <c r="B70" s="186"/>
      <c r="C70" s="187">
        <f>SUM(C9:C12)</f>
      </c>
      <c r="D70" s="187">
        <f>SUM(D9:D12)</f>
      </c>
      <c r="E70" s="187">
        <f>SUM(E9:E12)</f>
      </c>
      <c r="F70" s="187">
        <f>SUM(F9:F12)</f>
      </c>
      <c r="G70" s="187">
        <f>SUM(G9:G12)</f>
      </c>
      <c r="H70" s="2"/>
    </row>
    <row x14ac:dyDescent="0.25" r="71" customHeight="1" ht="17.25">
      <c r="A71" s="21" t="s">
        <v>8934</v>
      </c>
      <c r="B71" s="47"/>
      <c r="C71" s="68">
        <v>1500</v>
      </c>
      <c r="D71" s="68">
        <v>1800</v>
      </c>
      <c r="E71" s="1269">
        <v>1500</v>
      </c>
      <c r="F71" s="1269">
        <v>1500</v>
      </c>
      <c r="G71" s="1274">
        <v>1500</v>
      </c>
      <c r="H71" s="2"/>
    </row>
    <row x14ac:dyDescent="0.25" r="72" customHeight="1" ht="17.25">
      <c r="A72" s="185" t="s">
        <v>9195</v>
      </c>
      <c r="B72" s="186"/>
      <c r="C72" s="188">
        <f>C71/3</f>
      </c>
      <c r="D72" s="188">
        <f>D71/3</f>
      </c>
      <c r="E72" s="188">
        <f>E71/3</f>
      </c>
      <c r="F72" s="188">
        <f>F71/3</f>
      </c>
      <c r="G72" s="188">
        <f>G71/3</f>
      </c>
      <c r="H72" s="2"/>
    </row>
    <row x14ac:dyDescent="0.25" r="73" customHeight="1" ht="17.25">
      <c r="A73" s="1239" t="s">
        <v>8920</v>
      </c>
      <c r="B73" s="1266"/>
      <c r="C73" s="1275">
        <f>SUM(C72-C70)</f>
      </c>
      <c r="D73" s="1275">
        <f>SUM(D72-D70)</f>
      </c>
      <c r="E73" s="1275">
        <f>SUM(E72-E70)</f>
      </c>
      <c r="F73" s="1275">
        <f>SUM(F72-F70)</f>
      </c>
      <c r="G73" s="1275">
        <f>SUM(G72-G70)</f>
      </c>
      <c r="H73" s="2"/>
    </row>
    <row x14ac:dyDescent="0.25" r="74" customHeight="1" ht="17.25">
      <c r="A74" s="37"/>
      <c r="B74" s="2"/>
      <c r="C74" s="3"/>
      <c r="D74" s="3"/>
      <c r="E74" s="3"/>
      <c r="F74" s="3"/>
      <c r="G74" s="3"/>
      <c r="H74" s="2"/>
    </row>
    <row x14ac:dyDescent="0.25" r="75" customHeight="1" ht="17.25">
      <c r="A75" s="37"/>
      <c r="B75" s="2"/>
      <c r="C75" s="401" t="s">
        <v>843</v>
      </c>
      <c r="D75" s="401" t="s">
        <v>9027</v>
      </c>
      <c r="E75" s="401" t="s">
        <v>842</v>
      </c>
      <c r="F75" s="401" t="s">
        <v>1085</v>
      </c>
      <c r="G75" s="401" t="s">
        <v>1084</v>
      </c>
      <c r="H75" s="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1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0.862142857142857" customWidth="1" bestFit="1"/>
    <col min="3" max="3" style="116" width="12.862142857142858" customWidth="1" bestFit="1"/>
    <col min="4" max="4" style="116" width="12.862142857142858" customWidth="1" bestFit="1"/>
    <col min="5" max="5" style="88" width="12.43357142857143" customWidth="1" bestFit="1"/>
    <col min="6" max="6" style="88" width="12.43357142857143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83"/>
      <c r="F1" s="83"/>
      <c r="G1" s="2"/>
      <c r="H1" s="2"/>
    </row>
    <row x14ac:dyDescent="0.25" r="2" customHeight="1" ht="17.25">
      <c r="A2" s="37"/>
      <c r="B2" s="83"/>
      <c r="C2" s="3"/>
      <c r="D2" s="3"/>
      <c r="E2" s="83"/>
      <c r="F2" s="83"/>
      <c r="G2" s="2"/>
      <c r="H2" s="2"/>
    </row>
    <row x14ac:dyDescent="0.25" r="3" customHeight="1" ht="17.25">
      <c r="A3" s="1" t="s">
        <v>7698</v>
      </c>
      <c r="B3" s="83"/>
      <c r="C3" s="5"/>
      <c r="D3" s="5"/>
      <c r="E3" s="4"/>
      <c r="F3" s="4"/>
      <c r="G3" s="4"/>
      <c r="H3" s="4"/>
    </row>
    <row x14ac:dyDescent="0.25" r="4" customHeight="1" ht="17.25">
      <c r="A4" s="1" t="s">
        <v>8914</v>
      </c>
      <c r="B4" s="4"/>
      <c r="C4" s="3"/>
      <c r="D4" s="3"/>
      <c r="E4" s="83"/>
      <c r="F4" s="83"/>
      <c r="G4" s="2"/>
      <c r="H4" s="2"/>
    </row>
    <row x14ac:dyDescent="0.25" r="5" customHeight="1" ht="17.25">
      <c r="A5" s="1" t="s">
        <v>9156</v>
      </c>
      <c r="B5" s="4"/>
      <c r="C5" s="3"/>
      <c r="D5" s="3"/>
      <c r="E5" s="83"/>
      <c r="F5" s="83"/>
      <c r="G5" s="2"/>
      <c r="H5" s="2"/>
    </row>
    <row x14ac:dyDescent="0.25" r="6" customHeight="1" ht="17.25">
      <c r="A6" s="1" t="s">
        <v>9157</v>
      </c>
      <c r="B6" s="4"/>
      <c r="C6" s="3"/>
      <c r="D6" s="3"/>
      <c r="E6" s="83"/>
      <c r="F6" s="83"/>
      <c r="G6" s="2"/>
      <c r="H6" s="2"/>
    </row>
    <row x14ac:dyDescent="0.25" r="7" customHeight="1" ht="17.25">
      <c r="A7" s="146"/>
      <c r="B7" s="146"/>
      <c r="C7" s="11">
        <v>8000</v>
      </c>
      <c r="D7" s="11">
        <v>8000</v>
      </c>
      <c r="E7" s="83"/>
      <c r="F7" s="83"/>
      <c r="G7" s="2"/>
      <c r="H7" s="2"/>
    </row>
    <row x14ac:dyDescent="0.25" r="8" customHeight="1" ht="17.25">
      <c r="A8" s="12" t="s">
        <v>4</v>
      </c>
      <c r="B8" s="13" t="s">
        <v>5</v>
      </c>
      <c r="C8" s="14" t="s">
        <v>596</v>
      </c>
      <c r="D8" s="14" t="s">
        <v>5603</v>
      </c>
      <c r="E8" s="83"/>
      <c r="F8" s="83"/>
      <c r="G8" s="2"/>
      <c r="H8" s="2"/>
    </row>
    <row x14ac:dyDescent="0.25" r="9" customHeight="1" ht="17.25">
      <c r="A9" s="15">
        <v>44045</v>
      </c>
      <c r="B9" s="16" t="s">
        <v>9158</v>
      </c>
      <c r="C9" s="17">
        <v>200</v>
      </c>
      <c r="D9" s="36"/>
      <c r="E9" s="83"/>
      <c r="F9" s="83"/>
      <c r="G9" s="2"/>
      <c r="H9" s="2"/>
    </row>
    <row x14ac:dyDescent="0.25" r="10" customHeight="1" ht="17.25">
      <c r="A10" s="15" t="s">
        <v>1282</v>
      </c>
      <c r="B10" s="16" t="s">
        <v>9159</v>
      </c>
      <c r="C10" s="17">
        <v>100</v>
      </c>
      <c r="D10" s="36"/>
      <c r="E10" s="83"/>
      <c r="F10" s="83"/>
      <c r="G10" s="2"/>
      <c r="H10" s="2"/>
    </row>
    <row x14ac:dyDescent="0.25" r="11" customHeight="1" ht="17.25">
      <c r="A11" s="15" t="s">
        <v>1287</v>
      </c>
      <c r="B11" s="16" t="s">
        <v>9160</v>
      </c>
      <c r="C11" s="17">
        <v>30</v>
      </c>
      <c r="D11" s="36"/>
      <c r="E11" s="83"/>
      <c r="F11" s="83"/>
      <c r="G11" s="2"/>
      <c r="H11" s="2"/>
    </row>
    <row x14ac:dyDescent="0.25" r="12" customHeight="1" ht="17.25">
      <c r="A12" s="15" t="s">
        <v>1289</v>
      </c>
      <c r="B12" s="16" t="s">
        <v>9161</v>
      </c>
      <c r="C12" s="17">
        <v>220</v>
      </c>
      <c r="D12" s="36"/>
      <c r="E12" s="83"/>
      <c r="F12" s="83"/>
      <c r="G12" s="2"/>
      <c r="H12" s="2"/>
    </row>
    <row x14ac:dyDescent="0.25" r="13" customHeight="1" ht="17.25">
      <c r="A13" s="15" t="s">
        <v>1295</v>
      </c>
      <c r="B13" s="16" t="s">
        <v>9162</v>
      </c>
      <c r="C13" s="17">
        <v>70</v>
      </c>
      <c r="D13" s="36"/>
      <c r="E13" s="83"/>
      <c r="F13" s="83"/>
      <c r="G13" s="2"/>
      <c r="H13" s="2"/>
    </row>
    <row x14ac:dyDescent="0.25" r="14" customHeight="1" ht="17.25">
      <c r="A14" s="15" t="s">
        <v>8988</v>
      </c>
      <c r="B14" s="16" t="s">
        <v>9163</v>
      </c>
      <c r="C14" s="17">
        <v>182</v>
      </c>
      <c r="D14" s="36"/>
      <c r="E14" s="83"/>
      <c r="F14" s="83"/>
      <c r="G14" s="2"/>
      <c r="H14" s="2"/>
    </row>
    <row x14ac:dyDescent="0.25" r="15" customHeight="1" ht="17.25">
      <c r="A15" s="15" t="s">
        <v>1299</v>
      </c>
      <c r="B15" s="16" t="s">
        <v>9164</v>
      </c>
      <c r="C15" s="17">
        <v>130</v>
      </c>
      <c r="D15" s="36"/>
      <c r="E15" s="83"/>
      <c r="F15" s="83"/>
      <c r="G15" s="2"/>
      <c r="H15" s="2"/>
    </row>
    <row x14ac:dyDescent="0.25" r="16" customHeight="1" ht="17.25">
      <c r="A16" s="15" t="s">
        <v>816</v>
      </c>
      <c r="B16" s="16" t="s">
        <v>9165</v>
      </c>
      <c r="C16" s="17">
        <v>40</v>
      </c>
      <c r="D16" s="17">
        <v>50</v>
      </c>
      <c r="E16" s="83"/>
      <c r="F16" s="83"/>
      <c r="G16" s="2"/>
      <c r="H16" s="2"/>
    </row>
    <row x14ac:dyDescent="0.25" r="17" customHeight="1" ht="17.25">
      <c r="A17" s="15" t="s">
        <v>817</v>
      </c>
      <c r="B17" s="16" t="s">
        <v>9166</v>
      </c>
      <c r="C17" s="17">
        <v>50</v>
      </c>
      <c r="D17" s="17">
        <v>200</v>
      </c>
      <c r="E17" s="83"/>
      <c r="F17" s="83"/>
      <c r="G17" s="2"/>
      <c r="H17" s="2"/>
    </row>
    <row x14ac:dyDescent="0.25" r="18" customHeight="1" ht="17.25">
      <c r="A18" s="21" t="s">
        <v>8843</v>
      </c>
      <c r="B18" s="47"/>
      <c r="C18" s="23">
        <f>SUM(C9:C17)</f>
      </c>
      <c r="D18" s="23">
        <f>SUM(D9:D17)</f>
      </c>
      <c r="E18" s="83"/>
      <c r="F18" s="83"/>
      <c r="G18" s="2"/>
      <c r="H18" s="2"/>
    </row>
    <row x14ac:dyDescent="0.25" r="19" customHeight="1" ht="17.25">
      <c r="A19" s="15">
        <v>43833</v>
      </c>
      <c r="B19" s="16" t="s">
        <v>9167</v>
      </c>
      <c r="C19" s="17">
        <v>25</v>
      </c>
      <c r="D19" s="17">
        <v>200</v>
      </c>
      <c r="E19" s="83"/>
      <c r="F19" s="83"/>
      <c r="G19" s="2"/>
      <c r="H19" s="2"/>
    </row>
    <row x14ac:dyDescent="0.25" r="20" customHeight="1" ht="17.25">
      <c r="A20" s="15">
        <v>43864</v>
      </c>
      <c r="B20" s="16" t="s">
        <v>9168</v>
      </c>
      <c r="C20" s="17">
        <v>35</v>
      </c>
      <c r="D20" s="17">
        <v>100</v>
      </c>
      <c r="E20" s="83"/>
      <c r="F20" s="83"/>
      <c r="G20" s="2"/>
      <c r="H20" s="2"/>
    </row>
    <row x14ac:dyDescent="0.25" r="21" customHeight="1" ht="17.25">
      <c r="A21" s="15">
        <v>43893</v>
      </c>
      <c r="B21" s="16" t="s">
        <v>9052</v>
      </c>
      <c r="C21" s="36"/>
      <c r="D21" s="17">
        <v>100</v>
      </c>
      <c r="E21" s="83"/>
      <c r="F21" s="83"/>
      <c r="G21" s="2"/>
      <c r="H21" s="2"/>
    </row>
    <row x14ac:dyDescent="0.25" r="22" customHeight="1" ht="17.25">
      <c r="A22" s="15">
        <v>43893</v>
      </c>
      <c r="B22" s="16" t="s">
        <v>9169</v>
      </c>
      <c r="C22" s="17">
        <v>20</v>
      </c>
      <c r="D22" s="17">
        <v>100</v>
      </c>
      <c r="E22" s="83"/>
      <c r="F22" s="83"/>
      <c r="G22" s="2"/>
      <c r="H22" s="2"/>
    </row>
    <row x14ac:dyDescent="0.25" r="23" customHeight="1" ht="17.25">
      <c r="A23" s="15">
        <v>43985</v>
      </c>
      <c r="B23" s="16" t="s">
        <v>9170</v>
      </c>
      <c r="C23" s="36"/>
      <c r="D23" s="17">
        <v>113</v>
      </c>
      <c r="E23" s="83"/>
      <c r="F23" s="83"/>
      <c r="G23" s="2"/>
      <c r="H23" s="2"/>
    </row>
    <row x14ac:dyDescent="0.25" r="24" customHeight="1" ht="17.25">
      <c r="A24" s="15">
        <v>43985</v>
      </c>
      <c r="B24" s="16" t="s">
        <v>9171</v>
      </c>
      <c r="C24" s="17">
        <v>35</v>
      </c>
      <c r="D24" s="17">
        <v>100</v>
      </c>
      <c r="E24" s="83"/>
      <c r="F24" s="83"/>
      <c r="G24" s="2"/>
      <c r="H24" s="2"/>
    </row>
    <row x14ac:dyDescent="0.25" r="25" customHeight="1" ht="17.25">
      <c r="A25" s="15">
        <v>44077</v>
      </c>
      <c r="B25" s="16" t="s">
        <v>14</v>
      </c>
      <c r="C25" s="17">
        <v>-40</v>
      </c>
      <c r="D25" s="17">
        <v>-60</v>
      </c>
      <c r="E25" s="83"/>
      <c r="F25" s="83"/>
      <c r="G25" s="2"/>
      <c r="H25" s="2"/>
    </row>
    <row x14ac:dyDescent="0.25" r="26" customHeight="1" ht="17.25">
      <c r="A26" s="21" t="s">
        <v>8844</v>
      </c>
      <c r="B26" s="47"/>
      <c r="C26" s="23">
        <f>SUM(C18:C25)</f>
      </c>
      <c r="D26" s="23">
        <f>SUM(D18:D25)</f>
      </c>
      <c r="E26" s="83"/>
      <c r="F26" s="83"/>
      <c r="G26" s="2"/>
      <c r="H26" s="2"/>
    </row>
    <row x14ac:dyDescent="0.25" r="27" customHeight="1" ht="17.25">
      <c r="A27" s="15"/>
      <c r="B27" s="16"/>
      <c r="C27" s="36"/>
      <c r="D27" s="36"/>
      <c r="E27" s="83"/>
      <c r="F27" s="83"/>
      <c r="G27" s="2"/>
      <c r="H27" s="2"/>
    </row>
    <row x14ac:dyDescent="0.25" r="28" customHeight="1" ht="17.25">
      <c r="A28" s="21" t="s">
        <v>8845</v>
      </c>
      <c r="B28" s="47"/>
      <c r="C28" s="23">
        <f>SUM(C26:C27)</f>
      </c>
      <c r="D28" s="23">
        <f>SUM(D26:D27)</f>
      </c>
      <c r="E28" s="83"/>
      <c r="F28" s="83"/>
      <c r="G28" s="2"/>
      <c r="H28" s="2"/>
    </row>
    <row x14ac:dyDescent="0.25" r="29" customHeight="1" ht="17.25">
      <c r="A29" s="15"/>
      <c r="B29" s="16"/>
      <c r="C29" s="36"/>
      <c r="D29" s="36"/>
      <c r="E29" s="83"/>
      <c r="F29" s="83"/>
      <c r="G29" s="2"/>
      <c r="H29" s="2"/>
    </row>
    <row x14ac:dyDescent="0.25" r="30" customHeight="1" ht="17.25">
      <c r="A30" s="21" t="s">
        <v>8846</v>
      </c>
      <c r="B30" s="47"/>
      <c r="C30" s="23">
        <f>SUM(C28:C29)</f>
      </c>
      <c r="D30" s="23">
        <f>SUM(D28:D29)</f>
      </c>
      <c r="E30" s="83"/>
      <c r="F30" s="83"/>
      <c r="G30" s="2"/>
      <c r="H30" s="2"/>
    </row>
    <row x14ac:dyDescent="0.25" r="31" customHeight="1" ht="17.25">
      <c r="A31" s="15"/>
      <c r="B31" s="16"/>
      <c r="C31" s="36"/>
      <c r="D31" s="36"/>
      <c r="E31" s="83"/>
      <c r="F31" s="83"/>
      <c r="G31" s="2"/>
      <c r="H31" s="2"/>
    </row>
    <row x14ac:dyDescent="0.25" r="32" customHeight="1" ht="17.25">
      <c r="A32" s="21" t="s">
        <v>8847</v>
      </c>
      <c r="B32" s="47"/>
      <c r="C32" s="23">
        <f>SUM(C30:C31)</f>
      </c>
      <c r="D32" s="23">
        <f>SUM(D30:D31)</f>
      </c>
      <c r="E32" s="83"/>
      <c r="F32" s="83"/>
      <c r="G32" s="2"/>
      <c r="H32" s="2"/>
    </row>
    <row x14ac:dyDescent="0.25" r="33" customHeight="1" ht="17.25">
      <c r="A33" s="15"/>
      <c r="B33" s="16"/>
      <c r="C33" s="36"/>
      <c r="D33" s="36"/>
      <c r="E33" s="83"/>
      <c r="F33" s="83"/>
      <c r="G33" s="2"/>
      <c r="H33" s="2"/>
    </row>
    <row x14ac:dyDescent="0.25" r="34" customHeight="1" ht="17.25">
      <c r="A34" s="21" t="s">
        <v>8848</v>
      </c>
      <c r="B34" s="47"/>
      <c r="C34" s="23">
        <f>SUM(C32:C33)</f>
      </c>
      <c r="D34" s="23">
        <f>SUM(D32:D33)</f>
      </c>
      <c r="E34" s="83"/>
      <c r="F34" s="83"/>
      <c r="G34" s="2"/>
      <c r="H34" s="2"/>
    </row>
    <row x14ac:dyDescent="0.25" r="35" customHeight="1" ht="17.25">
      <c r="A35" s="15"/>
      <c r="B35" s="16"/>
      <c r="C35" s="36"/>
      <c r="D35" s="36"/>
      <c r="E35" s="83"/>
      <c r="F35" s="83"/>
      <c r="G35" s="2"/>
      <c r="H35" s="2"/>
    </row>
    <row x14ac:dyDescent="0.25" r="36" customHeight="1" ht="17.25">
      <c r="A36" s="21" t="s">
        <v>8851</v>
      </c>
      <c r="B36" s="47"/>
      <c r="C36" s="23">
        <f>SUM(C34:C35)</f>
      </c>
      <c r="D36" s="23">
        <f>SUM(D34:D35)</f>
      </c>
      <c r="E36" s="83"/>
      <c r="F36" s="83"/>
      <c r="G36" s="2"/>
      <c r="H36" s="2"/>
    </row>
    <row x14ac:dyDescent="0.25" r="37" customHeight="1" ht="17.25">
      <c r="A37" s="15"/>
      <c r="B37" s="16"/>
      <c r="C37" s="36"/>
      <c r="D37" s="36"/>
      <c r="E37" s="83"/>
      <c r="F37" s="83"/>
      <c r="G37" s="2"/>
      <c r="H37" s="2"/>
    </row>
    <row x14ac:dyDescent="0.25" r="38" customHeight="1" ht="17.25">
      <c r="A38" s="21" t="s">
        <v>8853</v>
      </c>
      <c r="B38" s="47"/>
      <c r="C38" s="23">
        <f>SUM(C36:C37)</f>
      </c>
      <c r="D38" s="23">
        <f>SUM(D36:D37)</f>
      </c>
      <c r="E38" s="83"/>
      <c r="F38" s="83"/>
      <c r="G38" s="2"/>
      <c r="H38" s="2"/>
    </row>
    <row x14ac:dyDescent="0.25" r="39" customHeight="1" ht="17.25">
      <c r="A39" s="15" t="s">
        <v>1010</v>
      </c>
      <c r="B39" s="16" t="s">
        <v>14</v>
      </c>
      <c r="C39" s="17">
        <v>-76</v>
      </c>
      <c r="D39" s="36"/>
      <c r="E39" s="83"/>
      <c r="F39" s="83"/>
      <c r="G39" s="2"/>
      <c r="H39" s="2"/>
    </row>
    <row x14ac:dyDescent="0.25" r="40" customHeight="1" ht="17.25">
      <c r="A40" s="21" t="s">
        <v>8858</v>
      </c>
      <c r="B40" s="47"/>
      <c r="C40" s="23">
        <f>SUM(C38:C39)</f>
      </c>
      <c r="D40" s="23">
        <f>SUM(D38:D39)</f>
      </c>
      <c r="E40" s="83"/>
      <c r="F40" s="83"/>
      <c r="G40" s="2"/>
      <c r="H40" s="2"/>
    </row>
    <row x14ac:dyDescent="0.25" r="41" customHeight="1" ht="17.25">
      <c r="A41" s="15">
        <v>44023</v>
      </c>
      <c r="B41" s="16" t="s">
        <v>14</v>
      </c>
      <c r="C41" s="17">
        <v>-116</v>
      </c>
      <c r="D41" s="36"/>
      <c r="E41" s="83"/>
      <c r="F41" s="83"/>
      <c r="G41" s="2"/>
      <c r="H41" s="2"/>
    </row>
    <row x14ac:dyDescent="0.25" r="42" customHeight="1" ht="17.25">
      <c r="A42" s="15" t="s">
        <v>5564</v>
      </c>
      <c r="B42" s="16" t="s">
        <v>14</v>
      </c>
      <c r="C42" s="17">
        <v>-166</v>
      </c>
      <c r="D42" s="36"/>
      <c r="E42" s="83"/>
      <c r="F42" s="83"/>
      <c r="G42" s="2"/>
      <c r="H42" s="2"/>
    </row>
    <row x14ac:dyDescent="0.25" r="43" customHeight="1" ht="17.25">
      <c r="A43" s="21" t="s">
        <v>8861</v>
      </c>
      <c r="B43" s="47"/>
      <c r="C43" s="23">
        <f>SUM(C40:C42)</f>
      </c>
      <c r="D43" s="23">
        <f>SUM(D40:D42)</f>
      </c>
      <c r="E43" s="83"/>
      <c r="F43" s="83"/>
      <c r="G43" s="2"/>
      <c r="H43" s="2"/>
    </row>
    <row x14ac:dyDescent="0.25" r="44" customHeight="1" ht="17.25">
      <c r="A44" s="15">
        <v>43873</v>
      </c>
      <c r="B44" s="16" t="s">
        <v>14</v>
      </c>
      <c r="C44" s="17">
        <v>-53</v>
      </c>
      <c r="D44" s="36"/>
      <c r="E44" s="83"/>
      <c r="F44" s="83"/>
      <c r="G44" s="2"/>
      <c r="H44" s="2"/>
    </row>
    <row x14ac:dyDescent="0.25" r="45" customHeight="1" ht="17.25">
      <c r="A45" s="15" t="s">
        <v>6444</v>
      </c>
      <c r="B45" s="16" t="s">
        <v>14</v>
      </c>
      <c r="C45" s="17">
        <v>-192</v>
      </c>
      <c r="D45" s="36"/>
      <c r="E45" s="83"/>
      <c r="F45" s="83"/>
      <c r="G45" s="2"/>
      <c r="H45" s="2"/>
    </row>
    <row x14ac:dyDescent="0.25" r="46" customHeight="1" ht="17.25">
      <c r="A46" s="241" t="s">
        <v>9120</v>
      </c>
      <c r="B46" s="242" t="s">
        <v>14</v>
      </c>
      <c r="C46" s="17">
        <v>-70</v>
      </c>
      <c r="D46" s="36"/>
      <c r="E46" s="83"/>
      <c r="F46" s="83"/>
      <c r="G46" s="2"/>
      <c r="H46" s="2"/>
    </row>
    <row x14ac:dyDescent="0.25" r="47" customHeight="1" ht="17.25">
      <c r="A47" s="21" t="s">
        <v>8863</v>
      </c>
      <c r="B47" s="47"/>
      <c r="C47" s="23">
        <f>SUM(C43:C46)</f>
      </c>
      <c r="D47" s="23">
        <f>SUM(D43:D46)</f>
      </c>
      <c r="E47" s="83"/>
      <c r="F47" s="83"/>
      <c r="G47" s="2"/>
      <c r="H47" s="2"/>
    </row>
    <row x14ac:dyDescent="0.25" r="48" customHeight="1" ht="17.25">
      <c r="A48" s="15">
        <v>44409</v>
      </c>
      <c r="B48" s="16" t="s">
        <v>14</v>
      </c>
      <c r="C48" s="17">
        <v>-98</v>
      </c>
      <c r="D48" s="36"/>
      <c r="E48" s="83"/>
      <c r="F48" s="83"/>
      <c r="G48" s="2"/>
      <c r="H48" s="2"/>
    </row>
    <row x14ac:dyDescent="0.25" r="49" customHeight="1" ht="17.25">
      <c r="A49" s="15" t="s">
        <v>4859</v>
      </c>
      <c r="B49" s="16" t="s">
        <v>14</v>
      </c>
      <c r="C49" s="17">
        <v>-131</v>
      </c>
      <c r="D49" s="36"/>
      <c r="E49" s="83"/>
      <c r="F49" s="83"/>
      <c r="G49" s="2"/>
      <c r="H49" s="2"/>
    </row>
    <row x14ac:dyDescent="0.25" r="50" customHeight="1" ht="17.25">
      <c r="A50" s="117" t="s">
        <v>575</v>
      </c>
      <c r="B50" s="118" t="s">
        <v>14</v>
      </c>
      <c r="C50" s="138">
        <v>-143</v>
      </c>
      <c r="D50" s="46"/>
      <c r="E50" s="83"/>
      <c r="F50" s="83"/>
      <c r="G50" s="2"/>
      <c r="H50" s="2"/>
    </row>
    <row x14ac:dyDescent="0.25" r="51" customHeight="1" ht="17.25">
      <c r="A51" s="21" t="s">
        <v>8864</v>
      </c>
      <c r="B51" s="47"/>
      <c r="C51" s="23">
        <f>SUM(C47:C50)</f>
      </c>
      <c r="D51" s="23">
        <f>SUM(D47:D50)</f>
      </c>
      <c r="E51" s="83"/>
      <c r="F51" s="83"/>
      <c r="G51" s="2"/>
      <c r="H51" s="2"/>
    </row>
    <row x14ac:dyDescent="0.25" r="52" customHeight="1" ht="17.25">
      <c r="A52" s="117">
        <v>44318</v>
      </c>
      <c r="B52" s="118" t="s">
        <v>14</v>
      </c>
      <c r="C52" s="138">
        <v>-96</v>
      </c>
      <c r="D52" s="46"/>
      <c r="E52" s="83"/>
      <c r="F52" s="83"/>
      <c r="G52" s="2"/>
      <c r="H52" s="2"/>
    </row>
    <row x14ac:dyDescent="0.25" r="53" customHeight="1" ht="17.25">
      <c r="A53" s="21" t="s">
        <v>8865</v>
      </c>
      <c r="B53" s="47"/>
      <c r="C53" s="49">
        <f>SUM(C51:C52)</f>
      </c>
      <c r="D53" s="23">
        <f>SUM(D51:D52)</f>
      </c>
      <c r="E53" s="83"/>
      <c r="F53" s="83"/>
      <c r="G53" s="2"/>
      <c r="H53" s="2"/>
    </row>
    <row x14ac:dyDescent="0.25" r="54" customHeight="1" ht="17.25">
      <c r="A54" s="117" t="s">
        <v>1059</v>
      </c>
      <c r="B54" s="118" t="s">
        <v>14</v>
      </c>
      <c r="C54" s="46"/>
      <c r="D54" s="138">
        <v>-72</v>
      </c>
      <c r="E54" s="83"/>
      <c r="F54" s="83"/>
      <c r="G54" s="2"/>
      <c r="H54" s="2"/>
    </row>
    <row x14ac:dyDescent="0.25" r="55" customHeight="1" ht="17.25">
      <c r="A55" s="21" t="s">
        <v>8840</v>
      </c>
      <c r="B55" s="47"/>
      <c r="C55" s="49">
        <f>SUM(C53:C54)</f>
      </c>
      <c r="D55" s="23">
        <f>SUM(D53:D54)</f>
      </c>
      <c r="E55" s="83"/>
      <c r="F55" s="83"/>
      <c r="G55" s="2"/>
      <c r="H55" s="2"/>
    </row>
    <row x14ac:dyDescent="0.25" r="56" customHeight="1" ht="17.25">
      <c r="A56" s="117" t="s">
        <v>1062</v>
      </c>
      <c r="B56" s="118" t="s">
        <v>14</v>
      </c>
      <c r="C56" s="46"/>
      <c r="D56" s="138">
        <v>-32</v>
      </c>
      <c r="E56" s="83"/>
      <c r="F56" s="83"/>
      <c r="G56" s="2"/>
      <c r="H56" s="2"/>
    </row>
    <row x14ac:dyDescent="0.25" r="57" customHeight="1" ht="17.25">
      <c r="A57" s="21" t="s">
        <v>8929</v>
      </c>
      <c r="B57" s="47"/>
      <c r="C57" s="49">
        <f>SUM(C55:C56)</f>
      </c>
      <c r="D57" s="23">
        <f>SUM(D55:D56)</f>
      </c>
      <c r="E57" s="83"/>
      <c r="F57" s="83"/>
      <c r="G57" s="2"/>
      <c r="H57" s="2"/>
    </row>
    <row x14ac:dyDescent="0.25" r="58" customHeight="1" ht="17.25">
      <c r="A58" s="117" t="s">
        <v>4847</v>
      </c>
      <c r="B58" s="118" t="s">
        <v>14</v>
      </c>
      <c r="C58" s="46"/>
      <c r="D58" s="138">
        <v>-54</v>
      </c>
      <c r="E58" s="83"/>
      <c r="F58" s="83"/>
      <c r="G58" s="2"/>
      <c r="H58" s="2"/>
    </row>
    <row x14ac:dyDescent="0.25" r="59" customHeight="1" ht="17.25">
      <c r="A59" s="21" t="s">
        <v>8930</v>
      </c>
      <c r="B59" s="47"/>
      <c r="C59" s="49">
        <f>SUM(C57:C58)</f>
      </c>
      <c r="D59" s="23">
        <f>SUM(D57:D58)</f>
      </c>
      <c r="E59" s="83"/>
      <c r="F59" s="83"/>
      <c r="G59" s="2"/>
      <c r="H59" s="2"/>
    </row>
    <row x14ac:dyDescent="0.25" r="60" customHeight="1" ht="17.25">
      <c r="A60" s="117"/>
      <c r="B60" s="118"/>
      <c r="C60" s="46"/>
      <c r="D60" s="46"/>
      <c r="E60" s="83"/>
      <c r="F60" s="83"/>
      <c r="G60" s="2"/>
      <c r="H60" s="2"/>
    </row>
    <row x14ac:dyDescent="0.25" r="61" customHeight="1" ht="17.25">
      <c r="A61" s="21" t="s">
        <v>8931</v>
      </c>
      <c r="B61" s="47"/>
      <c r="C61" s="49">
        <f>SUM(C59:C60)</f>
      </c>
      <c r="D61" s="23">
        <f>SUM(D59:D60)</f>
      </c>
      <c r="E61" s="83"/>
      <c r="F61" s="83"/>
      <c r="G61" s="2"/>
      <c r="H61" s="2"/>
    </row>
    <row x14ac:dyDescent="0.25" r="62" customHeight="1" ht="17.25">
      <c r="A62" s="117"/>
      <c r="B62" s="118"/>
      <c r="C62" s="46"/>
      <c r="D62" s="46"/>
      <c r="E62" s="83"/>
      <c r="F62" s="83"/>
      <c r="G62" s="2"/>
      <c r="H62" s="2"/>
    </row>
    <row x14ac:dyDescent="0.25" r="63" customHeight="1" ht="17.25">
      <c r="A63" s="21" t="s">
        <v>8932</v>
      </c>
      <c r="B63" s="47"/>
      <c r="C63" s="49">
        <f>SUM(C61:C62)</f>
      </c>
      <c r="D63" s="23">
        <f>SUM(D61:D62)</f>
      </c>
      <c r="E63" s="83"/>
      <c r="F63" s="83"/>
      <c r="G63" s="2"/>
      <c r="H63" s="2"/>
    </row>
    <row x14ac:dyDescent="0.25" r="64" customHeight="1" ht="17.25">
      <c r="A64" s="117">
        <v>44204</v>
      </c>
      <c r="B64" s="118" t="s">
        <v>9172</v>
      </c>
      <c r="C64" s="1270">
        <v>44</v>
      </c>
      <c r="D64" s="472">
        <v>-44</v>
      </c>
      <c r="E64" s="83"/>
      <c r="F64" s="83"/>
      <c r="G64" s="2"/>
      <c r="H64" s="2"/>
    </row>
    <row x14ac:dyDescent="0.25" r="65" customHeight="1" ht="17.25">
      <c r="A65" s="117" t="s">
        <v>3010</v>
      </c>
      <c r="B65" s="118" t="s">
        <v>14</v>
      </c>
      <c r="C65" s="46"/>
      <c r="D65" s="138">
        <v>-26</v>
      </c>
      <c r="E65" s="83"/>
      <c r="F65" s="83"/>
      <c r="G65" s="2"/>
      <c r="H65" s="2"/>
    </row>
    <row x14ac:dyDescent="0.25" r="66" customHeight="1" ht="17.25">
      <c r="A66" s="21" t="s">
        <v>8933</v>
      </c>
      <c r="B66" s="47"/>
      <c r="C66" s="23">
        <f>SUM(C63:C65)</f>
      </c>
      <c r="D66" s="23">
        <f>SUM(D63:D65)</f>
      </c>
      <c r="E66" s="83"/>
      <c r="F66" s="83"/>
      <c r="G66" s="2"/>
      <c r="H66" s="2"/>
    </row>
    <row x14ac:dyDescent="0.25" r="67" customHeight="1" ht="17.25">
      <c r="A67" s="117" t="s">
        <v>3011</v>
      </c>
      <c r="B67" s="118" t="s">
        <v>14</v>
      </c>
      <c r="C67" s="46"/>
      <c r="D67" s="138">
        <v>-52</v>
      </c>
      <c r="E67" s="83"/>
      <c r="F67" s="83"/>
      <c r="G67" s="2"/>
      <c r="H67" s="2"/>
    </row>
    <row x14ac:dyDescent="0.25" r="68" customHeight="1" ht="17.25">
      <c r="A68" s="21" t="s">
        <v>8646</v>
      </c>
      <c r="B68" s="47"/>
      <c r="C68" s="23">
        <f>SUM(C66:C67)</f>
      </c>
      <c r="D68" s="23">
        <f>SUM(D66:D67)</f>
      </c>
      <c r="E68" s="83"/>
      <c r="F68" s="83"/>
      <c r="G68" s="2"/>
      <c r="H68" s="2"/>
    </row>
    <row x14ac:dyDescent="0.25" r="69" customHeight="1" ht="17.25">
      <c r="A69" s="117">
        <v>44418</v>
      </c>
      <c r="B69" s="118" t="s">
        <v>14</v>
      </c>
      <c r="C69" s="98"/>
      <c r="D69" s="138">
        <v>-31</v>
      </c>
      <c r="E69" s="83"/>
      <c r="F69" s="83"/>
      <c r="G69" s="2"/>
      <c r="H69" s="2"/>
    </row>
    <row x14ac:dyDescent="0.25" r="70" customHeight="1" ht="17.25">
      <c r="A70" s="117" t="s">
        <v>1706</v>
      </c>
      <c r="B70" s="118" t="s">
        <v>14</v>
      </c>
      <c r="C70" s="46"/>
      <c r="D70" s="138">
        <v>-54</v>
      </c>
      <c r="E70" s="83"/>
      <c r="F70" s="83"/>
      <c r="G70" s="2"/>
      <c r="H70" s="2"/>
    </row>
    <row x14ac:dyDescent="0.25" r="71" customHeight="1" ht="17.25">
      <c r="A71" s="21" t="s">
        <v>8653</v>
      </c>
      <c r="B71" s="47"/>
      <c r="C71" s="23">
        <f>SUM(C68:C70)</f>
      </c>
      <c r="D71" s="23">
        <f>SUM(D68:D70)</f>
      </c>
      <c r="E71" s="83"/>
      <c r="F71" s="83"/>
      <c r="G71" s="2"/>
      <c r="H71" s="2"/>
    </row>
    <row x14ac:dyDescent="0.25" r="72" customHeight="1" ht="17.25">
      <c r="A72" s="117">
        <v>44266</v>
      </c>
      <c r="B72" s="118" t="s">
        <v>14</v>
      </c>
      <c r="C72" s="46"/>
      <c r="D72" s="138">
        <v>-41</v>
      </c>
      <c r="E72" s="83"/>
      <c r="F72" s="83"/>
      <c r="G72" s="2"/>
      <c r="H72" s="2"/>
    </row>
    <row x14ac:dyDescent="0.25" r="73" customHeight="1" ht="17.25">
      <c r="A73" s="117" t="s">
        <v>38</v>
      </c>
      <c r="B73" s="118" t="s">
        <v>14</v>
      </c>
      <c r="C73" s="46"/>
      <c r="D73" s="138">
        <v>-12</v>
      </c>
      <c r="E73" s="83"/>
      <c r="F73" s="83"/>
      <c r="G73" s="2"/>
      <c r="H73" s="2"/>
    </row>
    <row x14ac:dyDescent="0.25" r="74" customHeight="1" ht="17.25">
      <c r="A74" s="117" t="s">
        <v>40</v>
      </c>
      <c r="B74" s="118" t="s">
        <v>14</v>
      </c>
      <c r="C74" s="46"/>
      <c r="D74" s="138">
        <v>-10</v>
      </c>
      <c r="E74" s="83"/>
      <c r="F74" s="83"/>
      <c r="G74" s="2"/>
      <c r="H74" s="2"/>
    </row>
    <row x14ac:dyDescent="0.25" r="75" customHeight="1" ht="17.25">
      <c r="A75" s="117" t="s">
        <v>1709</v>
      </c>
      <c r="B75" s="118" t="s">
        <v>14</v>
      </c>
      <c r="C75" s="46"/>
      <c r="D75" s="138">
        <v>-49</v>
      </c>
      <c r="E75" s="83"/>
      <c r="F75" s="83"/>
      <c r="G75" s="2"/>
      <c r="H75" s="2"/>
    </row>
    <row x14ac:dyDescent="0.25" r="76" customHeight="1" ht="17.25">
      <c r="A76" s="241" t="s">
        <v>3025</v>
      </c>
      <c r="B76" s="242" t="s">
        <v>14</v>
      </c>
      <c r="C76" s="46"/>
      <c r="D76" s="138">
        <v>-60</v>
      </c>
      <c r="E76" s="83"/>
      <c r="F76" s="83"/>
      <c r="G76" s="2"/>
      <c r="H76" s="2"/>
    </row>
    <row x14ac:dyDescent="0.25" r="77" customHeight="1" ht="17.25">
      <c r="A77" s="241" t="s">
        <v>98</v>
      </c>
      <c r="B77" s="242" t="s">
        <v>14</v>
      </c>
      <c r="C77" s="46"/>
      <c r="D77" s="138">
        <v>-21</v>
      </c>
      <c r="E77" s="83"/>
      <c r="F77" s="83"/>
      <c r="G77" s="2"/>
      <c r="H77" s="2"/>
    </row>
    <row x14ac:dyDescent="0.25" r="78" customHeight="1" ht="17.25">
      <c r="A78" s="21" t="s">
        <v>8654</v>
      </c>
      <c r="B78" s="47"/>
      <c r="C78" s="112"/>
      <c r="D78" s="175">
        <f>SUM(D71:D77)</f>
      </c>
      <c r="E78" s="83"/>
      <c r="F78" s="83"/>
      <c r="G78" s="2"/>
      <c r="H78" s="2"/>
    </row>
    <row x14ac:dyDescent="0.25" r="79" customHeight="1" ht="17.25">
      <c r="A79" s="261">
        <v>44267</v>
      </c>
      <c r="B79" s="262" t="s">
        <v>14</v>
      </c>
      <c r="C79" s="45"/>
      <c r="D79" s="26">
        <v>-40</v>
      </c>
      <c r="E79" s="83"/>
      <c r="F79" s="83"/>
      <c r="G79" s="2"/>
      <c r="H79" s="2"/>
    </row>
    <row x14ac:dyDescent="0.25" r="80" customHeight="1" ht="17.25">
      <c r="A80" s="241">
        <v>44359</v>
      </c>
      <c r="B80" s="242" t="s">
        <v>14</v>
      </c>
      <c r="C80" s="46"/>
      <c r="D80" s="138">
        <v>-3</v>
      </c>
      <c r="E80" s="83"/>
      <c r="F80" s="83"/>
      <c r="G80" s="2"/>
      <c r="H80" s="2"/>
    </row>
    <row x14ac:dyDescent="0.25" r="81" customHeight="1" ht="17.25">
      <c r="A81" s="241">
        <v>44420</v>
      </c>
      <c r="B81" s="242" t="s">
        <v>14</v>
      </c>
      <c r="C81" s="46"/>
      <c r="D81" s="138">
        <v>-41</v>
      </c>
      <c r="E81" s="182" t="s">
        <v>9173</v>
      </c>
      <c r="F81" s="83"/>
      <c r="G81" s="2"/>
      <c r="H81" s="2"/>
    </row>
    <row x14ac:dyDescent="0.25" r="82" customHeight="1" ht="17.25">
      <c r="A82" s="241" t="s">
        <v>3225</v>
      </c>
      <c r="B82" s="242" t="s">
        <v>14</v>
      </c>
      <c r="C82" s="46"/>
      <c r="D82" s="138">
        <v>-16</v>
      </c>
      <c r="E82" s="83"/>
      <c r="F82" s="83"/>
      <c r="G82" s="2"/>
      <c r="H82" s="2"/>
    </row>
    <row x14ac:dyDescent="0.25" r="83" customHeight="1" ht="17.25">
      <c r="A83" s="241" t="s">
        <v>3649</v>
      </c>
      <c r="B83" s="242" t="s">
        <v>14</v>
      </c>
      <c r="C83" s="46"/>
      <c r="D83" s="138">
        <v>-52</v>
      </c>
      <c r="E83" s="182" t="s">
        <v>9174</v>
      </c>
      <c r="F83" s="83"/>
      <c r="G83" s="2"/>
      <c r="H83" s="2"/>
    </row>
    <row x14ac:dyDescent="0.25" r="84" customHeight="1" ht="17.25">
      <c r="A84" s="241" t="s">
        <v>45</v>
      </c>
      <c r="B84" s="242" t="s">
        <v>14</v>
      </c>
      <c r="C84" s="46"/>
      <c r="D84" s="138">
        <v>-193</v>
      </c>
      <c r="E84" s="182" t="s">
        <v>9175</v>
      </c>
      <c r="F84" s="83"/>
      <c r="G84" s="2"/>
      <c r="H84" s="2"/>
    </row>
    <row x14ac:dyDescent="0.25" r="85" customHeight="1" ht="17.25">
      <c r="A85" s="21" t="s">
        <v>8656</v>
      </c>
      <c r="B85" s="47"/>
      <c r="C85" s="112"/>
      <c r="D85" s="175">
        <f>SUM(D78:D84)</f>
      </c>
      <c r="E85" s="83"/>
      <c r="F85" s="83"/>
      <c r="G85" s="2"/>
      <c r="H85" s="2"/>
    </row>
    <row x14ac:dyDescent="0.25" r="86" customHeight="1" ht="17.25">
      <c r="A86" s="241"/>
      <c r="B86" s="242"/>
      <c r="C86" s="46"/>
      <c r="D86" s="46"/>
      <c r="E86" s="83"/>
      <c r="F86" s="83"/>
      <c r="G86" s="2"/>
      <c r="H86" s="2"/>
    </row>
    <row x14ac:dyDescent="0.25" r="87" customHeight="1" ht="17.25">
      <c r="A87" s="117"/>
      <c r="B87" s="118"/>
      <c r="C87" s="245"/>
      <c r="D87" s="245"/>
      <c r="E87" s="83"/>
      <c r="F87" s="83"/>
      <c r="G87" s="2"/>
      <c r="H87" s="2"/>
    </row>
    <row x14ac:dyDescent="0.25" r="88" customHeight="1" ht="17.25">
      <c r="A88" s="185" t="s">
        <v>578</v>
      </c>
      <c r="B88" s="186"/>
      <c r="C88" s="699">
        <v>1097</v>
      </c>
      <c r="D88" s="699">
        <v>903</v>
      </c>
      <c r="E88" s="83"/>
      <c r="F88" s="83"/>
      <c r="G88" s="2"/>
      <c r="H88" s="2"/>
    </row>
    <row x14ac:dyDescent="0.25" r="89" customHeight="1" ht="17.25">
      <c r="A89" s="185" t="s">
        <v>8934</v>
      </c>
      <c r="B89" s="186"/>
      <c r="C89" s="699">
        <v>6000</v>
      </c>
      <c r="D89" s="151"/>
      <c r="E89" s="83"/>
      <c r="F89" s="83"/>
      <c r="G89" s="2"/>
      <c r="H89" s="2"/>
    </row>
    <row x14ac:dyDescent="0.25" r="90" customHeight="1" ht="17.25">
      <c r="A90" s="185" t="s">
        <v>8919</v>
      </c>
      <c r="B90" s="186"/>
      <c r="C90" s="187">
        <f>C89/3</f>
      </c>
      <c r="D90" s="264"/>
      <c r="E90" s="83"/>
      <c r="F90" s="83"/>
      <c r="G90" s="2"/>
      <c r="H90" s="2"/>
    </row>
    <row x14ac:dyDescent="0.25" r="91" customHeight="1" ht="17.25">
      <c r="A91" s="185" t="s">
        <v>8920</v>
      </c>
      <c r="B91" s="186"/>
      <c r="C91" s="187">
        <f>SUM(C90-C88)</f>
      </c>
      <c r="D91" s="264"/>
      <c r="E91" s="83"/>
      <c r="F91" s="83"/>
      <c r="G91" s="2"/>
      <c r="H91" s="2"/>
    </row>
    <row x14ac:dyDescent="0.25" r="92" customHeight="1" ht="17.25">
      <c r="A92" s="37"/>
      <c r="B92" s="83"/>
      <c r="C92" s="401" t="s">
        <v>596</v>
      </c>
      <c r="D92" s="401" t="s">
        <v>5603</v>
      </c>
      <c r="E92" s="83"/>
      <c r="F92" s="83"/>
      <c r="G92" s="2"/>
      <c r="H92" s="2"/>
    </row>
    <row x14ac:dyDescent="0.25" r="93" customHeight="1" ht="17.25">
      <c r="A93" s="37"/>
      <c r="B93" s="83"/>
      <c r="C93" s="8"/>
      <c r="D93" s="8"/>
      <c r="E93" s="83"/>
      <c r="F93" s="83"/>
      <c r="G93" s="2"/>
      <c r="H93" s="2"/>
    </row>
    <row x14ac:dyDescent="0.25" r="94" customHeight="1" ht="17.25">
      <c r="A94" s="455" t="s">
        <v>9176</v>
      </c>
      <c r="B94" s="456"/>
      <c r="C94" s="457"/>
      <c r="D94" s="457"/>
      <c r="E94" s="456"/>
      <c r="F94" s="456"/>
      <c r="G94" s="2"/>
      <c r="H94" s="2"/>
    </row>
    <row x14ac:dyDescent="0.25" r="95" customHeight="1" ht="17.25">
      <c r="A95" s="455" t="s">
        <v>9177</v>
      </c>
      <c r="B95" s="456"/>
      <c r="C95" s="457"/>
      <c r="D95" s="457"/>
      <c r="E95" s="456"/>
      <c r="F95" s="456"/>
      <c r="G95" s="2"/>
      <c r="H95" s="2"/>
    </row>
    <row x14ac:dyDescent="0.25" r="96" customHeight="1" ht="17.25">
      <c r="A96" s="455" t="s">
        <v>9178</v>
      </c>
      <c r="B96" s="456"/>
      <c r="C96" s="457"/>
      <c r="D96" s="457"/>
      <c r="E96" s="456"/>
      <c r="F96" s="456"/>
      <c r="G96" s="2"/>
      <c r="H96" s="2"/>
    </row>
    <row x14ac:dyDescent="0.25" r="97" customHeight="1" ht="17.25">
      <c r="A97" s="455" t="s">
        <v>9179</v>
      </c>
      <c r="B97" s="456"/>
      <c r="C97" s="457"/>
      <c r="D97" s="457"/>
      <c r="E97" s="456"/>
      <c r="F97" s="456"/>
      <c r="G97" s="2"/>
      <c r="H97" s="2"/>
    </row>
    <row x14ac:dyDescent="0.25" r="98" customHeight="1" ht="17.25">
      <c r="A98" s="455" t="s">
        <v>9180</v>
      </c>
      <c r="B98" s="456"/>
      <c r="C98" s="457"/>
      <c r="D98" s="457"/>
      <c r="E98" s="456"/>
      <c r="F98" s="456"/>
      <c r="G98" s="2"/>
      <c r="H98" s="2"/>
    </row>
    <row x14ac:dyDescent="0.25" r="99" customHeight="1" ht="17.25">
      <c r="A99" s="37"/>
      <c r="B99" s="83"/>
      <c r="C99" s="3"/>
      <c r="D99" s="3"/>
      <c r="E99" s="83"/>
      <c r="F99" s="83"/>
      <c r="G99" s="2"/>
      <c r="H99" s="2"/>
    </row>
    <row x14ac:dyDescent="0.25" r="100" customHeight="1" ht="17.25">
      <c r="A100" s="1271" t="s">
        <v>397</v>
      </c>
      <c r="B100" s="1272"/>
      <c r="C100" s="1273"/>
      <c r="D100" s="1273"/>
      <c r="E100" s="1272"/>
      <c r="F100" s="1272"/>
      <c r="G100" s="2"/>
      <c r="H100" s="2"/>
    </row>
    <row x14ac:dyDescent="0.25" r="101" customHeight="1" ht="17.25">
      <c r="A101" s="1271" t="s">
        <v>9181</v>
      </c>
      <c r="B101" s="1272"/>
      <c r="C101" s="1273"/>
      <c r="D101" s="1273"/>
      <c r="E101" s="1272"/>
      <c r="F101" s="1272"/>
      <c r="G101" s="2"/>
      <c r="H101" s="2"/>
    </row>
    <row x14ac:dyDescent="0.25" r="102" customHeight="1" ht="17.25">
      <c r="A102" s="1271" t="s">
        <v>9182</v>
      </c>
      <c r="B102" s="1272"/>
      <c r="C102" s="1273"/>
      <c r="D102" s="1273"/>
      <c r="E102" s="1272"/>
      <c r="F102" s="1272"/>
      <c r="G102" s="2"/>
      <c r="H102" s="2"/>
    </row>
    <row x14ac:dyDescent="0.25" r="103" customHeight="1" ht="17.25">
      <c r="A103" s="1271" t="s">
        <v>9183</v>
      </c>
      <c r="B103" s="1272"/>
      <c r="C103" s="1273"/>
      <c r="D103" s="1273"/>
      <c r="E103" s="1272"/>
      <c r="F103" s="1272"/>
      <c r="G103" s="2"/>
      <c r="H103" s="2"/>
    </row>
    <row x14ac:dyDescent="0.25" r="104" customHeight="1" ht="17.25">
      <c r="A104" s="1271" t="s">
        <v>9184</v>
      </c>
      <c r="B104" s="1272"/>
      <c r="C104" s="1273"/>
      <c r="D104" s="1273"/>
      <c r="E104" s="1272"/>
      <c r="F104" s="1272"/>
      <c r="G104" s="2"/>
      <c r="H104" s="2"/>
    </row>
    <row x14ac:dyDescent="0.25" r="105" customHeight="1" ht="17.25">
      <c r="A105" s="1271" t="s">
        <v>9185</v>
      </c>
      <c r="B105" s="1272"/>
      <c r="C105" s="1273"/>
      <c r="D105" s="1273"/>
      <c r="E105" s="1272"/>
      <c r="F105" s="1272"/>
      <c r="G105" s="2"/>
      <c r="H105" s="2"/>
    </row>
    <row x14ac:dyDescent="0.25" r="106" customHeight="1" ht="17.25">
      <c r="A106" s="1271"/>
      <c r="B106" s="1272"/>
      <c r="C106" s="1273"/>
      <c r="D106" s="1273"/>
      <c r="E106" s="1272"/>
      <c r="F106" s="1272"/>
      <c r="G106" s="2"/>
      <c r="H106" s="2"/>
    </row>
    <row x14ac:dyDescent="0.25" r="107" customHeight="1" ht="17.25">
      <c r="A107" s="1271" t="s">
        <v>9186</v>
      </c>
      <c r="B107" s="1272"/>
      <c r="C107" s="1273"/>
      <c r="D107" s="1273"/>
      <c r="E107" s="1272"/>
      <c r="F107" s="1272"/>
      <c r="G107" s="2"/>
      <c r="H107" s="2"/>
    </row>
    <row x14ac:dyDescent="0.25" r="108" customHeight="1" ht="17.25">
      <c r="A108" s="1271" t="s">
        <v>9187</v>
      </c>
      <c r="B108" s="1272"/>
      <c r="C108" s="1273"/>
      <c r="D108" s="1273"/>
      <c r="E108" s="1272"/>
      <c r="F108" s="1272"/>
      <c r="G108" s="2"/>
      <c r="H108" s="2"/>
    </row>
    <row x14ac:dyDescent="0.25" r="109" customHeight="1" ht="17.25">
      <c r="A109" s="1271" t="s">
        <v>9188</v>
      </c>
      <c r="B109" s="1272"/>
      <c r="C109" s="1273"/>
      <c r="D109" s="1273"/>
      <c r="E109" s="1272"/>
      <c r="F109" s="1272"/>
      <c r="G109" s="2"/>
      <c r="H109" s="2"/>
    </row>
    <row x14ac:dyDescent="0.25" r="110" customHeight="1" ht="17.25">
      <c r="A110" s="1271"/>
      <c r="B110" s="1272"/>
      <c r="C110" s="1273"/>
      <c r="D110" s="1273"/>
      <c r="E110" s="1272"/>
      <c r="F110" s="1272"/>
      <c r="G110" s="2"/>
      <c r="H110" s="2"/>
    </row>
    <row x14ac:dyDescent="0.25" r="111" customHeight="1" ht="17.25">
      <c r="A111" s="1271" t="s">
        <v>9189</v>
      </c>
      <c r="B111" s="1272"/>
      <c r="C111" s="1273"/>
      <c r="D111" s="1273"/>
      <c r="E111" s="1272"/>
      <c r="F111" s="1272"/>
      <c r="G111" s="2"/>
      <c r="H111" s="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11"/>
  <sheetViews>
    <sheetView workbookViewId="0"/>
  </sheetViews>
  <sheetFormatPr defaultRowHeight="15" x14ac:dyDescent="0.25"/>
  <cols>
    <col min="1" max="1" style="39" width="11.719285714285713" customWidth="1" bestFit="1"/>
    <col min="2" max="2" style="40" width="18.862142857142857" customWidth="1" bestFit="1"/>
    <col min="3" max="3" style="41" width="10.576428571428572" customWidth="1" bestFit="1"/>
    <col min="4" max="4" style="41" width="12.576428571428572" customWidth="1" bestFit="1"/>
    <col min="5" max="5" style="41" width="9.862142857142858" customWidth="1" bestFit="1"/>
    <col min="6" max="6" style="41" width="9.862142857142858" customWidth="1" bestFit="1"/>
    <col min="7" max="7" style="41" width="9.862142857142858" customWidth="1" bestFit="1"/>
    <col min="8" max="8" style="41" width="9.862142857142858" customWidth="1" bestFit="1"/>
    <col min="9" max="9" style="40" width="18.862142857142857" customWidth="1" bestFit="1"/>
    <col min="10" max="10" style="40" width="17.576428571428572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5"/>
      <c r="I1" s="2"/>
      <c r="J1" s="2"/>
      <c r="K1" s="2"/>
      <c r="L1" s="2"/>
    </row>
    <row x14ac:dyDescent="0.25" r="2" customHeight="1" ht="17.25">
      <c r="A2" s="1"/>
      <c r="B2" s="2"/>
      <c r="C2" s="5"/>
      <c r="D2" s="5"/>
      <c r="E2" s="5"/>
      <c r="F2" s="5"/>
      <c r="G2" s="5"/>
      <c r="H2" s="5"/>
      <c r="I2" s="2"/>
      <c r="J2" s="2"/>
      <c r="K2" s="2"/>
      <c r="L2" s="2"/>
    </row>
    <row x14ac:dyDescent="0.25" r="3" customHeight="1" ht="17.25">
      <c r="A3" s="1" t="s">
        <v>7698</v>
      </c>
      <c r="B3" s="2"/>
      <c r="C3" s="5"/>
      <c r="D3" s="5"/>
      <c r="E3" s="5"/>
      <c r="F3" s="5"/>
      <c r="G3" s="5"/>
      <c r="H3" s="5"/>
      <c r="I3" s="4"/>
      <c r="J3" s="2"/>
      <c r="K3" s="2"/>
      <c r="L3" s="2"/>
    </row>
    <row x14ac:dyDescent="0.25" r="4" customHeight="1" ht="17.25">
      <c r="A4" s="1" t="s">
        <v>8914</v>
      </c>
      <c r="B4" s="4"/>
      <c r="C4" s="5"/>
      <c r="D4" s="5"/>
      <c r="E4" s="5"/>
      <c r="F4" s="5"/>
      <c r="G4" s="5"/>
      <c r="H4" s="5"/>
      <c r="I4" s="2"/>
      <c r="J4" s="2"/>
      <c r="K4" s="2"/>
      <c r="L4" s="2"/>
    </row>
    <row x14ac:dyDescent="0.25" r="5" customHeight="1" ht="17.25">
      <c r="A5" s="1" t="s">
        <v>9026</v>
      </c>
      <c r="B5" s="4"/>
      <c r="C5" s="5"/>
      <c r="D5" s="5"/>
      <c r="E5" s="5"/>
      <c r="F5" s="5"/>
      <c r="G5" s="5"/>
      <c r="H5" s="5"/>
      <c r="I5" s="2"/>
      <c r="J5" s="2"/>
      <c r="K5" s="2"/>
      <c r="L5" s="2"/>
    </row>
    <row x14ac:dyDescent="0.25" r="6" customHeight="1" ht="17.25">
      <c r="A6" s="1" t="s">
        <v>8927</v>
      </c>
      <c r="B6" s="4"/>
      <c r="C6" s="5"/>
      <c r="D6" s="5"/>
      <c r="E6" s="3"/>
      <c r="F6" s="3"/>
      <c r="G6" s="3"/>
      <c r="H6" s="3"/>
      <c r="I6" s="2"/>
      <c r="J6" s="2"/>
      <c r="K6" s="2"/>
      <c r="L6" s="2"/>
    </row>
    <row x14ac:dyDescent="0.25" r="7" customHeight="1" ht="17.25">
      <c r="A7" s="114"/>
      <c r="B7" s="146"/>
      <c r="C7" s="11">
        <v>7000</v>
      </c>
      <c r="D7" s="11">
        <v>5000</v>
      </c>
      <c r="E7" s="11">
        <v>6000</v>
      </c>
      <c r="F7" s="11">
        <v>5000</v>
      </c>
      <c r="G7" s="11">
        <v>5000</v>
      </c>
      <c r="H7" s="11"/>
      <c r="I7" s="2"/>
      <c r="J7" s="2"/>
      <c r="K7" s="2"/>
      <c r="L7" s="2"/>
    </row>
    <row x14ac:dyDescent="0.25" r="8" customHeight="1" ht="17.25">
      <c r="A8" s="12" t="s">
        <v>4</v>
      </c>
      <c r="B8" s="13" t="s">
        <v>5</v>
      </c>
      <c r="C8" s="14" t="s">
        <v>843</v>
      </c>
      <c r="D8" s="14" t="s">
        <v>9027</v>
      </c>
      <c r="E8" s="14" t="s">
        <v>842</v>
      </c>
      <c r="F8" s="14" t="s">
        <v>1085</v>
      </c>
      <c r="G8" s="14" t="s">
        <v>1084</v>
      </c>
      <c r="H8" s="14" t="s">
        <v>33</v>
      </c>
      <c r="I8" s="2"/>
      <c r="J8" s="2"/>
      <c r="K8" s="2"/>
      <c r="L8" s="2"/>
    </row>
    <row x14ac:dyDescent="0.25" r="9" customHeight="1" ht="17.25">
      <c r="A9" s="15" t="s">
        <v>1395</v>
      </c>
      <c r="B9" s="16" t="s">
        <v>9028</v>
      </c>
      <c r="C9" s="36"/>
      <c r="D9" s="17">
        <v>230</v>
      </c>
      <c r="E9" s="17">
        <v>70</v>
      </c>
      <c r="F9" s="17">
        <v>100</v>
      </c>
      <c r="G9" s="17">
        <v>100</v>
      </c>
      <c r="H9" s="36"/>
      <c r="I9" s="182" t="s">
        <v>9029</v>
      </c>
      <c r="J9" s="2"/>
      <c r="K9" s="2"/>
      <c r="L9" s="2"/>
    </row>
    <row x14ac:dyDescent="0.25" r="10" customHeight="1" ht="17.25">
      <c r="A10" s="15" t="s">
        <v>1395</v>
      </c>
      <c r="B10" s="16" t="s">
        <v>9030</v>
      </c>
      <c r="C10" s="36"/>
      <c r="D10" s="17">
        <v>200</v>
      </c>
      <c r="E10" s="36"/>
      <c r="F10" s="36"/>
      <c r="G10" s="36"/>
      <c r="H10" s="36"/>
      <c r="I10" s="2"/>
      <c r="J10" s="2"/>
      <c r="K10" s="2"/>
      <c r="L10" s="2"/>
    </row>
    <row x14ac:dyDescent="0.25" r="11" customHeight="1" ht="17.25">
      <c r="A11" s="15" t="s">
        <v>815</v>
      </c>
      <c r="B11" s="16" t="s">
        <v>9031</v>
      </c>
      <c r="C11" s="17">
        <v>100</v>
      </c>
      <c r="D11" s="36"/>
      <c r="E11" s="17">
        <v>100</v>
      </c>
      <c r="F11" s="17">
        <v>50</v>
      </c>
      <c r="G11" s="17">
        <v>50</v>
      </c>
      <c r="H11" s="36"/>
      <c r="I11" s="182" t="s">
        <v>9029</v>
      </c>
      <c r="J11" s="2"/>
      <c r="K11" s="2"/>
      <c r="L11" s="2"/>
    </row>
    <row x14ac:dyDescent="0.25" r="12" customHeight="1" ht="17.25">
      <c r="A12" s="15" t="s">
        <v>815</v>
      </c>
      <c r="B12" s="16" t="s">
        <v>9032</v>
      </c>
      <c r="C12" s="17">
        <v>100</v>
      </c>
      <c r="D12" s="17">
        <v>135</v>
      </c>
      <c r="E12" s="36"/>
      <c r="F12" s="17">
        <v>100</v>
      </c>
      <c r="G12" s="17">
        <v>100</v>
      </c>
      <c r="H12" s="36"/>
      <c r="I12" s="182" t="s">
        <v>9029</v>
      </c>
      <c r="J12" s="2"/>
      <c r="K12" s="2"/>
      <c r="L12" s="2"/>
    </row>
    <row x14ac:dyDescent="0.25" r="13" customHeight="1" ht="17.25">
      <c r="A13" s="15" t="s">
        <v>815</v>
      </c>
      <c r="B13" s="16" t="s">
        <v>9033</v>
      </c>
      <c r="C13" s="17">
        <v>100</v>
      </c>
      <c r="D13" s="17">
        <v>70</v>
      </c>
      <c r="E13" s="36"/>
      <c r="F13" s="36"/>
      <c r="G13" s="36"/>
      <c r="H13" s="36"/>
      <c r="I13" s="2"/>
      <c r="J13" s="2"/>
      <c r="K13" s="2"/>
      <c r="L13" s="2"/>
    </row>
    <row x14ac:dyDescent="0.25" r="14" customHeight="1" ht="17.25">
      <c r="A14" s="15" t="s">
        <v>1295</v>
      </c>
      <c r="B14" s="16" t="s">
        <v>9034</v>
      </c>
      <c r="C14" s="36"/>
      <c r="D14" s="36"/>
      <c r="E14" s="17">
        <v>100</v>
      </c>
      <c r="F14" s="36"/>
      <c r="G14" s="17">
        <v>60</v>
      </c>
      <c r="H14" s="36"/>
      <c r="I14" s="2"/>
      <c r="J14" s="2"/>
      <c r="K14" s="2"/>
      <c r="L14" s="2"/>
    </row>
    <row x14ac:dyDescent="0.25" r="15" customHeight="1" ht="17.25">
      <c r="A15" s="15" t="s">
        <v>1295</v>
      </c>
      <c r="B15" s="16" t="s">
        <v>9035</v>
      </c>
      <c r="C15" s="17">
        <v>120</v>
      </c>
      <c r="D15" s="36"/>
      <c r="E15" s="36"/>
      <c r="F15" s="17">
        <v>100</v>
      </c>
      <c r="G15" s="17">
        <v>100</v>
      </c>
      <c r="H15" s="36"/>
      <c r="I15" s="182" t="s">
        <v>9036</v>
      </c>
      <c r="J15" s="2"/>
      <c r="K15" s="2"/>
      <c r="L15" s="2"/>
    </row>
    <row x14ac:dyDescent="0.25" r="16" customHeight="1" ht="17.25">
      <c r="A16" s="15" t="s">
        <v>9016</v>
      </c>
      <c r="B16" s="16" t="s">
        <v>9037</v>
      </c>
      <c r="C16" s="36"/>
      <c r="D16" s="17">
        <v>500</v>
      </c>
      <c r="E16" s="36"/>
      <c r="F16" s="36"/>
      <c r="G16" s="36"/>
      <c r="H16" s="36"/>
      <c r="I16" s="2"/>
      <c r="J16" s="2"/>
      <c r="K16" s="2"/>
      <c r="L16" s="2"/>
    </row>
    <row x14ac:dyDescent="0.25" r="17" customHeight="1" ht="17.25">
      <c r="A17" s="15" t="s">
        <v>8988</v>
      </c>
      <c r="B17" s="16" t="s">
        <v>9038</v>
      </c>
      <c r="C17" s="17">
        <v>250</v>
      </c>
      <c r="D17" s="17">
        <v>236</v>
      </c>
      <c r="E17" s="36"/>
      <c r="F17" s="17">
        <v>220</v>
      </c>
      <c r="G17" s="17">
        <v>250</v>
      </c>
      <c r="H17" s="36"/>
      <c r="I17" s="2"/>
      <c r="J17" s="2"/>
      <c r="K17" s="2"/>
      <c r="L17" s="2"/>
    </row>
    <row x14ac:dyDescent="0.25" r="18" customHeight="1" ht="17.25">
      <c r="A18" s="15" t="s">
        <v>1299</v>
      </c>
      <c r="B18" s="16" t="s">
        <v>9039</v>
      </c>
      <c r="C18" s="36"/>
      <c r="D18" s="36"/>
      <c r="E18" s="36"/>
      <c r="F18" s="17">
        <v>150</v>
      </c>
      <c r="G18" s="17">
        <v>220</v>
      </c>
      <c r="H18" s="36"/>
      <c r="I18" s="182" t="s">
        <v>9029</v>
      </c>
      <c r="J18" s="2"/>
      <c r="K18" s="2"/>
      <c r="L18" s="2"/>
    </row>
    <row x14ac:dyDescent="0.25" r="19" customHeight="1" ht="17.25">
      <c r="A19" s="15" t="s">
        <v>1299</v>
      </c>
      <c r="B19" s="16" t="s">
        <v>9040</v>
      </c>
      <c r="C19" s="17">
        <v>400</v>
      </c>
      <c r="D19" s="36"/>
      <c r="E19" s="36"/>
      <c r="F19" s="36"/>
      <c r="G19" s="36"/>
      <c r="H19" s="36"/>
      <c r="I19" s="2"/>
      <c r="J19" s="2"/>
      <c r="K19" s="2"/>
      <c r="L19" s="2"/>
    </row>
    <row x14ac:dyDescent="0.25" r="20" customHeight="1" ht="17.25">
      <c r="A20" s="15" t="s">
        <v>1299</v>
      </c>
      <c r="B20" s="16" t="s">
        <v>9041</v>
      </c>
      <c r="C20" s="36"/>
      <c r="D20" s="36"/>
      <c r="E20" s="36"/>
      <c r="F20" s="17">
        <v>100</v>
      </c>
      <c r="G20" s="17">
        <v>354</v>
      </c>
      <c r="H20" s="36"/>
      <c r="I20" s="182" t="s">
        <v>9042</v>
      </c>
      <c r="J20" s="2"/>
      <c r="K20" s="2"/>
      <c r="L20" s="2"/>
    </row>
    <row x14ac:dyDescent="0.25" r="21" customHeight="1" ht="17.25">
      <c r="A21" s="15" t="s">
        <v>1299</v>
      </c>
      <c r="B21" s="16" t="s">
        <v>9043</v>
      </c>
      <c r="C21" s="36"/>
      <c r="D21" s="17">
        <v>250</v>
      </c>
      <c r="E21" s="36"/>
      <c r="F21" s="36"/>
      <c r="G21" s="36"/>
      <c r="H21" s="36"/>
      <c r="I21" s="2"/>
      <c r="J21" s="2"/>
      <c r="K21" s="2"/>
      <c r="L21" s="2"/>
    </row>
    <row x14ac:dyDescent="0.25" r="22" customHeight="1" ht="17.25">
      <c r="A22" s="15" t="s">
        <v>816</v>
      </c>
      <c r="B22" s="16" t="s">
        <v>9044</v>
      </c>
      <c r="C22" s="36"/>
      <c r="D22" s="17">
        <v>260</v>
      </c>
      <c r="E22" s="17">
        <v>280</v>
      </c>
      <c r="F22" s="36"/>
      <c r="G22" s="36"/>
      <c r="H22" s="36"/>
      <c r="I22" s="2"/>
      <c r="J22" s="2"/>
      <c r="K22" s="2"/>
      <c r="L22" s="2"/>
    </row>
    <row x14ac:dyDescent="0.25" r="23" customHeight="1" ht="17.25">
      <c r="A23" s="15" t="s">
        <v>816</v>
      </c>
      <c r="B23" s="16" t="s">
        <v>9045</v>
      </c>
      <c r="C23" s="36"/>
      <c r="D23" s="17">
        <v>700</v>
      </c>
      <c r="E23" s="17">
        <v>43</v>
      </c>
      <c r="F23" s="36"/>
      <c r="G23" s="36"/>
      <c r="H23" s="36"/>
      <c r="I23" s="2"/>
      <c r="J23" s="2"/>
      <c r="K23" s="2"/>
      <c r="L23" s="2"/>
    </row>
    <row x14ac:dyDescent="0.25" r="24" customHeight="1" ht="17.25">
      <c r="A24" s="15" t="s">
        <v>817</v>
      </c>
      <c r="B24" s="16" t="s">
        <v>9046</v>
      </c>
      <c r="C24" s="36"/>
      <c r="D24" s="17">
        <v>100</v>
      </c>
      <c r="E24" s="17">
        <v>25</v>
      </c>
      <c r="F24" s="36"/>
      <c r="G24" s="17">
        <v>100</v>
      </c>
      <c r="H24" s="36"/>
      <c r="I24" s="182" t="s">
        <v>9047</v>
      </c>
      <c r="J24" s="2"/>
      <c r="K24" s="2"/>
      <c r="L24" s="2"/>
    </row>
    <row x14ac:dyDescent="0.25" r="25" customHeight="1" ht="17.25">
      <c r="A25" s="117" t="s">
        <v>817</v>
      </c>
      <c r="B25" s="118" t="s">
        <v>9048</v>
      </c>
      <c r="C25" s="46"/>
      <c r="D25" s="138">
        <v>420</v>
      </c>
      <c r="E25" s="138">
        <v>23</v>
      </c>
      <c r="F25" s="46"/>
      <c r="G25" s="46"/>
      <c r="H25" s="46"/>
      <c r="I25" s="2"/>
      <c r="J25" s="2"/>
      <c r="K25" s="2"/>
      <c r="L25" s="2"/>
    </row>
    <row x14ac:dyDescent="0.25" r="26" customHeight="1" ht="17.25">
      <c r="A26" s="21" t="s">
        <v>8843</v>
      </c>
      <c r="B26" s="47"/>
      <c r="C26" s="23">
        <f>SUM(C9:C25)</f>
      </c>
      <c r="D26" s="23">
        <f>SUM(D9:D25)</f>
      </c>
      <c r="E26" s="23">
        <f>SUM(E9:E25)</f>
      </c>
      <c r="F26" s="23">
        <f>SUM(F9:F25)</f>
      </c>
      <c r="G26" s="23">
        <f>SUM(G9:G25)</f>
      </c>
      <c r="H26" s="112"/>
      <c r="I26" s="2"/>
      <c r="J26" s="2"/>
      <c r="K26" s="2"/>
      <c r="L26" s="2"/>
    </row>
    <row x14ac:dyDescent="0.25" r="27" customHeight="1" ht="17.25">
      <c r="A27" s="33">
        <v>43833</v>
      </c>
      <c r="B27" s="34" t="s">
        <v>9049</v>
      </c>
      <c r="C27" s="35"/>
      <c r="D27" s="19">
        <v>510</v>
      </c>
      <c r="E27" s="35"/>
      <c r="F27" s="35"/>
      <c r="G27" s="35"/>
      <c r="H27" s="35"/>
      <c r="I27" s="2"/>
      <c r="J27" s="2"/>
      <c r="K27" s="2"/>
      <c r="L27" s="2"/>
    </row>
    <row x14ac:dyDescent="0.25" r="28" customHeight="1" ht="17.25">
      <c r="A28" s="15">
        <v>43833</v>
      </c>
      <c r="B28" s="16" t="s">
        <v>8991</v>
      </c>
      <c r="C28" s="36"/>
      <c r="D28" s="17">
        <v>30</v>
      </c>
      <c r="E28" s="36"/>
      <c r="F28" s="36"/>
      <c r="G28" s="36"/>
      <c r="H28" s="36"/>
      <c r="I28" s="2"/>
      <c r="J28" s="2"/>
      <c r="K28" s="2"/>
      <c r="L28" s="2"/>
    </row>
    <row x14ac:dyDescent="0.25" r="29" customHeight="1" ht="17.25">
      <c r="A29" s="15">
        <v>43864</v>
      </c>
      <c r="B29" s="16" t="s">
        <v>9050</v>
      </c>
      <c r="C29" s="17">
        <v>100</v>
      </c>
      <c r="D29" s="36"/>
      <c r="E29" s="36"/>
      <c r="F29" s="36"/>
      <c r="G29" s="17">
        <v>90</v>
      </c>
      <c r="H29" s="36"/>
      <c r="I29" s="182" t="s">
        <v>9051</v>
      </c>
      <c r="J29" s="2"/>
      <c r="K29" s="2"/>
      <c r="L29" s="2"/>
    </row>
    <row x14ac:dyDescent="0.25" r="30" customHeight="1" ht="17.25">
      <c r="A30" s="15">
        <v>43893</v>
      </c>
      <c r="B30" s="16" t="s">
        <v>9052</v>
      </c>
      <c r="C30" s="36"/>
      <c r="D30" s="36"/>
      <c r="E30" s="36"/>
      <c r="F30" s="17">
        <v>100</v>
      </c>
      <c r="G30" s="17">
        <v>50</v>
      </c>
      <c r="H30" s="36"/>
      <c r="I30" s="182" t="s">
        <v>9029</v>
      </c>
      <c r="J30" s="2"/>
      <c r="K30" s="2"/>
      <c r="L30" s="2"/>
    </row>
    <row x14ac:dyDescent="0.25" r="31" customHeight="1" ht="17.25">
      <c r="A31" s="117">
        <v>43893</v>
      </c>
      <c r="B31" s="118" t="s">
        <v>9053</v>
      </c>
      <c r="C31" s="138">
        <v>100</v>
      </c>
      <c r="D31" s="46"/>
      <c r="E31" s="46"/>
      <c r="F31" s="46"/>
      <c r="G31" s="138">
        <v>100</v>
      </c>
      <c r="H31" s="46"/>
      <c r="I31" s="2"/>
      <c r="J31" s="2"/>
      <c r="K31" s="2"/>
      <c r="L31" s="2"/>
    </row>
    <row x14ac:dyDescent="0.25" r="32" customHeight="1" ht="17.25">
      <c r="A32" s="117">
        <v>43924</v>
      </c>
      <c r="B32" s="118" t="s">
        <v>9054</v>
      </c>
      <c r="C32" s="46"/>
      <c r="D32" s="46"/>
      <c r="E32" s="46"/>
      <c r="F32" s="138">
        <v>455</v>
      </c>
      <c r="G32" s="138">
        <v>27</v>
      </c>
      <c r="H32" s="46"/>
      <c r="I32" s="182" t="s">
        <v>9055</v>
      </c>
      <c r="J32" s="2"/>
      <c r="K32" s="2"/>
      <c r="L32" s="2"/>
    </row>
    <row x14ac:dyDescent="0.25" r="33" customHeight="1" ht="17.25">
      <c r="A33" s="117">
        <v>43954</v>
      </c>
      <c r="B33" s="118" t="s">
        <v>9056</v>
      </c>
      <c r="C33" s="46"/>
      <c r="D33" s="46"/>
      <c r="E33" s="138">
        <v>150</v>
      </c>
      <c r="F33" s="46"/>
      <c r="G33" s="46"/>
      <c r="H33" s="46"/>
      <c r="I33" s="2"/>
      <c r="J33" s="2"/>
      <c r="K33" s="2"/>
      <c r="L33" s="2"/>
    </row>
    <row x14ac:dyDescent="0.25" r="34" customHeight="1" ht="17.25">
      <c r="A34" s="117">
        <v>43985</v>
      </c>
      <c r="B34" s="118" t="s">
        <v>9057</v>
      </c>
      <c r="C34" s="46"/>
      <c r="D34" s="138">
        <v>126</v>
      </c>
      <c r="E34" s="138">
        <v>100</v>
      </c>
      <c r="F34" s="46"/>
      <c r="G34" s="46"/>
      <c r="H34" s="46"/>
      <c r="I34" s="2"/>
      <c r="J34" s="2"/>
      <c r="K34" s="2"/>
      <c r="L34" s="2"/>
    </row>
    <row x14ac:dyDescent="0.25" r="35" customHeight="1" ht="17.25">
      <c r="A35" s="117">
        <v>43985</v>
      </c>
      <c r="B35" s="118" t="s">
        <v>9058</v>
      </c>
      <c r="C35" s="46"/>
      <c r="D35" s="138">
        <v>52</v>
      </c>
      <c r="E35" s="138">
        <v>150</v>
      </c>
      <c r="F35" s="46"/>
      <c r="G35" s="46"/>
      <c r="H35" s="46"/>
      <c r="I35" s="2"/>
      <c r="J35" s="2"/>
      <c r="K35" s="2"/>
      <c r="L35" s="2"/>
    </row>
    <row x14ac:dyDescent="0.25" r="36" customHeight="1" ht="17.25">
      <c r="A36" s="117">
        <v>44077</v>
      </c>
      <c r="B36" s="118" t="s">
        <v>9059</v>
      </c>
      <c r="C36" s="46"/>
      <c r="D36" s="138">
        <v>320</v>
      </c>
      <c r="E36" s="138">
        <v>165</v>
      </c>
      <c r="F36" s="46"/>
      <c r="G36" s="46"/>
      <c r="H36" s="46"/>
      <c r="I36" s="2"/>
      <c r="J36" s="2"/>
      <c r="K36" s="2"/>
      <c r="L36" s="2"/>
    </row>
    <row x14ac:dyDescent="0.25" r="37" customHeight="1" ht="17.25">
      <c r="A37" s="117">
        <v>44107</v>
      </c>
      <c r="B37" s="118" t="s">
        <v>9060</v>
      </c>
      <c r="C37" s="138">
        <v>150</v>
      </c>
      <c r="D37" s="138">
        <v>263</v>
      </c>
      <c r="E37" s="46"/>
      <c r="F37" s="46"/>
      <c r="G37" s="46"/>
      <c r="H37" s="46"/>
      <c r="I37" s="2"/>
      <c r="J37" s="2"/>
      <c r="K37" s="2"/>
      <c r="L37" s="2"/>
    </row>
    <row x14ac:dyDescent="0.25" r="38" customHeight="1" ht="17.25">
      <c r="A38" s="117">
        <v>44138</v>
      </c>
      <c r="B38" s="118" t="s">
        <v>9061</v>
      </c>
      <c r="C38" s="138">
        <v>100</v>
      </c>
      <c r="D38" s="138">
        <v>200</v>
      </c>
      <c r="E38" s="138">
        <v>45</v>
      </c>
      <c r="F38" s="46"/>
      <c r="G38" s="46"/>
      <c r="H38" s="46"/>
      <c r="I38" s="2"/>
      <c r="J38" s="2"/>
      <c r="K38" s="2"/>
      <c r="L38" s="2"/>
    </row>
    <row x14ac:dyDescent="0.25" r="39" customHeight="1" ht="17.25">
      <c r="A39" s="117">
        <v>44168</v>
      </c>
      <c r="B39" s="118" t="s">
        <v>9062</v>
      </c>
      <c r="C39" s="138">
        <v>150</v>
      </c>
      <c r="D39" s="138">
        <v>12</v>
      </c>
      <c r="E39" s="46"/>
      <c r="F39" s="138">
        <v>100</v>
      </c>
      <c r="G39" s="138">
        <v>100</v>
      </c>
      <c r="H39" s="46"/>
      <c r="I39" s="2"/>
      <c r="J39" s="2"/>
      <c r="K39" s="2"/>
      <c r="L39" s="2"/>
    </row>
    <row x14ac:dyDescent="0.25" r="40" customHeight="1" ht="17.25">
      <c r="A40" s="117" t="s">
        <v>1122</v>
      </c>
      <c r="B40" s="118" t="s">
        <v>9063</v>
      </c>
      <c r="C40" s="138">
        <v>150</v>
      </c>
      <c r="D40" s="138">
        <v>200</v>
      </c>
      <c r="E40" s="46"/>
      <c r="F40" s="138">
        <v>100</v>
      </c>
      <c r="G40" s="138">
        <v>100</v>
      </c>
      <c r="H40" s="46"/>
      <c r="I40" s="2"/>
      <c r="J40" s="2"/>
      <c r="K40" s="2"/>
      <c r="L40" s="2"/>
    </row>
    <row x14ac:dyDescent="0.25" r="41" customHeight="1" ht="17.25">
      <c r="A41" s="117" t="s">
        <v>1123</v>
      </c>
      <c r="B41" s="118" t="s">
        <v>9064</v>
      </c>
      <c r="C41" s="46"/>
      <c r="D41" s="138">
        <v>400</v>
      </c>
      <c r="E41" s="46"/>
      <c r="F41" s="46"/>
      <c r="G41" s="46"/>
      <c r="H41" s="46"/>
      <c r="I41" s="2"/>
      <c r="J41" s="2"/>
      <c r="K41" s="2"/>
      <c r="L41" s="2"/>
    </row>
    <row x14ac:dyDescent="0.25" r="42" customHeight="1" ht="17.25">
      <c r="A42" s="117" t="s">
        <v>1123</v>
      </c>
      <c r="B42" s="118" t="s">
        <v>9065</v>
      </c>
      <c r="C42" s="138">
        <v>50</v>
      </c>
      <c r="D42" s="138">
        <v>595</v>
      </c>
      <c r="E42" s="46"/>
      <c r="F42" s="46"/>
      <c r="G42" s="46"/>
      <c r="H42" s="46"/>
      <c r="I42" s="2"/>
      <c r="J42" s="2"/>
      <c r="K42" s="2"/>
      <c r="L42" s="2"/>
    </row>
    <row x14ac:dyDescent="0.25" r="43" customHeight="1" ht="17.25">
      <c r="A43" s="117" t="s">
        <v>819</v>
      </c>
      <c r="B43" s="118" t="s">
        <v>9066</v>
      </c>
      <c r="C43" s="138">
        <v>110</v>
      </c>
      <c r="D43" s="46"/>
      <c r="E43" s="46"/>
      <c r="F43" s="46"/>
      <c r="G43" s="46"/>
      <c r="H43" s="46"/>
      <c r="I43" s="2"/>
      <c r="J43" s="2"/>
      <c r="K43" s="2"/>
      <c r="L43" s="2"/>
    </row>
    <row x14ac:dyDescent="0.25" r="44" customHeight="1" ht="17.25">
      <c r="A44" s="117" t="s">
        <v>820</v>
      </c>
      <c r="B44" s="118" t="s">
        <v>9067</v>
      </c>
      <c r="C44" s="138">
        <v>150</v>
      </c>
      <c r="D44" s="46"/>
      <c r="E44" s="46"/>
      <c r="F44" s="46"/>
      <c r="G44" s="46"/>
      <c r="H44" s="46"/>
      <c r="I44" s="2"/>
      <c r="J44" s="2"/>
      <c r="K44" s="2"/>
      <c r="L44" s="2"/>
    </row>
    <row x14ac:dyDescent="0.25" r="45" customHeight="1" ht="17.25">
      <c r="A45" s="117" t="s">
        <v>821</v>
      </c>
      <c r="B45" s="118" t="s">
        <v>9068</v>
      </c>
      <c r="C45" s="138">
        <v>330</v>
      </c>
      <c r="D45" s="46"/>
      <c r="E45" s="46"/>
      <c r="F45" s="138">
        <v>102</v>
      </c>
      <c r="G45" s="138">
        <v>125</v>
      </c>
      <c r="H45" s="46"/>
      <c r="I45" s="182" t="s">
        <v>9029</v>
      </c>
      <c r="J45" s="2"/>
      <c r="K45" s="2"/>
      <c r="L45" s="2"/>
    </row>
    <row x14ac:dyDescent="0.25" r="46" customHeight="1" ht="17.25">
      <c r="A46" s="117" t="s">
        <v>821</v>
      </c>
      <c r="B46" s="118" t="s">
        <v>9069</v>
      </c>
      <c r="C46" s="138">
        <v>200</v>
      </c>
      <c r="D46" s="46"/>
      <c r="E46" s="46"/>
      <c r="F46" s="138">
        <v>50</v>
      </c>
      <c r="G46" s="138">
        <v>50</v>
      </c>
      <c r="H46" s="46"/>
      <c r="I46" s="2"/>
      <c r="J46" s="2"/>
      <c r="K46" s="2"/>
      <c r="L46" s="2"/>
    </row>
    <row x14ac:dyDescent="0.25" r="47" customHeight="1" ht="17.25">
      <c r="A47" s="117" t="s">
        <v>821</v>
      </c>
      <c r="B47" s="118" t="s">
        <v>9070</v>
      </c>
      <c r="C47" s="138">
        <v>160</v>
      </c>
      <c r="D47" s="46"/>
      <c r="E47" s="46"/>
      <c r="F47" s="46"/>
      <c r="G47" s="46"/>
      <c r="H47" s="46"/>
      <c r="I47" s="2"/>
      <c r="J47" s="2"/>
      <c r="K47" s="2"/>
      <c r="L47" s="2"/>
    </row>
    <row x14ac:dyDescent="0.25" r="48" customHeight="1" ht="17.25">
      <c r="A48" s="117" t="s">
        <v>821</v>
      </c>
      <c r="B48" s="118" t="s">
        <v>9071</v>
      </c>
      <c r="C48" s="46"/>
      <c r="D48" s="46"/>
      <c r="E48" s="138">
        <v>200</v>
      </c>
      <c r="F48" s="46"/>
      <c r="G48" s="46"/>
      <c r="H48" s="46"/>
      <c r="I48" s="2"/>
      <c r="J48" s="2"/>
      <c r="K48" s="2"/>
      <c r="L48" s="2"/>
    </row>
    <row x14ac:dyDescent="0.25" r="49" customHeight="1" ht="17.25">
      <c r="A49" s="117" t="s">
        <v>1332</v>
      </c>
      <c r="B49" s="118" t="s">
        <v>9072</v>
      </c>
      <c r="C49" s="138">
        <v>170</v>
      </c>
      <c r="D49" s="138">
        <v>350</v>
      </c>
      <c r="E49" s="46"/>
      <c r="F49" s="46"/>
      <c r="G49" s="46"/>
      <c r="H49" s="46"/>
      <c r="I49" s="2"/>
      <c r="J49" s="2"/>
      <c r="K49" s="2"/>
      <c r="L49" s="2"/>
    </row>
    <row x14ac:dyDescent="0.25" r="50" customHeight="1" ht="17.25">
      <c r="A50" s="117" t="s">
        <v>822</v>
      </c>
      <c r="B50" s="118" t="s">
        <v>9073</v>
      </c>
      <c r="C50" s="138">
        <v>13</v>
      </c>
      <c r="D50" s="138">
        <v>50</v>
      </c>
      <c r="E50" s="138">
        <v>4</v>
      </c>
      <c r="F50" s="46"/>
      <c r="G50" s="46"/>
      <c r="H50" s="46"/>
      <c r="I50" s="2"/>
      <c r="J50" s="2"/>
      <c r="K50" s="2"/>
      <c r="L50" s="2"/>
    </row>
    <row x14ac:dyDescent="0.25" r="51" customHeight="1" ht="17.25">
      <c r="A51" s="117" t="s">
        <v>822</v>
      </c>
      <c r="B51" s="118" t="s">
        <v>9074</v>
      </c>
      <c r="C51" s="46"/>
      <c r="D51" s="138">
        <v>400</v>
      </c>
      <c r="E51" s="138">
        <v>100</v>
      </c>
      <c r="F51" s="46"/>
      <c r="G51" s="46"/>
      <c r="H51" s="46"/>
      <c r="I51" s="2"/>
      <c r="J51" s="2"/>
      <c r="K51" s="2"/>
      <c r="L51" s="2"/>
    </row>
    <row x14ac:dyDescent="0.25" r="52" customHeight="1" ht="17.25">
      <c r="A52" s="117" t="s">
        <v>822</v>
      </c>
      <c r="B52" s="118" t="s">
        <v>9075</v>
      </c>
      <c r="C52" s="46"/>
      <c r="D52" s="138">
        <v>390</v>
      </c>
      <c r="E52" s="138">
        <v>41</v>
      </c>
      <c r="F52" s="46"/>
      <c r="G52" s="46"/>
      <c r="H52" s="46"/>
      <c r="I52" s="2"/>
      <c r="J52" s="2"/>
      <c r="K52" s="2"/>
      <c r="L52" s="2"/>
    </row>
    <row x14ac:dyDescent="0.25" r="53" customHeight="1" ht="17.25">
      <c r="A53" s="117" t="s">
        <v>822</v>
      </c>
      <c r="B53" s="118" t="s">
        <v>9076</v>
      </c>
      <c r="C53" s="46"/>
      <c r="D53" s="138">
        <v>400</v>
      </c>
      <c r="E53" s="138">
        <v>23</v>
      </c>
      <c r="F53" s="46"/>
      <c r="G53" s="46"/>
      <c r="H53" s="46"/>
      <c r="I53" s="2"/>
      <c r="J53" s="2"/>
      <c r="K53" s="2"/>
      <c r="L53" s="2"/>
    </row>
    <row x14ac:dyDescent="0.25" r="54" customHeight="1" ht="17.25">
      <c r="A54" s="117" t="s">
        <v>1336</v>
      </c>
      <c r="B54" s="118" t="s">
        <v>9077</v>
      </c>
      <c r="C54" s="138">
        <v>79</v>
      </c>
      <c r="D54" s="138">
        <v>76</v>
      </c>
      <c r="E54" s="138">
        <v>18</v>
      </c>
      <c r="F54" s="46"/>
      <c r="G54" s="138">
        <v>41</v>
      </c>
      <c r="H54" s="46"/>
      <c r="I54" s="182" t="s">
        <v>9047</v>
      </c>
      <c r="J54" s="2"/>
      <c r="K54" s="2"/>
      <c r="L54" s="2"/>
    </row>
    <row x14ac:dyDescent="0.25" r="55" customHeight="1" ht="17.25">
      <c r="A55" s="117" t="s">
        <v>7027</v>
      </c>
      <c r="B55" s="118" t="s">
        <v>9078</v>
      </c>
      <c r="C55" s="46"/>
      <c r="D55" s="46"/>
      <c r="E55" s="138">
        <v>100</v>
      </c>
      <c r="F55" s="46"/>
      <c r="G55" s="46"/>
      <c r="H55" s="882">
        <v>1</v>
      </c>
      <c r="I55" s="199" t="s">
        <v>9079</v>
      </c>
      <c r="J55" s="199"/>
      <c r="K55" s="2"/>
      <c r="L55" s="2"/>
    </row>
    <row x14ac:dyDescent="0.25" r="56" customHeight="1" ht="17.25">
      <c r="A56" s="21" t="s">
        <v>8844</v>
      </c>
      <c r="B56" s="47"/>
      <c r="C56" s="23">
        <f>SUM(C26:C55)</f>
      </c>
      <c r="D56" s="23">
        <f>SUM(D26:D55)</f>
      </c>
      <c r="E56" s="23">
        <f>SUM(E26:E55)</f>
      </c>
      <c r="F56" s="23">
        <f>SUM(F26:F55)</f>
      </c>
      <c r="G56" s="23">
        <f>SUM(G26:G55)</f>
      </c>
      <c r="H56" s="49">
        <f>SUM(H26:H55)</f>
      </c>
      <c r="I56" s="2"/>
      <c r="J56" s="2"/>
      <c r="K56" s="2"/>
      <c r="L56" s="2"/>
    </row>
    <row x14ac:dyDescent="0.25" r="57" customHeight="1" ht="17.25">
      <c r="A57" s="117" t="s">
        <v>1128</v>
      </c>
      <c r="B57" s="118" t="s">
        <v>9080</v>
      </c>
      <c r="C57" s="46"/>
      <c r="D57" s="138">
        <v>300</v>
      </c>
      <c r="E57" s="46"/>
      <c r="F57" s="46"/>
      <c r="G57" s="46"/>
      <c r="H57" s="46"/>
      <c r="I57" s="2"/>
      <c r="J57" s="2"/>
      <c r="K57" s="2"/>
      <c r="L57" s="2"/>
    </row>
    <row x14ac:dyDescent="0.25" r="58" customHeight="1" ht="17.25">
      <c r="A58" s="117" t="s">
        <v>1128</v>
      </c>
      <c r="B58" s="118" t="s">
        <v>9081</v>
      </c>
      <c r="C58" s="138">
        <v>200</v>
      </c>
      <c r="D58" s="138">
        <v>60</v>
      </c>
      <c r="E58" s="138">
        <v>110</v>
      </c>
      <c r="F58" s="46"/>
      <c r="G58" s="46"/>
      <c r="H58" s="46"/>
      <c r="I58" s="2"/>
      <c r="J58" s="2"/>
      <c r="K58" s="2"/>
      <c r="L58" s="2"/>
    </row>
    <row x14ac:dyDescent="0.25" r="59" customHeight="1" ht="17.25">
      <c r="A59" s="117" t="s">
        <v>1129</v>
      </c>
      <c r="B59" s="118" t="s">
        <v>9082</v>
      </c>
      <c r="C59" s="138">
        <v>130</v>
      </c>
      <c r="D59" s="138">
        <v>150</v>
      </c>
      <c r="E59" s="138">
        <v>100</v>
      </c>
      <c r="F59" s="46"/>
      <c r="G59" s="46"/>
      <c r="H59" s="46"/>
      <c r="I59" s="2"/>
      <c r="J59" s="2"/>
      <c r="K59" s="2"/>
      <c r="L59" s="2"/>
    </row>
    <row x14ac:dyDescent="0.25" r="60" customHeight="1" ht="17.25">
      <c r="A60" s="117" t="s">
        <v>1130</v>
      </c>
      <c r="B60" s="118" t="s">
        <v>9083</v>
      </c>
      <c r="C60" s="138">
        <v>200</v>
      </c>
      <c r="D60" s="46"/>
      <c r="E60" s="46"/>
      <c r="F60" s="138">
        <v>200</v>
      </c>
      <c r="G60" s="46"/>
      <c r="H60" s="46"/>
      <c r="I60" s="2"/>
      <c r="J60" s="2"/>
      <c r="K60" s="2"/>
      <c r="L60" s="2"/>
    </row>
    <row x14ac:dyDescent="0.25" r="61" customHeight="1" ht="17.25">
      <c r="A61" s="117" t="s">
        <v>1130</v>
      </c>
      <c r="B61" s="118" t="s">
        <v>9084</v>
      </c>
      <c r="C61" s="138">
        <v>140</v>
      </c>
      <c r="D61" s="138">
        <v>180</v>
      </c>
      <c r="E61" s="138">
        <v>96</v>
      </c>
      <c r="F61" s="46"/>
      <c r="G61" s="46"/>
      <c r="H61" s="46"/>
      <c r="I61" s="2"/>
      <c r="J61" s="2"/>
      <c r="K61" s="2"/>
      <c r="L61" s="2"/>
    </row>
    <row x14ac:dyDescent="0.25" r="62" customHeight="1" ht="17.25">
      <c r="A62" s="117" t="s">
        <v>1131</v>
      </c>
      <c r="B62" s="118" t="s">
        <v>9085</v>
      </c>
      <c r="C62" s="46"/>
      <c r="D62" s="46"/>
      <c r="E62" s="138">
        <v>36</v>
      </c>
      <c r="F62" s="138">
        <v>406</v>
      </c>
      <c r="G62" s="138">
        <v>70</v>
      </c>
      <c r="H62" s="46"/>
      <c r="I62" s="182" t="s">
        <v>9086</v>
      </c>
      <c r="J62" s="2"/>
      <c r="K62" s="2"/>
      <c r="L62" s="2"/>
    </row>
    <row x14ac:dyDescent="0.25" r="63" customHeight="1" ht="17.25">
      <c r="A63" s="117" t="s">
        <v>7030</v>
      </c>
      <c r="B63" s="118" t="s">
        <v>9087</v>
      </c>
      <c r="C63" s="138">
        <v>113</v>
      </c>
      <c r="D63" s="138">
        <v>242</v>
      </c>
      <c r="E63" s="46"/>
      <c r="F63" s="46"/>
      <c r="G63" s="138">
        <v>130</v>
      </c>
      <c r="H63" s="46"/>
      <c r="I63" s="182" t="s">
        <v>9047</v>
      </c>
      <c r="J63" s="2"/>
      <c r="K63" s="2"/>
      <c r="L63" s="2"/>
    </row>
    <row x14ac:dyDescent="0.25" r="64" customHeight="1" ht="17.25">
      <c r="A64" s="21" t="s">
        <v>8845</v>
      </c>
      <c r="B64" s="47"/>
      <c r="C64" s="23">
        <f>SUM(C56:C63)</f>
      </c>
      <c r="D64" s="23">
        <f>SUM(D56:D63)</f>
      </c>
      <c r="E64" s="23">
        <f>SUM(E56:E63)</f>
      </c>
      <c r="F64" s="23">
        <f>SUM(F56:F63)</f>
      </c>
      <c r="G64" s="23">
        <f>SUM(G56:G63)</f>
      </c>
      <c r="H64" s="49">
        <f>SUM(H56:H63)</f>
      </c>
      <c r="I64" s="2"/>
      <c r="J64" s="2"/>
      <c r="K64" s="2"/>
      <c r="L64" s="2"/>
    </row>
    <row x14ac:dyDescent="0.25" r="65" customHeight="1" ht="17.25">
      <c r="A65" s="117">
        <v>43956</v>
      </c>
      <c r="B65" s="118" t="s">
        <v>9088</v>
      </c>
      <c r="C65" s="46"/>
      <c r="D65" s="138">
        <v>160</v>
      </c>
      <c r="E65" s="138">
        <v>60</v>
      </c>
      <c r="F65" s="46"/>
      <c r="G65" s="46"/>
      <c r="H65" s="46"/>
      <c r="I65" s="2"/>
      <c r="J65" s="2"/>
      <c r="K65" s="2"/>
      <c r="L65" s="2"/>
    </row>
    <row x14ac:dyDescent="0.25" r="66" customHeight="1" ht="17.25">
      <c r="A66" s="117">
        <v>44140</v>
      </c>
      <c r="B66" s="118" t="s">
        <v>9089</v>
      </c>
      <c r="C66" s="46"/>
      <c r="D66" s="138">
        <v>60</v>
      </c>
      <c r="E66" s="46"/>
      <c r="F66" s="138">
        <v>20</v>
      </c>
      <c r="G66" s="138">
        <v>56</v>
      </c>
      <c r="H66" s="46"/>
      <c r="I66" s="2"/>
      <c r="J66" s="2"/>
      <c r="K66" s="2"/>
      <c r="L66" s="2"/>
    </row>
    <row x14ac:dyDescent="0.25" r="67" customHeight="1" ht="17.25">
      <c r="A67" s="21" t="s">
        <v>8846</v>
      </c>
      <c r="B67" s="47"/>
      <c r="C67" s="23">
        <f>SUM(C64:C66)</f>
      </c>
      <c r="D67" s="23">
        <f>SUM(D64:D66)</f>
      </c>
      <c r="E67" s="23">
        <f>SUM(E64:E66)</f>
      </c>
      <c r="F67" s="23">
        <f>SUM(F64:F66)</f>
      </c>
      <c r="G67" s="23">
        <f>SUM(G64:G66)</f>
      </c>
      <c r="H67" s="49">
        <f>SUM(H64:H66)</f>
      </c>
      <c r="I67" s="2"/>
      <c r="J67" s="2"/>
      <c r="K67" s="2"/>
      <c r="L67" s="2"/>
    </row>
    <row x14ac:dyDescent="0.25" r="68" customHeight="1" ht="17.25">
      <c r="A68" s="117">
        <v>44171</v>
      </c>
      <c r="B68" s="118" t="s">
        <v>9090</v>
      </c>
      <c r="C68" s="46"/>
      <c r="D68" s="138">
        <v>700</v>
      </c>
      <c r="E68" s="46"/>
      <c r="F68" s="46"/>
      <c r="G68" s="46"/>
      <c r="H68" s="46"/>
      <c r="I68" s="2"/>
      <c r="J68" s="2"/>
      <c r="K68" s="2"/>
      <c r="L68" s="2"/>
    </row>
    <row x14ac:dyDescent="0.25" r="69" customHeight="1" ht="17.25">
      <c r="A69" s="117" t="s">
        <v>1632</v>
      </c>
      <c r="B69" s="118" t="s">
        <v>9091</v>
      </c>
      <c r="C69" s="46"/>
      <c r="D69" s="138">
        <v>460</v>
      </c>
      <c r="E69" s="46"/>
      <c r="F69" s="46"/>
      <c r="G69" s="46"/>
      <c r="H69" s="46"/>
      <c r="I69" s="2"/>
      <c r="J69" s="2"/>
      <c r="K69" s="2"/>
      <c r="L69" s="2"/>
    </row>
    <row x14ac:dyDescent="0.25" r="70" customHeight="1" ht="17.25">
      <c r="A70" s="117" t="s">
        <v>1676</v>
      </c>
      <c r="B70" s="118" t="s">
        <v>9092</v>
      </c>
      <c r="C70" s="46"/>
      <c r="D70" s="138">
        <v>14</v>
      </c>
      <c r="E70" s="138">
        <v>150</v>
      </c>
      <c r="F70" s="46"/>
      <c r="G70" s="46"/>
      <c r="H70" s="46"/>
      <c r="I70" s="2"/>
      <c r="J70" s="2"/>
      <c r="K70" s="2"/>
      <c r="L70" s="2"/>
    </row>
    <row x14ac:dyDescent="0.25" r="71" customHeight="1" ht="17.25">
      <c r="A71" s="117" t="s">
        <v>1144</v>
      </c>
      <c r="B71" s="118" t="s">
        <v>9093</v>
      </c>
      <c r="C71" s="46"/>
      <c r="D71" s="46"/>
      <c r="E71" s="138">
        <v>45</v>
      </c>
      <c r="F71" s="46"/>
      <c r="G71" s="138">
        <v>87</v>
      </c>
      <c r="H71" s="46"/>
      <c r="I71" s="4" t="s">
        <v>9094</v>
      </c>
      <c r="J71" s="4"/>
      <c r="K71" s="2"/>
      <c r="L71" s="2"/>
    </row>
    <row x14ac:dyDescent="0.25" r="72" customHeight="1" ht="17.25">
      <c r="A72" s="117" t="s">
        <v>1146</v>
      </c>
      <c r="B72" s="118" t="s">
        <v>9095</v>
      </c>
      <c r="C72" s="46"/>
      <c r="D72" s="46"/>
      <c r="E72" s="46"/>
      <c r="F72" s="46"/>
      <c r="G72" s="138">
        <v>186</v>
      </c>
      <c r="H72" s="46"/>
      <c r="I72" s="4" t="s">
        <v>9096</v>
      </c>
      <c r="J72" s="4"/>
      <c r="K72" s="2"/>
      <c r="L72" s="2"/>
    </row>
    <row x14ac:dyDescent="0.25" r="73" customHeight="1" ht="17.25">
      <c r="A73" s="117" t="s">
        <v>1351</v>
      </c>
      <c r="B73" s="118" t="s">
        <v>9097</v>
      </c>
      <c r="C73" s="46"/>
      <c r="D73" s="138">
        <v>110</v>
      </c>
      <c r="E73" s="46"/>
      <c r="F73" s="46"/>
      <c r="G73" s="46"/>
      <c r="H73" s="46"/>
      <c r="I73" s="4"/>
      <c r="J73" s="4"/>
      <c r="K73" s="2"/>
      <c r="L73" s="2"/>
    </row>
    <row x14ac:dyDescent="0.25" r="74" customHeight="1" ht="17.25">
      <c r="A74" s="117" t="s">
        <v>727</v>
      </c>
      <c r="B74" s="118" t="s">
        <v>9098</v>
      </c>
      <c r="C74" s="46"/>
      <c r="D74" s="138">
        <v>170</v>
      </c>
      <c r="E74" s="46"/>
      <c r="F74" s="46"/>
      <c r="G74" s="46"/>
      <c r="H74" s="46"/>
      <c r="I74" s="4"/>
      <c r="J74" s="4"/>
      <c r="K74" s="2"/>
      <c r="L74" s="2"/>
    </row>
    <row x14ac:dyDescent="0.25" r="75" customHeight="1" ht="17.25">
      <c r="A75" s="21" t="s">
        <v>8847</v>
      </c>
      <c r="B75" s="47"/>
      <c r="C75" s="23">
        <f>SUM(C67:C74)</f>
      </c>
      <c r="D75" s="23">
        <f>SUM(D67:D74)</f>
      </c>
      <c r="E75" s="23">
        <f>SUM(E67:E74)</f>
      </c>
      <c r="F75" s="23">
        <f>SUM(F67:F74)</f>
      </c>
      <c r="G75" s="23">
        <f>SUM(G67:G74)</f>
      </c>
      <c r="H75" s="49">
        <f>SUM(H67:H74)</f>
      </c>
      <c r="I75" s="2"/>
      <c r="J75" s="2"/>
      <c r="K75" s="2"/>
      <c r="L75" s="2"/>
    </row>
    <row x14ac:dyDescent="0.25" r="76" customHeight="1" ht="17.25">
      <c r="A76" s="117">
        <v>43837</v>
      </c>
      <c r="B76" s="118" t="s">
        <v>9099</v>
      </c>
      <c r="C76" s="46"/>
      <c r="D76" s="138">
        <v>121</v>
      </c>
      <c r="E76" s="46"/>
      <c r="F76" s="46"/>
      <c r="G76" s="46"/>
      <c r="H76" s="46"/>
      <c r="I76" s="4"/>
      <c r="J76" s="4"/>
      <c r="K76" s="2"/>
      <c r="L76" s="2"/>
    </row>
    <row x14ac:dyDescent="0.25" r="77" customHeight="1" ht="17.25">
      <c r="A77" s="117">
        <v>43897</v>
      </c>
      <c r="B77" s="118" t="s">
        <v>9100</v>
      </c>
      <c r="C77" s="46"/>
      <c r="D77" s="138">
        <v>23</v>
      </c>
      <c r="E77" s="46"/>
      <c r="F77" s="138">
        <v>181</v>
      </c>
      <c r="G77" s="46"/>
      <c r="H77" s="46"/>
      <c r="I77" s="4" t="s">
        <v>598</v>
      </c>
      <c r="J77" s="4"/>
      <c r="K77" s="2"/>
      <c r="L77" s="2"/>
    </row>
    <row x14ac:dyDescent="0.25" r="78" customHeight="1" ht="17.25">
      <c r="A78" s="117">
        <v>43928</v>
      </c>
      <c r="B78" s="118" t="s">
        <v>9101</v>
      </c>
      <c r="C78" s="46"/>
      <c r="D78" s="138">
        <v>400</v>
      </c>
      <c r="E78" s="138">
        <v>106</v>
      </c>
      <c r="F78" s="46"/>
      <c r="G78" s="46"/>
      <c r="H78" s="46"/>
      <c r="I78" s="4"/>
      <c r="J78" s="4"/>
      <c r="K78" s="2"/>
      <c r="L78" s="2"/>
    </row>
    <row x14ac:dyDescent="0.25" r="79" customHeight="1" ht="17.25">
      <c r="A79" s="117">
        <v>43989</v>
      </c>
      <c r="B79" s="118" t="s">
        <v>9102</v>
      </c>
      <c r="C79" s="46"/>
      <c r="D79" s="138">
        <v>45</v>
      </c>
      <c r="E79" s="46"/>
      <c r="F79" s="46"/>
      <c r="G79" s="46"/>
      <c r="H79" s="46"/>
      <c r="I79" s="4"/>
      <c r="J79" s="4"/>
      <c r="K79" s="2"/>
      <c r="L79" s="2"/>
    </row>
    <row x14ac:dyDescent="0.25" r="80" customHeight="1" ht="17.25">
      <c r="A80" s="117">
        <v>44081</v>
      </c>
      <c r="B80" s="118" t="s">
        <v>9103</v>
      </c>
      <c r="C80" s="46"/>
      <c r="D80" s="138">
        <v>60</v>
      </c>
      <c r="E80" s="46"/>
      <c r="F80" s="46"/>
      <c r="G80" s="46"/>
      <c r="H80" s="46"/>
      <c r="I80" s="4"/>
      <c r="J80" s="4"/>
      <c r="K80" s="2"/>
      <c r="L80" s="2"/>
    </row>
    <row x14ac:dyDescent="0.25" r="81" customHeight="1" ht="17.25">
      <c r="A81" s="117">
        <v>44142</v>
      </c>
      <c r="B81" s="118" t="s">
        <v>9104</v>
      </c>
      <c r="C81" s="46"/>
      <c r="D81" s="138">
        <v>230</v>
      </c>
      <c r="E81" s="46"/>
      <c r="F81" s="46"/>
      <c r="G81" s="46"/>
      <c r="H81" s="46"/>
      <c r="I81" s="4"/>
      <c r="J81" s="4"/>
      <c r="K81" s="2"/>
      <c r="L81" s="2"/>
    </row>
    <row x14ac:dyDescent="0.25" r="82" customHeight="1" ht="17.25">
      <c r="A82" s="117" t="s">
        <v>8949</v>
      </c>
      <c r="B82" s="118" t="s">
        <v>9105</v>
      </c>
      <c r="C82" s="46"/>
      <c r="D82" s="138">
        <v>100</v>
      </c>
      <c r="E82" s="46"/>
      <c r="F82" s="46"/>
      <c r="G82" s="46"/>
      <c r="H82" s="46"/>
      <c r="I82" s="4"/>
      <c r="J82" s="4"/>
      <c r="K82" s="2"/>
      <c r="L82" s="2"/>
    </row>
    <row x14ac:dyDescent="0.25" r="83" customHeight="1" ht="17.25">
      <c r="A83" s="117" t="s">
        <v>1151</v>
      </c>
      <c r="B83" s="118" t="s">
        <v>9106</v>
      </c>
      <c r="C83" s="46"/>
      <c r="D83" s="138">
        <v>210</v>
      </c>
      <c r="E83" s="46"/>
      <c r="F83" s="46"/>
      <c r="G83" s="46"/>
      <c r="H83" s="46"/>
      <c r="I83" s="4"/>
      <c r="J83" s="4"/>
      <c r="K83" s="2"/>
      <c r="L83" s="2"/>
    </row>
    <row x14ac:dyDescent="0.25" r="84" customHeight="1" ht="17.25">
      <c r="A84" s="117" t="s">
        <v>1151</v>
      </c>
      <c r="B84" s="118" t="s">
        <v>9107</v>
      </c>
      <c r="C84" s="46"/>
      <c r="D84" s="46"/>
      <c r="E84" s="138">
        <v>20</v>
      </c>
      <c r="F84" s="46"/>
      <c r="G84" s="46"/>
      <c r="H84" s="46"/>
      <c r="I84" s="4"/>
      <c r="J84" s="4"/>
      <c r="K84" s="2"/>
      <c r="L84" s="2"/>
    </row>
    <row x14ac:dyDescent="0.25" r="85" customHeight="1" ht="17.25">
      <c r="A85" s="117" t="s">
        <v>1411</v>
      </c>
      <c r="B85" s="118" t="s">
        <v>9108</v>
      </c>
      <c r="C85" s="46"/>
      <c r="D85" s="138">
        <v>210</v>
      </c>
      <c r="E85" s="46"/>
      <c r="F85" s="46"/>
      <c r="G85" s="46"/>
      <c r="H85" s="46"/>
      <c r="I85" s="4"/>
      <c r="J85" s="4"/>
      <c r="K85" s="2"/>
      <c r="L85" s="2"/>
    </row>
    <row x14ac:dyDescent="0.25" r="86" customHeight="1" ht="17.25">
      <c r="A86" s="21" t="s">
        <v>8848</v>
      </c>
      <c r="B86" s="47"/>
      <c r="C86" s="23">
        <f>SUM(C75:C85)</f>
      </c>
      <c r="D86" s="23">
        <f>SUM(D75:D85)</f>
      </c>
      <c r="E86" s="23">
        <f>SUM(E75:E85)</f>
      </c>
      <c r="F86" s="23">
        <f>SUM(F75:F85)</f>
      </c>
      <c r="G86" s="23">
        <f>SUM(G75:G85)</f>
      </c>
      <c r="H86" s="233">
        <f>SUM(H75:H85)</f>
      </c>
      <c r="I86" s="2"/>
      <c r="J86" s="2"/>
      <c r="K86" s="2"/>
      <c r="L86" s="2"/>
    </row>
    <row x14ac:dyDescent="0.25" r="87" customHeight="1" ht="17.25">
      <c r="A87" s="117"/>
      <c r="B87" s="118"/>
      <c r="C87" s="46"/>
      <c r="D87" s="46"/>
      <c r="E87" s="46"/>
      <c r="F87" s="46"/>
      <c r="G87" s="46"/>
      <c r="H87" s="46"/>
      <c r="I87" s="4"/>
      <c r="J87" s="4"/>
      <c r="K87" s="2"/>
      <c r="L87" s="2"/>
    </row>
    <row x14ac:dyDescent="0.25" r="88" customHeight="1" ht="17.25">
      <c r="A88" s="21" t="s">
        <v>8851</v>
      </c>
      <c r="B88" s="47"/>
      <c r="C88" s="23">
        <f>SUM(C86:C87)</f>
      </c>
      <c r="D88" s="23">
        <f>SUM(D86:D87)</f>
      </c>
      <c r="E88" s="23">
        <f>SUM(E86:E87)</f>
      </c>
      <c r="F88" s="23">
        <f>SUM(F86:F87)</f>
      </c>
      <c r="G88" s="23">
        <f>SUM(G86:G87)</f>
      </c>
      <c r="H88" s="233">
        <f>SUM(H86:H87)</f>
      </c>
      <c r="I88" s="2"/>
      <c r="J88" s="2"/>
      <c r="K88" s="2"/>
      <c r="L88" s="2"/>
    </row>
    <row x14ac:dyDescent="0.25" r="89" customHeight="1" ht="17.25">
      <c r="A89" s="117" t="s">
        <v>1354</v>
      </c>
      <c r="B89" s="118" t="s">
        <v>14</v>
      </c>
      <c r="C89" s="46"/>
      <c r="D89" s="46"/>
      <c r="E89" s="46"/>
      <c r="F89" s="138">
        <v>-280</v>
      </c>
      <c r="G89" s="138">
        <v>-200</v>
      </c>
      <c r="H89" s="46"/>
      <c r="I89" s="4"/>
      <c r="J89" s="4"/>
      <c r="K89" s="2"/>
      <c r="L89" s="2"/>
    </row>
    <row x14ac:dyDescent="0.25" r="90" customHeight="1" ht="17.25">
      <c r="A90" s="21" t="s">
        <v>8853</v>
      </c>
      <c r="B90" s="47"/>
      <c r="C90" s="23">
        <f>SUM(C88:C89)</f>
      </c>
      <c r="D90" s="23">
        <f>SUM(D88:D89)</f>
      </c>
      <c r="E90" s="23">
        <f>SUM(E88:E89)</f>
      </c>
      <c r="F90" s="23">
        <f>SUM(F88:F89)</f>
      </c>
      <c r="G90" s="23">
        <f>SUM(G88:G89)</f>
      </c>
      <c r="H90" s="233">
        <f>SUM(H88:H89)</f>
      </c>
      <c r="I90" s="2"/>
      <c r="J90" s="2"/>
      <c r="K90" s="2"/>
      <c r="L90" s="2"/>
    </row>
    <row x14ac:dyDescent="0.25" r="91" customHeight="1" ht="17.25">
      <c r="A91" s="117">
        <v>43840</v>
      </c>
      <c r="B91" s="118" t="s">
        <v>14</v>
      </c>
      <c r="C91" s="46"/>
      <c r="D91" s="46"/>
      <c r="E91" s="46"/>
      <c r="F91" s="138">
        <v>-40</v>
      </c>
      <c r="G91" s="138">
        <v>-43</v>
      </c>
      <c r="H91" s="46"/>
      <c r="I91" s="4" t="s">
        <v>9109</v>
      </c>
      <c r="J91" s="4"/>
      <c r="K91" s="2"/>
      <c r="L91" s="2"/>
    </row>
    <row x14ac:dyDescent="0.25" r="92" customHeight="1" ht="17.25">
      <c r="A92" s="117">
        <v>44114</v>
      </c>
      <c r="B92" s="118" t="s">
        <v>14</v>
      </c>
      <c r="C92" s="46"/>
      <c r="D92" s="46"/>
      <c r="E92" s="46"/>
      <c r="F92" s="138">
        <v>-85</v>
      </c>
      <c r="G92" s="138">
        <v>-20</v>
      </c>
      <c r="H92" s="46"/>
      <c r="I92" s="4"/>
      <c r="J92" s="4"/>
      <c r="K92" s="2"/>
      <c r="L92" s="2"/>
    </row>
    <row x14ac:dyDescent="0.25" r="93" customHeight="1" ht="17.25">
      <c r="A93" s="15" t="s">
        <v>1010</v>
      </c>
      <c r="B93" s="16" t="s">
        <v>14</v>
      </c>
      <c r="C93" s="46"/>
      <c r="D93" s="46"/>
      <c r="E93" s="46"/>
      <c r="F93" s="138">
        <v>-74</v>
      </c>
      <c r="G93" s="138">
        <v>-7</v>
      </c>
      <c r="H93" s="46"/>
      <c r="I93" s="4"/>
      <c r="J93" s="4"/>
      <c r="K93" s="2"/>
      <c r="L93" s="2"/>
    </row>
    <row x14ac:dyDescent="0.25" r="94" customHeight="1" ht="17.25">
      <c r="A94" s="241" t="s">
        <v>614</v>
      </c>
      <c r="B94" s="242" t="s">
        <v>14</v>
      </c>
      <c r="C94" s="46"/>
      <c r="D94" s="46"/>
      <c r="E94" s="46"/>
      <c r="F94" s="138">
        <v>-196</v>
      </c>
      <c r="G94" s="138">
        <v>-137</v>
      </c>
      <c r="H94" s="46"/>
      <c r="I94" s="2"/>
      <c r="J94" s="2"/>
      <c r="K94" s="2"/>
      <c r="L94" s="2"/>
    </row>
    <row x14ac:dyDescent="0.25" r="95" customHeight="1" ht="17.25">
      <c r="A95" s="65" t="s">
        <v>1018</v>
      </c>
      <c r="B95" s="66" t="s">
        <v>14</v>
      </c>
      <c r="C95" s="46"/>
      <c r="D95" s="46"/>
      <c r="E95" s="46"/>
      <c r="F95" s="138">
        <v>-59</v>
      </c>
      <c r="G95" s="138">
        <v>-15</v>
      </c>
      <c r="H95" s="46"/>
      <c r="I95" s="2"/>
      <c r="J95" s="2"/>
      <c r="K95" s="2"/>
      <c r="L95" s="2"/>
    </row>
    <row x14ac:dyDescent="0.25" r="96" customHeight="1" ht="17.25">
      <c r="A96" s="65" t="s">
        <v>616</v>
      </c>
      <c r="B96" s="66" t="s">
        <v>14</v>
      </c>
      <c r="C96" s="46"/>
      <c r="D96" s="46"/>
      <c r="E96" s="46"/>
      <c r="F96" s="472">
        <v>-110</v>
      </c>
      <c r="G96" s="472">
        <v>-49</v>
      </c>
      <c r="H96" s="46"/>
      <c r="I96" s="2"/>
      <c r="J96" s="2"/>
      <c r="K96" s="2"/>
      <c r="L96" s="2"/>
    </row>
    <row x14ac:dyDescent="0.25" r="97" customHeight="1" ht="17.25">
      <c r="A97" s="21" t="s">
        <v>8858</v>
      </c>
      <c r="B97" s="47"/>
      <c r="C97" s="23">
        <f>SUM(C90:C96)</f>
      </c>
      <c r="D97" s="23">
        <f>SUM(D90:D96)</f>
      </c>
      <c r="E97" s="23">
        <f>SUM(E90:E96)</f>
      </c>
      <c r="F97" s="23">
        <f>SUM(F90:F96)</f>
      </c>
      <c r="G97" s="23">
        <f>SUM(G90:G96)</f>
      </c>
      <c r="H97" s="233">
        <f>SUM(H90:H96)</f>
      </c>
      <c r="I97" s="2"/>
      <c r="J97" s="2"/>
      <c r="K97" s="2"/>
      <c r="L97" s="2"/>
    </row>
    <row x14ac:dyDescent="0.25" r="98" customHeight="1" ht="17.25">
      <c r="A98" s="65">
        <v>43901</v>
      </c>
      <c r="B98" s="66" t="s">
        <v>14</v>
      </c>
      <c r="C98" s="46"/>
      <c r="D98" s="46"/>
      <c r="E98" s="46"/>
      <c r="F98" s="138">
        <v>-12</v>
      </c>
      <c r="G98" s="138">
        <v>-6</v>
      </c>
      <c r="H98" s="46"/>
      <c r="I98" s="2"/>
      <c r="J98" s="2"/>
      <c r="K98" s="2"/>
      <c r="L98" s="2"/>
    </row>
    <row x14ac:dyDescent="0.25" r="99" customHeight="1" ht="17.25">
      <c r="A99" s="241">
        <v>43993</v>
      </c>
      <c r="B99" s="242" t="s">
        <v>14</v>
      </c>
      <c r="C99" s="46"/>
      <c r="D99" s="46"/>
      <c r="E99" s="46"/>
      <c r="F99" s="472">
        <v>-67</v>
      </c>
      <c r="G99" s="46"/>
      <c r="H99" s="46"/>
      <c r="I99" s="4" t="s">
        <v>9110</v>
      </c>
      <c r="J99" s="2"/>
      <c r="K99" s="2"/>
      <c r="L99" s="2"/>
    </row>
    <row x14ac:dyDescent="0.25" r="100" customHeight="1" ht="17.25">
      <c r="A100" s="241" t="s">
        <v>391</v>
      </c>
      <c r="B100" s="242" t="s">
        <v>14</v>
      </c>
      <c r="C100" s="46"/>
      <c r="D100" s="46"/>
      <c r="E100" s="46"/>
      <c r="F100" s="472">
        <v>-262</v>
      </c>
      <c r="G100" s="138">
        <v>-128</v>
      </c>
      <c r="H100" s="46"/>
      <c r="I100" s="182" t="s">
        <v>9111</v>
      </c>
      <c r="J100" s="4" t="s">
        <v>9112</v>
      </c>
      <c r="K100" s="2"/>
      <c r="L100" s="2"/>
    </row>
    <row x14ac:dyDescent="0.25" r="101" customHeight="1" ht="17.25">
      <c r="A101" s="241" t="s">
        <v>5529</v>
      </c>
      <c r="B101" s="242" t="s">
        <v>14</v>
      </c>
      <c r="C101" s="46"/>
      <c r="D101" s="46"/>
      <c r="E101" s="46"/>
      <c r="F101" s="472">
        <v>-201</v>
      </c>
      <c r="G101" s="138">
        <v>-71</v>
      </c>
      <c r="H101" s="46"/>
      <c r="I101" s="182" t="s">
        <v>9111</v>
      </c>
      <c r="J101" s="4" t="s">
        <v>9113</v>
      </c>
      <c r="K101" s="2"/>
      <c r="L101" s="2"/>
    </row>
    <row x14ac:dyDescent="0.25" r="102" customHeight="1" ht="17.25">
      <c r="A102" s="21" t="s">
        <v>8861</v>
      </c>
      <c r="B102" s="47"/>
      <c r="C102" s="23">
        <f>SUM(C97:C101)</f>
      </c>
      <c r="D102" s="23">
        <f>SUM(D97:D101)</f>
      </c>
      <c r="E102" s="23">
        <f>SUM(E97:E101)</f>
      </c>
      <c r="F102" s="23">
        <f>SUM(F97:F101)</f>
      </c>
      <c r="G102" s="23">
        <f>SUM(G97:G101)</f>
      </c>
      <c r="H102" s="233">
        <f>SUM(H97:H101)</f>
      </c>
      <c r="I102" s="2"/>
      <c r="J102" s="2"/>
      <c r="K102" s="2"/>
      <c r="L102" s="2"/>
    </row>
    <row x14ac:dyDescent="0.25" r="103" customHeight="1" ht="17.25">
      <c r="A103" s="241">
        <v>43873</v>
      </c>
      <c r="B103" s="242" t="s">
        <v>14</v>
      </c>
      <c r="C103" s="46"/>
      <c r="D103" s="46"/>
      <c r="E103" s="46"/>
      <c r="F103" s="472">
        <v>-1</v>
      </c>
      <c r="G103" s="46"/>
      <c r="H103" s="46"/>
      <c r="I103" s="2"/>
      <c r="J103" s="2"/>
      <c r="K103" s="2"/>
      <c r="L103" s="2"/>
    </row>
    <row x14ac:dyDescent="0.25" r="104" customHeight="1" ht="17.25">
      <c r="A104" s="241">
        <v>43963</v>
      </c>
      <c r="B104" s="242" t="s">
        <v>14</v>
      </c>
      <c r="C104" s="46"/>
      <c r="D104" s="46"/>
      <c r="E104" s="46"/>
      <c r="F104" s="472">
        <v>-129</v>
      </c>
      <c r="G104" s="472">
        <v>-41</v>
      </c>
      <c r="H104" s="46"/>
      <c r="I104" s="182" t="s">
        <v>9111</v>
      </c>
      <c r="J104" s="182" t="s">
        <v>9114</v>
      </c>
      <c r="K104" s="182" t="s">
        <v>9115</v>
      </c>
      <c r="L104" s="2"/>
    </row>
    <row x14ac:dyDescent="0.25" r="105" customHeight="1" ht="17.25">
      <c r="A105" s="241">
        <v>44147</v>
      </c>
      <c r="B105" s="242" t="s">
        <v>14</v>
      </c>
      <c r="C105" s="46"/>
      <c r="D105" s="46"/>
      <c r="E105" s="46"/>
      <c r="F105" s="138">
        <v>-24</v>
      </c>
      <c r="G105" s="138">
        <v>-9</v>
      </c>
      <c r="H105" s="46"/>
      <c r="I105" s="182" t="s">
        <v>9116</v>
      </c>
      <c r="J105" s="2"/>
      <c r="K105" s="182" t="s">
        <v>9117</v>
      </c>
      <c r="L105" s="2"/>
    </row>
    <row x14ac:dyDescent="0.25" r="106" customHeight="1" ht="17.25">
      <c r="A106" s="15" t="s">
        <v>6444</v>
      </c>
      <c r="B106" s="16" t="s">
        <v>14</v>
      </c>
      <c r="C106" s="46"/>
      <c r="D106" s="46"/>
      <c r="E106" s="46"/>
      <c r="F106" s="138">
        <v>-20</v>
      </c>
      <c r="G106" s="138">
        <v>-29</v>
      </c>
      <c r="H106" s="46"/>
      <c r="I106" s="182" t="s">
        <v>9118</v>
      </c>
      <c r="J106" s="2"/>
      <c r="K106" s="182" t="s">
        <v>9119</v>
      </c>
      <c r="L106" s="2"/>
    </row>
    <row x14ac:dyDescent="0.25" r="107" customHeight="1" ht="17.25">
      <c r="A107" s="241" t="s">
        <v>9120</v>
      </c>
      <c r="B107" s="242" t="s">
        <v>14</v>
      </c>
      <c r="C107" s="46"/>
      <c r="D107" s="46"/>
      <c r="E107" s="46"/>
      <c r="F107" s="138">
        <v>-270</v>
      </c>
      <c r="G107" s="138">
        <v>-168</v>
      </c>
      <c r="H107" s="46"/>
      <c r="I107" s="182" t="s">
        <v>9121</v>
      </c>
      <c r="J107" s="2"/>
      <c r="K107" s="2"/>
      <c r="L107" s="2"/>
    </row>
    <row x14ac:dyDescent="0.25" r="108" customHeight="1" ht="17.25">
      <c r="A108" s="21" t="s">
        <v>8863</v>
      </c>
      <c r="B108" s="47"/>
      <c r="C108" s="23">
        <f>SUM(C102:C107)</f>
      </c>
      <c r="D108" s="23">
        <f>SUM(D102:D107)</f>
      </c>
      <c r="E108" s="23">
        <f>SUM(E102:E107)</f>
      </c>
      <c r="F108" s="23">
        <f>SUM(F102:F107)</f>
      </c>
      <c r="G108" s="23">
        <f>SUM(G102:G107)</f>
      </c>
      <c r="H108" s="233">
        <f>SUM(H102:H107)</f>
      </c>
      <c r="I108" s="2"/>
      <c r="J108" s="2"/>
      <c r="K108" s="2"/>
      <c r="L108" s="2"/>
    </row>
    <row x14ac:dyDescent="0.25" r="109" customHeight="1" ht="17.25">
      <c r="A109" s="241">
        <v>44378</v>
      </c>
      <c r="B109" s="242" t="s">
        <v>14</v>
      </c>
      <c r="C109" s="46"/>
      <c r="D109" s="46"/>
      <c r="E109" s="46"/>
      <c r="F109" s="138">
        <v>-285</v>
      </c>
      <c r="G109" s="138">
        <v>-145</v>
      </c>
      <c r="H109" s="46"/>
      <c r="I109" s="182" t="s">
        <v>9122</v>
      </c>
      <c r="J109" s="2"/>
      <c r="K109" s="2"/>
      <c r="L109" s="2"/>
    </row>
    <row x14ac:dyDescent="0.25" r="110" customHeight="1" ht="17.25">
      <c r="A110" s="15" t="s">
        <v>4859</v>
      </c>
      <c r="B110" s="16" t="s">
        <v>14</v>
      </c>
      <c r="C110" s="46"/>
      <c r="D110" s="46"/>
      <c r="E110" s="46"/>
      <c r="F110" s="138">
        <v>-75</v>
      </c>
      <c r="G110" s="138">
        <v>-50</v>
      </c>
      <c r="H110" s="46"/>
      <c r="I110" s="182" t="s">
        <v>9123</v>
      </c>
      <c r="J110" s="182" t="s">
        <v>9124</v>
      </c>
      <c r="K110" s="2"/>
      <c r="L110" s="2"/>
    </row>
    <row x14ac:dyDescent="0.25" r="111" customHeight="1" ht="17.25">
      <c r="A111" s="117" t="s">
        <v>575</v>
      </c>
      <c r="B111" s="118" t="s">
        <v>14</v>
      </c>
      <c r="C111" s="46"/>
      <c r="D111" s="246">
        <v>-1</v>
      </c>
      <c r="E111" s="46"/>
      <c r="F111" s="138">
        <v>-66</v>
      </c>
      <c r="G111" s="138">
        <v>-14</v>
      </c>
      <c r="H111" s="46"/>
      <c r="I111" s="182" t="s">
        <v>9125</v>
      </c>
      <c r="J111" s="199" t="s">
        <v>9126</v>
      </c>
      <c r="K111" s="199"/>
      <c r="L111" s="199"/>
    </row>
    <row x14ac:dyDescent="0.25" r="112" customHeight="1" ht="17.25">
      <c r="A112" s="21" t="s">
        <v>8864</v>
      </c>
      <c r="B112" s="47"/>
      <c r="C112" s="23">
        <f>SUM(C108:C111)</f>
      </c>
      <c r="D112" s="23">
        <f>SUM(D108:D111)</f>
      </c>
      <c r="E112" s="23">
        <f>SUM(E108:E111)</f>
      </c>
      <c r="F112" s="23">
        <f>SUM(F108:F111)</f>
      </c>
      <c r="G112" s="23">
        <f>SUM(G108:G111)</f>
      </c>
      <c r="H112" s="233">
        <f>SUM(H108:H111)</f>
      </c>
      <c r="I112" s="2"/>
      <c r="J112" s="2"/>
      <c r="K112" s="2"/>
      <c r="L112" s="2"/>
    </row>
    <row x14ac:dyDescent="0.25" r="113" customHeight="1" ht="17.25">
      <c r="A113" s="117">
        <v>44318</v>
      </c>
      <c r="B113" s="118" t="s">
        <v>14</v>
      </c>
      <c r="C113" s="46"/>
      <c r="D113" s="138">
        <v>-22</v>
      </c>
      <c r="E113" s="46"/>
      <c r="F113" s="138">
        <v>-51</v>
      </c>
      <c r="G113" s="138">
        <v>-64</v>
      </c>
      <c r="H113" s="46"/>
      <c r="I113" s="182" t="s">
        <v>9127</v>
      </c>
      <c r="J113" s="2"/>
      <c r="K113" s="2"/>
      <c r="L113" s="2"/>
    </row>
    <row x14ac:dyDescent="0.25" r="114" customHeight="1" ht="17.25">
      <c r="A114" s="117" t="s">
        <v>738</v>
      </c>
      <c r="B114" s="118" t="s">
        <v>14</v>
      </c>
      <c r="C114" s="46"/>
      <c r="D114" s="138">
        <v>-168</v>
      </c>
      <c r="E114" s="138">
        <v>-32</v>
      </c>
      <c r="F114" s="46"/>
      <c r="G114" s="46"/>
      <c r="H114" s="46"/>
      <c r="I114" s="2"/>
      <c r="J114" s="2"/>
      <c r="K114" s="2"/>
      <c r="L114" s="2"/>
    </row>
    <row x14ac:dyDescent="0.25" r="115" customHeight="1" ht="17.25">
      <c r="A115" s="117" t="s">
        <v>738</v>
      </c>
      <c r="B115" s="118" t="s">
        <v>14</v>
      </c>
      <c r="C115" s="46"/>
      <c r="D115" s="46"/>
      <c r="E115" s="46"/>
      <c r="F115" s="138">
        <v>-8</v>
      </c>
      <c r="G115" s="138">
        <v>-7</v>
      </c>
      <c r="H115" s="46"/>
      <c r="I115" s="182" t="s">
        <v>9128</v>
      </c>
      <c r="J115" s="2"/>
      <c r="K115" s="2"/>
      <c r="L115" s="2"/>
    </row>
    <row x14ac:dyDescent="0.25" r="116" customHeight="1" ht="17.25">
      <c r="A116" s="21" t="s">
        <v>8865</v>
      </c>
      <c r="B116" s="47"/>
      <c r="C116" s="23">
        <f>SUM(C112:C115)</f>
      </c>
      <c r="D116" s="23">
        <f>SUM(D112:D115)</f>
      </c>
      <c r="E116" s="23">
        <f>SUM(E112:E115)</f>
      </c>
      <c r="F116" s="23">
        <f>SUM(F112:F115)</f>
      </c>
      <c r="G116" s="23">
        <f>SUM(G112:G115)</f>
      </c>
      <c r="H116" s="233">
        <f>SUM(H112:H115)</f>
      </c>
      <c r="I116" s="2"/>
      <c r="J116" s="2"/>
      <c r="K116" s="2"/>
      <c r="L116" s="2"/>
    </row>
    <row x14ac:dyDescent="0.25" r="117" customHeight="1" ht="17.25">
      <c r="A117" s="117">
        <v>44533</v>
      </c>
      <c r="B117" s="118" t="s">
        <v>14</v>
      </c>
      <c r="C117" s="46"/>
      <c r="D117" s="138">
        <v>-159</v>
      </c>
      <c r="E117" s="138">
        <v>-15</v>
      </c>
      <c r="F117" s="46"/>
      <c r="G117" s="138">
        <v>-11</v>
      </c>
      <c r="H117" s="46"/>
      <c r="I117" s="182" t="s">
        <v>9129</v>
      </c>
      <c r="J117" s="2"/>
      <c r="K117" s="2"/>
      <c r="L117" s="2"/>
    </row>
    <row x14ac:dyDescent="0.25" r="118" customHeight="1" ht="17.25">
      <c r="A118" s="117" t="s">
        <v>302</v>
      </c>
      <c r="B118" s="118" t="s">
        <v>14</v>
      </c>
      <c r="C118" s="46"/>
      <c r="D118" s="138">
        <v>-178</v>
      </c>
      <c r="E118" s="138">
        <v>-80</v>
      </c>
      <c r="F118" s="46"/>
      <c r="G118" s="46"/>
      <c r="H118" s="46"/>
      <c r="I118" s="2"/>
      <c r="J118" s="2"/>
      <c r="K118" s="2"/>
      <c r="L118" s="2"/>
    </row>
    <row x14ac:dyDescent="0.25" r="119" customHeight="1" ht="17.25">
      <c r="A119" s="117" t="s">
        <v>1055</v>
      </c>
      <c r="B119" s="118" t="s">
        <v>14</v>
      </c>
      <c r="C119" s="46"/>
      <c r="D119" s="138">
        <v>-144</v>
      </c>
      <c r="E119" s="138">
        <v>-29</v>
      </c>
      <c r="F119" s="138">
        <v>-61</v>
      </c>
      <c r="G119" s="138">
        <v>-35</v>
      </c>
      <c r="H119" s="46"/>
      <c r="I119" s="182" t="s">
        <v>9130</v>
      </c>
      <c r="J119" s="2"/>
      <c r="K119" s="2"/>
      <c r="L119" s="2"/>
    </row>
    <row x14ac:dyDescent="0.25" r="120" customHeight="1" ht="17.25">
      <c r="A120" s="117" t="s">
        <v>1056</v>
      </c>
      <c r="B120" s="118" t="s">
        <v>14</v>
      </c>
      <c r="C120" s="46"/>
      <c r="D120" s="138">
        <v>-180</v>
      </c>
      <c r="E120" s="138">
        <v>-11</v>
      </c>
      <c r="F120" s="138">
        <v>-32</v>
      </c>
      <c r="G120" s="46"/>
      <c r="H120" s="46"/>
      <c r="I120" s="2"/>
      <c r="J120" s="2"/>
      <c r="K120" s="2"/>
      <c r="L120" s="2"/>
    </row>
    <row x14ac:dyDescent="0.25" r="121" customHeight="1" ht="17.25">
      <c r="A121" s="117" t="s">
        <v>1364</v>
      </c>
      <c r="B121" s="118" t="s">
        <v>14</v>
      </c>
      <c r="C121" s="46"/>
      <c r="D121" s="138">
        <v>-246</v>
      </c>
      <c r="E121" s="138">
        <v>-125</v>
      </c>
      <c r="F121" s="46"/>
      <c r="G121" s="46"/>
      <c r="H121" s="46"/>
      <c r="I121" s="2"/>
      <c r="J121" s="2"/>
      <c r="K121" s="2"/>
      <c r="L121" s="2"/>
    </row>
    <row x14ac:dyDescent="0.25" r="122" customHeight="1" ht="17.25">
      <c r="A122" s="117" t="s">
        <v>1059</v>
      </c>
      <c r="B122" s="118" t="s">
        <v>14</v>
      </c>
      <c r="C122" s="46"/>
      <c r="D122" s="138">
        <v>-159</v>
      </c>
      <c r="E122" s="138">
        <v>-17</v>
      </c>
      <c r="F122" s="138">
        <v>-126</v>
      </c>
      <c r="G122" s="138">
        <v>-74</v>
      </c>
      <c r="H122" s="46"/>
      <c r="I122" s="182" t="s">
        <v>9131</v>
      </c>
      <c r="J122" s="2"/>
      <c r="K122" s="2"/>
      <c r="L122" s="2"/>
    </row>
    <row x14ac:dyDescent="0.25" r="123" customHeight="1" ht="17.25">
      <c r="A123" s="21" t="s">
        <v>8840</v>
      </c>
      <c r="B123" s="47"/>
      <c r="C123" s="23">
        <f>SUM(C116:C122)</f>
      </c>
      <c r="D123" s="23">
        <f>SUM(D116:D122)</f>
      </c>
      <c r="E123" s="23">
        <f>SUM(E116:E122)</f>
      </c>
      <c r="F123" s="23">
        <f>SUM(F116:F122)</f>
      </c>
      <c r="G123" s="23">
        <f>SUM(G116:G122)</f>
      </c>
      <c r="H123" s="233">
        <f>SUM(H116:H122)</f>
      </c>
      <c r="I123" s="2"/>
      <c r="J123" s="2"/>
      <c r="K123" s="2"/>
      <c r="L123" s="2"/>
    </row>
    <row x14ac:dyDescent="0.25" r="124" customHeight="1" ht="17.25">
      <c r="A124" s="117">
        <v>44381</v>
      </c>
      <c r="B124" s="118" t="s">
        <v>14</v>
      </c>
      <c r="C124" s="98"/>
      <c r="D124" s="138">
        <v>-250</v>
      </c>
      <c r="E124" s="138">
        <v>-80</v>
      </c>
      <c r="F124" s="98"/>
      <c r="G124" s="98"/>
      <c r="H124" s="98"/>
      <c r="I124" s="2"/>
      <c r="J124" s="2"/>
      <c r="K124" s="2"/>
      <c r="L124" s="2"/>
    </row>
    <row x14ac:dyDescent="0.25" r="125" customHeight="1" ht="17.25">
      <c r="A125" s="117">
        <v>44443</v>
      </c>
      <c r="B125" s="118" t="s">
        <v>14</v>
      </c>
      <c r="C125" s="46"/>
      <c r="D125" s="138">
        <v>-225</v>
      </c>
      <c r="E125" s="138">
        <v>-138</v>
      </c>
      <c r="F125" s="46"/>
      <c r="G125" s="46"/>
      <c r="H125" s="46"/>
      <c r="I125" s="2"/>
      <c r="J125" s="2"/>
      <c r="K125" s="2"/>
      <c r="L125" s="2"/>
    </row>
    <row x14ac:dyDescent="0.25" r="126" customHeight="1" ht="17.25">
      <c r="A126" s="117" t="s">
        <v>1062</v>
      </c>
      <c r="B126" s="118" t="s">
        <v>14</v>
      </c>
      <c r="C126" s="46"/>
      <c r="D126" s="138">
        <v>-150</v>
      </c>
      <c r="E126" s="138">
        <v>-33</v>
      </c>
      <c r="F126" s="46"/>
      <c r="G126" s="46"/>
      <c r="H126" s="46"/>
      <c r="I126" s="2"/>
      <c r="J126" s="2"/>
      <c r="K126" s="2"/>
      <c r="L126" s="2"/>
    </row>
    <row x14ac:dyDescent="0.25" r="127" customHeight="1" ht="17.25">
      <c r="A127" s="117" t="s">
        <v>424</v>
      </c>
      <c r="B127" s="118" t="s">
        <v>14</v>
      </c>
      <c r="C127" s="46"/>
      <c r="D127" s="138">
        <v>-179</v>
      </c>
      <c r="E127" s="138">
        <v>-133</v>
      </c>
      <c r="F127" s="46"/>
      <c r="G127" s="46"/>
      <c r="H127" s="46"/>
      <c r="I127" s="2"/>
      <c r="J127" s="2"/>
      <c r="K127" s="2"/>
      <c r="L127" s="2"/>
    </row>
    <row x14ac:dyDescent="0.25" r="128" customHeight="1" ht="17.25">
      <c r="A128" s="117" t="s">
        <v>1064</v>
      </c>
      <c r="B128" s="118" t="s">
        <v>14</v>
      </c>
      <c r="C128" s="138">
        <v>-27</v>
      </c>
      <c r="D128" s="138">
        <v>-250</v>
      </c>
      <c r="E128" s="138">
        <v>-50</v>
      </c>
      <c r="F128" s="46"/>
      <c r="G128" s="46"/>
      <c r="H128" s="46"/>
      <c r="I128" s="2"/>
      <c r="J128" s="2"/>
      <c r="K128" s="2"/>
      <c r="L128" s="2"/>
    </row>
    <row x14ac:dyDescent="0.25" r="129" customHeight="1" ht="17.25">
      <c r="A129" s="117" t="s">
        <v>1064</v>
      </c>
      <c r="B129" s="118" t="s">
        <v>14</v>
      </c>
      <c r="C129" s="138">
        <v>-65</v>
      </c>
      <c r="D129" s="138">
        <v>-134</v>
      </c>
      <c r="E129" s="138">
        <v>-175</v>
      </c>
      <c r="F129" s="98"/>
      <c r="G129" s="98"/>
      <c r="H129" s="98"/>
      <c r="I129" s="2"/>
      <c r="J129" s="2"/>
      <c r="K129" s="2"/>
      <c r="L129" s="2"/>
    </row>
    <row x14ac:dyDescent="0.25" r="130" customHeight="1" ht="17.25">
      <c r="A130" s="117" t="s">
        <v>6618</v>
      </c>
      <c r="B130" s="118" t="s">
        <v>14</v>
      </c>
      <c r="C130" s="138">
        <v>-86</v>
      </c>
      <c r="D130" s="138">
        <v>-256</v>
      </c>
      <c r="E130" s="138">
        <v>-73</v>
      </c>
      <c r="F130" s="46"/>
      <c r="G130" s="46"/>
      <c r="H130" s="46"/>
      <c r="I130" s="2"/>
      <c r="J130" s="2"/>
      <c r="K130" s="2"/>
      <c r="L130" s="2"/>
    </row>
    <row x14ac:dyDescent="0.25" r="131" customHeight="1" ht="17.25">
      <c r="A131" s="117" t="s">
        <v>9132</v>
      </c>
      <c r="B131" s="118" t="s">
        <v>14</v>
      </c>
      <c r="C131" s="138">
        <v>-52</v>
      </c>
      <c r="D131" s="138">
        <v>-250</v>
      </c>
      <c r="E131" s="138">
        <v>-86</v>
      </c>
      <c r="F131" s="98"/>
      <c r="G131" s="98"/>
      <c r="H131" s="98"/>
      <c r="I131" s="2"/>
      <c r="J131" s="2"/>
      <c r="K131" s="2"/>
      <c r="L131" s="2"/>
    </row>
    <row x14ac:dyDescent="0.25" r="132" customHeight="1" ht="17.25">
      <c r="A132" s="21" t="s">
        <v>8929</v>
      </c>
      <c r="B132" s="47"/>
      <c r="C132" s="23">
        <f>SUM(C123:C131)</f>
      </c>
      <c r="D132" s="23">
        <f>SUM(D123:D131)</f>
      </c>
      <c r="E132" s="23">
        <f>SUM(E123:E131)</f>
      </c>
      <c r="F132" s="23">
        <f>SUM(F123:F131)</f>
      </c>
      <c r="G132" s="23">
        <f>SUM(G123:G131)</f>
      </c>
      <c r="H132" s="233">
        <f>SUM(H123:H131)</f>
      </c>
      <c r="I132" s="2"/>
      <c r="J132" s="2"/>
      <c r="K132" s="2"/>
      <c r="L132" s="2"/>
    </row>
    <row x14ac:dyDescent="0.25" r="133" customHeight="1" ht="17.25">
      <c r="A133" s="221"/>
      <c r="B133" s="222"/>
      <c r="C133" s="325"/>
      <c r="D133" s="325"/>
      <c r="E133" s="325"/>
      <c r="F133" s="223"/>
      <c r="G133" s="325"/>
      <c r="H133" s="223"/>
      <c r="I133" s="2"/>
      <c r="J133" s="2"/>
      <c r="K133" s="2"/>
      <c r="L133" s="2"/>
    </row>
    <row x14ac:dyDescent="0.25" r="134" customHeight="1" ht="17.25">
      <c r="A134" s="21" t="s">
        <v>8930</v>
      </c>
      <c r="B134" s="47"/>
      <c r="C134" s="23">
        <f>SUM(C132:C133)</f>
      </c>
      <c r="D134" s="23">
        <f>SUM(D132:D133)</f>
      </c>
      <c r="E134" s="23">
        <f>SUM(E132:E133)</f>
      </c>
      <c r="F134" s="23">
        <f>SUM(F132:F133)</f>
      </c>
      <c r="G134" s="23">
        <f>SUM(G132:G133)</f>
      </c>
      <c r="H134" s="233">
        <f>SUM(H132:H133)</f>
      </c>
      <c r="I134" s="2"/>
      <c r="J134" s="2"/>
      <c r="K134" s="2"/>
      <c r="L134" s="2"/>
    </row>
    <row x14ac:dyDescent="0.25" r="135" customHeight="1" ht="17.25">
      <c r="A135" s="117">
        <v>44233</v>
      </c>
      <c r="B135" s="118" t="s">
        <v>14</v>
      </c>
      <c r="C135" s="138">
        <v>-50</v>
      </c>
      <c r="D135" s="138">
        <v>-200</v>
      </c>
      <c r="E135" s="138">
        <v>-50</v>
      </c>
      <c r="F135" s="46"/>
      <c r="G135" s="46"/>
      <c r="H135" s="46"/>
      <c r="I135" s="2"/>
      <c r="J135" s="2"/>
      <c r="K135" s="2"/>
      <c r="L135" s="2"/>
    </row>
    <row x14ac:dyDescent="0.25" r="136" customHeight="1" ht="17.25">
      <c r="A136" s="117">
        <v>44292</v>
      </c>
      <c r="B136" s="118" t="s">
        <v>14</v>
      </c>
      <c r="C136" s="138">
        <v>-42</v>
      </c>
      <c r="D136" s="138">
        <v>-306</v>
      </c>
      <c r="E136" s="138">
        <v>-52</v>
      </c>
      <c r="F136" s="98"/>
      <c r="G136" s="98"/>
      <c r="H136" s="98"/>
      <c r="I136" s="2"/>
      <c r="J136" s="2"/>
      <c r="K136" s="2"/>
      <c r="L136" s="2"/>
    </row>
    <row x14ac:dyDescent="0.25" r="137" customHeight="1" ht="17.25">
      <c r="A137" s="117">
        <v>44445</v>
      </c>
      <c r="B137" s="118" t="s">
        <v>14</v>
      </c>
      <c r="C137" s="138">
        <v>-55</v>
      </c>
      <c r="D137" s="138">
        <v>-365</v>
      </c>
      <c r="E137" s="138">
        <v>-47</v>
      </c>
      <c r="F137" s="98"/>
      <c r="G137" s="98"/>
      <c r="H137" s="98"/>
      <c r="I137" s="2"/>
      <c r="J137" s="2"/>
      <c r="K137" s="2"/>
      <c r="L137" s="2"/>
    </row>
    <row x14ac:dyDescent="0.25" r="138" customHeight="1" ht="17.25">
      <c r="A138" s="117">
        <v>44475</v>
      </c>
      <c r="B138" s="118" t="s">
        <v>14</v>
      </c>
      <c r="C138" s="138">
        <v>-71</v>
      </c>
      <c r="D138" s="138">
        <v>-267</v>
      </c>
      <c r="E138" s="138">
        <v>-91</v>
      </c>
      <c r="F138" s="46"/>
      <c r="G138" s="138">
        <v>-37</v>
      </c>
      <c r="H138" s="46"/>
      <c r="I138" s="2"/>
      <c r="J138" s="2"/>
      <c r="K138" s="2"/>
      <c r="L138" s="2"/>
    </row>
    <row x14ac:dyDescent="0.25" r="139" customHeight="1" ht="17.25">
      <c r="A139" s="117">
        <v>44506</v>
      </c>
      <c r="B139" s="118" t="s">
        <v>14</v>
      </c>
      <c r="C139" s="138">
        <v>-53</v>
      </c>
      <c r="D139" s="138">
        <v>-203</v>
      </c>
      <c r="E139" s="138">
        <v>-64</v>
      </c>
      <c r="F139" s="98"/>
      <c r="G139" s="98"/>
      <c r="H139" s="98"/>
      <c r="I139" s="2"/>
      <c r="J139" s="2"/>
      <c r="K139" s="2"/>
      <c r="L139" s="2"/>
    </row>
    <row x14ac:dyDescent="0.25" r="140" customHeight="1" ht="17.25">
      <c r="A140" s="117" t="s">
        <v>261</v>
      </c>
      <c r="B140" s="118" t="s">
        <v>14</v>
      </c>
      <c r="C140" s="138">
        <v>-40</v>
      </c>
      <c r="D140" s="138">
        <v>-189</v>
      </c>
      <c r="E140" s="138">
        <v>-29</v>
      </c>
      <c r="F140" s="98"/>
      <c r="G140" s="138">
        <v>-76</v>
      </c>
      <c r="H140" s="98"/>
      <c r="I140" s="4" t="s">
        <v>9133</v>
      </c>
      <c r="J140" s="2"/>
      <c r="K140" s="2"/>
      <c r="L140" s="2"/>
    </row>
    <row x14ac:dyDescent="0.25" r="141" customHeight="1" ht="17.25">
      <c r="A141" s="15" t="s">
        <v>280</v>
      </c>
      <c r="B141" s="16" t="s">
        <v>14</v>
      </c>
      <c r="C141" s="138">
        <v>-29</v>
      </c>
      <c r="D141" s="472">
        <v>-85</v>
      </c>
      <c r="E141" s="138">
        <v>-33</v>
      </c>
      <c r="F141" s="98"/>
      <c r="G141" s="138">
        <v>-165</v>
      </c>
      <c r="H141" s="98"/>
      <c r="I141" s="4" t="s">
        <v>9134</v>
      </c>
      <c r="J141" s="2"/>
      <c r="K141" s="2"/>
      <c r="L141" s="2"/>
    </row>
    <row x14ac:dyDescent="0.25" r="142" customHeight="1" ht="17.25">
      <c r="A142" s="15" t="s">
        <v>322</v>
      </c>
      <c r="B142" s="16" t="s">
        <v>14</v>
      </c>
      <c r="C142" s="98"/>
      <c r="D142" s="98"/>
      <c r="E142" s="98"/>
      <c r="F142" s="98"/>
      <c r="G142" s="138">
        <v>-161</v>
      </c>
      <c r="H142" s="98"/>
      <c r="I142" s="4" t="s">
        <v>9135</v>
      </c>
      <c r="J142" s="2"/>
      <c r="K142" s="2"/>
      <c r="L142" s="2"/>
    </row>
    <row x14ac:dyDescent="0.25" r="143" customHeight="1" ht="17.25">
      <c r="A143" s="117" t="s">
        <v>1574</v>
      </c>
      <c r="B143" s="118" t="s">
        <v>14</v>
      </c>
      <c r="C143" s="138">
        <v>-51</v>
      </c>
      <c r="D143" s="138">
        <v>-141</v>
      </c>
      <c r="E143" s="138">
        <v>-21</v>
      </c>
      <c r="F143" s="98"/>
      <c r="G143" s="138">
        <v>-129</v>
      </c>
      <c r="H143" s="98"/>
      <c r="I143" s="4" t="s">
        <v>9136</v>
      </c>
      <c r="J143" s="2"/>
      <c r="K143" s="2"/>
      <c r="L143" s="2"/>
    </row>
    <row x14ac:dyDescent="0.25" r="144" customHeight="1" ht="17.25">
      <c r="A144" s="117" t="s">
        <v>4848</v>
      </c>
      <c r="B144" s="118" t="s">
        <v>14</v>
      </c>
      <c r="C144" s="138">
        <v>-42</v>
      </c>
      <c r="D144" s="138">
        <v>-210</v>
      </c>
      <c r="E144" s="138">
        <v>-29</v>
      </c>
      <c r="F144" s="98"/>
      <c r="G144" s="138">
        <v>-90</v>
      </c>
      <c r="H144" s="98"/>
      <c r="I144" s="4" t="s">
        <v>9137</v>
      </c>
      <c r="J144" s="2"/>
      <c r="K144" s="2"/>
      <c r="L144" s="2"/>
    </row>
    <row x14ac:dyDescent="0.25" r="145" customHeight="1" ht="17.25">
      <c r="A145" s="117" t="s">
        <v>6205</v>
      </c>
      <c r="B145" s="118" t="s">
        <v>14</v>
      </c>
      <c r="C145" s="138">
        <v>-22</v>
      </c>
      <c r="D145" s="138">
        <v>-84</v>
      </c>
      <c r="E145" s="138">
        <v>-27</v>
      </c>
      <c r="F145" s="98"/>
      <c r="G145" s="138">
        <v>-175</v>
      </c>
      <c r="H145" s="98"/>
      <c r="I145" s="4" t="s">
        <v>9138</v>
      </c>
      <c r="J145" s="2"/>
      <c r="K145" s="2"/>
      <c r="L145" s="2"/>
    </row>
    <row x14ac:dyDescent="0.25" r="146" customHeight="1" ht="17.25">
      <c r="A146" s="21" t="s">
        <v>8931</v>
      </c>
      <c r="B146" s="47"/>
      <c r="C146" s="23">
        <f>SUM(C134:C145)</f>
      </c>
      <c r="D146" s="23">
        <f>SUM(D134:D145)</f>
      </c>
      <c r="E146" s="23">
        <f>SUM(E134:E145)</f>
      </c>
      <c r="F146" s="23">
        <f>SUM(F134:F145)</f>
      </c>
      <c r="G146" s="23">
        <f>SUM(G134:G145)</f>
      </c>
      <c r="H146" s="233">
        <f>SUM(H134:H145)</f>
      </c>
      <c r="I146" s="2"/>
      <c r="J146" s="2"/>
      <c r="K146" s="2"/>
      <c r="L146" s="2"/>
    </row>
    <row x14ac:dyDescent="0.25" r="147" customHeight="1" ht="17.25">
      <c r="A147" s="117">
        <v>44446</v>
      </c>
      <c r="B147" s="118" t="s">
        <v>14</v>
      </c>
      <c r="C147" s="138">
        <v>-36</v>
      </c>
      <c r="D147" s="138">
        <v>-200</v>
      </c>
      <c r="E147" s="138">
        <v>-45</v>
      </c>
      <c r="F147" s="98"/>
      <c r="G147" s="138">
        <v>-92</v>
      </c>
      <c r="H147" s="98"/>
      <c r="I147" s="4" t="s">
        <v>9139</v>
      </c>
      <c r="J147" s="2"/>
      <c r="K147" s="2"/>
      <c r="L147" s="2"/>
    </row>
    <row x14ac:dyDescent="0.25" r="148" customHeight="1" ht="17.25">
      <c r="A148" s="117" t="s">
        <v>195</v>
      </c>
      <c r="B148" s="118" t="s">
        <v>14</v>
      </c>
      <c r="C148" s="138">
        <v>-62</v>
      </c>
      <c r="D148" s="138">
        <v>-156</v>
      </c>
      <c r="E148" s="138">
        <v>-91</v>
      </c>
      <c r="F148" s="46"/>
      <c r="G148" s="138">
        <v>-91</v>
      </c>
      <c r="H148" s="98"/>
      <c r="I148" s="4" t="s">
        <v>9140</v>
      </c>
      <c r="J148" s="2"/>
      <c r="K148" s="2"/>
      <c r="L148" s="2"/>
    </row>
    <row x14ac:dyDescent="0.25" r="149" customHeight="1" ht="17.25">
      <c r="A149" s="117" t="s">
        <v>6728</v>
      </c>
      <c r="B149" s="118" t="s">
        <v>14</v>
      </c>
      <c r="C149" s="138">
        <v>-68</v>
      </c>
      <c r="D149" s="138">
        <v>-184</v>
      </c>
      <c r="E149" s="138">
        <v>-74</v>
      </c>
      <c r="F149" s="98"/>
      <c r="G149" s="138">
        <v>-51</v>
      </c>
      <c r="H149" s="98"/>
      <c r="I149" s="4" t="s">
        <v>9141</v>
      </c>
      <c r="J149" s="2"/>
      <c r="K149" s="2"/>
      <c r="L149" s="2"/>
    </row>
    <row x14ac:dyDescent="0.25" r="150" customHeight="1" ht="17.25">
      <c r="A150" s="21" t="s">
        <v>8932</v>
      </c>
      <c r="B150" s="47"/>
      <c r="C150" s="23">
        <f>SUM(C146:C149)</f>
      </c>
      <c r="D150" s="23">
        <f>SUM(D146:D149)</f>
      </c>
      <c r="E150" s="23">
        <f>SUM(E146:E149)</f>
      </c>
      <c r="F150" s="23">
        <f>SUM(F146:F149)</f>
      </c>
      <c r="G150" s="23">
        <f>SUM(G146:G149)</f>
      </c>
      <c r="H150" s="233">
        <f>SUM(H146:H149)</f>
      </c>
      <c r="I150" s="2"/>
      <c r="J150" s="2"/>
      <c r="K150" s="2"/>
      <c r="L150" s="2"/>
    </row>
    <row x14ac:dyDescent="0.25" r="151" customHeight="1" ht="17.25">
      <c r="A151" s="15">
        <v>44294</v>
      </c>
      <c r="B151" s="16" t="s">
        <v>14</v>
      </c>
      <c r="C151" s="138">
        <v>-31</v>
      </c>
      <c r="D151" s="138">
        <v>-123</v>
      </c>
      <c r="E151" s="138">
        <v>-38</v>
      </c>
      <c r="F151" s="98"/>
      <c r="G151" s="138">
        <v>-40</v>
      </c>
      <c r="H151" s="98"/>
      <c r="I151" s="4" t="s">
        <v>9142</v>
      </c>
      <c r="J151" s="2"/>
      <c r="K151" s="2"/>
      <c r="L151" s="2"/>
    </row>
    <row x14ac:dyDescent="0.25" r="152" customHeight="1" ht="17.25">
      <c r="A152" s="117" t="s">
        <v>145</v>
      </c>
      <c r="B152" s="118" t="s">
        <v>14</v>
      </c>
      <c r="C152" s="138">
        <v>-28</v>
      </c>
      <c r="D152" s="138">
        <v>-176</v>
      </c>
      <c r="E152" s="138">
        <v>-91</v>
      </c>
      <c r="F152" s="98"/>
      <c r="G152" s="138">
        <v>-10</v>
      </c>
      <c r="H152" s="98"/>
      <c r="I152" s="2"/>
      <c r="J152" s="2"/>
      <c r="K152" s="2"/>
      <c r="L152" s="2"/>
    </row>
    <row x14ac:dyDescent="0.25" r="153" customHeight="1" ht="17.25">
      <c r="A153" s="117" t="s">
        <v>16</v>
      </c>
      <c r="B153" s="118" t="s">
        <v>14</v>
      </c>
      <c r="C153" s="138">
        <v>-69</v>
      </c>
      <c r="D153" s="138">
        <v>-227</v>
      </c>
      <c r="E153" s="138">
        <v>-59</v>
      </c>
      <c r="F153" s="98"/>
      <c r="G153" s="138">
        <v>-10</v>
      </c>
      <c r="H153" s="98"/>
      <c r="I153" s="2"/>
      <c r="J153" s="2"/>
      <c r="K153" s="2"/>
      <c r="L153" s="2"/>
    </row>
    <row x14ac:dyDescent="0.25" r="154" customHeight="1" ht="17.25">
      <c r="A154" s="117" t="s">
        <v>3272</v>
      </c>
      <c r="B154" s="118" t="s">
        <v>14</v>
      </c>
      <c r="C154" s="138">
        <v>-56</v>
      </c>
      <c r="D154" s="138">
        <v>-102</v>
      </c>
      <c r="E154" s="138">
        <v>-30</v>
      </c>
      <c r="F154" s="98"/>
      <c r="G154" s="138">
        <v>-44</v>
      </c>
      <c r="H154" s="98"/>
      <c r="I154" s="2"/>
      <c r="J154" s="2"/>
      <c r="K154" s="2"/>
      <c r="L154" s="2"/>
    </row>
    <row x14ac:dyDescent="0.25" r="155" customHeight="1" ht="17.25">
      <c r="A155" s="117" t="s">
        <v>149</v>
      </c>
      <c r="B155" s="118" t="s">
        <v>14</v>
      </c>
      <c r="C155" s="138">
        <v>-44</v>
      </c>
      <c r="D155" s="138">
        <v>-192</v>
      </c>
      <c r="E155" s="138">
        <v>-82</v>
      </c>
      <c r="F155" s="98"/>
      <c r="G155" s="138">
        <v>-14</v>
      </c>
      <c r="H155" s="98"/>
      <c r="I155" s="2"/>
      <c r="J155" s="2"/>
      <c r="K155" s="2"/>
      <c r="L155" s="2"/>
    </row>
    <row x14ac:dyDescent="0.25" r="156" customHeight="1" ht="17.25">
      <c r="A156" s="117" t="s">
        <v>3010</v>
      </c>
      <c r="B156" s="118" t="s">
        <v>14</v>
      </c>
      <c r="C156" s="138">
        <v>-4</v>
      </c>
      <c r="D156" s="138">
        <v>-57</v>
      </c>
      <c r="E156" s="138">
        <v>-7</v>
      </c>
      <c r="F156" s="98"/>
      <c r="G156" s="46"/>
      <c r="H156" s="98"/>
      <c r="I156" s="2"/>
      <c r="J156" s="2"/>
      <c r="K156" s="2"/>
      <c r="L156" s="2"/>
    </row>
    <row x14ac:dyDescent="0.25" r="157" customHeight="1" ht="17.25">
      <c r="A157" s="117" t="s">
        <v>3332</v>
      </c>
      <c r="B157" s="118" t="s">
        <v>14</v>
      </c>
      <c r="C157" s="138">
        <v>-26</v>
      </c>
      <c r="D157" s="138">
        <v>-220</v>
      </c>
      <c r="E157" s="138">
        <v>-38</v>
      </c>
      <c r="F157" s="98"/>
      <c r="G157" s="138">
        <v>-15</v>
      </c>
      <c r="H157" s="98"/>
      <c r="I157" s="4" t="s">
        <v>9143</v>
      </c>
      <c r="J157" s="2"/>
      <c r="K157" s="2"/>
      <c r="L157" s="2"/>
    </row>
    <row x14ac:dyDescent="0.25" r="158" customHeight="1" ht="17.25">
      <c r="A158" s="21" t="s">
        <v>8933</v>
      </c>
      <c r="B158" s="47"/>
      <c r="C158" s="23">
        <f>SUM(C150:C157)</f>
      </c>
      <c r="D158" s="23">
        <f>SUM(D150:D157)</f>
      </c>
      <c r="E158" s="23">
        <f>SUM(E150:E157)</f>
      </c>
      <c r="F158" s="23">
        <f>SUM(F150:F157)</f>
      </c>
      <c r="G158" s="23">
        <f>SUM(G150:G157)</f>
      </c>
      <c r="H158" s="233">
        <f>SUM(H150:H157)</f>
      </c>
      <c r="I158" s="2"/>
      <c r="J158" s="2"/>
      <c r="K158" s="2"/>
      <c r="L158" s="2"/>
    </row>
    <row x14ac:dyDescent="0.25" r="159" customHeight="1" ht="17.25">
      <c r="A159" s="117">
        <v>44205</v>
      </c>
      <c r="B159" s="118" t="s">
        <v>14</v>
      </c>
      <c r="C159" s="138">
        <v>-70</v>
      </c>
      <c r="D159" s="138">
        <v>-219</v>
      </c>
      <c r="E159" s="138">
        <v>-22</v>
      </c>
      <c r="F159" s="98"/>
      <c r="G159" s="46"/>
      <c r="H159" s="98"/>
      <c r="I159" s="2"/>
      <c r="J159" s="2"/>
      <c r="K159" s="2"/>
      <c r="L159" s="2"/>
    </row>
    <row x14ac:dyDescent="0.25" r="160" customHeight="1" ht="17.25">
      <c r="A160" s="117">
        <v>44264</v>
      </c>
      <c r="B160" s="118" t="s">
        <v>14</v>
      </c>
      <c r="C160" s="138">
        <v>-129</v>
      </c>
      <c r="D160" s="138">
        <v>-236</v>
      </c>
      <c r="E160" s="138">
        <v>-60</v>
      </c>
      <c r="F160" s="98"/>
      <c r="G160" s="98"/>
      <c r="H160" s="98"/>
      <c r="I160" s="2"/>
      <c r="J160" s="2"/>
      <c r="K160" s="2"/>
      <c r="L160" s="2"/>
    </row>
    <row x14ac:dyDescent="0.25" r="161" customHeight="1" ht="17.25">
      <c r="A161" s="117">
        <v>44295</v>
      </c>
      <c r="B161" s="118" t="s">
        <v>14</v>
      </c>
      <c r="C161" s="138">
        <v>-67</v>
      </c>
      <c r="D161" s="138">
        <v>-140</v>
      </c>
      <c r="E161" s="138">
        <v>-70</v>
      </c>
      <c r="F161" s="98"/>
      <c r="G161" s="98"/>
      <c r="H161" s="98"/>
      <c r="I161" s="2"/>
      <c r="J161" s="2"/>
      <c r="K161" s="2"/>
      <c r="L161" s="2"/>
    </row>
    <row x14ac:dyDescent="0.25" r="162" customHeight="1" ht="17.25">
      <c r="A162" s="117">
        <v>44356</v>
      </c>
      <c r="B162" s="118" t="s">
        <v>14</v>
      </c>
      <c r="C162" s="138">
        <v>-15</v>
      </c>
      <c r="D162" s="138">
        <v>-144</v>
      </c>
      <c r="E162" s="138">
        <v>-63</v>
      </c>
      <c r="F162" s="98"/>
      <c r="G162" s="98"/>
      <c r="H162" s="98"/>
      <c r="I162" s="2"/>
      <c r="J162" s="2"/>
      <c r="K162" s="2"/>
      <c r="L162" s="2"/>
    </row>
    <row x14ac:dyDescent="0.25" r="163" customHeight="1" ht="17.25">
      <c r="A163" s="117">
        <v>44417</v>
      </c>
      <c r="B163" s="118" t="s">
        <v>14</v>
      </c>
      <c r="C163" s="138">
        <v>-19</v>
      </c>
      <c r="D163" s="138">
        <v>-73</v>
      </c>
      <c r="E163" s="138">
        <v>-14</v>
      </c>
      <c r="F163" s="98"/>
      <c r="G163" s="46"/>
      <c r="H163" s="98"/>
      <c r="I163" s="2"/>
      <c r="J163" s="2"/>
      <c r="K163" s="2"/>
      <c r="L163" s="2"/>
    </row>
    <row x14ac:dyDescent="0.25" r="164" customHeight="1" ht="17.25">
      <c r="A164" s="117">
        <v>44509</v>
      </c>
      <c r="B164" s="118" t="s">
        <v>14</v>
      </c>
      <c r="C164" s="138">
        <v>-6</v>
      </c>
      <c r="D164" s="138">
        <v>-31</v>
      </c>
      <c r="E164" s="138">
        <v>-15</v>
      </c>
      <c r="F164" s="98"/>
      <c r="G164" s="98"/>
      <c r="H164" s="98"/>
      <c r="I164" s="2"/>
      <c r="J164" s="2"/>
      <c r="K164" s="2"/>
      <c r="L164" s="2"/>
    </row>
    <row x14ac:dyDescent="0.25" r="165" customHeight="1" ht="17.25">
      <c r="A165" s="117" t="s">
        <v>105</v>
      </c>
      <c r="B165" s="118" t="s">
        <v>14</v>
      </c>
      <c r="C165" s="138">
        <v>-53</v>
      </c>
      <c r="D165" s="138">
        <v>-201</v>
      </c>
      <c r="E165" s="138">
        <v>-54</v>
      </c>
      <c r="F165" s="98"/>
      <c r="G165" s="98"/>
      <c r="H165" s="98"/>
      <c r="I165" s="2"/>
      <c r="J165" s="2"/>
      <c r="K165" s="2"/>
      <c r="L165" s="2"/>
    </row>
    <row x14ac:dyDescent="0.25" r="166" customHeight="1" ht="17.25">
      <c r="A166" s="117" t="s">
        <v>3011</v>
      </c>
      <c r="B166" s="118" t="s">
        <v>14</v>
      </c>
      <c r="C166" s="138">
        <v>-50</v>
      </c>
      <c r="D166" s="138">
        <v>-174</v>
      </c>
      <c r="E166" s="138">
        <v>-72</v>
      </c>
      <c r="F166" s="98"/>
      <c r="G166" s="98"/>
      <c r="H166" s="98"/>
      <c r="I166" s="2"/>
      <c r="J166" s="2"/>
      <c r="K166" s="2"/>
      <c r="L166" s="2"/>
    </row>
    <row x14ac:dyDescent="0.25" r="167" customHeight="1" ht="17.25">
      <c r="A167" s="117" t="s">
        <v>3011</v>
      </c>
      <c r="B167" s="118" t="s">
        <v>14</v>
      </c>
      <c r="C167" s="138">
        <v>-62</v>
      </c>
      <c r="D167" s="138">
        <v>-295</v>
      </c>
      <c r="E167" s="138">
        <v>-85</v>
      </c>
      <c r="F167" s="98"/>
      <c r="G167" s="98"/>
      <c r="H167" s="98"/>
      <c r="I167" s="2"/>
      <c r="J167" s="2"/>
      <c r="K167" s="2"/>
      <c r="L167" s="2"/>
    </row>
    <row x14ac:dyDescent="0.25" r="168" customHeight="1" ht="17.25">
      <c r="A168" s="247" t="s">
        <v>110</v>
      </c>
      <c r="B168" s="248" t="s">
        <v>9144</v>
      </c>
      <c r="C168" s="98"/>
      <c r="D168" s="98"/>
      <c r="E168" s="472">
        <v>70</v>
      </c>
      <c r="F168" s="98"/>
      <c r="G168" s="98"/>
      <c r="H168" s="98"/>
      <c r="I168" s="2"/>
      <c r="J168" s="2"/>
      <c r="K168" s="2"/>
      <c r="L168" s="2"/>
    </row>
    <row x14ac:dyDescent="0.25" r="169" customHeight="1" ht="17.25">
      <c r="A169" s="117" t="s">
        <v>110</v>
      </c>
      <c r="B169" s="118" t="s">
        <v>14</v>
      </c>
      <c r="C169" s="138">
        <v>-87</v>
      </c>
      <c r="D169" s="138">
        <v>-257</v>
      </c>
      <c r="E169" s="98"/>
      <c r="F169" s="98"/>
      <c r="G169" s="98"/>
      <c r="H169" s="98"/>
      <c r="I169" s="2"/>
      <c r="J169" s="2"/>
      <c r="K169" s="2"/>
      <c r="L169" s="2"/>
    </row>
    <row x14ac:dyDescent="0.25" r="170" customHeight="1" ht="17.25">
      <c r="A170" s="117" t="s">
        <v>4014</v>
      </c>
      <c r="B170" s="118" t="s">
        <v>14</v>
      </c>
      <c r="C170" s="138">
        <v>-105</v>
      </c>
      <c r="D170" s="138">
        <v>-433</v>
      </c>
      <c r="E170" s="98"/>
      <c r="F170" s="98"/>
      <c r="G170" s="98"/>
      <c r="H170" s="98"/>
      <c r="I170" s="2"/>
      <c r="J170" s="2"/>
      <c r="K170" s="2"/>
      <c r="L170" s="2"/>
    </row>
    <row x14ac:dyDescent="0.25" r="171" customHeight="1" ht="17.25">
      <c r="A171" s="117" t="s">
        <v>112</v>
      </c>
      <c r="B171" s="118" t="s">
        <v>14</v>
      </c>
      <c r="C171" s="138">
        <v>-117</v>
      </c>
      <c r="D171" s="138">
        <v>-388</v>
      </c>
      <c r="E171" s="98"/>
      <c r="F171" s="98"/>
      <c r="G171" s="98"/>
      <c r="H171" s="98"/>
      <c r="I171" s="2"/>
      <c r="J171" s="2"/>
      <c r="K171" s="2"/>
      <c r="L171" s="2"/>
    </row>
    <row x14ac:dyDescent="0.25" r="172" customHeight="1" ht="17.25">
      <c r="A172" s="117" t="s">
        <v>155</v>
      </c>
      <c r="B172" s="118" t="s">
        <v>14</v>
      </c>
      <c r="C172" s="138">
        <v>-105</v>
      </c>
      <c r="D172" s="138">
        <v>-197</v>
      </c>
      <c r="E172" s="98"/>
      <c r="F172" s="98"/>
      <c r="G172" s="98"/>
      <c r="H172" s="98"/>
      <c r="I172" s="2"/>
      <c r="J172" s="2"/>
      <c r="K172" s="2"/>
      <c r="L172" s="2"/>
    </row>
    <row x14ac:dyDescent="0.25" r="173" customHeight="1" ht="17.25">
      <c r="A173" s="117" t="s">
        <v>3012</v>
      </c>
      <c r="B173" s="118" t="s">
        <v>14</v>
      </c>
      <c r="C173" s="138">
        <v>-113</v>
      </c>
      <c r="D173" s="138">
        <v>-343</v>
      </c>
      <c r="E173" s="46"/>
      <c r="F173" s="98"/>
      <c r="G173" s="46"/>
      <c r="H173" s="98"/>
      <c r="I173" s="2"/>
      <c r="J173" s="2"/>
      <c r="K173" s="2"/>
      <c r="L173" s="2"/>
    </row>
    <row x14ac:dyDescent="0.25" r="174" customHeight="1" ht="17.25">
      <c r="A174" s="241" t="s">
        <v>1704</v>
      </c>
      <c r="B174" s="242" t="s">
        <v>14</v>
      </c>
      <c r="C174" s="244">
        <v>-142</v>
      </c>
      <c r="D174" s="244">
        <v>-367</v>
      </c>
      <c r="E174" s="46"/>
      <c r="F174" s="98"/>
      <c r="G174" s="46"/>
      <c r="H174" s="98"/>
      <c r="I174" s="2"/>
      <c r="J174" s="2"/>
      <c r="K174" s="2"/>
      <c r="L174" s="2"/>
    </row>
    <row x14ac:dyDescent="0.25" r="175" customHeight="1" ht="17.25">
      <c r="A175" s="241" t="s">
        <v>6678</v>
      </c>
      <c r="B175" s="242" t="s">
        <v>14</v>
      </c>
      <c r="C175" s="244">
        <v>-76</v>
      </c>
      <c r="D175" s="244">
        <v>-201</v>
      </c>
      <c r="E175" s="46"/>
      <c r="F175" s="98"/>
      <c r="G175" s="46"/>
      <c r="H175" s="98"/>
      <c r="I175" s="2"/>
      <c r="J175" s="2"/>
      <c r="K175" s="2"/>
      <c r="L175" s="2"/>
    </row>
    <row x14ac:dyDescent="0.25" r="176" customHeight="1" ht="17.25">
      <c r="A176" s="21" t="s">
        <v>8646</v>
      </c>
      <c r="B176" s="47"/>
      <c r="C176" s="23">
        <f>SUM(C158:C175)</f>
      </c>
      <c r="D176" s="23">
        <f>SUM(D158:D175)</f>
      </c>
      <c r="E176" s="23">
        <f>SUM(E158:E175)</f>
      </c>
      <c r="F176" s="23">
        <f>SUM(F158:F175)</f>
      </c>
      <c r="G176" s="23">
        <f>SUM(G158:G175)</f>
      </c>
      <c r="H176" s="23">
        <f>SUM(H158:H175)</f>
      </c>
      <c r="I176" s="2"/>
      <c r="J176" s="2"/>
      <c r="K176" s="2"/>
      <c r="L176" s="2"/>
    </row>
    <row x14ac:dyDescent="0.25" r="177" customHeight="1" ht="17.25">
      <c r="A177" s="241">
        <v>44206</v>
      </c>
      <c r="B177" s="242" t="s">
        <v>14</v>
      </c>
      <c r="C177" s="244">
        <v>-86</v>
      </c>
      <c r="D177" s="244">
        <v>-402</v>
      </c>
      <c r="E177" s="98"/>
      <c r="F177" s="98"/>
      <c r="G177" s="138">
        <v>-23</v>
      </c>
      <c r="H177" s="98"/>
      <c r="I177" s="2"/>
      <c r="J177" s="2"/>
      <c r="K177" s="2"/>
      <c r="L177" s="2"/>
    </row>
    <row x14ac:dyDescent="0.25" r="178" customHeight="1" ht="17.25">
      <c r="A178" s="117">
        <v>44357</v>
      </c>
      <c r="B178" s="118" t="s">
        <v>14</v>
      </c>
      <c r="C178" s="138">
        <v>-76</v>
      </c>
      <c r="D178" s="138">
        <v>-410</v>
      </c>
      <c r="E178" s="98"/>
      <c r="F178" s="98"/>
      <c r="G178" s="46"/>
      <c r="H178" s="98"/>
      <c r="I178" s="2"/>
      <c r="J178" s="2"/>
      <c r="K178" s="2"/>
      <c r="L178" s="2"/>
    </row>
    <row x14ac:dyDescent="0.25" r="179" customHeight="1" ht="17.25">
      <c r="A179" s="117">
        <v>44418</v>
      </c>
      <c r="B179" s="118" t="s">
        <v>14</v>
      </c>
      <c r="C179" s="138">
        <v>-69</v>
      </c>
      <c r="D179" s="138">
        <v>-305</v>
      </c>
      <c r="E179" s="98"/>
      <c r="F179" s="98"/>
      <c r="G179" s="98"/>
      <c r="H179" s="98"/>
      <c r="I179" s="2"/>
      <c r="J179" s="2"/>
      <c r="K179" s="2"/>
      <c r="L179" s="2"/>
    </row>
    <row x14ac:dyDescent="0.25" r="180" customHeight="1" ht="17.25">
      <c r="A180" s="117" t="s">
        <v>3014</v>
      </c>
      <c r="B180" s="118" t="s">
        <v>14</v>
      </c>
      <c r="C180" s="138">
        <v>-116</v>
      </c>
      <c r="D180" s="138">
        <v>-488</v>
      </c>
      <c r="E180" s="98"/>
      <c r="F180" s="98"/>
      <c r="G180" s="98"/>
      <c r="H180" s="98"/>
      <c r="I180" s="2"/>
      <c r="J180" s="2"/>
      <c r="K180" s="2"/>
      <c r="L180" s="2"/>
    </row>
    <row x14ac:dyDescent="0.25" r="181" customHeight="1" ht="17.25">
      <c r="A181" s="117" t="s">
        <v>6623</v>
      </c>
      <c r="B181" s="118" t="s">
        <v>14</v>
      </c>
      <c r="C181" s="138">
        <v>-176</v>
      </c>
      <c r="D181" s="46"/>
      <c r="E181" s="46"/>
      <c r="F181" s="98"/>
      <c r="G181" s="46"/>
      <c r="H181" s="98"/>
      <c r="I181" s="2"/>
      <c r="J181" s="2"/>
      <c r="K181" s="2"/>
      <c r="L181" s="2"/>
    </row>
    <row x14ac:dyDescent="0.25" r="182" customHeight="1" ht="17.25">
      <c r="A182" s="117" t="s">
        <v>1706</v>
      </c>
      <c r="B182" s="118" t="s">
        <v>9145</v>
      </c>
      <c r="C182" s="46"/>
      <c r="D182" s="138">
        <v>462</v>
      </c>
      <c r="E182" s="46"/>
      <c r="F182" s="98"/>
      <c r="G182" s="46"/>
      <c r="H182" s="98"/>
      <c r="I182" s="2"/>
      <c r="J182" s="2"/>
      <c r="K182" s="2"/>
      <c r="L182" s="2"/>
    </row>
    <row x14ac:dyDescent="0.25" r="183" customHeight="1" ht="17.25">
      <c r="A183" s="117" t="s">
        <v>1706</v>
      </c>
      <c r="B183" s="118" t="s">
        <v>14</v>
      </c>
      <c r="C183" s="138">
        <v>-127</v>
      </c>
      <c r="D183" s="46"/>
      <c r="E183" s="46"/>
      <c r="F183" s="98"/>
      <c r="G183" s="46"/>
      <c r="H183" s="98"/>
      <c r="I183" s="2"/>
      <c r="J183" s="2"/>
      <c r="K183" s="2"/>
      <c r="L183" s="2"/>
    </row>
    <row x14ac:dyDescent="0.25" r="184" customHeight="1" ht="17.25">
      <c r="A184" s="117" t="s">
        <v>1706</v>
      </c>
      <c r="B184" s="118" t="s">
        <v>14</v>
      </c>
      <c r="C184" s="138">
        <v>-140</v>
      </c>
      <c r="D184" s="46"/>
      <c r="E184" s="46"/>
      <c r="F184" s="98"/>
      <c r="G184" s="46"/>
      <c r="H184" s="98"/>
      <c r="I184" s="2"/>
      <c r="J184" s="2"/>
      <c r="K184" s="2"/>
      <c r="L184" s="2"/>
    </row>
    <row x14ac:dyDescent="0.25" r="185" customHeight="1" ht="17.25">
      <c r="A185" s="117" t="s">
        <v>7501</v>
      </c>
      <c r="B185" s="118" t="s">
        <v>14</v>
      </c>
      <c r="C185" s="138">
        <v>-133</v>
      </c>
      <c r="D185" s="46"/>
      <c r="E185" s="46"/>
      <c r="F185" s="98"/>
      <c r="G185" s="46"/>
      <c r="H185" s="98"/>
      <c r="I185" s="2"/>
      <c r="J185" s="2"/>
      <c r="K185" s="2"/>
      <c r="L185" s="2"/>
    </row>
    <row x14ac:dyDescent="0.25" r="186" customHeight="1" ht="17.25">
      <c r="A186" s="21" t="s">
        <v>8653</v>
      </c>
      <c r="B186" s="47"/>
      <c r="C186" s="23">
        <f>SUM(C176:C185)</f>
      </c>
      <c r="D186" s="23">
        <f>SUM(D176:D185)</f>
      </c>
      <c r="E186" s="23">
        <f>SUM(E176:E185)</f>
      </c>
      <c r="F186" s="23">
        <f>SUM(F176:F185)</f>
      </c>
      <c r="G186" s="23">
        <f>SUM(G176:G185)</f>
      </c>
      <c r="H186" s="23">
        <f>SUM(H176:H185)</f>
      </c>
      <c r="I186" s="2"/>
      <c r="J186" s="2"/>
      <c r="K186" s="2"/>
      <c r="L186" s="2"/>
    </row>
    <row x14ac:dyDescent="0.25" r="187" customHeight="1" ht="17.25">
      <c r="A187" s="117">
        <v>44266</v>
      </c>
      <c r="B187" s="118" t="s">
        <v>14</v>
      </c>
      <c r="C187" s="138">
        <v>-137</v>
      </c>
      <c r="D187" s="46"/>
      <c r="E187" s="46"/>
      <c r="F187" s="98"/>
      <c r="G187" s="46"/>
      <c r="H187" s="98"/>
      <c r="I187" s="2"/>
      <c r="J187" s="2"/>
      <c r="K187" s="2"/>
      <c r="L187" s="2"/>
    </row>
    <row x14ac:dyDescent="0.25" r="188" customHeight="1" ht="17.25">
      <c r="A188" s="117">
        <v>44327</v>
      </c>
      <c r="B188" s="118" t="s">
        <v>14</v>
      </c>
      <c r="C188" s="138">
        <v>-66</v>
      </c>
      <c r="D188" s="98"/>
      <c r="E188" s="98"/>
      <c r="F188" s="98"/>
      <c r="G188" s="98"/>
      <c r="H188" s="98"/>
      <c r="I188" s="2"/>
      <c r="J188" s="2"/>
      <c r="K188" s="2"/>
      <c r="L188" s="2"/>
    </row>
    <row x14ac:dyDescent="0.25" r="189" customHeight="1" ht="17.25">
      <c r="A189" s="117">
        <v>44480</v>
      </c>
      <c r="B189" s="118" t="s">
        <v>14</v>
      </c>
      <c r="C189" s="138">
        <v>-111</v>
      </c>
      <c r="D189" s="46"/>
      <c r="E189" s="46"/>
      <c r="F189" s="98"/>
      <c r="G189" s="46"/>
      <c r="H189" s="98"/>
      <c r="I189" s="2"/>
      <c r="J189" s="2"/>
      <c r="K189" s="2"/>
      <c r="L189" s="2"/>
    </row>
    <row x14ac:dyDescent="0.25" r="190" customHeight="1" ht="17.25">
      <c r="A190" s="117" t="s">
        <v>38</v>
      </c>
      <c r="B190" s="118" t="s">
        <v>14</v>
      </c>
      <c r="C190" s="138">
        <v>-126</v>
      </c>
      <c r="D190" s="46"/>
      <c r="E190" s="46"/>
      <c r="F190" s="98"/>
      <c r="G190" s="46"/>
      <c r="H190" s="98"/>
      <c r="I190" s="2"/>
      <c r="J190" s="2"/>
      <c r="K190" s="2"/>
      <c r="L190" s="2"/>
    </row>
    <row x14ac:dyDescent="0.25" r="191" customHeight="1" ht="17.25">
      <c r="A191" s="117" t="s">
        <v>1708</v>
      </c>
      <c r="B191" s="118" t="s">
        <v>14</v>
      </c>
      <c r="C191" s="138">
        <v>-177</v>
      </c>
      <c r="D191" s="46"/>
      <c r="E191" s="46"/>
      <c r="F191" s="98"/>
      <c r="G191" s="46"/>
      <c r="H191" s="98"/>
      <c r="I191" s="2"/>
      <c r="J191" s="2"/>
      <c r="K191" s="2"/>
      <c r="L191" s="2"/>
    </row>
    <row x14ac:dyDescent="0.25" r="192" customHeight="1" ht="17.25">
      <c r="A192" s="21" t="s">
        <v>8654</v>
      </c>
      <c r="B192" s="47"/>
      <c r="C192" s="23">
        <f>SUM(C186:C191)</f>
      </c>
      <c r="D192" s="23">
        <f>SUM(D186:D191)</f>
      </c>
      <c r="E192" s="23">
        <f>SUM(E186:E191)</f>
      </c>
      <c r="F192" s="23">
        <f>SUM(F186:F191)</f>
      </c>
      <c r="G192" s="23">
        <f>SUM(G186:G191)</f>
      </c>
      <c r="H192" s="23">
        <f>SUM(H186:H191)</f>
      </c>
      <c r="I192" s="2"/>
      <c r="J192" s="2"/>
      <c r="K192" s="2"/>
      <c r="L192" s="2"/>
    </row>
    <row x14ac:dyDescent="0.25" r="193" customHeight="1" ht="17.25">
      <c r="A193" s="117"/>
      <c r="B193" s="118"/>
      <c r="C193" s="46"/>
      <c r="D193" s="46"/>
      <c r="E193" s="46"/>
      <c r="F193" s="98"/>
      <c r="G193" s="46"/>
      <c r="H193" s="98"/>
      <c r="I193" s="2"/>
      <c r="J193" s="2"/>
      <c r="K193" s="2"/>
      <c r="L193" s="2"/>
    </row>
    <row x14ac:dyDescent="0.25" r="194" customHeight="1" ht="17.25">
      <c r="A194" s="117"/>
      <c r="B194" s="118"/>
      <c r="C194" s="46"/>
      <c r="D194" s="46"/>
      <c r="E194" s="46"/>
      <c r="F194" s="98"/>
      <c r="G194" s="46"/>
      <c r="H194" s="98"/>
      <c r="I194" s="2"/>
      <c r="J194" s="2"/>
      <c r="K194" s="2"/>
      <c r="L194" s="2"/>
    </row>
    <row x14ac:dyDescent="0.25" r="195" customHeight="1" ht="17.25">
      <c r="A195" s="117"/>
      <c r="B195" s="118"/>
      <c r="C195" s="46"/>
      <c r="D195" s="46"/>
      <c r="E195" s="46"/>
      <c r="F195" s="46"/>
      <c r="G195" s="46"/>
      <c r="H195" s="46"/>
      <c r="I195" s="2"/>
      <c r="J195" s="2"/>
      <c r="K195" s="2"/>
      <c r="L195" s="2"/>
    </row>
    <row x14ac:dyDescent="0.25" r="196" customHeight="1" ht="16.5">
      <c r="A196" s="117"/>
      <c r="B196" s="118"/>
      <c r="C196" s="46"/>
      <c r="D196" s="46"/>
      <c r="E196" s="46"/>
      <c r="F196" s="46"/>
      <c r="G196" s="46"/>
      <c r="H196" s="46"/>
      <c r="I196" s="2"/>
      <c r="J196" s="2"/>
      <c r="K196" s="2"/>
      <c r="L196" s="2"/>
    </row>
    <row x14ac:dyDescent="0.25" r="197" customHeight="1" ht="17.25">
      <c r="A197" s="185" t="s">
        <v>578</v>
      </c>
      <c r="B197" s="186"/>
      <c r="C197" s="187">
        <f>SUM(C88)</f>
      </c>
      <c r="D197" s="187">
        <f>SUM(D88)</f>
      </c>
      <c r="E197" s="187">
        <f>SUM(E88)</f>
      </c>
      <c r="F197" s="187">
        <f>SUM(F88)</f>
      </c>
      <c r="G197" s="187">
        <f>SUM(G88)</f>
      </c>
      <c r="H197" s="187">
        <f>SUM(H88)</f>
      </c>
      <c r="I197" s="2"/>
      <c r="J197" s="2"/>
      <c r="K197" s="2"/>
      <c r="L197" s="2"/>
    </row>
    <row x14ac:dyDescent="0.25" r="198" customHeight="1" ht="17.25">
      <c r="A198" s="21" t="s">
        <v>8934</v>
      </c>
      <c r="B198" s="47"/>
      <c r="C198" s="68">
        <v>10818</v>
      </c>
      <c r="D198" s="68">
        <v>69510</v>
      </c>
      <c r="E198" s="1269">
        <v>22230</v>
      </c>
      <c r="F198" s="1269">
        <v>7512</v>
      </c>
      <c r="G198" s="1269">
        <v>7512</v>
      </c>
      <c r="H198" s="1269"/>
      <c r="I198" s="2"/>
      <c r="J198" s="2"/>
      <c r="K198" s="2"/>
      <c r="L198" s="2"/>
    </row>
    <row x14ac:dyDescent="0.25" r="199" customHeight="1" ht="17.25">
      <c r="A199" s="185" t="s">
        <v>9146</v>
      </c>
      <c r="B199" s="186"/>
      <c r="C199" s="187">
        <f>C198/3</f>
      </c>
      <c r="D199" s="187">
        <f>D198/3</f>
      </c>
      <c r="E199" s="187">
        <f>E198/3</f>
      </c>
      <c r="F199" s="187">
        <f>F198/3</f>
      </c>
      <c r="G199" s="187">
        <f>G198/3</f>
      </c>
      <c r="H199" s="187"/>
      <c r="I199" s="2"/>
      <c r="J199" s="2"/>
      <c r="K199" s="2"/>
      <c r="L199" s="2"/>
    </row>
    <row x14ac:dyDescent="0.25" r="200" customHeight="1" ht="17.25">
      <c r="A200" s="185" t="s">
        <v>8920</v>
      </c>
      <c r="B200" s="186"/>
      <c r="C200" s="187">
        <f>SUM(C199-C197)</f>
      </c>
      <c r="D200" s="187">
        <f>SUM(D199-D197)</f>
      </c>
      <c r="E200" s="187">
        <f>SUM(E199-E197)</f>
      </c>
      <c r="F200" s="187">
        <f>SUM(F199-F197)</f>
      </c>
      <c r="G200" s="187">
        <f>SUM(G199-G197)</f>
      </c>
      <c r="H200" s="187"/>
      <c r="I200" s="2"/>
      <c r="J200" s="2"/>
      <c r="K200" s="2"/>
      <c r="L200" s="2"/>
    </row>
    <row x14ac:dyDescent="0.25" r="201" customHeight="1" ht="17.25">
      <c r="A201" s="37"/>
      <c r="B201" s="2"/>
      <c r="C201" s="401" t="s">
        <v>843</v>
      </c>
      <c r="D201" s="401" t="s">
        <v>9027</v>
      </c>
      <c r="E201" s="401" t="s">
        <v>842</v>
      </c>
      <c r="F201" s="401" t="s">
        <v>1085</v>
      </c>
      <c r="G201" s="401" t="s">
        <v>1084</v>
      </c>
      <c r="H201" s="401" t="s">
        <v>33</v>
      </c>
      <c r="I201" s="2"/>
      <c r="J201" s="2"/>
      <c r="K201" s="2"/>
      <c r="L201" s="2"/>
    </row>
    <row x14ac:dyDescent="0.25" r="202" customHeight="1" ht="17.25">
      <c r="A202" s="331" t="s">
        <v>9147</v>
      </c>
      <c r="B202" s="2"/>
      <c r="C202" s="3"/>
      <c r="D202" s="3"/>
      <c r="E202" s="3"/>
      <c r="F202" s="3"/>
      <c r="G202" s="3"/>
      <c r="H202" s="3"/>
      <c r="I202" s="2"/>
      <c r="J202" s="2"/>
      <c r="K202" s="2"/>
      <c r="L202" s="2"/>
    </row>
    <row x14ac:dyDescent="0.25" r="203" customHeight="1" ht="17.25">
      <c r="A203" s="331" t="s">
        <v>9148</v>
      </c>
      <c r="B203" s="2"/>
      <c r="C203" s="3"/>
      <c r="D203" s="3"/>
      <c r="E203" s="3"/>
      <c r="F203" s="3"/>
      <c r="G203" s="3"/>
      <c r="H203" s="3"/>
      <c r="I203" s="2"/>
      <c r="J203" s="2"/>
      <c r="K203" s="2"/>
      <c r="L203" s="2"/>
    </row>
    <row x14ac:dyDescent="0.25" r="204" customHeight="1" ht="17.25">
      <c r="A204" s="331" t="s">
        <v>9149</v>
      </c>
      <c r="B204" s="2"/>
      <c r="C204" s="3"/>
      <c r="D204" s="3"/>
      <c r="E204" s="3"/>
      <c r="F204" s="3"/>
      <c r="G204" s="3"/>
      <c r="H204" s="3"/>
      <c r="I204" s="2"/>
      <c r="J204" s="2"/>
      <c r="K204" s="2"/>
      <c r="L204" s="2"/>
    </row>
    <row x14ac:dyDescent="0.25" r="205" customHeight="1" ht="17.25">
      <c r="A205" s="37"/>
      <c r="B205" s="2"/>
      <c r="C205" s="3"/>
      <c r="D205" s="3"/>
      <c r="E205" s="3"/>
      <c r="F205" s="3"/>
      <c r="G205" s="3"/>
      <c r="H205" s="3"/>
      <c r="I205" s="2"/>
      <c r="J205" s="2"/>
      <c r="K205" s="2"/>
      <c r="L205" s="2"/>
    </row>
    <row x14ac:dyDescent="0.25" r="206" customHeight="1" ht="17.25">
      <c r="A206" s="331" t="s">
        <v>9150</v>
      </c>
      <c r="B206" s="2"/>
      <c r="C206" s="3"/>
      <c r="D206" s="3"/>
      <c r="E206" s="3"/>
      <c r="F206" s="3"/>
      <c r="G206" s="3"/>
      <c r="H206" s="3"/>
      <c r="I206" s="2"/>
      <c r="J206" s="2"/>
      <c r="K206" s="2"/>
      <c r="L206" s="2"/>
    </row>
    <row x14ac:dyDescent="0.25" r="207" customHeight="1" ht="17.25">
      <c r="A207" s="331" t="s">
        <v>9151</v>
      </c>
      <c r="B207" s="2"/>
      <c r="C207" s="3"/>
      <c r="D207" s="3"/>
      <c r="E207" s="3"/>
      <c r="F207" s="3"/>
      <c r="G207" s="3"/>
      <c r="H207" s="3"/>
      <c r="I207" s="2"/>
      <c r="J207" s="2"/>
      <c r="K207" s="2"/>
      <c r="L207" s="2"/>
    </row>
    <row x14ac:dyDescent="0.25" r="208" customHeight="1" ht="17.25">
      <c r="A208" s="331" t="s">
        <v>9152</v>
      </c>
      <c r="B208" s="2"/>
      <c r="C208" s="3"/>
      <c r="D208" s="3"/>
      <c r="E208" s="3"/>
      <c r="F208" s="3"/>
      <c r="G208" s="3"/>
      <c r="H208" s="3"/>
      <c r="I208" s="2"/>
      <c r="J208" s="2"/>
      <c r="K208" s="2"/>
      <c r="L208" s="2"/>
    </row>
    <row x14ac:dyDescent="0.25" r="209" customHeight="1" ht="17.25">
      <c r="A209" s="331" t="s">
        <v>9153</v>
      </c>
      <c r="B209" s="2"/>
      <c r="C209" s="3"/>
      <c r="D209" s="3"/>
      <c r="E209" s="3"/>
      <c r="F209" s="3"/>
      <c r="G209" s="3"/>
      <c r="H209" s="3"/>
      <c r="I209" s="2"/>
      <c r="J209" s="2"/>
      <c r="K209" s="2"/>
      <c r="L209" s="2"/>
    </row>
    <row x14ac:dyDescent="0.25" r="210" customHeight="1" ht="17.25">
      <c r="A210" s="331" t="s">
        <v>9154</v>
      </c>
      <c r="B210" s="2"/>
      <c r="C210" s="3"/>
      <c r="D210" s="3"/>
      <c r="E210" s="3"/>
      <c r="F210" s="3"/>
      <c r="G210" s="3"/>
      <c r="H210" s="3"/>
      <c r="I210" s="2"/>
      <c r="J210" s="2"/>
      <c r="K210" s="2"/>
      <c r="L210" s="2"/>
    </row>
    <row x14ac:dyDescent="0.25" r="211" customHeight="1" ht="17.25">
      <c r="A211" s="331" t="s">
        <v>9155</v>
      </c>
      <c r="B211" s="2"/>
      <c r="C211" s="3"/>
      <c r="D211" s="3"/>
      <c r="E211" s="3"/>
      <c r="F211" s="3"/>
      <c r="G211" s="3"/>
      <c r="H211" s="3"/>
      <c r="I211" s="2"/>
      <c r="J211" s="2"/>
      <c r="K211" s="2"/>
      <c r="L211" s="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0"/>
  <sheetViews>
    <sheetView workbookViewId="0"/>
  </sheetViews>
  <sheetFormatPr defaultRowHeight="15" x14ac:dyDescent="0.25"/>
  <cols>
    <col min="1" max="1" style="115" width="11.719285714285713" customWidth="1" bestFit="1"/>
    <col min="2" max="2" style="40" width="18.862142857142857" customWidth="1" bestFit="1"/>
    <col min="3" max="3" style="116" width="12.719285714285713" customWidth="1" bestFit="1"/>
    <col min="4" max="4" style="116" width="18.005" customWidth="1" bestFit="1"/>
    <col min="5" max="5" style="116" width="18.005" customWidth="1" bestFit="1"/>
    <col min="6" max="6" style="116" width="13.147857142857141" customWidth="1" bestFit="1"/>
    <col min="7" max="7" style="116" width="12.719285714285713" customWidth="1" bestFit="1"/>
    <col min="8" max="8" style="116" width="13.005" customWidth="1" bestFit="1"/>
    <col min="9" max="9" style="116" width="10.290714285714287" customWidth="1" bestFit="1"/>
    <col min="10" max="10" style="116" width="13.005" customWidth="1" bestFit="1"/>
    <col min="11" max="11" style="116" width="10.576428571428572" customWidth="1" bestFit="1"/>
    <col min="12" max="12" style="116" width="11.005" customWidth="1" bestFit="1"/>
    <col min="13" max="13" style="116" width="10.290714285714287" customWidth="1" bestFit="1"/>
    <col min="14" max="14" style="116" width="17.576428571428572" customWidth="1" bestFit="1"/>
    <col min="15" max="15" style="116" width="12.147857142857141" customWidth="1" bestFit="1"/>
    <col min="16" max="16" style="116" width="12.147857142857141" customWidth="1" bestFit="1"/>
    <col min="17" max="17" style="116" width="9.862142857142858" customWidth="1" bestFit="1"/>
    <col min="18" max="18" style="116" width="9.862142857142858" customWidth="1" bestFit="1"/>
    <col min="19" max="19" style="116" width="9.862142857142858" customWidth="1" bestFit="1"/>
    <col min="20" max="20" style="116" width="9.862142857142858" customWidth="1" bestFit="1"/>
    <col min="21" max="21" style="40" width="12.43357142857143" customWidth="1" bestFit="1"/>
    <col min="22" max="22" style="40" width="12.43357142857143" customWidth="1" bestFit="1"/>
    <col min="23" max="23" style="40" width="12.43357142857143" customWidth="1" bestFit="1"/>
    <col min="24" max="24" style="40" width="12.43357142857143" customWidth="1" bestFit="1"/>
    <col min="25" max="25" style="40" width="12.43357142857143" customWidth="1" bestFit="1"/>
    <col min="26" max="26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2"/>
      <c r="V1" s="2"/>
      <c r="W1" s="2"/>
      <c r="X1" s="2"/>
      <c r="Y1" s="2"/>
      <c r="Z1" s="2"/>
    </row>
    <row x14ac:dyDescent="0.25" r="2" customHeight="1" ht="17.25">
      <c r="A2" s="37"/>
      <c r="B2" s="2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2"/>
      <c r="V2" s="2"/>
      <c r="W2" s="2"/>
      <c r="X2" s="2"/>
      <c r="Y2" s="2"/>
      <c r="Z2" s="2"/>
    </row>
    <row x14ac:dyDescent="0.25" r="3" customHeight="1" ht="17.25">
      <c r="A3" s="1" t="s">
        <v>7698</v>
      </c>
      <c r="B3" s="2"/>
      <c r="C3" s="5"/>
      <c r="D3" s="5"/>
      <c r="E3" s="5"/>
      <c r="F3" s="5"/>
      <c r="G3" s="5"/>
      <c r="H3" s="5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2"/>
      <c r="V3" s="2"/>
      <c r="W3" s="2"/>
      <c r="X3" s="2"/>
      <c r="Y3" s="2"/>
      <c r="Z3" s="2"/>
    </row>
    <row x14ac:dyDescent="0.25" r="4" customHeight="1" ht="17.25">
      <c r="A4" s="1" t="s">
        <v>8914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2"/>
      <c r="V4" s="2"/>
      <c r="W4" s="2"/>
      <c r="X4" s="2"/>
      <c r="Y4" s="2"/>
      <c r="Z4" s="2"/>
    </row>
    <row x14ac:dyDescent="0.25" r="5" customHeight="1" ht="17.25">
      <c r="A5" s="1" t="s">
        <v>8995</v>
      </c>
      <c r="B5" s="4"/>
      <c r="C5" s="5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2"/>
      <c r="V5" s="2"/>
      <c r="W5" s="2"/>
      <c r="X5" s="2"/>
      <c r="Y5" s="2"/>
      <c r="Z5" s="2"/>
    </row>
    <row x14ac:dyDescent="0.25" r="6" customHeight="1" ht="17.25">
      <c r="A6" s="37"/>
      <c r="B6" s="2"/>
      <c r="C6" s="11">
        <v>30000</v>
      </c>
      <c r="D6" s="11">
        <v>125000</v>
      </c>
      <c r="E6" s="11">
        <v>125000</v>
      </c>
      <c r="F6" s="11">
        <v>40000</v>
      </c>
      <c r="G6" s="11">
        <v>60000</v>
      </c>
      <c r="H6" s="11">
        <v>80000</v>
      </c>
      <c r="I6" s="11">
        <v>35000</v>
      </c>
      <c r="J6" s="11">
        <v>120000</v>
      </c>
      <c r="K6" s="11">
        <v>60000</v>
      </c>
      <c r="L6" s="11">
        <v>900</v>
      </c>
      <c r="M6" s="11">
        <v>15000</v>
      </c>
      <c r="N6" s="11">
        <v>52500</v>
      </c>
      <c r="O6" s="11">
        <v>45500</v>
      </c>
      <c r="P6" s="11">
        <v>70000</v>
      </c>
      <c r="Q6" s="11">
        <v>12000</v>
      </c>
      <c r="R6" s="11">
        <v>14500</v>
      </c>
      <c r="S6" s="11">
        <v>3500</v>
      </c>
      <c r="T6" s="11">
        <v>5250</v>
      </c>
      <c r="U6" s="2"/>
      <c r="V6" s="2"/>
      <c r="W6" s="2"/>
      <c r="X6" s="2"/>
      <c r="Y6" s="2"/>
      <c r="Z6" s="2"/>
    </row>
    <row x14ac:dyDescent="0.25" r="7" customHeight="1" ht="17.25">
      <c r="A7" s="12" t="s">
        <v>4</v>
      </c>
      <c r="B7" s="13" t="s">
        <v>5</v>
      </c>
      <c r="C7" s="14" t="s">
        <v>8996</v>
      </c>
      <c r="D7" s="14" t="s">
        <v>8997</v>
      </c>
      <c r="E7" s="14" t="s">
        <v>8998</v>
      </c>
      <c r="F7" s="14" t="s">
        <v>8999</v>
      </c>
      <c r="G7" s="14" t="s">
        <v>9000</v>
      </c>
      <c r="H7" s="14" t="s">
        <v>9001</v>
      </c>
      <c r="I7" s="14" t="s">
        <v>1080</v>
      </c>
      <c r="J7" s="14" t="s">
        <v>9002</v>
      </c>
      <c r="K7" s="14" t="s">
        <v>9003</v>
      </c>
      <c r="L7" s="14" t="s">
        <v>9004</v>
      </c>
      <c r="M7" s="14" t="s">
        <v>9005</v>
      </c>
      <c r="N7" s="14" t="s">
        <v>2433</v>
      </c>
      <c r="O7" s="14" t="s">
        <v>9006</v>
      </c>
      <c r="P7" s="14" t="s">
        <v>9007</v>
      </c>
      <c r="Q7" s="14" t="s">
        <v>9008</v>
      </c>
      <c r="R7" s="14" t="s">
        <v>9009</v>
      </c>
      <c r="S7" s="14" t="s">
        <v>4621</v>
      </c>
      <c r="T7" s="14" t="s">
        <v>9010</v>
      </c>
      <c r="U7" s="2"/>
      <c r="V7" s="2"/>
      <c r="W7" s="2"/>
      <c r="X7" s="2"/>
      <c r="Y7" s="2"/>
      <c r="Z7" s="2"/>
    </row>
    <row x14ac:dyDescent="0.25" r="8" customHeight="1" ht="17.25">
      <c r="A8" s="15" t="s">
        <v>815</v>
      </c>
      <c r="B8" s="16" t="s">
        <v>9011</v>
      </c>
      <c r="C8" s="17">
        <v>4</v>
      </c>
      <c r="D8" s="17">
        <v>2</v>
      </c>
      <c r="E8" s="17">
        <v>7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2"/>
      <c r="V8" s="2"/>
      <c r="W8" s="2"/>
      <c r="X8" s="2"/>
      <c r="Y8" s="2"/>
      <c r="Z8" s="2"/>
    </row>
    <row x14ac:dyDescent="0.25" r="9" customHeight="1" ht="17.25">
      <c r="A9" s="15" t="s">
        <v>815</v>
      </c>
      <c r="B9" s="16" t="s">
        <v>9012</v>
      </c>
      <c r="C9" s="36"/>
      <c r="D9" s="36"/>
      <c r="E9" s="36"/>
      <c r="F9" s="17">
        <v>4</v>
      </c>
      <c r="G9" s="17">
        <v>6</v>
      </c>
      <c r="H9" s="17">
        <v>2</v>
      </c>
      <c r="I9" s="17">
        <v>10</v>
      </c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2"/>
      <c r="V9" s="2"/>
      <c r="W9" s="2"/>
      <c r="X9" s="2"/>
      <c r="Y9" s="2"/>
      <c r="Z9" s="2"/>
    </row>
    <row x14ac:dyDescent="0.25" r="10" customHeight="1" ht="17.25">
      <c r="A10" s="15" t="s">
        <v>1295</v>
      </c>
      <c r="B10" s="16" t="s">
        <v>9013</v>
      </c>
      <c r="C10" s="36"/>
      <c r="D10" s="36"/>
      <c r="E10" s="36"/>
      <c r="F10" s="17">
        <v>4</v>
      </c>
      <c r="G10" s="17">
        <v>6</v>
      </c>
      <c r="H10" s="17">
        <v>14</v>
      </c>
      <c r="I10" s="36"/>
      <c r="J10" s="17">
        <v>8</v>
      </c>
      <c r="K10" s="17">
        <v>42</v>
      </c>
      <c r="L10" s="17">
        <v>400</v>
      </c>
      <c r="M10" s="36"/>
      <c r="N10" s="36"/>
      <c r="O10" s="36"/>
      <c r="P10" s="36"/>
      <c r="Q10" s="36"/>
      <c r="R10" s="36"/>
      <c r="S10" s="36"/>
      <c r="T10" s="36"/>
      <c r="U10" s="2"/>
      <c r="V10" s="2"/>
      <c r="W10" s="2"/>
      <c r="X10" s="2"/>
      <c r="Y10" s="2"/>
      <c r="Z10" s="2"/>
    </row>
    <row x14ac:dyDescent="0.25" r="11" customHeight="1" ht="17.25">
      <c r="A11" s="15" t="s">
        <v>1295</v>
      </c>
      <c r="B11" s="16" t="s">
        <v>9014</v>
      </c>
      <c r="C11" s="36"/>
      <c r="D11" s="36"/>
      <c r="E11" s="36"/>
      <c r="F11" s="36"/>
      <c r="G11" s="36"/>
      <c r="H11" s="36"/>
      <c r="I11" s="36"/>
      <c r="J11" s="36"/>
      <c r="K11" s="36"/>
      <c r="L11" s="17">
        <v>120</v>
      </c>
      <c r="M11" s="36"/>
      <c r="N11" s="36"/>
      <c r="O11" s="36"/>
      <c r="P11" s="36"/>
      <c r="Q11" s="36"/>
      <c r="R11" s="36"/>
      <c r="S11" s="36"/>
      <c r="T11" s="36"/>
      <c r="U11" s="2"/>
      <c r="V11" s="2"/>
      <c r="W11" s="2"/>
      <c r="X11" s="2"/>
      <c r="Y11" s="2"/>
      <c r="Z11" s="2"/>
    </row>
    <row x14ac:dyDescent="0.25" r="12" customHeight="1" ht="17.25">
      <c r="A12" s="15" t="s">
        <v>1295</v>
      </c>
      <c r="B12" s="16" t="s">
        <v>9015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17">
        <v>20</v>
      </c>
      <c r="N12" s="17">
        <v>8</v>
      </c>
      <c r="O12" s="17">
        <v>10</v>
      </c>
      <c r="P12" s="17">
        <v>10</v>
      </c>
      <c r="Q12" s="17">
        <v>8</v>
      </c>
      <c r="R12" s="17">
        <v>20</v>
      </c>
      <c r="S12" s="17">
        <v>20</v>
      </c>
      <c r="T12" s="17">
        <v>40</v>
      </c>
      <c r="U12" s="2"/>
      <c r="V12" s="2"/>
      <c r="W12" s="2"/>
      <c r="X12" s="2"/>
      <c r="Y12" s="2"/>
      <c r="Z12" s="2"/>
    </row>
    <row x14ac:dyDescent="0.25" r="13" customHeight="1" ht="17.25">
      <c r="A13" s="15" t="s">
        <v>9016</v>
      </c>
      <c r="B13" s="16" t="s">
        <v>9017</v>
      </c>
      <c r="C13" s="36"/>
      <c r="D13" s="17">
        <v>2</v>
      </c>
      <c r="E13" s="36"/>
      <c r="F13" s="36"/>
      <c r="G13" s="36"/>
      <c r="H13" s="36"/>
      <c r="I13" s="36"/>
      <c r="J13" s="17">
        <v>4</v>
      </c>
      <c r="K13" s="17">
        <v>32</v>
      </c>
      <c r="L13" s="17">
        <v>150</v>
      </c>
      <c r="M13" s="36"/>
      <c r="N13" s="36"/>
      <c r="O13" s="36"/>
      <c r="P13" s="36"/>
      <c r="Q13" s="36"/>
      <c r="R13" s="36"/>
      <c r="S13" s="36"/>
      <c r="T13" s="36"/>
      <c r="U13" s="2"/>
      <c r="V13" s="2"/>
      <c r="W13" s="2"/>
      <c r="X13" s="2"/>
      <c r="Y13" s="2"/>
      <c r="Z13" s="2"/>
    </row>
    <row x14ac:dyDescent="0.25" r="14" customHeight="1" ht="17.25">
      <c r="A14" s="15" t="s">
        <v>1297</v>
      </c>
      <c r="B14" s="16" t="s">
        <v>9018</v>
      </c>
      <c r="C14" s="36"/>
      <c r="D14" s="36"/>
      <c r="E14" s="36"/>
      <c r="F14" s="36"/>
      <c r="G14" s="36"/>
      <c r="H14" s="17">
        <v>4</v>
      </c>
      <c r="I14" s="17">
        <v>27</v>
      </c>
      <c r="J14" s="17">
        <v>4</v>
      </c>
      <c r="K14" s="17">
        <v>24</v>
      </c>
      <c r="L14" s="17">
        <v>150</v>
      </c>
      <c r="M14" s="17">
        <v>12</v>
      </c>
      <c r="N14" s="17">
        <v>6</v>
      </c>
      <c r="O14" s="17">
        <v>10</v>
      </c>
      <c r="P14" s="17">
        <v>10</v>
      </c>
      <c r="Q14" s="36"/>
      <c r="R14" s="17">
        <v>14</v>
      </c>
      <c r="S14" s="17">
        <v>14</v>
      </c>
      <c r="T14" s="17">
        <v>40</v>
      </c>
      <c r="U14" s="2"/>
      <c r="V14" s="2"/>
      <c r="W14" s="2"/>
      <c r="X14" s="2"/>
      <c r="Y14" s="2"/>
      <c r="Z14" s="2"/>
    </row>
    <row x14ac:dyDescent="0.25" r="15" customHeight="1" ht="17.25">
      <c r="A15" s="15" t="s">
        <v>1297</v>
      </c>
      <c r="B15" s="16" t="s">
        <v>9019</v>
      </c>
      <c r="C15" s="36"/>
      <c r="D15" s="36"/>
      <c r="E15" s="36"/>
      <c r="F15" s="36"/>
      <c r="G15" s="36"/>
      <c r="H15" s="36"/>
      <c r="I15" s="36"/>
      <c r="J15" s="36"/>
      <c r="K15" s="17">
        <v>110</v>
      </c>
      <c r="L15" s="17">
        <v>400</v>
      </c>
      <c r="M15" s="36"/>
      <c r="N15" s="36"/>
      <c r="O15" s="36"/>
      <c r="P15" s="17">
        <v>14</v>
      </c>
      <c r="Q15" s="36"/>
      <c r="R15" s="36"/>
      <c r="S15" s="36"/>
      <c r="T15" s="36"/>
      <c r="U15" s="2"/>
      <c r="V15" s="2"/>
      <c r="W15" s="2"/>
      <c r="X15" s="2"/>
      <c r="Y15" s="2"/>
      <c r="Z15" s="2"/>
    </row>
    <row x14ac:dyDescent="0.25" r="16" customHeight="1" ht="17.25">
      <c r="A16" s="15" t="s">
        <v>8988</v>
      </c>
      <c r="B16" s="16" t="s">
        <v>9020</v>
      </c>
      <c r="C16" s="36"/>
      <c r="D16" s="36"/>
      <c r="E16" s="36"/>
      <c r="F16" s="36"/>
      <c r="G16" s="36"/>
      <c r="H16" s="17">
        <v>1</v>
      </c>
      <c r="I16" s="17">
        <v>6</v>
      </c>
      <c r="J16" s="17">
        <v>4</v>
      </c>
      <c r="K16" s="17">
        <v>52</v>
      </c>
      <c r="L16" s="17">
        <v>250</v>
      </c>
      <c r="M16" s="36"/>
      <c r="N16" s="36"/>
      <c r="O16" s="17">
        <v>14</v>
      </c>
      <c r="P16" s="36"/>
      <c r="Q16" s="17">
        <v>8</v>
      </c>
      <c r="R16" s="36"/>
      <c r="S16" s="36"/>
      <c r="T16" s="17">
        <v>144</v>
      </c>
      <c r="U16" s="2"/>
      <c r="V16" s="2"/>
      <c r="W16" s="2"/>
      <c r="X16" s="2"/>
      <c r="Y16" s="2"/>
      <c r="Z16" s="2"/>
    </row>
    <row x14ac:dyDescent="0.25" r="17" customHeight="1" ht="17.25">
      <c r="A17" s="15" t="s">
        <v>8988</v>
      </c>
      <c r="B17" s="16" t="s">
        <v>9021</v>
      </c>
      <c r="C17" s="36"/>
      <c r="D17" s="36"/>
      <c r="E17" s="17">
        <v>1</v>
      </c>
      <c r="F17" s="36"/>
      <c r="G17" s="36"/>
      <c r="H17" s="17">
        <v>1</v>
      </c>
      <c r="I17" s="36"/>
      <c r="J17" s="36"/>
      <c r="K17" s="36"/>
      <c r="L17" s="17">
        <v>200</v>
      </c>
      <c r="M17" s="36"/>
      <c r="N17" s="36"/>
      <c r="O17" s="36"/>
      <c r="P17" s="36"/>
      <c r="Q17" s="36"/>
      <c r="R17" s="36"/>
      <c r="S17" s="36"/>
      <c r="T17" s="36"/>
      <c r="U17" s="2"/>
      <c r="V17" s="2"/>
      <c r="W17" s="2"/>
      <c r="X17" s="2"/>
      <c r="Y17" s="2"/>
      <c r="Z17" s="2"/>
    </row>
    <row x14ac:dyDescent="0.25" r="18" customHeight="1" ht="17.25">
      <c r="A18" s="15" t="s">
        <v>1299</v>
      </c>
      <c r="B18" s="16" t="s">
        <v>9022</v>
      </c>
      <c r="C18" s="36"/>
      <c r="D18" s="36"/>
      <c r="E18" s="36"/>
      <c r="F18" s="36"/>
      <c r="G18" s="36"/>
      <c r="H18" s="36"/>
      <c r="I18" s="17">
        <v>1</v>
      </c>
      <c r="J18" s="36"/>
      <c r="K18" s="36"/>
      <c r="L18" s="17">
        <v>300</v>
      </c>
      <c r="M18" s="36"/>
      <c r="N18" s="36"/>
      <c r="O18" s="36"/>
      <c r="P18" s="36"/>
      <c r="Q18" s="17">
        <v>2</v>
      </c>
      <c r="R18" s="36"/>
      <c r="S18" s="36"/>
      <c r="T18" s="36"/>
      <c r="U18" s="2"/>
      <c r="V18" s="2"/>
      <c r="W18" s="2"/>
      <c r="X18" s="2"/>
      <c r="Y18" s="2"/>
      <c r="Z18" s="2"/>
    </row>
    <row x14ac:dyDescent="0.25" r="19" customHeight="1" ht="17.25">
      <c r="A19" s="117" t="s">
        <v>816</v>
      </c>
      <c r="B19" s="118" t="s">
        <v>9023</v>
      </c>
      <c r="C19" s="46"/>
      <c r="D19" s="46"/>
      <c r="E19" s="46"/>
      <c r="F19" s="46"/>
      <c r="G19" s="46"/>
      <c r="H19" s="138">
        <v>2</v>
      </c>
      <c r="I19" s="138">
        <v>2</v>
      </c>
      <c r="J19" s="46"/>
      <c r="K19" s="46"/>
      <c r="L19" s="138">
        <v>113</v>
      </c>
      <c r="M19" s="46"/>
      <c r="N19" s="46"/>
      <c r="O19" s="46"/>
      <c r="P19" s="46"/>
      <c r="Q19" s="46"/>
      <c r="R19" s="46"/>
      <c r="S19" s="46"/>
      <c r="T19" s="46"/>
      <c r="U19" s="2"/>
      <c r="V19" s="2"/>
      <c r="W19" s="2"/>
      <c r="X19" s="2"/>
      <c r="Y19" s="2"/>
      <c r="Z19" s="2"/>
    </row>
    <row x14ac:dyDescent="0.25" r="20" customHeight="1" ht="17.25">
      <c r="A20" s="21" t="s">
        <v>8843</v>
      </c>
      <c r="B20" s="47"/>
      <c r="C20" s="23">
        <f>SUM(C8:C19)</f>
      </c>
      <c r="D20" s="23">
        <f>SUM(D8:D19)</f>
      </c>
      <c r="E20" s="23">
        <f>SUM(E8:E19)</f>
      </c>
      <c r="F20" s="23">
        <f>SUM(F8:F19)</f>
      </c>
      <c r="G20" s="23">
        <f>SUM(G8:G19)</f>
      </c>
      <c r="H20" s="23">
        <f>SUM(H8:H19)</f>
      </c>
      <c r="I20" s="23">
        <f>SUM(I8:I19)</f>
      </c>
      <c r="J20" s="23">
        <f>SUM(J8:J19)</f>
      </c>
      <c r="K20" s="23">
        <f>SUM(K8:K19)</f>
      </c>
      <c r="L20" s="23">
        <f>SUM(L8:L19)</f>
      </c>
      <c r="M20" s="23">
        <f>SUM(M8:M19)</f>
      </c>
      <c r="N20" s="23">
        <f>SUM(N8:N19)</f>
      </c>
      <c r="O20" s="23">
        <f>SUM(O8:O19)</f>
      </c>
      <c r="P20" s="23">
        <f>SUM(P8:P19)</f>
      </c>
      <c r="Q20" s="23">
        <f>SUM(Q8:Q19)</f>
      </c>
      <c r="R20" s="23">
        <f>SUM(R8:R19)</f>
      </c>
      <c r="S20" s="23">
        <f>SUM(S8:S19)</f>
      </c>
      <c r="T20" s="23">
        <f>SUM(T8:T19)</f>
      </c>
      <c r="U20" s="2"/>
      <c r="V20" s="2"/>
      <c r="W20" s="2"/>
      <c r="X20" s="2"/>
      <c r="Y20" s="2"/>
      <c r="Z20" s="2"/>
    </row>
    <row x14ac:dyDescent="0.25" r="21" customHeight="1" ht="17.25">
      <c r="A21" s="33">
        <v>44015</v>
      </c>
      <c r="B21" s="34" t="s">
        <v>9024</v>
      </c>
      <c r="C21" s="35"/>
      <c r="D21" s="35"/>
      <c r="E21" s="35"/>
      <c r="F21" s="35"/>
      <c r="G21" s="35"/>
      <c r="H21" s="35"/>
      <c r="I21" s="35"/>
      <c r="J21" s="35"/>
      <c r="K21" s="19">
        <v>35</v>
      </c>
      <c r="L21" s="35"/>
      <c r="M21" s="35"/>
      <c r="N21" s="35"/>
      <c r="O21" s="35"/>
      <c r="P21" s="35"/>
      <c r="Q21" s="35"/>
      <c r="R21" s="35"/>
      <c r="S21" s="35"/>
      <c r="T21" s="35"/>
      <c r="U21" s="2"/>
      <c r="V21" s="2"/>
      <c r="W21" s="2"/>
      <c r="X21" s="2"/>
      <c r="Y21" s="2"/>
      <c r="Z21" s="2"/>
    </row>
    <row x14ac:dyDescent="0.25" r="22" customHeight="1" ht="17.25">
      <c r="A22" s="21" t="s">
        <v>8844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23">
        <f>SUM(L20:L21)</f>
      </c>
      <c r="M22" s="23">
        <f>SUM(M20:M21)</f>
      </c>
      <c r="N22" s="23">
        <f>SUM(N20:N21)</f>
      </c>
      <c r="O22" s="23">
        <f>SUM(O20:O21)</f>
      </c>
      <c r="P22" s="23">
        <f>SUM(P20:P21)</f>
      </c>
      <c r="Q22" s="23">
        <f>SUM(Q20:Q21)</f>
      </c>
      <c r="R22" s="23">
        <f>SUM(R20:R21)</f>
      </c>
      <c r="S22" s="23">
        <f>SUM(S20:S21)</f>
      </c>
      <c r="T22" s="23">
        <f>SUM(T20:T21)</f>
      </c>
      <c r="U22" s="2"/>
      <c r="V22" s="2"/>
      <c r="W22" s="2"/>
      <c r="X22" s="2"/>
      <c r="Y22" s="2"/>
      <c r="Z22" s="2"/>
    </row>
    <row x14ac:dyDescent="0.25" r="23" customHeight="1" ht="17.25">
      <c r="A23" s="15"/>
      <c r="B23" s="1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2"/>
      <c r="V23" s="2"/>
      <c r="W23" s="2"/>
      <c r="X23" s="2"/>
      <c r="Y23" s="2"/>
      <c r="Z23" s="2"/>
    </row>
    <row x14ac:dyDescent="0.25" r="24" customHeight="1" ht="17.25">
      <c r="A24" s="21" t="s">
        <v>8845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23">
        <f>SUM(M22:M23)</f>
      </c>
      <c r="N24" s="23">
        <f>SUM(N22:N23)</f>
      </c>
      <c r="O24" s="23">
        <f>SUM(O22:O23)</f>
      </c>
      <c r="P24" s="23">
        <f>SUM(P22:P23)</f>
      </c>
      <c r="Q24" s="23">
        <f>SUM(Q22:Q23)</f>
      </c>
      <c r="R24" s="23">
        <f>SUM(R22:R23)</f>
      </c>
      <c r="S24" s="23">
        <f>SUM(S22:S23)</f>
      </c>
      <c r="T24" s="23">
        <f>SUM(T22:T23)</f>
      </c>
      <c r="U24" s="2"/>
      <c r="V24" s="2"/>
      <c r="W24" s="2"/>
      <c r="X24" s="2"/>
      <c r="Y24" s="2"/>
      <c r="Z24" s="2"/>
    </row>
    <row x14ac:dyDescent="0.25" r="25" customHeight="1" ht="17.25">
      <c r="A25" s="15"/>
      <c r="B25" s="1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2"/>
      <c r="V25" s="2"/>
      <c r="W25" s="2"/>
      <c r="X25" s="2"/>
      <c r="Y25" s="2"/>
      <c r="Z25" s="2"/>
    </row>
    <row x14ac:dyDescent="0.25" r="26" customHeight="1" ht="17.25">
      <c r="A26" s="21" t="s">
        <v>8846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23">
        <f>SUM(M24:M25)</f>
      </c>
      <c r="N26" s="23">
        <f>SUM(N24:N25)</f>
      </c>
      <c r="O26" s="23">
        <f>SUM(O24:O25)</f>
      </c>
      <c r="P26" s="23">
        <f>SUM(P24:P25)</f>
      </c>
      <c r="Q26" s="23">
        <f>SUM(Q24:Q25)</f>
      </c>
      <c r="R26" s="23">
        <f>SUM(R24:R25)</f>
      </c>
      <c r="S26" s="23">
        <f>SUM(S24:S25)</f>
      </c>
      <c r="T26" s="23">
        <f>SUM(T24:T25)</f>
      </c>
      <c r="U26" s="2"/>
      <c r="V26" s="2"/>
      <c r="W26" s="2"/>
      <c r="X26" s="2"/>
      <c r="Y26" s="2"/>
      <c r="Z26" s="2"/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2"/>
      <c r="V27" s="2"/>
      <c r="W27" s="2"/>
      <c r="X27" s="2"/>
      <c r="Y27" s="2"/>
      <c r="Z27" s="2"/>
    </row>
    <row x14ac:dyDescent="0.25" r="28" customHeight="1" ht="17.25">
      <c r="A28" s="21" t="s">
        <v>8847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23">
        <f>SUM(M26:M27)</f>
      </c>
      <c r="N28" s="23">
        <f>SUM(N26:N27)</f>
      </c>
      <c r="O28" s="23">
        <f>SUM(O26:O27)</f>
      </c>
      <c r="P28" s="23">
        <f>SUM(P26:P27)</f>
      </c>
      <c r="Q28" s="23">
        <f>SUM(Q26:Q27)</f>
      </c>
      <c r="R28" s="23">
        <f>SUM(R26:R27)</f>
      </c>
      <c r="S28" s="23">
        <f>SUM(S26:S27)</f>
      </c>
      <c r="T28" s="23">
        <f>SUM(T26:T27)</f>
      </c>
      <c r="U28" s="2"/>
      <c r="V28" s="2"/>
      <c r="W28" s="2"/>
      <c r="X28" s="2"/>
      <c r="Y28" s="2"/>
      <c r="Z28" s="2"/>
    </row>
    <row x14ac:dyDescent="0.25" r="29" customHeight="1" ht="17.25">
      <c r="A29" s="15"/>
      <c r="B29" s="1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2"/>
      <c r="V29" s="2"/>
      <c r="W29" s="2"/>
      <c r="X29" s="2"/>
      <c r="Y29" s="2"/>
      <c r="Z29" s="2"/>
    </row>
    <row x14ac:dyDescent="0.25" r="30" customHeight="1" ht="17.25">
      <c r="A30" s="21" t="s">
        <v>8848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3">
        <f>SUM(K28:K29)</f>
      </c>
      <c r="L30" s="23">
        <f>SUM(L28:L29)</f>
      </c>
      <c r="M30" s="23">
        <f>SUM(M28:M29)</f>
      </c>
      <c r="N30" s="23">
        <f>SUM(N28:N29)</f>
      </c>
      <c r="O30" s="23">
        <f>SUM(O28:O29)</f>
      </c>
      <c r="P30" s="23">
        <f>SUM(P28:P29)</f>
      </c>
      <c r="Q30" s="23">
        <f>SUM(Q28:Q29)</f>
      </c>
      <c r="R30" s="23">
        <f>SUM(R28:R29)</f>
      </c>
      <c r="S30" s="23">
        <f>SUM(S28:S29)</f>
      </c>
      <c r="T30" s="23">
        <f>SUM(T28:T29)</f>
      </c>
      <c r="U30" s="2"/>
      <c r="V30" s="2"/>
      <c r="W30" s="2"/>
      <c r="X30" s="2"/>
      <c r="Y30" s="2"/>
      <c r="Z30" s="2"/>
    </row>
    <row x14ac:dyDescent="0.25" r="31" customHeight="1" ht="17.25">
      <c r="A31" s="15"/>
      <c r="B31" s="1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2"/>
      <c r="V31" s="2"/>
      <c r="W31" s="2"/>
      <c r="X31" s="2"/>
      <c r="Y31" s="2"/>
      <c r="Z31" s="2"/>
    </row>
    <row x14ac:dyDescent="0.25" r="32" customHeight="1" ht="17.25">
      <c r="A32" s="21" t="s">
        <v>8851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23">
        <f>SUM(J30:J31)</f>
      </c>
      <c r="K32" s="23">
        <f>SUM(K30:K31)</f>
      </c>
      <c r="L32" s="23">
        <f>SUM(L30:L31)</f>
      </c>
      <c r="M32" s="23">
        <f>SUM(M30:M31)</f>
      </c>
      <c r="N32" s="23">
        <f>SUM(N30:N31)</f>
      </c>
      <c r="O32" s="23">
        <f>SUM(O30:O31)</f>
      </c>
      <c r="P32" s="23">
        <f>SUM(P30:P31)</f>
      </c>
      <c r="Q32" s="23">
        <f>SUM(Q30:Q31)</f>
      </c>
      <c r="R32" s="23">
        <f>SUM(R30:R31)</f>
      </c>
      <c r="S32" s="23">
        <f>SUM(S30:S31)</f>
      </c>
      <c r="T32" s="23">
        <f>SUM(T30:T31)</f>
      </c>
      <c r="U32" s="2"/>
      <c r="V32" s="2"/>
      <c r="W32" s="2"/>
      <c r="X32" s="2"/>
      <c r="Y32" s="2"/>
      <c r="Z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2"/>
      <c r="V33" s="2"/>
      <c r="W33" s="2"/>
      <c r="X33" s="2"/>
      <c r="Y33" s="2"/>
      <c r="Z33" s="2"/>
    </row>
    <row x14ac:dyDescent="0.25" r="34" customHeight="1" ht="17.25">
      <c r="A34" s="21" t="s">
        <v>8853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  <c r="J34" s="23">
        <f>SUM(J32:J33)</f>
      </c>
      <c r="K34" s="23">
        <f>SUM(K32:K33)</f>
      </c>
      <c r="L34" s="23">
        <f>SUM(L32:L33)</f>
      </c>
      <c r="M34" s="23">
        <f>SUM(M32:M33)</f>
      </c>
      <c r="N34" s="23">
        <f>SUM(N32:N33)</f>
      </c>
      <c r="O34" s="23">
        <f>SUM(O32:O33)</f>
      </c>
      <c r="P34" s="23">
        <f>SUM(P32:P33)</f>
      </c>
      <c r="Q34" s="23">
        <f>SUM(Q32:Q33)</f>
      </c>
      <c r="R34" s="23">
        <f>SUM(R32:R33)</f>
      </c>
      <c r="S34" s="23">
        <f>SUM(S32:S33)</f>
      </c>
      <c r="T34" s="23">
        <f>SUM(T32:T33)</f>
      </c>
      <c r="U34" s="2"/>
      <c r="V34" s="2"/>
      <c r="W34" s="2"/>
      <c r="X34" s="2"/>
      <c r="Y34" s="2"/>
      <c r="Z34" s="2"/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2"/>
      <c r="V35" s="2"/>
      <c r="W35" s="2"/>
      <c r="X35" s="2"/>
      <c r="Y35" s="2"/>
      <c r="Z35" s="2"/>
    </row>
    <row x14ac:dyDescent="0.25" r="36" customHeight="1" ht="17.25">
      <c r="A36" s="21" t="s">
        <v>8858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3">
        <f>SUM(I34:I35)</f>
      </c>
      <c r="J36" s="23">
        <f>SUM(J34:J35)</f>
      </c>
      <c r="K36" s="23">
        <f>SUM(K34:K35)</f>
      </c>
      <c r="L36" s="23">
        <f>SUM(L34:L35)</f>
      </c>
      <c r="M36" s="23">
        <f>SUM(M34:M35)</f>
      </c>
      <c r="N36" s="23">
        <f>SUM(N34:N35)</f>
      </c>
      <c r="O36" s="23">
        <f>SUM(O34:O35)</f>
      </c>
      <c r="P36" s="23">
        <f>SUM(P34:P35)</f>
      </c>
      <c r="Q36" s="23">
        <f>SUM(Q34:Q35)</f>
      </c>
      <c r="R36" s="23">
        <f>SUM(R34:R35)</f>
      </c>
      <c r="S36" s="23">
        <f>SUM(S34:S35)</f>
      </c>
      <c r="T36" s="23">
        <f>SUM(T34:T35)</f>
      </c>
      <c r="U36" s="2"/>
      <c r="V36" s="2"/>
      <c r="W36" s="2"/>
      <c r="X36" s="2"/>
      <c r="Y36" s="2"/>
      <c r="Z36" s="2"/>
    </row>
    <row x14ac:dyDescent="0.25" r="37" customHeight="1" ht="17.25">
      <c r="A37" s="15"/>
      <c r="B37" s="1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2"/>
      <c r="V37" s="2"/>
      <c r="W37" s="2"/>
      <c r="X37" s="2"/>
      <c r="Y37" s="2"/>
      <c r="Z37" s="2"/>
    </row>
    <row x14ac:dyDescent="0.25" r="38" customHeight="1" ht="17.25">
      <c r="A38" s="21" t="s">
        <v>8861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23">
        <f>SUM(J36:J37)</f>
      </c>
      <c r="K38" s="23">
        <f>SUM(K36:K37)</f>
      </c>
      <c r="L38" s="23">
        <f>SUM(L36:L37)</f>
      </c>
      <c r="M38" s="23">
        <f>SUM(M36:M37)</f>
      </c>
      <c r="N38" s="23">
        <f>SUM(N36:N37)</f>
      </c>
      <c r="O38" s="23">
        <f>SUM(O36:O37)</f>
      </c>
      <c r="P38" s="23">
        <f>SUM(P36:P37)</f>
      </c>
      <c r="Q38" s="23">
        <f>SUM(Q36:Q37)</f>
      </c>
      <c r="R38" s="23">
        <f>SUM(R36:R37)</f>
      </c>
      <c r="S38" s="23">
        <f>SUM(S36:S37)</f>
      </c>
      <c r="T38" s="23">
        <f>SUM(T36:T37)</f>
      </c>
      <c r="U38" s="2"/>
      <c r="V38" s="2"/>
      <c r="W38" s="2"/>
      <c r="X38" s="2"/>
      <c r="Y38" s="2"/>
      <c r="Z38" s="2"/>
    </row>
    <row x14ac:dyDescent="0.25" r="39" customHeight="1" ht="17.25">
      <c r="A39" s="15"/>
      <c r="B39" s="1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2"/>
      <c r="V39" s="2"/>
      <c r="W39" s="2"/>
      <c r="X39" s="2"/>
      <c r="Y39" s="2"/>
      <c r="Z39" s="2"/>
    </row>
    <row x14ac:dyDescent="0.25" r="40" customHeight="1" ht="17.25">
      <c r="A40" s="21" t="s">
        <v>8863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  <c r="J40" s="23">
        <f>SUM(J38:J39)</f>
      </c>
      <c r="K40" s="23">
        <f>SUM(K38:K39)</f>
      </c>
      <c r="L40" s="23">
        <f>SUM(L38:L39)</f>
      </c>
      <c r="M40" s="23">
        <f>SUM(M38:M39)</f>
      </c>
      <c r="N40" s="23">
        <f>SUM(N38:N39)</f>
      </c>
      <c r="O40" s="23">
        <f>SUM(O38:O39)</f>
      </c>
      <c r="P40" s="23">
        <f>SUM(P38:P39)</f>
      </c>
      <c r="Q40" s="23">
        <f>SUM(Q38:Q39)</f>
      </c>
      <c r="R40" s="23">
        <f>SUM(R38:R39)</f>
      </c>
      <c r="S40" s="23">
        <f>SUM(S38:S39)</f>
      </c>
      <c r="T40" s="23">
        <f>SUM(T38:T39)</f>
      </c>
      <c r="U40" s="2"/>
      <c r="V40" s="2"/>
      <c r="W40" s="2"/>
      <c r="X40" s="2"/>
      <c r="Y40" s="2"/>
      <c r="Z40" s="2"/>
    </row>
    <row x14ac:dyDescent="0.25" r="41" customHeight="1" ht="17.25">
      <c r="A41" s="15"/>
      <c r="B41" s="1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2"/>
      <c r="V41" s="2"/>
      <c r="W41" s="2"/>
      <c r="X41" s="2"/>
      <c r="Y41" s="2"/>
      <c r="Z41" s="2"/>
    </row>
    <row x14ac:dyDescent="0.25" r="42" customHeight="1" ht="17.25">
      <c r="A42" s="21" t="s">
        <v>8864</v>
      </c>
      <c r="B42" s="47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  <c r="J42" s="23">
        <f>SUM(J40:J41)</f>
      </c>
      <c r="K42" s="23">
        <f>SUM(K40:K41)</f>
      </c>
      <c r="L42" s="23">
        <f>SUM(L40:L41)</f>
      </c>
      <c r="M42" s="23">
        <f>SUM(M40:M41)</f>
      </c>
      <c r="N42" s="23">
        <f>SUM(N40:N41)</f>
      </c>
      <c r="O42" s="23">
        <f>SUM(O40:O41)</f>
      </c>
      <c r="P42" s="23">
        <f>SUM(P40:P41)</f>
      </c>
      <c r="Q42" s="23">
        <f>SUM(Q40:Q41)</f>
      </c>
      <c r="R42" s="23">
        <f>SUM(R40:R41)</f>
      </c>
      <c r="S42" s="23">
        <f>SUM(S40:S41)</f>
      </c>
      <c r="T42" s="23">
        <f>SUM(T40:T41)</f>
      </c>
      <c r="U42" s="2"/>
      <c r="V42" s="2"/>
      <c r="W42" s="2"/>
      <c r="X42" s="2"/>
      <c r="Y42" s="2"/>
      <c r="Z42" s="2"/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2"/>
      <c r="V43" s="2"/>
      <c r="W43" s="2"/>
      <c r="X43" s="2"/>
      <c r="Y43" s="2"/>
      <c r="Z43" s="2"/>
    </row>
    <row x14ac:dyDescent="0.25" r="44" customHeight="1" ht="17.25">
      <c r="A44" s="21" t="s">
        <v>8865</v>
      </c>
      <c r="B44" s="47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23">
        <f>SUM(I42:I43)</f>
      </c>
      <c r="J44" s="23">
        <f>SUM(J42:J43)</f>
      </c>
      <c r="K44" s="23">
        <f>SUM(K42:K43)</f>
      </c>
      <c r="L44" s="23">
        <f>SUM(L42:L43)</f>
      </c>
      <c r="M44" s="23">
        <f>SUM(M42:M43)</f>
      </c>
      <c r="N44" s="23">
        <f>SUM(N42:N43)</f>
      </c>
      <c r="O44" s="23">
        <f>SUM(O42:O43)</f>
      </c>
      <c r="P44" s="23">
        <f>SUM(P42:P43)</f>
      </c>
      <c r="Q44" s="23">
        <f>SUM(Q42:Q43)</f>
      </c>
      <c r="R44" s="23">
        <f>SUM(R42:R43)</f>
      </c>
      <c r="S44" s="23">
        <f>SUM(S42:S43)</f>
      </c>
      <c r="T44" s="23">
        <f>SUM(T42:T43)</f>
      </c>
      <c r="U44" s="2"/>
      <c r="V44" s="2"/>
      <c r="W44" s="2"/>
      <c r="X44" s="2"/>
      <c r="Y44" s="2"/>
      <c r="Z44" s="2"/>
    </row>
    <row x14ac:dyDescent="0.25" r="45" customHeight="1" ht="17.25">
      <c r="A45" s="15"/>
      <c r="B45" s="1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2"/>
      <c r="V45" s="2"/>
      <c r="W45" s="2"/>
      <c r="X45" s="2"/>
      <c r="Y45" s="2"/>
      <c r="Z45" s="2"/>
    </row>
    <row x14ac:dyDescent="0.25" r="46" customHeight="1" ht="17.25">
      <c r="A46" s="21" t="s">
        <v>8840</v>
      </c>
      <c r="B46" s="47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23">
        <f>SUM(I44:I45)</f>
      </c>
      <c r="J46" s="23">
        <f>SUM(J44:J45)</f>
      </c>
      <c r="K46" s="23">
        <f>SUM(K44:K45)</f>
      </c>
      <c r="L46" s="23">
        <f>SUM(L44:L45)</f>
      </c>
      <c r="M46" s="23">
        <f>SUM(M44:M45)</f>
      </c>
      <c r="N46" s="23">
        <f>SUM(N44:N45)</f>
      </c>
      <c r="O46" s="23">
        <f>SUM(O44:O45)</f>
      </c>
      <c r="P46" s="23">
        <f>SUM(P44:P45)</f>
      </c>
      <c r="Q46" s="23">
        <f>SUM(Q44:Q45)</f>
      </c>
      <c r="R46" s="23">
        <f>SUM(R44:R45)</f>
      </c>
      <c r="S46" s="23">
        <f>SUM(S44:S45)</f>
      </c>
      <c r="T46" s="23">
        <f>SUM(T44:T45)</f>
      </c>
      <c r="U46" s="2"/>
      <c r="V46" s="2"/>
      <c r="W46" s="2"/>
      <c r="X46" s="2"/>
      <c r="Y46" s="2"/>
      <c r="Z46" s="2"/>
    </row>
    <row x14ac:dyDescent="0.25" r="47" customHeight="1" ht="17.25">
      <c r="A47" s="15"/>
      <c r="B47" s="1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2"/>
      <c r="V47" s="2"/>
      <c r="W47" s="2"/>
      <c r="X47" s="2"/>
      <c r="Y47" s="2"/>
      <c r="Z47" s="2"/>
    </row>
    <row x14ac:dyDescent="0.25" r="48" customHeight="1" ht="17.25">
      <c r="A48" s="21" t="s">
        <v>8929</v>
      </c>
      <c r="B48" s="47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23">
        <f>SUM(I46:I47)</f>
      </c>
      <c r="J48" s="23">
        <f>SUM(J46:J47)</f>
      </c>
      <c r="K48" s="23">
        <f>SUM(K46:K47)</f>
      </c>
      <c r="L48" s="23">
        <f>SUM(L46:L47)</f>
      </c>
      <c r="M48" s="23">
        <f>SUM(M46:M47)</f>
      </c>
      <c r="N48" s="23">
        <f>SUM(N46:N47)</f>
      </c>
      <c r="O48" s="23">
        <f>SUM(O46:O47)</f>
      </c>
      <c r="P48" s="23">
        <f>SUM(P46:P47)</f>
      </c>
      <c r="Q48" s="23">
        <f>SUM(Q46:Q47)</f>
      </c>
      <c r="R48" s="23">
        <f>SUM(R46:R47)</f>
      </c>
      <c r="S48" s="23">
        <f>SUM(S46:S47)</f>
      </c>
      <c r="T48" s="23">
        <f>SUM(T46:T47)</f>
      </c>
      <c r="U48" s="2"/>
      <c r="V48" s="2"/>
      <c r="W48" s="2"/>
      <c r="X48" s="2"/>
      <c r="Y48" s="2"/>
      <c r="Z48" s="2"/>
    </row>
    <row x14ac:dyDescent="0.25" r="49" customHeight="1" ht="17.25">
      <c r="A49" s="117" t="s">
        <v>4847</v>
      </c>
      <c r="B49" s="118" t="s">
        <v>14</v>
      </c>
      <c r="C49" s="18"/>
      <c r="D49" s="18"/>
      <c r="E49" s="18"/>
      <c r="F49" s="18"/>
      <c r="G49" s="17">
        <v>-4</v>
      </c>
      <c r="H49" s="17">
        <v>-3</v>
      </c>
      <c r="I49" s="18"/>
      <c r="J49" s="17">
        <v>-3</v>
      </c>
      <c r="K49" s="17">
        <v>-16</v>
      </c>
      <c r="L49" s="18"/>
      <c r="M49" s="18"/>
      <c r="N49" s="18"/>
      <c r="O49" s="18"/>
      <c r="P49" s="18"/>
      <c r="Q49" s="18"/>
      <c r="R49" s="18"/>
      <c r="S49" s="18"/>
      <c r="T49" s="18"/>
      <c r="U49" s="2"/>
      <c r="V49" s="2"/>
      <c r="W49" s="2"/>
      <c r="X49" s="2"/>
      <c r="Y49" s="2"/>
      <c r="Z49" s="2"/>
    </row>
    <row x14ac:dyDescent="0.25" r="50" customHeight="1" ht="17.25">
      <c r="A50" s="117" t="s">
        <v>4847</v>
      </c>
      <c r="B50" s="118" t="s">
        <v>14</v>
      </c>
      <c r="C50" s="18"/>
      <c r="D50" s="18"/>
      <c r="E50" s="18"/>
      <c r="F50" s="18"/>
      <c r="G50" s="36"/>
      <c r="H50" s="36"/>
      <c r="I50" s="18"/>
      <c r="J50" s="36"/>
      <c r="K50" s="17">
        <v>-80</v>
      </c>
      <c r="L50" s="18"/>
      <c r="M50" s="18"/>
      <c r="N50" s="18"/>
      <c r="O50" s="18"/>
      <c r="P50" s="18"/>
      <c r="Q50" s="18"/>
      <c r="R50" s="18"/>
      <c r="S50" s="18"/>
      <c r="T50" s="18"/>
      <c r="U50" s="2"/>
      <c r="V50" s="2"/>
      <c r="W50" s="2"/>
      <c r="X50" s="2"/>
      <c r="Y50" s="2"/>
      <c r="Z50" s="2"/>
    </row>
    <row x14ac:dyDescent="0.25" r="51" customHeight="1" ht="17.25">
      <c r="A51" s="21" t="s">
        <v>8930</v>
      </c>
      <c r="B51" s="47"/>
      <c r="C51" s="23">
        <f>SUM(C48:C50)</f>
      </c>
      <c r="D51" s="23">
        <f>SUM(D48:D50)</f>
      </c>
      <c r="E51" s="23">
        <f>SUM(E48:E50)</f>
      </c>
      <c r="F51" s="23">
        <f>SUM(F48:F50)</f>
      </c>
      <c r="G51" s="23">
        <f>SUM(G48:G50)</f>
      </c>
      <c r="H51" s="23">
        <f>SUM(H48:H50)</f>
      </c>
      <c r="I51" s="23">
        <f>SUM(I48:I50)</f>
      </c>
      <c r="J51" s="23">
        <f>SUM(J48:J50)</f>
      </c>
      <c r="K51" s="23">
        <f>SUM(K48:K50)</f>
      </c>
      <c r="L51" s="23">
        <f>SUM(L48:L50)</f>
      </c>
      <c r="M51" s="23">
        <f>SUM(M48:M50)</f>
      </c>
      <c r="N51" s="23">
        <f>SUM(N48:N50)</f>
      </c>
      <c r="O51" s="23">
        <f>SUM(O48:O50)</f>
      </c>
      <c r="P51" s="23">
        <f>SUM(P48:P50)</f>
      </c>
      <c r="Q51" s="23">
        <f>SUM(Q48:Q50)</f>
      </c>
      <c r="R51" s="23">
        <f>SUM(R48:R50)</f>
      </c>
      <c r="S51" s="23">
        <f>SUM(S48:S50)</f>
      </c>
      <c r="T51" s="23">
        <f>SUM(T48:T50)</f>
      </c>
      <c r="U51" s="2"/>
      <c r="V51" s="2"/>
      <c r="W51" s="2"/>
      <c r="X51" s="2"/>
      <c r="Y51" s="2"/>
      <c r="Z51" s="2"/>
    </row>
    <row x14ac:dyDescent="0.25" r="52" customHeight="1" ht="17.25">
      <c r="A52" s="117">
        <v>44233</v>
      </c>
      <c r="B52" s="118" t="s">
        <v>14</v>
      </c>
      <c r="C52" s="18"/>
      <c r="D52" s="18"/>
      <c r="E52" s="18"/>
      <c r="F52" s="18"/>
      <c r="G52" s="18"/>
      <c r="H52" s="17">
        <v>-1</v>
      </c>
      <c r="I52" s="18"/>
      <c r="J52" s="17">
        <v>-5</v>
      </c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2"/>
      <c r="V52" s="2"/>
      <c r="W52" s="2"/>
      <c r="X52" s="2"/>
      <c r="Y52" s="2"/>
      <c r="Z52" s="2"/>
    </row>
    <row x14ac:dyDescent="0.25" r="53" customHeight="1" ht="17.25">
      <c r="A53" s="117">
        <v>44383</v>
      </c>
      <c r="B53" s="118" t="s">
        <v>14</v>
      </c>
      <c r="C53" s="18"/>
      <c r="D53" s="18"/>
      <c r="E53" s="18"/>
      <c r="F53" s="18"/>
      <c r="G53" s="18"/>
      <c r="H53" s="36"/>
      <c r="I53" s="18"/>
      <c r="J53" s="17">
        <v>-8</v>
      </c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2"/>
      <c r="V53" s="2"/>
      <c r="W53" s="2"/>
      <c r="X53" s="2"/>
      <c r="Y53" s="2"/>
      <c r="Z53" s="2"/>
    </row>
    <row x14ac:dyDescent="0.25" r="54" customHeight="1" ht="17.25">
      <c r="A54" s="21" t="s">
        <v>8931</v>
      </c>
      <c r="B54" s="47"/>
      <c r="C54" s="23">
        <f>SUM(C51:C53)</f>
      </c>
      <c r="D54" s="23">
        <f>SUM(D51:D53)</f>
      </c>
      <c r="E54" s="23">
        <f>SUM(E51:E53)</f>
      </c>
      <c r="F54" s="23">
        <f>SUM(F51:F53)</f>
      </c>
      <c r="G54" s="23">
        <f>SUM(G51:G53)</f>
      </c>
      <c r="H54" s="23">
        <f>SUM(H51:H53)</f>
      </c>
      <c r="I54" s="23">
        <f>SUM(I51:I53)</f>
      </c>
      <c r="J54" s="23">
        <f>SUM(J51:J53)</f>
      </c>
      <c r="K54" s="23">
        <f>SUM(K51:K53)</f>
      </c>
      <c r="L54" s="23">
        <f>SUM(L51:L53)</f>
      </c>
      <c r="M54" s="23">
        <f>SUM(M51:M53)</f>
      </c>
      <c r="N54" s="23">
        <f>SUM(N51:N53)</f>
      </c>
      <c r="O54" s="23">
        <f>SUM(O51:O53)</f>
      </c>
      <c r="P54" s="23">
        <f>SUM(P51:P53)</f>
      </c>
      <c r="Q54" s="23">
        <f>SUM(Q51:Q53)</f>
      </c>
      <c r="R54" s="23">
        <f>SUM(R51:R53)</f>
      </c>
      <c r="S54" s="23">
        <f>SUM(S51:S53)</f>
      </c>
      <c r="T54" s="23">
        <f>SUM(T51:T53)</f>
      </c>
      <c r="U54" s="2"/>
      <c r="V54" s="2"/>
      <c r="W54" s="2"/>
      <c r="X54" s="2"/>
      <c r="Y54" s="2"/>
      <c r="Z54" s="2"/>
    </row>
    <row x14ac:dyDescent="0.25" r="55" customHeight="1" ht="17.25">
      <c r="A55" s="117"/>
      <c r="B55" s="118"/>
      <c r="C55" s="18"/>
      <c r="D55" s="18"/>
      <c r="E55" s="18"/>
      <c r="F55" s="18"/>
      <c r="G55" s="18"/>
      <c r="H55" s="36"/>
      <c r="I55" s="18"/>
      <c r="J55" s="36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2"/>
      <c r="V55" s="2"/>
      <c r="W55" s="2"/>
      <c r="X55" s="2"/>
      <c r="Y55" s="2"/>
      <c r="Z55" s="2"/>
    </row>
    <row x14ac:dyDescent="0.25" r="56" customHeight="1" ht="17.25">
      <c r="A56" s="21" t="s">
        <v>8932</v>
      </c>
      <c r="B56" s="47"/>
      <c r="C56" s="23">
        <f>SUM(C54:C55)</f>
      </c>
      <c r="D56" s="23">
        <f>SUM(D54:D55)</f>
      </c>
      <c r="E56" s="23">
        <f>SUM(E54:E55)</f>
      </c>
      <c r="F56" s="23">
        <f>SUM(F54:F55)</f>
      </c>
      <c r="G56" s="23">
        <f>SUM(G54:G55)</f>
      </c>
      <c r="H56" s="23">
        <f>SUM(H54:H55)</f>
      </c>
      <c r="I56" s="23">
        <f>SUM(I54:I55)</f>
      </c>
      <c r="J56" s="23">
        <f>SUM(J54:J55)</f>
      </c>
      <c r="K56" s="23">
        <f>SUM(K54:K55)</f>
      </c>
      <c r="L56" s="23">
        <f>SUM(L54:L55)</f>
      </c>
      <c r="M56" s="23">
        <f>SUM(M54:M55)</f>
      </c>
      <c r="N56" s="23">
        <f>SUM(N54:N55)</f>
      </c>
      <c r="O56" s="23">
        <f>SUM(O54:O55)</f>
      </c>
      <c r="P56" s="23">
        <f>SUM(P54:P55)</f>
      </c>
      <c r="Q56" s="23">
        <f>SUM(Q54:Q55)</f>
      </c>
      <c r="R56" s="23">
        <f>SUM(R54:R55)</f>
      </c>
      <c r="S56" s="23">
        <f>SUM(S54:S55)</f>
      </c>
      <c r="T56" s="23">
        <f>SUM(T54:T55)</f>
      </c>
      <c r="U56" s="2"/>
      <c r="V56" s="2"/>
      <c r="W56" s="2"/>
      <c r="X56" s="2"/>
      <c r="Y56" s="2"/>
      <c r="Z56" s="2"/>
    </row>
    <row x14ac:dyDescent="0.25" r="57" customHeight="1" ht="17.25">
      <c r="A57" s="117"/>
      <c r="B57" s="118"/>
      <c r="C57" s="18"/>
      <c r="D57" s="18"/>
      <c r="E57" s="18"/>
      <c r="F57" s="18"/>
      <c r="G57" s="18"/>
      <c r="H57" s="36"/>
      <c r="I57" s="18"/>
      <c r="J57" s="36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2"/>
      <c r="V57" s="2"/>
      <c r="W57" s="2"/>
      <c r="X57" s="2"/>
      <c r="Y57" s="2"/>
      <c r="Z57" s="2"/>
    </row>
    <row x14ac:dyDescent="0.25" r="58" customHeight="1" ht="17.25">
      <c r="A58" s="21" t="s">
        <v>8933</v>
      </c>
      <c r="B58" s="47"/>
      <c r="C58" s="23">
        <f>SUM(C56:C57)</f>
      </c>
      <c r="D58" s="23">
        <f>SUM(D56:D57)</f>
      </c>
      <c r="E58" s="23">
        <f>SUM(E56:E57)</f>
      </c>
      <c r="F58" s="23">
        <f>SUM(F56:F57)</f>
      </c>
      <c r="G58" s="23">
        <f>SUM(G56:G57)</f>
      </c>
      <c r="H58" s="23">
        <f>SUM(H56:H57)</f>
      </c>
      <c r="I58" s="23">
        <f>SUM(I56:I57)</f>
      </c>
      <c r="J58" s="23">
        <f>SUM(J56:J57)</f>
      </c>
      <c r="K58" s="23">
        <f>SUM(K56:K57)</f>
      </c>
      <c r="L58" s="23">
        <f>SUM(L56:L57)</f>
      </c>
      <c r="M58" s="23">
        <f>SUM(M56:M57)</f>
      </c>
      <c r="N58" s="23">
        <f>SUM(N56:N57)</f>
      </c>
      <c r="O58" s="23">
        <f>SUM(O56:O57)</f>
      </c>
      <c r="P58" s="23">
        <f>SUM(P56:P57)</f>
      </c>
      <c r="Q58" s="23">
        <f>SUM(Q56:Q57)</f>
      </c>
      <c r="R58" s="23">
        <f>SUM(R56:R57)</f>
      </c>
      <c r="S58" s="23">
        <f>SUM(S56:S57)</f>
      </c>
      <c r="T58" s="23">
        <f>SUM(T56:T57)</f>
      </c>
      <c r="U58" s="2"/>
      <c r="V58" s="2"/>
      <c r="W58" s="2"/>
      <c r="X58" s="2"/>
      <c r="Y58" s="2"/>
      <c r="Z58" s="2"/>
    </row>
    <row x14ac:dyDescent="0.25" r="59" customHeight="1" ht="17.25">
      <c r="A59" s="117">
        <v>44295</v>
      </c>
      <c r="B59" s="118" t="s">
        <v>14</v>
      </c>
      <c r="C59" s="36"/>
      <c r="D59" s="36"/>
      <c r="E59" s="36"/>
      <c r="F59" s="36"/>
      <c r="G59" s="36"/>
      <c r="H59" s="36"/>
      <c r="I59" s="36"/>
      <c r="J59" s="36"/>
      <c r="K59" s="17">
        <v>-40</v>
      </c>
      <c r="L59" s="36"/>
      <c r="M59" s="36"/>
      <c r="N59" s="36"/>
      <c r="O59" s="36"/>
      <c r="P59" s="36"/>
      <c r="Q59" s="36"/>
      <c r="R59" s="36"/>
      <c r="S59" s="36"/>
      <c r="T59" s="36"/>
      <c r="U59" s="2"/>
      <c r="V59" s="2"/>
      <c r="W59" s="2"/>
      <c r="X59" s="2"/>
      <c r="Y59" s="2"/>
      <c r="Z59" s="2"/>
    </row>
    <row x14ac:dyDescent="0.25" r="60" customHeight="1" ht="17.25">
      <c r="A60" s="117">
        <v>44356</v>
      </c>
      <c r="B60" s="118" t="s">
        <v>14</v>
      </c>
      <c r="C60" s="36"/>
      <c r="D60" s="36"/>
      <c r="E60" s="36"/>
      <c r="F60" s="36"/>
      <c r="G60" s="36"/>
      <c r="H60" s="36"/>
      <c r="I60" s="36"/>
      <c r="J60" s="36"/>
      <c r="K60" s="17">
        <v>-40</v>
      </c>
      <c r="L60" s="36"/>
      <c r="M60" s="36"/>
      <c r="N60" s="36"/>
      <c r="O60" s="36"/>
      <c r="P60" s="36"/>
      <c r="Q60" s="36"/>
      <c r="R60" s="36"/>
      <c r="S60" s="36"/>
      <c r="T60" s="36"/>
      <c r="U60" s="2"/>
      <c r="V60" s="2"/>
      <c r="W60" s="2"/>
      <c r="X60" s="2"/>
      <c r="Y60" s="2"/>
      <c r="Z60" s="2"/>
    </row>
    <row x14ac:dyDescent="0.25" r="61" customHeight="1" ht="17.25">
      <c r="A61" s="117">
        <v>44417</v>
      </c>
      <c r="B61" s="118" t="s">
        <v>14</v>
      </c>
      <c r="C61" s="36"/>
      <c r="D61" s="36"/>
      <c r="E61" s="36"/>
      <c r="F61" s="36"/>
      <c r="G61" s="36"/>
      <c r="H61" s="36"/>
      <c r="I61" s="36"/>
      <c r="J61" s="36"/>
      <c r="K61" s="17">
        <v>-20</v>
      </c>
      <c r="L61" s="36"/>
      <c r="M61" s="36"/>
      <c r="N61" s="36"/>
      <c r="O61" s="36"/>
      <c r="P61" s="36"/>
      <c r="Q61" s="36"/>
      <c r="R61" s="36"/>
      <c r="S61" s="36"/>
      <c r="T61" s="36"/>
      <c r="U61" s="2"/>
      <c r="V61" s="2"/>
      <c r="W61" s="2"/>
      <c r="X61" s="2"/>
      <c r="Y61" s="2"/>
      <c r="Z61" s="2"/>
    </row>
    <row x14ac:dyDescent="0.25" r="62" customHeight="1" ht="17.25">
      <c r="A62" s="117">
        <v>44509</v>
      </c>
      <c r="B62" s="118" t="s">
        <v>14</v>
      </c>
      <c r="C62" s="17">
        <v>-4</v>
      </c>
      <c r="D62" s="36"/>
      <c r="E62" s="36"/>
      <c r="F62" s="17">
        <v>-8</v>
      </c>
      <c r="G62" s="17">
        <v>-7</v>
      </c>
      <c r="H62" s="17">
        <v>-9</v>
      </c>
      <c r="I62" s="36"/>
      <c r="J62" s="17">
        <v>-4</v>
      </c>
      <c r="K62" s="36"/>
      <c r="L62" s="36"/>
      <c r="M62" s="36"/>
      <c r="N62" s="36"/>
      <c r="O62" s="36"/>
      <c r="P62" s="17">
        <v>-13</v>
      </c>
      <c r="Q62" s="36"/>
      <c r="R62" s="36"/>
      <c r="S62" s="36"/>
      <c r="T62" s="36"/>
      <c r="U62" s="2"/>
      <c r="V62" s="2"/>
      <c r="W62" s="2"/>
      <c r="X62" s="2"/>
      <c r="Y62" s="2"/>
      <c r="Z62" s="2"/>
    </row>
    <row x14ac:dyDescent="0.25" r="63" customHeight="1" ht="17.25">
      <c r="A63" s="241" t="s">
        <v>6678</v>
      </c>
      <c r="B63" s="242" t="s">
        <v>14</v>
      </c>
      <c r="C63" s="111"/>
      <c r="D63" s="111"/>
      <c r="E63" s="111"/>
      <c r="F63" s="111"/>
      <c r="G63" s="111"/>
      <c r="H63" s="207">
        <v>-10</v>
      </c>
      <c r="I63" s="111"/>
      <c r="J63" s="111"/>
      <c r="K63" s="207">
        <v>-63</v>
      </c>
      <c r="L63" s="111"/>
      <c r="M63" s="111"/>
      <c r="N63" s="111"/>
      <c r="O63" s="111"/>
      <c r="P63" s="111"/>
      <c r="Q63" s="111"/>
      <c r="R63" s="111"/>
      <c r="S63" s="111"/>
      <c r="T63" s="111"/>
      <c r="U63" s="2"/>
      <c r="V63" s="2"/>
      <c r="W63" s="2"/>
      <c r="X63" s="2"/>
      <c r="Y63" s="2"/>
      <c r="Z63" s="2"/>
    </row>
    <row x14ac:dyDescent="0.25" r="64" customHeight="1" ht="17.25">
      <c r="A64" s="21" t="s">
        <v>8646</v>
      </c>
      <c r="B64" s="47"/>
      <c r="C64" s="23">
        <f>SUM(C58:C63)</f>
      </c>
      <c r="D64" s="23">
        <f>SUM(D58:D63)</f>
      </c>
      <c r="E64" s="23">
        <f>SUM(E58:E63)</f>
      </c>
      <c r="F64" s="23">
        <f>SUM(F58:F63)</f>
      </c>
      <c r="G64" s="23">
        <f>SUM(G58:G63)</f>
      </c>
      <c r="H64" s="23">
        <f>SUM(H58:H63)</f>
      </c>
      <c r="I64" s="23">
        <f>SUM(I58:I63)</f>
      </c>
      <c r="J64" s="23">
        <f>SUM(J58:J63)</f>
      </c>
      <c r="K64" s="23">
        <f>SUM(K58:K63)</f>
      </c>
      <c r="L64" s="23">
        <f>SUM(L58:L63)</f>
      </c>
      <c r="M64" s="23">
        <f>SUM(M58:M63)</f>
      </c>
      <c r="N64" s="23">
        <f>SUM(N58:N63)</f>
      </c>
      <c r="O64" s="23">
        <f>SUM(O58:O63)</f>
      </c>
      <c r="P64" s="23">
        <f>SUM(P58:P63)</f>
      </c>
      <c r="Q64" s="23">
        <f>SUM(Q58:Q63)</f>
      </c>
      <c r="R64" s="23">
        <f>SUM(R58:R63)</f>
      </c>
      <c r="S64" s="23">
        <f>SUM(S58:S63)</f>
      </c>
      <c r="T64" s="23">
        <f>SUM(T58:T63)</f>
      </c>
      <c r="U64" s="2"/>
      <c r="V64" s="2"/>
      <c r="W64" s="2"/>
      <c r="X64" s="2"/>
      <c r="Y64" s="2"/>
      <c r="Z64" s="2"/>
    </row>
    <row x14ac:dyDescent="0.25" r="65" customHeight="1" ht="17.25">
      <c r="A65" s="117"/>
      <c r="B65" s="11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2"/>
      <c r="V65" s="2"/>
      <c r="W65" s="2"/>
      <c r="X65" s="2"/>
      <c r="Y65" s="2"/>
      <c r="Z65" s="2"/>
    </row>
    <row x14ac:dyDescent="0.25" r="66" customHeight="1" ht="17.25">
      <c r="A66" s="21" t="s">
        <v>8653</v>
      </c>
      <c r="B66" s="47"/>
      <c r="C66" s="23">
        <f>SUM(C64:C65)</f>
      </c>
      <c r="D66" s="23">
        <f>SUM(D64:D65)</f>
      </c>
      <c r="E66" s="23">
        <f>SUM(E64:E65)</f>
      </c>
      <c r="F66" s="23">
        <f>SUM(F64:F65)</f>
      </c>
      <c r="G66" s="23">
        <f>SUM(G64:G65)</f>
      </c>
      <c r="H66" s="23">
        <f>SUM(H64:H65)</f>
      </c>
      <c r="I66" s="23">
        <f>SUM(I64:I65)</f>
      </c>
      <c r="J66" s="23">
        <f>SUM(J64:J65)</f>
      </c>
      <c r="K66" s="23">
        <f>SUM(K64:K65)</f>
      </c>
      <c r="L66" s="23">
        <f>SUM(L64:L65)</f>
      </c>
      <c r="M66" s="23">
        <f>SUM(M64:M65)</f>
      </c>
      <c r="N66" s="23">
        <f>SUM(N64:N65)</f>
      </c>
      <c r="O66" s="23">
        <f>SUM(O64:O65)</f>
      </c>
      <c r="P66" s="23">
        <f>SUM(P64:P65)</f>
      </c>
      <c r="Q66" s="23">
        <f>SUM(Q64:Q65)</f>
      </c>
      <c r="R66" s="23">
        <f>SUM(R64:R65)</f>
      </c>
      <c r="S66" s="23">
        <f>SUM(S64:S65)</f>
      </c>
      <c r="T66" s="23">
        <f>SUM(T64:T65)</f>
      </c>
      <c r="U66" s="2"/>
      <c r="V66" s="2"/>
      <c r="W66" s="2"/>
      <c r="X66" s="2"/>
      <c r="Y66" s="2"/>
      <c r="Z66" s="2"/>
    </row>
    <row x14ac:dyDescent="0.25" r="67" customHeight="1" ht="17.25">
      <c r="A67" s="117" t="s">
        <v>1708</v>
      </c>
      <c r="B67" s="118" t="s">
        <v>14</v>
      </c>
      <c r="C67" s="36"/>
      <c r="D67" s="36"/>
      <c r="E67" s="17">
        <v>-8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2"/>
      <c r="V67" s="2"/>
      <c r="W67" s="2"/>
      <c r="X67" s="2"/>
      <c r="Y67" s="2"/>
      <c r="Z67" s="2"/>
    </row>
    <row x14ac:dyDescent="0.25" r="68" customHeight="1" ht="17.25">
      <c r="A68" s="117" t="s">
        <v>40</v>
      </c>
      <c r="B68" s="118" t="s">
        <v>14</v>
      </c>
      <c r="C68" s="36"/>
      <c r="D68" s="36"/>
      <c r="E68" s="36"/>
      <c r="F68" s="36"/>
      <c r="G68" s="36"/>
      <c r="H68" s="36"/>
      <c r="I68" s="17">
        <v>-3</v>
      </c>
      <c r="J68" s="36"/>
      <c r="K68" s="17">
        <v>-6</v>
      </c>
      <c r="L68" s="36"/>
      <c r="M68" s="36"/>
      <c r="N68" s="17">
        <v>-1</v>
      </c>
      <c r="O68" s="17">
        <v>-8</v>
      </c>
      <c r="P68" s="36"/>
      <c r="Q68" s="36"/>
      <c r="R68" s="36"/>
      <c r="S68" s="36"/>
      <c r="T68" s="36"/>
      <c r="U68" s="2"/>
      <c r="V68" s="2"/>
      <c r="W68" s="2"/>
      <c r="X68" s="2"/>
      <c r="Y68" s="2"/>
      <c r="Z68" s="2"/>
    </row>
    <row x14ac:dyDescent="0.25" r="69" customHeight="1" ht="17.25">
      <c r="A69" s="117" t="s">
        <v>1709</v>
      </c>
      <c r="B69" s="118" t="s">
        <v>14</v>
      </c>
      <c r="C69" s="36"/>
      <c r="D69" s="36"/>
      <c r="E69" s="36"/>
      <c r="F69" s="36"/>
      <c r="G69" s="36"/>
      <c r="H69" s="36"/>
      <c r="I69" s="36"/>
      <c r="J69" s="36"/>
      <c r="K69" s="36"/>
      <c r="L69" s="17">
        <v>-434</v>
      </c>
      <c r="M69" s="36"/>
      <c r="N69" s="36"/>
      <c r="O69" s="36"/>
      <c r="P69" s="36"/>
      <c r="Q69" s="36"/>
      <c r="R69" s="36"/>
      <c r="S69" s="36"/>
      <c r="T69" s="36"/>
      <c r="U69" s="2"/>
      <c r="V69" s="2"/>
      <c r="W69" s="2"/>
      <c r="X69" s="2"/>
      <c r="Y69" s="2"/>
      <c r="Z69" s="2"/>
    </row>
    <row x14ac:dyDescent="0.25" r="70" customHeight="1" ht="17.25">
      <c r="A70" s="241" t="s">
        <v>3025</v>
      </c>
      <c r="B70" s="242" t="s">
        <v>14</v>
      </c>
      <c r="C70" s="36"/>
      <c r="D70" s="36"/>
      <c r="E70" s="36"/>
      <c r="F70" s="36"/>
      <c r="G70" s="36"/>
      <c r="H70" s="36"/>
      <c r="I70" s="36"/>
      <c r="J70" s="36"/>
      <c r="K70" s="17">
        <v>-3</v>
      </c>
      <c r="L70" s="36"/>
      <c r="M70" s="36"/>
      <c r="N70" s="36"/>
      <c r="O70" s="36"/>
      <c r="P70" s="36"/>
      <c r="Q70" s="36"/>
      <c r="R70" s="36"/>
      <c r="S70" s="36"/>
      <c r="T70" s="36"/>
      <c r="U70" s="2"/>
      <c r="V70" s="2"/>
      <c r="W70" s="2"/>
      <c r="X70" s="2"/>
      <c r="Y70" s="2"/>
      <c r="Z70" s="2"/>
    </row>
    <row x14ac:dyDescent="0.25" r="71" customHeight="1" ht="17.25">
      <c r="A71" s="241" t="s">
        <v>98</v>
      </c>
      <c r="B71" s="242" t="s">
        <v>14</v>
      </c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17">
        <v>-2</v>
      </c>
      <c r="R71" s="36"/>
      <c r="S71" s="36"/>
      <c r="T71" s="36"/>
      <c r="U71" s="2"/>
      <c r="V71" s="2"/>
      <c r="W71" s="2"/>
      <c r="X71" s="2"/>
      <c r="Y71" s="2"/>
      <c r="Z71" s="2"/>
    </row>
    <row x14ac:dyDescent="0.25" r="72" customHeight="1" ht="17.25">
      <c r="A72" s="21" t="s">
        <v>8654</v>
      </c>
      <c r="B72" s="47"/>
      <c r="C72" s="23">
        <f>SUM(C66:C71)</f>
      </c>
      <c r="D72" s="23">
        <f>SUM(D66:D71)</f>
      </c>
      <c r="E72" s="23">
        <f>SUM(E66:E71)</f>
      </c>
      <c r="F72" s="23">
        <f>SUM(F66:F71)</f>
      </c>
      <c r="G72" s="23">
        <f>SUM(G66:G71)</f>
      </c>
      <c r="H72" s="23">
        <f>SUM(H66:H71)</f>
      </c>
      <c r="I72" s="23">
        <f>SUM(I66:I71)</f>
      </c>
      <c r="J72" s="23">
        <f>SUM(J66:J71)</f>
      </c>
      <c r="K72" s="23">
        <f>SUM(K66:K71)</f>
      </c>
      <c r="L72" s="23">
        <f>SUM(L66:L71)</f>
      </c>
      <c r="M72" s="23">
        <f>SUM(M66:M71)</f>
      </c>
      <c r="N72" s="23">
        <f>SUM(N66:N71)</f>
      </c>
      <c r="O72" s="23">
        <f>SUM(O66:O71)</f>
      </c>
      <c r="P72" s="23">
        <f>SUM(P66:P71)</f>
      </c>
      <c r="Q72" s="23">
        <f>SUM(Q66:Q71)</f>
      </c>
      <c r="R72" s="23">
        <f>SUM(R66:R71)</f>
      </c>
      <c r="S72" s="23">
        <f>SUM(S66:S71)</f>
      </c>
      <c r="T72" s="23">
        <f>SUM(T66:T71)</f>
      </c>
      <c r="U72" s="2"/>
      <c r="V72" s="2"/>
      <c r="W72" s="2"/>
      <c r="X72" s="2"/>
      <c r="Y72" s="2"/>
      <c r="Z72" s="2"/>
    </row>
    <row x14ac:dyDescent="0.25" r="73" customHeight="1" ht="17.25">
      <c r="A73" s="241">
        <v>44267</v>
      </c>
      <c r="B73" s="242" t="s">
        <v>14</v>
      </c>
      <c r="C73" s="36"/>
      <c r="D73" s="36"/>
      <c r="E73" s="36"/>
      <c r="F73" s="36"/>
      <c r="G73" s="36"/>
      <c r="H73" s="17">
        <v>-1</v>
      </c>
      <c r="I73" s="36"/>
      <c r="J73" s="36"/>
      <c r="K73" s="17">
        <v>-1</v>
      </c>
      <c r="L73" s="36"/>
      <c r="M73" s="36"/>
      <c r="N73" s="36"/>
      <c r="O73" s="36"/>
      <c r="P73" s="36"/>
      <c r="Q73" s="36"/>
      <c r="R73" s="36"/>
      <c r="S73" s="36"/>
      <c r="T73" s="36"/>
      <c r="U73" s="2"/>
      <c r="V73" s="2"/>
      <c r="W73" s="2"/>
      <c r="X73" s="2"/>
      <c r="Y73" s="2"/>
      <c r="Z73" s="2"/>
    </row>
    <row x14ac:dyDescent="0.25" r="74" customHeight="1" ht="17.25">
      <c r="A74" s="241">
        <v>44359</v>
      </c>
      <c r="B74" s="242" t="s">
        <v>14</v>
      </c>
      <c r="C74" s="36"/>
      <c r="D74" s="17">
        <v>-4</v>
      </c>
      <c r="E74" s="36"/>
      <c r="F74" s="36"/>
      <c r="G74" s="36"/>
      <c r="H74" s="36"/>
      <c r="I74" s="17">
        <v>-1</v>
      </c>
      <c r="J74" s="36"/>
      <c r="K74" s="36"/>
      <c r="L74" s="36"/>
      <c r="M74" s="36"/>
      <c r="N74" s="17">
        <v>-4</v>
      </c>
      <c r="O74" s="17">
        <v>-4</v>
      </c>
      <c r="P74" s="17">
        <v>-6</v>
      </c>
      <c r="Q74" s="36"/>
      <c r="R74" s="36"/>
      <c r="S74" s="36"/>
      <c r="T74" s="36"/>
      <c r="U74" s="2"/>
      <c r="V74" s="2"/>
      <c r="W74" s="2"/>
      <c r="X74" s="2"/>
      <c r="Y74" s="2"/>
      <c r="Z74" s="2"/>
    </row>
    <row x14ac:dyDescent="0.25" r="75" customHeight="1" ht="17.25">
      <c r="A75" s="241">
        <v>44420</v>
      </c>
      <c r="B75" s="242" t="s">
        <v>14</v>
      </c>
      <c r="C75" s="36"/>
      <c r="D75" s="36"/>
      <c r="E75" s="36"/>
      <c r="F75" s="36"/>
      <c r="G75" s="36"/>
      <c r="H75" s="36"/>
      <c r="I75" s="17">
        <v>-26</v>
      </c>
      <c r="J75" s="36"/>
      <c r="K75" s="36"/>
      <c r="L75" s="36"/>
      <c r="M75" s="36"/>
      <c r="N75" s="36"/>
      <c r="O75" s="17">
        <v>-2</v>
      </c>
      <c r="P75" s="36"/>
      <c r="Q75" s="36"/>
      <c r="R75" s="36"/>
      <c r="S75" s="36"/>
      <c r="T75" s="36"/>
      <c r="U75" s="2"/>
      <c r="V75" s="2"/>
      <c r="W75" s="2"/>
      <c r="X75" s="2"/>
      <c r="Y75" s="2"/>
      <c r="Z75" s="2"/>
    </row>
    <row x14ac:dyDescent="0.25" r="76" customHeight="1" ht="17.25">
      <c r="A76" s="241" t="s">
        <v>3649</v>
      </c>
      <c r="B76" s="242" t="s">
        <v>14</v>
      </c>
      <c r="C76" s="36"/>
      <c r="D76" s="36"/>
      <c r="E76" s="36"/>
      <c r="F76" s="36"/>
      <c r="G76" s="36"/>
      <c r="H76" s="36"/>
      <c r="I76" s="36"/>
      <c r="J76" s="36"/>
      <c r="K76" s="17">
        <v>-1</v>
      </c>
      <c r="L76" s="36"/>
      <c r="M76" s="36"/>
      <c r="N76" s="36"/>
      <c r="O76" s="17">
        <v>-1</v>
      </c>
      <c r="P76" s="36"/>
      <c r="Q76" s="36"/>
      <c r="R76" s="36"/>
      <c r="S76" s="36"/>
      <c r="T76" s="36"/>
      <c r="U76" s="2"/>
      <c r="V76" s="2"/>
      <c r="W76" s="2"/>
      <c r="X76" s="2"/>
      <c r="Y76" s="2"/>
      <c r="Z76" s="2"/>
    </row>
    <row x14ac:dyDescent="0.25" r="77" customHeight="1" ht="17.25">
      <c r="A77" s="21" t="s">
        <v>8656</v>
      </c>
      <c r="B77" s="47"/>
      <c r="C77" s="23">
        <f>SUM(C72:C76)</f>
      </c>
      <c r="D77" s="23">
        <f>SUM(D72:D76)</f>
      </c>
      <c r="E77" s="23">
        <f>SUM(E72:E76)</f>
      </c>
      <c r="F77" s="23">
        <f>SUM(F72:F76)</f>
      </c>
      <c r="G77" s="23">
        <f>SUM(G72:G76)</f>
      </c>
      <c r="H77" s="23">
        <f>SUM(H72:H76)</f>
      </c>
      <c r="I77" s="23">
        <f>SUM(I72:I76)</f>
      </c>
      <c r="J77" s="23">
        <f>SUM(J72:J76)</f>
      </c>
      <c r="K77" s="23">
        <f>SUM(K72:K76)</f>
      </c>
      <c r="L77" s="23">
        <f>SUM(L72:L76)</f>
      </c>
      <c r="M77" s="23">
        <f>SUM(M72:M76)</f>
      </c>
      <c r="N77" s="23">
        <f>SUM(N72:N76)</f>
      </c>
      <c r="O77" s="23">
        <f>SUM(O72:O76)</f>
      </c>
      <c r="P77" s="23">
        <f>SUM(P72:P76)</f>
      </c>
      <c r="Q77" s="23">
        <f>SUM(Q72:Q76)</f>
      </c>
      <c r="R77" s="23">
        <f>SUM(R72:R76)</f>
      </c>
      <c r="S77" s="23">
        <f>SUM(S72:S76)</f>
      </c>
      <c r="T77" s="23">
        <f>SUM(T72:T76)</f>
      </c>
      <c r="U77" s="2"/>
      <c r="V77" s="2"/>
      <c r="W77" s="2"/>
      <c r="X77" s="2"/>
      <c r="Y77" s="2"/>
      <c r="Z77" s="2"/>
    </row>
    <row x14ac:dyDescent="0.25" r="78" customHeight="1" ht="17.25">
      <c r="A78" s="241" t="s">
        <v>3232</v>
      </c>
      <c r="B78" s="242" t="s">
        <v>14</v>
      </c>
      <c r="C78" s="18"/>
      <c r="D78" s="18"/>
      <c r="E78" s="18"/>
      <c r="F78" s="18"/>
      <c r="G78" s="18"/>
      <c r="H78" s="18"/>
      <c r="I78" s="18"/>
      <c r="J78" s="18"/>
      <c r="K78" s="18"/>
      <c r="L78" s="450">
        <v>-120</v>
      </c>
      <c r="M78" s="450">
        <v>-9</v>
      </c>
      <c r="N78" s="18"/>
      <c r="O78" s="18"/>
      <c r="P78" s="450">
        <v>-6</v>
      </c>
      <c r="Q78" s="450">
        <v>-2</v>
      </c>
      <c r="R78" s="450">
        <v>-8</v>
      </c>
      <c r="S78" s="450">
        <v>-2</v>
      </c>
      <c r="T78" s="450">
        <v>-32</v>
      </c>
      <c r="U78" s="2"/>
      <c r="V78" s="2"/>
      <c r="W78" s="2"/>
      <c r="X78" s="2"/>
      <c r="Y78" s="2"/>
      <c r="Z78" s="2"/>
    </row>
    <row x14ac:dyDescent="0.25" r="79" customHeight="1" ht="17.25">
      <c r="A79" s="15" t="s">
        <v>5366</v>
      </c>
      <c r="B79" s="16" t="s">
        <v>14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58"/>
      <c r="N79" s="450">
        <v>-1</v>
      </c>
      <c r="O79" s="450">
        <v>-3</v>
      </c>
      <c r="P79" s="450">
        <v>-2</v>
      </c>
      <c r="Q79" s="58"/>
      <c r="R79" s="58"/>
      <c r="S79" s="58"/>
      <c r="T79" s="58"/>
      <c r="U79" s="2"/>
      <c r="V79" s="2"/>
      <c r="W79" s="2"/>
      <c r="X79" s="2"/>
      <c r="Y79" s="2"/>
      <c r="Z79" s="2"/>
    </row>
    <row x14ac:dyDescent="0.25" r="80" customHeight="1" ht="17.25">
      <c r="A80" s="62" t="s">
        <v>8658</v>
      </c>
      <c r="B80" s="63"/>
      <c r="C80" s="81">
        <f>SUM(C77:C79)</f>
      </c>
      <c r="D80" s="81">
        <f>SUM(D77:D79)</f>
      </c>
      <c r="E80" s="81">
        <f>SUM(E77:E79)</f>
      </c>
      <c r="F80" s="81">
        <f>SUM(F77:F79)</f>
      </c>
      <c r="G80" s="80">
        <f>SUM(G77:G79)</f>
      </c>
      <c r="H80" s="81">
        <f>SUM(H77:H79)</f>
      </c>
      <c r="I80" s="80">
        <f>SUM(I77:I79)</f>
      </c>
      <c r="J80" s="81">
        <f>SUM(J77:J79)</f>
      </c>
      <c r="K80" s="80">
        <f>SUM(K77:K79)</f>
      </c>
      <c r="L80" s="80">
        <f>SUM(L77:L79)</f>
      </c>
      <c r="M80" s="80">
        <f>SUM(M77:M79)</f>
      </c>
      <c r="N80" s="80">
        <f>SUM(N77:N79)</f>
      </c>
      <c r="O80" s="80">
        <f>SUM(O77:O79)</f>
      </c>
      <c r="P80" s="80">
        <f>SUM(P77:P79)</f>
      </c>
      <c r="Q80" s="80">
        <f>SUM(Q77:Q79)</f>
      </c>
      <c r="R80" s="80">
        <f>SUM(R77:R79)</f>
      </c>
      <c r="S80" s="80">
        <f>SUM(S77:S79)</f>
      </c>
      <c r="T80" s="80">
        <f>SUM(T77:T79)</f>
      </c>
      <c r="U80" s="2"/>
      <c r="V80" s="2"/>
      <c r="W80" s="2"/>
      <c r="X80" s="2"/>
      <c r="Y80" s="2"/>
      <c r="Z80" s="2"/>
    </row>
    <row x14ac:dyDescent="0.25" r="81" customHeight="1" ht="17.25">
      <c r="A81" s="117" t="s">
        <v>55</v>
      </c>
      <c r="B81" s="118" t="s">
        <v>14</v>
      </c>
      <c r="C81" s="18"/>
      <c r="D81" s="18"/>
      <c r="E81" s="18"/>
      <c r="F81" s="18"/>
      <c r="G81" s="18"/>
      <c r="H81" s="18"/>
      <c r="I81" s="450">
        <v>-4</v>
      </c>
      <c r="J81" s="18"/>
      <c r="K81" s="18"/>
      <c r="L81" s="450">
        <v>-243</v>
      </c>
      <c r="M81" s="450">
        <v>-5</v>
      </c>
      <c r="N81" s="18"/>
      <c r="O81" s="450">
        <v>-6</v>
      </c>
      <c r="P81" s="450">
        <v>-2</v>
      </c>
      <c r="Q81" s="450">
        <v>-2</v>
      </c>
      <c r="R81" s="450">
        <v>-4</v>
      </c>
      <c r="S81" s="450">
        <v>-2</v>
      </c>
      <c r="T81" s="450">
        <v>-44</v>
      </c>
      <c r="U81" s="2"/>
      <c r="V81" s="2"/>
      <c r="W81" s="2"/>
      <c r="X81" s="2"/>
      <c r="Y81" s="2"/>
      <c r="Z81" s="2"/>
    </row>
    <row x14ac:dyDescent="0.25" r="82" customHeight="1" ht="17.25">
      <c r="A82" s="62" t="s">
        <v>8660</v>
      </c>
      <c r="B82" s="63"/>
      <c r="C82" s="81">
        <f>SUM(C80:C81)</f>
      </c>
      <c r="D82" s="81">
        <f>SUM(D80:D81)</f>
      </c>
      <c r="E82" s="81">
        <f>SUM(E80:E81)</f>
      </c>
      <c r="F82" s="81">
        <f>SUM(F80:F81)</f>
      </c>
      <c r="G82" s="80">
        <f>SUM(G80:G81)</f>
      </c>
      <c r="H82" s="81">
        <f>SUM(H80:H81)</f>
      </c>
      <c r="I82" s="80">
        <f>SUM(I80:I81)</f>
      </c>
      <c r="J82" s="81">
        <f>SUM(J80:J81)</f>
      </c>
      <c r="K82" s="80">
        <f>SUM(K80:K81)</f>
      </c>
      <c r="L82" s="80">
        <f>SUM(L80:L81)</f>
      </c>
      <c r="M82" s="80">
        <f>SUM(M80:M81)</f>
      </c>
      <c r="N82" s="80">
        <f>SUM(N80:N81)</f>
      </c>
      <c r="O82" s="80">
        <f>SUM(O80:O81)</f>
      </c>
      <c r="P82" s="80">
        <f>SUM(P80:P81)</f>
      </c>
      <c r="Q82" s="80">
        <f>SUM(Q80:Q81)</f>
      </c>
      <c r="R82" s="80">
        <f>SUM(R80:R81)</f>
      </c>
      <c r="S82" s="80">
        <f>SUM(S80:S81)</f>
      </c>
      <c r="T82" s="80">
        <f>SUM(T80:T81)</f>
      </c>
      <c r="U82" s="2"/>
      <c r="V82" s="2"/>
      <c r="W82" s="2"/>
      <c r="X82" s="2"/>
      <c r="Y82" s="2"/>
      <c r="Z82" s="2"/>
    </row>
    <row x14ac:dyDescent="0.25" r="83" customHeight="1" ht="17.25">
      <c r="A83" s="15">
        <v>44776</v>
      </c>
      <c r="B83" s="16" t="s">
        <v>14</v>
      </c>
      <c r="C83" s="18"/>
      <c r="D83" s="18"/>
      <c r="E83" s="18"/>
      <c r="F83" s="18"/>
      <c r="G83" s="18"/>
      <c r="H83" s="18"/>
      <c r="I83" s="36"/>
      <c r="J83" s="18"/>
      <c r="K83" s="450">
        <v>-1</v>
      </c>
      <c r="L83" s="450">
        <v>-80</v>
      </c>
      <c r="M83" s="36"/>
      <c r="N83" s="18"/>
      <c r="O83" s="624">
        <v>-1</v>
      </c>
      <c r="P83" s="36"/>
      <c r="Q83" s="36"/>
      <c r="R83" s="450">
        <v>-1</v>
      </c>
      <c r="S83" s="36"/>
      <c r="T83" s="450">
        <v>-8</v>
      </c>
      <c r="U83" s="2"/>
      <c r="V83" s="2"/>
      <c r="W83" s="2"/>
      <c r="X83" s="2"/>
      <c r="Y83" s="2"/>
      <c r="Z83" s="2"/>
    </row>
    <row x14ac:dyDescent="0.25" r="84" customHeight="1" ht="17.25">
      <c r="A84" s="62" t="s">
        <v>8661</v>
      </c>
      <c r="B84" s="63"/>
      <c r="C84" s="81">
        <f>SUM(C82:C83)</f>
      </c>
      <c r="D84" s="81">
        <f>SUM(D82:D83)</f>
      </c>
      <c r="E84" s="81">
        <f>SUM(E82:E83)</f>
      </c>
      <c r="F84" s="81">
        <f>SUM(F82:F83)</f>
      </c>
      <c r="G84" s="80">
        <f>SUM(G82:G83)</f>
      </c>
      <c r="H84" s="81">
        <f>SUM(H82:H83)</f>
      </c>
      <c r="I84" s="80">
        <f>SUM(I82:I83)</f>
      </c>
      <c r="J84" s="81">
        <f>SUM(J82:J83)</f>
      </c>
      <c r="K84" s="80">
        <f>SUM(K82:K83)</f>
      </c>
      <c r="L84" s="80">
        <f>SUM(L82:L83)</f>
      </c>
      <c r="M84" s="80">
        <f>SUM(M82:M83)</f>
      </c>
      <c r="N84" s="80">
        <f>SUM(N82:N83)</f>
      </c>
      <c r="O84" s="80">
        <f>SUM(O82:O83)</f>
      </c>
      <c r="P84" s="80">
        <f>SUM(P82:P83)</f>
      </c>
      <c r="Q84" s="80">
        <f>SUM(Q82:Q83)</f>
      </c>
      <c r="R84" s="80">
        <f>SUM(R82:R83)</f>
      </c>
      <c r="S84" s="80">
        <f>SUM(S82:S83)</f>
      </c>
      <c r="T84" s="80">
        <f>SUM(T82:T83)</f>
      </c>
      <c r="U84" s="2"/>
      <c r="V84" s="2"/>
      <c r="W84" s="2"/>
      <c r="X84" s="2"/>
      <c r="Y84" s="2"/>
      <c r="Z84" s="2"/>
    </row>
    <row x14ac:dyDescent="0.25" r="85" customHeight="1" ht="17.25">
      <c r="A85" s="241"/>
      <c r="B85" s="242"/>
      <c r="C85" s="18"/>
      <c r="D85" s="18"/>
      <c r="E85" s="18"/>
      <c r="F85" s="18"/>
      <c r="G85" s="18"/>
      <c r="H85" s="18"/>
      <c r="I85" s="18"/>
      <c r="J85" s="18"/>
      <c r="K85" s="18"/>
      <c r="L85" s="36"/>
      <c r="M85" s="36"/>
      <c r="N85" s="18"/>
      <c r="O85" s="18"/>
      <c r="P85" s="36"/>
      <c r="Q85" s="36"/>
      <c r="R85" s="36"/>
      <c r="S85" s="36"/>
      <c r="T85" s="36"/>
      <c r="U85" s="2"/>
      <c r="V85" s="2"/>
      <c r="W85" s="2"/>
      <c r="X85" s="2"/>
      <c r="Y85" s="2"/>
      <c r="Z85" s="2"/>
    </row>
    <row x14ac:dyDescent="0.25" r="86" customHeight="1" ht="17.25">
      <c r="A86" s="62" t="s">
        <v>8664</v>
      </c>
      <c r="B86" s="63"/>
      <c r="C86" s="81">
        <f>SUM(C84:C85)</f>
      </c>
      <c r="D86" s="81">
        <f>SUM(D84:D85)</f>
      </c>
      <c r="E86" s="81">
        <f>SUM(E84:E85)</f>
      </c>
      <c r="F86" s="81">
        <f>SUM(F84:F85)</f>
      </c>
      <c r="G86" s="80">
        <f>SUM(G84:G85)</f>
      </c>
      <c r="H86" s="81">
        <f>SUM(H84:H85)</f>
      </c>
      <c r="I86" s="80">
        <f>SUM(I84:I85)</f>
      </c>
      <c r="J86" s="81">
        <f>SUM(J84:J85)</f>
      </c>
      <c r="K86" s="80">
        <f>SUM(K84:K85)</f>
      </c>
      <c r="L86" s="80">
        <f>SUM(L84:L85)</f>
      </c>
      <c r="M86" s="80">
        <f>SUM(M84:M85)</f>
      </c>
      <c r="N86" s="80">
        <f>SUM(N84:N85)</f>
      </c>
      <c r="O86" s="80">
        <f>SUM(O84:O85)</f>
      </c>
      <c r="P86" s="80">
        <f>SUM(P84:P85)</f>
      </c>
      <c r="Q86" s="80">
        <f>SUM(Q84:Q85)</f>
      </c>
      <c r="R86" s="80">
        <f>SUM(R84:R85)</f>
      </c>
      <c r="S86" s="80">
        <f>SUM(S84:S85)</f>
      </c>
      <c r="T86" s="80">
        <f>SUM(T84:T85)</f>
      </c>
      <c r="U86" s="2"/>
      <c r="V86" s="2"/>
      <c r="W86" s="2"/>
      <c r="X86" s="2"/>
      <c r="Y86" s="2"/>
      <c r="Z86" s="2"/>
    </row>
    <row x14ac:dyDescent="0.25" r="87" customHeight="1" ht="17.25">
      <c r="A87" s="241"/>
      <c r="B87" s="242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2"/>
      <c r="V87" s="2"/>
      <c r="W87" s="2"/>
      <c r="X87" s="2"/>
      <c r="Y87" s="2"/>
      <c r="Z87" s="2"/>
    </row>
    <row x14ac:dyDescent="0.25" r="88" customHeight="1" ht="17.25">
      <c r="A88" s="62" t="s">
        <v>8668</v>
      </c>
      <c r="B88" s="63"/>
      <c r="C88" s="81">
        <f>SUM(C86:C87)</f>
      </c>
      <c r="D88" s="81">
        <f>SUM(D86:D87)</f>
      </c>
      <c r="E88" s="81">
        <f>SUM(E86:E87)</f>
      </c>
      <c r="F88" s="81">
        <f>SUM(F86:F87)</f>
      </c>
      <c r="G88" s="80">
        <f>SUM(G86:G87)</f>
      </c>
      <c r="H88" s="81">
        <f>SUM(H86:H87)</f>
      </c>
      <c r="I88" s="80">
        <f>SUM(I86:I87)</f>
      </c>
      <c r="J88" s="81">
        <f>SUM(J86:J87)</f>
      </c>
      <c r="K88" s="80">
        <f>SUM(K86:K87)</f>
      </c>
      <c r="L88" s="80">
        <f>SUM(L86:L87)</f>
      </c>
      <c r="M88" s="80">
        <f>SUM(M86:M87)</f>
      </c>
      <c r="N88" s="80">
        <f>SUM(N86:N87)</f>
      </c>
      <c r="O88" s="80">
        <f>SUM(O86:O87)</f>
      </c>
      <c r="P88" s="80">
        <f>SUM(P86:P87)</f>
      </c>
      <c r="Q88" s="80">
        <f>SUM(Q86:Q87)</f>
      </c>
      <c r="R88" s="80">
        <f>SUM(R86:R87)</f>
      </c>
      <c r="S88" s="80">
        <f>SUM(S86:S87)</f>
      </c>
      <c r="T88" s="80">
        <f>SUM(T86:T87)</f>
      </c>
      <c r="U88" s="2"/>
      <c r="V88" s="2"/>
      <c r="W88" s="2"/>
      <c r="X88" s="2"/>
      <c r="Y88" s="2"/>
      <c r="Z88" s="2"/>
    </row>
    <row x14ac:dyDescent="0.25" r="89" customHeight="1" ht="17.25">
      <c r="A89" s="241"/>
      <c r="B89" s="242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2"/>
      <c r="V89" s="2"/>
      <c r="W89" s="2"/>
      <c r="X89" s="2"/>
      <c r="Y89" s="2"/>
      <c r="Z89" s="2"/>
    </row>
    <row x14ac:dyDescent="0.25" r="90" customHeight="1" ht="17.25">
      <c r="A90" s="62" t="s">
        <v>8638</v>
      </c>
      <c r="B90" s="63"/>
      <c r="C90" s="81">
        <f>SUM(C88:C89)</f>
      </c>
      <c r="D90" s="81">
        <f>SUM(D88:D89)</f>
      </c>
      <c r="E90" s="81">
        <f>SUM(E88:E89)</f>
      </c>
      <c r="F90" s="81">
        <f>SUM(F88:F89)</f>
      </c>
      <c r="G90" s="80">
        <f>SUM(G88:G89)</f>
      </c>
      <c r="H90" s="81">
        <f>SUM(H88:H89)</f>
      </c>
      <c r="I90" s="80">
        <f>SUM(I88:I89)</f>
      </c>
      <c r="J90" s="81">
        <f>SUM(J88:J89)</f>
      </c>
      <c r="K90" s="80">
        <f>SUM(K88:K89)</f>
      </c>
      <c r="L90" s="80">
        <f>SUM(L88:L89)</f>
      </c>
      <c r="M90" s="80">
        <f>SUM(M88:M89)</f>
      </c>
      <c r="N90" s="80">
        <f>SUM(N88:N89)</f>
      </c>
      <c r="O90" s="80">
        <f>SUM(O88:O89)</f>
      </c>
      <c r="P90" s="80">
        <f>SUM(P88:P89)</f>
      </c>
      <c r="Q90" s="80">
        <f>SUM(Q88:Q89)</f>
      </c>
      <c r="R90" s="80">
        <f>SUM(R88:R89)</f>
      </c>
      <c r="S90" s="80">
        <f>SUM(S88:S89)</f>
      </c>
      <c r="T90" s="80">
        <f>SUM(T88:T89)</f>
      </c>
      <c r="U90" s="2"/>
      <c r="V90" s="2"/>
      <c r="W90" s="2"/>
      <c r="X90" s="2"/>
      <c r="Y90" s="2"/>
      <c r="Z90" s="2"/>
    </row>
    <row x14ac:dyDescent="0.25" r="91" customHeight="1" ht="17.25">
      <c r="A91" s="241"/>
      <c r="B91" s="242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2"/>
      <c r="V91" s="2"/>
      <c r="W91" s="2"/>
      <c r="X91" s="2"/>
      <c r="Y91" s="2"/>
      <c r="Z91" s="2"/>
    </row>
    <row x14ac:dyDescent="0.25" r="92" customHeight="1" ht="17.25">
      <c r="A92" s="62" t="s">
        <v>8639</v>
      </c>
      <c r="B92" s="63"/>
      <c r="C92" s="81">
        <f>SUM(C90:C91)</f>
      </c>
      <c r="D92" s="81">
        <f>SUM(D90:D91)</f>
      </c>
      <c r="E92" s="81">
        <f>SUM(E90:E91)</f>
      </c>
      <c r="F92" s="81">
        <f>SUM(F90:F91)</f>
      </c>
      <c r="G92" s="80">
        <f>SUM(G90:G91)</f>
      </c>
      <c r="H92" s="81">
        <f>SUM(H90:H91)</f>
      </c>
      <c r="I92" s="80">
        <f>SUM(I90:I91)</f>
      </c>
      <c r="J92" s="81">
        <f>SUM(J90:J91)</f>
      </c>
      <c r="K92" s="80">
        <f>SUM(K90:K91)</f>
      </c>
      <c r="L92" s="80">
        <f>SUM(L90:L91)</f>
      </c>
      <c r="M92" s="80">
        <f>SUM(M90:M91)</f>
      </c>
      <c r="N92" s="80">
        <f>SUM(N90:N91)</f>
      </c>
      <c r="O92" s="80">
        <f>SUM(O90:O91)</f>
      </c>
      <c r="P92" s="80">
        <f>SUM(P90:P91)</f>
      </c>
      <c r="Q92" s="80">
        <f>SUM(Q90:Q91)</f>
      </c>
      <c r="R92" s="80">
        <f>SUM(R90:R91)</f>
      </c>
      <c r="S92" s="80">
        <f>SUM(S90:S91)</f>
      </c>
      <c r="T92" s="80">
        <f>SUM(T90:T91)</f>
      </c>
      <c r="U92" s="2"/>
      <c r="V92" s="2"/>
      <c r="W92" s="2"/>
      <c r="X92" s="2"/>
      <c r="Y92" s="2"/>
      <c r="Z92" s="2"/>
    </row>
    <row x14ac:dyDescent="0.25" r="93" customHeight="1" ht="17.25">
      <c r="A93" s="241"/>
      <c r="B93" s="242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2"/>
      <c r="V93" s="2"/>
      <c r="W93" s="2"/>
      <c r="X93" s="2"/>
      <c r="Y93" s="2"/>
      <c r="Z93" s="2"/>
    </row>
    <row x14ac:dyDescent="0.25" r="94" customHeight="1" ht="17.25">
      <c r="A94" s="62" t="s">
        <v>8478</v>
      </c>
      <c r="B94" s="63"/>
      <c r="C94" s="81">
        <f>SUM(C92:C93)</f>
      </c>
      <c r="D94" s="81">
        <f>SUM(D92:D93)</f>
      </c>
      <c r="E94" s="81">
        <f>SUM(E92:E93)</f>
      </c>
      <c r="F94" s="81">
        <f>SUM(F92:F93)</f>
      </c>
      <c r="G94" s="80">
        <f>SUM(G92:G93)</f>
      </c>
      <c r="H94" s="81">
        <f>SUM(H92:H93)</f>
      </c>
      <c r="I94" s="80">
        <f>SUM(I92:I93)</f>
      </c>
      <c r="J94" s="81">
        <f>SUM(J92:J93)</f>
      </c>
      <c r="K94" s="80">
        <f>SUM(K92:K93)</f>
      </c>
      <c r="L94" s="80">
        <f>SUM(L92:L93)</f>
      </c>
      <c r="M94" s="80">
        <f>SUM(M92:M93)</f>
      </c>
      <c r="N94" s="80">
        <f>SUM(N92:N93)</f>
      </c>
      <c r="O94" s="80">
        <f>SUM(O92:O93)</f>
      </c>
      <c r="P94" s="80">
        <f>SUM(P92:P93)</f>
      </c>
      <c r="Q94" s="80">
        <f>SUM(Q92:Q93)</f>
      </c>
      <c r="R94" s="80">
        <f>SUM(R92:R93)</f>
      </c>
      <c r="S94" s="80">
        <f>SUM(S92:S93)</f>
      </c>
      <c r="T94" s="80">
        <f>SUM(T92:T93)</f>
      </c>
      <c r="U94" s="2"/>
      <c r="V94" s="2"/>
      <c r="W94" s="2"/>
      <c r="X94" s="2"/>
      <c r="Y94" s="2"/>
      <c r="Z94" s="2"/>
    </row>
    <row x14ac:dyDescent="0.25" r="95" customHeight="1" ht="17.25">
      <c r="A95" s="241"/>
      <c r="B95" s="242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2"/>
      <c r="V95" s="2"/>
      <c r="W95" s="2"/>
      <c r="X95" s="2"/>
      <c r="Y95" s="2"/>
      <c r="Z95" s="2"/>
    </row>
    <row x14ac:dyDescent="0.25" r="96" customHeight="1" ht="17.25">
      <c r="A96" s="62" t="s">
        <v>8473</v>
      </c>
      <c r="B96" s="63"/>
      <c r="C96" s="81">
        <f>SUM(C94:C95)</f>
      </c>
      <c r="D96" s="81">
        <f>SUM(D94:D95)</f>
      </c>
      <c r="E96" s="81">
        <f>SUM(E94:E95)</f>
      </c>
      <c r="F96" s="81">
        <f>SUM(F94:F95)</f>
      </c>
      <c r="G96" s="80">
        <f>SUM(G94:G95)</f>
      </c>
      <c r="H96" s="81">
        <f>SUM(H94:H95)</f>
      </c>
      <c r="I96" s="80">
        <f>SUM(I94:I95)</f>
      </c>
      <c r="J96" s="81">
        <f>SUM(J94:J95)</f>
      </c>
      <c r="K96" s="80">
        <f>SUM(K94:K95)</f>
      </c>
      <c r="L96" s="80">
        <f>SUM(L94:L95)</f>
      </c>
      <c r="M96" s="80">
        <f>SUM(M94:M95)</f>
      </c>
      <c r="N96" s="80">
        <f>SUM(N94:N95)</f>
      </c>
      <c r="O96" s="80">
        <f>SUM(O94:O95)</f>
      </c>
      <c r="P96" s="80">
        <f>SUM(P94:P95)</f>
      </c>
      <c r="Q96" s="80">
        <f>SUM(Q94:Q95)</f>
      </c>
      <c r="R96" s="80">
        <f>SUM(R94:R95)</f>
      </c>
      <c r="S96" s="80">
        <f>SUM(S94:S95)</f>
      </c>
      <c r="T96" s="80">
        <f>SUM(T94:T95)</f>
      </c>
      <c r="U96" s="2"/>
      <c r="V96" s="2"/>
      <c r="W96" s="2"/>
      <c r="X96" s="2"/>
      <c r="Y96" s="2"/>
      <c r="Z96" s="2"/>
    </row>
    <row x14ac:dyDescent="0.25" r="97" customHeight="1" ht="17.25">
      <c r="A97" s="241"/>
      <c r="B97" s="242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2"/>
      <c r="V97" s="2"/>
      <c r="W97" s="2"/>
      <c r="X97" s="2"/>
      <c r="Y97" s="2"/>
      <c r="Z97" s="2"/>
    </row>
    <row x14ac:dyDescent="0.25" r="98" customHeight="1" ht="17.25">
      <c r="A98" s="62" t="s">
        <v>8442</v>
      </c>
      <c r="B98" s="63"/>
      <c r="C98" s="81">
        <f>SUM(C96:C97)</f>
      </c>
      <c r="D98" s="81">
        <f>SUM(D96:D97)</f>
      </c>
      <c r="E98" s="81">
        <f>SUM(E96:E97)</f>
      </c>
      <c r="F98" s="81">
        <f>SUM(F96:F97)</f>
      </c>
      <c r="G98" s="80">
        <f>SUM(G96:G97)</f>
      </c>
      <c r="H98" s="81">
        <f>SUM(H96:H97)</f>
      </c>
      <c r="I98" s="80">
        <f>SUM(I96:I97)</f>
      </c>
      <c r="J98" s="81">
        <f>SUM(J96:J97)</f>
      </c>
      <c r="K98" s="80">
        <f>SUM(K96:K97)</f>
      </c>
      <c r="L98" s="80">
        <f>SUM(L96:L97)</f>
      </c>
      <c r="M98" s="80">
        <f>SUM(M96:M97)</f>
      </c>
      <c r="N98" s="80">
        <f>SUM(N96:N97)</f>
      </c>
      <c r="O98" s="80">
        <f>SUM(O96:O97)</f>
      </c>
      <c r="P98" s="80">
        <f>SUM(P96:P97)</f>
      </c>
      <c r="Q98" s="80">
        <f>SUM(Q96:Q97)</f>
      </c>
      <c r="R98" s="80">
        <f>SUM(R96:R97)</f>
      </c>
      <c r="S98" s="80">
        <f>SUM(S96:S97)</f>
      </c>
      <c r="T98" s="80">
        <f>SUM(T96:T97)</f>
      </c>
      <c r="U98" s="2"/>
      <c r="V98" s="2"/>
      <c r="W98" s="2"/>
      <c r="X98" s="2"/>
      <c r="Y98" s="2"/>
      <c r="Z98" s="2"/>
    </row>
    <row x14ac:dyDescent="0.25" r="99" customHeight="1" ht="17.25">
      <c r="A99" s="241"/>
      <c r="B99" s="242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2"/>
      <c r="V99" s="2"/>
      <c r="W99" s="2"/>
      <c r="X99" s="2"/>
      <c r="Y99" s="2"/>
      <c r="Z99" s="2"/>
    </row>
    <row x14ac:dyDescent="0.25" r="100" customHeight="1" ht="17.25">
      <c r="A100" s="62" t="s">
        <v>8437</v>
      </c>
      <c r="B100" s="63"/>
      <c r="C100" s="81">
        <f>SUM(C98:C99)</f>
      </c>
      <c r="D100" s="81">
        <f>SUM(D98:D99)</f>
      </c>
      <c r="E100" s="81">
        <f>SUM(E98:E99)</f>
      </c>
      <c r="F100" s="81">
        <f>SUM(F98:F99)</f>
      </c>
      <c r="G100" s="80">
        <f>SUM(G98:G99)</f>
      </c>
      <c r="H100" s="81">
        <f>SUM(H98:H99)</f>
      </c>
      <c r="I100" s="80">
        <f>SUM(I98:I99)</f>
      </c>
      <c r="J100" s="81">
        <f>SUM(J98:J99)</f>
      </c>
      <c r="K100" s="80">
        <f>SUM(K98:K99)</f>
      </c>
      <c r="L100" s="80">
        <f>SUM(L98:L99)</f>
      </c>
      <c r="M100" s="80">
        <f>SUM(M98:M99)</f>
      </c>
      <c r="N100" s="80">
        <f>SUM(N98:N99)</f>
      </c>
      <c r="O100" s="80">
        <f>SUM(O98:O99)</f>
      </c>
      <c r="P100" s="80">
        <f>SUM(P98:P99)</f>
      </c>
      <c r="Q100" s="80">
        <f>SUM(Q98:Q99)</f>
      </c>
      <c r="R100" s="80">
        <f>SUM(R98:R99)</f>
      </c>
      <c r="S100" s="80">
        <f>SUM(S98:S99)</f>
      </c>
      <c r="T100" s="80">
        <f>SUM(T98:T99)</f>
      </c>
      <c r="U100" s="2"/>
      <c r="V100" s="2"/>
      <c r="W100" s="2"/>
      <c r="X100" s="2"/>
      <c r="Y100" s="2"/>
      <c r="Z100" s="2"/>
    </row>
    <row x14ac:dyDescent="0.25" r="101" customHeight="1" ht="17.25">
      <c r="A101" s="241"/>
      <c r="B101" s="242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2"/>
      <c r="V101" s="2"/>
      <c r="W101" s="2"/>
      <c r="X101" s="2"/>
      <c r="Y101" s="2"/>
      <c r="Z101" s="2"/>
    </row>
    <row x14ac:dyDescent="0.25" r="102" customHeight="1" ht="17.25">
      <c r="A102" s="62" t="s">
        <v>8304</v>
      </c>
      <c r="B102" s="63"/>
      <c r="C102" s="81">
        <f>SUM(C100:C101)</f>
      </c>
      <c r="D102" s="81">
        <f>SUM(D100:D101)</f>
      </c>
      <c r="E102" s="81">
        <f>SUM(E100:E101)</f>
      </c>
      <c r="F102" s="81">
        <f>SUM(F100:F101)</f>
      </c>
      <c r="G102" s="80">
        <f>SUM(G100:G101)</f>
      </c>
      <c r="H102" s="81">
        <f>SUM(H100:H101)</f>
      </c>
      <c r="I102" s="80">
        <f>SUM(I100:I101)</f>
      </c>
      <c r="J102" s="81">
        <f>SUM(J100:J101)</f>
      </c>
      <c r="K102" s="80">
        <f>SUM(K100:K101)</f>
      </c>
      <c r="L102" s="80">
        <f>SUM(L100:L101)</f>
      </c>
      <c r="M102" s="80">
        <f>SUM(M100:M101)</f>
      </c>
      <c r="N102" s="80">
        <f>SUM(N100:N101)</f>
      </c>
      <c r="O102" s="80">
        <f>SUM(O100:O101)</f>
      </c>
      <c r="P102" s="80">
        <f>SUM(P100:P101)</f>
      </c>
      <c r="Q102" s="80">
        <f>SUM(Q100:Q101)</f>
      </c>
      <c r="R102" s="80">
        <f>SUM(R100:R101)</f>
      </c>
      <c r="S102" s="80">
        <f>SUM(S100:S101)</f>
      </c>
      <c r="T102" s="80">
        <f>SUM(T100:T101)</f>
      </c>
      <c r="U102" s="2"/>
      <c r="V102" s="2"/>
      <c r="W102" s="2"/>
      <c r="X102" s="2"/>
      <c r="Y102" s="2"/>
      <c r="Z102" s="2"/>
    </row>
    <row x14ac:dyDescent="0.25" r="103" customHeight="1" ht="17.25">
      <c r="A103" s="241"/>
      <c r="B103" s="242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2"/>
      <c r="V103" s="2"/>
      <c r="W103" s="2"/>
      <c r="X103" s="2"/>
      <c r="Y103" s="2"/>
      <c r="Z103" s="2"/>
    </row>
    <row x14ac:dyDescent="0.25" r="104" customHeight="1" ht="17.25">
      <c r="A104" s="62" t="s">
        <v>8295</v>
      </c>
      <c r="B104" s="63"/>
      <c r="C104" s="81">
        <f>SUM(C102:C103)</f>
      </c>
      <c r="D104" s="81">
        <f>SUM(D102:D103)</f>
      </c>
      <c r="E104" s="81">
        <f>SUM(E102:E103)</f>
      </c>
      <c r="F104" s="81">
        <f>SUM(F102:F103)</f>
      </c>
      <c r="G104" s="80">
        <f>SUM(G102:G103)</f>
      </c>
      <c r="H104" s="81">
        <f>SUM(H102:H103)</f>
      </c>
      <c r="I104" s="80">
        <f>SUM(I102:I103)</f>
      </c>
      <c r="J104" s="81">
        <f>SUM(J102:J103)</f>
      </c>
      <c r="K104" s="80">
        <f>SUM(K102:K103)</f>
      </c>
      <c r="L104" s="80">
        <f>SUM(L102:L103)</f>
      </c>
      <c r="M104" s="80">
        <f>SUM(M102:M103)</f>
      </c>
      <c r="N104" s="80">
        <f>SUM(N102:N103)</f>
      </c>
      <c r="O104" s="80">
        <f>SUM(O102:O103)</f>
      </c>
      <c r="P104" s="80">
        <f>SUM(P102:P103)</f>
      </c>
      <c r="Q104" s="80">
        <f>SUM(Q102:Q103)</f>
      </c>
      <c r="R104" s="80">
        <f>SUM(R102:R103)</f>
      </c>
      <c r="S104" s="80">
        <f>SUM(S102:S103)</f>
      </c>
      <c r="T104" s="80">
        <f>SUM(T102:T103)</f>
      </c>
      <c r="U104" s="128" t="s">
        <v>9025</v>
      </c>
      <c r="V104" s="128"/>
      <c r="W104" s="128"/>
      <c r="X104" s="128"/>
      <c r="Y104" s="128"/>
      <c r="Z104" s="199"/>
    </row>
    <row x14ac:dyDescent="0.25" r="105" customHeight="1" ht="17.25">
      <c r="A105" s="241"/>
      <c r="B105" s="242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2"/>
      <c r="V105" s="2"/>
      <c r="W105" s="2"/>
      <c r="X105" s="2"/>
      <c r="Y105" s="2"/>
      <c r="Z105" s="2"/>
    </row>
    <row x14ac:dyDescent="0.25" r="106" customHeight="1" ht="17.25">
      <c r="A106" s="241"/>
      <c r="B106" s="242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2"/>
      <c r="V106" s="2"/>
      <c r="W106" s="2"/>
      <c r="X106" s="2"/>
      <c r="Y106" s="2"/>
      <c r="Z106" s="2"/>
    </row>
    <row x14ac:dyDescent="0.25" r="107" customHeight="1" ht="17.25">
      <c r="A107" s="241"/>
      <c r="B107" s="242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2"/>
      <c r="V107" s="2"/>
      <c r="W107" s="2"/>
      <c r="X107" s="2"/>
      <c r="Y107" s="2"/>
      <c r="Z107" s="2"/>
    </row>
    <row x14ac:dyDescent="0.25" r="108" customHeight="1" ht="17.25">
      <c r="A108" s="123"/>
      <c r="B108" s="124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2"/>
      <c r="V108" s="2"/>
      <c r="W108" s="2"/>
      <c r="X108" s="2"/>
      <c r="Y108" s="2"/>
      <c r="Z108" s="2"/>
    </row>
    <row x14ac:dyDescent="0.25" r="109" customHeight="1" ht="17.25">
      <c r="A109" s="37"/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2"/>
      <c r="V109" s="2"/>
      <c r="W109" s="2"/>
      <c r="X109" s="2"/>
      <c r="Y109" s="2"/>
      <c r="Z109" s="2"/>
    </row>
    <row x14ac:dyDescent="0.25" r="110" customHeight="1" ht="17.25">
      <c r="A110" s="37"/>
      <c r="B110" s="2"/>
      <c r="C110" s="14" t="s">
        <v>8996</v>
      </c>
      <c r="D110" s="14" t="s">
        <v>8997</v>
      </c>
      <c r="E110" s="14" t="s">
        <v>8998</v>
      </c>
      <c r="F110" s="14" t="s">
        <v>8999</v>
      </c>
      <c r="G110" s="14" t="s">
        <v>9000</v>
      </c>
      <c r="H110" s="14" t="s">
        <v>9001</v>
      </c>
      <c r="I110" s="14" t="s">
        <v>1080</v>
      </c>
      <c r="J110" s="14" t="s">
        <v>9002</v>
      </c>
      <c r="K110" s="14" t="s">
        <v>9003</v>
      </c>
      <c r="L110" s="14" t="s">
        <v>9004</v>
      </c>
      <c r="M110" s="14" t="s">
        <v>9005</v>
      </c>
      <c r="N110" s="14" t="s">
        <v>2433</v>
      </c>
      <c r="O110" s="14" t="s">
        <v>9006</v>
      </c>
      <c r="P110" s="14" t="s">
        <v>9007</v>
      </c>
      <c r="Q110" s="14" t="s">
        <v>9008</v>
      </c>
      <c r="R110" s="14" t="s">
        <v>9009</v>
      </c>
      <c r="S110" s="14" t="s">
        <v>4621</v>
      </c>
      <c r="T110" s="14" t="s">
        <v>9010</v>
      </c>
      <c r="U110" s="2"/>
      <c r="V110" s="2"/>
      <c r="W110" s="2"/>
      <c r="X110" s="2"/>
      <c r="Y110" s="2"/>
      <c r="Z110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4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19.576428571428572" customWidth="1" bestFit="1"/>
    <col min="3" max="3" style="89" width="13.147857142857141" customWidth="1" bestFit="1"/>
    <col min="4" max="4" style="116" width="13.147857142857141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2"/>
      <c r="F1" s="2"/>
      <c r="G1" s="2"/>
    </row>
    <row x14ac:dyDescent="0.25" r="2" customHeight="1" ht="17.25">
      <c r="A2" s="37"/>
      <c r="B2" s="83"/>
      <c r="C2" s="5"/>
      <c r="D2" s="5"/>
      <c r="E2" s="2"/>
      <c r="F2" s="2"/>
      <c r="G2" s="2"/>
    </row>
    <row x14ac:dyDescent="0.25" r="3" customHeight="1" ht="17.25">
      <c r="A3" s="1" t="s">
        <v>7698</v>
      </c>
      <c r="B3" s="83"/>
      <c r="C3" s="5"/>
      <c r="D3" s="5"/>
      <c r="E3" s="4"/>
      <c r="F3" s="4"/>
      <c r="G3" s="4"/>
    </row>
    <row x14ac:dyDescent="0.25" r="4" customHeight="1" ht="17.25">
      <c r="A4" s="1" t="s">
        <v>8914</v>
      </c>
      <c r="B4" s="4"/>
      <c r="C4" s="5"/>
      <c r="D4" s="5"/>
      <c r="E4" s="2"/>
      <c r="F4" s="2"/>
      <c r="G4" s="2"/>
    </row>
    <row x14ac:dyDescent="0.25" r="5" customHeight="1" ht="17.25">
      <c r="A5" s="1" t="s">
        <v>8985</v>
      </c>
      <c r="B5" s="4"/>
      <c r="C5" s="5"/>
      <c r="D5" s="5"/>
      <c r="E5" s="4"/>
      <c r="F5" s="4"/>
      <c r="G5" s="2"/>
    </row>
    <row x14ac:dyDescent="0.25" r="6" customHeight="1" ht="17.25">
      <c r="A6" s="1" t="s">
        <v>8927</v>
      </c>
      <c r="B6" s="4"/>
      <c r="C6" s="5"/>
      <c r="D6" s="5"/>
      <c r="E6" s="2"/>
      <c r="F6" s="2"/>
      <c r="G6" s="2"/>
    </row>
    <row x14ac:dyDescent="0.25" r="7" customHeight="1" ht="17.25">
      <c r="A7" s="1" t="s">
        <v>357</v>
      </c>
      <c r="B7" s="4"/>
      <c r="C7" s="11">
        <v>5500</v>
      </c>
      <c r="D7" s="5"/>
      <c r="E7" s="2"/>
      <c r="F7" s="2"/>
      <c r="G7" s="2"/>
    </row>
    <row x14ac:dyDescent="0.25" r="8" customHeight="1" ht="17.25">
      <c r="A8" s="12" t="s">
        <v>4</v>
      </c>
      <c r="B8" s="13" t="s">
        <v>5</v>
      </c>
      <c r="C8" s="14" t="s">
        <v>8986</v>
      </c>
      <c r="D8" s="14" t="s">
        <v>8987</v>
      </c>
      <c r="E8" s="2"/>
      <c r="F8" s="2"/>
      <c r="G8" s="2"/>
    </row>
    <row x14ac:dyDescent="0.25" r="9" customHeight="1" ht="17.25">
      <c r="A9" s="24" t="s">
        <v>8988</v>
      </c>
      <c r="B9" s="25" t="s">
        <v>8989</v>
      </c>
      <c r="C9" s="26">
        <v>140</v>
      </c>
      <c r="D9" s="45"/>
      <c r="E9" s="2"/>
      <c r="F9" s="2"/>
      <c r="G9" s="2"/>
    </row>
    <row x14ac:dyDescent="0.25" r="10" customHeight="1" ht="17.25">
      <c r="A10" s="21" t="s">
        <v>8843</v>
      </c>
      <c r="B10" s="47"/>
      <c r="C10" s="23">
        <f>SUM(C9)</f>
      </c>
      <c r="D10" s="112"/>
      <c r="E10" s="2"/>
      <c r="F10" s="2"/>
      <c r="G10" s="2"/>
    </row>
    <row x14ac:dyDescent="0.25" r="11" customHeight="1" ht="17.25">
      <c r="A11" s="33">
        <v>43833</v>
      </c>
      <c r="B11" s="34" t="s">
        <v>8990</v>
      </c>
      <c r="C11" s="19">
        <v>38</v>
      </c>
      <c r="D11" s="35"/>
      <c r="E11" s="2"/>
      <c r="F11" s="2"/>
      <c r="G11" s="2"/>
    </row>
    <row x14ac:dyDescent="0.25" r="12" customHeight="1" ht="17.25">
      <c r="A12" s="123">
        <v>43833</v>
      </c>
      <c r="B12" s="124" t="s">
        <v>8991</v>
      </c>
      <c r="C12" s="18"/>
      <c r="D12" s="103">
        <v>72</v>
      </c>
      <c r="E12" s="2"/>
      <c r="F12" s="2"/>
      <c r="G12" s="2"/>
    </row>
    <row x14ac:dyDescent="0.25" r="13" customHeight="1" ht="17.25">
      <c r="A13" s="123">
        <v>43864</v>
      </c>
      <c r="B13" s="124" t="s">
        <v>14</v>
      </c>
      <c r="C13" s="18"/>
      <c r="D13" s="103">
        <v>-72</v>
      </c>
      <c r="E13" s="4" t="s">
        <v>8992</v>
      </c>
      <c r="F13" s="2"/>
      <c r="G13" s="2"/>
    </row>
    <row x14ac:dyDescent="0.25" r="14" customHeight="1" ht="17.25">
      <c r="A14" s="15">
        <v>44107</v>
      </c>
      <c r="B14" s="16" t="s">
        <v>8993</v>
      </c>
      <c r="C14" s="17">
        <v>96</v>
      </c>
      <c r="D14" s="36"/>
      <c r="E14" s="2"/>
      <c r="F14" s="2"/>
      <c r="G14" s="2"/>
    </row>
    <row x14ac:dyDescent="0.25" r="15" customHeight="1" ht="17.25">
      <c r="A15" s="15">
        <v>44168</v>
      </c>
      <c r="B15" s="16" t="s">
        <v>8994</v>
      </c>
      <c r="C15" s="17">
        <v>140</v>
      </c>
      <c r="D15" s="36"/>
      <c r="E15" s="2"/>
      <c r="F15" s="2"/>
      <c r="G15" s="2"/>
    </row>
    <row x14ac:dyDescent="0.25" r="16" customHeight="1" ht="17.25">
      <c r="A16" s="21" t="s">
        <v>8844</v>
      </c>
      <c r="B16" s="47"/>
      <c r="C16" s="23">
        <f>SUM(C10:C15)</f>
      </c>
      <c r="D16" s="23">
        <f>SUM(D10:D15)</f>
      </c>
      <c r="E16" s="2"/>
      <c r="F16" s="2"/>
      <c r="G16" s="2"/>
    </row>
    <row x14ac:dyDescent="0.25" r="17" customHeight="1" ht="17.25">
      <c r="A17" s="117"/>
      <c r="B17" s="118"/>
      <c r="C17" s="46"/>
      <c r="D17" s="46"/>
      <c r="E17" s="2"/>
      <c r="F17" s="2"/>
      <c r="G17" s="2"/>
    </row>
    <row x14ac:dyDescent="0.25" r="18" customHeight="1" ht="17.25">
      <c r="A18" s="21" t="s">
        <v>8845</v>
      </c>
      <c r="B18" s="47"/>
      <c r="C18" s="23">
        <f>SUM(C16:C17)</f>
      </c>
      <c r="D18" s="112"/>
      <c r="E18" s="2"/>
      <c r="F18" s="2"/>
      <c r="G18" s="2"/>
    </row>
    <row x14ac:dyDescent="0.25" r="19" customHeight="1" ht="17.25">
      <c r="A19" s="33"/>
      <c r="B19" s="34"/>
      <c r="C19" s="35"/>
      <c r="D19" s="35"/>
      <c r="E19" s="2"/>
      <c r="F19" s="2"/>
      <c r="G19" s="2"/>
    </row>
    <row x14ac:dyDescent="0.25" r="20" customHeight="1" ht="17.25">
      <c r="A20" s="21" t="s">
        <v>8846</v>
      </c>
      <c r="B20" s="47"/>
      <c r="C20" s="23">
        <f>SUM(C18:C19)</f>
      </c>
      <c r="D20" s="112"/>
      <c r="E20" s="2"/>
      <c r="F20" s="2"/>
      <c r="G20" s="2"/>
    </row>
    <row x14ac:dyDescent="0.25" r="21" customHeight="1" ht="17.25">
      <c r="A21" s="15"/>
      <c r="B21" s="16"/>
      <c r="C21" s="36"/>
      <c r="D21" s="36"/>
      <c r="E21" s="2"/>
      <c r="F21" s="2"/>
      <c r="G21" s="2"/>
    </row>
    <row x14ac:dyDescent="0.25" r="22" customHeight="1" ht="17.25">
      <c r="A22" s="21" t="s">
        <v>8847</v>
      </c>
      <c r="B22" s="47"/>
      <c r="C22" s="23">
        <f>SUM(C20:C21)</f>
      </c>
      <c r="D22" s="112"/>
      <c r="E22" s="2"/>
      <c r="F22" s="2"/>
      <c r="G22" s="2"/>
    </row>
    <row x14ac:dyDescent="0.25" r="23" customHeight="1" ht="17.25">
      <c r="A23" s="15"/>
      <c r="B23" s="16"/>
      <c r="C23" s="36"/>
      <c r="D23" s="36"/>
      <c r="E23" s="2"/>
      <c r="F23" s="2"/>
      <c r="G23" s="2"/>
    </row>
    <row x14ac:dyDescent="0.25" r="24" customHeight="1" ht="17.25">
      <c r="A24" s="21" t="s">
        <v>8848</v>
      </c>
      <c r="B24" s="47"/>
      <c r="C24" s="23">
        <f>SUM(C22:C23)</f>
      </c>
      <c r="D24" s="112"/>
      <c r="E24" s="2"/>
      <c r="F24" s="2"/>
      <c r="G24" s="2"/>
    </row>
    <row x14ac:dyDescent="0.25" r="25" customHeight="1" ht="17.25">
      <c r="A25" s="15"/>
      <c r="B25" s="16"/>
      <c r="C25" s="36"/>
      <c r="D25" s="36"/>
      <c r="E25" s="2"/>
      <c r="F25" s="2"/>
      <c r="G25" s="2"/>
    </row>
    <row x14ac:dyDescent="0.25" r="26" customHeight="1" ht="17.25">
      <c r="A26" s="21" t="s">
        <v>8851</v>
      </c>
      <c r="B26" s="47"/>
      <c r="C26" s="23">
        <f>SUM(C24:C25)</f>
      </c>
      <c r="D26" s="112"/>
      <c r="E26" s="2"/>
      <c r="F26" s="2"/>
      <c r="G26" s="2"/>
    </row>
    <row x14ac:dyDescent="0.25" r="27" customHeight="1" ht="17.25">
      <c r="A27" s="15"/>
      <c r="B27" s="16"/>
      <c r="C27" s="36"/>
      <c r="D27" s="36"/>
      <c r="E27" s="2"/>
      <c r="F27" s="2"/>
      <c r="G27" s="2"/>
    </row>
    <row x14ac:dyDescent="0.25" r="28" customHeight="1" ht="17.25">
      <c r="A28" s="21" t="s">
        <v>8853</v>
      </c>
      <c r="B28" s="47"/>
      <c r="C28" s="23">
        <f>SUM(C26:C27)</f>
      </c>
      <c r="D28" s="112"/>
      <c r="E28" s="2"/>
      <c r="F28" s="2"/>
      <c r="G28" s="2"/>
    </row>
    <row x14ac:dyDescent="0.25" r="29" customHeight="1" ht="17.25">
      <c r="A29" s="15"/>
      <c r="B29" s="16"/>
      <c r="C29" s="36"/>
      <c r="D29" s="36"/>
      <c r="E29" s="2"/>
      <c r="F29" s="2"/>
      <c r="G29" s="2"/>
    </row>
    <row x14ac:dyDescent="0.25" r="30" customHeight="1" ht="17.25">
      <c r="A30" s="21" t="s">
        <v>8858</v>
      </c>
      <c r="B30" s="47"/>
      <c r="C30" s="23">
        <f>SUM(C28:C29)</f>
      </c>
      <c r="D30" s="112"/>
      <c r="E30" s="2"/>
      <c r="F30" s="2"/>
      <c r="G30" s="2"/>
    </row>
    <row x14ac:dyDescent="0.25" r="31" customHeight="1" ht="17.25">
      <c r="A31" s="15"/>
      <c r="B31" s="16"/>
      <c r="C31" s="36"/>
      <c r="D31" s="36"/>
      <c r="E31" s="2"/>
      <c r="F31" s="2"/>
      <c r="G31" s="2"/>
    </row>
    <row x14ac:dyDescent="0.25" r="32" customHeight="1" ht="17.25">
      <c r="A32" s="21" t="s">
        <v>8861</v>
      </c>
      <c r="B32" s="47"/>
      <c r="C32" s="23">
        <f>SUM(C30:C31)</f>
      </c>
      <c r="D32" s="112"/>
      <c r="E32" s="2"/>
      <c r="F32" s="2"/>
      <c r="G32" s="2"/>
    </row>
    <row x14ac:dyDescent="0.25" r="33" customHeight="1" ht="17.25">
      <c r="A33" s="15"/>
      <c r="B33" s="16"/>
      <c r="C33" s="36"/>
      <c r="D33" s="36"/>
      <c r="E33" s="2"/>
      <c r="F33" s="2"/>
      <c r="G33" s="2"/>
    </row>
    <row x14ac:dyDescent="0.25" r="34" customHeight="1" ht="17.25">
      <c r="A34" s="21" t="s">
        <v>8863</v>
      </c>
      <c r="B34" s="47"/>
      <c r="C34" s="23">
        <f>SUM(C32:C33)</f>
      </c>
      <c r="D34" s="112"/>
      <c r="E34" s="2"/>
      <c r="F34" s="2"/>
      <c r="G34" s="2"/>
    </row>
    <row x14ac:dyDescent="0.25" r="35" customHeight="1" ht="17.25">
      <c r="A35" s="15"/>
      <c r="B35" s="16"/>
      <c r="C35" s="36"/>
      <c r="D35" s="36"/>
      <c r="E35" s="2"/>
      <c r="F35" s="2"/>
      <c r="G35" s="2"/>
    </row>
    <row x14ac:dyDescent="0.25" r="36" customHeight="1" ht="17.25">
      <c r="A36" s="21" t="s">
        <v>8864</v>
      </c>
      <c r="B36" s="47"/>
      <c r="C36" s="23">
        <f>SUM(C34:C35)</f>
      </c>
      <c r="D36" s="112"/>
      <c r="E36" s="2"/>
      <c r="F36" s="2"/>
      <c r="G36" s="2"/>
    </row>
    <row x14ac:dyDescent="0.25" r="37" customHeight="1" ht="17.25">
      <c r="A37" s="15"/>
      <c r="B37" s="16"/>
      <c r="C37" s="36"/>
      <c r="D37" s="36"/>
      <c r="E37" s="2"/>
      <c r="F37" s="2"/>
      <c r="G37" s="2"/>
    </row>
    <row x14ac:dyDescent="0.25" r="38" customHeight="1" ht="17.25">
      <c r="A38" s="21" t="s">
        <v>8865</v>
      </c>
      <c r="B38" s="47"/>
      <c r="C38" s="23">
        <f>SUM(C36:C37)</f>
      </c>
      <c r="D38" s="112"/>
      <c r="E38" s="2"/>
      <c r="F38" s="2"/>
      <c r="G38" s="2"/>
    </row>
    <row x14ac:dyDescent="0.25" r="39" customHeight="1" ht="17.25">
      <c r="A39" s="15"/>
      <c r="B39" s="16"/>
      <c r="C39" s="36"/>
      <c r="D39" s="36"/>
      <c r="E39" s="2"/>
      <c r="F39" s="2"/>
      <c r="G39" s="2"/>
    </row>
    <row x14ac:dyDescent="0.25" r="40" customHeight="1" ht="17.25">
      <c r="A40" s="21" t="s">
        <v>8840</v>
      </c>
      <c r="B40" s="47"/>
      <c r="C40" s="23">
        <f>SUM(C38:C39)</f>
      </c>
      <c r="D40" s="112"/>
      <c r="E40" s="2"/>
      <c r="F40" s="2"/>
      <c r="G40" s="2"/>
    </row>
    <row x14ac:dyDescent="0.25" r="41" customHeight="1" ht="17.25">
      <c r="A41" s="15"/>
      <c r="B41" s="16"/>
      <c r="C41" s="36"/>
      <c r="D41" s="36"/>
      <c r="E41" s="2"/>
      <c r="F41" s="2"/>
      <c r="G41" s="2"/>
    </row>
    <row x14ac:dyDescent="0.25" r="42" customHeight="1" ht="17.25">
      <c r="A42" s="21" t="s">
        <v>8929</v>
      </c>
      <c r="B42" s="47"/>
      <c r="C42" s="23">
        <f>SUM(C40:C41)</f>
      </c>
      <c r="D42" s="112"/>
      <c r="E42" s="2"/>
      <c r="F42" s="2"/>
      <c r="G42" s="2"/>
    </row>
    <row x14ac:dyDescent="0.25" r="43" customHeight="1" ht="17.25">
      <c r="A43" s="15"/>
      <c r="B43" s="16"/>
      <c r="C43" s="36"/>
      <c r="D43" s="36"/>
      <c r="E43" s="2"/>
      <c r="F43" s="2"/>
      <c r="G43" s="2"/>
    </row>
    <row x14ac:dyDescent="0.25" r="44" customHeight="1" ht="17.25">
      <c r="A44" s="21" t="s">
        <v>8930</v>
      </c>
      <c r="B44" s="47"/>
      <c r="C44" s="23">
        <f>SUM(C42:C43)</f>
      </c>
      <c r="D44" s="112"/>
      <c r="E44" s="2"/>
      <c r="F44" s="2"/>
      <c r="G44" s="2"/>
    </row>
    <row x14ac:dyDescent="0.25" r="45" customHeight="1" ht="17.25">
      <c r="A45" s="15"/>
      <c r="B45" s="16"/>
      <c r="C45" s="36"/>
      <c r="D45" s="36"/>
      <c r="E45" s="2"/>
      <c r="F45" s="2"/>
      <c r="G45" s="2"/>
    </row>
    <row x14ac:dyDescent="0.25" r="46" customHeight="1" ht="17.25">
      <c r="A46" s="21" t="s">
        <v>8931</v>
      </c>
      <c r="B46" s="47"/>
      <c r="C46" s="23">
        <f>SUM(C44:C45)</f>
      </c>
      <c r="D46" s="112"/>
      <c r="E46" s="2"/>
      <c r="F46" s="2"/>
      <c r="G46" s="2"/>
    </row>
    <row x14ac:dyDescent="0.25" r="47" customHeight="1" ht="17.25">
      <c r="A47" s="15"/>
      <c r="B47" s="16"/>
      <c r="C47" s="36"/>
      <c r="D47" s="36"/>
      <c r="E47" s="2"/>
      <c r="F47" s="2"/>
      <c r="G47" s="2"/>
    </row>
    <row x14ac:dyDescent="0.25" r="48" customHeight="1" ht="17.25">
      <c r="A48" s="21" t="s">
        <v>8932</v>
      </c>
      <c r="B48" s="47"/>
      <c r="C48" s="23">
        <f>SUM(C46:C47)</f>
      </c>
      <c r="D48" s="112"/>
      <c r="E48" s="2"/>
      <c r="F48" s="2"/>
      <c r="G48" s="2"/>
    </row>
    <row x14ac:dyDescent="0.25" r="49" customHeight="1" ht="17.25">
      <c r="A49" s="117" t="s">
        <v>3010</v>
      </c>
      <c r="B49" s="118" t="s">
        <v>14</v>
      </c>
      <c r="C49" s="17">
        <v>-82</v>
      </c>
      <c r="D49" s="36"/>
      <c r="E49" s="2"/>
      <c r="F49" s="2"/>
      <c r="G49" s="2"/>
    </row>
    <row x14ac:dyDescent="0.25" r="50" customHeight="1" ht="17.25">
      <c r="A50" s="15" t="s">
        <v>3332</v>
      </c>
      <c r="B50" s="16" t="s">
        <v>14</v>
      </c>
      <c r="C50" s="17">
        <v>-94</v>
      </c>
      <c r="D50" s="36"/>
      <c r="E50" s="2"/>
      <c r="F50" s="2"/>
      <c r="G50" s="2"/>
    </row>
    <row x14ac:dyDescent="0.25" r="51" customHeight="1" ht="17.25">
      <c r="A51" s="21" t="s">
        <v>8933</v>
      </c>
      <c r="B51" s="47"/>
      <c r="C51" s="23">
        <f>SUM(C48:C50)</f>
      </c>
      <c r="D51" s="112"/>
      <c r="E51" s="2"/>
      <c r="F51" s="2"/>
      <c r="G51" s="2"/>
    </row>
    <row x14ac:dyDescent="0.25" r="52" customHeight="1" ht="17.25">
      <c r="A52" s="117">
        <v>44205</v>
      </c>
      <c r="B52" s="118" t="s">
        <v>14</v>
      </c>
      <c r="C52" s="17">
        <v>-202</v>
      </c>
      <c r="D52" s="36"/>
      <c r="E52" s="2"/>
      <c r="F52" s="2"/>
      <c r="G52" s="2"/>
    </row>
    <row x14ac:dyDescent="0.25" r="53" customHeight="1" ht="17.25">
      <c r="A53" s="117">
        <v>44264</v>
      </c>
      <c r="B53" s="118" t="s">
        <v>14</v>
      </c>
      <c r="C53" s="17">
        <v>-79</v>
      </c>
      <c r="D53" s="36"/>
      <c r="E53" s="2"/>
      <c r="F53" s="2"/>
      <c r="G53" s="2"/>
    </row>
    <row x14ac:dyDescent="0.25" r="54" customHeight="1" ht="17.25">
      <c r="A54" s="117">
        <v>44295</v>
      </c>
      <c r="B54" s="118" t="s">
        <v>14</v>
      </c>
      <c r="C54" s="17">
        <v>-66</v>
      </c>
      <c r="D54" s="36"/>
      <c r="E54" s="2"/>
      <c r="F54" s="2"/>
      <c r="G54" s="2"/>
    </row>
    <row x14ac:dyDescent="0.25" r="55" customHeight="1" ht="17.25">
      <c r="A55" s="117">
        <v>44356</v>
      </c>
      <c r="B55" s="118" t="s">
        <v>14</v>
      </c>
      <c r="C55" s="17">
        <v>-52</v>
      </c>
      <c r="D55" s="36"/>
      <c r="E55" s="2"/>
      <c r="F55" s="2"/>
      <c r="G55" s="2"/>
    </row>
    <row x14ac:dyDescent="0.25" r="56" customHeight="1" ht="17.25">
      <c r="A56" s="247">
        <v>44386</v>
      </c>
      <c r="B56" s="248" t="s">
        <v>8968</v>
      </c>
      <c r="C56" s="103">
        <v>161</v>
      </c>
      <c r="D56" s="18"/>
      <c r="E56" s="2"/>
      <c r="F56" s="2"/>
      <c r="G56" s="2"/>
    </row>
    <row x14ac:dyDescent="0.25" r="57" customHeight="1" ht="17.25">
      <c r="A57" s="21" t="s">
        <v>8646</v>
      </c>
      <c r="B57" s="47"/>
      <c r="C57" s="23">
        <f>SUM(C51:C56)</f>
      </c>
      <c r="D57" s="112"/>
      <c r="E57" s="2"/>
      <c r="F57" s="2"/>
      <c r="G57" s="2"/>
    </row>
    <row x14ac:dyDescent="0.25" r="58" customHeight="1" ht="17.25">
      <c r="A58" s="247"/>
      <c r="B58" s="248"/>
      <c r="C58" s="18"/>
      <c r="D58" s="18"/>
      <c r="E58" s="2"/>
      <c r="F58" s="2"/>
      <c r="G58" s="2"/>
    </row>
    <row x14ac:dyDescent="0.25" r="59" customHeight="1" ht="17.25">
      <c r="A59" s="15"/>
      <c r="B59" s="16"/>
      <c r="C59" s="36"/>
      <c r="D59" s="36"/>
      <c r="E59" s="2"/>
      <c r="F59" s="2"/>
      <c r="G59" s="2"/>
    </row>
    <row x14ac:dyDescent="0.25" r="60" customHeight="1" ht="17.25">
      <c r="A60" s="406"/>
      <c r="B60" s="25"/>
      <c r="C60" s="26">
        <f>SUM(C51:C56)</f>
      </c>
      <c r="D60" s="45"/>
      <c r="E60" s="2"/>
      <c r="F60" s="2"/>
      <c r="G60" s="2"/>
    </row>
    <row x14ac:dyDescent="0.25" r="61" customHeight="1" ht="17.25">
      <c r="A61" s="185" t="s">
        <v>578</v>
      </c>
      <c r="B61" s="186"/>
      <c r="C61" s="187">
        <f>SUM(C10:C15)</f>
      </c>
      <c r="D61" s="264"/>
      <c r="E61" s="2"/>
      <c r="F61" s="2"/>
      <c r="G61" s="2"/>
    </row>
    <row x14ac:dyDescent="0.25" r="62" customHeight="1" ht="17.25">
      <c r="A62" s="85" t="s">
        <v>8934</v>
      </c>
      <c r="B62" s="86"/>
      <c r="C62" s="87">
        <v>1800</v>
      </c>
      <c r="D62" s="1265"/>
      <c r="E62" s="2"/>
      <c r="F62" s="2"/>
      <c r="G62" s="2"/>
    </row>
    <row x14ac:dyDescent="0.25" r="63" customHeight="1" ht="17.25">
      <c r="A63" s="185" t="s">
        <v>8984</v>
      </c>
      <c r="B63" s="186"/>
      <c r="C63" s="865">
        <f>C62/3</f>
      </c>
      <c r="D63" s="1052"/>
      <c r="E63" s="2"/>
      <c r="F63" s="2"/>
      <c r="G63" s="2"/>
    </row>
    <row x14ac:dyDescent="0.25" r="64" customHeight="1" ht="17.25">
      <c r="A64" s="1239" t="s">
        <v>8920</v>
      </c>
      <c r="B64" s="1266"/>
      <c r="C64" s="1267">
        <f>SUM(C63-C61)</f>
      </c>
      <c r="D64" s="1268"/>
      <c r="E64" s="2"/>
      <c r="F64" s="2"/>
      <c r="G64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7"/>
  <sheetViews>
    <sheetView workbookViewId="0"/>
  </sheetViews>
  <sheetFormatPr defaultRowHeight="15" x14ac:dyDescent="0.25"/>
  <cols>
    <col min="1" max="1" style="115" width="11.719285714285713" customWidth="1" bestFit="1"/>
    <col min="2" max="2" style="40" width="19.576428571428572" customWidth="1" bestFit="1"/>
    <col min="3" max="3" style="116" width="13.147857142857141" customWidth="1" bestFit="1"/>
    <col min="4" max="4" style="116" width="13.147857142857141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2"/>
      <c r="F1" s="2"/>
      <c r="G1" s="2"/>
      <c r="H1" s="2"/>
    </row>
    <row x14ac:dyDescent="0.25" r="2" customHeight="1" ht="17.25">
      <c r="A2" s="37"/>
      <c r="B2" s="2"/>
      <c r="C2" s="5"/>
      <c r="D2" s="5"/>
      <c r="E2" s="2"/>
      <c r="F2" s="2"/>
      <c r="G2" s="2"/>
      <c r="H2" s="2"/>
    </row>
    <row x14ac:dyDescent="0.25" r="3" customHeight="1" ht="17.25">
      <c r="A3" s="1" t="s">
        <v>7698</v>
      </c>
      <c r="B3" s="2"/>
      <c r="C3" s="5"/>
      <c r="D3" s="5"/>
      <c r="E3" s="4"/>
      <c r="F3" s="4"/>
      <c r="G3" s="4"/>
      <c r="H3" s="2"/>
    </row>
    <row x14ac:dyDescent="0.25" r="4" customHeight="1" ht="17.25">
      <c r="A4" s="1" t="s">
        <v>8914</v>
      </c>
      <c r="B4" s="4"/>
      <c r="C4" s="5"/>
      <c r="D4" s="5"/>
      <c r="E4" s="2"/>
      <c r="F4" s="2"/>
      <c r="G4" s="2"/>
      <c r="H4" s="2"/>
    </row>
    <row x14ac:dyDescent="0.25" r="5" customHeight="1" ht="17.25">
      <c r="A5" s="1" t="s">
        <v>8940</v>
      </c>
      <c r="B5" s="4"/>
      <c r="C5" s="5"/>
      <c r="D5" s="5"/>
      <c r="E5" s="4"/>
      <c r="F5" s="4"/>
      <c r="G5" s="2"/>
      <c r="H5" s="2"/>
    </row>
    <row x14ac:dyDescent="0.25" r="6" customHeight="1" ht="17.25">
      <c r="A6" s="1" t="s">
        <v>8927</v>
      </c>
      <c r="B6" s="4"/>
      <c r="C6" s="5"/>
      <c r="D6" s="5"/>
      <c r="E6" s="2"/>
      <c r="F6" s="2"/>
      <c r="G6" s="2"/>
      <c r="H6" s="2"/>
    </row>
    <row x14ac:dyDescent="0.25" r="7" customHeight="1" ht="17.25">
      <c r="A7" s="1" t="s">
        <v>357</v>
      </c>
      <c r="B7" s="4"/>
      <c r="C7" s="11">
        <v>5000</v>
      </c>
      <c r="D7" s="11">
        <v>5700</v>
      </c>
      <c r="E7" s="2"/>
      <c r="F7" s="2"/>
      <c r="G7" s="2"/>
      <c r="H7" s="2"/>
    </row>
    <row x14ac:dyDescent="0.25" r="8" customHeight="1" ht="17.25">
      <c r="A8" s="12" t="s">
        <v>4</v>
      </c>
      <c r="B8" s="13" t="s">
        <v>5</v>
      </c>
      <c r="C8" s="14" t="s">
        <v>1085</v>
      </c>
      <c r="D8" s="14" t="s">
        <v>1084</v>
      </c>
      <c r="E8" s="2"/>
      <c r="F8" s="2"/>
      <c r="G8" s="2"/>
      <c r="H8" s="2"/>
    </row>
    <row x14ac:dyDescent="0.25" r="9" customHeight="1" ht="17.25">
      <c r="A9" s="15">
        <v>43897</v>
      </c>
      <c r="B9" s="16" t="s">
        <v>8941</v>
      </c>
      <c r="C9" s="17">
        <v>200</v>
      </c>
      <c r="D9" s="17">
        <v>200</v>
      </c>
      <c r="E9" s="182" t="s">
        <v>8942</v>
      </c>
      <c r="F9" s="2"/>
      <c r="G9" s="2"/>
      <c r="H9" s="2"/>
    </row>
    <row x14ac:dyDescent="0.25" r="10" customHeight="1" ht="17.25">
      <c r="A10" s="15">
        <v>43928</v>
      </c>
      <c r="B10" s="16" t="s">
        <v>8943</v>
      </c>
      <c r="C10" s="17">
        <v>140</v>
      </c>
      <c r="D10" s="17">
        <v>140</v>
      </c>
      <c r="E10" s="182" t="s">
        <v>8942</v>
      </c>
      <c r="F10" s="2"/>
      <c r="G10" s="2"/>
      <c r="H10" s="2"/>
    </row>
    <row x14ac:dyDescent="0.25" r="11" customHeight="1" ht="17.25">
      <c r="A11" s="15">
        <v>43989</v>
      </c>
      <c r="B11" s="16" t="s">
        <v>8944</v>
      </c>
      <c r="C11" s="17">
        <v>150</v>
      </c>
      <c r="D11" s="17">
        <v>150</v>
      </c>
      <c r="E11" s="182" t="s">
        <v>8942</v>
      </c>
      <c r="F11" s="2"/>
      <c r="G11" s="2"/>
      <c r="H11" s="2"/>
    </row>
    <row x14ac:dyDescent="0.25" r="12" customHeight="1" ht="17.25">
      <c r="A12" s="117">
        <v>44081</v>
      </c>
      <c r="B12" s="118" t="s">
        <v>8945</v>
      </c>
      <c r="C12" s="17">
        <v>100</v>
      </c>
      <c r="D12" s="36"/>
      <c r="E12" s="182" t="s">
        <v>8942</v>
      </c>
      <c r="F12" s="2"/>
      <c r="G12" s="2"/>
      <c r="H12" s="2"/>
    </row>
    <row x14ac:dyDescent="0.25" r="13" customHeight="1" ht="17.25">
      <c r="A13" s="117">
        <v>44111</v>
      </c>
      <c r="B13" s="118" t="s">
        <v>8946</v>
      </c>
      <c r="C13" s="36"/>
      <c r="D13" s="103">
        <v>1</v>
      </c>
      <c r="E13" s="182" t="s">
        <v>8942</v>
      </c>
      <c r="F13" s="2"/>
      <c r="G13" s="2"/>
      <c r="H13" s="4" t="s">
        <v>8947</v>
      </c>
    </row>
    <row x14ac:dyDescent="0.25" r="14" customHeight="1" ht="17.25">
      <c r="A14" s="117">
        <v>44142</v>
      </c>
      <c r="B14" s="118" t="s">
        <v>8948</v>
      </c>
      <c r="C14" s="17">
        <v>100</v>
      </c>
      <c r="D14" s="36"/>
      <c r="E14" s="182" t="s">
        <v>8942</v>
      </c>
      <c r="F14" s="2"/>
      <c r="G14" s="2"/>
      <c r="H14" s="2"/>
    </row>
    <row x14ac:dyDescent="0.25" r="15" customHeight="1" ht="17.25">
      <c r="A15" s="117" t="s">
        <v>8949</v>
      </c>
      <c r="B15" s="118" t="s">
        <v>8950</v>
      </c>
      <c r="C15" s="17">
        <v>100</v>
      </c>
      <c r="D15" s="17">
        <v>400</v>
      </c>
      <c r="E15" s="182" t="s">
        <v>8942</v>
      </c>
      <c r="F15" s="2"/>
      <c r="G15" s="2"/>
      <c r="H15" s="2"/>
    </row>
    <row x14ac:dyDescent="0.25" r="16" customHeight="1" ht="17.25">
      <c r="A16" s="117" t="s">
        <v>1151</v>
      </c>
      <c r="B16" s="118" t="s">
        <v>8951</v>
      </c>
      <c r="C16" s="17">
        <v>65</v>
      </c>
      <c r="D16" s="17">
        <v>40</v>
      </c>
      <c r="E16" s="182" t="s">
        <v>8942</v>
      </c>
      <c r="F16" s="2"/>
      <c r="G16" s="2"/>
      <c r="H16" s="2"/>
    </row>
    <row x14ac:dyDescent="0.25" r="17" customHeight="1" ht="17.25">
      <c r="A17" s="117" t="s">
        <v>1151</v>
      </c>
      <c r="B17" s="118" t="s">
        <v>8952</v>
      </c>
      <c r="C17" s="17">
        <v>50</v>
      </c>
      <c r="D17" s="17">
        <v>60</v>
      </c>
      <c r="E17" s="182" t="s">
        <v>8942</v>
      </c>
      <c r="F17" s="2"/>
      <c r="G17" s="2"/>
      <c r="H17" s="2"/>
    </row>
    <row x14ac:dyDescent="0.25" r="18" customHeight="1" ht="17.25">
      <c r="A18" s="117" t="s">
        <v>1411</v>
      </c>
      <c r="B18" s="118" t="s">
        <v>8953</v>
      </c>
      <c r="C18" s="138">
        <v>107</v>
      </c>
      <c r="D18" s="138">
        <v>100</v>
      </c>
      <c r="E18" s="182" t="s">
        <v>8942</v>
      </c>
      <c r="F18" s="2"/>
      <c r="G18" s="2"/>
      <c r="H18" s="2"/>
    </row>
    <row x14ac:dyDescent="0.25" r="19" customHeight="1" ht="17.25">
      <c r="A19" s="21" t="s">
        <v>8848</v>
      </c>
      <c r="B19" s="47"/>
      <c r="C19" s="23">
        <f>SUM(C9:C18)</f>
      </c>
      <c r="D19" s="23">
        <f>SUM(D9:D18)</f>
      </c>
      <c r="E19" s="2"/>
      <c r="F19" s="2"/>
      <c r="G19" s="2"/>
      <c r="H19" s="2"/>
    </row>
    <row x14ac:dyDescent="0.25" r="20" customHeight="1" ht="17.25">
      <c r="A20" s="24">
        <v>44173</v>
      </c>
      <c r="B20" s="25" t="s">
        <v>8954</v>
      </c>
      <c r="C20" s="26">
        <v>278</v>
      </c>
      <c r="D20" s="19">
        <v>199</v>
      </c>
      <c r="E20" s="182" t="s">
        <v>8942</v>
      </c>
      <c r="F20" s="2"/>
      <c r="G20" s="2"/>
      <c r="H20" s="2"/>
    </row>
    <row x14ac:dyDescent="0.25" r="21" customHeight="1" ht="17.25">
      <c r="A21" s="21" t="s">
        <v>8851</v>
      </c>
      <c r="B21" s="47"/>
      <c r="C21" s="23">
        <f>SUM(C19:C20)</f>
      </c>
      <c r="D21" s="23">
        <f>SUM(D19:D20)</f>
      </c>
      <c r="E21" s="2"/>
      <c r="F21" s="2"/>
      <c r="G21" s="2"/>
      <c r="H21" s="2"/>
    </row>
    <row x14ac:dyDescent="0.25" r="22" customHeight="1" ht="17.25">
      <c r="A22" s="15"/>
      <c r="B22" s="16"/>
      <c r="C22" s="36"/>
      <c r="D22" s="35"/>
      <c r="E22" s="182"/>
      <c r="F22" s="182"/>
      <c r="G22" s="182"/>
      <c r="H22" s="2"/>
    </row>
    <row x14ac:dyDescent="0.25" r="23" customHeight="1" ht="17.25">
      <c r="A23" s="21" t="s">
        <v>8853</v>
      </c>
      <c r="B23" s="47"/>
      <c r="C23" s="23">
        <f>SUM(C21:C22)</f>
      </c>
      <c r="D23" s="23">
        <f>SUM(D21:D22)</f>
      </c>
      <c r="E23" s="2"/>
      <c r="F23" s="2"/>
      <c r="G23" s="2"/>
      <c r="H23" s="2"/>
    </row>
    <row x14ac:dyDescent="0.25" r="24" customHeight="1" ht="17.25">
      <c r="A24" s="15"/>
      <c r="B24" s="16"/>
      <c r="C24" s="36"/>
      <c r="D24" s="35"/>
      <c r="E24" s="182"/>
      <c r="F24" s="182"/>
      <c r="G24" s="182"/>
      <c r="H24" s="2"/>
    </row>
    <row x14ac:dyDescent="0.25" r="25" customHeight="1" ht="17.25">
      <c r="A25" s="21" t="s">
        <v>8858</v>
      </c>
      <c r="B25" s="47"/>
      <c r="C25" s="23">
        <f>SUM(C23:C24)</f>
      </c>
      <c r="D25" s="23">
        <f>SUM(D23:D24)</f>
      </c>
      <c r="E25" s="2"/>
      <c r="F25" s="2"/>
      <c r="G25" s="2"/>
      <c r="H25" s="2"/>
    </row>
    <row x14ac:dyDescent="0.25" r="26" customHeight="1" ht="17.25">
      <c r="A26" s="15"/>
      <c r="B26" s="16"/>
      <c r="C26" s="36"/>
      <c r="D26" s="35"/>
      <c r="E26" s="182"/>
      <c r="F26" s="182"/>
      <c r="G26" s="182"/>
      <c r="H26" s="2"/>
    </row>
    <row x14ac:dyDescent="0.25" r="27" customHeight="1" ht="17.25">
      <c r="A27" s="21" t="s">
        <v>8861</v>
      </c>
      <c r="B27" s="47"/>
      <c r="C27" s="23">
        <f>SUM(C25:C26)</f>
      </c>
      <c r="D27" s="23">
        <f>SUM(D25:D26)</f>
      </c>
      <c r="E27" s="2"/>
      <c r="F27" s="2"/>
      <c r="G27" s="2"/>
      <c r="H27" s="2"/>
    </row>
    <row x14ac:dyDescent="0.25" r="28" customHeight="1" ht="17.25">
      <c r="A28" s="15"/>
      <c r="B28" s="16"/>
      <c r="C28" s="36"/>
      <c r="D28" s="35"/>
      <c r="E28" s="182"/>
      <c r="F28" s="182"/>
      <c r="G28" s="182"/>
      <c r="H28" s="2"/>
    </row>
    <row x14ac:dyDescent="0.25" r="29" customHeight="1" ht="17.25">
      <c r="A29" s="21" t="s">
        <v>8863</v>
      </c>
      <c r="B29" s="47"/>
      <c r="C29" s="23">
        <f>SUM(C27:C28)</f>
      </c>
      <c r="D29" s="23">
        <f>SUM(D27:D28)</f>
      </c>
      <c r="E29" s="2"/>
      <c r="F29" s="2"/>
      <c r="G29" s="2"/>
      <c r="H29" s="2"/>
    </row>
    <row x14ac:dyDescent="0.25" r="30" customHeight="1" ht="17.25">
      <c r="A30" s="15"/>
      <c r="B30" s="16"/>
      <c r="C30" s="36"/>
      <c r="D30" s="35"/>
      <c r="E30" s="182"/>
      <c r="F30" s="182"/>
      <c r="G30" s="182"/>
      <c r="H30" s="2"/>
    </row>
    <row x14ac:dyDescent="0.25" r="31" customHeight="1" ht="17.25">
      <c r="A31" s="21" t="s">
        <v>8864</v>
      </c>
      <c r="B31" s="47"/>
      <c r="C31" s="23">
        <f>SUM(C29:C30)</f>
      </c>
      <c r="D31" s="23">
        <f>SUM(D29:D30)</f>
      </c>
      <c r="E31" s="2"/>
      <c r="F31" s="2"/>
      <c r="G31" s="2"/>
      <c r="H31" s="2"/>
    </row>
    <row x14ac:dyDescent="0.25" r="32" customHeight="1" ht="17.25">
      <c r="A32" s="15"/>
      <c r="B32" s="16"/>
      <c r="C32" s="36"/>
      <c r="D32" s="35"/>
      <c r="E32" s="182"/>
      <c r="F32" s="182"/>
      <c r="G32" s="182"/>
      <c r="H32" s="2"/>
    </row>
    <row x14ac:dyDescent="0.25" r="33" customHeight="1" ht="17.25">
      <c r="A33" s="21" t="s">
        <v>8865</v>
      </c>
      <c r="B33" s="47"/>
      <c r="C33" s="23">
        <f>SUM(C31:C32)</f>
      </c>
      <c r="D33" s="23">
        <f>SUM(D31:D32)</f>
      </c>
      <c r="E33" s="2"/>
      <c r="F33" s="2"/>
      <c r="G33" s="2"/>
      <c r="H33" s="2"/>
    </row>
    <row x14ac:dyDescent="0.25" r="34" customHeight="1" ht="17.25">
      <c r="A34" s="117" t="s">
        <v>1059</v>
      </c>
      <c r="B34" s="118" t="s">
        <v>14</v>
      </c>
      <c r="C34" s="17">
        <v>-65</v>
      </c>
      <c r="D34" s="35"/>
      <c r="E34" s="2"/>
      <c r="F34" s="2"/>
      <c r="G34" s="2"/>
      <c r="H34" s="2"/>
    </row>
    <row x14ac:dyDescent="0.25" r="35" customHeight="1" ht="17.25">
      <c r="A35" s="21" t="s">
        <v>8840</v>
      </c>
      <c r="B35" s="47"/>
      <c r="C35" s="23">
        <f>SUM(C33:C34)</f>
      </c>
      <c r="D35" s="23">
        <f>SUM(D33:D34)</f>
      </c>
      <c r="E35" s="2"/>
      <c r="F35" s="2"/>
      <c r="G35" s="2"/>
      <c r="H35" s="2"/>
    </row>
    <row x14ac:dyDescent="0.25" r="36" customHeight="1" ht="17.25">
      <c r="A36" s="15"/>
      <c r="B36" s="16"/>
      <c r="C36" s="36"/>
      <c r="D36" s="35"/>
      <c r="E36" s="182"/>
      <c r="F36" s="182"/>
      <c r="G36" s="182"/>
      <c r="H36" s="2"/>
    </row>
    <row x14ac:dyDescent="0.25" r="37" customHeight="1" ht="17.25">
      <c r="A37" s="21" t="s">
        <v>8929</v>
      </c>
      <c r="B37" s="47"/>
      <c r="C37" s="23">
        <f>SUM(C35:C36)</f>
      </c>
      <c r="D37" s="23">
        <f>SUM(D35:D36)</f>
      </c>
      <c r="E37" s="2"/>
      <c r="F37" s="2"/>
      <c r="G37" s="2"/>
      <c r="H37" s="2"/>
    </row>
    <row x14ac:dyDescent="0.25" r="38" customHeight="1" ht="17.25">
      <c r="A38" s="15"/>
      <c r="B38" s="16"/>
      <c r="C38" s="36"/>
      <c r="D38" s="36"/>
      <c r="E38" s="2"/>
      <c r="F38" s="2"/>
      <c r="G38" s="2"/>
      <c r="H38" s="2"/>
    </row>
    <row x14ac:dyDescent="0.25" r="39" customHeight="1" ht="17.25">
      <c r="A39" s="21" t="s">
        <v>8930</v>
      </c>
      <c r="B39" s="47"/>
      <c r="C39" s="23">
        <f>SUM(C37:C38)</f>
      </c>
      <c r="D39" s="23">
        <f>SUM(D37:D38)</f>
      </c>
      <c r="E39" s="2"/>
      <c r="F39" s="2"/>
      <c r="G39" s="2"/>
      <c r="H39" s="2"/>
    </row>
    <row x14ac:dyDescent="0.25" r="40" customHeight="1" ht="17.25">
      <c r="A40" s="117">
        <v>44445</v>
      </c>
      <c r="B40" s="118" t="s">
        <v>14</v>
      </c>
      <c r="C40" s="17">
        <v>-48</v>
      </c>
      <c r="D40" s="36"/>
      <c r="E40" s="2"/>
      <c r="F40" s="2"/>
      <c r="G40" s="2"/>
      <c r="H40" s="2"/>
    </row>
    <row x14ac:dyDescent="0.25" r="41" customHeight="1" ht="17.25">
      <c r="A41" s="117">
        <v>44475</v>
      </c>
      <c r="B41" s="118" t="s">
        <v>14</v>
      </c>
      <c r="C41" s="17">
        <v>-8</v>
      </c>
      <c r="D41" s="36"/>
      <c r="E41" s="182" t="s">
        <v>8</v>
      </c>
      <c r="F41" s="2"/>
      <c r="G41" s="2"/>
      <c r="H41" s="2"/>
    </row>
    <row x14ac:dyDescent="0.25" r="42" customHeight="1" ht="17.25">
      <c r="A42" s="15" t="s">
        <v>261</v>
      </c>
      <c r="B42" s="16" t="s">
        <v>14</v>
      </c>
      <c r="C42" s="17">
        <v>-102</v>
      </c>
      <c r="D42" s="18"/>
      <c r="E42" s="4" t="s">
        <v>8955</v>
      </c>
      <c r="F42" s="2"/>
      <c r="G42" s="2"/>
      <c r="H42" s="2"/>
    </row>
    <row x14ac:dyDescent="0.25" r="43" customHeight="1" ht="17.25">
      <c r="A43" s="15" t="s">
        <v>280</v>
      </c>
      <c r="B43" s="16" t="s">
        <v>14</v>
      </c>
      <c r="C43" s="17">
        <v>-115</v>
      </c>
      <c r="D43" s="18"/>
      <c r="E43" s="4" t="s">
        <v>8956</v>
      </c>
      <c r="F43" s="2"/>
      <c r="G43" s="2"/>
      <c r="H43" s="2"/>
    </row>
    <row x14ac:dyDescent="0.25" r="44" customHeight="1" ht="17.25">
      <c r="A44" s="15" t="s">
        <v>322</v>
      </c>
      <c r="B44" s="16" t="s">
        <v>14</v>
      </c>
      <c r="C44" s="17">
        <v>-143</v>
      </c>
      <c r="D44" s="18"/>
      <c r="E44" s="4" t="s">
        <v>8957</v>
      </c>
      <c r="F44" s="2"/>
      <c r="G44" s="2"/>
      <c r="H44" s="2"/>
    </row>
    <row x14ac:dyDescent="0.25" r="45" customHeight="1" ht="17.25">
      <c r="A45" s="15" t="s">
        <v>1574</v>
      </c>
      <c r="B45" s="16" t="s">
        <v>14</v>
      </c>
      <c r="C45" s="17">
        <v>-62</v>
      </c>
      <c r="D45" s="18"/>
      <c r="E45" s="4" t="s">
        <v>8958</v>
      </c>
      <c r="F45" s="2"/>
      <c r="G45" s="2"/>
      <c r="H45" s="2"/>
    </row>
    <row x14ac:dyDescent="0.25" r="46" customHeight="1" ht="17.25">
      <c r="A46" s="117" t="s">
        <v>4848</v>
      </c>
      <c r="B46" s="118" t="s">
        <v>14</v>
      </c>
      <c r="C46" s="17">
        <v>-85</v>
      </c>
      <c r="D46" s="18"/>
      <c r="E46" s="4" t="s">
        <v>8959</v>
      </c>
      <c r="F46" s="2"/>
      <c r="G46" s="2"/>
      <c r="H46" s="2"/>
    </row>
    <row x14ac:dyDescent="0.25" r="47" customHeight="1" ht="17.25">
      <c r="A47" s="117" t="s">
        <v>6205</v>
      </c>
      <c r="B47" s="118" t="s">
        <v>14</v>
      </c>
      <c r="C47" s="17">
        <v>-208</v>
      </c>
      <c r="D47" s="18"/>
      <c r="E47" s="4" t="s">
        <v>8960</v>
      </c>
      <c r="F47" s="2"/>
      <c r="G47" s="2"/>
      <c r="H47" s="2"/>
    </row>
    <row x14ac:dyDescent="0.25" r="48" customHeight="1" ht="17.25">
      <c r="A48" s="21" t="s">
        <v>8961</v>
      </c>
      <c r="B48" s="47"/>
      <c r="C48" s="23">
        <f>SUM(C39:C47)</f>
      </c>
      <c r="D48" s="23">
        <f>SUM(D39:D47)</f>
      </c>
      <c r="E48" s="2"/>
      <c r="F48" s="2"/>
      <c r="G48" s="2"/>
      <c r="H48" s="2"/>
    </row>
    <row x14ac:dyDescent="0.25" r="49" customHeight="1" ht="17.25">
      <c r="A49" s="117">
        <v>44446</v>
      </c>
      <c r="B49" s="118" t="s">
        <v>14</v>
      </c>
      <c r="C49" s="138">
        <v>-98</v>
      </c>
      <c r="D49" s="46"/>
      <c r="E49" s="182" t="s">
        <v>8962</v>
      </c>
      <c r="F49" s="2"/>
      <c r="G49" s="2"/>
      <c r="H49" s="2"/>
    </row>
    <row x14ac:dyDescent="0.25" r="50" customHeight="1" ht="17.25">
      <c r="A50" s="117" t="s">
        <v>195</v>
      </c>
      <c r="B50" s="118" t="s">
        <v>14</v>
      </c>
      <c r="C50" s="17">
        <v>-86</v>
      </c>
      <c r="D50" s="36"/>
      <c r="E50" s="182" t="s">
        <v>8963</v>
      </c>
      <c r="F50" s="2"/>
      <c r="G50" s="2"/>
      <c r="H50" s="2"/>
    </row>
    <row x14ac:dyDescent="0.25" r="51" customHeight="1" ht="17.25">
      <c r="A51" s="117" t="s">
        <v>6728</v>
      </c>
      <c r="B51" s="118" t="s">
        <v>14</v>
      </c>
      <c r="C51" s="17">
        <v>-45</v>
      </c>
      <c r="D51" s="36"/>
      <c r="E51" s="182" t="s">
        <v>8964</v>
      </c>
      <c r="F51" s="2"/>
      <c r="G51" s="2"/>
      <c r="H51" s="2"/>
    </row>
    <row x14ac:dyDescent="0.25" r="52" customHeight="1" ht="17.25">
      <c r="A52" s="21" t="s">
        <v>8965</v>
      </c>
      <c r="B52" s="47"/>
      <c r="C52" s="23">
        <f>SUM(C48:C51)</f>
      </c>
      <c r="D52" s="23">
        <f>SUM(D48:D51)</f>
      </c>
      <c r="E52" s="2"/>
      <c r="F52" s="2"/>
      <c r="G52" s="2"/>
      <c r="H52" s="2"/>
    </row>
    <row x14ac:dyDescent="0.25" r="53" customHeight="1" ht="17.25">
      <c r="A53" s="15">
        <v>44294</v>
      </c>
      <c r="B53" s="16" t="s">
        <v>14</v>
      </c>
      <c r="C53" s="17">
        <v>-67</v>
      </c>
      <c r="D53" s="36"/>
      <c r="E53" s="182" t="s">
        <v>8966</v>
      </c>
      <c r="F53" s="2"/>
      <c r="G53" s="2"/>
      <c r="H53" s="2"/>
    </row>
    <row x14ac:dyDescent="0.25" r="54" customHeight="1" ht="17.25">
      <c r="A54" s="117" t="s">
        <v>145</v>
      </c>
      <c r="B54" s="118" t="s">
        <v>14</v>
      </c>
      <c r="C54" s="17">
        <v>-51</v>
      </c>
      <c r="D54" s="36"/>
      <c r="E54" s="2"/>
      <c r="F54" s="2"/>
      <c r="G54" s="2"/>
      <c r="H54" s="2"/>
    </row>
    <row x14ac:dyDescent="0.25" r="55" customHeight="1" ht="17.25">
      <c r="A55" s="15" t="s">
        <v>16</v>
      </c>
      <c r="B55" s="16" t="s">
        <v>14</v>
      </c>
      <c r="C55" s="17">
        <v>-41</v>
      </c>
      <c r="D55" s="36"/>
      <c r="E55" s="2"/>
      <c r="F55" s="2"/>
      <c r="G55" s="2"/>
      <c r="H55" s="2"/>
    </row>
    <row x14ac:dyDescent="0.25" r="56" customHeight="1" ht="17.25">
      <c r="A56" s="117" t="s">
        <v>3272</v>
      </c>
      <c r="B56" s="118" t="s">
        <v>14</v>
      </c>
      <c r="C56" s="17">
        <v>-32</v>
      </c>
      <c r="D56" s="18"/>
      <c r="E56" s="2"/>
      <c r="F56" s="2"/>
      <c r="G56" s="2"/>
      <c r="H56" s="2"/>
    </row>
    <row x14ac:dyDescent="0.25" r="57" customHeight="1" ht="17.25">
      <c r="A57" s="117" t="s">
        <v>149</v>
      </c>
      <c r="B57" s="118" t="s">
        <v>14</v>
      </c>
      <c r="C57" s="17">
        <v>-22</v>
      </c>
      <c r="D57" s="36"/>
      <c r="E57" s="2"/>
      <c r="F57" s="2"/>
      <c r="G57" s="2"/>
      <c r="H57" s="2"/>
    </row>
    <row x14ac:dyDescent="0.25" r="58" customHeight="1" ht="17.25">
      <c r="A58" s="15" t="s">
        <v>3332</v>
      </c>
      <c r="B58" s="16" t="s">
        <v>14</v>
      </c>
      <c r="C58" s="17">
        <v>-42</v>
      </c>
      <c r="D58" s="36"/>
      <c r="E58" s="182" t="s">
        <v>8967</v>
      </c>
      <c r="F58" s="2"/>
      <c r="G58" s="2"/>
      <c r="H58" s="2"/>
    </row>
    <row x14ac:dyDescent="0.25" r="59" customHeight="1" ht="17.25">
      <c r="A59" s="21" t="s">
        <v>8933</v>
      </c>
      <c r="B59" s="47"/>
      <c r="C59" s="49">
        <f>SUM(C52:C58)</f>
      </c>
      <c r="D59" s="175">
        <f>SUM(D52:D58)</f>
      </c>
      <c r="E59" s="2"/>
      <c r="F59" s="2"/>
      <c r="G59" s="2"/>
      <c r="H59" s="2"/>
    </row>
    <row x14ac:dyDescent="0.25" r="60" customHeight="1" ht="17.25">
      <c r="A60" s="54">
        <v>44386</v>
      </c>
      <c r="B60" s="55" t="s">
        <v>8968</v>
      </c>
      <c r="C60" s="99">
        <v>30</v>
      </c>
      <c r="D60" s="35"/>
      <c r="E60" s="2"/>
      <c r="F60" s="2"/>
      <c r="G60" s="2"/>
      <c r="H60" s="2"/>
    </row>
    <row x14ac:dyDescent="0.25" r="61" customHeight="1" ht="17.25">
      <c r="A61" s="21" t="s">
        <v>8646</v>
      </c>
      <c r="B61" s="47"/>
      <c r="C61" s="23">
        <f>SUM(C59:C60)</f>
      </c>
      <c r="D61" s="23">
        <f>SUM(D59:D60)</f>
      </c>
      <c r="E61" s="2"/>
      <c r="F61" s="2"/>
      <c r="G61" s="2"/>
      <c r="H61" s="2"/>
    </row>
    <row x14ac:dyDescent="0.25" r="62" customHeight="1" ht="17.25">
      <c r="A62" s="241">
        <v>44206</v>
      </c>
      <c r="B62" s="242" t="s">
        <v>14</v>
      </c>
      <c r="C62" s="20"/>
      <c r="D62" s="19">
        <v>-11</v>
      </c>
      <c r="E62" s="2"/>
      <c r="F62" s="2"/>
      <c r="G62" s="2"/>
      <c r="H62" s="2"/>
    </row>
    <row x14ac:dyDescent="0.25" r="63" customHeight="1" ht="17.25">
      <c r="A63" s="117">
        <v>44357</v>
      </c>
      <c r="B63" s="118" t="s">
        <v>14</v>
      </c>
      <c r="C63" s="18"/>
      <c r="D63" s="17">
        <v>-48</v>
      </c>
      <c r="E63" s="4" t="s">
        <v>8969</v>
      </c>
      <c r="F63" s="2"/>
      <c r="G63" s="2"/>
      <c r="H63" s="2"/>
    </row>
    <row x14ac:dyDescent="0.25" r="64" customHeight="1" ht="17.25">
      <c r="A64" s="117">
        <v>44418</v>
      </c>
      <c r="B64" s="118" t="s">
        <v>14</v>
      </c>
      <c r="C64" s="18"/>
      <c r="D64" s="17">
        <v>-52</v>
      </c>
      <c r="E64" s="4" t="s">
        <v>8970</v>
      </c>
      <c r="F64" s="2"/>
      <c r="G64" s="2"/>
      <c r="H64" s="2"/>
    </row>
    <row x14ac:dyDescent="0.25" r="65" customHeight="1" ht="17.25">
      <c r="A65" s="117" t="s">
        <v>6623</v>
      </c>
      <c r="B65" s="118" t="s">
        <v>14</v>
      </c>
      <c r="C65" s="46"/>
      <c r="D65" s="138">
        <v>-147</v>
      </c>
      <c r="E65" s="4" t="s">
        <v>8971</v>
      </c>
      <c r="F65" s="4"/>
      <c r="G65" s="4"/>
      <c r="H65" s="2"/>
    </row>
    <row x14ac:dyDescent="0.25" r="66" customHeight="1" ht="17.25">
      <c r="A66" s="117" t="s">
        <v>1706</v>
      </c>
      <c r="B66" s="118" t="s">
        <v>14</v>
      </c>
      <c r="C66" s="36"/>
      <c r="D66" s="17">
        <v>-115</v>
      </c>
      <c r="E66" s="182" t="s">
        <v>8972</v>
      </c>
      <c r="F66" s="2"/>
      <c r="G66" s="2"/>
      <c r="H66" s="2"/>
    </row>
    <row x14ac:dyDescent="0.25" r="67" customHeight="1" ht="17.25">
      <c r="A67" s="117" t="s">
        <v>1706</v>
      </c>
      <c r="B67" s="118" t="s">
        <v>14</v>
      </c>
      <c r="C67" s="36"/>
      <c r="D67" s="17">
        <v>-22</v>
      </c>
      <c r="E67" s="182" t="s">
        <v>8973</v>
      </c>
      <c r="F67" s="2"/>
      <c r="G67" s="2"/>
      <c r="H67" s="2"/>
    </row>
    <row x14ac:dyDescent="0.25" r="68" customHeight="1" ht="17.25">
      <c r="A68" s="117" t="s">
        <v>7501</v>
      </c>
      <c r="B68" s="118" t="s">
        <v>14</v>
      </c>
      <c r="C68" s="36"/>
      <c r="D68" s="17">
        <v>-40</v>
      </c>
      <c r="E68" s="2"/>
      <c r="F68" s="2"/>
      <c r="G68" s="2"/>
      <c r="H68" s="2"/>
    </row>
    <row x14ac:dyDescent="0.25" r="69" customHeight="1" ht="17.25">
      <c r="A69" s="21" t="s">
        <v>8653</v>
      </c>
      <c r="B69" s="47"/>
      <c r="C69" s="23">
        <f>SUM(C61:C68)</f>
      </c>
      <c r="D69" s="23">
        <f>SUM(D61:D68)</f>
      </c>
      <c r="E69" s="2"/>
      <c r="F69" s="2"/>
      <c r="G69" s="2"/>
      <c r="H69" s="2"/>
    </row>
    <row x14ac:dyDescent="0.25" r="70" customHeight="1" ht="17.25">
      <c r="A70" s="117">
        <v>44266</v>
      </c>
      <c r="B70" s="118" t="s">
        <v>14</v>
      </c>
      <c r="C70" s="36"/>
      <c r="D70" s="17">
        <v>-186</v>
      </c>
      <c r="E70" s="182" t="s">
        <v>8974</v>
      </c>
      <c r="F70" s="2"/>
      <c r="G70" s="2"/>
      <c r="H70" s="2"/>
    </row>
    <row x14ac:dyDescent="0.25" r="71" customHeight="1" ht="17.25">
      <c r="A71" s="15">
        <v>44327</v>
      </c>
      <c r="B71" s="16" t="s">
        <v>14</v>
      </c>
      <c r="C71" s="36"/>
      <c r="D71" s="17">
        <v>-154</v>
      </c>
      <c r="E71" s="182" t="s">
        <v>8975</v>
      </c>
      <c r="F71" s="2"/>
      <c r="G71" s="2"/>
      <c r="H71" s="2"/>
    </row>
    <row x14ac:dyDescent="0.25" r="72" customHeight="1" ht="17.25">
      <c r="A72" s="117">
        <v>44480</v>
      </c>
      <c r="B72" s="118" t="s">
        <v>14</v>
      </c>
      <c r="C72" s="36"/>
      <c r="D72" s="17">
        <v>-192</v>
      </c>
      <c r="E72" s="182" t="s">
        <v>8976</v>
      </c>
      <c r="F72" s="2"/>
      <c r="G72" s="2"/>
      <c r="H72" s="2"/>
    </row>
    <row x14ac:dyDescent="0.25" r="73" customHeight="1" ht="17.25">
      <c r="A73" s="117" t="s">
        <v>38</v>
      </c>
      <c r="B73" s="118" t="s">
        <v>14</v>
      </c>
      <c r="C73" s="36"/>
      <c r="D73" s="17">
        <v>-38</v>
      </c>
      <c r="E73" s="182" t="s">
        <v>8977</v>
      </c>
      <c r="F73" s="2"/>
      <c r="G73" s="2"/>
      <c r="H73" s="2"/>
    </row>
    <row x14ac:dyDescent="0.25" r="74" customHeight="1" ht="17.25">
      <c r="A74" s="117" t="s">
        <v>1708</v>
      </c>
      <c r="B74" s="118" t="s">
        <v>14</v>
      </c>
      <c r="C74" s="36"/>
      <c r="D74" s="17">
        <v>-194</v>
      </c>
      <c r="E74" s="182" t="s">
        <v>8978</v>
      </c>
      <c r="F74" s="2"/>
      <c r="G74" s="2"/>
      <c r="H74" s="2"/>
    </row>
    <row x14ac:dyDescent="0.25" r="75" customHeight="1" ht="17.25">
      <c r="A75" s="117" t="s">
        <v>40</v>
      </c>
      <c r="B75" s="118" t="s">
        <v>14</v>
      </c>
      <c r="C75" s="36"/>
      <c r="D75" s="17">
        <v>-48</v>
      </c>
      <c r="E75" s="182" t="s">
        <v>8979</v>
      </c>
      <c r="F75" s="2"/>
      <c r="G75" s="2"/>
      <c r="H75" s="2"/>
    </row>
    <row x14ac:dyDescent="0.25" r="76" customHeight="1" ht="17.25">
      <c r="A76" s="117" t="s">
        <v>1709</v>
      </c>
      <c r="B76" s="118" t="s">
        <v>14</v>
      </c>
      <c r="C76" s="36"/>
      <c r="D76" s="17">
        <v>-38</v>
      </c>
      <c r="E76" s="182" t="s">
        <v>8980</v>
      </c>
      <c r="F76" s="2"/>
      <c r="G76" s="2"/>
      <c r="H76" s="2"/>
    </row>
    <row x14ac:dyDescent="0.25" r="77" customHeight="1" ht="17.25">
      <c r="A77" s="241" t="s">
        <v>98</v>
      </c>
      <c r="B77" s="242" t="s">
        <v>14</v>
      </c>
      <c r="C77" s="36"/>
      <c r="D77" s="17">
        <v>-149</v>
      </c>
      <c r="E77" s="182" t="s">
        <v>8981</v>
      </c>
      <c r="F77" s="2"/>
      <c r="G77" s="2"/>
      <c r="H77" s="2"/>
    </row>
    <row x14ac:dyDescent="0.25" r="78" customHeight="1" ht="17.25">
      <c r="A78" s="21" t="s">
        <v>8654</v>
      </c>
      <c r="B78" s="47"/>
      <c r="C78" s="23">
        <f>SUM(C70:C77)</f>
      </c>
      <c r="D78" s="49">
        <f>SUM(D69:D77)</f>
      </c>
      <c r="E78" s="2"/>
      <c r="F78" s="2"/>
      <c r="G78" s="2"/>
      <c r="H78" s="2"/>
    </row>
    <row x14ac:dyDescent="0.25" r="79" customHeight="1" ht="17.25">
      <c r="A79" s="241" t="s">
        <v>48</v>
      </c>
      <c r="B79" s="242" t="s">
        <v>8982</v>
      </c>
      <c r="C79" s="36"/>
      <c r="D79" s="17">
        <v>144</v>
      </c>
      <c r="E79" s="182" t="s">
        <v>8983</v>
      </c>
      <c r="F79" s="2"/>
      <c r="G79" s="2"/>
      <c r="H79" s="2"/>
    </row>
    <row x14ac:dyDescent="0.25" r="80" customHeight="1" ht="17.25">
      <c r="A80" s="65"/>
      <c r="B80" s="66"/>
      <c r="C80" s="36"/>
      <c r="D80" s="36"/>
      <c r="E80" s="2"/>
      <c r="F80" s="2"/>
      <c r="G80" s="2"/>
      <c r="H80" s="2"/>
    </row>
    <row x14ac:dyDescent="0.25" r="81" customHeight="1" ht="17.25">
      <c r="A81" s="203"/>
      <c r="B81" s="262"/>
      <c r="C81" s="223"/>
      <c r="D81" s="1151">
        <f>SUM(D78:D79)</f>
      </c>
      <c r="E81" s="2"/>
      <c r="F81" s="2"/>
      <c r="G81" s="2"/>
      <c r="H81" s="2"/>
    </row>
    <row x14ac:dyDescent="0.25" r="82" customHeight="1" ht="17.25">
      <c r="A82" s="185" t="s">
        <v>578</v>
      </c>
      <c r="B82" s="186"/>
      <c r="C82" s="187">
        <f>SUM(C19:C20)</f>
      </c>
      <c r="D82" s="187">
        <f>SUM(D19:D20)</f>
      </c>
      <c r="E82" s="2"/>
      <c r="F82" s="2"/>
      <c r="G82" s="2"/>
      <c r="H82" s="2"/>
    </row>
    <row x14ac:dyDescent="0.25" r="83" customHeight="1" ht="17.25">
      <c r="A83" s="85" t="s">
        <v>8934</v>
      </c>
      <c r="B83" s="86"/>
      <c r="C83" s="87">
        <v>3870</v>
      </c>
      <c r="D83" s="1264">
        <v>3870</v>
      </c>
      <c r="E83" s="2"/>
      <c r="F83" s="2"/>
      <c r="G83" s="2"/>
      <c r="H83" s="2"/>
    </row>
    <row x14ac:dyDescent="0.25" r="84" customHeight="1" ht="17.25">
      <c r="A84" s="185" t="s">
        <v>8984</v>
      </c>
      <c r="B84" s="186"/>
      <c r="C84" s="865">
        <f>C83/3</f>
      </c>
      <c r="D84" s="865">
        <f>D83/3</f>
      </c>
      <c r="E84" s="2"/>
      <c r="F84" s="2"/>
      <c r="G84" s="2"/>
      <c r="H84" s="2"/>
    </row>
    <row x14ac:dyDescent="0.25" r="85" customHeight="1" ht="17.25">
      <c r="A85" s="185" t="s">
        <v>8920</v>
      </c>
      <c r="B85" s="186"/>
      <c r="C85" s="187">
        <f>SUM(C84-C82)</f>
      </c>
      <c r="D85" s="187">
        <f>SUM(D84-D82)</f>
      </c>
      <c r="E85" s="2"/>
      <c r="F85" s="2"/>
      <c r="G85" s="2"/>
      <c r="H85" s="2"/>
    </row>
    <row x14ac:dyDescent="0.25" r="86" customHeight="1" ht="17.25">
      <c r="A86" s="37"/>
      <c r="B86" s="2"/>
      <c r="C86" s="3"/>
      <c r="D86" s="3"/>
      <c r="E86" s="2"/>
      <c r="F86" s="2"/>
      <c r="G86" s="2"/>
      <c r="H86" s="2"/>
    </row>
    <row x14ac:dyDescent="0.25" r="87" customHeight="1" ht="17.25">
      <c r="A87" s="37"/>
      <c r="B87" s="2"/>
      <c r="C87" s="14" t="s">
        <v>1085</v>
      </c>
      <c r="D87" s="14" t="s">
        <v>1084</v>
      </c>
      <c r="E87" s="2"/>
      <c r="F87" s="2"/>
      <c r="G87" s="2"/>
      <c r="H87" s="2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1"/>
  <sheetViews>
    <sheetView workbookViewId="0"/>
  </sheetViews>
  <sheetFormatPr defaultRowHeight="15" x14ac:dyDescent="0.25"/>
  <cols>
    <col min="1" max="1" style="88" width="11.719285714285713" customWidth="1" bestFit="1"/>
    <col min="2" max="2" style="40" width="19.576428571428572" customWidth="1" bestFit="1"/>
    <col min="3" max="3" style="41" width="13.147857142857141" customWidth="1" bestFit="1"/>
    <col min="4" max="4" style="40" width="12.43357142857143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</cols>
  <sheetData>
    <row x14ac:dyDescent="0.25" r="1" customHeight="1" ht="17.25">
      <c r="A1" s="4" t="s">
        <v>0</v>
      </c>
      <c r="B1" s="2"/>
      <c r="C1" s="5"/>
      <c r="D1" s="2"/>
      <c r="E1" s="2"/>
      <c r="F1" s="2"/>
      <c r="G1" s="2"/>
    </row>
    <row x14ac:dyDescent="0.25" r="2" customHeight="1" ht="17.25">
      <c r="A2" s="83"/>
      <c r="B2" s="2"/>
      <c r="C2" s="5"/>
      <c r="D2" s="2"/>
      <c r="E2" s="2"/>
      <c r="F2" s="2"/>
      <c r="G2" s="2"/>
    </row>
    <row x14ac:dyDescent="0.25" r="3" customHeight="1" ht="17.25">
      <c r="A3" s="4" t="s">
        <v>7698</v>
      </c>
      <c r="B3" s="2"/>
      <c r="C3" s="5"/>
      <c r="D3" s="4"/>
      <c r="E3" s="4"/>
      <c r="F3" s="4"/>
      <c r="G3" s="2"/>
    </row>
    <row x14ac:dyDescent="0.25" r="4" customHeight="1" ht="17.25">
      <c r="A4" s="4" t="s">
        <v>8914</v>
      </c>
      <c r="B4" s="4"/>
      <c r="C4" s="5"/>
      <c r="D4" s="2"/>
      <c r="E4" s="2"/>
      <c r="F4" s="2"/>
      <c r="G4" s="2"/>
    </row>
    <row x14ac:dyDescent="0.25" r="5" customHeight="1" ht="17.25">
      <c r="A5" s="4" t="s">
        <v>8926</v>
      </c>
      <c r="B5" s="4"/>
      <c r="C5" s="5"/>
      <c r="D5" s="4"/>
      <c r="E5" s="4"/>
      <c r="F5" s="2"/>
      <c r="G5" s="2"/>
    </row>
    <row x14ac:dyDescent="0.25" r="6" customHeight="1" ht="17.25">
      <c r="A6" s="4" t="s">
        <v>8927</v>
      </c>
      <c r="B6" s="4"/>
      <c r="C6" s="5"/>
      <c r="D6" s="2"/>
      <c r="E6" s="2"/>
      <c r="F6" s="2"/>
      <c r="G6" s="2"/>
    </row>
    <row x14ac:dyDescent="0.25" r="7" customHeight="1" ht="17.25">
      <c r="A7" s="4" t="s">
        <v>357</v>
      </c>
      <c r="B7" s="4"/>
      <c r="C7" s="11">
        <v>35000</v>
      </c>
      <c r="D7" s="2"/>
      <c r="E7" s="2"/>
      <c r="F7" s="2"/>
      <c r="G7" s="2"/>
    </row>
    <row x14ac:dyDescent="0.25" r="8" customHeight="1" ht="17.25">
      <c r="A8" s="534" t="s">
        <v>4</v>
      </c>
      <c r="B8" s="534" t="s">
        <v>5</v>
      </c>
      <c r="C8" s="401" t="s">
        <v>2459</v>
      </c>
      <c r="D8" s="2"/>
      <c r="E8" s="2"/>
      <c r="F8" s="2"/>
      <c r="G8" s="2"/>
    </row>
    <row x14ac:dyDescent="0.25" r="9" customHeight="1" ht="17.25">
      <c r="A9" s="118" t="s">
        <v>1411</v>
      </c>
      <c r="B9" s="118" t="s">
        <v>8928</v>
      </c>
      <c r="C9" s="138">
        <v>17</v>
      </c>
      <c r="D9" s="2"/>
      <c r="E9" s="2"/>
      <c r="F9" s="2"/>
      <c r="G9" s="2"/>
    </row>
    <row x14ac:dyDescent="0.25" r="10" customHeight="1" ht="17.25">
      <c r="A10" s="420" t="s">
        <v>8848</v>
      </c>
      <c r="B10" s="232"/>
      <c r="C10" s="233">
        <f>SUM(C9)</f>
      </c>
      <c r="D10" s="2"/>
      <c r="E10" s="2"/>
      <c r="F10" s="2"/>
      <c r="G10" s="2"/>
    </row>
    <row x14ac:dyDescent="0.25" r="11" customHeight="1" ht="17.25">
      <c r="A11" s="33"/>
      <c r="B11" s="34"/>
      <c r="C11" s="35"/>
      <c r="D11" s="2"/>
      <c r="E11" s="2"/>
      <c r="F11" s="2"/>
      <c r="G11" s="2"/>
    </row>
    <row x14ac:dyDescent="0.25" r="12" customHeight="1" ht="17.25">
      <c r="A12" s="420" t="s">
        <v>8851</v>
      </c>
      <c r="B12" s="232"/>
      <c r="C12" s="233">
        <f>SUM(C10:C11)</f>
      </c>
      <c r="D12" s="2"/>
      <c r="E12" s="2"/>
      <c r="F12" s="2"/>
      <c r="G12" s="2"/>
    </row>
    <row x14ac:dyDescent="0.25" r="13" customHeight="1" ht="17.25">
      <c r="A13" s="117"/>
      <c r="B13" s="118"/>
      <c r="C13" s="36"/>
      <c r="D13" s="2"/>
      <c r="E13" s="2"/>
      <c r="F13" s="2"/>
      <c r="G13" s="1139"/>
    </row>
    <row x14ac:dyDescent="0.25" r="14" customHeight="1" ht="17.25">
      <c r="A14" s="420" t="s">
        <v>8853</v>
      </c>
      <c r="B14" s="232"/>
      <c r="C14" s="233">
        <f>SUM(C12:C13)</f>
      </c>
      <c r="D14" s="2"/>
      <c r="E14" s="2"/>
      <c r="F14" s="2"/>
      <c r="G14" s="2"/>
    </row>
    <row x14ac:dyDescent="0.25" r="15" customHeight="1" ht="17.25">
      <c r="A15" s="117"/>
      <c r="B15" s="118"/>
      <c r="C15" s="36"/>
      <c r="D15" s="2"/>
      <c r="E15" s="2"/>
      <c r="F15" s="2"/>
      <c r="G15" s="1139"/>
    </row>
    <row x14ac:dyDescent="0.25" r="16" customHeight="1" ht="17.25">
      <c r="A16" s="420" t="s">
        <v>8858</v>
      </c>
      <c r="B16" s="232"/>
      <c r="C16" s="233">
        <f>SUM(C14:C15)</f>
      </c>
      <c r="D16" s="2"/>
      <c r="E16" s="2"/>
      <c r="F16" s="2"/>
      <c r="G16" s="2"/>
    </row>
    <row x14ac:dyDescent="0.25" r="17" customHeight="1" ht="17.25">
      <c r="A17" s="117"/>
      <c r="B17" s="118"/>
      <c r="C17" s="36"/>
      <c r="D17" s="2"/>
      <c r="E17" s="2"/>
      <c r="F17" s="2"/>
      <c r="G17" s="1139"/>
    </row>
    <row x14ac:dyDescent="0.25" r="18" customHeight="1" ht="17.25">
      <c r="A18" s="420" t="s">
        <v>8861</v>
      </c>
      <c r="B18" s="232"/>
      <c r="C18" s="233">
        <f>SUM(C16:C17)</f>
      </c>
      <c r="D18" s="2"/>
      <c r="E18" s="2"/>
      <c r="F18" s="2"/>
      <c r="G18" s="2"/>
    </row>
    <row x14ac:dyDescent="0.25" r="19" customHeight="1" ht="17.25">
      <c r="A19" s="15"/>
      <c r="B19" s="16"/>
      <c r="C19" s="36"/>
      <c r="D19" s="2"/>
      <c r="E19" s="2"/>
      <c r="F19" s="2"/>
      <c r="G19" s="2"/>
    </row>
    <row x14ac:dyDescent="0.25" r="20" customHeight="1" ht="17.25">
      <c r="A20" s="420" t="s">
        <v>8863</v>
      </c>
      <c r="B20" s="232"/>
      <c r="C20" s="233">
        <f>SUM(C18:C19)</f>
      </c>
      <c r="D20" s="2"/>
      <c r="E20" s="2"/>
      <c r="F20" s="2"/>
      <c r="G20" s="2"/>
    </row>
    <row x14ac:dyDescent="0.25" r="21" customHeight="1" ht="17.25">
      <c r="A21" s="15"/>
      <c r="B21" s="16"/>
      <c r="C21" s="36"/>
      <c r="D21" s="2"/>
      <c r="E21" s="2"/>
      <c r="F21" s="2"/>
      <c r="G21" s="2"/>
    </row>
    <row x14ac:dyDescent="0.25" r="22" customHeight="1" ht="17.25">
      <c r="A22" s="420" t="s">
        <v>8864</v>
      </c>
      <c r="B22" s="232"/>
      <c r="C22" s="233">
        <f>SUM(C20:C21)</f>
      </c>
      <c r="D22" s="2"/>
      <c r="E22" s="2"/>
      <c r="F22" s="2"/>
      <c r="G22" s="2"/>
    </row>
    <row x14ac:dyDescent="0.25" r="23" customHeight="1" ht="17.25">
      <c r="A23" s="15"/>
      <c r="B23" s="16"/>
      <c r="C23" s="36"/>
      <c r="D23" s="2"/>
      <c r="E23" s="2"/>
      <c r="F23" s="2"/>
      <c r="G23" s="2"/>
    </row>
    <row x14ac:dyDescent="0.25" r="24" customHeight="1" ht="17.25">
      <c r="A24" s="420" t="s">
        <v>8865</v>
      </c>
      <c r="B24" s="232"/>
      <c r="C24" s="233">
        <f>SUM(C22:C23)</f>
      </c>
      <c r="D24" s="2"/>
      <c r="E24" s="2"/>
      <c r="F24" s="2"/>
      <c r="G24" s="2"/>
    </row>
    <row x14ac:dyDescent="0.25" r="25" customHeight="1" ht="17.25">
      <c r="A25" s="15"/>
      <c r="B25" s="16"/>
      <c r="C25" s="36"/>
      <c r="D25" s="2"/>
      <c r="E25" s="2"/>
      <c r="F25" s="2"/>
      <c r="G25" s="2"/>
    </row>
    <row x14ac:dyDescent="0.25" r="26" customHeight="1" ht="17.25">
      <c r="A26" s="420" t="s">
        <v>8840</v>
      </c>
      <c r="B26" s="232"/>
      <c r="C26" s="233">
        <f>SUM(C24:C25)</f>
      </c>
      <c r="D26" s="2"/>
      <c r="E26" s="2"/>
      <c r="F26" s="2"/>
      <c r="G26" s="2"/>
    </row>
    <row x14ac:dyDescent="0.25" r="27" customHeight="1" ht="17.25">
      <c r="A27" s="15"/>
      <c r="B27" s="16"/>
      <c r="C27" s="36"/>
      <c r="D27" s="2"/>
      <c r="E27" s="2"/>
      <c r="F27" s="2"/>
      <c r="G27" s="2"/>
    </row>
    <row x14ac:dyDescent="0.25" r="28" customHeight="1" ht="17.25">
      <c r="A28" s="420" t="s">
        <v>8929</v>
      </c>
      <c r="B28" s="232"/>
      <c r="C28" s="233">
        <f>SUM(C26:C27)</f>
      </c>
      <c r="D28" s="2"/>
      <c r="E28" s="2"/>
      <c r="F28" s="2"/>
      <c r="G28" s="2"/>
    </row>
    <row x14ac:dyDescent="0.25" r="29" customHeight="1" ht="17.25">
      <c r="A29" s="15"/>
      <c r="B29" s="16"/>
      <c r="C29" s="36"/>
      <c r="D29" s="2"/>
      <c r="E29" s="2"/>
      <c r="F29" s="2"/>
      <c r="G29" s="2"/>
    </row>
    <row x14ac:dyDescent="0.25" r="30" customHeight="1" ht="17.25">
      <c r="A30" s="420" t="s">
        <v>8930</v>
      </c>
      <c r="B30" s="232"/>
      <c r="C30" s="233">
        <f>SUM(C28:C29)</f>
      </c>
      <c r="D30" s="2"/>
      <c r="E30" s="2"/>
      <c r="F30" s="2"/>
      <c r="G30" s="2"/>
    </row>
    <row x14ac:dyDescent="0.25" r="31" customHeight="1" ht="17.25">
      <c r="A31" s="15"/>
      <c r="B31" s="16"/>
      <c r="C31" s="36"/>
      <c r="D31" s="2"/>
      <c r="E31" s="2"/>
      <c r="F31" s="2"/>
      <c r="G31" s="2"/>
    </row>
    <row x14ac:dyDescent="0.25" r="32" customHeight="1" ht="17.25">
      <c r="A32" s="420" t="s">
        <v>8931</v>
      </c>
      <c r="B32" s="232"/>
      <c r="C32" s="233">
        <f>SUM(C30:C31)</f>
      </c>
      <c r="D32" s="2"/>
      <c r="E32" s="2"/>
      <c r="F32" s="2"/>
      <c r="G32" s="2"/>
    </row>
    <row x14ac:dyDescent="0.25" r="33" customHeight="1" ht="17.25">
      <c r="A33" s="15"/>
      <c r="B33" s="16"/>
      <c r="C33" s="36"/>
      <c r="D33" s="2"/>
      <c r="E33" s="2"/>
      <c r="F33" s="2"/>
      <c r="G33" s="2"/>
    </row>
    <row x14ac:dyDescent="0.25" r="34" customHeight="1" ht="17.25">
      <c r="A34" s="420" t="s">
        <v>8932</v>
      </c>
      <c r="B34" s="232"/>
      <c r="C34" s="233">
        <f>SUM(C32:C33)</f>
      </c>
      <c r="D34" s="2"/>
      <c r="E34" s="2"/>
      <c r="F34" s="2"/>
      <c r="G34" s="2"/>
    </row>
    <row x14ac:dyDescent="0.25" r="35" customHeight="1" ht="17.25">
      <c r="A35" s="15"/>
      <c r="B35" s="16"/>
      <c r="C35" s="36"/>
      <c r="D35" s="2"/>
      <c r="E35" s="2"/>
      <c r="F35" s="2"/>
      <c r="G35" s="2"/>
    </row>
    <row x14ac:dyDescent="0.25" r="36" customHeight="1" ht="17.25">
      <c r="A36" s="420" t="s">
        <v>8933</v>
      </c>
      <c r="B36" s="232"/>
      <c r="C36" s="233">
        <f>SUM(C34:C35)</f>
      </c>
      <c r="D36" s="2"/>
      <c r="E36" s="2"/>
      <c r="F36" s="2"/>
      <c r="G36" s="2"/>
    </row>
    <row x14ac:dyDescent="0.25" r="37" customHeight="1" ht="17.25">
      <c r="A37" s="15"/>
      <c r="B37" s="16"/>
      <c r="C37" s="36"/>
      <c r="D37" s="2"/>
      <c r="E37" s="2"/>
      <c r="F37" s="2"/>
      <c r="G37" s="2"/>
    </row>
    <row x14ac:dyDescent="0.25" r="38" customHeight="1" ht="17.25">
      <c r="A38" s="420" t="s">
        <v>8646</v>
      </c>
      <c r="B38" s="232"/>
      <c r="C38" s="233">
        <f>SUM(C36:C37)</f>
      </c>
      <c r="D38" s="2"/>
      <c r="E38" s="2"/>
      <c r="F38" s="2"/>
      <c r="G38" s="2"/>
    </row>
    <row x14ac:dyDescent="0.25" r="39" customHeight="1" ht="17.25">
      <c r="A39" s="118" t="s">
        <v>6623</v>
      </c>
      <c r="B39" s="118" t="s">
        <v>14</v>
      </c>
      <c r="C39" s="17">
        <v>-17</v>
      </c>
      <c r="D39" s="2"/>
      <c r="E39" s="2"/>
      <c r="F39" s="2"/>
      <c r="G39" s="2"/>
    </row>
    <row x14ac:dyDescent="0.25" r="40" customHeight="1" ht="17.25">
      <c r="A40" s="420" t="s">
        <v>8653</v>
      </c>
      <c r="B40" s="232"/>
      <c r="C40" s="233">
        <f>SUM(C38:C39)</f>
      </c>
      <c r="D40" s="2"/>
      <c r="E40" s="2"/>
      <c r="F40" s="2"/>
      <c r="G40" s="2"/>
    </row>
    <row x14ac:dyDescent="0.25" r="41" customHeight="1" ht="17.25">
      <c r="A41" s="15"/>
      <c r="B41" s="16"/>
      <c r="C41" s="36"/>
      <c r="D41" s="2"/>
      <c r="E41" s="2"/>
      <c r="F41" s="2"/>
      <c r="G41" s="2"/>
    </row>
    <row x14ac:dyDescent="0.25" r="42" customHeight="1" ht="17.25">
      <c r="A42" s="878"/>
      <c r="B42" s="25"/>
      <c r="C42" s="45"/>
      <c r="D42" s="2"/>
      <c r="E42" s="2"/>
      <c r="F42" s="2"/>
      <c r="G42" s="2"/>
    </row>
    <row x14ac:dyDescent="0.25" r="43" customHeight="1" ht="17.25">
      <c r="A43" s="190" t="s">
        <v>578</v>
      </c>
      <c r="B43" s="186"/>
      <c r="C43" s="187">
        <f>SUM(C9)</f>
      </c>
      <c r="D43" s="2"/>
      <c r="E43" s="2"/>
      <c r="F43" s="2"/>
      <c r="G43" s="2"/>
    </row>
    <row x14ac:dyDescent="0.25" r="44" customHeight="1" ht="17.25">
      <c r="A44" s="1263" t="s">
        <v>8934</v>
      </c>
      <c r="B44" s="86"/>
      <c r="C44" s="87">
        <v>51</v>
      </c>
      <c r="D44" s="2"/>
      <c r="E44" s="2"/>
      <c r="F44" s="2"/>
      <c r="G44" s="2"/>
    </row>
    <row x14ac:dyDescent="0.25" r="45" customHeight="1" ht="17.25">
      <c r="A45" s="190" t="s">
        <v>8935</v>
      </c>
      <c r="B45" s="186"/>
      <c r="C45" s="865">
        <f>C44/3</f>
      </c>
      <c r="D45" s="2"/>
      <c r="E45" s="2"/>
      <c r="F45" s="2"/>
      <c r="G45" s="2"/>
    </row>
    <row x14ac:dyDescent="0.25" r="46" customHeight="1" ht="17.25">
      <c r="A46" s="190" t="s">
        <v>8920</v>
      </c>
      <c r="B46" s="186"/>
      <c r="C46" s="187">
        <f>SUM(C45-C43)</f>
      </c>
      <c r="D46" s="2"/>
      <c r="E46" s="2"/>
      <c r="F46" s="2"/>
      <c r="G46" s="2"/>
    </row>
    <row x14ac:dyDescent="0.25" r="47" customHeight="1" ht="17.25">
      <c r="A47" s="83"/>
      <c r="B47" s="2"/>
      <c r="C47" s="3"/>
      <c r="D47" s="2"/>
      <c r="E47" s="2"/>
      <c r="F47" s="2"/>
      <c r="G47" s="2"/>
    </row>
    <row x14ac:dyDescent="0.25" r="48" customHeight="1" ht="17.25">
      <c r="A48" s="136" t="s">
        <v>8936</v>
      </c>
      <c r="B48" s="2"/>
      <c r="C48" s="3"/>
      <c r="D48" s="2"/>
      <c r="E48" s="2"/>
      <c r="F48" s="2"/>
      <c r="G48" s="2"/>
    </row>
    <row x14ac:dyDescent="0.25" r="49" customHeight="1" ht="17.25">
      <c r="A49" s="547" t="s">
        <v>8937</v>
      </c>
      <c r="B49" s="2"/>
      <c r="C49" s="3"/>
      <c r="D49" s="2"/>
      <c r="E49" s="2"/>
      <c r="F49" s="2"/>
      <c r="G49" s="2"/>
    </row>
    <row x14ac:dyDescent="0.25" r="50" customHeight="1" ht="17.25">
      <c r="A50" s="547" t="s">
        <v>8938</v>
      </c>
      <c r="B50" s="2"/>
      <c r="C50" s="3"/>
      <c r="D50" s="2"/>
      <c r="E50" s="2"/>
      <c r="F50" s="2"/>
      <c r="G50" s="2"/>
    </row>
    <row x14ac:dyDescent="0.25" r="51" customHeight="1" ht="17.25">
      <c r="A51" s="547" t="s">
        <v>8939</v>
      </c>
      <c r="B51" s="2"/>
      <c r="C51" s="3"/>
      <c r="D51" s="2"/>
      <c r="E51" s="2"/>
      <c r="F51" s="2"/>
      <c r="G51" s="2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6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19.576428571428572" customWidth="1" bestFit="1"/>
    <col min="3" max="3" style="89" width="10.576428571428572" customWidth="1" bestFit="1"/>
    <col min="4" max="4" style="89" width="10.290714285714287" customWidth="1" bestFit="1"/>
    <col min="5" max="5" style="89" width="10.147857142857141" customWidth="1" bestFit="1"/>
    <col min="6" max="6" style="89" width="9.576428571428572" customWidth="1" bestFit="1"/>
    <col min="7" max="7" style="116" width="9.005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2"/>
      <c r="I1" s="2"/>
      <c r="J1" s="2"/>
      <c r="K1" s="2"/>
      <c r="L1" s="2"/>
      <c r="M1" s="2"/>
    </row>
    <row x14ac:dyDescent="0.25" r="2" customHeight="1" ht="17.25">
      <c r="A2" s="37"/>
      <c r="B2" s="83"/>
      <c r="C2" s="5"/>
      <c r="D2" s="5"/>
      <c r="E2" s="5"/>
      <c r="F2" s="5"/>
      <c r="G2" s="5"/>
      <c r="H2" s="2"/>
      <c r="I2" s="2"/>
      <c r="J2" s="2"/>
      <c r="K2" s="2"/>
      <c r="L2" s="2"/>
      <c r="M2" s="2"/>
    </row>
    <row x14ac:dyDescent="0.25" r="3" customHeight="1" ht="17.25">
      <c r="A3" s="1" t="s">
        <v>7698</v>
      </c>
      <c r="B3" s="83"/>
      <c r="C3" s="5"/>
      <c r="D3" s="5"/>
      <c r="E3" s="5"/>
      <c r="F3" s="5"/>
      <c r="G3" s="5"/>
      <c r="H3" s="2"/>
      <c r="I3" s="2"/>
      <c r="J3" s="2"/>
      <c r="K3" s="2"/>
      <c r="L3" s="2"/>
      <c r="M3" s="2"/>
    </row>
    <row x14ac:dyDescent="0.25" r="4" customHeight="1" ht="17.25">
      <c r="A4" s="1" t="s">
        <v>8914</v>
      </c>
      <c r="B4" s="4"/>
      <c r="C4" s="5"/>
      <c r="D4" s="5"/>
      <c r="E4" s="5"/>
      <c r="F4" s="5"/>
      <c r="G4" s="5"/>
      <c r="H4" s="2"/>
      <c r="I4" s="2"/>
      <c r="J4" s="2"/>
      <c r="K4" s="2"/>
      <c r="L4" s="2"/>
      <c r="M4" s="2"/>
    </row>
    <row x14ac:dyDescent="0.25" r="5" customHeight="1" ht="17.25">
      <c r="A5" s="1" t="s">
        <v>8921</v>
      </c>
      <c r="B5" s="4"/>
      <c r="C5" s="5"/>
      <c r="D5" s="5"/>
      <c r="E5" s="5"/>
      <c r="F5" s="5"/>
      <c r="G5" s="5"/>
      <c r="H5" s="2"/>
      <c r="I5" s="2"/>
      <c r="J5" s="2"/>
      <c r="K5" s="2"/>
      <c r="L5" s="2"/>
      <c r="M5" s="2"/>
    </row>
    <row x14ac:dyDescent="0.25" r="6" customHeight="1" ht="17.25">
      <c r="A6" s="5"/>
      <c r="B6" s="94"/>
      <c r="C6" s="11">
        <v>4000</v>
      </c>
      <c r="D6" s="11">
        <v>3500</v>
      </c>
      <c r="E6" s="11">
        <v>15000</v>
      </c>
      <c r="F6" s="11">
        <v>800</v>
      </c>
      <c r="G6" s="94"/>
      <c r="H6" s="2"/>
      <c r="I6" s="2"/>
      <c r="J6" s="2"/>
      <c r="K6" s="2"/>
      <c r="L6" s="2"/>
      <c r="M6" s="2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7</v>
      </c>
      <c r="E7" s="401" t="s">
        <v>10</v>
      </c>
      <c r="F7" s="401" t="s">
        <v>9</v>
      </c>
      <c r="G7" s="401" t="s">
        <v>76</v>
      </c>
      <c r="H7" s="2"/>
      <c r="I7" s="2"/>
      <c r="J7" s="2"/>
      <c r="K7" s="2"/>
      <c r="L7" s="2"/>
      <c r="M7" s="2"/>
    </row>
    <row x14ac:dyDescent="0.25" r="8" customHeight="1" ht="17.25">
      <c r="A8" s="117" t="s">
        <v>47</v>
      </c>
      <c r="B8" s="118" t="s">
        <v>8922</v>
      </c>
      <c r="C8" s="138">
        <v>80</v>
      </c>
      <c r="D8" s="138">
        <v>80</v>
      </c>
      <c r="E8" s="138">
        <v>40</v>
      </c>
      <c r="F8" s="138">
        <v>112</v>
      </c>
      <c r="G8" s="46"/>
      <c r="H8" s="2"/>
      <c r="I8" s="2"/>
      <c r="J8" s="2"/>
      <c r="K8" s="2"/>
      <c r="L8" s="2"/>
      <c r="M8" s="2"/>
    </row>
    <row x14ac:dyDescent="0.25" r="9" customHeight="1" ht="17.25">
      <c r="A9" s="231" t="s">
        <v>8656</v>
      </c>
      <c r="B9" s="232"/>
      <c r="C9" s="233">
        <f>SUM(C8)</f>
      </c>
      <c r="D9" s="233">
        <f>SUM(D8)</f>
      </c>
      <c r="E9" s="233">
        <f>SUM(E8)</f>
      </c>
      <c r="F9" s="233">
        <f>SUM(F8)</f>
      </c>
      <c r="G9" s="1257"/>
      <c r="H9" s="2"/>
      <c r="I9" s="2"/>
      <c r="J9" s="2"/>
      <c r="K9" s="2"/>
      <c r="L9" s="2"/>
      <c r="M9" s="2"/>
    </row>
    <row x14ac:dyDescent="0.25" r="10" customHeight="1" ht="17.25">
      <c r="A10" s="1243"/>
      <c r="B10" s="1258"/>
      <c r="C10" s="1259"/>
      <c r="D10" s="1259"/>
      <c r="E10" s="1259"/>
      <c r="F10" s="1259"/>
      <c r="G10" s="1259"/>
      <c r="H10" s="2"/>
      <c r="I10" s="2"/>
      <c r="J10" s="2"/>
      <c r="K10" s="2"/>
      <c r="L10" s="2"/>
      <c r="M10" s="2"/>
    </row>
    <row x14ac:dyDescent="0.25" r="11" customHeight="1" ht="17.25">
      <c r="A11" s="62" t="s">
        <v>8658</v>
      </c>
      <c r="B11" s="63"/>
      <c r="C11" s="64">
        <f>SUM(C9:C10)</f>
      </c>
      <c r="D11" s="64">
        <f>SUM(D9:D10)</f>
      </c>
      <c r="E11" s="64">
        <f>SUM(E9:E10)</f>
      </c>
      <c r="F11" s="64">
        <f>SUM(F9:F10)</f>
      </c>
      <c r="G11" s="1242"/>
      <c r="H11" s="2"/>
      <c r="I11" s="2"/>
      <c r="J11" s="2"/>
      <c r="K11" s="2"/>
      <c r="L11" s="2"/>
      <c r="M11" s="2"/>
    </row>
    <row x14ac:dyDescent="0.25" r="12" customHeight="1" ht="17.25">
      <c r="A12" s="702"/>
      <c r="B12" s="1074"/>
      <c r="C12" s="1075"/>
      <c r="D12" s="1075"/>
      <c r="E12" s="1075"/>
      <c r="F12" s="1075"/>
      <c r="G12" s="1075"/>
      <c r="H12" s="2"/>
      <c r="I12" s="2"/>
      <c r="J12" s="2"/>
      <c r="K12" s="2"/>
      <c r="L12" s="2"/>
      <c r="M12" s="2"/>
    </row>
    <row x14ac:dyDescent="0.25" r="13" customHeight="1" ht="17.25">
      <c r="A13" s="62" t="s">
        <v>8660</v>
      </c>
      <c r="B13" s="63"/>
      <c r="C13" s="64">
        <f>SUM(C11:C12)</f>
      </c>
      <c r="D13" s="64">
        <f>SUM(D11:D12)</f>
      </c>
      <c r="E13" s="64">
        <f>SUM(E11:E12)</f>
      </c>
      <c r="F13" s="64">
        <f>SUM(F11:F12)</f>
      </c>
      <c r="G13" s="1242"/>
      <c r="H13" s="2"/>
      <c r="I13" s="2"/>
      <c r="J13" s="2"/>
      <c r="K13" s="2"/>
      <c r="L13" s="2"/>
      <c r="M13" s="2"/>
    </row>
    <row x14ac:dyDescent="0.25" r="14" customHeight="1" ht="17.25">
      <c r="A14" s="15">
        <v>44776</v>
      </c>
      <c r="B14" s="16" t="s">
        <v>14</v>
      </c>
      <c r="C14" s="450">
        <v>-16</v>
      </c>
      <c r="D14" s="36"/>
      <c r="E14" s="450">
        <v>-5</v>
      </c>
      <c r="F14" s="450">
        <v>-112</v>
      </c>
      <c r="G14" s="36"/>
      <c r="H14" s="2"/>
      <c r="I14" s="2"/>
      <c r="J14" s="2"/>
      <c r="K14" s="2"/>
      <c r="L14" s="2"/>
      <c r="M14" s="2"/>
    </row>
    <row x14ac:dyDescent="0.25" r="15" customHeight="1" ht="17.25">
      <c r="A15" s="123">
        <v>44776</v>
      </c>
      <c r="B15" s="124" t="s">
        <v>14</v>
      </c>
      <c r="C15" s="18"/>
      <c r="D15" s="518">
        <v>-28</v>
      </c>
      <c r="E15" s="58"/>
      <c r="F15" s="58"/>
      <c r="G15" s="103">
        <v>-3</v>
      </c>
      <c r="H15" s="2"/>
      <c r="I15" s="2"/>
      <c r="J15" s="2"/>
      <c r="K15" s="2"/>
      <c r="L15" s="2"/>
      <c r="M15" s="2"/>
    </row>
    <row x14ac:dyDescent="0.25" r="16" customHeight="1" ht="17.25">
      <c r="A16" s="117">
        <v>44868</v>
      </c>
      <c r="B16" s="118" t="s">
        <v>14</v>
      </c>
      <c r="C16" s="450">
        <v>-64</v>
      </c>
      <c r="D16" s="450">
        <v>-52</v>
      </c>
      <c r="E16" s="450">
        <v>-35</v>
      </c>
      <c r="F16" s="58"/>
      <c r="G16" s="18"/>
      <c r="H16" s="2"/>
      <c r="I16" s="2"/>
      <c r="J16" s="2"/>
      <c r="K16" s="2"/>
      <c r="L16" s="2"/>
      <c r="M16" s="2"/>
    </row>
    <row x14ac:dyDescent="0.25" r="17" customHeight="1" ht="17.25">
      <c r="A17" s="62" t="s">
        <v>8661</v>
      </c>
      <c r="B17" s="63"/>
      <c r="C17" s="64">
        <f>SUM(C13:C16)</f>
      </c>
      <c r="D17" s="64">
        <f>SUM(D13:D16)</f>
      </c>
      <c r="E17" s="64">
        <f>SUM(E13:E16)</f>
      </c>
      <c r="F17" s="64">
        <f>SUM(F13:F16)</f>
      </c>
      <c r="G17" s="49">
        <f>SUM(G13:G16)</f>
      </c>
      <c r="H17" s="128" t="s">
        <v>8923</v>
      </c>
      <c r="I17" s="128"/>
      <c r="J17" s="128"/>
      <c r="K17" s="128"/>
      <c r="L17" s="128"/>
      <c r="M17" s="199"/>
    </row>
    <row x14ac:dyDescent="0.25" r="18" customHeight="1" ht="17.25">
      <c r="A18" s="117"/>
      <c r="B18" s="118"/>
      <c r="C18" s="36"/>
      <c r="D18" s="36"/>
      <c r="E18" s="36"/>
      <c r="F18" s="18"/>
      <c r="G18" s="18"/>
      <c r="H18" s="2"/>
      <c r="I18" s="2"/>
      <c r="J18" s="2"/>
      <c r="K18" s="2"/>
      <c r="L18" s="2"/>
      <c r="M18" s="2"/>
    </row>
    <row x14ac:dyDescent="0.25" r="19" customHeight="1" ht="17.25">
      <c r="A19" s="117"/>
      <c r="B19" s="118"/>
      <c r="C19" s="36"/>
      <c r="D19" s="36"/>
      <c r="E19" s="36"/>
      <c r="F19" s="18"/>
      <c r="G19" s="18"/>
      <c r="H19" s="2"/>
      <c r="I19" s="2"/>
      <c r="J19" s="2"/>
      <c r="K19" s="2"/>
      <c r="L19" s="2"/>
      <c r="M19" s="2"/>
    </row>
    <row x14ac:dyDescent="0.25" r="20" customHeight="1" ht="17.25">
      <c r="A20" s="117"/>
      <c r="B20" s="118"/>
      <c r="C20" s="36"/>
      <c r="D20" s="36"/>
      <c r="E20" s="36"/>
      <c r="F20" s="18"/>
      <c r="G20" s="18"/>
      <c r="H20" s="2"/>
      <c r="I20" s="2"/>
      <c r="J20" s="2"/>
      <c r="K20" s="2"/>
      <c r="L20" s="2"/>
      <c r="M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2"/>
      <c r="I21" s="2"/>
      <c r="J21" s="2"/>
      <c r="K21" s="2"/>
      <c r="L21" s="2"/>
      <c r="M21" s="2"/>
    </row>
    <row x14ac:dyDescent="0.25" r="22" customHeight="1" ht="17.25">
      <c r="A22" s="117"/>
      <c r="B22" s="118"/>
      <c r="C22" s="46"/>
      <c r="D22" s="46"/>
      <c r="E22" s="46"/>
      <c r="F22" s="46"/>
      <c r="G22" s="46"/>
      <c r="H22" s="2"/>
      <c r="I22" s="2"/>
      <c r="J22" s="2"/>
      <c r="K22" s="2"/>
      <c r="L22" s="2"/>
      <c r="M22" s="2"/>
    </row>
    <row x14ac:dyDescent="0.25" r="23" customHeight="1" ht="17.25">
      <c r="A23" s="185" t="s">
        <v>578</v>
      </c>
      <c r="B23" s="186"/>
      <c r="C23" s="187">
        <f>SUM(C8)</f>
      </c>
      <c r="D23" s="187">
        <f>SUM(D8)</f>
      </c>
      <c r="E23" s="187">
        <f>SUM(E8)</f>
      </c>
      <c r="F23" s="187">
        <f>SUM(F8)</f>
      </c>
      <c r="G23" s="1088"/>
      <c r="H23" s="2"/>
      <c r="I23" s="2"/>
      <c r="J23" s="2"/>
      <c r="K23" s="2"/>
      <c r="L23" s="2"/>
      <c r="M23" s="2"/>
    </row>
    <row x14ac:dyDescent="0.25" r="24" customHeight="1" ht="17.25">
      <c r="A24" s="1047" t="s">
        <v>8924</v>
      </c>
      <c r="B24" s="1048"/>
      <c r="C24" s="1260">
        <v>480</v>
      </c>
      <c r="D24" s="1260">
        <v>480</v>
      </c>
      <c r="E24" s="1049">
        <v>240</v>
      </c>
      <c r="F24" s="1260">
        <v>672</v>
      </c>
      <c r="G24" s="1261"/>
      <c r="H24" s="2"/>
      <c r="I24" s="2"/>
      <c r="J24" s="2"/>
      <c r="K24" s="2"/>
      <c r="L24" s="2"/>
      <c r="M24" s="2"/>
    </row>
    <row x14ac:dyDescent="0.25" r="25" customHeight="1" ht="17.25">
      <c r="A25" s="185" t="s">
        <v>8925</v>
      </c>
      <c r="B25" s="186"/>
      <c r="C25" s="1262">
        <f>C24/2</f>
      </c>
      <c r="D25" s="1262">
        <f>D24/2</f>
      </c>
      <c r="E25" s="187">
        <f>E24/2</f>
      </c>
      <c r="F25" s="1262">
        <f>F24/2</f>
      </c>
      <c r="G25" s="264"/>
      <c r="H25" s="2"/>
      <c r="I25" s="2"/>
      <c r="J25" s="2"/>
      <c r="K25" s="2"/>
      <c r="L25" s="2"/>
      <c r="M25" s="2"/>
    </row>
    <row x14ac:dyDescent="0.25" r="26" customHeight="1" ht="17.25">
      <c r="A26" s="185" t="s">
        <v>8920</v>
      </c>
      <c r="B26" s="186"/>
      <c r="C26" s="187">
        <f>SUM(C25-C23)</f>
      </c>
      <c r="D26" s="187">
        <f>SUM(D25-D23)</f>
      </c>
      <c r="E26" s="187">
        <f>SUM(E25-E23)</f>
      </c>
      <c r="F26" s="187">
        <f>SUM(F25-F23)</f>
      </c>
      <c r="G26" s="264"/>
      <c r="H26" s="2"/>
      <c r="I26" s="2"/>
      <c r="J26" s="2"/>
      <c r="K26" s="2"/>
      <c r="L26" s="2"/>
      <c r="M26" s="2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19.576428571428572" customWidth="1" bestFit="1"/>
    <col min="3" max="3" style="116" width="10.576428571428572" customWidth="1" bestFit="1"/>
    <col min="4" max="4" style="116" width="10.290714285714287" customWidth="1" bestFit="1"/>
    <col min="5" max="5" style="88" width="9.005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4" t="s">
        <v>0</v>
      </c>
      <c r="B1" s="83"/>
      <c r="C1" s="5"/>
      <c r="D1" s="5"/>
      <c r="E1" s="4"/>
      <c r="F1" s="2"/>
      <c r="G1" s="2"/>
      <c r="H1" s="2"/>
      <c r="I1" s="2"/>
      <c r="J1" s="2"/>
      <c r="K1" s="2"/>
    </row>
    <row x14ac:dyDescent="0.25" r="2" customHeight="1" ht="17.25">
      <c r="A2" s="83"/>
      <c r="B2" s="83"/>
      <c r="C2" s="5"/>
      <c r="D2" s="5"/>
      <c r="E2" s="4"/>
      <c r="F2" s="2"/>
      <c r="G2" s="2"/>
      <c r="H2" s="2"/>
      <c r="I2" s="2"/>
      <c r="J2" s="2"/>
      <c r="K2" s="2"/>
    </row>
    <row x14ac:dyDescent="0.25" r="3" customHeight="1" ht="17.25">
      <c r="A3" s="4" t="s">
        <v>7698</v>
      </c>
      <c r="B3" s="83"/>
      <c r="C3" s="5"/>
      <c r="D3" s="5"/>
      <c r="E3" s="4"/>
      <c r="F3" s="2"/>
      <c r="G3" s="2"/>
      <c r="H3" s="2"/>
      <c r="I3" s="2"/>
      <c r="J3" s="2"/>
      <c r="K3" s="2"/>
    </row>
    <row x14ac:dyDescent="0.25" r="4" customHeight="1" ht="17.25">
      <c r="A4" s="4" t="s">
        <v>8914</v>
      </c>
      <c r="B4" s="4"/>
      <c r="C4" s="5"/>
      <c r="D4" s="5"/>
      <c r="E4" s="4"/>
      <c r="F4" s="2"/>
      <c r="G4" s="2"/>
      <c r="H4" s="2"/>
      <c r="I4" s="2"/>
      <c r="J4" s="2"/>
      <c r="K4" s="2"/>
    </row>
    <row x14ac:dyDescent="0.25" r="5" customHeight="1" ht="17.25">
      <c r="A5" s="4" t="s">
        <v>8915</v>
      </c>
      <c r="B5" s="4"/>
      <c r="C5" s="560"/>
      <c r="D5" s="560"/>
      <c r="E5" s="1139"/>
      <c r="F5" s="1139"/>
      <c r="G5" s="1139"/>
      <c r="H5" s="2"/>
      <c r="I5" s="2"/>
      <c r="J5" s="2"/>
      <c r="K5" s="2"/>
    </row>
    <row x14ac:dyDescent="0.25" r="6" customHeight="1" ht="17.25">
      <c r="A6" s="5"/>
      <c r="B6" s="94"/>
      <c r="C6" s="11">
        <v>4000</v>
      </c>
      <c r="D6" s="11">
        <v>3500</v>
      </c>
      <c r="E6" s="94"/>
      <c r="F6" s="2"/>
      <c r="G6" s="2"/>
      <c r="H6" s="2"/>
      <c r="I6" s="2"/>
      <c r="J6" s="2"/>
      <c r="K6" s="2"/>
    </row>
    <row x14ac:dyDescent="0.25" r="7" customHeight="1" ht="17.25">
      <c r="A7" s="534" t="s">
        <v>4</v>
      </c>
      <c r="B7" s="534" t="s">
        <v>5</v>
      </c>
      <c r="C7" s="401" t="s">
        <v>368</v>
      </c>
      <c r="D7" s="401" t="s">
        <v>7</v>
      </c>
      <c r="E7" s="534"/>
      <c r="F7" s="2"/>
      <c r="G7" s="2"/>
      <c r="H7" s="2"/>
      <c r="I7" s="2"/>
      <c r="J7" s="2"/>
      <c r="K7" s="2"/>
    </row>
    <row x14ac:dyDescent="0.25" r="8" customHeight="1" ht="17.25">
      <c r="A8" s="118" t="s">
        <v>3665</v>
      </c>
      <c r="B8" s="118" t="s">
        <v>8916</v>
      </c>
      <c r="C8" s="208">
        <v>36</v>
      </c>
      <c r="D8" s="208">
        <v>120</v>
      </c>
      <c r="E8" s="118"/>
      <c r="F8" s="2"/>
      <c r="G8" s="2"/>
      <c r="H8" s="2"/>
      <c r="I8" s="2"/>
      <c r="J8" s="2"/>
      <c r="K8" s="2"/>
    </row>
    <row x14ac:dyDescent="0.25" r="9" customHeight="1" ht="17.25">
      <c r="A9" s="211" t="s">
        <v>8639</v>
      </c>
      <c r="B9" s="63"/>
      <c r="C9" s="64">
        <f>SUM(C8)</f>
      </c>
      <c r="D9" s="64">
        <f>SUM(D8)</f>
      </c>
      <c r="E9" s="212"/>
      <c r="F9" s="2"/>
      <c r="G9" s="2"/>
      <c r="H9" s="2"/>
      <c r="I9" s="2"/>
      <c r="J9" s="2"/>
      <c r="K9" s="2"/>
    </row>
    <row x14ac:dyDescent="0.25" r="10" customHeight="1" ht="17.25">
      <c r="A10" s="25" t="s">
        <v>552</v>
      </c>
      <c r="B10" s="25" t="s">
        <v>14</v>
      </c>
      <c r="C10" s="130">
        <v>-34</v>
      </c>
      <c r="D10" s="130">
        <v>-115</v>
      </c>
      <c r="E10" s="55"/>
      <c r="F10" s="2"/>
      <c r="G10" s="2"/>
      <c r="H10" s="2"/>
      <c r="I10" s="2"/>
      <c r="J10" s="2"/>
      <c r="K10" s="2"/>
    </row>
    <row x14ac:dyDescent="0.25" r="11" customHeight="1" ht="17.25">
      <c r="A11" s="211" t="s">
        <v>8478</v>
      </c>
      <c r="B11" s="63"/>
      <c r="C11" s="64">
        <f>SUM(C9:C10)</f>
      </c>
      <c r="D11" s="64">
        <f>SUM(D9:D10)</f>
      </c>
      <c r="E11" s="212"/>
      <c r="F11" s="2"/>
      <c r="G11" s="2"/>
      <c r="H11" s="2"/>
      <c r="I11" s="2"/>
      <c r="J11" s="2"/>
      <c r="K11" s="2"/>
    </row>
    <row x14ac:dyDescent="0.25" r="12" customHeight="1" ht="17.25">
      <c r="A12" s="24"/>
      <c r="B12" s="25"/>
      <c r="C12" s="35"/>
      <c r="D12" s="35"/>
      <c r="E12" s="55"/>
      <c r="F12" s="2"/>
      <c r="G12" s="2"/>
      <c r="H12" s="2"/>
      <c r="I12" s="2"/>
      <c r="J12" s="2"/>
      <c r="K12" s="2"/>
    </row>
    <row x14ac:dyDescent="0.25" r="13" customHeight="1" ht="17.25">
      <c r="A13" s="211" t="s">
        <v>8473</v>
      </c>
      <c r="B13" s="63"/>
      <c r="C13" s="64">
        <f>SUM(C11:C12)</f>
      </c>
      <c r="D13" s="64">
        <f>SUM(D11:D12)</f>
      </c>
      <c r="E13" s="212"/>
      <c r="F13" s="2"/>
      <c r="G13" s="2"/>
      <c r="H13" s="2"/>
      <c r="I13" s="2"/>
      <c r="J13" s="2"/>
      <c r="K13" s="2"/>
    </row>
    <row x14ac:dyDescent="0.25" r="14" customHeight="1" ht="17.25">
      <c r="A14" s="16"/>
      <c r="B14" s="16"/>
      <c r="C14" s="36"/>
      <c r="D14" s="36"/>
      <c r="E14" s="16"/>
      <c r="F14" s="2"/>
      <c r="G14" s="2"/>
      <c r="H14" s="2"/>
      <c r="I14" s="2"/>
      <c r="J14" s="2"/>
      <c r="K14" s="2"/>
    </row>
    <row x14ac:dyDescent="0.25" r="15" customHeight="1" ht="17.25">
      <c r="A15" s="211" t="s">
        <v>8442</v>
      </c>
      <c r="B15" s="63"/>
      <c r="C15" s="64">
        <f>SUM(C13:C14)</f>
      </c>
      <c r="D15" s="64">
        <f>SUM(D13:D14)</f>
      </c>
      <c r="E15" s="212"/>
      <c r="F15" s="2"/>
      <c r="G15" s="2"/>
      <c r="H15" s="2"/>
      <c r="I15" s="2"/>
      <c r="J15" s="2"/>
      <c r="K15" s="2"/>
    </row>
    <row x14ac:dyDescent="0.25" r="16" customHeight="1" ht="17.25">
      <c r="A16" s="118"/>
      <c r="B16" s="118"/>
      <c r="C16" s="46"/>
      <c r="D16" s="46"/>
      <c r="E16" s="118"/>
      <c r="F16" s="2"/>
      <c r="G16" s="2"/>
      <c r="H16" s="2"/>
      <c r="I16" s="2"/>
      <c r="J16" s="2"/>
      <c r="K16" s="2"/>
    </row>
    <row x14ac:dyDescent="0.25" r="17" customHeight="1" ht="17.25">
      <c r="A17" s="211" t="s">
        <v>8437</v>
      </c>
      <c r="B17" s="63"/>
      <c r="C17" s="64">
        <f>SUM(C15:C16)</f>
      </c>
      <c r="D17" s="64">
        <f>SUM(D15:D16)</f>
      </c>
      <c r="E17" s="212"/>
      <c r="F17" s="2"/>
      <c r="G17" s="2"/>
      <c r="H17" s="2"/>
      <c r="I17" s="2"/>
      <c r="J17" s="2"/>
      <c r="K17" s="2"/>
    </row>
    <row x14ac:dyDescent="0.25" r="18" customHeight="1" ht="17.25">
      <c r="A18" s="118"/>
      <c r="B18" s="118"/>
      <c r="C18" s="46"/>
      <c r="D18" s="46"/>
      <c r="E18" s="118"/>
      <c r="F18" s="2"/>
      <c r="G18" s="2"/>
      <c r="H18" s="2"/>
      <c r="I18" s="2"/>
      <c r="J18" s="2"/>
      <c r="K18" s="2"/>
    </row>
    <row x14ac:dyDescent="0.25" r="19" customHeight="1" ht="17.25">
      <c r="A19" s="211" t="s">
        <v>8304</v>
      </c>
      <c r="B19" s="63"/>
      <c r="C19" s="64">
        <f>SUM(C17:C18)</f>
      </c>
      <c r="D19" s="64">
        <f>SUM(D17:D18)</f>
      </c>
      <c r="E19" s="212"/>
      <c r="F19" s="2"/>
      <c r="G19" s="2"/>
      <c r="H19" s="2"/>
      <c r="I19" s="2"/>
      <c r="J19" s="2"/>
      <c r="K19" s="2"/>
    </row>
    <row x14ac:dyDescent="0.25" r="20" customHeight="1" ht="17.25">
      <c r="A20" s="118"/>
      <c r="B20" s="118"/>
      <c r="C20" s="46"/>
      <c r="D20" s="46"/>
      <c r="E20" s="118"/>
      <c r="F20" s="2"/>
      <c r="G20" s="2"/>
      <c r="H20" s="2"/>
      <c r="I20" s="2"/>
      <c r="J20" s="2"/>
      <c r="K20" s="2"/>
    </row>
    <row x14ac:dyDescent="0.25" r="21" customHeight="1" ht="17.25">
      <c r="A21" s="211" t="s">
        <v>8295</v>
      </c>
      <c r="B21" s="63"/>
      <c r="C21" s="64">
        <f>SUM(C19:C20)</f>
      </c>
      <c r="D21" s="64">
        <f>SUM(D19:D20)</f>
      </c>
      <c r="E21" s="212"/>
      <c r="F21" s="128" t="s">
        <v>8917</v>
      </c>
      <c r="G21" s="128"/>
      <c r="H21" s="128"/>
      <c r="I21" s="128"/>
      <c r="J21" s="128"/>
      <c r="K21" s="199"/>
    </row>
    <row x14ac:dyDescent="0.25" r="22" customHeight="1" ht="17.25">
      <c r="A22" s="118"/>
      <c r="B22" s="118"/>
      <c r="C22" s="46"/>
      <c r="D22" s="46"/>
      <c r="E22" s="118"/>
      <c r="F22" s="2"/>
      <c r="G22" s="2"/>
      <c r="H22" s="2"/>
      <c r="I22" s="2"/>
      <c r="J22" s="2"/>
      <c r="K22" s="2"/>
    </row>
    <row x14ac:dyDescent="0.25" r="23" customHeight="1" ht="17.25">
      <c r="A23" s="118"/>
      <c r="B23" s="118"/>
      <c r="C23" s="46"/>
      <c r="D23" s="46"/>
      <c r="E23" s="118"/>
      <c r="F23" s="2"/>
      <c r="G23" s="2"/>
      <c r="H23" s="2"/>
      <c r="I23" s="2"/>
      <c r="J23" s="2"/>
      <c r="K23" s="2"/>
    </row>
    <row x14ac:dyDescent="0.25" r="24" customHeight="1" ht="17.25">
      <c r="A24" s="118"/>
      <c r="B24" s="118"/>
      <c r="C24" s="46"/>
      <c r="D24" s="46"/>
      <c r="E24" s="118"/>
      <c r="F24" s="2"/>
      <c r="G24" s="2"/>
      <c r="H24" s="2"/>
      <c r="I24" s="2"/>
      <c r="J24" s="2"/>
      <c r="K24" s="2"/>
    </row>
    <row x14ac:dyDescent="0.25" r="25" customHeight="1" ht="17.25">
      <c r="A25" s="190" t="s">
        <v>578</v>
      </c>
      <c r="B25" s="186"/>
      <c r="C25" s="264"/>
      <c r="D25" s="264"/>
      <c r="E25" s="1252"/>
      <c r="F25" s="2"/>
      <c r="G25" s="2"/>
      <c r="H25" s="2"/>
      <c r="I25" s="2"/>
      <c r="J25" s="2"/>
      <c r="K25" s="2"/>
    </row>
    <row x14ac:dyDescent="0.25" r="26" customHeight="1" ht="17.25">
      <c r="A26" s="1253" t="s">
        <v>8918</v>
      </c>
      <c r="B26" s="1048"/>
      <c r="C26" s="1254"/>
      <c r="D26" s="1254"/>
      <c r="E26" s="1255"/>
      <c r="F26" s="2"/>
      <c r="G26" s="2"/>
      <c r="H26" s="2"/>
      <c r="I26" s="2"/>
      <c r="J26" s="2"/>
      <c r="K26" s="2"/>
    </row>
    <row x14ac:dyDescent="0.25" r="27" customHeight="1" ht="17.25">
      <c r="A27" s="190" t="s">
        <v>8919</v>
      </c>
      <c r="B27" s="186"/>
      <c r="C27" s="1256"/>
      <c r="D27" s="1256"/>
      <c r="E27" s="186"/>
      <c r="F27" s="2"/>
      <c r="G27" s="2"/>
      <c r="H27" s="2"/>
      <c r="I27" s="2"/>
      <c r="J27" s="2"/>
      <c r="K27" s="2"/>
    </row>
    <row x14ac:dyDescent="0.25" r="28" customHeight="1" ht="17.25">
      <c r="A28" s="190" t="s">
        <v>8920</v>
      </c>
      <c r="B28" s="186"/>
      <c r="C28" s="264"/>
      <c r="D28" s="264"/>
      <c r="E28" s="186"/>
      <c r="F28" s="2"/>
      <c r="G28" s="2"/>
      <c r="H28" s="2"/>
      <c r="I28" s="2"/>
      <c r="J28" s="2"/>
      <c r="K28" s="2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83"/>
    </row>
    <row x14ac:dyDescent="0.25" r="2" customHeight="1" ht="17.25">
      <c r="A2" s="1"/>
      <c r="B2" s="4"/>
      <c r="C2" s="3"/>
      <c r="D2" s="3"/>
      <c r="E2" s="3"/>
      <c r="F2" s="83"/>
    </row>
    <row x14ac:dyDescent="0.25" r="3" customHeight="1" ht="17.25">
      <c r="A3" s="1" t="s">
        <v>8912</v>
      </c>
      <c r="B3" s="182"/>
      <c r="C3" s="3"/>
      <c r="D3" s="3"/>
      <c r="E3" s="3"/>
      <c r="F3" s="83"/>
    </row>
    <row x14ac:dyDescent="0.25" r="4" customHeight="1" ht="17.25">
      <c r="A4" s="1" t="s">
        <v>8913</v>
      </c>
      <c r="B4" s="4"/>
      <c r="C4" s="3"/>
      <c r="D4" s="3"/>
      <c r="E4" s="3"/>
      <c r="F4" s="83"/>
    </row>
    <row x14ac:dyDescent="0.25" r="5" customHeight="1" ht="17.25">
      <c r="A5" s="531"/>
      <c r="B5" s="83"/>
      <c r="C5" s="419"/>
      <c r="D5" s="419"/>
      <c r="E5" s="419"/>
      <c r="F5" s="419"/>
    </row>
    <row x14ac:dyDescent="0.25" r="6" customHeight="1" ht="17.25">
      <c r="A6" s="1092" t="s">
        <v>4</v>
      </c>
      <c r="B6" s="1093" t="s">
        <v>5</v>
      </c>
      <c r="C6" s="1110" t="s">
        <v>1864</v>
      </c>
      <c r="D6" s="1110" t="s">
        <v>8</v>
      </c>
      <c r="E6" s="1110" t="s">
        <v>358</v>
      </c>
      <c r="F6" s="1201"/>
    </row>
    <row x14ac:dyDescent="0.25" r="7" customHeight="1" ht="17.25">
      <c r="A7" s="15">
        <v>45110</v>
      </c>
      <c r="B7" s="16" t="s">
        <v>1788</v>
      </c>
      <c r="C7" s="17">
        <v>50</v>
      </c>
      <c r="D7" s="36"/>
      <c r="E7" s="36"/>
      <c r="F7" s="16"/>
    </row>
    <row x14ac:dyDescent="0.25" r="8" customHeight="1" ht="17.25">
      <c r="A8" s="15">
        <v>45050</v>
      </c>
      <c r="B8" s="16" t="s">
        <v>1788</v>
      </c>
      <c r="C8" s="36"/>
      <c r="D8" s="17">
        <v>202</v>
      </c>
      <c r="E8" s="17">
        <v>143</v>
      </c>
      <c r="F8" s="16"/>
    </row>
    <row x14ac:dyDescent="0.25" r="9" customHeight="1" ht="17.25">
      <c r="A9" s="15">
        <v>45021</v>
      </c>
      <c r="B9" s="16" t="s">
        <v>1788</v>
      </c>
      <c r="C9" s="36"/>
      <c r="D9" s="17">
        <v>232</v>
      </c>
      <c r="E9" s="36"/>
      <c r="F9" s="16"/>
    </row>
    <row x14ac:dyDescent="0.25" r="10" customHeight="1" ht="17.25">
      <c r="A10" s="15"/>
      <c r="B10" s="16"/>
      <c r="C10" s="36"/>
      <c r="D10" s="36"/>
      <c r="E10" s="36"/>
      <c r="F10" s="16"/>
    </row>
    <row x14ac:dyDescent="0.25" r="11" customHeight="1" ht="17.25">
      <c r="A11" s="123"/>
      <c r="B11" s="124"/>
      <c r="C11" s="18"/>
      <c r="D11" s="18"/>
      <c r="E11" s="18"/>
      <c r="F11" s="124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1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9.005" customWidth="1" bestFit="1"/>
  </cols>
  <sheetData>
    <row x14ac:dyDescent="0.25" r="1" customHeight="1" ht="17.25">
      <c r="A1" s="1" t="s">
        <v>0</v>
      </c>
      <c r="B1" s="4"/>
      <c r="C1" s="3"/>
      <c r="D1" s="3"/>
    </row>
    <row x14ac:dyDescent="0.25" r="2" customHeight="1" ht="17.25">
      <c r="A2" s="1" t="s">
        <v>8910</v>
      </c>
      <c r="B2" s="4"/>
      <c r="C2" s="3"/>
      <c r="D2" s="3"/>
    </row>
    <row x14ac:dyDescent="0.25" r="3" customHeight="1" ht="17.25">
      <c r="A3" s="1" t="s">
        <v>8911</v>
      </c>
      <c r="B3" s="182"/>
      <c r="C3" s="3"/>
      <c r="D3" s="3"/>
    </row>
    <row x14ac:dyDescent="0.25" r="4" customHeight="1" ht="17.25">
      <c r="A4" s="1" t="s">
        <v>499</v>
      </c>
      <c r="B4" s="4"/>
      <c r="C4" s="3"/>
      <c r="D4" s="3"/>
    </row>
    <row x14ac:dyDescent="0.25" r="5" customHeight="1" ht="17.25">
      <c r="A5" s="531"/>
      <c r="B5" s="83"/>
      <c r="C5" s="419"/>
      <c r="D5" s="419"/>
    </row>
    <row x14ac:dyDescent="0.25" r="6" customHeight="1" ht="17.25">
      <c r="A6" s="1092" t="s">
        <v>4</v>
      </c>
      <c r="B6" s="1093" t="s">
        <v>5</v>
      </c>
      <c r="C6" s="1110" t="s">
        <v>33</v>
      </c>
      <c r="D6" s="1110" t="s">
        <v>1083</v>
      </c>
    </row>
    <row x14ac:dyDescent="0.25" r="7" customHeight="1" ht="17.25">
      <c r="A7" s="123">
        <v>45202</v>
      </c>
      <c r="B7" s="124" t="s">
        <v>1788</v>
      </c>
      <c r="C7" s="103">
        <v>10</v>
      </c>
      <c r="D7" s="103">
        <v>10</v>
      </c>
    </row>
    <row x14ac:dyDescent="0.25" r="8" customHeight="1" ht="17.25">
      <c r="A8" s="15"/>
      <c r="B8" s="16"/>
      <c r="C8" s="36"/>
      <c r="D8" s="36"/>
    </row>
    <row x14ac:dyDescent="0.25" r="9" customHeight="1" ht="17.25">
      <c r="A9" s="15"/>
      <c r="B9" s="16"/>
      <c r="C9" s="36"/>
      <c r="D9" s="36"/>
    </row>
    <row x14ac:dyDescent="0.25" r="10" customHeight="1" ht="17.25">
      <c r="A10" s="15"/>
      <c r="B10" s="16"/>
      <c r="C10" s="36"/>
      <c r="D10" s="36"/>
    </row>
    <row x14ac:dyDescent="0.25" r="11" customHeight="1" ht="17.25">
      <c r="A11" s="123"/>
      <c r="B11" s="124"/>
      <c r="C11" s="18"/>
      <c r="D11" s="18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83"/>
    </row>
    <row x14ac:dyDescent="0.25" r="2" customHeight="1" ht="17.25">
      <c r="A2" s="1"/>
      <c r="B2" s="4"/>
      <c r="C2" s="3"/>
      <c r="D2" s="3"/>
      <c r="E2" s="3"/>
      <c r="F2" s="3"/>
      <c r="G2" s="83"/>
    </row>
    <row x14ac:dyDescent="0.25" r="3" customHeight="1" ht="17.25">
      <c r="A3" s="1" t="s">
        <v>8908</v>
      </c>
      <c r="B3" s="182"/>
      <c r="C3" s="3"/>
      <c r="D3" s="3"/>
      <c r="E3" s="3"/>
      <c r="F3" s="3"/>
      <c r="G3" s="83"/>
    </row>
    <row x14ac:dyDescent="0.25" r="4" customHeight="1" ht="17.25">
      <c r="A4" s="1" t="s">
        <v>8909</v>
      </c>
      <c r="B4" s="4"/>
      <c r="C4" s="3"/>
      <c r="D4" s="3"/>
      <c r="E4" s="3"/>
      <c r="F4" s="3"/>
      <c r="G4" s="83"/>
    </row>
    <row x14ac:dyDescent="0.25" r="5" customHeight="1" ht="17.25">
      <c r="A5" s="531"/>
      <c r="B5" s="83"/>
      <c r="C5" s="419"/>
      <c r="D5" s="419"/>
      <c r="E5" s="419"/>
      <c r="F5" s="419"/>
      <c r="G5" s="419"/>
    </row>
    <row x14ac:dyDescent="0.25" r="6" customHeight="1" ht="17.25">
      <c r="A6" s="1092" t="s">
        <v>4</v>
      </c>
      <c r="B6" s="1093" t="s">
        <v>5</v>
      </c>
      <c r="C6" s="1110" t="s">
        <v>368</v>
      </c>
      <c r="D6" s="1110" t="s">
        <v>7</v>
      </c>
      <c r="E6" s="1110" t="s">
        <v>10</v>
      </c>
      <c r="F6" s="1110" t="s">
        <v>9</v>
      </c>
      <c r="G6" s="1201"/>
    </row>
    <row x14ac:dyDescent="0.25" r="7" customHeight="1" ht="17.25">
      <c r="A7" s="15" t="s">
        <v>3143</v>
      </c>
      <c r="B7" s="16" t="s">
        <v>1788</v>
      </c>
      <c r="C7" s="17">
        <v>30</v>
      </c>
      <c r="D7" s="17">
        <v>30</v>
      </c>
      <c r="E7" s="17">
        <v>10</v>
      </c>
      <c r="F7" s="17">
        <v>60</v>
      </c>
      <c r="G7" s="16"/>
    </row>
    <row x14ac:dyDescent="0.25" r="8" customHeight="1" ht="17.25">
      <c r="A8" s="15">
        <v>45020</v>
      </c>
      <c r="B8" s="16" t="s">
        <v>2153</v>
      </c>
      <c r="C8" s="17">
        <v>-30</v>
      </c>
      <c r="D8" s="17">
        <v>-30</v>
      </c>
      <c r="E8" s="17">
        <v>-10</v>
      </c>
      <c r="F8" s="17">
        <v>-60</v>
      </c>
      <c r="G8" s="16"/>
    </row>
    <row x14ac:dyDescent="0.25" r="9" customHeight="1" ht="17.25">
      <c r="A9" s="15"/>
      <c r="B9" s="16"/>
      <c r="C9" s="36"/>
      <c r="D9" s="36"/>
      <c r="E9" s="36"/>
      <c r="F9" s="36"/>
      <c r="G9" s="16"/>
    </row>
    <row x14ac:dyDescent="0.25" r="10" customHeight="1" ht="17.25">
      <c r="A10" s="15"/>
      <c r="B10" s="16"/>
      <c r="C10" s="36"/>
      <c r="D10" s="36"/>
      <c r="E10" s="36"/>
      <c r="F10" s="36"/>
      <c r="G10" s="16"/>
    </row>
    <row x14ac:dyDescent="0.25" r="11" customHeight="1" ht="17.25">
      <c r="A11" s="123"/>
      <c r="B11" s="124"/>
      <c r="C11" s="18"/>
      <c r="D11" s="18"/>
      <c r="E11" s="18"/>
      <c r="F11" s="18"/>
      <c r="G11" s="124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06"/>
  <sheetViews>
    <sheetView workbookViewId="0"/>
  </sheetViews>
  <sheetFormatPr defaultRowHeight="15" x14ac:dyDescent="0.25"/>
  <cols>
    <col min="1" max="1" style="39" width="15.147857142857141" customWidth="1" bestFit="1"/>
    <col min="2" max="2" style="88" width="19.576428571428572" customWidth="1" bestFit="1"/>
    <col min="3" max="3" style="116" width="10.005" customWidth="1" bestFit="1"/>
    <col min="4" max="4" style="116" width="10.005" customWidth="1" bestFit="1"/>
    <col min="5" max="5" style="41" width="10.005" customWidth="1" bestFit="1"/>
    <col min="6" max="6" style="41" width="10.005" customWidth="1" bestFit="1"/>
    <col min="7" max="7" style="41" width="10.005" customWidth="1" bestFit="1"/>
    <col min="8" max="8" style="41" width="10.005" customWidth="1" bestFit="1"/>
    <col min="9" max="9" style="41" width="10.005" customWidth="1" bestFit="1"/>
    <col min="10" max="10" style="41" width="10.005" customWidth="1" bestFit="1"/>
    <col min="11" max="11" style="41" width="10.005" customWidth="1" bestFit="1"/>
    <col min="12" max="12" style="41" width="10.005" customWidth="1" bestFit="1"/>
    <col min="13" max="13" style="41" width="10.005" customWidth="1" bestFit="1"/>
    <col min="14" max="14" style="41" width="10.005" customWidth="1" bestFit="1"/>
    <col min="15" max="15" style="41" width="12.147857142857141" customWidth="1" bestFit="1"/>
    <col min="16" max="16" style="41" width="9.147857142857141" customWidth="1" bestFit="1"/>
    <col min="17" max="17" style="41" width="9.147857142857141" customWidth="1" bestFit="1"/>
    <col min="18" max="18" style="41" width="9.862142857142858" customWidth="1" bestFit="1"/>
    <col min="19" max="19" style="41" width="9.862142857142858" customWidth="1" bestFit="1"/>
    <col min="20" max="20" style="41" width="9.862142857142858" customWidth="1" bestFit="1"/>
    <col min="21" max="21" style="41" width="9.862142857142858" customWidth="1" bestFit="1"/>
    <col min="22" max="22" style="41" width="9.862142857142858" customWidth="1" bestFit="1"/>
    <col min="23" max="23" style="41" width="9.862142857142858" customWidth="1" bestFit="1"/>
    <col min="24" max="24" style="40" width="12.43357142857143" customWidth="1" bestFit="1"/>
  </cols>
  <sheetData>
    <row x14ac:dyDescent="0.25" r="1" customHeight="1" ht="17.25">
      <c r="A1" s="1" t="s">
        <v>8808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2"/>
    </row>
    <row x14ac:dyDescent="0.25" r="2" customHeight="1" ht="17.25">
      <c r="A2" s="1" t="s">
        <v>8809</v>
      </c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2"/>
    </row>
    <row x14ac:dyDescent="0.25" r="3" customHeight="1" ht="17.25">
      <c r="A3" s="1" t="s">
        <v>8841</v>
      </c>
      <c r="B3" s="83"/>
      <c r="C3" s="94">
        <v>18000</v>
      </c>
      <c r="D3" s="94">
        <v>6500</v>
      </c>
      <c r="E3" s="94">
        <v>4000</v>
      </c>
      <c r="F3" s="94">
        <v>4000</v>
      </c>
      <c r="G3" s="94">
        <v>17000</v>
      </c>
      <c r="H3" s="94">
        <v>40000</v>
      </c>
      <c r="I3" s="94">
        <v>1000</v>
      </c>
      <c r="J3" s="94">
        <v>8000</v>
      </c>
      <c r="K3" s="94">
        <v>2000</v>
      </c>
      <c r="L3" s="94">
        <v>2000</v>
      </c>
      <c r="M3" s="94">
        <v>17000</v>
      </c>
      <c r="N3" s="94">
        <v>14000</v>
      </c>
      <c r="O3" s="94">
        <v>26000</v>
      </c>
      <c r="P3" s="94">
        <v>6500</v>
      </c>
      <c r="Q3" s="94">
        <v>4250</v>
      </c>
      <c r="R3" s="94">
        <v>4500</v>
      </c>
      <c r="S3" s="94">
        <v>9500</v>
      </c>
      <c r="T3" s="94">
        <v>8000</v>
      </c>
      <c r="U3" s="94">
        <v>7000</v>
      </c>
      <c r="V3" s="94">
        <v>7500</v>
      </c>
      <c r="W3" s="94">
        <v>7500</v>
      </c>
      <c r="X3" s="2"/>
    </row>
    <row x14ac:dyDescent="0.25" r="4" customHeight="1" ht="17.25">
      <c r="A4" s="12" t="s">
        <v>4</v>
      </c>
      <c r="B4" s="13" t="s">
        <v>5</v>
      </c>
      <c r="C4" s="14" t="s">
        <v>369</v>
      </c>
      <c r="D4" s="14" t="s">
        <v>6</v>
      </c>
      <c r="E4" s="14" t="s">
        <v>7</v>
      </c>
      <c r="F4" s="14" t="s">
        <v>8</v>
      </c>
      <c r="G4" s="14" t="s">
        <v>10</v>
      </c>
      <c r="H4" s="14" t="s">
        <v>428</v>
      </c>
      <c r="I4" s="14" t="s">
        <v>9</v>
      </c>
      <c r="J4" s="14" t="s">
        <v>32</v>
      </c>
      <c r="K4" s="14" t="s">
        <v>33</v>
      </c>
      <c r="L4" s="14" t="s">
        <v>1083</v>
      </c>
      <c r="M4" s="14" t="s">
        <v>31</v>
      </c>
      <c r="N4" s="14" t="s">
        <v>383</v>
      </c>
      <c r="O4" s="14" t="s">
        <v>8811</v>
      </c>
      <c r="P4" s="14" t="s">
        <v>2075</v>
      </c>
      <c r="Q4" s="14" t="s">
        <v>358</v>
      </c>
      <c r="R4" s="14" t="s">
        <v>442</v>
      </c>
      <c r="S4" s="14" t="s">
        <v>843</v>
      </c>
      <c r="T4" s="14" t="s">
        <v>841</v>
      </c>
      <c r="U4" s="14" t="s">
        <v>1074</v>
      </c>
      <c r="V4" s="14" t="s">
        <v>599</v>
      </c>
      <c r="W4" s="14" t="s">
        <v>600</v>
      </c>
      <c r="X4" s="2"/>
    </row>
    <row x14ac:dyDescent="0.25" r="5" customHeight="1" ht="17.25">
      <c r="A5" s="15">
        <v>43891</v>
      </c>
      <c r="B5" s="16" t="s">
        <v>8812</v>
      </c>
      <c r="C5" s="17">
        <v>14</v>
      </c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2"/>
    </row>
    <row x14ac:dyDescent="0.25" r="6" customHeight="1" ht="17.25">
      <c r="A6" s="15">
        <v>43891</v>
      </c>
      <c r="B6" s="16" t="s">
        <v>8814</v>
      </c>
      <c r="C6" s="36"/>
      <c r="D6" s="17">
        <v>70</v>
      </c>
      <c r="E6" s="17">
        <v>70</v>
      </c>
      <c r="F6" s="17">
        <v>10</v>
      </c>
      <c r="G6" s="17">
        <v>10</v>
      </c>
      <c r="H6" s="17">
        <v>5</v>
      </c>
      <c r="I6" s="17">
        <v>140</v>
      </c>
      <c r="J6" s="17">
        <v>15</v>
      </c>
      <c r="K6" s="17">
        <v>100</v>
      </c>
      <c r="L6" s="17">
        <v>100</v>
      </c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2"/>
    </row>
    <row x14ac:dyDescent="0.25" r="7" customHeight="1" ht="17.25">
      <c r="A7" s="15">
        <v>43922</v>
      </c>
      <c r="B7" s="16" t="s">
        <v>8815</v>
      </c>
      <c r="C7" s="17">
        <v>2</v>
      </c>
      <c r="D7" s="36"/>
      <c r="E7" s="36"/>
      <c r="F7" s="36"/>
      <c r="G7" s="17">
        <v>30</v>
      </c>
      <c r="H7" s="17">
        <v>2</v>
      </c>
      <c r="I7" s="36"/>
      <c r="J7" s="17">
        <v>30</v>
      </c>
      <c r="K7" s="36"/>
      <c r="L7" s="36"/>
      <c r="M7" s="17">
        <v>50</v>
      </c>
      <c r="N7" s="36"/>
      <c r="O7" s="36"/>
      <c r="P7" s="36"/>
      <c r="Q7" s="36"/>
      <c r="R7" s="36"/>
      <c r="S7" s="36"/>
      <c r="T7" s="36"/>
      <c r="U7" s="36"/>
      <c r="V7" s="36"/>
      <c r="W7" s="36"/>
      <c r="X7" s="2"/>
    </row>
    <row x14ac:dyDescent="0.25" r="8" customHeight="1" ht="17.25">
      <c r="A8" s="15">
        <v>44044</v>
      </c>
      <c r="B8" s="16" t="s">
        <v>8816</v>
      </c>
      <c r="C8" s="36"/>
      <c r="D8" s="36"/>
      <c r="E8" s="36"/>
      <c r="F8" s="36"/>
      <c r="G8" s="17">
        <v>40</v>
      </c>
      <c r="H8" s="17">
        <v>12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2"/>
    </row>
    <row x14ac:dyDescent="0.25" r="9" customHeight="1" ht="17.25">
      <c r="A9" s="15">
        <v>44105</v>
      </c>
      <c r="B9" s="16" t="s">
        <v>8817</v>
      </c>
      <c r="C9" s="36"/>
      <c r="D9" s="36"/>
      <c r="E9" s="36"/>
      <c r="F9" s="36"/>
      <c r="G9" s="36"/>
      <c r="H9" s="17">
        <v>6</v>
      </c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2"/>
    </row>
    <row x14ac:dyDescent="0.25" r="10" customHeight="1" ht="17.25">
      <c r="A10" s="15" t="s">
        <v>8818</v>
      </c>
      <c r="B10" s="16" t="s">
        <v>14</v>
      </c>
      <c r="C10" s="36"/>
      <c r="D10" s="36"/>
      <c r="E10" s="36"/>
      <c r="F10" s="36"/>
      <c r="G10" s="36"/>
      <c r="H10" s="36"/>
      <c r="I10" s="36"/>
      <c r="J10" s="17">
        <v>-37</v>
      </c>
      <c r="K10" s="17">
        <v>-45</v>
      </c>
      <c r="L10" s="17">
        <v>-20</v>
      </c>
      <c r="M10" s="17">
        <v>-46</v>
      </c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2"/>
    </row>
    <row x14ac:dyDescent="0.25" r="11" customHeight="1" ht="17.25">
      <c r="A11" s="117" t="s">
        <v>1115</v>
      </c>
      <c r="B11" s="118" t="s">
        <v>8819</v>
      </c>
      <c r="C11" s="46"/>
      <c r="D11" s="46"/>
      <c r="E11" s="46"/>
      <c r="F11" s="46"/>
      <c r="G11" s="46"/>
      <c r="H11" s="46"/>
      <c r="I11" s="46"/>
      <c r="J11" s="138">
        <v>37</v>
      </c>
      <c r="K11" s="138">
        <v>45</v>
      </c>
      <c r="L11" s="138">
        <v>20</v>
      </c>
      <c r="M11" s="138">
        <v>46</v>
      </c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2"/>
    </row>
    <row x14ac:dyDescent="0.25" r="12" customHeight="1" ht="17.25">
      <c r="A12" s="21" t="s">
        <v>8842</v>
      </c>
      <c r="B12" s="47"/>
      <c r="C12" s="23">
        <f>SUM(C5:C11)</f>
      </c>
      <c r="D12" s="23">
        <f>SUM(D5:D11)</f>
      </c>
      <c r="E12" s="23">
        <f>SUM(E5:E11)</f>
      </c>
      <c r="F12" s="23">
        <f>SUM(F5:F11)</f>
      </c>
      <c r="G12" s="23">
        <f>SUM(G5:G11)</f>
      </c>
      <c r="H12" s="23">
        <f>SUM(H5:H11)</f>
      </c>
      <c r="I12" s="23">
        <f>SUM(I5:I11)</f>
      </c>
      <c r="J12" s="23">
        <f>SUM(J5:J11)</f>
      </c>
      <c r="K12" s="23">
        <f>SUM(K5:K11)</f>
      </c>
      <c r="L12" s="23">
        <f>SUM(L5:L11)</f>
      </c>
      <c r="M12" s="23">
        <f>SUM(M5:M11)</f>
      </c>
      <c r="N12" s="264"/>
      <c r="O12" s="264"/>
      <c r="P12" s="264"/>
      <c r="Q12" s="264"/>
      <c r="R12" s="187">
        <f>SUM(R5:R11)</f>
      </c>
      <c r="S12" s="264"/>
      <c r="T12" s="264"/>
      <c r="U12" s="264"/>
      <c r="V12" s="264"/>
      <c r="W12" s="264"/>
      <c r="X12" s="2"/>
    </row>
    <row x14ac:dyDescent="0.25" r="13" customHeight="1" ht="17.25">
      <c r="A13" s="33">
        <v>43953</v>
      </c>
      <c r="B13" s="34" t="s">
        <v>8820</v>
      </c>
      <c r="C13" s="35"/>
      <c r="D13" s="35"/>
      <c r="E13" s="35"/>
      <c r="F13" s="19">
        <v>20</v>
      </c>
      <c r="G13" s="35"/>
      <c r="H13" s="35"/>
      <c r="I13" s="35"/>
      <c r="J13" s="35"/>
      <c r="K13" s="35"/>
      <c r="L13" s="35"/>
      <c r="M13" s="35"/>
      <c r="N13" s="19">
        <v>10</v>
      </c>
      <c r="O13" s="19">
        <v>15</v>
      </c>
      <c r="P13" s="19">
        <v>15</v>
      </c>
      <c r="Q13" s="19">
        <v>10</v>
      </c>
      <c r="R13" s="19">
        <v>15</v>
      </c>
      <c r="S13" s="35"/>
      <c r="T13" s="35"/>
      <c r="U13" s="35"/>
      <c r="V13" s="35"/>
      <c r="W13" s="35"/>
      <c r="X13" s="2"/>
    </row>
    <row x14ac:dyDescent="0.25" r="14" customHeight="1" ht="17.25">
      <c r="A14" s="21" t="s">
        <v>8843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23">
        <f>SUM(M12:M13)</f>
      </c>
      <c r="N14" s="23">
        <f>SUM(N12:N13)</f>
      </c>
      <c r="O14" s="23">
        <f>SUM(O12:O13)</f>
      </c>
      <c r="P14" s="23">
        <f>SUM(P12:P13)</f>
      </c>
      <c r="Q14" s="23">
        <f>SUM(Q12:Q13)</f>
      </c>
      <c r="R14" s="23">
        <f>SUM(R12:R13)</f>
      </c>
      <c r="S14" s="264"/>
      <c r="T14" s="264"/>
      <c r="U14" s="264"/>
      <c r="V14" s="264"/>
      <c r="W14" s="264"/>
      <c r="X14" s="2"/>
    </row>
    <row x14ac:dyDescent="0.25" r="15" customHeight="1" ht="17.25">
      <c r="A15" s="15">
        <v>44168</v>
      </c>
      <c r="B15" s="16" t="s">
        <v>8822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17">
        <v>10</v>
      </c>
      <c r="T15" s="17">
        <v>10</v>
      </c>
      <c r="U15" s="17">
        <v>10</v>
      </c>
      <c r="V15" s="17">
        <v>10</v>
      </c>
      <c r="W15" s="17">
        <v>10</v>
      </c>
      <c r="X15" s="2"/>
    </row>
    <row x14ac:dyDescent="0.25" r="16" customHeight="1" ht="17.25">
      <c r="A16" s="21" t="s">
        <v>8844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23">
        <f>SUM(M14:M15)</f>
      </c>
      <c r="N16" s="23">
        <f>SUM(N14:N15)</f>
      </c>
      <c r="O16" s="23">
        <f>SUM(O14:O15)</f>
      </c>
      <c r="P16" s="23">
        <f>SUM(P14:P15)</f>
      </c>
      <c r="Q16" s="23">
        <f>SUM(Q14:Q15)</f>
      </c>
      <c r="R16" s="23">
        <f>SUM(R14:R15)</f>
      </c>
      <c r="S16" s="23">
        <f>SUM(S14:S15)</f>
      </c>
      <c r="T16" s="23">
        <f>SUM(T14:T15)</f>
      </c>
      <c r="U16" s="23">
        <f>SUM(U14:U15)</f>
      </c>
      <c r="V16" s="23">
        <f>SUM(V14:V15)</f>
      </c>
      <c r="W16" s="23">
        <f>SUM(W14:W15)</f>
      </c>
      <c r="X16" s="2"/>
    </row>
    <row x14ac:dyDescent="0.25" r="17" customHeight="1" ht="15.7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2"/>
    </row>
    <row x14ac:dyDescent="0.25" r="18" customHeight="1" ht="17.25">
      <c r="A18" s="21" t="s">
        <v>8845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23">
        <f>SUM(L16:L17)</f>
      </c>
      <c r="M18" s="23">
        <f>SUM(M16:M17)</f>
      </c>
      <c r="N18" s="23">
        <f>SUM(N16:N17)</f>
      </c>
      <c r="O18" s="23">
        <f>SUM(O16:O17)</f>
      </c>
      <c r="P18" s="23">
        <f>SUM(P16:P17)</f>
      </c>
      <c r="Q18" s="23">
        <f>SUM(Q16:Q17)</f>
      </c>
      <c r="R18" s="23">
        <f>SUM(R16:R17)</f>
      </c>
      <c r="S18" s="23">
        <f>SUM(S16:S17)</f>
      </c>
      <c r="T18" s="23">
        <f>SUM(T16:T17)</f>
      </c>
      <c r="U18" s="23">
        <f>SUM(U16:U17)</f>
      </c>
      <c r="V18" s="23">
        <f>SUM(V16:V17)</f>
      </c>
      <c r="W18" s="23">
        <f>SUM(W16:W17)</f>
      </c>
      <c r="X18" s="2"/>
    </row>
    <row x14ac:dyDescent="0.25" r="19" customHeight="1" ht="15.75">
      <c r="A19" s="15">
        <v>43987</v>
      </c>
      <c r="B19" s="16" t="s">
        <v>8824</v>
      </c>
      <c r="C19" s="36"/>
      <c r="D19" s="17">
        <v>30</v>
      </c>
      <c r="E19" s="17">
        <v>30</v>
      </c>
      <c r="F19" s="17">
        <v>50</v>
      </c>
      <c r="G19" s="36"/>
      <c r="H19" s="36"/>
      <c r="I19" s="17">
        <v>245</v>
      </c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2"/>
    </row>
    <row x14ac:dyDescent="0.25" r="20" customHeight="1" ht="15.75">
      <c r="A20" s="15">
        <v>44079</v>
      </c>
      <c r="B20" s="16" t="s">
        <v>8826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17">
        <v>25</v>
      </c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2"/>
    </row>
    <row x14ac:dyDescent="0.25" r="21" customHeight="1" ht="17.25">
      <c r="A21" s="21" t="s">
        <v>8846</v>
      </c>
      <c r="B21" s="47"/>
      <c r="C21" s="23">
        <f>SUM(C18:C20)</f>
      </c>
      <c r="D21" s="23">
        <f>SUM(D18:D20)</f>
      </c>
      <c r="E21" s="23">
        <f>SUM(E18:E20)</f>
      </c>
      <c r="F21" s="23">
        <f>SUM(F18:F20)</f>
      </c>
      <c r="G21" s="23">
        <f>SUM(G18:G20)</f>
      </c>
      <c r="H21" s="23">
        <f>SUM(H18:H20)</f>
      </c>
      <c r="I21" s="23">
        <f>SUM(I18:I20)</f>
      </c>
      <c r="J21" s="23">
        <f>SUM(J18:J20)</f>
      </c>
      <c r="K21" s="23">
        <f>SUM(K18:K20)</f>
      </c>
      <c r="L21" s="23">
        <f>SUM(L18:L20)</f>
      </c>
      <c r="M21" s="23">
        <f>SUM(M18:M20)</f>
      </c>
      <c r="N21" s="23">
        <f>SUM(N18:N20)</f>
      </c>
      <c r="O21" s="23">
        <f>SUM(O18:O20)</f>
      </c>
      <c r="P21" s="23">
        <f>SUM(P18:P20)</f>
      </c>
      <c r="Q21" s="23">
        <f>SUM(Q18:Q20)</f>
      </c>
      <c r="R21" s="23">
        <f>SUM(R18:R20)</f>
      </c>
      <c r="S21" s="23">
        <f>SUM(S18:S20)</f>
      </c>
      <c r="T21" s="23">
        <f>SUM(T18:T20)</f>
      </c>
      <c r="U21" s="23">
        <f>SUM(U18:U20)</f>
      </c>
      <c r="V21" s="23">
        <f>SUM(V18:V20)</f>
      </c>
      <c r="W21" s="23">
        <f>SUM(W18:W20)</f>
      </c>
      <c r="X21" s="2"/>
    </row>
    <row x14ac:dyDescent="0.25" r="22" customHeight="1" ht="17.25">
      <c r="A22" s="15">
        <v>44141</v>
      </c>
      <c r="B22" s="16" t="s">
        <v>14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17">
        <v>-14</v>
      </c>
      <c r="P22" s="36"/>
      <c r="Q22" s="36"/>
      <c r="R22" s="36"/>
      <c r="S22" s="36"/>
      <c r="T22" s="36"/>
      <c r="U22" s="36"/>
      <c r="V22" s="36"/>
      <c r="W22" s="36"/>
      <c r="X22" s="2"/>
    </row>
    <row x14ac:dyDescent="0.25" r="23" customHeight="1" ht="17.25">
      <c r="A23" s="15" t="s">
        <v>1140</v>
      </c>
      <c r="B23" s="16" t="s">
        <v>8827</v>
      </c>
      <c r="C23" s="36"/>
      <c r="D23" s="17">
        <v>48</v>
      </c>
      <c r="E23" s="17">
        <v>48</v>
      </c>
      <c r="F23" s="17">
        <v>40</v>
      </c>
      <c r="G23" s="36"/>
      <c r="H23" s="17">
        <v>9</v>
      </c>
      <c r="I23" s="17">
        <v>192</v>
      </c>
      <c r="J23" s="36"/>
      <c r="K23" s="17">
        <v>50</v>
      </c>
      <c r="L23" s="36"/>
      <c r="M23" s="17">
        <v>35</v>
      </c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2"/>
    </row>
    <row x14ac:dyDescent="0.25" r="24" customHeight="1" ht="17.25">
      <c r="A24" s="21" t="s">
        <v>8847</v>
      </c>
      <c r="B24" s="47"/>
      <c r="C24" s="23">
        <f>SUM(C21:C23)</f>
      </c>
      <c r="D24" s="23">
        <f>SUM(D21:D23)</f>
      </c>
      <c r="E24" s="23">
        <f>SUM(E21:E23)</f>
      </c>
      <c r="F24" s="23">
        <f>SUM(F21:F23)</f>
      </c>
      <c r="G24" s="23">
        <f>SUM(G21:G23)</f>
      </c>
      <c r="H24" s="23">
        <f>SUM(H21:H23)</f>
      </c>
      <c r="I24" s="23">
        <f>SUM(I21:I23)</f>
      </c>
      <c r="J24" s="23">
        <f>SUM(J21:J23)</f>
      </c>
      <c r="K24" s="23">
        <f>SUM(K21:K23)</f>
      </c>
      <c r="L24" s="23">
        <f>SUM(L21:L23)</f>
      </c>
      <c r="M24" s="23">
        <f>SUM(M21:M23)</f>
      </c>
      <c r="N24" s="23">
        <f>SUM(N21:N23)</f>
      </c>
      <c r="O24" s="23">
        <f>SUM(O21:O23)</f>
      </c>
      <c r="P24" s="23">
        <f>SUM(P21:P23)</f>
      </c>
      <c r="Q24" s="23">
        <f>SUM(Q21:Q23)</f>
      </c>
      <c r="R24" s="23">
        <f>SUM(R21:R23)</f>
      </c>
      <c r="S24" s="23">
        <f>SUM(S21:S23)</f>
      </c>
      <c r="T24" s="23">
        <f>SUM(T21:T23)</f>
      </c>
      <c r="U24" s="23">
        <f>SUM(U21:U23)</f>
      </c>
      <c r="V24" s="23">
        <f>SUM(V21:V23)</f>
      </c>
      <c r="W24" s="23">
        <f>SUM(W21:W23)</f>
      </c>
      <c r="X24" s="2"/>
    </row>
    <row x14ac:dyDescent="0.25" r="25" customHeight="1" ht="17.25">
      <c r="A25" s="15" t="s">
        <v>7211</v>
      </c>
      <c r="B25" s="16" t="s">
        <v>8829</v>
      </c>
      <c r="C25" s="36"/>
      <c r="D25" s="17">
        <v>80</v>
      </c>
      <c r="E25" s="17">
        <v>80</v>
      </c>
      <c r="F25" s="36"/>
      <c r="G25" s="17">
        <v>20</v>
      </c>
      <c r="H25" s="17">
        <v>20</v>
      </c>
      <c r="I25" s="17">
        <v>160</v>
      </c>
      <c r="J25" s="36"/>
      <c r="K25" s="17">
        <v>100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2"/>
    </row>
    <row x14ac:dyDescent="0.25" r="26" customHeight="1" ht="17.25">
      <c r="A26" s="21" t="s">
        <v>8848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23">
        <f>SUM(M24:M25)</f>
      </c>
      <c r="N26" s="23">
        <f>SUM(N24:N25)</f>
      </c>
      <c r="O26" s="23">
        <f>SUM(O24:O25)</f>
      </c>
      <c r="P26" s="23">
        <f>SUM(P24:P25)</f>
      </c>
      <c r="Q26" s="23">
        <f>SUM(Q24:Q25)</f>
      </c>
      <c r="R26" s="23">
        <f>SUM(R24:R25)</f>
      </c>
      <c r="S26" s="23">
        <f>SUM(S24:S25)</f>
      </c>
      <c r="T26" s="23">
        <f>SUM(T24:T25)</f>
      </c>
      <c r="U26" s="23">
        <f>SUM(U24:U25)</f>
      </c>
      <c r="V26" s="23">
        <f>SUM(V24:V25)</f>
      </c>
      <c r="W26" s="23">
        <f>SUM(W24:W25)</f>
      </c>
      <c r="X26" s="2"/>
    </row>
    <row x14ac:dyDescent="0.25" r="27" customHeight="1" ht="17.25">
      <c r="A27" s="15">
        <v>43990</v>
      </c>
      <c r="B27" s="16" t="s">
        <v>8831</v>
      </c>
      <c r="C27" s="36"/>
      <c r="D27" s="17">
        <v>95</v>
      </c>
      <c r="E27" s="17">
        <v>120</v>
      </c>
      <c r="F27" s="36"/>
      <c r="G27" s="17">
        <v>20</v>
      </c>
      <c r="H27" s="17">
        <v>10</v>
      </c>
      <c r="I27" s="17">
        <v>160</v>
      </c>
      <c r="J27" s="36"/>
      <c r="K27" s="17">
        <v>100</v>
      </c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182" t="s">
        <v>8849</v>
      </c>
    </row>
    <row x14ac:dyDescent="0.25" r="28" customHeight="1" ht="17.25">
      <c r="A28" s="15">
        <v>44020</v>
      </c>
      <c r="B28" s="16" t="s">
        <v>8833</v>
      </c>
      <c r="C28" s="36"/>
      <c r="D28" s="17">
        <v>25</v>
      </c>
      <c r="E28" s="36"/>
      <c r="F28" s="36"/>
      <c r="G28" s="36"/>
      <c r="H28" s="17">
        <v>10</v>
      </c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182" t="s">
        <v>8850</v>
      </c>
    </row>
    <row x14ac:dyDescent="0.25" r="29" customHeight="1" ht="17.25">
      <c r="A29" s="15" t="s">
        <v>8834</v>
      </c>
      <c r="B29" s="16" t="s">
        <v>14</v>
      </c>
      <c r="C29" s="36"/>
      <c r="D29" s="17">
        <v>-32</v>
      </c>
      <c r="E29" s="17">
        <v>-37</v>
      </c>
      <c r="F29" s="17">
        <v>-13</v>
      </c>
      <c r="G29" s="17">
        <v>-13</v>
      </c>
      <c r="H29" s="17">
        <v>-21</v>
      </c>
      <c r="I29" s="36"/>
      <c r="J29" s="36"/>
      <c r="K29" s="17">
        <v>-11</v>
      </c>
      <c r="L29" s="36"/>
      <c r="M29" s="36"/>
      <c r="N29" s="36"/>
      <c r="O29" s="36"/>
      <c r="P29" s="36"/>
      <c r="Q29" s="17">
        <v>-1</v>
      </c>
      <c r="R29" s="36"/>
      <c r="S29" s="36"/>
      <c r="T29" s="36"/>
      <c r="U29" s="36"/>
      <c r="V29" s="17">
        <v>-5</v>
      </c>
      <c r="W29" s="17">
        <v>-1</v>
      </c>
      <c r="X29" s="182" t="s">
        <v>8850</v>
      </c>
    </row>
    <row x14ac:dyDescent="0.25" r="30" customHeight="1" ht="17.25">
      <c r="A30" s="650" t="s">
        <v>5625</v>
      </c>
      <c r="B30" s="228" t="s">
        <v>468</v>
      </c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30">
        <v>-1</v>
      </c>
      <c r="P30" s="229"/>
      <c r="Q30" s="229"/>
      <c r="R30" s="229"/>
      <c r="S30" s="229"/>
      <c r="T30" s="229"/>
      <c r="U30" s="229"/>
      <c r="V30" s="229"/>
      <c r="W30" s="229"/>
      <c r="X30" s="32" t="s">
        <v>18</v>
      </c>
    </row>
    <row x14ac:dyDescent="0.25" r="31" customHeight="1" ht="17.25">
      <c r="A31" s="21" t="s">
        <v>8851</v>
      </c>
      <c r="B31" s="47"/>
      <c r="C31" s="23">
        <f>SUM(C26:C30)</f>
      </c>
      <c r="D31" s="23">
        <f>SUM(D26:D30)</f>
      </c>
      <c r="E31" s="23">
        <f>SUM(E26:E30)</f>
      </c>
      <c r="F31" s="23">
        <f>SUM(F26:F30)</f>
      </c>
      <c r="G31" s="23">
        <f>SUM(G26:G30)</f>
      </c>
      <c r="H31" s="23">
        <f>SUM(H26:H30)</f>
      </c>
      <c r="I31" s="23">
        <f>SUM(I26:I30)</f>
      </c>
      <c r="J31" s="23">
        <f>SUM(J26:J30)</f>
      </c>
      <c r="K31" s="23">
        <f>SUM(K26:K30)</f>
      </c>
      <c r="L31" s="23">
        <f>SUM(L26:L30)</f>
      </c>
      <c r="M31" s="23">
        <f>SUM(M26:M30)</f>
      </c>
      <c r="N31" s="23">
        <f>SUM(N26:N30)</f>
      </c>
      <c r="O31" s="23">
        <f>SUM(O26:O30)</f>
      </c>
      <c r="P31" s="23">
        <f>SUM(P26:P30)</f>
      </c>
      <c r="Q31" s="23">
        <f>SUM(Q26:Q30)</f>
      </c>
      <c r="R31" s="23">
        <f>SUM(R26:R30)</f>
      </c>
      <c r="S31" s="23">
        <f>SUM(S26:S30)</f>
      </c>
      <c r="T31" s="23">
        <f>SUM(T26:T30)</f>
      </c>
      <c r="U31" s="23">
        <f>SUM(U26:U30)</f>
      </c>
      <c r="V31" s="23">
        <f>SUM(V26:V30)</f>
      </c>
      <c r="W31" s="23">
        <f>SUM(W26:W30)</f>
      </c>
      <c r="X31" s="2"/>
    </row>
    <row x14ac:dyDescent="0.25" r="32" customHeight="1" ht="17.25">
      <c r="A32" s="15">
        <v>43899</v>
      </c>
      <c r="B32" s="16" t="s">
        <v>14</v>
      </c>
      <c r="C32" s="36"/>
      <c r="D32" s="17">
        <v>-80</v>
      </c>
      <c r="E32" s="17">
        <v>-100</v>
      </c>
      <c r="F32" s="36"/>
      <c r="G32" s="17">
        <v>-10</v>
      </c>
      <c r="H32" s="17">
        <v>-16</v>
      </c>
      <c r="I32" s="17">
        <v>-310</v>
      </c>
      <c r="J32" s="36"/>
      <c r="K32" s="17">
        <v>-16</v>
      </c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182" t="s">
        <v>8850</v>
      </c>
    </row>
    <row x14ac:dyDescent="0.25" r="33" customHeight="1" ht="17.25">
      <c r="A33" s="15">
        <v>44021</v>
      </c>
      <c r="B33" s="16" t="s">
        <v>14</v>
      </c>
      <c r="C33" s="36"/>
      <c r="D33" s="17">
        <v>-46</v>
      </c>
      <c r="E33" s="17">
        <v>-23</v>
      </c>
      <c r="F33" s="17">
        <v>-43</v>
      </c>
      <c r="G33" s="17">
        <v>-4</v>
      </c>
      <c r="H33" s="17">
        <v>-24</v>
      </c>
      <c r="I33" s="17">
        <v>-2</v>
      </c>
      <c r="J33" s="36"/>
      <c r="K33" s="17">
        <v>-1</v>
      </c>
      <c r="L33" s="36"/>
      <c r="M33" s="17">
        <v>-11</v>
      </c>
      <c r="N33" s="36"/>
      <c r="O33" s="36"/>
      <c r="P33" s="36"/>
      <c r="Q33" s="17">
        <v>-9</v>
      </c>
      <c r="R33" s="36"/>
      <c r="S33" s="36"/>
      <c r="T33" s="36"/>
      <c r="U33" s="36"/>
      <c r="V33" s="36"/>
      <c r="W33" s="17">
        <v>-1</v>
      </c>
      <c r="X33" s="182" t="s">
        <v>8852</v>
      </c>
    </row>
    <row x14ac:dyDescent="0.25" r="34" customHeight="1" ht="17.25">
      <c r="A34" s="21" t="s">
        <v>8853</v>
      </c>
      <c r="B34" s="47"/>
      <c r="C34" s="23">
        <f>SUM(C31:C33)</f>
      </c>
      <c r="D34" s="23">
        <f>SUM(D31:D33)</f>
      </c>
      <c r="E34" s="23">
        <f>SUM(E31:E33)</f>
      </c>
      <c r="F34" s="23">
        <f>SUM(F31:F33)</f>
      </c>
      <c r="G34" s="23">
        <f>SUM(G31:G33)</f>
      </c>
      <c r="H34" s="23">
        <f>SUM(H31:H33)</f>
      </c>
      <c r="I34" s="23">
        <f>SUM(I31:I33)</f>
      </c>
      <c r="J34" s="23">
        <f>SUM(J31:J33)</f>
      </c>
      <c r="K34" s="23">
        <f>SUM(K31:K33)</f>
      </c>
      <c r="L34" s="23">
        <f>SUM(L31:L33)</f>
      </c>
      <c r="M34" s="23">
        <f>SUM(M31:M33)</f>
      </c>
      <c r="N34" s="23">
        <f>SUM(N31:N33)</f>
      </c>
      <c r="O34" s="23">
        <f>SUM(O31:O33)</f>
      </c>
      <c r="P34" s="23">
        <f>SUM(P31:P33)</f>
      </c>
      <c r="Q34" s="23">
        <f>SUM(Q31:Q33)</f>
      </c>
      <c r="R34" s="23">
        <f>SUM(R31:R33)</f>
      </c>
      <c r="S34" s="23">
        <f>SUM(S31:S33)</f>
      </c>
      <c r="T34" s="23">
        <f>SUM(T31:T33)</f>
      </c>
      <c r="U34" s="23">
        <f>SUM(U31:U33)</f>
      </c>
      <c r="V34" s="23">
        <f>SUM(V31:V33)</f>
      </c>
      <c r="W34" s="23">
        <f>SUM(W31:W33)</f>
      </c>
      <c r="X34" s="2"/>
    </row>
    <row x14ac:dyDescent="0.25" r="35" customHeight="1" ht="17.25">
      <c r="A35" s="15">
        <v>43961</v>
      </c>
      <c r="B35" s="16" t="s">
        <v>8835</v>
      </c>
      <c r="C35" s="36"/>
      <c r="D35" s="17">
        <v>90</v>
      </c>
      <c r="E35" s="17">
        <v>90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182" t="s">
        <v>8849</v>
      </c>
    </row>
    <row x14ac:dyDescent="0.25" r="36" customHeight="1" ht="17.25">
      <c r="A36" s="117" t="s">
        <v>5670</v>
      </c>
      <c r="B36" s="118" t="s">
        <v>8837</v>
      </c>
      <c r="C36" s="138">
        <v>8</v>
      </c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182" t="s">
        <v>8854</v>
      </c>
    </row>
    <row x14ac:dyDescent="0.25" r="37" customHeight="1" ht="17.25">
      <c r="A37" s="117" t="s">
        <v>1355</v>
      </c>
      <c r="B37" s="118" t="s">
        <v>8838</v>
      </c>
      <c r="C37" s="138">
        <v>2</v>
      </c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182" t="s">
        <v>8855</v>
      </c>
    </row>
    <row x14ac:dyDescent="0.25" r="38" customHeight="1" ht="17.25">
      <c r="A38" s="117" t="s">
        <v>1016</v>
      </c>
      <c r="B38" s="118" t="s">
        <v>14</v>
      </c>
      <c r="C38" s="46"/>
      <c r="D38" s="138">
        <v>-80</v>
      </c>
      <c r="E38" s="138">
        <v>-134</v>
      </c>
      <c r="F38" s="46"/>
      <c r="G38" s="138">
        <v>-3</v>
      </c>
      <c r="H38" s="46"/>
      <c r="I38" s="138">
        <v>-22</v>
      </c>
      <c r="J38" s="46"/>
      <c r="K38" s="138">
        <v>-26</v>
      </c>
      <c r="L38" s="138">
        <v>-36</v>
      </c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182" t="s">
        <v>8856</v>
      </c>
    </row>
    <row x14ac:dyDescent="0.25" r="39" customHeight="1" ht="17.25">
      <c r="A39" s="117" t="s">
        <v>620</v>
      </c>
      <c r="B39" s="118" t="s">
        <v>14</v>
      </c>
      <c r="C39" s="46"/>
      <c r="D39" s="138">
        <v>-78</v>
      </c>
      <c r="E39" s="138">
        <v>-51</v>
      </c>
      <c r="F39" s="138">
        <v>-47</v>
      </c>
      <c r="G39" s="138">
        <v>-30</v>
      </c>
      <c r="H39" s="46"/>
      <c r="I39" s="138">
        <v>-77</v>
      </c>
      <c r="J39" s="46"/>
      <c r="K39" s="138">
        <v>-255</v>
      </c>
      <c r="L39" s="46"/>
      <c r="M39" s="46"/>
      <c r="N39" s="46"/>
      <c r="O39" s="46"/>
      <c r="P39" s="138">
        <v>-8</v>
      </c>
      <c r="Q39" s="46"/>
      <c r="R39" s="138">
        <v>-15</v>
      </c>
      <c r="S39" s="138">
        <v>-5</v>
      </c>
      <c r="T39" s="138">
        <v>-5</v>
      </c>
      <c r="U39" s="138">
        <v>-10</v>
      </c>
      <c r="V39" s="138">
        <v>-4</v>
      </c>
      <c r="W39" s="138">
        <v>-4</v>
      </c>
      <c r="X39" s="182" t="s">
        <v>8857</v>
      </c>
    </row>
    <row x14ac:dyDescent="0.25" r="40" customHeight="1" ht="17.25">
      <c r="A40" s="21" t="s">
        <v>8858</v>
      </c>
      <c r="B40" s="47"/>
      <c r="C40" s="23">
        <f>SUM(C34:C39)</f>
      </c>
      <c r="D40" s="23">
        <f>SUM(D34:D39)</f>
      </c>
      <c r="E40" s="23">
        <f>SUM(E34:E39)</f>
      </c>
      <c r="F40" s="23">
        <f>SUM(F34:F39)</f>
      </c>
      <c r="G40" s="23">
        <f>SUM(G34:G39)</f>
      </c>
      <c r="H40" s="23">
        <f>SUM(H34:H39)</f>
      </c>
      <c r="I40" s="23">
        <f>SUM(I34:I39)</f>
      </c>
      <c r="J40" s="23">
        <f>SUM(J34:J39)</f>
      </c>
      <c r="K40" s="23">
        <f>SUM(K34:K39)</f>
      </c>
      <c r="L40" s="23">
        <f>SUM(L34:L39)</f>
      </c>
      <c r="M40" s="23">
        <f>SUM(M34:M39)</f>
      </c>
      <c r="N40" s="23">
        <f>SUM(N34:N39)</f>
      </c>
      <c r="O40" s="23">
        <f>SUM(O34:O39)</f>
      </c>
      <c r="P40" s="23">
        <f>SUM(P34:P39)</f>
      </c>
      <c r="Q40" s="23">
        <f>SUM(Q34:Q39)</f>
      </c>
      <c r="R40" s="23">
        <f>SUM(R34:R39)</f>
      </c>
      <c r="S40" s="23">
        <f>SUM(S34:S39)</f>
      </c>
      <c r="T40" s="23">
        <f>SUM(T34:T39)</f>
      </c>
      <c r="U40" s="23">
        <f>SUM(U34:U39)</f>
      </c>
      <c r="V40" s="23">
        <f>SUM(V34:V39)</f>
      </c>
      <c r="W40" s="23">
        <f>SUM(W34:W39)</f>
      </c>
      <c r="X40" s="2"/>
    </row>
    <row x14ac:dyDescent="0.25" r="41" customHeight="1" ht="17.25">
      <c r="A41" s="117">
        <v>44085</v>
      </c>
      <c r="B41" s="118" t="s">
        <v>14</v>
      </c>
      <c r="C41" s="46"/>
      <c r="D41" s="138">
        <v>-22</v>
      </c>
      <c r="E41" s="138">
        <v>-23</v>
      </c>
      <c r="F41" s="138">
        <v>-9</v>
      </c>
      <c r="G41" s="138">
        <v>-10</v>
      </c>
      <c r="H41" s="46"/>
      <c r="I41" s="138">
        <v>-82</v>
      </c>
      <c r="J41" s="46"/>
      <c r="K41" s="138">
        <v>-52</v>
      </c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138">
        <v>-1</v>
      </c>
      <c r="X41" s="182" t="s">
        <v>8859</v>
      </c>
    </row>
    <row x14ac:dyDescent="0.25" r="42" customHeight="1" ht="17.25">
      <c r="A42" s="117" t="s">
        <v>5529</v>
      </c>
      <c r="B42" s="118" t="s">
        <v>14</v>
      </c>
      <c r="C42" s="98"/>
      <c r="D42" s="138">
        <v>-30</v>
      </c>
      <c r="E42" s="138">
        <v>-24</v>
      </c>
      <c r="F42" s="138">
        <v>-2</v>
      </c>
      <c r="G42" s="138">
        <v>-20</v>
      </c>
      <c r="H42" s="138">
        <v>-2</v>
      </c>
      <c r="I42" s="138">
        <v>-38</v>
      </c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138">
        <v>-1</v>
      </c>
      <c r="X42" s="4" t="s">
        <v>8860</v>
      </c>
    </row>
    <row x14ac:dyDescent="0.25" r="43" customHeight="1" ht="17.25">
      <c r="A43" s="117" t="s">
        <v>1427</v>
      </c>
      <c r="B43" s="118" t="s">
        <v>14</v>
      </c>
      <c r="C43" s="138">
        <v>-5</v>
      </c>
      <c r="D43" s="46"/>
      <c r="E43" s="138">
        <v>-1</v>
      </c>
      <c r="F43" s="46"/>
      <c r="G43" s="46"/>
      <c r="H43" s="46"/>
      <c r="I43" s="138">
        <v>-2</v>
      </c>
      <c r="J43" s="138">
        <v>-3</v>
      </c>
      <c r="K43" s="46"/>
      <c r="L43" s="46"/>
      <c r="M43" s="138">
        <v>-50</v>
      </c>
      <c r="N43" s="138">
        <v>-3</v>
      </c>
      <c r="O43" s="46"/>
      <c r="P43" s="46"/>
      <c r="Q43" s="46"/>
      <c r="R43" s="46"/>
      <c r="S43" s="46"/>
      <c r="T43" s="46"/>
      <c r="U43" s="46"/>
      <c r="V43" s="46"/>
      <c r="W43" s="46"/>
      <c r="X43" s="182" t="s">
        <v>5328</v>
      </c>
    </row>
    <row x14ac:dyDescent="0.25" r="44" customHeight="1" ht="17.25">
      <c r="A44" s="21" t="s">
        <v>8861</v>
      </c>
      <c r="B44" s="47"/>
      <c r="C44" s="23">
        <f>SUM(C40:C43)</f>
      </c>
      <c r="D44" s="23">
        <f>SUM(D40:D43)</f>
      </c>
      <c r="E44" s="23">
        <f>SUM(E40:E43)</f>
      </c>
      <c r="F44" s="23">
        <f>SUM(F40:F43)</f>
      </c>
      <c r="G44" s="23">
        <f>SUM(G40:G43)</f>
      </c>
      <c r="H44" s="23">
        <f>SUM(H40:H43)</f>
      </c>
      <c r="I44" s="23">
        <f>SUM(I40:I43)</f>
      </c>
      <c r="J44" s="23">
        <f>SUM(J40:J43)</f>
      </c>
      <c r="K44" s="49">
        <f>SUM(K40:K43)</f>
      </c>
      <c r="L44" s="23">
        <f>SUM(L40:L43)</f>
      </c>
      <c r="M44" s="23">
        <f>SUM(M40:M43)</f>
      </c>
      <c r="N44" s="23">
        <f>SUM(N40:N43)</f>
      </c>
      <c r="O44" s="23">
        <f>SUM(O40:O43)</f>
      </c>
      <c r="P44" s="23">
        <f>SUM(P40:P43)</f>
      </c>
      <c r="Q44" s="23">
        <f>SUM(Q40:Q43)</f>
      </c>
      <c r="R44" s="23">
        <f>SUM(R40:R43)</f>
      </c>
      <c r="S44" s="23">
        <f>SUM(S40:S43)</f>
      </c>
      <c r="T44" s="23">
        <f>SUM(T40:T43)</f>
      </c>
      <c r="U44" s="23">
        <f>SUM(U40:U43)</f>
      </c>
      <c r="V44" s="23">
        <f>SUM(V40:V43)</f>
      </c>
      <c r="W44" s="23">
        <f>SUM(W40:W43)</f>
      </c>
      <c r="X44" s="2"/>
    </row>
    <row x14ac:dyDescent="0.25" r="45" customHeight="1" ht="17.25">
      <c r="A45" s="117" t="s">
        <v>1359</v>
      </c>
      <c r="B45" s="118" t="s">
        <v>14</v>
      </c>
      <c r="C45" s="98"/>
      <c r="D45" s="138">
        <v>-40</v>
      </c>
      <c r="E45" s="138">
        <v>-15</v>
      </c>
      <c r="F45" s="46"/>
      <c r="G45" s="138">
        <v>-3</v>
      </c>
      <c r="H45" s="138">
        <v>-7</v>
      </c>
      <c r="I45" s="138">
        <v>-46</v>
      </c>
      <c r="J45" s="98"/>
      <c r="K45" s="98"/>
      <c r="L45" s="98"/>
      <c r="M45" s="138">
        <v>-30</v>
      </c>
      <c r="N45" s="98"/>
      <c r="O45" s="98"/>
      <c r="P45" s="98"/>
      <c r="Q45" s="98"/>
      <c r="R45" s="98"/>
      <c r="S45" s="98"/>
      <c r="T45" s="98"/>
      <c r="U45" s="98"/>
      <c r="V45" s="98"/>
      <c r="W45" s="46"/>
      <c r="X45" s="4" t="s">
        <v>8862</v>
      </c>
    </row>
    <row x14ac:dyDescent="0.25" r="46" customHeight="1" ht="17.25">
      <c r="A46" s="21" t="s">
        <v>8863</v>
      </c>
      <c r="B46" s="47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23">
        <f>SUM(I44:I45)</f>
      </c>
      <c r="J46" s="23">
        <f>SUM(J44:J45)</f>
      </c>
      <c r="K46" s="49">
        <f>SUM(K44:K45)</f>
      </c>
      <c r="L46" s="23">
        <f>SUM(L44:L45)</f>
      </c>
      <c r="M46" s="23">
        <f>SUM(M44:M45)</f>
      </c>
      <c r="N46" s="23">
        <f>SUM(N44:N45)</f>
      </c>
      <c r="O46" s="23">
        <f>SUM(O44:O45)</f>
      </c>
      <c r="P46" s="23">
        <f>SUM(P44:P45)</f>
      </c>
      <c r="Q46" s="23">
        <f>SUM(Q44:Q45)</f>
      </c>
      <c r="R46" s="23">
        <f>SUM(R44:R45)</f>
      </c>
      <c r="S46" s="23">
        <f>SUM(S44:S45)</f>
      </c>
      <c r="T46" s="23">
        <f>SUM(T44:T45)</f>
      </c>
      <c r="U46" s="23">
        <f>SUM(U44:U45)</f>
      </c>
      <c r="V46" s="23">
        <f>SUM(V44:V45)</f>
      </c>
      <c r="W46" s="23">
        <f>SUM(W44:W45)</f>
      </c>
      <c r="X46" s="2"/>
    </row>
    <row x14ac:dyDescent="0.25" r="47" customHeight="1" ht="17.25">
      <c r="A47" s="117" t="s">
        <v>1362</v>
      </c>
      <c r="B47" s="118" t="s">
        <v>14</v>
      </c>
      <c r="C47" s="46"/>
      <c r="D47" s="138">
        <v>-27</v>
      </c>
      <c r="E47" s="138">
        <v>-12</v>
      </c>
      <c r="F47" s="138">
        <v>-1</v>
      </c>
      <c r="G47" s="138">
        <v>-11</v>
      </c>
      <c r="H47" s="138">
        <v>-3</v>
      </c>
      <c r="I47" s="138">
        <v>-108</v>
      </c>
      <c r="J47" s="138">
        <v>-34</v>
      </c>
      <c r="K47" s="46"/>
      <c r="L47" s="138">
        <v>-64</v>
      </c>
      <c r="M47" s="138">
        <v>-10</v>
      </c>
      <c r="N47" s="138">
        <v>-4</v>
      </c>
      <c r="O47" s="46"/>
      <c r="P47" s="46"/>
      <c r="Q47" s="46"/>
      <c r="R47" s="46"/>
      <c r="S47" s="46"/>
      <c r="T47" s="138">
        <v>-1</v>
      </c>
      <c r="U47" s="46"/>
      <c r="V47" s="46"/>
      <c r="W47" s="46"/>
      <c r="X47" s="182" t="s">
        <v>8856</v>
      </c>
    </row>
    <row x14ac:dyDescent="0.25" r="48" customHeight="1" ht="17.25">
      <c r="A48" s="15" t="s">
        <v>576</v>
      </c>
      <c r="B48" s="16" t="s">
        <v>14</v>
      </c>
      <c r="C48" s="46"/>
      <c r="D48" s="138">
        <v>-3</v>
      </c>
      <c r="E48" s="138">
        <v>-13</v>
      </c>
      <c r="F48" s="138">
        <v>-4</v>
      </c>
      <c r="G48" s="138">
        <v>-11</v>
      </c>
      <c r="H48" s="46"/>
      <c r="I48" s="46"/>
      <c r="J48" s="138">
        <v>-12</v>
      </c>
      <c r="K48" s="46"/>
      <c r="L48" s="46"/>
      <c r="M48" s="138">
        <v>-8</v>
      </c>
      <c r="N48" s="138">
        <v>-3</v>
      </c>
      <c r="O48" s="46"/>
      <c r="P48" s="46"/>
      <c r="Q48" s="46"/>
      <c r="R48" s="46"/>
      <c r="S48" s="46"/>
      <c r="T48" s="46"/>
      <c r="U48" s="46"/>
      <c r="V48" s="46"/>
      <c r="W48" s="46"/>
      <c r="X48" s="2"/>
    </row>
    <row x14ac:dyDescent="0.25" r="49" customHeight="1" ht="17.25">
      <c r="A49" s="21" t="s">
        <v>8864</v>
      </c>
      <c r="B49" s="47"/>
      <c r="C49" s="23">
        <f>SUM(C46:C48)</f>
      </c>
      <c r="D49" s="23">
        <f>SUM(D46:D48)</f>
      </c>
      <c r="E49" s="23">
        <f>SUM(E46:E48)</f>
      </c>
      <c r="F49" s="23">
        <f>SUM(F46:F48)</f>
      </c>
      <c r="G49" s="23">
        <f>SUM(G46:G48)</f>
      </c>
      <c r="H49" s="23">
        <f>SUM(H46:H48)</f>
      </c>
      <c r="I49" s="23">
        <f>SUM(I46:I48)</f>
      </c>
      <c r="J49" s="49">
        <f>SUM(J46:J48)</f>
      </c>
      <c r="K49" s="49">
        <f>SUM(K46:K48)</f>
      </c>
      <c r="L49" s="23">
        <f>SUM(L46:L48)</f>
      </c>
      <c r="M49" s="23">
        <f>SUM(M46:M48)</f>
      </c>
      <c r="N49" s="23">
        <f>SUM(N46:N48)</f>
      </c>
      <c r="O49" s="23">
        <f>SUM(O46:O48)</f>
      </c>
      <c r="P49" s="23">
        <f>SUM(P46:P48)</f>
      </c>
      <c r="Q49" s="23">
        <f>SUM(Q46:Q48)</f>
      </c>
      <c r="R49" s="23">
        <f>SUM(R46:R48)</f>
      </c>
      <c r="S49" s="23">
        <f>SUM(S46:S48)</f>
      </c>
      <c r="T49" s="23">
        <f>SUM(T46:T48)</f>
      </c>
      <c r="U49" s="23">
        <f>SUM(U46:U48)</f>
      </c>
      <c r="V49" s="23">
        <f>SUM(V46:V48)</f>
      </c>
      <c r="W49" s="23">
        <f>SUM(W46:W48)</f>
      </c>
      <c r="X49" s="2"/>
    </row>
    <row x14ac:dyDescent="0.25" r="50" customHeight="1" ht="17.25">
      <c r="A50" s="117"/>
      <c r="B50" s="118"/>
      <c r="C50" s="1041"/>
      <c r="D50" s="46"/>
      <c r="E50" s="46"/>
      <c r="F50" s="46"/>
      <c r="G50" s="46"/>
      <c r="H50" s="1041"/>
      <c r="I50" s="1041"/>
      <c r="J50" s="46"/>
      <c r="K50" s="1041"/>
      <c r="L50" s="1041"/>
      <c r="M50" s="46"/>
      <c r="N50" s="46"/>
      <c r="O50" s="1041"/>
      <c r="P50" s="1041"/>
      <c r="Q50" s="1041"/>
      <c r="R50" s="1041"/>
      <c r="S50" s="1041"/>
      <c r="T50" s="1041"/>
      <c r="U50" s="1041"/>
      <c r="V50" s="1041"/>
      <c r="W50" s="1041"/>
      <c r="X50" s="2"/>
    </row>
    <row x14ac:dyDescent="0.25" r="51" customHeight="1" ht="17.25">
      <c r="A51" s="21" t="s">
        <v>8865</v>
      </c>
      <c r="B51" s="47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23">
        <f>SUM(I49:I50)</f>
      </c>
      <c r="J51" s="49">
        <f>SUM(J49:J50)</f>
      </c>
      <c r="K51" s="49">
        <f>SUM(K49:K50)</f>
      </c>
      <c r="L51" s="23">
        <f>SUM(L49:L50)</f>
      </c>
      <c r="M51" s="23">
        <f>SUM(M49:M50)</f>
      </c>
      <c r="N51" s="23">
        <f>SUM(N49:N50)</f>
      </c>
      <c r="O51" s="23">
        <f>SUM(O49:O50)</f>
      </c>
      <c r="P51" s="23">
        <f>SUM(P49:P50)</f>
      </c>
      <c r="Q51" s="23">
        <f>SUM(Q49:Q50)</f>
      </c>
      <c r="R51" s="23">
        <f>SUM(R49:R50)</f>
      </c>
      <c r="S51" s="23">
        <f>SUM(S49:S50)</f>
      </c>
      <c r="T51" s="23">
        <f>SUM(T49:T50)</f>
      </c>
      <c r="U51" s="23">
        <f>SUM(U49:U50)</f>
      </c>
      <c r="V51" s="23">
        <f>SUM(V49:V50)</f>
      </c>
      <c r="W51" s="23">
        <f>SUM(W49:W50)</f>
      </c>
      <c r="X51" s="2"/>
    </row>
    <row x14ac:dyDescent="0.25" r="52" customHeight="1" ht="17.25">
      <c r="A52" s="247" t="s">
        <v>1052</v>
      </c>
      <c r="B52" s="248" t="s">
        <v>17</v>
      </c>
      <c r="C52" s="195">
        <v>-11</v>
      </c>
      <c r="D52" s="98"/>
      <c r="E52" s="98"/>
      <c r="F52" s="98"/>
      <c r="G52" s="98"/>
      <c r="H52" s="195">
        <v>-1</v>
      </c>
      <c r="I52" s="195">
        <v>-194</v>
      </c>
      <c r="J52" s="98"/>
      <c r="K52" s="98"/>
      <c r="L52" s="98"/>
      <c r="M52" s="195">
        <v>-1</v>
      </c>
      <c r="N52" s="98"/>
      <c r="O52" s="98"/>
      <c r="P52" s="195">
        <v>-7</v>
      </c>
      <c r="Q52" s="98"/>
      <c r="R52" s="98"/>
      <c r="S52" s="195">
        <v>-5</v>
      </c>
      <c r="T52" s="195">
        <v>-4</v>
      </c>
      <c r="U52" s="98"/>
      <c r="V52" s="195">
        <v>-1</v>
      </c>
      <c r="W52" s="195">
        <v>-2</v>
      </c>
      <c r="X52" s="4" t="s">
        <v>18</v>
      </c>
    </row>
    <row x14ac:dyDescent="0.25" r="53" customHeight="1" ht="17.25">
      <c r="A53" s="247" t="s">
        <v>1052</v>
      </c>
      <c r="B53" s="248" t="s">
        <v>17</v>
      </c>
      <c r="C53" s="195">
        <v>-4</v>
      </c>
      <c r="D53" s="98"/>
      <c r="E53" s="98"/>
      <c r="F53" s="195">
        <v>-1</v>
      </c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4" t="s">
        <v>18</v>
      </c>
    </row>
    <row x14ac:dyDescent="0.25" r="54" customHeight="1" ht="17.25">
      <c r="A54" s="247" t="s">
        <v>1056</v>
      </c>
      <c r="B54" s="248" t="s">
        <v>8839</v>
      </c>
      <c r="C54" s="98"/>
      <c r="D54" s="98"/>
      <c r="E54" s="98"/>
      <c r="F54" s="98"/>
      <c r="G54" s="98"/>
      <c r="H54" s="98"/>
      <c r="I54" s="98"/>
      <c r="J54" s="472">
        <v>4</v>
      </c>
      <c r="K54" s="472">
        <v>11</v>
      </c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4" t="s">
        <v>1163</v>
      </c>
    </row>
    <row x14ac:dyDescent="0.25" r="55" customHeight="1" ht="17.25">
      <c r="A55" s="117" t="s">
        <v>1059</v>
      </c>
      <c r="B55" s="118" t="s">
        <v>14</v>
      </c>
      <c r="C55" s="138">
        <v>-7</v>
      </c>
      <c r="D55" s="98"/>
      <c r="E55" s="138">
        <v>-5</v>
      </c>
      <c r="F55" s="98"/>
      <c r="G55" s="138">
        <v>-5</v>
      </c>
      <c r="H55" s="98"/>
      <c r="I55" s="138">
        <v>-16</v>
      </c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2"/>
    </row>
    <row x14ac:dyDescent="0.25" r="56" customHeight="1" ht="17.25">
      <c r="A56" s="21" t="s">
        <v>8840</v>
      </c>
      <c r="B56" s="47"/>
      <c r="C56" s="49">
        <f>SUM(C51:C55)</f>
      </c>
      <c r="D56" s="23">
        <f>SUM(D51:D55)</f>
      </c>
      <c r="E56" s="23">
        <f>SUM(E51:E55)</f>
      </c>
      <c r="F56" s="23">
        <f>SUM(F51:F55)</f>
      </c>
      <c r="G56" s="23">
        <f>SUM(G51:G55)</f>
      </c>
      <c r="H56" s="23">
        <f>SUM(H51:H55)</f>
      </c>
      <c r="I56" s="23">
        <f>SUM(I51:I55)</f>
      </c>
      <c r="J56" s="23">
        <f>SUM(J51:J55)</f>
      </c>
      <c r="K56" s="23">
        <f>SUM(K51:K55)</f>
      </c>
      <c r="L56" s="23">
        <f>SUM(L51:L55)</f>
      </c>
      <c r="M56" s="23">
        <f>SUM(M51:M55)</f>
      </c>
      <c r="N56" s="23">
        <f>SUM(N51:N55)</f>
      </c>
      <c r="O56" s="23">
        <f>SUM(O51:O55)</f>
      </c>
      <c r="P56" s="23">
        <f>SUM(P51:P55)</f>
      </c>
      <c r="Q56" s="23">
        <f>SUM(Q51:Q55)</f>
      </c>
      <c r="R56" s="23">
        <f>SUM(R51:R55)</f>
      </c>
      <c r="S56" s="23">
        <f>SUM(S51:S55)</f>
      </c>
      <c r="T56" s="23">
        <f>SUM(T51:T55)</f>
      </c>
      <c r="U56" s="23">
        <f>SUM(U51:U55)</f>
      </c>
      <c r="V56" s="23">
        <f>SUM(V51:V55)</f>
      </c>
      <c r="W56" s="23">
        <f>SUM(W51:W55)</f>
      </c>
      <c r="X56" s="2"/>
    </row>
    <row x14ac:dyDescent="0.25" r="57" customHeight="1" ht="17.25">
      <c r="A57" s="117"/>
      <c r="B57" s="118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2"/>
    </row>
    <row x14ac:dyDescent="0.25" r="58" customHeight="1" ht="17.25">
      <c r="A58" s="192"/>
      <c r="B58" s="193"/>
      <c r="C58" s="196"/>
      <c r="D58" s="196"/>
      <c r="E58" s="196"/>
      <c r="F58" s="196"/>
      <c r="G58" s="196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2"/>
    </row>
    <row x14ac:dyDescent="0.25" r="59" customHeight="1" ht="17.25">
      <c r="A59" s="173" t="s">
        <v>58</v>
      </c>
      <c r="B59" s="167"/>
      <c r="C59" s="168">
        <v>24</v>
      </c>
      <c r="D59" s="168">
        <v>70</v>
      </c>
      <c r="E59" s="168">
        <v>70</v>
      </c>
      <c r="F59" s="168">
        <v>10</v>
      </c>
      <c r="G59" s="168">
        <v>40</v>
      </c>
      <c r="H59" s="168">
        <v>40</v>
      </c>
      <c r="I59" s="168">
        <v>140</v>
      </c>
      <c r="J59" s="168">
        <v>50</v>
      </c>
      <c r="K59" s="168">
        <v>100</v>
      </c>
      <c r="L59" s="168">
        <v>100</v>
      </c>
      <c r="M59" s="168">
        <v>50</v>
      </c>
      <c r="N59" s="377"/>
      <c r="O59" s="377"/>
      <c r="P59" s="377"/>
      <c r="Q59" s="377"/>
      <c r="R59" s="377"/>
      <c r="S59" s="377"/>
      <c r="T59" s="377"/>
      <c r="U59" s="377"/>
      <c r="V59" s="377"/>
      <c r="W59" s="377"/>
      <c r="X59" s="2"/>
    </row>
    <row x14ac:dyDescent="0.25" r="60" customHeight="1" ht="17.25">
      <c r="A60" s="755" t="s">
        <v>57</v>
      </c>
      <c r="B60" s="751"/>
      <c r="C60" s="1148">
        <f>SUM(C5:C10)</f>
      </c>
      <c r="D60" s="1148">
        <f>SUM(D5:D10)</f>
      </c>
      <c r="E60" s="1148">
        <f>SUM(E5:E10)</f>
      </c>
      <c r="F60" s="1148">
        <f>SUM(F5:F10)</f>
      </c>
      <c r="G60" s="1148">
        <f>SUM(G5:G10)</f>
      </c>
      <c r="H60" s="1148">
        <f>SUM(H5:H10)</f>
      </c>
      <c r="I60" s="1148">
        <f>SUM(I5:I10)</f>
      </c>
      <c r="J60" s="1148">
        <f>SUM(J5:J10)</f>
      </c>
      <c r="K60" s="1148">
        <f>SUM(K5:K10)</f>
      </c>
      <c r="L60" s="1148">
        <f>SUM(L5:L10)</f>
      </c>
      <c r="M60" s="1148">
        <f>SUM(M5:M10)</f>
      </c>
      <c r="N60" s="1231"/>
      <c r="O60" s="1231"/>
      <c r="P60" s="1231"/>
      <c r="Q60" s="1231"/>
      <c r="R60" s="1231"/>
      <c r="S60" s="1231"/>
      <c r="T60" s="1231"/>
      <c r="U60" s="1231"/>
      <c r="V60" s="1231"/>
      <c r="W60" s="1231"/>
      <c r="X60" s="2"/>
    </row>
    <row x14ac:dyDescent="0.25" r="61" customHeight="1" ht="17.25">
      <c r="A61" s="185" t="s">
        <v>8866</v>
      </c>
      <c r="B61" s="186"/>
      <c r="C61" s="187">
        <f>SUM(C59-C60)</f>
      </c>
      <c r="D61" s="187">
        <f>SUM(D59-D60)</f>
      </c>
      <c r="E61" s="187">
        <f>SUM(E59-E60)</f>
      </c>
      <c r="F61" s="187">
        <f>SUM(F59-F60)</f>
      </c>
      <c r="G61" s="187">
        <f>SUM(G59-G60)</f>
      </c>
      <c r="H61" s="187">
        <f>SUM(H59-H60)</f>
      </c>
      <c r="I61" s="187">
        <f>SUM(I59-I60)</f>
      </c>
      <c r="J61" s="187">
        <f>SUM(J59-J60)</f>
      </c>
      <c r="K61" s="187">
        <f>SUM(K59-K60)</f>
      </c>
      <c r="L61" s="187">
        <f>SUM(L59-L60)</f>
      </c>
      <c r="M61" s="187">
        <f>SUM(M59-M60)</f>
      </c>
      <c r="N61" s="581"/>
      <c r="O61" s="581"/>
      <c r="P61" s="581"/>
      <c r="Q61" s="581"/>
      <c r="R61" s="581"/>
      <c r="S61" s="581"/>
      <c r="T61" s="581"/>
      <c r="U61" s="581"/>
      <c r="V61" s="581"/>
      <c r="W61" s="581"/>
      <c r="X61" s="2"/>
    </row>
    <row x14ac:dyDescent="0.25" r="62" customHeight="1" ht="17.25">
      <c r="A62" s="37"/>
      <c r="B62" s="182" t="s">
        <v>8867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2"/>
    </row>
    <row x14ac:dyDescent="0.25" r="63" customHeight="1" ht="17.25">
      <c r="A63" s="37"/>
      <c r="B63" s="83"/>
      <c r="C63" s="14" t="s">
        <v>369</v>
      </c>
      <c r="D63" s="14" t="s">
        <v>6</v>
      </c>
      <c r="E63" s="14" t="s">
        <v>7</v>
      </c>
      <c r="F63" s="14" t="s">
        <v>8</v>
      </c>
      <c r="G63" s="14" t="s">
        <v>10</v>
      </c>
      <c r="H63" s="14" t="s">
        <v>428</v>
      </c>
      <c r="I63" s="14" t="s">
        <v>9</v>
      </c>
      <c r="J63" s="14" t="s">
        <v>32</v>
      </c>
      <c r="K63" s="14" t="s">
        <v>33</v>
      </c>
      <c r="L63" s="14" t="s">
        <v>1083</v>
      </c>
      <c r="M63" s="14" t="s">
        <v>31</v>
      </c>
      <c r="N63" s="14" t="s">
        <v>383</v>
      </c>
      <c r="O63" s="14" t="s">
        <v>8811</v>
      </c>
      <c r="P63" s="14" t="s">
        <v>2075</v>
      </c>
      <c r="Q63" s="14" t="s">
        <v>358</v>
      </c>
      <c r="R63" s="14" t="s">
        <v>442</v>
      </c>
      <c r="S63" s="14" t="s">
        <v>843</v>
      </c>
      <c r="T63" s="14" t="s">
        <v>841</v>
      </c>
      <c r="U63" s="14" t="s">
        <v>1074</v>
      </c>
      <c r="V63" s="14" t="s">
        <v>599</v>
      </c>
      <c r="W63" s="14" t="s">
        <v>600</v>
      </c>
      <c r="X63" s="2"/>
    </row>
    <row x14ac:dyDescent="0.25" r="64" customHeight="1" ht="17.25">
      <c r="A64" s="37"/>
      <c r="B64" s="8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2"/>
    </row>
    <row x14ac:dyDescent="0.25" r="65" customHeight="1" ht="17.25">
      <c r="A65" s="487" t="s">
        <v>8868</v>
      </c>
      <c r="B65" s="488"/>
      <c r="C65" s="489"/>
      <c r="D65" s="561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2"/>
    </row>
    <row x14ac:dyDescent="0.25" r="66" customHeight="1" ht="17.25">
      <c r="A66" s="487" t="s">
        <v>8869</v>
      </c>
      <c r="B66" s="488"/>
      <c r="C66" s="489"/>
      <c r="D66" s="561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2"/>
    </row>
    <row x14ac:dyDescent="0.25" r="67" customHeight="1" ht="17.25">
      <c r="A67" s="37"/>
      <c r="B67" s="8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2"/>
    </row>
    <row x14ac:dyDescent="0.25" r="68" customHeight="1" ht="17.25">
      <c r="A68" s="455" t="s">
        <v>8870</v>
      </c>
      <c r="B68" s="1232"/>
      <c r="C68" s="603"/>
      <c r="D68" s="603"/>
      <c r="E68" s="603"/>
      <c r="F68" s="474"/>
      <c r="G68" s="722" t="s">
        <v>8871</v>
      </c>
      <c r="H68" s="722"/>
      <c r="I68" s="722"/>
      <c r="J68" s="722"/>
      <c r="K68" s="722"/>
      <c r="L68" s="72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2"/>
    </row>
    <row x14ac:dyDescent="0.25" r="69" customHeight="1" ht="17.25">
      <c r="A69" s="455" t="s">
        <v>8872</v>
      </c>
      <c r="B69" s="128"/>
      <c r="C69" s="144"/>
      <c r="D69" s="144"/>
      <c r="E69" s="144"/>
      <c r="F69" s="3"/>
      <c r="G69" s="722" t="s">
        <v>8873</v>
      </c>
      <c r="H69" s="722"/>
      <c r="I69" s="722"/>
      <c r="J69" s="722"/>
      <c r="K69" s="722"/>
      <c r="L69" s="72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2"/>
    </row>
    <row x14ac:dyDescent="0.25" r="70" customHeight="1" ht="17.25">
      <c r="A70" s="455" t="s">
        <v>8874</v>
      </c>
      <c r="B70" s="128"/>
      <c r="C70" s="144"/>
      <c r="D70" s="144"/>
      <c r="E70" s="144"/>
      <c r="F70" s="3"/>
      <c r="G70" s="722" t="s">
        <v>8875</v>
      </c>
      <c r="H70" s="722"/>
      <c r="I70" s="722"/>
      <c r="J70" s="722"/>
      <c r="K70" s="722"/>
      <c r="L70" s="72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2"/>
    </row>
    <row x14ac:dyDescent="0.25" r="71" customHeight="1" ht="17.25">
      <c r="A71" s="455" t="s">
        <v>8876</v>
      </c>
      <c r="B71" s="1233"/>
      <c r="C71" s="1234"/>
      <c r="D71" s="1234"/>
      <c r="E71" s="1234"/>
      <c r="F71" s="3"/>
      <c r="G71" s="722" t="s">
        <v>8877</v>
      </c>
      <c r="H71" s="722"/>
      <c r="I71" s="722"/>
      <c r="J71" s="722"/>
      <c r="K71" s="722"/>
      <c r="L71" s="72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2"/>
    </row>
    <row x14ac:dyDescent="0.25" r="72" customHeight="1" ht="17.25">
      <c r="A72" s="37"/>
      <c r="B72" s="83"/>
      <c r="C72" s="3"/>
      <c r="D72" s="3"/>
      <c r="E72" s="3"/>
      <c r="F72" s="3"/>
      <c r="G72" s="722" t="s">
        <v>8878</v>
      </c>
      <c r="H72" s="722"/>
      <c r="I72" s="722"/>
      <c r="J72" s="722"/>
      <c r="K72" s="722"/>
      <c r="L72" s="722"/>
      <c r="M72" s="722"/>
      <c r="N72" s="3"/>
      <c r="O72" s="3"/>
      <c r="P72" s="3"/>
      <c r="Q72" s="3"/>
      <c r="R72" s="3"/>
      <c r="S72" s="3"/>
      <c r="T72" s="3"/>
      <c r="U72" s="3"/>
      <c r="V72" s="3"/>
      <c r="W72" s="3"/>
      <c r="X72" s="2"/>
    </row>
    <row x14ac:dyDescent="0.25" r="73" customHeight="1" ht="17.25">
      <c r="A73" s="37"/>
      <c r="B73" s="8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2"/>
    </row>
    <row x14ac:dyDescent="0.25" r="74" customHeight="1" ht="17.25">
      <c r="A74" s="1" t="s">
        <v>8879</v>
      </c>
      <c r="B74" s="8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2"/>
    </row>
    <row x14ac:dyDescent="0.25" r="75" customHeight="1" ht="17.25">
      <c r="A75" s="191" t="s">
        <v>8880</v>
      </c>
      <c r="B75" s="83"/>
      <c r="C75" s="3"/>
      <c r="D75" s="3"/>
      <c r="E75" s="3"/>
      <c r="F75" s="3"/>
      <c r="G75" s="3"/>
      <c r="H75" s="375" t="s">
        <v>8881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2"/>
    </row>
    <row x14ac:dyDescent="0.25" r="76" customHeight="1" ht="17.25">
      <c r="A76" s="270" t="s">
        <v>8882</v>
      </c>
      <c r="B76" s="83"/>
      <c r="C76" s="3"/>
      <c r="D76" s="3"/>
      <c r="E76" s="3"/>
      <c r="F76" s="3"/>
      <c r="G76" s="3"/>
      <c r="H76" s="375" t="s">
        <v>8883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2"/>
    </row>
    <row x14ac:dyDescent="0.25" r="77" customHeight="1" ht="17.25">
      <c r="A77" s="531" t="s">
        <v>8884</v>
      </c>
      <c r="B77" s="8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2"/>
    </row>
    <row x14ac:dyDescent="0.25" r="78" customHeight="1" ht="17.25">
      <c r="A78" s="531" t="s">
        <v>8885</v>
      </c>
      <c r="B78" s="8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2"/>
    </row>
    <row x14ac:dyDescent="0.25" r="79" customHeight="1" ht="17.25">
      <c r="A79" s="1235" t="s">
        <v>8886</v>
      </c>
      <c r="B79" s="8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2"/>
    </row>
    <row x14ac:dyDescent="0.25" r="80" customHeight="1" ht="17.25">
      <c r="A80" s="1235" t="s">
        <v>8887</v>
      </c>
      <c r="B80" s="83"/>
      <c r="C80" s="3"/>
      <c r="D80" s="3"/>
      <c r="E80" s="3"/>
      <c r="F80" s="3"/>
      <c r="G80" s="3"/>
      <c r="H80" s="3"/>
      <c r="I80" s="1236"/>
      <c r="J80" s="1236"/>
      <c r="K80" s="1236"/>
      <c r="L80" s="1236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2"/>
    </row>
    <row x14ac:dyDescent="0.25" r="81" customHeight="1" ht="17.25" hidden="1">
      <c r="A81" s="37"/>
      <c r="B81" s="83"/>
      <c r="C81" s="3"/>
      <c r="D81" s="3"/>
      <c r="E81" s="3"/>
      <c r="F81" s="3"/>
      <c r="G81" s="3"/>
      <c r="H81" s="1237" t="s">
        <v>8874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2"/>
    </row>
    <row x14ac:dyDescent="0.25" r="82" customHeight="1" ht="17.25">
      <c r="A82" s="1238" t="s">
        <v>8888</v>
      </c>
      <c r="B82" s="8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2"/>
    </row>
    <row x14ac:dyDescent="0.25" r="83" customHeight="1" ht="17.25">
      <c r="A83" s="1238" t="s">
        <v>8889</v>
      </c>
      <c r="B83" s="8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2"/>
    </row>
    <row x14ac:dyDescent="0.25" r="84" customHeight="1" ht="17.25">
      <c r="A84" s="37"/>
      <c r="B84" s="8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2"/>
    </row>
    <row x14ac:dyDescent="0.25" r="85" customHeight="1" ht="17.25">
      <c r="A85" s="462" t="s">
        <v>8890</v>
      </c>
      <c r="B85" s="547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2"/>
    </row>
    <row x14ac:dyDescent="0.25" r="86" customHeight="1" ht="17.25">
      <c r="A86" s="1239" t="s">
        <v>4</v>
      </c>
      <c r="B86" s="1240" t="s">
        <v>8891</v>
      </c>
      <c r="C86" s="1241"/>
      <c r="D86" s="1242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2"/>
    </row>
    <row x14ac:dyDescent="0.25" r="87" customHeight="1" ht="17.25">
      <c r="A87" s="1243">
        <v>44077</v>
      </c>
      <c r="B87" s="1244" t="s">
        <v>8892</v>
      </c>
      <c r="C87" s="1245"/>
      <c r="D87" s="12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2"/>
    </row>
    <row x14ac:dyDescent="0.25" r="88" customHeight="1" ht="17.25">
      <c r="A88" s="1247">
        <v>44077</v>
      </c>
      <c r="B88" s="1248" t="s">
        <v>8893</v>
      </c>
      <c r="C88" s="1211"/>
      <c r="D88" s="1249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2"/>
    </row>
    <row x14ac:dyDescent="0.25" r="89" customHeight="1" ht="17.25">
      <c r="A89" s="1243" t="s">
        <v>819</v>
      </c>
      <c r="B89" s="1250" t="s">
        <v>8894</v>
      </c>
      <c r="C89" s="1206"/>
      <c r="D89" s="405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2"/>
    </row>
    <row x14ac:dyDescent="0.25" r="90" customHeight="1" ht="17.25">
      <c r="A90" s="1247" t="s">
        <v>819</v>
      </c>
      <c r="B90" s="1248" t="s">
        <v>8895</v>
      </c>
      <c r="C90" s="1211"/>
      <c r="D90" s="1249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2"/>
    </row>
    <row x14ac:dyDescent="0.25" r="91" customHeight="1" ht="17.25">
      <c r="A91" s="1243">
        <v>44110</v>
      </c>
      <c r="B91" s="1250" t="s">
        <v>8828</v>
      </c>
      <c r="C91" s="1206"/>
      <c r="D91" s="405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2"/>
    </row>
    <row x14ac:dyDescent="0.25" r="92" customHeight="1" ht="17.25">
      <c r="A92" s="1243">
        <v>43868</v>
      </c>
      <c r="B92" s="1250" t="s">
        <v>8896</v>
      </c>
      <c r="C92" s="1206"/>
      <c r="D92" s="405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2"/>
    </row>
    <row x14ac:dyDescent="0.25" r="93" customHeight="1" ht="17.25">
      <c r="A93" s="1243">
        <v>43868</v>
      </c>
      <c r="B93" s="1250" t="s">
        <v>8897</v>
      </c>
      <c r="C93" s="1206"/>
      <c r="D93" s="405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2"/>
    </row>
    <row x14ac:dyDescent="0.25" r="94" customHeight="1" ht="17.25">
      <c r="A94" s="1243">
        <v>44050</v>
      </c>
      <c r="B94" s="1250" t="s">
        <v>8898</v>
      </c>
      <c r="C94" s="1206"/>
      <c r="D94" s="405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2"/>
    </row>
    <row x14ac:dyDescent="0.25" r="95" customHeight="1" ht="17.25">
      <c r="A95" s="1243">
        <v>44050</v>
      </c>
      <c r="B95" s="1250" t="s">
        <v>8899</v>
      </c>
      <c r="C95" s="1206"/>
      <c r="D95" s="405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2"/>
    </row>
    <row x14ac:dyDescent="0.25" r="96" customHeight="1" ht="17.25">
      <c r="A96" s="702" t="s">
        <v>6373</v>
      </c>
      <c r="B96" s="1250" t="s">
        <v>8900</v>
      </c>
      <c r="C96" s="1206"/>
      <c r="D96" s="405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2"/>
    </row>
    <row x14ac:dyDescent="0.25" r="97" customHeight="1" ht="17.25">
      <c r="A97" s="1251" t="s">
        <v>6373</v>
      </c>
      <c r="B97" s="1248" t="s">
        <v>8901</v>
      </c>
      <c r="C97" s="1211"/>
      <c r="D97" s="1249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2"/>
    </row>
    <row x14ac:dyDescent="0.25" r="98" customHeight="1" ht="17.25">
      <c r="A98" s="702">
        <v>43898</v>
      </c>
      <c r="B98" s="1250" t="s">
        <v>8902</v>
      </c>
      <c r="C98" s="1206"/>
      <c r="D98" s="405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2"/>
    </row>
    <row x14ac:dyDescent="0.25" r="99" customHeight="1" ht="17.25">
      <c r="A99" s="1251">
        <v>43898</v>
      </c>
      <c r="B99" s="1248" t="s">
        <v>8903</v>
      </c>
      <c r="C99" s="1211"/>
      <c r="D99" s="1249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2"/>
    </row>
    <row x14ac:dyDescent="0.25" r="100" customHeight="1" ht="17.25">
      <c r="A100" s="702">
        <v>43898</v>
      </c>
      <c r="B100" s="1250" t="s">
        <v>8904</v>
      </c>
      <c r="C100" s="1206"/>
      <c r="D100" s="405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2"/>
    </row>
    <row x14ac:dyDescent="0.25" r="101" customHeight="1" ht="17.25">
      <c r="A101" s="1251">
        <v>43898</v>
      </c>
      <c r="B101" s="1248" t="s">
        <v>8905</v>
      </c>
      <c r="C101" s="1211"/>
      <c r="D101" s="1249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2"/>
    </row>
    <row x14ac:dyDescent="0.25" r="102" customHeight="1" ht="17.25">
      <c r="A102" s="1243">
        <v>43959</v>
      </c>
      <c r="B102" s="1250" t="s">
        <v>8832</v>
      </c>
      <c r="C102" s="1206"/>
      <c r="D102" s="405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2"/>
    </row>
    <row x14ac:dyDescent="0.25" r="103" customHeight="1" ht="17.25">
      <c r="A103" s="1243" t="s">
        <v>1010</v>
      </c>
      <c r="B103" s="1250" t="s">
        <v>8836</v>
      </c>
      <c r="C103" s="1206"/>
      <c r="D103" s="405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2"/>
    </row>
    <row x14ac:dyDescent="0.25" r="104" customHeight="1" ht="17.25">
      <c r="A104" s="702" t="s">
        <v>616</v>
      </c>
      <c r="B104" s="1250" t="s">
        <v>8906</v>
      </c>
      <c r="C104" s="1206"/>
      <c r="D104" s="405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2"/>
    </row>
    <row x14ac:dyDescent="0.25" r="105" customHeight="1" ht="17.25">
      <c r="A105" s="702" t="s">
        <v>616</v>
      </c>
      <c r="B105" s="1250" t="s">
        <v>8907</v>
      </c>
      <c r="C105" s="1206"/>
      <c r="D105" s="405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2"/>
    </row>
    <row x14ac:dyDescent="0.25" r="106" customHeight="1" ht="17.25">
      <c r="A106" s="702"/>
      <c r="B106" s="1250"/>
      <c r="C106" s="1206"/>
      <c r="D106" s="405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2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41"/>
  <sheetViews>
    <sheetView workbookViewId="0"/>
  </sheetViews>
  <sheetFormatPr defaultRowHeight="15" x14ac:dyDescent="0.25"/>
  <cols>
    <col min="1" max="1" style="39" width="17.14785714285714" customWidth="1" bestFit="1"/>
    <col min="2" max="2" style="88" width="19.576428571428572" customWidth="1" bestFit="1"/>
    <col min="3" max="3" style="89" width="10.005" customWidth="1" bestFit="1"/>
    <col min="4" max="4" style="88" width="21.576428571428572" customWidth="1" bestFit="1"/>
    <col min="5" max="5" style="89" width="10.005" customWidth="1" bestFit="1"/>
    <col min="6" max="6" style="88" width="21.576428571428572" customWidth="1" bestFit="1"/>
    <col min="7" max="7" style="89" width="10.005" customWidth="1" bestFit="1"/>
    <col min="8" max="8" style="88" width="21.576428571428572" customWidth="1" bestFit="1"/>
    <col min="9" max="9" style="89" width="10.005" customWidth="1" bestFit="1"/>
    <col min="10" max="10" style="88" width="21.576428571428572" customWidth="1" bestFit="1"/>
    <col min="11" max="11" style="89" width="10.005" customWidth="1" bestFit="1"/>
    <col min="12" max="12" style="88" width="21.719285714285714" customWidth="1" bestFit="1"/>
    <col min="13" max="13" style="89" width="10.005" customWidth="1" bestFit="1"/>
    <col min="14" max="14" style="88" width="21.576428571428572" customWidth="1" bestFit="1"/>
    <col min="15" max="15" style="89" width="10.005" customWidth="1" bestFit="1"/>
    <col min="16" max="16" style="88" width="21.719285714285714" customWidth="1" bestFit="1"/>
    <col min="17" max="17" style="89" width="10.005" customWidth="1" bestFit="1"/>
    <col min="18" max="18" style="88" width="23.290714285714284" customWidth="1" bestFit="1"/>
    <col min="19" max="19" style="89" width="10.005" customWidth="1" bestFit="1"/>
    <col min="20" max="20" style="88" width="21.576428571428572" customWidth="1" bestFit="1"/>
    <col min="21" max="21" style="89" width="10.005" customWidth="1" bestFit="1"/>
    <col min="22" max="22" style="88" width="22.14785714285714" customWidth="1" bestFit="1"/>
    <col min="23" max="23" style="89" width="10.005" customWidth="1" bestFit="1"/>
    <col min="24" max="24" style="88" width="21.290714285714284" customWidth="1" bestFit="1"/>
    <col min="25" max="25" style="89" width="10.005" customWidth="1" bestFit="1"/>
    <col min="26" max="26" style="88" width="11.005" customWidth="1" bestFit="1"/>
    <col min="27" max="27" style="89" width="12.147857142857141" customWidth="1" bestFit="1"/>
    <col min="28" max="28" style="88" width="12.147857142857141" customWidth="1" bestFit="1"/>
    <col min="29" max="29" style="89" width="9.147857142857141" customWidth="1" bestFit="1"/>
    <col min="30" max="30" style="88" width="11.147857142857141" customWidth="1" bestFit="1"/>
    <col min="31" max="31" style="89" width="9.147857142857141" customWidth="1" bestFit="1"/>
    <col min="32" max="32" style="88" width="10.576428571428572" customWidth="1" bestFit="1"/>
    <col min="33" max="33" style="89" width="9.862142857142858" customWidth="1" bestFit="1"/>
    <col min="34" max="34" style="88" width="11.005" customWidth="1" bestFit="1"/>
    <col min="35" max="35" style="89" width="9.862142857142858" customWidth="1" bestFit="1"/>
    <col min="36" max="36" style="88" width="13.576428571428572" customWidth="1" bestFit="1"/>
    <col min="37" max="37" style="89" width="9.862142857142858" customWidth="1" bestFit="1"/>
    <col min="38" max="38" style="88" width="13.005" customWidth="1" bestFit="1"/>
    <col min="39" max="39" style="89" width="9.862142857142858" customWidth="1" bestFit="1"/>
    <col min="40" max="40" style="88" width="14.290714285714287" customWidth="1" bestFit="1"/>
    <col min="41" max="41" style="89" width="9.862142857142858" customWidth="1" bestFit="1"/>
    <col min="42" max="42" style="88" width="13.576428571428572" customWidth="1" bestFit="1"/>
    <col min="43" max="43" style="89" width="9.862142857142858" customWidth="1" bestFit="1"/>
    <col min="44" max="44" style="88" width="13.290714285714287" customWidth="1" bestFit="1"/>
  </cols>
  <sheetData>
    <row x14ac:dyDescent="0.25" r="1" customHeight="1" ht="17.25">
      <c r="A1" s="127" t="s">
        <v>8807</v>
      </c>
      <c r="B1" s="7"/>
      <c r="C1" s="3"/>
      <c r="D1" s="83"/>
      <c r="E1" s="3"/>
      <c r="F1" s="83"/>
      <c r="G1" s="3"/>
      <c r="H1" s="83"/>
      <c r="I1" s="3"/>
      <c r="J1" s="83"/>
      <c r="K1" s="3"/>
      <c r="L1" s="83"/>
      <c r="M1" s="3"/>
      <c r="N1" s="83"/>
      <c r="O1" s="3"/>
      <c r="P1" s="83"/>
      <c r="Q1" s="3"/>
      <c r="R1" s="83"/>
      <c r="S1" s="3"/>
      <c r="T1" s="83"/>
      <c r="U1" s="3"/>
      <c r="V1" s="83"/>
      <c r="W1" s="3"/>
      <c r="X1" s="83"/>
      <c r="Y1" s="3"/>
      <c r="Z1" s="83"/>
      <c r="AA1" s="3"/>
      <c r="AB1" s="83"/>
      <c r="AC1" s="3"/>
      <c r="AD1" s="83"/>
      <c r="AE1" s="3"/>
      <c r="AF1" s="83"/>
      <c r="AG1" s="3"/>
      <c r="AH1" s="83"/>
      <c r="AI1" s="3"/>
      <c r="AJ1" s="83"/>
      <c r="AK1" s="3"/>
      <c r="AL1" s="83"/>
      <c r="AM1" s="3"/>
      <c r="AN1" s="83"/>
      <c r="AO1" s="3"/>
      <c r="AP1" s="83"/>
      <c r="AQ1" s="3"/>
      <c r="AR1" s="83"/>
    </row>
    <row x14ac:dyDescent="0.25" r="2" customHeight="1" ht="17.25">
      <c r="A2" s="1" t="s">
        <v>8808</v>
      </c>
      <c r="B2" s="83"/>
      <c r="C2" s="3"/>
      <c r="D2" s="83"/>
      <c r="E2" s="3"/>
      <c r="F2" s="83"/>
      <c r="G2" s="3"/>
      <c r="H2" s="83"/>
      <c r="I2" s="3"/>
      <c r="J2" s="83"/>
      <c r="K2" s="3"/>
      <c r="L2" s="83"/>
      <c r="M2" s="3"/>
      <c r="N2" s="83"/>
      <c r="O2" s="3"/>
      <c r="P2" s="83"/>
      <c r="Q2" s="3"/>
      <c r="R2" s="83"/>
      <c r="S2" s="3"/>
      <c r="T2" s="83"/>
      <c r="U2" s="3"/>
      <c r="V2" s="83"/>
      <c r="W2" s="3"/>
      <c r="X2" s="83"/>
      <c r="Y2" s="3"/>
      <c r="Z2" s="83"/>
      <c r="AA2" s="3"/>
      <c r="AB2" s="83"/>
      <c r="AC2" s="3"/>
      <c r="AD2" s="83"/>
      <c r="AE2" s="3"/>
      <c r="AF2" s="83"/>
      <c r="AG2" s="3"/>
      <c r="AH2" s="83"/>
      <c r="AI2" s="3"/>
      <c r="AJ2" s="83"/>
      <c r="AK2" s="3"/>
      <c r="AL2" s="83"/>
      <c r="AM2" s="3"/>
      <c r="AN2" s="83"/>
      <c r="AO2" s="3"/>
      <c r="AP2" s="83"/>
      <c r="AQ2" s="3"/>
      <c r="AR2" s="83"/>
    </row>
    <row x14ac:dyDescent="0.25" r="3" customHeight="1" ht="17.25">
      <c r="A3" s="1" t="s">
        <v>8809</v>
      </c>
      <c r="B3" s="83"/>
      <c r="C3" s="3"/>
      <c r="D3" s="83"/>
      <c r="E3" s="3"/>
      <c r="F3" s="83"/>
      <c r="G3" s="3"/>
      <c r="H3" s="83"/>
      <c r="I3" s="3"/>
      <c r="J3" s="83"/>
      <c r="K3" s="3"/>
      <c r="L3" s="83"/>
      <c r="M3" s="3"/>
      <c r="N3" s="83"/>
      <c r="O3" s="3"/>
      <c r="P3" s="83"/>
      <c r="Q3" s="3"/>
      <c r="R3" s="83"/>
      <c r="S3" s="3"/>
      <c r="T3" s="83"/>
      <c r="U3" s="3"/>
      <c r="V3" s="83"/>
      <c r="W3" s="3"/>
      <c r="X3" s="83"/>
      <c r="Y3" s="3"/>
      <c r="Z3" s="83"/>
      <c r="AA3" s="3"/>
      <c r="AB3" s="83"/>
      <c r="AC3" s="3"/>
      <c r="AD3" s="83"/>
      <c r="AE3" s="3"/>
      <c r="AF3" s="83"/>
      <c r="AG3" s="3"/>
      <c r="AH3" s="83"/>
      <c r="AI3" s="3"/>
      <c r="AJ3" s="83"/>
      <c r="AK3" s="3"/>
      <c r="AL3" s="83"/>
      <c r="AM3" s="3"/>
      <c r="AN3" s="83"/>
      <c r="AO3" s="3"/>
      <c r="AP3" s="83"/>
      <c r="AQ3" s="3"/>
      <c r="AR3" s="83"/>
    </row>
    <row x14ac:dyDescent="0.25" r="4" customHeight="1" ht="17.25">
      <c r="A4" s="37"/>
      <c r="B4" s="83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</row>
    <row x14ac:dyDescent="0.25" r="5" customHeight="1" ht="17.25">
      <c r="A5" s="12" t="s">
        <v>4</v>
      </c>
      <c r="B5" s="13" t="s">
        <v>5</v>
      </c>
      <c r="C5" s="655" t="s">
        <v>369</v>
      </c>
      <c r="D5" s="1202" t="s">
        <v>8810</v>
      </c>
      <c r="E5" s="306" t="s">
        <v>6</v>
      </c>
      <c r="F5" s="1202" t="s">
        <v>8810</v>
      </c>
      <c r="G5" s="306" t="s">
        <v>7</v>
      </c>
      <c r="H5" s="1202" t="s">
        <v>8810</v>
      </c>
      <c r="I5" s="14" t="s">
        <v>8</v>
      </c>
      <c r="J5" s="1203" t="s">
        <v>8810</v>
      </c>
      <c r="K5" s="14" t="s">
        <v>10</v>
      </c>
      <c r="L5" s="1203" t="s">
        <v>8810</v>
      </c>
      <c r="M5" s="14" t="s">
        <v>428</v>
      </c>
      <c r="N5" s="1203" t="s">
        <v>8810</v>
      </c>
      <c r="O5" s="14" t="s">
        <v>9</v>
      </c>
      <c r="P5" s="1203" t="s">
        <v>8810</v>
      </c>
      <c r="Q5" s="14" t="s">
        <v>32</v>
      </c>
      <c r="R5" s="1203" t="s">
        <v>8810</v>
      </c>
      <c r="S5" s="14" t="s">
        <v>33</v>
      </c>
      <c r="T5" s="1203" t="s">
        <v>8810</v>
      </c>
      <c r="U5" s="14" t="s">
        <v>1083</v>
      </c>
      <c r="V5" s="1202" t="s">
        <v>8810</v>
      </c>
      <c r="W5" s="306" t="s">
        <v>31</v>
      </c>
      <c r="X5" s="1202" t="s">
        <v>8810</v>
      </c>
      <c r="Y5" s="306" t="s">
        <v>383</v>
      </c>
      <c r="Z5" s="1202" t="s">
        <v>8810</v>
      </c>
      <c r="AA5" s="306" t="s">
        <v>8811</v>
      </c>
      <c r="AB5" s="1202" t="s">
        <v>8810</v>
      </c>
      <c r="AC5" s="306" t="s">
        <v>2075</v>
      </c>
      <c r="AD5" s="1202" t="s">
        <v>8810</v>
      </c>
      <c r="AE5" s="306" t="s">
        <v>358</v>
      </c>
      <c r="AF5" s="1202" t="s">
        <v>8810</v>
      </c>
      <c r="AG5" s="306" t="s">
        <v>442</v>
      </c>
      <c r="AH5" s="1202" t="s">
        <v>8810</v>
      </c>
      <c r="AI5" s="306" t="s">
        <v>843</v>
      </c>
      <c r="AJ5" s="1202" t="s">
        <v>8810</v>
      </c>
      <c r="AK5" s="306" t="s">
        <v>841</v>
      </c>
      <c r="AL5" s="1202" t="s">
        <v>8810</v>
      </c>
      <c r="AM5" s="306" t="s">
        <v>1074</v>
      </c>
      <c r="AN5" s="1202" t="s">
        <v>8810</v>
      </c>
      <c r="AO5" s="306" t="s">
        <v>599</v>
      </c>
      <c r="AP5" s="1202" t="s">
        <v>8810</v>
      </c>
      <c r="AQ5" s="306" t="s">
        <v>600</v>
      </c>
      <c r="AR5" s="1202" t="s">
        <v>8810</v>
      </c>
    </row>
    <row x14ac:dyDescent="0.25" r="6" customHeight="1" ht="17.25">
      <c r="A6" s="15">
        <v>43891</v>
      </c>
      <c r="B6" s="16" t="s">
        <v>8812</v>
      </c>
      <c r="C6" s="1204">
        <v>14</v>
      </c>
      <c r="D6" s="1205" t="s">
        <v>8813</v>
      </c>
      <c r="E6" s="1206"/>
      <c r="F6" s="1205"/>
      <c r="G6" s="1206"/>
      <c r="H6" s="1205"/>
      <c r="I6" s="1207"/>
      <c r="J6" s="670"/>
      <c r="K6" s="1207"/>
      <c r="L6" s="670"/>
      <c r="M6" s="1207"/>
      <c r="N6" s="670"/>
      <c r="O6" s="1207"/>
      <c r="P6" s="670"/>
      <c r="Q6" s="1207"/>
      <c r="R6" s="670"/>
      <c r="S6" s="1207"/>
      <c r="T6" s="670"/>
      <c r="U6" s="1207"/>
      <c r="V6" s="1205"/>
      <c r="W6" s="1206"/>
      <c r="X6" s="1205"/>
      <c r="Y6" s="1206"/>
      <c r="Z6" s="1205"/>
      <c r="AA6" s="1206"/>
      <c r="AB6" s="1205"/>
      <c r="AC6" s="1206"/>
      <c r="AD6" s="1205"/>
      <c r="AE6" s="1206"/>
      <c r="AF6" s="1205"/>
      <c r="AG6" s="1206"/>
      <c r="AH6" s="1205"/>
      <c r="AI6" s="1206"/>
      <c r="AJ6" s="1205"/>
      <c r="AK6" s="1206"/>
      <c r="AL6" s="1205"/>
      <c r="AM6" s="1206"/>
      <c r="AN6" s="1205"/>
      <c r="AO6" s="1206"/>
      <c r="AP6" s="1205"/>
      <c r="AQ6" s="1206"/>
      <c r="AR6" s="1205"/>
    </row>
    <row x14ac:dyDescent="0.25" r="7" customHeight="1" ht="17.25">
      <c r="A7" s="15">
        <v>43891</v>
      </c>
      <c r="B7" s="16" t="s">
        <v>8814</v>
      </c>
      <c r="C7" s="1113"/>
      <c r="D7" s="1205"/>
      <c r="E7" s="1208">
        <v>70</v>
      </c>
      <c r="F7" s="1205" t="s">
        <v>8813</v>
      </c>
      <c r="G7" s="1208">
        <v>70</v>
      </c>
      <c r="H7" s="1205" t="s">
        <v>8813</v>
      </c>
      <c r="I7" s="1209">
        <v>10</v>
      </c>
      <c r="J7" s="670" t="s">
        <v>8813</v>
      </c>
      <c r="K7" s="1209">
        <v>10</v>
      </c>
      <c r="L7" s="670" t="s">
        <v>8813</v>
      </c>
      <c r="M7" s="1209">
        <v>5</v>
      </c>
      <c r="N7" s="670" t="s">
        <v>8813</v>
      </c>
      <c r="O7" s="1209">
        <v>140</v>
      </c>
      <c r="P7" s="670" t="s">
        <v>8813</v>
      </c>
      <c r="Q7" s="1209">
        <v>15</v>
      </c>
      <c r="R7" s="670" t="s">
        <v>8813</v>
      </c>
      <c r="S7" s="1209">
        <v>100</v>
      </c>
      <c r="T7" s="670" t="s">
        <v>8813</v>
      </c>
      <c r="U7" s="1209">
        <v>100</v>
      </c>
      <c r="V7" s="1205" t="s">
        <v>8813</v>
      </c>
      <c r="W7" s="1206"/>
      <c r="X7" s="1205"/>
      <c r="Y7" s="1206"/>
      <c r="Z7" s="1205"/>
      <c r="AA7" s="1206"/>
      <c r="AB7" s="1205"/>
      <c r="AC7" s="1206"/>
      <c r="AD7" s="1205"/>
      <c r="AE7" s="1206"/>
      <c r="AF7" s="1205"/>
      <c r="AG7" s="1206"/>
      <c r="AH7" s="1205"/>
      <c r="AI7" s="1206"/>
      <c r="AJ7" s="1205"/>
      <c r="AK7" s="1206"/>
      <c r="AL7" s="1205"/>
      <c r="AM7" s="1206"/>
      <c r="AN7" s="1205"/>
      <c r="AO7" s="1206"/>
      <c r="AP7" s="1205"/>
      <c r="AQ7" s="1206"/>
      <c r="AR7" s="1205"/>
    </row>
    <row x14ac:dyDescent="0.25" r="8" customHeight="1" ht="17.25">
      <c r="A8" s="15">
        <v>43922</v>
      </c>
      <c r="B8" s="16" t="s">
        <v>8815</v>
      </c>
      <c r="C8" s="1204">
        <v>2</v>
      </c>
      <c r="D8" s="1205" t="s">
        <v>8813</v>
      </c>
      <c r="E8" s="1206"/>
      <c r="F8" s="1205"/>
      <c r="G8" s="1206"/>
      <c r="H8" s="1205"/>
      <c r="I8" s="1207"/>
      <c r="J8" s="670"/>
      <c r="K8" s="1209">
        <v>30</v>
      </c>
      <c r="L8" s="670" t="s">
        <v>8813</v>
      </c>
      <c r="M8" s="1209">
        <v>2</v>
      </c>
      <c r="N8" s="670" t="s">
        <v>8813</v>
      </c>
      <c r="O8" s="1207"/>
      <c r="P8" s="670"/>
      <c r="Q8" s="1209">
        <v>30</v>
      </c>
      <c r="R8" s="670" t="s">
        <v>8813</v>
      </c>
      <c r="S8" s="1207"/>
      <c r="T8" s="670"/>
      <c r="U8" s="1207"/>
      <c r="V8" s="1205"/>
      <c r="W8" s="1208">
        <v>50</v>
      </c>
      <c r="X8" s="1205" t="s">
        <v>8813</v>
      </c>
      <c r="Y8" s="1206"/>
      <c r="Z8" s="1205"/>
      <c r="AA8" s="1206"/>
      <c r="AB8" s="1205"/>
      <c r="AC8" s="1206"/>
      <c r="AD8" s="1205"/>
      <c r="AE8" s="1206"/>
      <c r="AF8" s="1205"/>
      <c r="AG8" s="1206"/>
      <c r="AH8" s="1205"/>
      <c r="AI8" s="1206"/>
      <c r="AJ8" s="1205"/>
      <c r="AK8" s="1206"/>
      <c r="AL8" s="1205"/>
      <c r="AM8" s="1206"/>
      <c r="AN8" s="1205"/>
      <c r="AO8" s="1206"/>
      <c r="AP8" s="1205"/>
      <c r="AQ8" s="1206"/>
      <c r="AR8" s="1205"/>
    </row>
    <row x14ac:dyDescent="0.25" r="9" customHeight="1" ht="17.25">
      <c r="A9" s="15">
        <v>44044</v>
      </c>
      <c r="B9" s="16" t="s">
        <v>8816</v>
      </c>
      <c r="C9" s="1113"/>
      <c r="D9" s="1205"/>
      <c r="E9" s="1206"/>
      <c r="F9" s="1205"/>
      <c r="G9" s="1206"/>
      <c r="H9" s="1205"/>
      <c r="I9" s="1207"/>
      <c r="J9" s="670"/>
      <c r="K9" s="1209">
        <v>40</v>
      </c>
      <c r="L9" s="670" t="s">
        <v>8813</v>
      </c>
      <c r="M9" s="1209">
        <v>12</v>
      </c>
      <c r="N9" s="670" t="s">
        <v>8813</v>
      </c>
      <c r="O9" s="1207"/>
      <c r="P9" s="670"/>
      <c r="Q9" s="1207"/>
      <c r="R9" s="670"/>
      <c r="S9" s="1207"/>
      <c r="T9" s="670"/>
      <c r="U9" s="1207"/>
      <c r="V9" s="1205"/>
      <c r="W9" s="1206"/>
      <c r="X9" s="1205"/>
      <c r="Y9" s="1206"/>
      <c r="Z9" s="1205"/>
      <c r="AA9" s="1206"/>
      <c r="AB9" s="1205"/>
      <c r="AC9" s="1206"/>
      <c r="AD9" s="1205"/>
      <c r="AE9" s="1206"/>
      <c r="AF9" s="1205"/>
      <c r="AG9" s="1206"/>
      <c r="AH9" s="1205"/>
      <c r="AI9" s="1206"/>
      <c r="AJ9" s="1205"/>
      <c r="AK9" s="1206"/>
      <c r="AL9" s="1205"/>
      <c r="AM9" s="1206"/>
      <c r="AN9" s="1205"/>
      <c r="AO9" s="1206"/>
      <c r="AP9" s="1205"/>
      <c r="AQ9" s="1206"/>
      <c r="AR9" s="1205"/>
    </row>
    <row x14ac:dyDescent="0.25" r="10" customHeight="1" ht="17.25">
      <c r="A10" s="15">
        <v>44105</v>
      </c>
      <c r="B10" s="16" t="s">
        <v>8817</v>
      </c>
      <c r="C10" s="1113"/>
      <c r="D10" s="1205"/>
      <c r="E10" s="1206"/>
      <c r="F10" s="1205"/>
      <c r="G10" s="1206"/>
      <c r="H10" s="1205"/>
      <c r="I10" s="1207"/>
      <c r="J10" s="670"/>
      <c r="K10" s="1207"/>
      <c r="L10" s="670"/>
      <c r="M10" s="1209">
        <v>6</v>
      </c>
      <c r="N10" s="670" t="s">
        <v>8813</v>
      </c>
      <c r="O10" s="1207"/>
      <c r="P10" s="670"/>
      <c r="Q10" s="1207"/>
      <c r="R10" s="670"/>
      <c r="S10" s="1207"/>
      <c r="T10" s="670"/>
      <c r="U10" s="1207"/>
      <c r="V10" s="1205"/>
      <c r="W10" s="1206"/>
      <c r="X10" s="1205"/>
      <c r="Y10" s="1206"/>
      <c r="Z10" s="1205"/>
      <c r="AA10" s="1206"/>
      <c r="AB10" s="1205"/>
      <c r="AC10" s="1206"/>
      <c r="AD10" s="1205"/>
      <c r="AE10" s="1206"/>
      <c r="AF10" s="1205"/>
      <c r="AG10" s="1206"/>
      <c r="AH10" s="1205"/>
      <c r="AI10" s="1206"/>
      <c r="AJ10" s="1205"/>
      <c r="AK10" s="1206"/>
      <c r="AL10" s="1205"/>
      <c r="AM10" s="1206"/>
      <c r="AN10" s="1205"/>
      <c r="AO10" s="1206"/>
      <c r="AP10" s="1205"/>
      <c r="AQ10" s="1206"/>
      <c r="AR10" s="1205"/>
    </row>
    <row x14ac:dyDescent="0.25" r="11" customHeight="1" ht="17.25">
      <c r="A11" s="15" t="s">
        <v>8818</v>
      </c>
      <c r="B11" s="16" t="s">
        <v>14</v>
      </c>
      <c r="C11" s="1113"/>
      <c r="D11" s="1205"/>
      <c r="E11" s="1206"/>
      <c r="F11" s="1205"/>
      <c r="G11" s="1206"/>
      <c r="H11" s="1205"/>
      <c r="I11" s="1207"/>
      <c r="J11" s="670"/>
      <c r="K11" s="1207"/>
      <c r="L11" s="670"/>
      <c r="M11" s="1207"/>
      <c r="N11" s="670"/>
      <c r="O11" s="1207"/>
      <c r="P11" s="670"/>
      <c r="Q11" s="1209">
        <v>-37</v>
      </c>
      <c r="R11" s="670"/>
      <c r="S11" s="1209">
        <v>-45</v>
      </c>
      <c r="T11" s="670"/>
      <c r="U11" s="1209">
        <v>-20</v>
      </c>
      <c r="V11" s="1205"/>
      <c r="W11" s="1208">
        <v>-46</v>
      </c>
      <c r="X11" s="1205"/>
      <c r="Y11" s="1206"/>
      <c r="Z11" s="1205"/>
      <c r="AA11" s="1206"/>
      <c r="AB11" s="1205"/>
      <c r="AC11" s="1206"/>
      <c r="AD11" s="1205"/>
      <c r="AE11" s="1206"/>
      <c r="AF11" s="1205"/>
      <c r="AG11" s="1206"/>
      <c r="AH11" s="1205"/>
      <c r="AI11" s="1206"/>
      <c r="AJ11" s="1205"/>
      <c r="AK11" s="1206"/>
      <c r="AL11" s="1205"/>
      <c r="AM11" s="1206"/>
      <c r="AN11" s="1205"/>
      <c r="AO11" s="1206"/>
      <c r="AP11" s="1205"/>
      <c r="AQ11" s="1206"/>
      <c r="AR11" s="1205"/>
    </row>
    <row x14ac:dyDescent="0.25" r="12" customHeight="1" ht="17.25">
      <c r="A12" s="15" t="s">
        <v>1115</v>
      </c>
      <c r="B12" s="16" t="s">
        <v>8819</v>
      </c>
      <c r="C12" s="1113"/>
      <c r="D12" s="1205"/>
      <c r="E12" s="1206"/>
      <c r="F12" s="1205"/>
      <c r="G12" s="1206"/>
      <c r="H12" s="1205"/>
      <c r="I12" s="1207"/>
      <c r="J12" s="670"/>
      <c r="K12" s="1207"/>
      <c r="L12" s="670"/>
      <c r="M12" s="1207"/>
      <c r="N12" s="670"/>
      <c r="O12" s="1207"/>
      <c r="P12" s="670"/>
      <c r="Q12" s="1209">
        <v>37</v>
      </c>
      <c r="R12" s="670" t="s">
        <v>8813</v>
      </c>
      <c r="S12" s="1209">
        <v>45</v>
      </c>
      <c r="T12" s="670" t="s">
        <v>8813</v>
      </c>
      <c r="U12" s="1209">
        <v>20</v>
      </c>
      <c r="V12" s="1205" t="s">
        <v>8813</v>
      </c>
      <c r="W12" s="1208">
        <v>46</v>
      </c>
      <c r="X12" s="1205" t="s">
        <v>8813</v>
      </c>
      <c r="Y12" s="1206"/>
      <c r="Z12" s="1205"/>
      <c r="AA12" s="1206"/>
      <c r="AB12" s="1205"/>
      <c r="AC12" s="1206"/>
      <c r="AD12" s="1205"/>
      <c r="AE12" s="1206"/>
      <c r="AF12" s="1205"/>
      <c r="AG12" s="1206"/>
      <c r="AH12" s="1205"/>
      <c r="AI12" s="1206"/>
      <c r="AJ12" s="1205"/>
      <c r="AK12" s="1206"/>
      <c r="AL12" s="1205"/>
      <c r="AM12" s="1206"/>
      <c r="AN12" s="1205"/>
      <c r="AO12" s="1206"/>
      <c r="AP12" s="1205"/>
      <c r="AQ12" s="1206"/>
      <c r="AR12" s="1205"/>
    </row>
    <row x14ac:dyDescent="0.25" r="13" customHeight="1" ht="17.25">
      <c r="A13" s="15">
        <v>43953</v>
      </c>
      <c r="B13" s="16" t="s">
        <v>8820</v>
      </c>
      <c r="C13" s="1113"/>
      <c r="D13" s="1205"/>
      <c r="E13" s="1206"/>
      <c r="F13" s="1205"/>
      <c r="G13" s="1206"/>
      <c r="H13" s="1205"/>
      <c r="I13" s="1209">
        <v>20</v>
      </c>
      <c r="J13" s="670" t="s">
        <v>8821</v>
      </c>
      <c r="K13" s="1207"/>
      <c r="L13" s="670"/>
      <c r="M13" s="1207"/>
      <c r="N13" s="670"/>
      <c r="O13" s="1207"/>
      <c r="P13" s="670"/>
      <c r="Q13" s="1207"/>
      <c r="R13" s="670"/>
      <c r="S13" s="1207"/>
      <c r="T13" s="670"/>
      <c r="U13" s="1207"/>
      <c r="V13" s="1205"/>
      <c r="W13" s="1206"/>
      <c r="X13" s="1205"/>
      <c r="Y13" s="1208">
        <v>10</v>
      </c>
      <c r="Z13" s="1205" t="s">
        <v>8821</v>
      </c>
      <c r="AA13" s="1208">
        <v>15</v>
      </c>
      <c r="AB13" s="1205" t="s">
        <v>8821</v>
      </c>
      <c r="AC13" s="1208">
        <v>15</v>
      </c>
      <c r="AD13" s="1205" t="s">
        <v>8821</v>
      </c>
      <c r="AE13" s="1208">
        <v>10</v>
      </c>
      <c r="AF13" s="1205" t="s">
        <v>8821</v>
      </c>
      <c r="AG13" s="1208">
        <v>15</v>
      </c>
      <c r="AH13" s="1205" t="s">
        <v>8821</v>
      </c>
      <c r="AI13" s="1206"/>
      <c r="AJ13" s="1205"/>
      <c r="AK13" s="1206"/>
      <c r="AL13" s="1205"/>
      <c r="AM13" s="1206"/>
      <c r="AN13" s="1205"/>
      <c r="AO13" s="1206"/>
      <c r="AP13" s="1205"/>
      <c r="AQ13" s="1206"/>
      <c r="AR13" s="1205"/>
    </row>
    <row x14ac:dyDescent="0.25" r="14" customHeight="1" ht="17.25">
      <c r="A14" s="15">
        <v>44168</v>
      </c>
      <c r="B14" s="16" t="s">
        <v>8822</v>
      </c>
      <c r="C14" s="1113"/>
      <c r="D14" s="1205"/>
      <c r="E14" s="1206"/>
      <c r="F14" s="1205"/>
      <c r="G14" s="1206"/>
      <c r="H14" s="1205"/>
      <c r="I14" s="1207"/>
      <c r="J14" s="670"/>
      <c r="K14" s="1207"/>
      <c r="L14" s="670"/>
      <c r="M14" s="1207"/>
      <c r="N14" s="670"/>
      <c r="O14" s="1207"/>
      <c r="P14" s="670"/>
      <c r="Q14" s="1207"/>
      <c r="R14" s="670"/>
      <c r="S14" s="1207"/>
      <c r="T14" s="670"/>
      <c r="U14" s="1207"/>
      <c r="V14" s="1205"/>
      <c r="W14" s="1206"/>
      <c r="X14" s="1205"/>
      <c r="Y14" s="1206"/>
      <c r="Z14" s="1205"/>
      <c r="AA14" s="1206"/>
      <c r="AB14" s="1205"/>
      <c r="AC14" s="1206"/>
      <c r="AD14" s="1205"/>
      <c r="AE14" s="1206"/>
      <c r="AF14" s="1205"/>
      <c r="AG14" s="1206"/>
      <c r="AH14" s="1205"/>
      <c r="AI14" s="1208">
        <v>10</v>
      </c>
      <c r="AJ14" s="1205" t="s">
        <v>8823</v>
      </c>
      <c r="AK14" s="1208">
        <v>10</v>
      </c>
      <c r="AL14" s="1205" t="s">
        <v>8823</v>
      </c>
      <c r="AM14" s="1208">
        <v>10</v>
      </c>
      <c r="AN14" s="1205" t="s">
        <v>8823</v>
      </c>
      <c r="AO14" s="1208">
        <v>10</v>
      </c>
      <c r="AP14" s="1205" t="s">
        <v>8823</v>
      </c>
      <c r="AQ14" s="1208">
        <v>10</v>
      </c>
      <c r="AR14" s="1205" t="s">
        <v>8823</v>
      </c>
    </row>
    <row x14ac:dyDescent="0.25" r="15" customHeight="1" ht="15.75">
      <c r="A15" s="15">
        <v>43987</v>
      </c>
      <c r="B15" s="16" t="s">
        <v>8824</v>
      </c>
      <c r="C15" s="1113"/>
      <c r="D15" s="1205"/>
      <c r="E15" s="1208">
        <v>30</v>
      </c>
      <c r="F15" s="1205" t="s">
        <v>8825</v>
      </c>
      <c r="G15" s="1208">
        <v>30</v>
      </c>
      <c r="H15" s="1205" t="s">
        <v>8825</v>
      </c>
      <c r="I15" s="1209">
        <v>50</v>
      </c>
      <c r="J15" s="670" t="s">
        <v>8825</v>
      </c>
      <c r="K15" s="1207"/>
      <c r="L15" s="670"/>
      <c r="M15" s="1207"/>
      <c r="N15" s="670"/>
      <c r="O15" s="1209">
        <v>245</v>
      </c>
      <c r="P15" s="670" t="s">
        <v>8825</v>
      </c>
      <c r="Q15" s="1207"/>
      <c r="R15" s="670"/>
      <c r="S15" s="1207"/>
      <c r="T15" s="670"/>
      <c r="U15" s="1207"/>
      <c r="V15" s="1205"/>
      <c r="W15" s="1206"/>
      <c r="X15" s="1205"/>
      <c r="Y15" s="1206"/>
      <c r="Z15" s="1205"/>
      <c r="AA15" s="1206"/>
      <c r="AB15" s="1205"/>
      <c r="AC15" s="1206"/>
      <c r="AD15" s="1205"/>
      <c r="AE15" s="1206"/>
      <c r="AF15" s="1205"/>
      <c r="AG15" s="1206"/>
      <c r="AH15" s="1205"/>
      <c r="AI15" s="1206"/>
      <c r="AJ15" s="1205"/>
      <c r="AK15" s="1206"/>
      <c r="AL15" s="1205"/>
      <c r="AM15" s="1206"/>
      <c r="AN15" s="1205"/>
      <c r="AO15" s="1206"/>
      <c r="AP15" s="1205"/>
      <c r="AQ15" s="1206"/>
      <c r="AR15" s="1205"/>
    </row>
    <row x14ac:dyDescent="0.25" r="16" customHeight="1" ht="15.75">
      <c r="A16" s="15">
        <v>44079</v>
      </c>
      <c r="B16" s="16" t="s">
        <v>8826</v>
      </c>
      <c r="C16" s="1113"/>
      <c r="D16" s="1205"/>
      <c r="E16" s="1206"/>
      <c r="F16" s="1205"/>
      <c r="G16" s="1206"/>
      <c r="H16" s="1205"/>
      <c r="I16" s="1207"/>
      <c r="J16" s="670"/>
      <c r="K16" s="1207"/>
      <c r="L16" s="670"/>
      <c r="M16" s="1207"/>
      <c r="N16" s="670"/>
      <c r="O16" s="1207"/>
      <c r="P16" s="670"/>
      <c r="Q16" s="1207"/>
      <c r="R16" s="670"/>
      <c r="S16" s="1207"/>
      <c r="T16" s="670"/>
      <c r="U16" s="1207"/>
      <c r="V16" s="1205"/>
      <c r="W16" s="1208">
        <v>25</v>
      </c>
      <c r="X16" s="1205" t="s">
        <v>8825</v>
      </c>
      <c r="Y16" s="1206"/>
      <c r="Z16" s="1205"/>
      <c r="AA16" s="1206"/>
      <c r="AB16" s="1205"/>
      <c r="AC16" s="1206"/>
      <c r="AD16" s="1205"/>
      <c r="AE16" s="1206"/>
      <c r="AF16" s="1205"/>
      <c r="AG16" s="1206"/>
      <c r="AH16" s="1205"/>
      <c r="AI16" s="1206"/>
      <c r="AJ16" s="1205"/>
      <c r="AK16" s="1206"/>
      <c r="AL16" s="1205"/>
      <c r="AM16" s="1206"/>
      <c r="AN16" s="1205"/>
      <c r="AO16" s="1206"/>
      <c r="AP16" s="1205"/>
      <c r="AQ16" s="1206"/>
      <c r="AR16" s="1205"/>
    </row>
    <row x14ac:dyDescent="0.25" r="17" customHeight="1" ht="17.25">
      <c r="A17" s="15">
        <v>44141</v>
      </c>
      <c r="B17" s="16" t="s">
        <v>14</v>
      </c>
      <c r="C17" s="1113"/>
      <c r="D17" s="1205"/>
      <c r="E17" s="1206"/>
      <c r="F17" s="1205"/>
      <c r="G17" s="1206"/>
      <c r="H17" s="1205"/>
      <c r="I17" s="1207"/>
      <c r="J17" s="670"/>
      <c r="K17" s="1207"/>
      <c r="L17" s="670"/>
      <c r="M17" s="1207"/>
      <c r="N17" s="670"/>
      <c r="O17" s="1207"/>
      <c r="P17" s="670"/>
      <c r="Q17" s="1207"/>
      <c r="R17" s="670"/>
      <c r="S17" s="1207"/>
      <c r="T17" s="670"/>
      <c r="U17" s="1207"/>
      <c r="V17" s="1205"/>
      <c r="W17" s="1206"/>
      <c r="X17" s="1205"/>
      <c r="Y17" s="1206"/>
      <c r="Z17" s="1205"/>
      <c r="AA17" s="1208">
        <v>-14</v>
      </c>
      <c r="AB17" s="1205"/>
      <c r="AC17" s="1206"/>
      <c r="AD17" s="1205"/>
      <c r="AE17" s="1206"/>
      <c r="AF17" s="1205"/>
      <c r="AG17" s="1206"/>
      <c r="AH17" s="1205"/>
      <c r="AI17" s="1206"/>
      <c r="AJ17" s="1205"/>
      <c r="AK17" s="1206"/>
      <c r="AL17" s="1205"/>
      <c r="AM17" s="1206"/>
      <c r="AN17" s="1205"/>
      <c r="AO17" s="1206"/>
      <c r="AP17" s="1205"/>
      <c r="AQ17" s="1206"/>
      <c r="AR17" s="1205"/>
    </row>
    <row x14ac:dyDescent="0.25" r="18" customHeight="1" ht="17.25">
      <c r="A18" s="15" t="s">
        <v>1140</v>
      </c>
      <c r="B18" s="16" t="s">
        <v>8827</v>
      </c>
      <c r="C18" s="1113"/>
      <c r="D18" s="1205"/>
      <c r="E18" s="1208">
        <v>48</v>
      </c>
      <c r="F18" s="1205" t="s">
        <v>8828</v>
      </c>
      <c r="G18" s="1208">
        <v>48</v>
      </c>
      <c r="H18" s="1205" t="s">
        <v>8828</v>
      </c>
      <c r="I18" s="1209">
        <v>40</v>
      </c>
      <c r="J18" s="670" t="s">
        <v>8828</v>
      </c>
      <c r="K18" s="1207"/>
      <c r="L18" s="670"/>
      <c r="M18" s="1209">
        <v>9</v>
      </c>
      <c r="N18" s="670" t="s">
        <v>8828</v>
      </c>
      <c r="O18" s="1209">
        <v>192</v>
      </c>
      <c r="P18" s="670" t="s">
        <v>8828</v>
      </c>
      <c r="Q18" s="1207"/>
      <c r="R18" s="670"/>
      <c r="S18" s="1209">
        <v>50</v>
      </c>
      <c r="T18" s="670" t="s">
        <v>8828</v>
      </c>
      <c r="U18" s="1207"/>
      <c r="V18" s="1205"/>
      <c r="W18" s="1208">
        <v>35</v>
      </c>
      <c r="X18" s="1205" t="s">
        <v>8828</v>
      </c>
      <c r="Y18" s="1206"/>
      <c r="Z18" s="1205"/>
      <c r="AA18" s="1206"/>
      <c r="AB18" s="1205"/>
      <c r="AC18" s="1206"/>
      <c r="AD18" s="1205"/>
      <c r="AE18" s="1206"/>
      <c r="AF18" s="1205"/>
      <c r="AG18" s="1206"/>
      <c r="AH18" s="1205"/>
      <c r="AI18" s="1206"/>
      <c r="AJ18" s="1205"/>
      <c r="AK18" s="1206"/>
      <c r="AL18" s="1205"/>
      <c r="AM18" s="1206"/>
      <c r="AN18" s="1205"/>
      <c r="AO18" s="1206"/>
      <c r="AP18" s="1205"/>
      <c r="AQ18" s="1206"/>
      <c r="AR18" s="1205"/>
    </row>
    <row x14ac:dyDescent="0.25" r="19" customHeight="1" ht="17.25">
      <c r="A19" s="15" t="s">
        <v>7211</v>
      </c>
      <c r="B19" s="16" t="s">
        <v>8829</v>
      </c>
      <c r="C19" s="1113"/>
      <c r="D19" s="1205"/>
      <c r="E19" s="1208">
        <v>80</v>
      </c>
      <c r="F19" s="1205" t="s">
        <v>8830</v>
      </c>
      <c r="G19" s="1208">
        <v>80</v>
      </c>
      <c r="H19" s="1205" t="s">
        <v>8830</v>
      </c>
      <c r="I19" s="1207"/>
      <c r="J19" s="670"/>
      <c r="K19" s="1209">
        <v>20</v>
      </c>
      <c r="L19" s="670" t="s">
        <v>8830</v>
      </c>
      <c r="M19" s="1209">
        <v>20</v>
      </c>
      <c r="N19" s="670" t="s">
        <v>8830</v>
      </c>
      <c r="O19" s="1209">
        <v>160</v>
      </c>
      <c r="P19" s="670" t="s">
        <v>8830</v>
      </c>
      <c r="Q19" s="1207"/>
      <c r="R19" s="670"/>
      <c r="S19" s="1209">
        <v>100</v>
      </c>
      <c r="T19" s="670" t="s">
        <v>8830</v>
      </c>
      <c r="U19" s="1207"/>
      <c r="V19" s="1205"/>
      <c r="W19" s="1206"/>
      <c r="X19" s="1205"/>
      <c r="Y19" s="1206"/>
      <c r="Z19" s="1205"/>
      <c r="AA19" s="1206"/>
      <c r="AB19" s="1205"/>
      <c r="AC19" s="1206"/>
      <c r="AD19" s="1205"/>
      <c r="AE19" s="1206"/>
      <c r="AF19" s="1205"/>
      <c r="AG19" s="1206"/>
      <c r="AH19" s="1205"/>
      <c r="AI19" s="1206"/>
      <c r="AJ19" s="1205"/>
      <c r="AK19" s="1206"/>
      <c r="AL19" s="1205"/>
      <c r="AM19" s="1206"/>
      <c r="AN19" s="1205"/>
      <c r="AO19" s="1206"/>
      <c r="AP19" s="1205"/>
      <c r="AQ19" s="1206"/>
      <c r="AR19" s="1205"/>
    </row>
    <row x14ac:dyDescent="0.25" r="20" customHeight="1" ht="17.25">
      <c r="A20" s="15">
        <v>43990</v>
      </c>
      <c r="B20" s="16" t="s">
        <v>8831</v>
      </c>
      <c r="C20" s="1113"/>
      <c r="D20" s="1205"/>
      <c r="E20" s="1208">
        <v>95</v>
      </c>
      <c r="F20" s="1205" t="s">
        <v>8832</v>
      </c>
      <c r="G20" s="1208">
        <v>120</v>
      </c>
      <c r="H20" s="1205" t="s">
        <v>8832</v>
      </c>
      <c r="I20" s="1207"/>
      <c r="J20" s="670"/>
      <c r="K20" s="1209">
        <v>20</v>
      </c>
      <c r="L20" s="670" t="s">
        <v>8832</v>
      </c>
      <c r="M20" s="1209">
        <v>10</v>
      </c>
      <c r="N20" s="670" t="s">
        <v>8832</v>
      </c>
      <c r="O20" s="1209">
        <v>160</v>
      </c>
      <c r="P20" s="670" t="s">
        <v>8832</v>
      </c>
      <c r="Q20" s="1207"/>
      <c r="R20" s="670"/>
      <c r="S20" s="1209">
        <v>100</v>
      </c>
      <c r="T20" s="670" t="s">
        <v>8832</v>
      </c>
      <c r="U20" s="1207"/>
      <c r="V20" s="1205"/>
      <c r="W20" s="1206"/>
      <c r="X20" s="1205"/>
      <c r="Y20" s="1206"/>
      <c r="Z20" s="1205"/>
      <c r="AA20" s="1206"/>
      <c r="AB20" s="1205"/>
      <c r="AC20" s="1206"/>
      <c r="AD20" s="1205"/>
      <c r="AE20" s="1206"/>
      <c r="AF20" s="1205"/>
      <c r="AG20" s="1206"/>
      <c r="AH20" s="1205"/>
      <c r="AI20" s="1206"/>
      <c r="AJ20" s="1205"/>
      <c r="AK20" s="1206"/>
      <c r="AL20" s="1205"/>
      <c r="AM20" s="1206"/>
      <c r="AN20" s="1205"/>
      <c r="AO20" s="1206"/>
      <c r="AP20" s="1205"/>
      <c r="AQ20" s="1206"/>
      <c r="AR20" s="1205"/>
    </row>
    <row x14ac:dyDescent="0.25" r="21" customHeight="1" ht="17.25">
      <c r="A21" s="15">
        <v>44020</v>
      </c>
      <c r="B21" s="16" t="s">
        <v>8833</v>
      </c>
      <c r="C21" s="1113"/>
      <c r="D21" s="1205"/>
      <c r="E21" s="1208">
        <v>25</v>
      </c>
      <c r="F21" s="1205" t="s">
        <v>8832</v>
      </c>
      <c r="G21" s="1206"/>
      <c r="H21" s="1205"/>
      <c r="I21" s="1207"/>
      <c r="J21" s="670"/>
      <c r="K21" s="1207"/>
      <c r="L21" s="670"/>
      <c r="M21" s="1209">
        <v>10</v>
      </c>
      <c r="N21" s="670" t="s">
        <v>8832</v>
      </c>
      <c r="O21" s="1207"/>
      <c r="P21" s="670"/>
      <c r="Q21" s="1207"/>
      <c r="R21" s="670"/>
      <c r="S21" s="1207"/>
      <c r="T21" s="670"/>
      <c r="U21" s="1207"/>
      <c r="V21" s="1205"/>
      <c r="W21" s="1206"/>
      <c r="X21" s="1205"/>
      <c r="Y21" s="1206"/>
      <c r="Z21" s="1205"/>
      <c r="AA21" s="1206"/>
      <c r="AB21" s="1205"/>
      <c r="AC21" s="1206"/>
      <c r="AD21" s="1205"/>
      <c r="AE21" s="1206"/>
      <c r="AF21" s="1205"/>
      <c r="AG21" s="1206"/>
      <c r="AH21" s="1205"/>
      <c r="AI21" s="1206"/>
      <c r="AJ21" s="1205"/>
      <c r="AK21" s="1206"/>
      <c r="AL21" s="1205"/>
      <c r="AM21" s="1206"/>
      <c r="AN21" s="1205"/>
      <c r="AO21" s="1206"/>
      <c r="AP21" s="1205"/>
      <c r="AQ21" s="1206"/>
      <c r="AR21" s="1205"/>
    </row>
    <row x14ac:dyDescent="0.25" r="22" customHeight="1" ht="17.25">
      <c r="A22" s="15" t="s">
        <v>8834</v>
      </c>
      <c r="B22" s="16" t="s">
        <v>14</v>
      </c>
      <c r="C22" s="1113"/>
      <c r="D22" s="1205"/>
      <c r="E22" s="1208">
        <v>-32</v>
      </c>
      <c r="F22" s="1205"/>
      <c r="G22" s="1208">
        <v>-37</v>
      </c>
      <c r="H22" s="1205"/>
      <c r="I22" s="1209">
        <v>-13</v>
      </c>
      <c r="J22" s="670"/>
      <c r="K22" s="1209">
        <v>-13</v>
      </c>
      <c r="L22" s="670"/>
      <c r="M22" s="1209">
        <v>-21</v>
      </c>
      <c r="N22" s="670"/>
      <c r="O22" s="1207"/>
      <c r="P22" s="670"/>
      <c r="Q22" s="1207"/>
      <c r="R22" s="670"/>
      <c r="S22" s="1209">
        <v>-11</v>
      </c>
      <c r="T22" s="670"/>
      <c r="U22" s="1207"/>
      <c r="V22" s="1205"/>
      <c r="W22" s="1206"/>
      <c r="X22" s="1205"/>
      <c r="Y22" s="1206"/>
      <c r="Z22" s="1205"/>
      <c r="AA22" s="1206"/>
      <c r="AB22" s="1205"/>
      <c r="AC22" s="1206"/>
      <c r="AD22" s="1205"/>
      <c r="AE22" s="1208">
        <v>-1</v>
      </c>
      <c r="AF22" s="1205"/>
      <c r="AG22" s="1206"/>
      <c r="AH22" s="1205"/>
      <c r="AI22" s="1206"/>
      <c r="AJ22" s="1205"/>
      <c r="AK22" s="1206"/>
      <c r="AL22" s="1205"/>
      <c r="AM22" s="1206"/>
      <c r="AN22" s="1205"/>
      <c r="AO22" s="1208">
        <v>-5</v>
      </c>
      <c r="AP22" s="1205"/>
      <c r="AQ22" s="1208">
        <v>-1</v>
      </c>
      <c r="AR22" s="1205"/>
    </row>
    <row x14ac:dyDescent="0.25" r="23" customHeight="1" ht="17.25">
      <c r="A23" s="123" t="s">
        <v>5625</v>
      </c>
      <c r="B23" s="124" t="s">
        <v>468</v>
      </c>
      <c r="C23" s="1009"/>
      <c r="D23" s="1210"/>
      <c r="E23" s="1211"/>
      <c r="F23" s="1210"/>
      <c r="G23" s="1211"/>
      <c r="H23" s="1210"/>
      <c r="I23" s="1212"/>
      <c r="J23" s="1213"/>
      <c r="K23" s="1212"/>
      <c r="L23" s="1213"/>
      <c r="M23" s="1212"/>
      <c r="N23" s="1213"/>
      <c r="O23" s="1212"/>
      <c r="P23" s="1213"/>
      <c r="Q23" s="1212"/>
      <c r="R23" s="1213"/>
      <c r="S23" s="1212"/>
      <c r="T23" s="1213"/>
      <c r="U23" s="1212"/>
      <c r="V23" s="1210"/>
      <c r="W23" s="1211"/>
      <c r="X23" s="1210"/>
      <c r="Y23" s="1211"/>
      <c r="Z23" s="1210"/>
      <c r="AA23" s="1214">
        <v>-1</v>
      </c>
      <c r="AB23" s="1210"/>
      <c r="AC23" s="1211"/>
      <c r="AD23" s="1210"/>
      <c r="AE23" s="1211"/>
      <c r="AF23" s="1210"/>
      <c r="AG23" s="1211"/>
      <c r="AH23" s="1210"/>
      <c r="AI23" s="1211"/>
      <c r="AJ23" s="1210"/>
      <c r="AK23" s="1211"/>
      <c r="AL23" s="1210"/>
      <c r="AM23" s="1211"/>
      <c r="AN23" s="1210"/>
      <c r="AO23" s="1211"/>
      <c r="AP23" s="1210"/>
      <c r="AQ23" s="1211"/>
      <c r="AR23" s="1210"/>
    </row>
    <row x14ac:dyDescent="0.25" r="24" customHeight="1" ht="17.25">
      <c r="A24" s="15">
        <v>43899</v>
      </c>
      <c r="B24" s="16" t="s">
        <v>14</v>
      </c>
      <c r="C24" s="1113"/>
      <c r="D24" s="1205"/>
      <c r="E24" s="1208">
        <v>-80</v>
      </c>
      <c r="F24" s="1205"/>
      <c r="G24" s="1208">
        <v>-100</v>
      </c>
      <c r="H24" s="1205"/>
      <c r="I24" s="1207"/>
      <c r="J24" s="670"/>
      <c r="K24" s="1209">
        <v>-10</v>
      </c>
      <c r="L24" s="670"/>
      <c r="M24" s="1209">
        <v>-16</v>
      </c>
      <c r="N24" s="670"/>
      <c r="O24" s="1209">
        <v>-310</v>
      </c>
      <c r="P24" s="670"/>
      <c r="Q24" s="1207"/>
      <c r="R24" s="670"/>
      <c r="S24" s="1209">
        <v>-16</v>
      </c>
      <c r="T24" s="670"/>
      <c r="U24" s="1207"/>
      <c r="V24" s="1205"/>
      <c r="W24" s="1206"/>
      <c r="X24" s="1205"/>
      <c r="Y24" s="1206"/>
      <c r="Z24" s="1205"/>
      <c r="AA24" s="1206"/>
      <c r="AB24" s="1205"/>
      <c r="AC24" s="1206"/>
      <c r="AD24" s="1205"/>
      <c r="AE24" s="1206"/>
      <c r="AF24" s="1205"/>
      <c r="AG24" s="1206"/>
      <c r="AH24" s="1205"/>
      <c r="AI24" s="1206"/>
      <c r="AJ24" s="1205"/>
      <c r="AK24" s="1206"/>
      <c r="AL24" s="1205"/>
      <c r="AM24" s="1206"/>
      <c r="AN24" s="1205"/>
      <c r="AO24" s="1206"/>
      <c r="AP24" s="1205"/>
      <c r="AQ24" s="1206"/>
      <c r="AR24" s="1205"/>
    </row>
    <row x14ac:dyDescent="0.25" r="25" customHeight="1" ht="17.25">
      <c r="A25" s="15">
        <v>44021</v>
      </c>
      <c r="B25" s="16" t="s">
        <v>14</v>
      </c>
      <c r="C25" s="1113"/>
      <c r="D25" s="1205"/>
      <c r="E25" s="1208">
        <v>-46</v>
      </c>
      <c r="F25" s="1205"/>
      <c r="G25" s="1208">
        <v>-23</v>
      </c>
      <c r="H25" s="1205"/>
      <c r="I25" s="1209">
        <v>-43</v>
      </c>
      <c r="J25" s="670"/>
      <c r="K25" s="1209">
        <v>-4</v>
      </c>
      <c r="L25" s="670"/>
      <c r="M25" s="1209">
        <v>-24</v>
      </c>
      <c r="N25" s="670"/>
      <c r="O25" s="1209">
        <v>-2</v>
      </c>
      <c r="P25" s="670"/>
      <c r="Q25" s="1207"/>
      <c r="R25" s="670"/>
      <c r="S25" s="1209">
        <v>-1</v>
      </c>
      <c r="T25" s="670"/>
      <c r="U25" s="1207"/>
      <c r="V25" s="1205"/>
      <c r="W25" s="1208">
        <v>-11</v>
      </c>
      <c r="X25" s="1205"/>
      <c r="Y25" s="1206"/>
      <c r="Z25" s="1205"/>
      <c r="AA25" s="1206"/>
      <c r="AB25" s="1205"/>
      <c r="AC25" s="1206"/>
      <c r="AD25" s="1205"/>
      <c r="AE25" s="1208">
        <v>-9</v>
      </c>
      <c r="AF25" s="1205"/>
      <c r="AG25" s="1206"/>
      <c r="AH25" s="1205"/>
      <c r="AI25" s="1206"/>
      <c r="AJ25" s="1205"/>
      <c r="AK25" s="1206"/>
      <c r="AL25" s="1205"/>
      <c r="AM25" s="1206"/>
      <c r="AN25" s="1205"/>
      <c r="AO25" s="1206"/>
      <c r="AP25" s="1205"/>
      <c r="AQ25" s="1208">
        <v>-1</v>
      </c>
      <c r="AR25" s="1205"/>
    </row>
    <row x14ac:dyDescent="0.25" r="26" customHeight="1" ht="17.25">
      <c r="A26" s="15">
        <v>43961</v>
      </c>
      <c r="B26" s="16" t="s">
        <v>8835</v>
      </c>
      <c r="C26" s="1113"/>
      <c r="D26" s="1205"/>
      <c r="E26" s="1208">
        <v>90</v>
      </c>
      <c r="F26" s="1205" t="s">
        <v>8836</v>
      </c>
      <c r="G26" s="1208">
        <v>90</v>
      </c>
      <c r="H26" s="1205" t="s">
        <v>8836</v>
      </c>
      <c r="I26" s="1207"/>
      <c r="J26" s="670"/>
      <c r="K26" s="1207"/>
      <c r="L26" s="670"/>
      <c r="M26" s="1207"/>
      <c r="N26" s="670"/>
      <c r="O26" s="1207"/>
      <c r="P26" s="670"/>
      <c r="Q26" s="1207"/>
      <c r="R26" s="670"/>
      <c r="S26" s="1207"/>
      <c r="T26" s="670"/>
      <c r="U26" s="1207"/>
      <c r="V26" s="1205"/>
      <c r="W26" s="1206"/>
      <c r="X26" s="1205"/>
      <c r="Y26" s="1206"/>
      <c r="Z26" s="1205"/>
      <c r="AA26" s="1206"/>
      <c r="AB26" s="1205"/>
      <c r="AC26" s="1206"/>
      <c r="AD26" s="1205"/>
      <c r="AE26" s="1206"/>
      <c r="AF26" s="1205"/>
      <c r="AG26" s="1206"/>
      <c r="AH26" s="1205"/>
      <c r="AI26" s="1206"/>
      <c r="AJ26" s="1205"/>
      <c r="AK26" s="1206"/>
      <c r="AL26" s="1205"/>
      <c r="AM26" s="1206"/>
      <c r="AN26" s="1205"/>
      <c r="AO26" s="1206"/>
      <c r="AP26" s="1205"/>
      <c r="AQ26" s="1206"/>
      <c r="AR26" s="1205"/>
    </row>
    <row x14ac:dyDescent="0.25" r="27" customHeight="1" ht="17.25">
      <c r="A27" s="15" t="s">
        <v>5670</v>
      </c>
      <c r="B27" s="16" t="s">
        <v>8837</v>
      </c>
      <c r="C27" s="1204">
        <v>8</v>
      </c>
      <c r="D27" s="1205" t="s">
        <v>8836</v>
      </c>
      <c r="E27" s="1206"/>
      <c r="F27" s="1205"/>
      <c r="G27" s="1206"/>
      <c r="H27" s="1205"/>
      <c r="I27" s="1207"/>
      <c r="J27" s="670"/>
      <c r="K27" s="1207"/>
      <c r="L27" s="670"/>
      <c r="M27" s="1207"/>
      <c r="N27" s="670"/>
      <c r="O27" s="1207"/>
      <c r="P27" s="670"/>
      <c r="Q27" s="1207"/>
      <c r="R27" s="670"/>
      <c r="S27" s="1207"/>
      <c r="T27" s="670"/>
      <c r="U27" s="1207"/>
      <c r="V27" s="1205"/>
      <c r="W27" s="1206"/>
      <c r="X27" s="1205"/>
      <c r="Y27" s="1206"/>
      <c r="Z27" s="1205"/>
      <c r="AA27" s="1206"/>
      <c r="AB27" s="1205"/>
      <c r="AC27" s="1206"/>
      <c r="AD27" s="1205"/>
      <c r="AE27" s="1206"/>
      <c r="AF27" s="1205"/>
      <c r="AG27" s="1206"/>
      <c r="AH27" s="1205"/>
      <c r="AI27" s="1206"/>
      <c r="AJ27" s="1205"/>
      <c r="AK27" s="1206"/>
      <c r="AL27" s="1205"/>
      <c r="AM27" s="1206"/>
      <c r="AN27" s="1205"/>
      <c r="AO27" s="1206"/>
      <c r="AP27" s="1205"/>
      <c r="AQ27" s="1206"/>
      <c r="AR27" s="1205"/>
    </row>
    <row x14ac:dyDescent="0.25" r="28" customHeight="1" ht="17.25">
      <c r="A28" s="15" t="s">
        <v>1355</v>
      </c>
      <c r="B28" s="16" t="s">
        <v>8838</v>
      </c>
      <c r="C28" s="1204">
        <v>2</v>
      </c>
      <c r="D28" s="1205" t="s">
        <v>8836</v>
      </c>
      <c r="E28" s="1206"/>
      <c r="F28" s="1205"/>
      <c r="G28" s="1206"/>
      <c r="H28" s="1205"/>
      <c r="I28" s="1207"/>
      <c r="J28" s="670"/>
      <c r="K28" s="1207"/>
      <c r="L28" s="670"/>
      <c r="M28" s="1207"/>
      <c r="N28" s="670"/>
      <c r="O28" s="1207"/>
      <c r="P28" s="670"/>
      <c r="Q28" s="1207"/>
      <c r="R28" s="670"/>
      <c r="S28" s="1207"/>
      <c r="T28" s="670"/>
      <c r="U28" s="1207"/>
      <c r="V28" s="1205"/>
      <c r="W28" s="1206"/>
      <c r="X28" s="1205"/>
      <c r="Y28" s="1206"/>
      <c r="Z28" s="1205"/>
      <c r="AA28" s="1206"/>
      <c r="AB28" s="1205"/>
      <c r="AC28" s="1206"/>
      <c r="AD28" s="1205"/>
      <c r="AE28" s="1206"/>
      <c r="AF28" s="1205"/>
      <c r="AG28" s="1206"/>
      <c r="AH28" s="1205"/>
      <c r="AI28" s="1206"/>
      <c r="AJ28" s="1205"/>
      <c r="AK28" s="1206"/>
      <c r="AL28" s="1205"/>
      <c r="AM28" s="1206"/>
      <c r="AN28" s="1205"/>
      <c r="AO28" s="1206"/>
      <c r="AP28" s="1205"/>
      <c r="AQ28" s="1206"/>
      <c r="AR28" s="1205"/>
    </row>
    <row x14ac:dyDescent="0.25" r="29" customHeight="1" ht="17.25">
      <c r="A29" s="15" t="s">
        <v>1016</v>
      </c>
      <c r="B29" s="16" t="s">
        <v>14</v>
      </c>
      <c r="C29" s="1113"/>
      <c r="D29" s="1205"/>
      <c r="E29" s="1208">
        <v>-80</v>
      </c>
      <c r="F29" s="1205"/>
      <c r="G29" s="1208">
        <v>-134</v>
      </c>
      <c r="H29" s="1205"/>
      <c r="I29" s="1207"/>
      <c r="J29" s="670"/>
      <c r="K29" s="1215">
        <v>-3</v>
      </c>
      <c r="L29" s="1216"/>
      <c r="M29" s="1207"/>
      <c r="N29" s="670"/>
      <c r="O29" s="1209">
        <v>-22</v>
      </c>
      <c r="P29" s="670"/>
      <c r="Q29" s="1207"/>
      <c r="R29" s="1217"/>
      <c r="S29" s="1218">
        <v>-26</v>
      </c>
      <c r="T29" s="670"/>
      <c r="U29" s="1209">
        <v>-36</v>
      </c>
      <c r="V29" s="1205"/>
      <c r="W29" s="1206"/>
      <c r="X29" s="1205"/>
      <c r="Y29" s="1206"/>
      <c r="Z29" s="1205"/>
      <c r="AA29" s="1206"/>
      <c r="AB29" s="1205"/>
      <c r="AC29" s="1206"/>
      <c r="AD29" s="1205"/>
      <c r="AE29" s="1206"/>
      <c r="AF29" s="1205"/>
      <c r="AG29" s="1206"/>
      <c r="AH29" s="1205"/>
      <c r="AI29" s="1206"/>
      <c r="AJ29" s="1205"/>
      <c r="AK29" s="1206"/>
      <c r="AL29" s="1205"/>
      <c r="AM29" s="1206"/>
      <c r="AN29" s="1205"/>
      <c r="AO29" s="1206"/>
      <c r="AP29" s="1205"/>
      <c r="AQ29" s="1206"/>
      <c r="AR29" s="1205"/>
    </row>
    <row x14ac:dyDescent="0.25" r="30" customHeight="1" ht="17.25">
      <c r="A30" s="15" t="s">
        <v>620</v>
      </c>
      <c r="B30" s="16" t="s">
        <v>14</v>
      </c>
      <c r="C30" s="1113"/>
      <c r="D30" s="1205"/>
      <c r="E30" s="1208">
        <v>-78</v>
      </c>
      <c r="F30" s="1205"/>
      <c r="G30" s="1208">
        <v>-51</v>
      </c>
      <c r="H30" s="1205"/>
      <c r="I30" s="1209">
        <v>-47</v>
      </c>
      <c r="J30" s="670"/>
      <c r="K30" s="1215">
        <v>-30</v>
      </c>
      <c r="L30" s="1216"/>
      <c r="M30" s="1207"/>
      <c r="N30" s="670"/>
      <c r="O30" s="1209">
        <v>-77</v>
      </c>
      <c r="P30" s="670"/>
      <c r="Q30" s="1207"/>
      <c r="R30" s="1217"/>
      <c r="S30" s="1218">
        <v>-255</v>
      </c>
      <c r="T30" s="670"/>
      <c r="U30" s="1207"/>
      <c r="V30" s="1205"/>
      <c r="W30" s="1206"/>
      <c r="X30" s="1205"/>
      <c r="Y30" s="1206"/>
      <c r="Z30" s="1205"/>
      <c r="AA30" s="1206"/>
      <c r="AB30" s="1205"/>
      <c r="AC30" s="1208">
        <v>-8</v>
      </c>
      <c r="AD30" s="1205"/>
      <c r="AE30" s="1206"/>
      <c r="AF30" s="1205"/>
      <c r="AG30" s="1208">
        <v>-15</v>
      </c>
      <c r="AH30" s="1205"/>
      <c r="AI30" s="1208">
        <v>-5</v>
      </c>
      <c r="AJ30" s="1205"/>
      <c r="AK30" s="1208">
        <v>-5</v>
      </c>
      <c r="AL30" s="1205"/>
      <c r="AM30" s="1208">
        <v>-10</v>
      </c>
      <c r="AN30" s="1205"/>
      <c r="AO30" s="1208">
        <v>-4</v>
      </c>
      <c r="AP30" s="1205"/>
      <c r="AQ30" s="1208">
        <v>-4</v>
      </c>
      <c r="AR30" s="1205"/>
    </row>
    <row x14ac:dyDescent="0.25" r="31" customHeight="1" ht="17.25">
      <c r="A31" s="15">
        <v>44085</v>
      </c>
      <c r="B31" s="16" t="s">
        <v>14</v>
      </c>
      <c r="C31" s="1113"/>
      <c r="D31" s="1205"/>
      <c r="E31" s="1208">
        <v>-22</v>
      </c>
      <c r="F31" s="1205"/>
      <c r="G31" s="1208">
        <v>-23</v>
      </c>
      <c r="H31" s="1205"/>
      <c r="I31" s="1215">
        <v>-9</v>
      </c>
      <c r="J31" s="1205"/>
      <c r="K31" s="1208">
        <v>-10</v>
      </c>
      <c r="L31" s="1216"/>
      <c r="M31" s="1207"/>
      <c r="N31" s="670"/>
      <c r="O31" s="1215">
        <v>-82</v>
      </c>
      <c r="P31" s="1205"/>
      <c r="Q31" s="1207"/>
      <c r="R31" s="1217"/>
      <c r="S31" s="1208">
        <v>-52</v>
      </c>
      <c r="T31" s="1205"/>
      <c r="U31" s="1206"/>
      <c r="V31" s="1205"/>
      <c r="W31" s="1206"/>
      <c r="X31" s="1205"/>
      <c r="Y31" s="1206"/>
      <c r="Z31" s="1205"/>
      <c r="AA31" s="1206"/>
      <c r="AB31" s="1205"/>
      <c r="AC31" s="1206"/>
      <c r="AD31" s="1205"/>
      <c r="AE31" s="1206"/>
      <c r="AF31" s="1205"/>
      <c r="AG31" s="1206"/>
      <c r="AH31" s="1205"/>
      <c r="AI31" s="1206"/>
      <c r="AJ31" s="1205"/>
      <c r="AK31" s="1206"/>
      <c r="AL31" s="1205"/>
      <c r="AM31" s="1206"/>
      <c r="AN31" s="1205"/>
      <c r="AO31" s="1206"/>
      <c r="AP31" s="1205"/>
      <c r="AQ31" s="1208">
        <v>-1</v>
      </c>
      <c r="AR31" s="1205"/>
    </row>
    <row x14ac:dyDescent="0.25" r="32" customHeight="1" ht="17.25">
      <c r="A32" s="15" t="s">
        <v>5529</v>
      </c>
      <c r="B32" s="16" t="s">
        <v>14</v>
      </c>
      <c r="C32" s="1009"/>
      <c r="D32" s="1205"/>
      <c r="E32" s="1208">
        <v>-30</v>
      </c>
      <c r="F32" s="1205"/>
      <c r="G32" s="1208">
        <v>-24</v>
      </c>
      <c r="H32" s="1205"/>
      <c r="I32" s="1208">
        <v>-2</v>
      </c>
      <c r="J32" s="1205"/>
      <c r="K32" s="1208">
        <v>-20</v>
      </c>
      <c r="L32" s="1216"/>
      <c r="M32" s="1209">
        <v>-2</v>
      </c>
      <c r="N32" s="670"/>
      <c r="O32" s="1215">
        <v>-38</v>
      </c>
      <c r="P32" s="1205"/>
      <c r="Q32" s="1212"/>
      <c r="R32" s="1217"/>
      <c r="S32" s="1211"/>
      <c r="T32" s="1205"/>
      <c r="U32" s="1206"/>
      <c r="V32" s="1205"/>
      <c r="W32" s="1211"/>
      <c r="X32" s="1205"/>
      <c r="Y32" s="1211"/>
      <c r="Z32" s="1205"/>
      <c r="AA32" s="1206"/>
      <c r="AB32" s="1205"/>
      <c r="AC32" s="1206"/>
      <c r="AD32" s="1205"/>
      <c r="AE32" s="1206"/>
      <c r="AF32" s="1205"/>
      <c r="AG32" s="1206"/>
      <c r="AH32" s="1205"/>
      <c r="AI32" s="1206"/>
      <c r="AJ32" s="1205"/>
      <c r="AK32" s="1206"/>
      <c r="AL32" s="1205"/>
      <c r="AM32" s="1206"/>
      <c r="AN32" s="1205"/>
      <c r="AO32" s="1206"/>
      <c r="AP32" s="1205"/>
      <c r="AQ32" s="1208">
        <v>-1</v>
      </c>
      <c r="AR32" s="1205"/>
    </row>
    <row x14ac:dyDescent="0.25" r="33" customHeight="1" ht="17.25">
      <c r="A33" s="15" t="s">
        <v>1427</v>
      </c>
      <c r="B33" s="16" t="s">
        <v>14</v>
      </c>
      <c r="C33" s="1204">
        <v>-5</v>
      </c>
      <c r="D33" s="1205"/>
      <c r="E33" s="1206"/>
      <c r="F33" s="1205"/>
      <c r="G33" s="1208">
        <v>-1</v>
      </c>
      <c r="H33" s="1205"/>
      <c r="I33" s="1206"/>
      <c r="J33" s="1205"/>
      <c r="K33" s="1206"/>
      <c r="L33" s="1216"/>
      <c r="M33" s="1207"/>
      <c r="N33" s="1205"/>
      <c r="O33" s="1208">
        <v>-2</v>
      </c>
      <c r="P33" s="1205"/>
      <c r="Q33" s="1215">
        <v>-3</v>
      </c>
      <c r="R33" s="1205"/>
      <c r="S33" s="1206"/>
      <c r="T33" s="1205"/>
      <c r="U33" s="1206"/>
      <c r="V33" s="1205"/>
      <c r="W33" s="1208">
        <v>-50</v>
      </c>
      <c r="X33" s="1205"/>
      <c r="Y33" s="1208">
        <v>-3</v>
      </c>
      <c r="Z33" s="1205"/>
      <c r="AA33" s="1206"/>
      <c r="AB33" s="1205"/>
      <c r="AC33" s="1206"/>
      <c r="AD33" s="1205"/>
      <c r="AE33" s="1206"/>
      <c r="AF33" s="1205"/>
      <c r="AG33" s="1206"/>
      <c r="AH33" s="1205"/>
      <c r="AI33" s="1206"/>
      <c r="AJ33" s="1205"/>
      <c r="AK33" s="1206"/>
      <c r="AL33" s="1205"/>
      <c r="AM33" s="1206"/>
      <c r="AN33" s="1205"/>
      <c r="AO33" s="1206"/>
      <c r="AP33" s="1205"/>
      <c r="AQ33" s="1206"/>
      <c r="AR33" s="1205"/>
    </row>
    <row x14ac:dyDescent="0.25" r="34" customHeight="1" ht="17.25">
      <c r="A34" s="15" t="s">
        <v>1359</v>
      </c>
      <c r="B34" s="16" t="s">
        <v>14</v>
      </c>
      <c r="C34" s="1113"/>
      <c r="D34" s="1205"/>
      <c r="E34" s="1208">
        <v>-40</v>
      </c>
      <c r="F34" s="1205"/>
      <c r="G34" s="1208">
        <v>-15</v>
      </c>
      <c r="H34" s="1205"/>
      <c r="I34" s="1206"/>
      <c r="J34" s="1205"/>
      <c r="K34" s="1208">
        <v>-3</v>
      </c>
      <c r="L34" s="1205"/>
      <c r="M34" s="1218">
        <v>-7</v>
      </c>
      <c r="N34" s="1205"/>
      <c r="O34" s="1208">
        <v>-46</v>
      </c>
      <c r="P34" s="1205"/>
      <c r="Q34" s="1219"/>
      <c r="R34" s="1205"/>
      <c r="S34" s="1206"/>
      <c r="T34" s="1205"/>
      <c r="U34" s="1206"/>
      <c r="V34" s="1205"/>
      <c r="W34" s="1208">
        <v>-30</v>
      </c>
      <c r="X34" s="1205"/>
      <c r="Y34" s="1206"/>
      <c r="Z34" s="1205"/>
      <c r="AA34" s="1206"/>
      <c r="AB34" s="1205"/>
      <c r="AC34" s="1206"/>
      <c r="AD34" s="1205"/>
      <c r="AE34" s="1206"/>
      <c r="AF34" s="1205"/>
      <c r="AG34" s="1206"/>
      <c r="AH34" s="1205"/>
      <c r="AI34" s="1206"/>
      <c r="AJ34" s="1205"/>
      <c r="AK34" s="1206"/>
      <c r="AL34" s="1205"/>
      <c r="AM34" s="1206"/>
      <c r="AN34" s="1205"/>
      <c r="AO34" s="1206"/>
      <c r="AP34" s="1205"/>
      <c r="AQ34" s="1206"/>
      <c r="AR34" s="1205"/>
    </row>
    <row x14ac:dyDescent="0.25" r="35" customHeight="1" ht="17.25">
      <c r="A35" s="117" t="s">
        <v>1362</v>
      </c>
      <c r="B35" s="118" t="s">
        <v>14</v>
      </c>
      <c r="C35" s="1113"/>
      <c r="D35" s="1205"/>
      <c r="E35" s="138">
        <v>-27</v>
      </c>
      <c r="F35" s="1205"/>
      <c r="G35" s="138">
        <v>-12</v>
      </c>
      <c r="H35" s="1205"/>
      <c r="I35" s="138">
        <v>-1</v>
      </c>
      <c r="J35" s="1205"/>
      <c r="K35" s="138">
        <v>-11</v>
      </c>
      <c r="L35" s="1205"/>
      <c r="M35" s="1220">
        <v>-3</v>
      </c>
      <c r="N35" s="1205"/>
      <c r="O35" s="138">
        <v>-108</v>
      </c>
      <c r="P35" s="1205"/>
      <c r="Q35" s="1221">
        <v>-34</v>
      </c>
      <c r="R35" s="1205"/>
      <c r="S35" s="1206"/>
      <c r="T35" s="1205"/>
      <c r="U35" s="138">
        <v>-64</v>
      </c>
      <c r="V35" s="1205"/>
      <c r="W35" s="138">
        <v>-10</v>
      </c>
      <c r="X35" s="1205"/>
      <c r="Y35" s="138">
        <v>-4</v>
      </c>
      <c r="Z35" s="1205"/>
      <c r="AA35" s="1206"/>
      <c r="AB35" s="1205"/>
      <c r="AC35" s="1206"/>
      <c r="AD35" s="1205"/>
      <c r="AE35" s="1206"/>
      <c r="AF35" s="1205"/>
      <c r="AG35" s="1206"/>
      <c r="AH35" s="1205"/>
      <c r="AI35" s="1206"/>
      <c r="AJ35" s="1205"/>
      <c r="AK35" s="138">
        <v>-1</v>
      </c>
      <c r="AL35" s="1205"/>
      <c r="AM35" s="1206"/>
      <c r="AN35" s="1205"/>
      <c r="AO35" s="1206"/>
      <c r="AP35" s="1205"/>
      <c r="AQ35" s="1206"/>
      <c r="AR35" s="1205"/>
    </row>
    <row x14ac:dyDescent="0.25" r="36" customHeight="1" ht="17.25">
      <c r="A36" s="117" t="s">
        <v>576</v>
      </c>
      <c r="B36" s="118" t="s">
        <v>14</v>
      </c>
      <c r="C36" s="636"/>
      <c r="D36" s="1222"/>
      <c r="E36" s="1220">
        <v>-3</v>
      </c>
      <c r="F36" s="1222"/>
      <c r="G36" s="138">
        <v>-13</v>
      </c>
      <c r="H36" s="1223"/>
      <c r="I36" s="138">
        <v>-4</v>
      </c>
      <c r="J36" s="1222"/>
      <c r="K36" s="138">
        <v>-11</v>
      </c>
      <c r="L36" s="1222"/>
      <c r="M36" s="1224"/>
      <c r="N36" s="1222"/>
      <c r="O36" s="1225"/>
      <c r="P36" s="1223"/>
      <c r="Q36" s="1226">
        <v>-12</v>
      </c>
      <c r="R36" s="1223"/>
      <c r="S36" s="114"/>
      <c r="T36" s="1223"/>
      <c r="U36" s="1227"/>
      <c r="V36" s="1223"/>
      <c r="W36" s="1226">
        <v>-8</v>
      </c>
      <c r="X36" s="1223"/>
      <c r="Y36" s="1226">
        <v>-3</v>
      </c>
      <c r="Z36" s="1223"/>
      <c r="AA36" s="114"/>
      <c r="AB36" s="1223"/>
      <c r="AC36" s="114"/>
      <c r="AD36" s="1222"/>
      <c r="AE36" s="114"/>
      <c r="AF36" s="1222"/>
      <c r="AG36" s="114"/>
      <c r="AH36" s="1222"/>
      <c r="AI36" s="114"/>
      <c r="AJ36" s="1222"/>
      <c r="AK36" s="1041"/>
      <c r="AL36" s="1222"/>
      <c r="AM36" s="114"/>
      <c r="AN36" s="1222"/>
      <c r="AO36" s="114"/>
      <c r="AP36" s="1222"/>
      <c r="AQ36" s="114"/>
      <c r="AR36" s="1222"/>
    </row>
    <row x14ac:dyDescent="0.25" r="37" customHeight="1" ht="17.25">
      <c r="A37" s="247" t="s">
        <v>1052</v>
      </c>
      <c r="B37" s="248" t="s">
        <v>17</v>
      </c>
      <c r="C37" s="472">
        <v>-11</v>
      </c>
      <c r="D37" s="1205"/>
      <c r="E37" s="1206"/>
      <c r="F37" s="1205"/>
      <c r="G37" s="98"/>
      <c r="H37" s="1205"/>
      <c r="I37" s="98"/>
      <c r="J37" s="1205"/>
      <c r="K37" s="98"/>
      <c r="L37" s="1205"/>
      <c r="M37" s="472">
        <v>-1</v>
      </c>
      <c r="N37" s="1205"/>
      <c r="O37" s="472">
        <v>-194</v>
      </c>
      <c r="P37" s="1205"/>
      <c r="Q37" s="98"/>
      <c r="R37" s="1205"/>
      <c r="S37" s="98"/>
      <c r="T37" s="1205"/>
      <c r="U37" s="1206"/>
      <c r="V37" s="1205"/>
      <c r="W37" s="472">
        <v>-1</v>
      </c>
      <c r="X37" s="1205"/>
      <c r="Y37" s="1206"/>
      <c r="Z37" s="1205"/>
      <c r="AA37" s="1206"/>
      <c r="AB37" s="1205"/>
      <c r="AC37" s="472">
        <v>-7</v>
      </c>
      <c r="AD37" s="1205"/>
      <c r="AE37" s="1206"/>
      <c r="AF37" s="1205"/>
      <c r="AG37" s="1206"/>
      <c r="AH37" s="1205"/>
      <c r="AI37" s="472">
        <v>-5</v>
      </c>
      <c r="AJ37" s="1205"/>
      <c r="AK37" s="472">
        <v>-4</v>
      </c>
      <c r="AL37" s="1205"/>
      <c r="AM37" s="1206"/>
      <c r="AN37" s="1205"/>
      <c r="AO37" s="472">
        <v>-1</v>
      </c>
      <c r="AP37" s="1205"/>
      <c r="AQ37" s="472">
        <v>-2</v>
      </c>
      <c r="AR37" s="1205"/>
    </row>
    <row x14ac:dyDescent="0.25" r="38" customHeight="1" ht="17.25">
      <c r="A38" s="247" t="s">
        <v>1052</v>
      </c>
      <c r="B38" s="248" t="s">
        <v>17</v>
      </c>
      <c r="C38" s="472">
        <v>-4</v>
      </c>
      <c r="D38" s="1205"/>
      <c r="E38" s="1206"/>
      <c r="F38" s="1205"/>
      <c r="G38" s="98"/>
      <c r="H38" s="1205"/>
      <c r="I38" s="472">
        <v>-1</v>
      </c>
      <c r="J38" s="1205"/>
      <c r="K38" s="98"/>
      <c r="L38" s="1205"/>
      <c r="M38" s="98"/>
      <c r="N38" s="1205"/>
      <c r="O38" s="98"/>
      <c r="P38" s="1205"/>
      <c r="Q38" s="98"/>
      <c r="R38" s="1205"/>
      <c r="S38" s="98"/>
      <c r="T38" s="1205"/>
      <c r="U38" s="1206"/>
      <c r="V38" s="1205"/>
      <c r="W38" s="98"/>
      <c r="X38" s="1205"/>
      <c r="Y38" s="1206"/>
      <c r="Z38" s="1205"/>
      <c r="AA38" s="1206"/>
      <c r="AB38" s="1205"/>
      <c r="AC38" s="98"/>
      <c r="AD38" s="1205"/>
      <c r="AE38" s="1206"/>
      <c r="AF38" s="1205"/>
      <c r="AG38" s="1206"/>
      <c r="AH38" s="1205"/>
      <c r="AI38" s="98"/>
      <c r="AJ38" s="1205"/>
      <c r="AK38" s="98"/>
      <c r="AL38" s="1205"/>
      <c r="AM38" s="1206"/>
      <c r="AN38" s="1205"/>
      <c r="AO38" s="98"/>
      <c r="AP38" s="1205"/>
      <c r="AQ38" s="98"/>
      <c r="AR38" s="1205"/>
    </row>
    <row x14ac:dyDescent="0.25" r="39" customHeight="1" ht="17.25">
      <c r="A39" s="247" t="s">
        <v>1056</v>
      </c>
      <c r="B39" s="248" t="s">
        <v>8839</v>
      </c>
      <c r="C39" s="98"/>
      <c r="D39" s="1205"/>
      <c r="E39" s="1206"/>
      <c r="F39" s="1205"/>
      <c r="G39" s="98"/>
      <c r="H39" s="1205"/>
      <c r="I39" s="98"/>
      <c r="J39" s="1205"/>
      <c r="K39" s="98"/>
      <c r="L39" s="1205"/>
      <c r="M39" s="98"/>
      <c r="N39" s="1205"/>
      <c r="O39" s="98"/>
      <c r="P39" s="1205"/>
      <c r="Q39" s="472">
        <v>4</v>
      </c>
      <c r="R39" s="1205"/>
      <c r="S39" s="472">
        <v>11</v>
      </c>
      <c r="T39" s="1205"/>
      <c r="U39" s="1228"/>
      <c r="V39" s="1205"/>
      <c r="W39" s="98"/>
      <c r="X39" s="1205"/>
      <c r="Y39" s="1206"/>
      <c r="Z39" s="1205"/>
      <c r="AA39" s="1206"/>
      <c r="AB39" s="1205"/>
      <c r="AC39" s="98"/>
      <c r="AD39" s="1205"/>
      <c r="AE39" s="1206"/>
      <c r="AF39" s="1205"/>
      <c r="AG39" s="1206"/>
      <c r="AH39" s="1205"/>
      <c r="AI39" s="98"/>
      <c r="AJ39" s="1205"/>
      <c r="AK39" s="98"/>
      <c r="AL39" s="1205"/>
      <c r="AM39" s="1206"/>
      <c r="AN39" s="1205"/>
      <c r="AO39" s="98"/>
      <c r="AP39" s="1205"/>
      <c r="AQ39" s="98"/>
      <c r="AR39" s="1205"/>
    </row>
    <row x14ac:dyDescent="0.25" r="40" customHeight="1" ht="17.25">
      <c r="A40" s="117" t="s">
        <v>1059</v>
      </c>
      <c r="B40" s="118" t="s">
        <v>14</v>
      </c>
      <c r="C40" s="138">
        <v>-7</v>
      </c>
      <c r="D40" s="1222"/>
      <c r="E40" s="114"/>
      <c r="F40" s="1229"/>
      <c r="G40" s="138">
        <v>-5</v>
      </c>
      <c r="H40" s="1229"/>
      <c r="I40" s="98"/>
      <c r="J40" s="1229"/>
      <c r="K40" s="138">
        <v>-5</v>
      </c>
      <c r="L40" s="1229"/>
      <c r="M40" s="98"/>
      <c r="N40" s="1229"/>
      <c r="O40" s="138">
        <v>-16</v>
      </c>
      <c r="P40" s="1229"/>
      <c r="Q40" s="98"/>
      <c r="R40" s="1229"/>
      <c r="S40" s="98"/>
      <c r="T40" s="1222"/>
      <c r="U40" s="726"/>
      <c r="V40" s="1222"/>
      <c r="W40" s="98"/>
      <c r="X40" s="1222"/>
      <c r="Y40" s="114"/>
      <c r="Z40" s="1222"/>
      <c r="AA40" s="114"/>
      <c r="AB40" s="1222"/>
      <c r="AC40" s="98"/>
      <c r="AD40" s="1222"/>
      <c r="AE40" s="114"/>
      <c r="AF40" s="1222"/>
      <c r="AG40" s="114"/>
      <c r="AH40" s="1222"/>
      <c r="AI40" s="98"/>
      <c r="AJ40" s="1222"/>
      <c r="AK40" s="98"/>
      <c r="AL40" s="1222"/>
      <c r="AM40" s="114"/>
      <c r="AN40" s="1222"/>
      <c r="AO40" s="98"/>
      <c r="AP40" s="1222"/>
      <c r="AQ40" s="98"/>
      <c r="AR40" s="1222"/>
    </row>
    <row x14ac:dyDescent="0.25" r="41" customHeight="1" ht="17.25">
      <c r="A41" s="62" t="s">
        <v>8840</v>
      </c>
      <c r="B41" s="63"/>
      <c r="C41" s="1230">
        <f>SUM(C6:C40)</f>
      </c>
      <c r="D41" s="649"/>
      <c r="E41" s="1230">
        <f>SUM(E6:E40)</f>
      </c>
      <c r="F41" s="649"/>
      <c r="G41" s="1230">
        <f>SUM(G6:G40)</f>
      </c>
      <c r="H41" s="649"/>
      <c r="I41" s="1230">
        <f>SUM(I6:I40)</f>
      </c>
      <c r="J41" s="649"/>
      <c r="K41" s="1230">
        <f>SUM(K6:K40)</f>
      </c>
      <c r="L41" s="649"/>
      <c r="M41" s="1230">
        <f>SUM(M6:M40)</f>
      </c>
      <c r="N41" s="649"/>
      <c r="O41" s="1230">
        <f>SUM(O6:O40)</f>
      </c>
      <c r="P41" s="649"/>
      <c r="Q41" s="1230">
        <f>SUM(Q6:Q40)</f>
      </c>
      <c r="R41" s="649"/>
      <c r="S41" s="1230">
        <f>SUM(S6:S40)</f>
      </c>
      <c r="T41" s="649"/>
      <c r="U41" s="1230">
        <f>SUM(U6:U40)</f>
      </c>
      <c r="V41" s="649"/>
      <c r="W41" s="1230">
        <f>SUM(W6:W40)</f>
      </c>
      <c r="X41" s="649"/>
      <c r="Y41" s="1230">
        <f>SUM(Y6:Y40)</f>
      </c>
      <c r="Z41" s="649"/>
      <c r="AA41" s="1230">
        <f>SUM(AA6:AA40)</f>
      </c>
      <c r="AB41" s="649"/>
      <c r="AC41" s="1230">
        <f>SUM(AC6:AC40)</f>
      </c>
      <c r="AD41" s="649"/>
      <c r="AE41" s="1230">
        <f>SUM(AE6:AE40)</f>
      </c>
      <c r="AF41" s="649"/>
      <c r="AG41" s="1230">
        <f>SUM(AG6:AG40)</f>
      </c>
      <c r="AH41" s="649"/>
      <c r="AI41" s="1230">
        <f>SUM(AI6:AI40)</f>
      </c>
      <c r="AJ41" s="649"/>
      <c r="AK41" s="1230">
        <f>SUM(AK6:AK40)</f>
      </c>
      <c r="AL41" s="649"/>
      <c r="AM41" s="1230">
        <f>SUM(AM6:AM40)</f>
      </c>
      <c r="AN41" s="649"/>
      <c r="AO41" s="1230">
        <f>SUM(AO6:AO40)</f>
      </c>
      <c r="AP41" s="649"/>
      <c r="AQ41" s="1230">
        <f>SUM(AQ6:AQ40)</f>
      </c>
      <c r="AR41" s="649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88" width="8.862142857142858" customWidth="1" bestFit="1"/>
    <col min="7" max="7" style="88" width="9.005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83"/>
      <c r="G1" s="83"/>
    </row>
    <row x14ac:dyDescent="0.25" r="2" customHeight="1" ht="17.25">
      <c r="A2" s="4"/>
      <c r="B2" s="4"/>
      <c r="C2" s="3"/>
      <c r="D2" s="3"/>
      <c r="E2" s="3"/>
      <c r="F2" s="83"/>
      <c r="G2" s="83"/>
    </row>
    <row x14ac:dyDescent="0.25" r="3" customHeight="1" ht="17.25">
      <c r="A3" s="4" t="s">
        <v>8805</v>
      </c>
      <c r="B3" s="182"/>
      <c r="C3" s="3"/>
      <c r="D3" s="3"/>
      <c r="E3" s="3"/>
      <c r="F3" s="83"/>
      <c r="G3" s="83"/>
    </row>
    <row x14ac:dyDescent="0.25" r="4" customHeight="1" ht="17.25">
      <c r="A4" s="4" t="s">
        <v>8806</v>
      </c>
      <c r="B4" s="4"/>
      <c r="C4" s="3"/>
      <c r="D4" s="3"/>
      <c r="E4" s="3"/>
      <c r="F4" s="83"/>
      <c r="G4" s="83"/>
    </row>
    <row x14ac:dyDescent="0.25" r="5" customHeight="1" ht="17.25">
      <c r="A5" s="532"/>
      <c r="B5" s="83"/>
      <c r="C5" s="419"/>
      <c r="D5" s="419"/>
      <c r="E5" s="419"/>
      <c r="F5" s="419"/>
      <c r="G5" s="419"/>
    </row>
    <row x14ac:dyDescent="0.25" r="6" customHeight="1" ht="17.25">
      <c r="A6" s="1106" t="s">
        <v>4</v>
      </c>
      <c r="B6" s="1093" t="s">
        <v>5</v>
      </c>
      <c r="C6" s="1110" t="s">
        <v>76</v>
      </c>
      <c r="D6" s="1110" t="s">
        <v>7</v>
      </c>
      <c r="E6" s="1110" t="s">
        <v>358</v>
      </c>
      <c r="F6" s="1201"/>
      <c r="G6" s="1201"/>
    </row>
    <row x14ac:dyDescent="0.25" r="7" customHeight="1" ht="17.25">
      <c r="A7" s="16" t="s">
        <v>3160</v>
      </c>
      <c r="B7" s="16" t="s">
        <v>1788</v>
      </c>
      <c r="C7" s="17">
        <v>70</v>
      </c>
      <c r="D7" s="36"/>
      <c r="E7" s="36"/>
      <c r="F7" s="16"/>
      <c r="G7" s="16"/>
    </row>
    <row x14ac:dyDescent="0.25" r="8" customHeight="1" ht="17.25">
      <c r="A8" s="16" t="s">
        <v>3160</v>
      </c>
      <c r="B8" s="16" t="s">
        <v>1788</v>
      </c>
      <c r="C8" s="36"/>
      <c r="D8" s="17">
        <v>200</v>
      </c>
      <c r="E8" s="17">
        <v>118</v>
      </c>
      <c r="F8" s="16"/>
      <c r="G8" s="16"/>
    </row>
    <row x14ac:dyDescent="0.25" r="9" customHeight="1" ht="17.25">
      <c r="A9" s="15"/>
      <c r="B9" s="16"/>
      <c r="C9" s="36"/>
      <c r="D9" s="36"/>
      <c r="E9" s="36"/>
      <c r="F9" s="16"/>
      <c r="G9" s="16"/>
    </row>
    <row x14ac:dyDescent="0.25" r="10" customHeight="1" ht="17.25">
      <c r="A10" s="15"/>
      <c r="B10" s="16"/>
      <c r="C10" s="36"/>
      <c r="D10" s="36"/>
      <c r="E10" s="36"/>
      <c r="F10" s="16"/>
      <c r="G10" s="16"/>
    </row>
    <row x14ac:dyDescent="0.25" r="11" customHeight="1" ht="17.25">
      <c r="A11" s="124"/>
      <c r="B11" s="124"/>
      <c r="C11" s="18"/>
      <c r="D11" s="18"/>
      <c r="E11" s="18"/>
      <c r="F11" s="124"/>
      <c r="G11" s="124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88" width="9.005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83"/>
    </row>
    <row x14ac:dyDescent="0.25" r="2" customHeight="1" ht="17.25">
      <c r="A2" s="4"/>
      <c r="B2" s="4"/>
      <c r="C2" s="3"/>
      <c r="D2" s="3"/>
      <c r="E2" s="3"/>
      <c r="F2" s="83"/>
    </row>
    <row x14ac:dyDescent="0.25" r="3" customHeight="1" ht="17.25">
      <c r="A3" s="4" t="s">
        <v>8803</v>
      </c>
      <c r="B3" s="182"/>
      <c r="C3" s="3"/>
      <c r="D3" s="3"/>
      <c r="E3" s="3"/>
      <c r="F3" s="83"/>
    </row>
    <row x14ac:dyDescent="0.25" r="4" customHeight="1" ht="17.25">
      <c r="A4" s="4" t="s">
        <v>8804</v>
      </c>
      <c r="B4" s="4"/>
      <c r="C4" s="3"/>
      <c r="D4" s="3"/>
      <c r="E4" s="3"/>
      <c r="F4" s="83"/>
    </row>
    <row x14ac:dyDescent="0.25" r="5" customHeight="1" ht="17.25">
      <c r="A5" s="532"/>
      <c r="B5" s="83"/>
      <c r="C5" s="419"/>
      <c r="D5" s="419"/>
      <c r="E5" s="419"/>
      <c r="F5" s="419"/>
    </row>
    <row x14ac:dyDescent="0.25" r="6" customHeight="1" ht="17.25">
      <c r="A6" s="1106" t="s">
        <v>4</v>
      </c>
      <c r="B6" s="1093" t="s">
        <v>5</v>
      </c>
      <c r="C6" s="1110" t="s">
        <v>7</v>
      </c>
      <c r="D6" s="1110" t="s">
        <v>76</v>
      </c>
      <c r="E6" s="1110" t="s">
        <v>9</v>
      </c>
      <c r="F6" s="1201"/>
    </row>
    <row x14ac:dyDescent="0.25" r="7" customHeight="1" ht="17.25">
      <c r="A7" s="16" t="s">
        <v>1801</v>
      </c>
      <c r="B7" s="16" t="s">
        <v>1788</v>
      </c>
      <c r="C7" s="17">
        <v>300</v>
      </c>
      <c r="D7" s="17">
        <v>100</v>
      </c>
      <c r="E7" s="17">
        <v>500</v>
      </c>
      <c r="F7" s="124"/>
    </row>
    <row x14ac:dyDescent="0.25" r="8" customHeight="1" ht="17.25">
      <c r="A8" s="15"/>
      <c r="B8" s="16"/>
      <c r="C8" s="36"/>
      <c r="D8" s="36"/>
      <c r="E8" s="36"/>
      <c r="F8" s="16"/>
    </row>
    <row x14ac:dyDescent="0.25" r="9" customHeight="1" ht="17.25">
      <c r="A9" s="15"/>
      <c r="B9" s="16"/>
      <c r="C9" s="36"/>
      <c r="D9" s="36"/>
      <c r="E9" s="36"/>
      <c r="F9" s="16"/>
    </row>
    <row x14ac:dyDescent="0.25" r="10" customHeight="1" ht="17.25">
      <c r="A10" s="15"/>
      <c r="B10" s="16"/>
      <c r="C10" s="36"/>
      <c r="D10" s="36"/>
      <c r="E10" s="36"/>
      <c r="F10" s="16"/>
    </row>
    <row x14ac:dyDescent="0.25" r="11" customHeight="1" ht="17.25">
      <c r="A11" s="124"/>
      <c r="B11" s="124"/>
      <c r="C11" s="18"/>
      <c r="D11" s="18"/>
      <c r="E11" s="18"/>
      <c r="F11" s="124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83"/>
    </row>
    <row x14ac:dyDescent="0.25" r="2" customHeight="1" ht="17.25">
      <c r="A2" s="1"/>
      <c r="B2" s="4"/>
      <c r="C2" s="3"/>
      <c r="D2" s="3"/>
      <c r="E2" s="83"/>
    </row>
    <row x14ac:dyDescent="0.25" r="3" customHeight="1" ht="17.25">
      <c r="A3" s="1" t="s">
        <v>8801</v>
      </c>
      <c r="B3" s="182"/>
      <c r="C3" s="3"/>
      <c r="D3" s="3"/>
      <c r="E3" s="83"/>
    </row>
    <row x14ac:dyDescent="0.25" r="4" customHeight="1" ht="17.25">
      <c r="A4" s="1" t="s">
        <v>8802</v>
      </c>
      <c r="B4" s="4"/>
      <c r="C4" s="3"/>
      <c r="D4" s="3"/>
      <c r="E4" s="83"/>
    </row>
    <row x14ac:dyDescent="0.25" r="5" customHeight="1" ht="17.25">
      <c r="A5" s="531"/>
      <c r="B5" s="83"/>
      <c r="C5" s="419"/>
      <c r="D5" s="419"/>
      <c r="E5" s="419"/>
    </row>
    <row x14ac:dyDescent="0.25" r="6" customHeight="1" ht="17.25">
      <c r="A6" s="1092" t="s">
        <v>4</v>
      </c>
      <c r="B6" s="1093" t="s">
        <v>5</v>
      </c>
      <c r="C6" s="1110" t="s">
        <v>358</v>
      </c>
      <c r="D6" s="1110" t="s">
        <v>7</v>
      </c>
      <c r="E6" s="1201"/>
    </row>
    <row x14ac:dyDescent="0.25" r="7" customHeight="1" ht="17.25">
      <c r="A7" s="15">
        <v>44991</v>
      </c>
      <c r="B7" s="16" t="s">
        <v>1788</v>
      </c>
      <c r="C7" s="17">
        <v>400</v>
      </c>
      <c r="D7" s="17">
        <v>100</v>
      </c>
      <c r="E7" s="124"/>
    </row>
    <row x14ac:dyDescent="0.25" r="8" customHeight="1" ht="17.25">
      <c r="A8" s="15"/>
      <c r="B8" s="16"/>
      <c r="C8" s="36"/>
      <c r="D8" s="36"/>
      <c r="E8" s="16"/>
    </row>
    <row x14ac:dyDescent="0.25" r="9" customHeight="1" ht="17.25">
      <c r="A9" s="15"/>
      <c r="B9" s="16"/>
      <c r="C9" s="36"/>
      <c r="D9" s="36"/>
      <c r="E9" s="16"/>
    </row>
    <row x14ac:dyDescent="0.25" r="10" customHeight="1" ht="17.25">
      <c r="A10" s="15"/>
      <c r="B10" s="16"/>
      <c r="C10" s="36"/>
      <c r="D10" s="36"/>
      <c r="E10" s="16"/>
    </row>
    <row x14ac:dyDescent="0.25" r="11" customHeight="1" ht="17.25">
      <c r="A11" s="123"/>
      <c r="B11" s="124"/>
      <c r="C11" s="18"/>
      <c r="D11" s="18"/>
      <c r="E11" s="124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8.862142857142858" customWidth="1" bestFit="1"/>
    <col min="9" max="9" style="116" width="8.862142857142858" customWidth="1" bestFit="1"/>
    <col min="10" max="10" style="116" width="8.862142857142858" customWidth="1" bestFit="1"/>
    <col min="11" max="11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8799</v>
      </c>
      <c r="B3" s="182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8800</v>
      </c>
      <c r="B4" s="4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  <c r="I5" s="419"/>
      <c r="J5" s="419"/>
      <c r="K5" s="419"/>
    </row>
    <row x14ac:dyDescent="0.25" r="6" customHeight="1" ht="17.25">
      <c r="A6" s="1092" t="s">
        <v>4</v>
      </c>
      <c r="B6" s="1093" t="s">
        <v>5</v>
      </c>
      <c r="C6" s="1110" t="s">
        <v>7</v>
      </c>
      <c r="D6" s="1110" t="s">
        <v>358</v>
      </c>
      <c r="E6" s="1110" t="s">
        <v>368</v>
      </c>
      <c r="F6" s="1110" t="s">
        <v>9</v>
      </c>
      <c r="G6" s="1110" t="s">
        <v>75</v>
      </c>
      <c r="H6" s="1110" t="s">
        <v>76</v>
      </c>
      <c r="I6" s="1110" t="s">
        <v>6</v>
      </c>
      <c r="J6" s="1110" t="s">
        <v>8</v>
      </c>
      <c r="K6" s="1201"/>
    </row>
    <row x14ac:dyDescent="0.25" r="7" customHeight="1" ht="17.25">
      <c r="A7" s="15">
        <v>45175</v>
      </c>
      <c r="B7" s="16" t="s">
        <v>1788</v>
      </c>
      <c r="C7" s="17">
        <v>56</v>
      </c>
      <c r="D7" s="17">
        <v>56</v>
      </c>
      <c r="E7" s="36"/>
      <c r="F7" s="36"/>
      <c r="G7" s="36"/>
      <c r="H7" s="36"/>
      <c r="I7" s="36"/>
      <c r="J7" s="36"/>
      <c r="K7" s="124"/>
    </row>
    <row x14ac:dyDescent="0.25" r="8" customHeight="1" ht="17.25">
      <c r="A8" s="15">
        <v>45175</v>
      </c>
      <c r="B8" s="16" t="s">
        <v>1788</v>
      </c>
      <c r="C8" s="17">
        <v>44</v>
      </c>
      <c r="D8" s="17">
        <v>94</v>
      </c>
      <c r="E8" s="17">
        <v>100</v>
      </c>
      <c r="F8" s="17">
        <v>200</v>
      </c>
      <c r="G8" s="36"/>
      <c r="H8" s="36"/>
      <c r="I8" s="36"/>
      <c r="J8" s="36"/>
      <c r="K8" s="16"/>
    </row>
    <row x14ac:dyDescent="0.25" r="9" customHeight="1" ht="17.25">
      <c r="A9" s="15">
        <v>45055</v>
      </c>
      <c r="B9" s="16" t="s">
        <v>1788</v>
      </c>
      <c r="C9" s="18"/>
      <c r="D9" s="17">
        <v>400</v>
      </c>
      <c r="E9" s="18"/>
      <c r="F9" s="17">
        <v>200</v>
      </c>
      <c r="G9" s="17">
        <v>100</v>
      </c>
      <c r="H9" s="17">
        <v>100</v>
      </c>
      <c r="I9" s="36"/>
      <c r="J9" s="36"/>
      <c r="K9" s="124"/>
    </row>
    <row x14ac:dyDescent="0.25" r="10" customHeight="1" ht="17.25">
      <c r="A10" s="33">
        <v>45566</v>
      </c>
      <c r="B10" s="16" t="s">
        <v>1788</v>
      </c>
      <c r="C10" s="17">
        <v>60</v>
      </c>
      <c r="D10" s="17">
        <v>200</v>
      </c>
      <c r="E10" s="36"/>
      <c r="F10" s="17">
        <v>120</v>
      </c>
      <c r="G10" s="36"/>
      <c r="H10" s="36"/>
      <c r="I10" s="17">
        <v>60</v>
      </c>
      <c r="J10" s="36"/>
      <c r="K10" s="16"/>
    </row>
    <row x14ac:dyDescent="0.25" r="11" customHeight="1" ht="17.25">
      <c r="A11" s="33">
        <v>45627</v>
      </c>
      <c r="B11" s="16" t="s">
        <v>1788</v>
      </c>
      <c r="C11" s="18"/>
      <c r="D11" s="36"/>
      <c r="E11" s="18"/>
      <c r="F11" s="36"/>
      <c r="G11" s="36"/>
      <c r="H11" s="36"/>
      <c r="I11" s="17">
        <v>110</v>
      </c>
      <c r="J11" s="36"/>
      <c r="K11" s="124"/>
    </row>
    <row x14ac:dyDescent="0.25" r="12" customHeight="1" ht="17.25">
      <c r="A12" s="33">
        <v>45627</v>
      </c>
      <c r="B12" s="16" t="s">
        <v>1788</v>
      </c>
      <c r="C12" s="17">
        <v>20</v>
      </c>
      <c r="D12" s="36"/>
      <c r="E12" s="36"/>
      <c r="F12" s="17">
        <v>40</v>
      </c>
      <c r="G12" s="36"/>
      <c r="H12" s="36"/>
      <c r="I12" s="17">
        <v>20</v>
      </c>
      <c r="J12" s="36"/>
      <c r="K12" s="16"/>
    </row>
    <row x14ac:dyDescent="0.25" r="13" customHeight="1" ht="17.25">
      <c r="A13" s="33" t="s">
        <v>2813</v>
      </c>
      <c r="B13" s="16" t="s">
        <v>1788</v>
      </c>
      <c r="C13" s="17">
        <v>120</v>
      </c>
      <c r="D13" s="36"/>
      <c r="E13" s="36"/>
      <c r="F13" s="17">
        <v>240</v>
      </c>
      <c r="G13" s="36"/>
      <c r="H13" s="36"/>
      <c r="I13" s="17">
        <v>10</v>
      </c>
      <c r="J13" s="36"/>
      <c r="K13" s="16"/>
    </row>
    <row x14ac:dyDescent="0.25" r="14" customHeight="1" ht="17.25">
      <c r="A14" s="33" t="s">
        <v>2993</v>
      </c>
      <c r="B14" s="16" t="s">
        <v>1788</v>
      </c>
      <c r="C14" s="17">
        <v>60</v>
      </c>
      <c r="D14" s="36"/>
      <c r="E14" s="36"/>
      <c r="F14" s="17">
        <v>100</v>
      </c>
      <c r="G14" s="17">
        <v>30</v>
      </c>
      <c r="H14" s="17">
        <v>30</v>
      </c>
      <c r="I14" s="17">
        <v>60</v>
      </c>
      <c r="J14" s="36"/>
      <c r="K14" s="16"/>
    </row>
    <row x14ac:dyDescent="0.25" r="15" customHeight="1" ht="17.25">
      <c r="A15" s="33" t="s">
        <v>2202</v>
      </c>
      <c r="B15" s="16" t="s">
        <v>2175</v>
      </c>
      <c r="C15" s="17">
        <v>40</v>
      </c>
      <c r="D15" s="36"/>
      <c r="E15" s="36"/>
      <c r="F15" s="17">
        <v>100</v>
      </c>
      <c r="G15" s="17">
        <v>70</v>
      </c>
      <c r="H15" s="17">
        <v>54</v>
      </c>
      <c r="I15" s="17">
        <v>40</v>
      </c>
      <c r="J15" s="36"/>
      <c r="K15" s="16"/>
    </row>
    <row x14ac:dyDescent="0.25" r="16" customHeight="1" ht="17.25">
      <c r="A16" s="33" t="s">
        <v>7639</v>
      </c>
      <c r="B16" s="16" t="s">
        <v>2175</v>
      </c>
      <c r="C16" s="36"/>
      <c r="D16" s="36"/>
      <c r="E16" s="36"/>
      <c r="F16" s="36"/>
      <c r="G16" s="36"/>
      <c r="H16" s="17">
        <v>16</v>
      </c>
      <c r="I16" s="36"/>
      <c r="J16" s="36"/>
      <c r="K16" s="16"/>
    </row>
    <row x14ac:dyDescent="0.25" r="17" customHeight="1" ht="17.25">
      <c r="A17" s="33" t="s">
        <v>2273</v>
      </c>
      <c r="B17" s="16" t="s">
        <v>2416</v>
      </c>
      <c r="C17" s="36"/>
      <c r="D17" s="17">
        <v>-642</v>
      </c>
      <c r="E17" s="36"/>
      <c r="F17" s="36"/>
      <c r="G17" s="36"/>
      <c r="H17" s="36"/>
      <c r="I17" s="36"/>
      <c r="J17" s="17">
        <v>-52</v>
      </c>
      <c r="K17" s="16"/>
    </row>
    <row x14ac:dyDescent="0.25" r="18" customHeight="1" ht="17.25">
      <c r="A18" s="33"/>
      <c r="B18" s="16"/>
      <c r="C18" s="36"/>
      <c r="D18" s="36"/>
      <c r="E18" s="36"/>
      <c r="F18" s="36"/>
      <c r="G18" s="36"/>
      <c r="H18" s="36"/>
      <c r="I18" s="36"/>
      <c r="J18" s="36"/>
      <c r="K18" s="16"/>
    </row>
    <row x14ac:dyDescent="0.25" r="19" customHeight="1" ht="17.25">
      <c r="A19" s="33"/>
      <c r="B19" s="16"/>
      <c r="C19" s="36"/>
      <c r="D19" s="36"/>
      <c r="E19" s="36"/>
      <c r="F19" s="36"/>
      <c r="G19" s="36"/>
      <c r="H19" s="36"/>
      <c r="I19" s="36"/>
      <c r="J19" s="36"/>
      <c r="K19" s="16"/>
    </row>
    <row x14ac:dyDescent="0.25" r="20" customHeight="1" ht="17.25">
      <c r="A20" s="123"/>
      <c r="B20" s="124"/>
      <c r="C20" s="18"/>
      <c r="D20" s="18"/>
      <c r="E20" s="18"/>
      <c r="F20" s="18"/>
      <c r="G20" s="18"/>
      <c r="H20" s="18"/>
      <c r="I20" s="18"/>
      <c r="J20" s="18"/>
      <c r="K20" s="124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8.862142857142858" customWidth="1" bestFit="1"/>
    <col min="9" max="9" style="116" width="8.862142857142858" customWidth="1" bestFit="1"/>
    <col min="10" max="10" style="88" width="8.862142857142858" customWidth="1" bestFit="1"/>
    <col min="11" max="11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83"/>
      <c r="K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83"/>
      <c r="K2" s="83"/>
    </row>
    <row x14ac:dyDescent="0.25" r="3" customHeight="1" ht="17.25">
      <c r="A3" s="1" t="s">
        <v>8797</v>
      </c>
      <c r="B3" s="182"/>
      <c r="C3" s="3"/>
      <c r="D3" s="3"/>
      <c r="E3" s="3"/>
      <c r="F3" s="3"/>
      <c r="G3" s="3"/>
      <c r="H3" s="3"/>
      <c r="I3" s="3"/>
      <c r="J3" s="83"/>
      <c r="K3" s="83"/>
    </row>
    <row x14ac:dyDescent="0.25" r="4" customHeight="1" ht="17.25">
      <c r="A4" s="1" t="s">
        <v>8798</v>
      </c>
      <c r="B4" s="4"/>
      <c r="C4" s="3"/>
      <c r="D4" s="3"/>
      <c r="E4" s="3"/>
      <c r="F4" s="3"/>
      <c r="G4" s="3"/>
      <c r="H4" s="3"/>
      <c r="I4" s="3"/>
      <c r="J4" s="83"/>
      <c r="K4" s="83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  <c r="I5" s="419"/>
      <c r="J5" s="419"/>
      <c r="K5" s="419"/>
    </row>
    <row x14ac:dyDescent="0.25" r="6" customHeight="1" ht="17.25">
      <c r="A6" s="1092" t="s">
        <v>4</v>
      </c>
      <c r="B6" s="1093" t="s">
        <v>5</v>
      </c>
      <c r="C6" s="1110" t="s">
        <v>6</v>
      </c>
      <c r="D6" s="1110" t="s">
        <v>7</v>
      </c>
      <c r="E6" s="1110" t="s">
        <v>8</v>
      </c>
      <c r="F6" s="1110" t="s">
        <v>9</v>
      </c>
      <c r="G6" s="1110" t="s">
        <v>358</v>
      </c>
      <c r="H6" s="1110" t="s">
        <v>75</v>
      </c>
      <c r="I6" s="1110" t="s">
        <v>76</v>
      </c>
      <c r="J6" s="1201"/>
      <c r="K6" s="1201"/>
    </row>
    <row x14ac:dyDescent="0.25" r="7" customHeight="1" ht="17.25">
      <c r="A7" s="15">
        <v>45266</v>
      </c>
      <c r="B7" s="16" t="s">
        <v>1788</v>
      </c>
      <c r="C7" s="17">
        <v>50</v>
      </c>
      <c r="D7" s="17">
        <v>50</v>
      </c>
      <c r="E7" s="17">
        <v>170</v>
      </c>
      <c r="F7" s="36"/>
      <c r="G7" s="36"/>
      <c r="H7" s="36"/>
      <c r="I7" s="36"/>
      <c r="J7" s="16"/>
      <c r="K7" s="124"/>
    </row>
    <row x14ac:dyDescent="0.25" r="8" customHeight="1" ht="17.25">
      <c r="A8" s="15">
        <v>45266</v>
      </c>
      <c r="B8" s="16" t="s">
        <v>1788</v>
      </c>
      <c r="C8" s="17">
        <v>150</v>
      </c>
      <c r="D8" s="17">
        <v>150</v>
      </c>
      <c r="E8" s="36"/>
      <c r="F8" s="17">
        <v>400</v>
      </c>
      <c r="G8" s="36"/>
      <c r="H8" s="36"/>
      <c r="I8" s="36"/>
      <c r="J8" s="16"/>
      <c r="K8" s="16"/>
    </row>
    <row x14ac:dyDescent="0.25" r="9" customHeight="1" ht="17.25">
      <c r="A9" s="15" t="s">
        <v>3165</v>
      </c>
      <c r="B9" s="16" t="s">
        <v>1788</v>
      </c>
      <c r="C9" s="36"/>
      <c r="D9" s="36"/>
      <c r="E9" s="17">
        <v>230</v>
      </c>
      <c r="F9" s="36"/>
      <c r="G9" s="36"/>
      <c r="H9" s="36"/>
      <c r="I9" s="36"/>
      <c r="J9" s="16"/>
      <c r="K9" s="16"/>
    </row>
    <row x14ac:dyDescent="0.25" r="10" customHeight="1" ht="17.25">
      <c r="A10" s="15" t="s">
        <v>3466</v>
      </c>
      <c r="B10" s="16" t="s">
        <v>1788</v>
      </c>
      <c r="C10" s="17">
        <v>150</v>
      </c>
      <c r="D10" s="17">
        <v>150</v>
      </c>
      <c r="E10" s="36"/>
      <c r="F10" s="36"/>
      <c r="G10" s="36"/>
      <c r="H10" s="36"/>
      <c r="I10" s="36"/>
      <c r="J10" s="16"/>
      <c r="K10" s="16"/>
    </row>
    <row x14ac:dyDescent="0.25" r="11" customHeight="1" ht="17.25">
      <c r="A11" s="33" t="s">
        <v>3401</v>
      </c>
      <c r="B11" s="16" t="s">
        <v>1788</v>
      </c>
      <c r="C11" s="17">
        <v>50</v>
      </c>
      <c r="D11" s="17">
        <v>150</v>
      </c>
      <c r="E11" s="36"/>
      <c r="F11" s="36"/>
      <c r="G11" s="36"/>
      <c r="H11" s="36"/>
      <c r="I11" s="36"/>
      <c r="J11" s="16"/>
      <c r="K11" s="16"/>
    </row>
    <row x14ac:dyDescent="0.25" r="12" customHeight="1" ht="17.25">
      <c r="A12" s="15">
        <v>44934</v>
      </c>
      <c r="B12" s="16" t="s">
        <v>1788</v>
      </c>
      <c r="C12" s="36"/>
      <c r="D12" s="17">
        <v>100</v>
      </c>
      <c r="E12" s="17">
        <v>100</v>
      </c>
      <c r="F12" s="17">
        <v>100</v>
      </c>
      <c r="G12" s="17">
        <v>100</v>
      </c>
      <c r="H12" s="36"/>
      <c r="I12" s="36"/>
      <c r="J12" s="16"/>
      <c r="K12" s="16"/>
    </row>
    <row x14ac:dyDescent="0.25" r="13" customHeight="1" ht="17.25">
      <c r="A13" s="33">
        <v>45238</v>
      </c>
      <c r="B13" s="16" t="s">
        <v>1788</v>
      </c>
      <c r="C13" s="17">
        <v>140</v>
      </c>
      <c r="D13" s="17">
        <v>150</v>
      </c>
      <c r="E13" s="18"/>
      <c r="F13" s="17">
        <v>400</v>
      </c>
      <c r="G13" s="18"/>
      <c r="H13" s="18"/>
      <c r="I13" s="18"/>
      <c r="J13" s="124"/>
      <c r="K13" s="124"/>
    </row>
    <row x14ac:dyDescent="0.25" r="14" customHeight="1" ht="17.25">
      <c r="A14" s="117">
        <v>45055</v>
      </c>
      <c r="B14" s="16" t="s">
        <v>1788</v>
      </c>
      <c r="C14" s="18"/>
      <c r="D14" s="18"/>
      <c r="E14" s="17">
        <v>100</v>
      </c>
      <c r="F14" s="17">
        <v>100</v>
      </c>
      <c r="G14" s="17">
        <v>100</v>
      </c>
      <c r="H14" s="17">
        <v>50</v>
      </c>
      <c r="I14" s="17">
        <v>100</v>
      </c>
      <c r="J14" s="124"/>
      <c r="K14" s="124"/>
    </row>
    <row x14ac:dyDescent="0.25" r="15" customHeight="1" ht="17.25">
      <c r="A15" s="33">
        <v>45627</v>
      </c>
      <c r="B15" s="16" t="s">
        <v>1788</v>
      </c>
      <c r="C15" s="36"/>
      <c r="D15" s="36"/>
      <c r="E15" s="36"/>
      <c r="F15" s="17">
        <v>44</v>
      </c>
      <c r="G15" s="36"/>
      <c r="H15" s="17">
        <v>20</v>
      </c>
      <c r="I15" s="17">
        <v>22</v>
      </c>
      <c r="J15" s="16"/>
      <c r="K15" s="16"/>
    </row>
    <row x14ac:dyDescent="0.25" r="16" customHeight="1" ht="17.25">
      <c r="A16" s="33" t="s">
        <v>2993</v>
      </c>
      <c r="B16" s="16" t="s">
        <v>1788</v>
      </c>
      <c r="C16" s="36"/>
      <c r="D16" s="36"/>
      <c r="E16" s="36"/>
      <c r="F16" s="17">
        <v>156</v>
      </c>
      <c r="G16" s="36"/>
      <c r="H16" s="17">
        <v>180</v>
      </c>
      <c r="I16" s="17">
        <v>178</v>
      </c>
      <c r="J16" s="16"/>
      <c r="K16" s="16"/>
    </row>
    <row x14ac:dyDescent="0.25" r="17" customHeight="1" ht="17.25">
      <c r="A17" s="15">
        <v>45478</v>
      </c>
      <c r="B17" s="16" t="s">
        <v>14</v>
      </c>
      <c r="C17" s="36"/>
      <c r="D17" s="17">
        <v>-190</v>
      </c>
      <c r="E17" s="17">
        <v>-200</v>
      </c>
      <c r="F17" s="17">
        <v>-185</v>
      </c>
      <c r="G17" s="17">
        <v>-100</v>
      </c>
      <c r="H17" s="36"/>
      <c r="I17" s="36"/>
      <c r="J17" s="16"/>
      <c r="K17" s="16"/>
    </row>
    <row x14ac:dyDescent="0.25" r="18" customHeight="1" ht="17.25">
      <c r="A18" s="33">
        <v>45509</v>
      </c>
      <c r="B18" s="16" t="s">
        <v>14</v>
      </c>
      <c r="C18" s="17">
        <v>-100</v>
      </c>
      <c r="D18" s="36"/>
      <c r="E18" s="36"/>
      <c r="F18" s="36"/>
      <c r="G18" s="17">
        <v>-150</v>
      </c>
      <c r="H18" s="36"/>
      <c r="I18" s="36"/>
      <c r="J18" s="16"/>
      <c r="K18" s="16"/>
    </row>
    <row x14ac:dyDescent="0.25" r="19" customHeight="1" ht="17.25">
      <c r="A19" s="15">
        <v>45388</v>
      </c>
      <c r="B19" s="16" t="s">
        <v>14</v>
      </c>
      <c r="C19" s="17">
        <v>-60</v>
      </c>
      <c r="D19" s="17">
        <v>-60</v>
      </c>
      <c r="E19" s="36"/>
      <c r="F19" s="36"/>
      <c r="G19" s="17">
        <v>-165</v>
      </c>
      <c r="H19" s="17">
        <v>-50</v>
      </c>
      <c r="I19" s="17">
        <v>-50</v>
      </c>
      <c r="J19" s="16"/>
      <c r="K19" s="16"/>
    </row>
    <row x14ac:dyDescent="0.25" r="20" customHeight="1" ht="17.25">
      <c r="A20" s="33" t="s">
        <v>3571</v>
      </c>
      <c r="B20" s="16" t="s">
        <v>1788</v>
      </c>
      <c r="C20" s="36"/>
      <c r="D20" s="36"/>
      <c r="E20" s="36"/>
      <c r="F20" s="36"/>
      <c r="G20" s="17">
        <v>215</v>
      </c>
      <c r="H20" s="36"/>
      <c r="I20" s="36"/>
      <c r="J20" s="16"/>
      <c r="K20" s="16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36"/>
      <c r="J21" s="16"/>
      <c r="K21" s="16"/>
    </row>
    <row x14ac:dyDescent="0.25" r="22" customHeight="1" ht="17.25">
      <c r="A22" s="123"/>
      <c r="B22" s="124"/>
      <c r="C22" s="18"/>
      <c r="D22" s="18"/>
      <c r="E22" s="18"/>
      <c r="F22" s="18"/>
      <c r="G22" s="18"/>
      <c r="H22" s="18"/>
      <c r="I22" s="18"/>
      <c r="J22" s="124"/>
      <c r="K22" s="124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8.862142857142858" customWidth="1" bestFit="1"/>
    <col min="9" max="9" style="116" width="8.862142857142858" customWidth="1" bestFit="1"/>
    <col min="10" max="10" style="88" width="9.005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3"/>
      <c r="G1" s="3"/>
      <c r="H1" s="3"/>
      <c r="I1" s="3"/>
      <c r="J1" s="83"/>
    </row>
    <row x14ac:dyDescent="0.25" r="2" customHeight="1" ht="17.25">
      <c r="A2" s="4"/>
      <c r="B2" s="4"/>
      <c r="C2" s="3"/>
      <c r="D2" s="3"/>
      <c r="E2" s="3"/>
      <c r="F2" s="3"/>
      <c r="G2" s="3"/>
      <c r="H2" s="3"/>
      <c r="I2" s="3"/>
      <c r="J2" s="83"/>
    </row>
    <row x14ac:dyDescent="0.25" r="3" customHeight="1" ht="17.25">
      <c r="A3" s="4" t="s">
        <v>8681</v>
      </c>
      <c r="B3" s="182"/>
      <c r="C3" s="3"/>
      <c r="D3" s="3"/>
      <c r="E3" s="3"/>
      <c r="F3" s="3"/>
      <c r="G3" s="3"/>
      <c r="H3" s="3"/>
      <c r="I3" s="3"/>
      <c r="J3" s="83"/>
    </row>
    <row x14ac:dyDescent="0.25" r="4" customHeight="1" ht="17.25">
      <c r="A4" s="4" t="s">
        <v>8796</v>
      </c>
      <c r="B4" s="4"/>
      <c r="C4" s="3"/>
      <c r="D4" s="3"/>
      <c r="E4" s="3"/>
      <c r="F4" s="3"/>
      <c r="G4" s="3"/>
      <c r="H4" s="3"/>
      <c r="I4" s="3"/>
      <c r="J4" s="83"/>
    </row>
    <row x14ac:dyDescent="0.25" r="5" customHeight="1" ht="17.25">
      <c r="A5" s="532"/>
      <c r="B5" s="83"/>
      <c r="C5" s="419"/>
      <c r="D5" s="419"/>
      <c r="E5" s="419"/>
      <c r="F5" s="419"/>
      <c r="G5" s="419"/>
      <c r="H5" s="419"/>
      <c r="I5" s="419"/>
      <c r="J5" s="419"/>
    </row>
    <row x14ac:dyDescent="0.25" r="6" customHeight="1" ht="17.25">
      <c r="A6" s="1106" t="s">
        <v>4</v>
      </c>
      <c r="B6" s="1093" t="s">
        <v>5</v>
      </c>
      <c r="C6" s="1110" t="s">
        <v>6</v>
      </c>
      <c r="D6" s="1110" t="s">
        <v>7</v>
      </c>
      <c r="E6" s="1110" t="s">
        <v>9</v>
      </c>
      <c r="F6" s="1110" t="s">
        <v>8</v>
      </c>
      <c r="G6" s="1110" t="s">
        <v>10</v>
      </c>
      <c r="H6" s="1110" t="s">
        <v>31</v>
      </c>
      <c r="I6" s="1110" t="s">
        <v>33</v>
      </c>
      <c r="J6" s="1201"/>
    </row>
    <row x14ac:dyDescent="0.25" r="7" customHeight="1" ht="17.25">
      <c r="A7" s="16" t="s">
        <v>3165</v>
      </c>
      <c r="B7" s="16" t="s">
        <v>1788</v>
      </c>
      <c r="C7" s="17">
        <v>40</v>
      </c>
      <c r="D7" s="17">
        <v>40</v>
      </c>
      <c r="E7" s="17">
        <v>80</v>
      </c>
      <c r="F7" s="17">
        <v>4</v>
      </c>
      <c r="G7" s="17">
        <v>4</v>
      </c>
      <c r="H7" s="17">
        <v>4</v>
      </c>
      <c r="I7" s="17">
        <v>4</v>
      </c>
      <c r="J7" s="124"/>
    </row>
    <row x14ac:dyDescent="0.25" r="8" customHeight="1" ht="17.25">
      <c r="A8" s="15"/>
      <c r="B8" s="16"/>
      <c r="C8" s="36"/>
      <c r="D8" s="36"/>
      <c r="E8" s="36"/>
      <c r="F8" s="36"/>
      <c r="G8" s="36"/>
      <c r="H8" s="36"/>
      <c r="I8" s="36"/>
      <c r="J8" s="16"/>
    </row>
    <row x14ac:dyDescent="0.25" r="9" customHeight="1" ht="17.25">
      <c r="A9" s="15"/>
      <c r="B9" s="16"/>
      <c r="C9" s="36"/>
      <c r="D9" s="36"/>
      <c r="E9" s="36"/>
      <c r="F9" s="36"/>
      <c r="G9" s="36"/>
      <c r="H9" s="36"/>
      <c r="I9" s="36"/>
      <c r="J9" s="16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36"/>
      <c r="I10" s="36"/>
      <c r="J10" s="16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16"/>
    </row>
    <row x14ac:dyDescent="0.25" r="13" customHeight="1" ht="17.25">
      <c r="A13" s="124"/>
      <c r="B13" s="124"/>
      <c r="C13" s="18"/>
      <c r="D13" s="18"/>
      <c r="E13" s="18"/>
      <c r="F13" s="18"/>
      <c r="G13" s="18"/>
      <c r="H13" s="18"/>
      <c r="I13" s="18"/>
      <c r="J13" s="124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4"/>
  <sheetViews>
    <sheetView workbookViewId="0"/>
  </sheetViews>
  <sheetFormatPr defaultRowHeight="15" x14ac:dyDescent="0.25"/>
  <cols>
    <col min="1" max="1" style="115" width="11.719285714285713" customWidth="1" bestFit="1"/>
    <col min="2" max="2" style="40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8.862142857142858" customWidth="1" bestFit="1"/>
    <col min="9" max="9" style="116" width="8.862142857142858" customWidth="1" bestFit="1"/>
    <col min="10" max="10" style="116" width="8.862142857142858" customWidth="1" bestFit="1"/>
    <col min="11" max="11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8794</v>
      </c>
      <c r="B3" s="182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8795</v>
      </c>
      <c r="B4" s="4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531"/>
      <c r="B5" s="2"/>
      <c r="C5" s="419"/>
      <c r="D5" s="419"/>
      <c r="E5" s="419"/>
      <c r="F5" s="419"/>
      <c r="G5" s="419"/>
      <c r="H5" s="419"/>
      <c r="I5" s="419"/>
      <c r="J5" s="419"/>
      <c r="K5" s="419"/>
    </row>
    <row x14ac:dyDescent="0.25" r="6" customHeight="1" ht="17.25">
      <c r="A6" s="1092" t="s">
        <v>4</v>
      </c>
      <c r="B6" s="1093" t="s">
        <v>5</v>
      </c>
      <c r="C6" s="1110" t="s">
        <v>6</v>
      </c>
      <c r="D6" s="1110" t="s">
        <v>7</v>
      </c>
      <c r="E6" s="1110" t="s">
        <v>9</v>
      </c>
      <c r="F6" s="1110" t="s">
        <v>358</v>
      </c>
      <c r="G6" s="1110" t="s">
        <v>8</v>
      </c>
      <c r="H6" s="1110" t="s">
        <v>1864</v>
      </c>
      <c r="I6" s="1110" t="s">
        <v>75</v>
      </c>
      <c r="J6" s="1110" t="s">
        <v>76</v>
      </c>
      <c r="K6" s="1201"/>
    </row>
    <row x14ac:dyDescent="0.25" r="7" customHeight="1" ht="17.25">
      <c r="A7" s="15" t="s">
        <v>3856</v>
      </c>
      <c r="B7" s="16" t="s">
        <v>1788</v>
      </c>
      <c r="C7" s="17">
        <v>45</v>
      </c>
      <c r="D7" s="17">
        <v>45</v>
      </c>
      <c r="E7" s="17">
        <v>50</v>
      </c>
      <c r="F7" s="36"/>
      <c r="G7" s="36"/>
      <c r="H7" s="36"/>
      <c r="I7" s="36"/>
      <c r="J7" s="36"/>
      <c r="K7" s="124"/>
    </row>
    <row x14ac:dyDescent="0.25" r="8" customHeight="1" ht="17.25">
      <c r="A8" s="15" t="s">
        <v>2846</v>
      </c>
      <c r="B8" s="16" t="s">
        <v>1788</v>
      </c>
      <c r="C8" s="17">
        <v>72</v>
      </c>
      <c r="D8" s="17">
        <v>105</v>
      </c>
      <c r="E8" s="17">
        <v>150</v>
      </c>
      <c r="F8" s="17">
        <v>104</v>
      </c>
      <c r="G8" s="36"/>
      <c r="H8" s="36"/>
      <c r="I8" s="36"/>
      <c r="J8" s="36"/>
      <c r="K8" s="16"/>
    </row>
    <row x14ac:dyDescent="0.25" r="9" customHeight="1" ht="17.25">
      <c r="A9" s="15" t="s">
        <v>3467</v>
      </c>
      <c r="B9" s="16" t="s">
        <v>1788</v>
      </c>
      <c r="C9" s="17">
        <v>33</v>
      </c>
      <c r="D9" s="36"/>
      <c r="E9" s="36"/>
      <c r="F9" s="17">
        <v>46</v>
      </c>
      <c r="G9" s="17">
        <v>150</v>
      </c>
      <c r="H9" s="36"/>
      <c r="I9" s="36"/>
      <c r="J9" s="36"/>
      <c r="K9" s="16"/>
    </row>
    <row x14ac:dyDescent="0.25" r="10" customHeight="1" ht="17.25">
      <c r="A10" s="117">
        <v>44934</v>
      </c>
      <c r="B10" s="16" t="s">
        <v>1788</v>
      </c>
      <c r="C10" s="17">
        <v>100</v>
      </c>
      <c r="D10" s="17">
        <v>100</v>
      </c>
      <c r="E10" s="17">
        <v>100</v>
      </c>
      <c r="F10" s="17">
        <v>150</v>
      </c>
      <c r="G10" s="17">
        <v>150</v>
      </c>
      <c r="H10" s="36"/>
      <c r="I10" s="36"/>
      <c r="J10" s="36"/>
      <c r="K10" s="124"/>
    </row>
    <row x14ac:dyDescent="0.25" r="11" customHeight="1" ht="17.25">
      <c r="A11" s="15">
        <v>44965</v>
      </c>
      <c r="B11" s="16" t="s">
        <v>1788</v>
      </c>
      <c r="C11" s="17">
        <v>50</v>
      </c>
      <c r="D11" s="17">
        <v>50</v>
      </c>
      <c r="E11" s="17">
        <v>50</v>
      </c>
      <c r="F11" s="17">
        <v>50</v>
      </c>
      <c r="G11" s="17">
        <v>50</v>
      </c>
      <c r="H11" s="36"/>
      <c r="I11" s="36"/>
      <c r="J11" s="36"/>
      <c r="K11" s="124"/>
    </row>
    <row x14ac:dyDescent="0.25" r="12" customHeight="1" ht="17.25">
      <c r="A12" s="15">
        <v>45024</v>
      </c>
      <c r="B12" s="16" t="s">
        <v>1788</v>
      </c>
      <c r="C12" s="36"/>
      <c r="D12" s="17">
        <v>150</v>
      </c>
      <c r="E12" s="36"/>
      <c r="F12" s="36"/>
      <c r="G12" s="36"/>
      <c r="H12" s="36"/>
      <c r="I12" s="36"/>
      <c r="J12" s="36"/>
      <c r="K12" s="16"/>
    </row>
    <row x14ac:dyDescent="0.25" r="13" customHeight="1" ht="17.25">
      <c r="A13" s="15">
        <v>45146</v>
      </c>
      <c r="B13" s="16" t="s">
        <v>1788</v>
      </c>
      <c r="C13" s="17">
        <v>50</v>
      </c>
      <c r="D13" s="17">
        <v>50</v>
      </c>
      <c r="E13" s="17">
        <v>100</v>
      </c>
      <c r="F13" s="17">
        <v>250</v>
      </c>
      <c r="G13" s="17">
        <v>250</v>
      </c>
      <c r="H13" s="36"/>
      <c r="I13" s="36"/>
      <c r="J13" s="36"/>
      <c r="K13" s="16"/>
    </row>
    <row x14ac:dyDescent="0.25" r="14" customHeight="1" ht="17.25">
      <c r="A14" s="15">
        <v>45146</v>
      </c>
      <c r="B14" s="16" t="s">
        <v>1788</v>
      </c>
      <c r="C14" s="17">
        <v>84</v>
      </c>
      <c r="D14" s="17">
        <v>80</v>
      </c>
      <c r="E14" s="17">
        <v>100</v>
      </c>
      <c r="F14" s="17">
        <v>100</v>
      </c>
      <c r="G14" s="36"/>
      <c r="H14" s="36"/>
      <c r="I14" s="36"/>
      <c r="J14" s="36"/>
      <c r="K14" s="16"/>
    </row>
    <row x14ac:dyDescent="0.25" r="15" customHeight="1" ht="17.25">
      <c r="A15" s="15">
        <v>45207</v>
      </c>
      <c r="B15" s="16" t="s">
        <v>1788</v>
      </c>
      <c r="C15" s="17">
        <v>50</v>
      </c>
      <c r="D15" s="17">
        <v>170</v>
      </c>
      <c r="E15" s="17">
        <v>400</v>
      </c>
      <c r="F15" s="17">
        <v>100</v>
      </c>
      <c r="G15" s="17">
        <v>200</v>
      </c>
      <c r="H15" s="36"/>
      <c r="I15" s="36"/>
      <c r="J15" s="36"/>
      <c r="K15" s="124"/>
    </row>
    <row x14ac:dyDescent="0.25" r="16" customHeight="1" ht="17.25">
      <c r="A16" s="33">
        <v>45238</v>
      </c>
      <c r="B16" s="16" t="s">
        <v>1788</v>
      </c>
      <c r="C16" s="17">
        <v>116</v>
      </c>
      <c r="D16" s="36"/>
      <c r="E16" s="36"/>
      <c r="F16" s="36"/>
      <c r="G16" s="36"/>
      <c r="H16" s="36"/>
      <c r="I16" s="36"/>
      <c r="J16" s="36"/>
      <c r="K16" s="16"/>
    </row>
    <row x14ac:dyDescent="0.25" r="17" customHeight="1" ht="17.25">
      <c r="A17" s="15" t="s">
        <v>2154</v>
      </c>
      <c r="B17" s="16" t="s">
        <v>1788</v>
      </c>
      <c r="C17" s="17">
        <v>150</v>
      </c>
      <c r="D17" s="17">
        <v>150</v>
      </c>
      <c r="E17" s="36"/>
      <c r="F17" s="36"/>
      <c r="G17" s="36"/>
      <c r="H17" s="36"/>
      <c r="I17" s="36"/>
      <c r="J17" s="36"/>
      <c r="K17" s="16"/>
    </row>
    <row x14ac:dyDescent="0.25" r="18" customHeight="1" ht="17.25">
      <c r="A18" s="33" t="s">
        <v>2494</v>
      </c>
      <c r="B18" s="16" t="s">
        <v>1788</v>
      </c>
      <c r="C18" s="17">
        <v>80</v>
      </c>
      <c r="D18" s="17">
        <v>80</v>
      </c>
      <c r="E18" s="17">
        <v>30</v>
      </c>
      <c r="F18" s="36"/>
      <c r="G18" s="36"/>
      <c r="H18" s="36"/>
      <c r="I18" s="36"/>
      <c r="J18" s="36"/>
      <c r="K18" s="16"/>
    </row>
    <row x14ac:dyDescent="0.25" r="19" customHeight="1" ht="17.25">
      <c r="A19" s="33">
        <v>45116</v>
      </c>
      <c r="B19" s="16" t="s">
        <v>1788</v>
      </c>
      <c r="C19" s="36"/>
      <c r="D19" s="36"/>
      <c r="E19" s="36"/>
      <c r="F19" s="17">
        <v>50</v>
      </c>
      <c r="G19" s="36"/>
      <c r="H19" s="17">
        <v>50</v>
      </c>
      <c r="I19" s="36"/>
      <c r="J19" s="36"/>
      <c r="K19" s="16"/>
    </row>
    <row x14ac:dyDescent="0.25" r="20" customHeight="1" ht="17.25">
      <c r="A20" s="33" t="s">
        <v>3468</v>
      </c>
      <c r="B20" s="16" t="s">
        <v>1788</v>
      </c>
      <c r="C20" s="17">
        <v>100</v>
      </c>
      <c r="D20" s="17">
        <v>200</v>
      </c>
      <c r="E20" s="17">
        <v>200</v>
      </c>
      <c r="F20" s="17">
        <v>150</v>
      </c>
      <c r="G20" s="17">
        <v>150</v>
      </c>
      <c r="H20" s="36"/>
      <c r="I20" s="36"/>
      <c r="J20" s="36"/>
      <c r="K20" s="16"/>
    </row>
    <row x14ac:dyDescent="0.25" r="21" customHeight="1" ht="17.25">
      <c r="A21" s="15" t="s">
        <v>5975</v>
      </c>
      <c r="B21" s="16" t="s">
        <v>1788</v>
      </c>
      <c r="C21" s="36"/>
      <c r="D21" s="17">
        <v>100</v>
      </c>
      <c r="E21" s="17">
        <v>100</v>
      </c>
      <c r="F21" s="17">
        <v>100</v>
      </c>
      <c r="G21" s="17">
        <v>100</v>
      </c>
      <c r="H21" s="36"/>
      <c r="I21" s="36"/>
      <c r="J21" s="36"/>
      <c r="K21" s="16"/>
    </row>
    <row x14ac:dyDescent="0.25" r="22" customHeight="1" ht="17.25">
      <c r="A22" s="15" t="s">
        <v>2511</v>
      </c>
      <c r="B22" s="16" t="s">
        <v>1788</v>
      </c>
      <c r="C22" s="17">
        <v>50</v>
      </c>
      <c r="D22" s="17">
        <v>300</v>
      </c>
      <c r="E22" s="17">
        <v>300</v>
      </c>
      <c r="F22" s="36"/>
      <c r="G22" s="36"/>
      <c r="H22" s="36"/>
      <c r="I22" s="17">
        <v>17</v>
      </c>
      <c r="J22" s="36"/>
      <c r="K22" s="16"/>
    </row>
    <row x14ac:dyDescent="0.25" r="23" customHeight="1" ht="17.25">
      <c r="A23" s="15" t="s">
        <v>2085</v>
      </c>
      <c r="B23" s="16" t="s">
        <v>1788</v>
      </c>
      <c r="C23" s="36"/>
      <c r="D23" s="36"/>
      <c r="E23" s="36"/>
      <c r="F23" s="17">
        <v>200</v>
      </c>
      <c r="G23" s="17">
        <v>200</v>
      </c>
      <c r="H23" s="36"/>
      <c r="I23" s="17">
        <v>50</v>
      </c>
      <c r="J23" s="17">
        <v>50</v>
      </c>
      <c r="K23" s="16"/>
    </row>
    <row x14ac:dyDescent="0.25" r="24" customHeight="1" ht="17.25">
      <c r="A24" s="33">
        <v>44995</v>
      </c>
      <c r="B24" s="16" t="s">
        <v>1788</v>
      </c>
      <c r="C24" s="18"/>
      <c r="D24" s="17">
        <v>100</v>
      </c>
      <c r="E24" s="17">
        <v>200</v>
      </c>
      <c r="F24" s="17">
        <v>150</v>
      </c>
      <c r="G24" s="17">
        <v>150</v>
      </c>
      <c r="H24" s="18"/>
      <c r="I24" s="18"/>
      <c r="J24" s="18"/>
      <c r="K24" s="124"/>
    </row>
    <row x14ac:dyDescent="0.25" r="25" customHeight="1" ht="17.25">
      <c r="A25" s="15">
        <v>45026</v>
      </c>
      <c r="B25" s="16" t="s">
        <v>1788</v>
      </c>
      <c r="C25" s="17">
        <v>120</v>
      </c>
      <c r="D25" s="17">
        <v>50</v>
      </c>
      <c r="E25" s="17">
        <v>50</v>
      </c>
      <c r="F25" s="17">
        <v>50</v>
      </c>
      <c r="G25" s="17">
        <v>50</v>
      </c>
      <c r="H25" s="36"/>
      <c r="I25" s="36"/>
      <c r="J25" s="36"/>
      <c r="K25" s="16"/>
    </row>
    <row x14ac:dyDescent="0.25" r="26" customHeight="1" ht="17.25">
      <c r="A26" s="15">
        <v>45056</v>
      </c>
      <c r="B26" s="16" t="s">
        <v>1788</v>
      </c>
      <c r="C26" s="36"/>
      <c r="D26" s="36"/>
      <c r="E26" s="36"/>
      <c r="F26" s="36"/>
      <c r="G26" s="36"/>
      <c r="H26" s="36"/>
      <c r="I26" s="17">
        <v>40</v>
      </c>
      <c r="J26" s="17">
        <v>40</v>
      </c>
      <c r="K26" s="16"/>
    </row>
    <row x14ac:dyDescent="0.25" r="27" customHeight="1" ht="17.25">
      <c r="A27" s="15">
        <v>45179</v>
      </c>
      <c r="B27" s="16" t="s">
        <v>1788</v>
      </c>
      <c r="C27" s="17">
        <v>80</v>
      </c>
      <c r="D27" s="17">
        <v>80</v>
      </c>
      <c r="E27" s="17">
        <v>200</v>
      </c>
      <c r="F27" s="36"/>
      <c r="G27" s="36"/>
      <c r="H27" s="36"/>
      <c r="I27" s="36"/>
      <c r="J27" s="17">
        <v>50</v>
      </c>
      <c r="K27" s="16"/>
    </row>
    <row x14ac:dyDescent="0.25" r="28" customHeight="1" ht="17.25">
      <c r="A28" s="15" t="s">
        <v>2033</v>
      </c>
      <c r="B28" s="34" t="s">
        <v>14</v>
      </c>
      <c r="C28" s="17">
        <v>-40</v>
      </c>
      <c r="D28" s="17">
        <v>-100</v>
      </c>
      <c r="E28" s="17">
        <v>-50</v>
      </c>
      <c r="F28" s="36"/>
      <c r="G28" s="36"/>
      <c r="H28" s="36"/>
      <c r="I28" s="36"/>
      <c r="J28" s="36"/>
      <c r="K28" s="16"/>
    </row>
    <row x14ac:dyDescent="0.25" r="29" customHeight="1" ht="17.25">
      <c r="A29" s="15" t="s">
        <v>2054</v>
      </c>
      <c r="B29" s="16" t="s">
        <v>14</v>
      </c>
      <c r="C29" s="17">
        <v>-33</v>
      </c>
      <c r="D29" s="17">
        <v>-166</v>
      </c>
      <c r="E29" s="36"/>
      <c r="F29" s="36"/>
      <c r="G29" s="36"/>
      <c r="H29" s="36"/>
      <c r="I29" s="36"/>
      <c r="J29" s="36"/>
      <c r="K29" s="16"/>
    </row>
    <row x14ac:dyDescent="0.25" r="30" customHeight="1" ht="17.25">
      <c r="A30" s="15">
        <v>45088</v>
      </c>
      <c r="B30" s="16" t="s">
        <v>14</v>
      </c>
      <c r="C30" s="17">
        <v>-58</v>
      </c>
      <c r="D30" s="17">
        <v>-100</v>
      </c>
      <c r="E30" s="17">
        <v>-500</v>
      </c>
      <c r="F30" s="36"/>
      <c r="G30" s="36"/>
      <c r="H30" s="36"/>
      <c r="I30" s="36"/>
      <c r="J30" s="36"/>
      <c r="K30" s="16"/>
    </row>
    <row x14ac:dyDescent="0.25" r="31" customHeight="1" ht="17.25">
      <c r="A31" s="15">
        <v>45118</v>
      </c>
      <c r="B31" s="16" t="s">
        <v>14</v>
      </c>
      <c r="C31" s="17">
        <v>-68</v>
      </c>
      <c r="D31" s="17">
        <v>-185</v>
      </c>
      <c r="E31" s="36"/>
      <c r="F31" s="17">
        <v>-185</v>
      </c>
      <c r="G31" s="17">
        <v>-150</v>
      </c>
      <c r="H31" s="36"/>
      <c r="I31" s="36"/>
      <c r="J31" s="36"/>
      <c r="K31" s="16"/>
    </row>
    <row x14ac:dyDescent="0.25" r="32" customHeight="1" ht="17.25">
      <c r="A32" s="15">
        <v>45149</v>
      </c>
      <c r="B32" s="16" t="s">
        <v>14</v>
      </c>
      <c r="C32" s="17">
        <v>-83</v>
      </c>
      <c r="D32" s="17">
        <v>-100</v>
      </c>
      <c r="E32" s="18"/>
      <c r="F32" s="17">
        <v>-50</v>
      </c>
      <c r="G32" s="17">
        <v>-50</v>
      </c>
      <c r="H32" s="18"/>
      <c r="I32" s="18"/>
      <c r="J32" s="17">
        <v>-50</v>
      </c>
      <c r="K32" s="124"/>
    </row>
    <row x14ac:dyDescent="0.25" r="33" customHeight="1" ht="17.25">
      <c r="A33" s="33">
        <v>45210</v>
      </c>
      <c r="B33" s="16" t="s">
        <v>14</v>
      </c>
      <c r="C33" s="17">
        <v>-51</v>
      </c>
      <c r="D33" s="17">
        <v>-62</v>
      </c>
      <c r="E33" s="36"/>
      <c r="F33" s="17">
        <v>-68</v>
      </c>
      <c r="G33" s="17">
        <v>-63</v>
      </c>
      <c r="H33" s="36"/>
      <c r="I33" s="17">
        <v>-18</v>
      </c>
      <c r="J33" s="36"/>
      <c r="K33" s="16"/>
    </row>
    <row x14ac:dyDescent="0.25" r="34" customHeight="1" ht="17.25">
      <c r="A34" s="33" t="s">
        <v>2523</v>
      </c>
      <c r="B34" s="16" t="s">
        <v>14</v>
      </c>
      <c r="C34" s="17">
        <v>-23</v>
      </c>
      <c r="D34" s="36"/>
      <c r="E34" s="36"/>
      <c r="F34" s="17">
        <v>-51</v>
      </c>
      <c r="G34" s="17">
        <v>-27</v>
      </c>
      <c r="H34" s="36"/>
      <c r="I34" s="36"/>
      <c r="J34" s="36"/>
      <c r="K34" s="16"/>
    </row>
    <row x14ac:dyDescent="0.25" r="35" customHeight="1" ht="17.25">
      <c r="A35" s="33" t="s">
        <v>2525</v>
      </c>
      <c r="B35" s="16" t="s">
        <v>14</v>
      </c>
      <c r="C35" s="17">
        <v>-80</v>
      </c>
      <c r="D35" s="17">
        <v>-90</v>
      </c>
      <c r="E35" s="36"/>
      <c r="F35" s="36"/>
      <c r="G35" s="36"/>
      <c r="H35" s="36"/>
      <c r="I35" s="36"/>
      <c r="J35" s="36"/>
      <c r="K35" s="16"/>
    </row>
    <row x14ac:dyDescent="0.25" r="36" customHeight="1" ht="17.25">
      <c r="A36" s="33" t="s">
        <v>2527</v>
      </c>
      <c r="B36" s="16" t="s">
        <v>14</v>
      </c>
      <c r="C36" s="36"/>
      <c r="D36" s="36"/>
      <c r="E36" s="36"/>
      <c r="F36" s="17">
        <v>-100</v>
      </c>
      <c r="G36" s="17">
        <v>-100</v>
      </c>
      <c r="H36" s="36"/>
      <c r="I36" s="36"/>
      <c r="J36" s="36"/>
      <c r="K36" s="16"/>
    </row>
    <row x14ac:dyDescent="0.25" r="37" customHeight="1" ht="17.25">
      <c r="A37" s="33" t="s">
        <v>2532</v>
      </c>
      <c r="B37" s="16" t="s">
        <v>14</v>
      </c>
      <c r="C37" s="17">
        <v>-57</v>
      </c>
      <c r="D37" s="17">
        <v>-76</v>
      </c>
      <c r="E37" s="17">
        <v>-332</v>
      </c>
      <c r="F37" s="17">
        <v>-37</v>
      </c>
      <c r="G37" s="17">
        <v>-48</v>
      </c>
      <c r="H37" s="36"/>
      <c r="I37" s="36"/>
      <c r="J37" s="36"/>
      <c r="K37" s="16"/>
    </row>
    <row x14ac:dyDescent="0.25" r="38" customHeight="1" ht="17.25">
      <c r="A38" s="15" t="s">
        <v>2533</v>
      </c>
      <c r="B38" s="16" t="s">
        <v>14</v>
      </c>
      <c r="C38" s="17">
        <v>-31</v>
      </c>
      <c r="D38" s="36"/>
      <c r="E38" s="36"/>
      <c r="F38" s="17">
        <v>-43</v>
      </c>
      <c r="G38" s="17">
        <v>-32</v>
      </c>
      <c r="H38" s="36"/>
      <c r="I38" s="36"/>
      <c r="J38" s="36"/>
      <c r="K38" s="16"/>
    </row>
    <row x14ac:dyDescent="0.25" r="39" customHeight="1" ht="17.25">
      <c r="A39" s="33" t="s">
        <v>5915</v>
      </c>
      <c r="B39" s="16" t="s">
        <v>14</v>
      </c>
      <c r="C39" s="17">
        <v>-84</v>
      </c>
      <c r="D39" s="17">
        <v>-150</v>
      </c>
      <c r="E39" s="17">
        <v>-100</v>
      </c>
      <c r="F39" s="17">
        <v>-150</v>
      </c>
      <c r="G39" s="17">
        <v>-100</v>
      </c>
      <c r="H39" s="36"/>
      <c r="I39" s="36"/>
      <c r="J39" s="36"/>
      <c r="K39" s="16"/>
    </row>
    <row x14ac:dyDescent="0.25" r="40" customHeight="1" ht="17.25">
      <c r="A40" s="33">
        <v>45028</v>
      </c>
      <c r="B40" s="16" t="s">
        <v>14</v>
      </c>
      <c r="C40" s="17">
        <v>-35</v>
      </c>
      <c r="D40" s="17">
        <v>-100</v>
      </c>
      <c r="E40" s="36"/>
      <c r="F40" s="17">
        <v>-100</v>
      </c>
      <c r="G40" s="17">
        <v>-60</v>
      </c>
      <c r="H40" s="36"/>
      <c r="I40" s="36"/>
      <c r="J40" s="36"/>
      <c r="K40" s="16"/>
    </row>
    <row x14ac:dyDescent="0.25" r="41" customHeight="1" ht="17.25">
      <c r="A41" s="15">
        <v>45058</v>
      </c>
      <c r="B41" s="34" t="s">
        <v>14</v>
      </c>
      <c r="C41" s="17">
        <v>-70</v>
      </c>
      <c r="D41" s="17">
        <v>-70</v>
      </c>
      <c r="E41" s="17">
        <v>-80</v>
      </c>
      <c r="F41" s="17">
        <v>-80</v>
      </c>
      <c r="G41" s="17">
        <v>-120</v>
      </c>
      <c r="H41" s="36"/>
      <c r="I41" s="36"/>
      <c r="J41" s="36"/>
      <c r="K41" s="16"/>
    </row>
    <row x14ac:dyDescent="0.25" r="42" customHeight="1" ht="17.25">
      <c r="A42" s="15">
        <v>45089</v>
      </c>
      <c r="B42" s="16" t="s">
        <v>14</v>
      </c>
      <c r="C42" s="17">
        <v>-50</v>
      </c>
      <c r="D42" s="17">
        <v>-40</v>
      </c>
      <c r="E42" s="36"/>
      <c r="F42" s="17">
        <v>-150</v>
      </c>
      <c r="G42" s="17">
        <v>-130</v>
      </c>
      <c r="H42" s="36"/>
      <c r="I42" s="36"/>
      <c r="J42" s="36"/>
      <c r="K42" s="16"/>
    </row>
    <row x14ac:dyDescent="0.25" r="43" customHeight="1" ht="17.25">
      <c r="A43" s="15">
        <v>45119</v>
      </c>
      <c r="B43" s="16" t="s">
        <v>14</v>
      </c>
      <c r="C43" s="36"/>
      <c r="D43" s="36"/>
      <c r="E43" s="36"/>
      <c r="F43" s="17">
        <v>-230</v>
      </c>
      <c r="G43" s="17">
        <v>-220</v>
      </c>
      <c r="H43" s="36"/>
      <c r="I43" s="36"/>
      <c r="J43" s="36"/>
      <c r="K43" s="16"/>
    </row>
    <row x14ac:dyDescent="0.25" r="44" customHeight="1" ht="17.25">
      <c r="A44" s="33">
        <v>45150</v>
      </c>
      <c r="B44" s="16" t="s">
        <v>14</v>
      </c>
      <c r="C44" s="17">
        <v>-42</v>
      </c>
      <c r="D44" s="17">
        <v>-8</v>
      </c>
      <c r="E44" s="17">
        <v>-10</v>
      </c>
      <c r="F44" s="18"/>
      <c r="G44" s="18"/>
      <c r="H44" s="18"/>
      <c r="I44" s="17">
        <v>-47</v>
      </c>
      <c r="J44" s="17">
        <v>-42</v>
      </c>
      <c r="K44" s="124"/>
    </row>
    <row x14ac:dyDescent="0.25" r="45" customHeight="1" ht="17.25">
      <c r="A45" s="15">
        <v>45242</v>
      </c>
      <c r="B45" s="16" t="s">
        <v>14</v>
      </c>
      <c r="C45" s="17">
        <v>-84</v>
      </c>
      <c r="D45" s="17">
        <v>-212</v>
      </c>
      <c r="E45" s="36"/>
      <c r="F45" s="17">
        <v>-44</v>
      </c>
      <c r="G45" s="17">
        <v>-16</v>
      </c>
      <c r="H45" s="36"/>
      <c r="I45" s="36"/>
      <c r="J45" s="36"/>
      <c r="K45" s="16"/>
    </row>
    <row x14ac:dyDescent="0.25" r="46" customHeight="1" ht="17.25">
      <c r="A46" s="33" t="s">
        <v>2039</v>
      </c>
      <c r="B46" s="16" t="s">
        <v>14</v>
      </c>
      <c r="C46" s="17">
        <v>-104</v>
      </c>
      <c r="D46" s="17">
        <v>-150</v>
      </c>
      <c r="E46" s="36"/>
      <c r="F46" s="17">
        <v>-25</v>
      </c>
      <c r="G46" s="36"/>
      <c r="H46" s="36"/>
      <c r="I46" s="17">
        <v>-17</v>
      </c>
      <c r="J46" s="36"/>
      <c r="K46" s="16"/>
    </row>
    <row x14ac:dyDescent="0.25" r="47" customHeight="1" ht="17.25">
      <c r="A47" s="33" t="s">
        <v>2405</v>
      </c>
      <c r="B47" s="16" t="s">
        <v>14</v>
      </c>
      <c r="C47" s="17">
        <v>-70</v>
      </c>
      <c r="D47" s="17">
        <v>-40</v>
      </c>
      <c r="E47" s="17">
        <v>-360</v>
      </c>
      <c r="F47" s="36"/>
      <c r="G47" s="36"/>
      <c r="H47" s="36"/>
      <c r="I47" s="36"/>
      <c r="J47" s="36"/>
      <c r="K47" s="16"/>
    </row>
    <row x14ac:dyDescent="0.25" r="48" customHeight="1" ht="17.25">
      <c r="A48" s="33">
        <v>45323</v>
      </c>
      <c r="B48" s="16" t="s">
        <v>14</v>
      </c>
      <c r="C48" s="36"/>
      <c r="D48" s="36"/>
      <c r="E48" s="36"/>
      <c r="F48" s="17">
        <v>-100</v>
      </c>
      <c r="G48" s="17">
        <v>-175</v>
      </c>
      <c r="H48" s="36"/>
      <c r="I48" s="36"/>
      <c r="J48" s="36"/>
      <c r="K48" s="16"/>
    </row>
    <row x14ac:dyDescent="0.25" r="49" customHeight="1" ht="17.25">
      <c r="A49" s="33">
        <v>45413</v>
      </c>
      <c r="B49" s="16" t="s">
        <v>14</v>
      </c>
      <c r="C49" s="17">
        <v>-19</v>
      </c>
      <c r="D49" s="17">
        <v>-40</v>
      </c>
      <c r="E49" s="17">
        <v>-50</v>
      </c>
      <c r="F49" s="17">
        <v>-77</v>
      </c>
      <c r="G49" s="17">
        <v>-110</v>
      </c>
      <c r="H49" s="18"/>
      <c r="I49" s="18"/>
      <c r="J49" s="17">
        <v>-34</v>
      </c>
      <c r="K49" s="124"/>
    </row>
    <row x14ac:dyDescent="0.25" r="50" customHeight="1" ht="17.25">
      <c r="A50" s="33"/>
      <c r="B50" s="16"/>
      <c r="C50" s="36"/>
      <c r="D50" s="36"/>
      <c r="E50" s="36"/>
      <c r="F50" s="36"/>
      <c r="G50" s="36"/>
      <c r="H50" s="36"/>
      <c r="I50" s="36"/>
      <c r="J50" s="36"/>
      <c r="K50" s="16"/>
    </row>
    <row x14ac:dyDescent="0.25" r="51" customHeight="1" ht="17.25">
      <c r="A51" s="15"/>
      <c r="B51" s="16"/>
      <c r="C51" s="36"/>
      <c r="D51" s="36"/>
      <c r="E51" s="36"/>
      <c r="F51" s="36"/>
      <c r="G51" s="36"/>
      <c r="H51" s="36"/>
      <c r="I51" s="36"/>
      <c r="J51" s="36"/>
      <c r="K51" s="16"/>
    </row>
    <row x14ac:dyDescent="0.25" r="52" customHeight="1" ht="17.25">
      <c r="A52" s="123"/>
      <c r="B52" s="124"/>
      <c r="C52" s="18"/>
      <c r="D52" s="18"/>
      <c r="E52" s="18"/>
      <c r="F52" s="18"/>
      <c r="G52" s="18"/>
      <c r="H52" s="18"/>
      <c r="I52" s="18"/>
      <c r="J52" s="18"/>
      <c r="K52" s="124"/>
    </row>
    <row x14ac:dyDescent="0.25" r="53" customHeight="1" ht="17.25">
      <c r="A53" s="37"/>
      <c r="B53" s="2"/>
      <c r="C53" s="3"/>
      <c r="D53" s="3"/>
      <c r="E53" s="3"/>
      <c r="F53" s="3"/>
      <c r="G53" s="3"/>
      <c r="H53" s="3"/>
      <c r="I53" s="3"/>
      <c r="J53" s="3"/>
      <c r="K53" s="83"/>
    </row>
    <row x14ac:dyDescent="0.25" r="54" customHeight="1" ht="17.25">
      <c r="A54" s="37"/>
      <c r="B54" s="2"/>
      <c r="C54" s="1110" t="s">
        <v>6</v>
      </c>
      <c r="D54" s="1110" t="s">
        <v>7</v>
      </c>
      <c r="E54" s="1110" t="s">
        <v>9</v>
      </c>
      <c r="F54" s="1110" t="s">
        <v>358</v>
      </c>
      <c r="G54" s="1110" t="s">
        <v>8</v>
      </c>
      <c r="H54" s="1110" t="s">
        <v>1864</v>
      </c>
      <c r="I54" s="1110" t="s">
        <v>75</v>
      </c>
      <c r="J54" s="1110" t="s">
        <v>76</v>
      </c>
      <c r="K54" s="1201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8.862142857142858" customWidth="1" bestFit="1"/>
    <col min="9" max="9" style="116" width="8.862142857142858" customWidth="1" bestFit="1"/>
    <col min="10" max="10" style="116" width="8.862142857142858" customWidth="1" bestFit="1"/>
    <col min="11" max="11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8792</v>
      </c>
      <c r="B3" s="182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8793</v>
      </c>
      <c r="B4" s="4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  <c r="I5" s="419"/>
      <c r="J5" s="419"/>
      <c r="K5" s="419"/>
    </row>
    <row x14ac:dyDescent="0.25" r="6" customHeight="1" ht="17.25">
      <c r="A6" s="1092" t="s">
        <v>4</v>
      </c>
      <c r="B6" s="1093" t="s">
        <v>5</v>
      </c>
      <c r="C6" s="1110" t="s">
        <v>1864</v>
      </c>
      <c r="D6" s="1110" t="s">
        <v>6</v>
      </c>
      <c r="E6" s="1110" t="s">
        <v>7</v>
      </c>
      <c r="F6" s="1110" t="s">
        <v>8</v>
      </c>
      <c r="G6" s="1110" t="s">
        <v>358</v>
      </c>
      <c r="H6" s="1110" t="s">
        <v>9</v>
      </c>
      <c r="I6" s="1110" t="s">
        <v>75</v>
      </c>
      <c r="J6" s="1110" t="s">
        <v>76</v>
      </c>
      <c r="K6" s="1201"/>
    </row>
    <row x14ac:dyDescent="0.25" r="7" customHeight="1" ht="17.25">
      <c r="A7" s="15">
        <v>45146</v>
      </c>
      <c r="B7" s="16" t="s">
        <v>1788</v>
      </c>
      <c r="C7" s="17">
        <v>100</v>
      </c>
      <c r="D7" s="36"/>
      <c r="E7" s="36"/>
      <c r="F7" s="36"/>
      <c r="G7" s="36"/>
      <c r="H7" s="36"/>
      <c r="I7" s="36"/>
      <c r="J7" s="36"/>
      <c r="K7" s="16"/>
    </row>
    <row x14ac:dyDescent="0.25" r="8" customHeight="1" ht="17.25">
      <c r="A8" s="15" t="s">
        <v>2154</v>
      </c>
      <c r="B8" s="16" t="s">
        <v>1788</v>
      </c>
      <c r="C8" s="36"/>
      <c r="D8" s="17">
        <v>100</v>
      </c>
      <c r="E8" s="17">
        <v>100</v>
      </c>
      <c r="F8" s="17">
        <v>100</v>
      </c>
      <c r="G8" s="17">
        <v>100</v>
      </c>
      <c r="H8" s="17">
        <v>150</v>
      </c>
      <c r="I8" s="36"/>
      <c r="J8" s="36"/>
      <c r="K8" s="16"/>
    </row>
    <row x14ac:dyDescent="0.25" r="9" customHeight="1" ht="17.25">
      <c r="A9" s="15" t="s">
        <v>2154</v>
      </c>
      <c r="B9" s="16" t="s">
        <v>1788</v>
      </c>
      <c r="C9" s="36"/>
      <c r="D9" s="17">
        <v>100</v>
      </c>
      <c r="E9" s="17">
        <v>100</v>
      </c>
      <c r="F9" s="17">
        <v>100</v>
      </c>
      <c r="G9" s="17">
        <v>100</v>
      </c>
      <c r="H9" s="17">
        <v>150</v>
      </c>
      <c r="I9" s="36"/>
      <c r="J9" s="36"/>
      <c r="K9" s="16"/>
    </row>
    <row x14ac:dyDescent="0.25" r="10" customHeight="1" ht="17.25">
      <c r="A10" s="15" t="s">
        <v>1810</v>
      </c>
      <c r="B10" s="16" t="s">
        <v>1788</v>
      </c>
      <c r="C10" s="18"/>
      <c r="D10" s="18"/>
      <c r="E10" s="18"/>
      <c r="F10" s="17">
        <v>152</v>
      </c>
      <c r="G10" s="17">
        <v>152</v>
      </c>
      <c r="H10" s="17">
        <v>192</v>
      </c>
      <c r="I10" s="17">
        <v>100</v>
      </c>
      <c r="J10" s="17">
        <v>100</v>
      </c>
      <c r="K10" s="124"/>
    </row>
    <row x14ac:dyDescent="0.25" r="11" customHeight="1" ht="17.25">
      <c r="A11" s="15" t="s">
        <v>2487</v>
      </c>
      <c r="B11" s="16" t="s">
        <v>1788</v>
      </c>
      <c r="C11" s="18"/>
      <c r="D11" s="18"/>
      <c r="E11" s="18"/>
      <c r="F11" s="17">
        <v>140</v>
      </c>
      <c r="G11" s="17">
        <v>140</v>
      </c>
      <c r="H11" s="36"/>
      <c r="I11" s="17">
        <v>50</v>
      </c>
      <c r="J11" s="17">
        <v>50</v>
      </c>
      <c r="K11" s="124"/>
    </row>
    <row x14ac:dyDescent="0.25" r="12" customHeight="1" ht="17.25">
      <c r="A12" s="15" t="s">
        <v>2503</v>
      </c>
      <c r="B12" s="16" t="s">
        <v>1788</v>
      </c>
      <c r="C12" s="18"/>
      <c r="D12" s="18"/>
      <c r="E12" s="17">
        <v>100</v>
      </c>
      <c r="F12" s="36"/>
      <c r="G12" s="36"/>
      <c r="H12" s="36"/>
      <c r="I12" s="36"/>
      <c r="J12" s="36"/>
      <c r="K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16"/>
    </row>
    <row x14ac:dyDescent="0.25" r="14" customHeight="1" ht="17.25">
      <c r="A14" s="123"/>
      <c r="B14" s="124"/>
      <c r="C14" s="18"/>
      <c r="D14" s="18"/>
      <c r="E14" s="18"/>
      <c r="F14" s="18"/>
      <c r="G14" s="18"/>
      <c r="H14" s="18"/>
      <c r="I14" s="18"/>
      <c r="J14" s="18"/>
      <c r="K14" s="124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88" width="9.005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83"/>
    </row>
    <row x14ac:dyDescent="0.25" r="2" customHeight="1" ht="17.25">
      <c r="A2" s="4"/>
      <c r="B2" s="4"/>
      <c r="C2" s="3"/>
      <c r="D2" s="3"/>
      <c r="E2" s="3"/>
      <c r="F2" s="83"/>
    </row>
    <row x14ac:dyDescent="0.25" r="3" customHeight="1" ht="17.25">
      <c r="A3" s="4" t="s">
        <v>8681</v>
      </c>
      <c r="B3" s="182"/>
      <c r="C3" s="3"/>
      <c r="D3" s="3"/>
      <c r="E3" s="3"/>
      <c r="F3" s="83"/>
    </row>
    <row x14ac:dyDescent="0.25" r="4" customHeight="1" ht="17.25">
      <c r="A4" s="4" t="s">
        <v>8791</v>
      </c>
      <c r="B4" s="4"/>
      <c r="C4" s="3"/>
      <c r="D4" s="3"/>
      <c r="E4" s="3"/>
      <c r="F4" s="83"/>
    </row>
    <row x14ac:dyDescent="0.25" r="5" customHeight="1" ht="17.25">
      <c r="A5" s="532"/>
      <c r="B5" s="83"/>
      <c r="C5" s="419"/>
      <c r="D5" s="419"/>
      <c r="E5" s="419"/>
      <c r="F5" s="419"/>
    </row>
    <row x14ac:dyDescent="0.25" r="6" customHeight="1" ht="17.25">
      <c r="A6" s="1106" t="s">
        <v>4</v>
      </c>
      <c r="B6" s="1093" t="s">
        <v>5</v>
      </c>
      <c r="C6" s="1110" t="s">
        <v>6</v>
      </c>
      <c r="D6" s="1110" t="s">
        <v>7</v>
      </c>
      <c r="E6" s="1110" t="s">
        <v>9</v>
      </c>
      <c r="F6" s="1201"/>
    </row>
    <row x14ac:dyDescent="0.25" r="7" customHeight="1" ht="17.25">
      <c r="A7" s="16" t="s">
        <v>2161</v>
      </c>
      <c r="B7" s="16" t="s">
        <v>2175</v>
      </c>
      <c r="C7" s="17">
        <v>100</v>
      </c>
      <c r="D7" s="17">
        <v>100</v>
      </c>
      <c r="E7" s="17">
        <v>50</v>
      </c>
      <c r="F7" s="16"/>
    </row>
    <row x14ac:dyDescent="0.25" r="8" customHeight="1" ht="17.25">
      <c r="A8" s="15"/>
      <c r="B8" s="16"/>
      <c r="C8" s="36"/>
      <c r="D8" s="36"/>
      <c r="E8" s="36"/>
      <c r="F8" s="16"/>
    </row>
    <row x14ac:dyDescent="0.25" r="9" customHeight="1" ht="17.25">
      <c r="A9" s="15"/>
      <c r="B9" s="16"/>
      <c r="C9" s="36"/>
      <c r="D9" s="36"/>
      <c r="E9" s="36"/>
      <c r="F9" s="16"/>
    </row>
    <row x14ac:dyDescent="0.25" r="10" customHeight="1" ht="17.25">
      <c r="A10" s="15"/>
      <c r="B10" s="16"/>
      <c r="C10" s="18"/>
      <c r="D10" s="18"/>
      <c r="E10" s="36"/>
      <c r="F10" s="124"/>
    </row>
    <row x14ac:dyDescent="0.25" r="11" customHeight="1" ht="17.25">
      <c r="A11" s="15"/>
      <c r="B11" s="16"/>
      <c r="C11" s="18"/>
      <c r="D11" s="18"/>
      <c r="E11" s="36"/>
      <c r="F11" s="124"/>
    </row>
    <row x14ac:dyDescent="0.25" r="12" customHeight="1" ht="17.25">
      <c r="A12" s="15"/>
      <c r="B12" s="16"/>
      <c r="C12" s="18"/>
      <c r="D12" s="36"/>
      <c r="E12" s="36"/>
      <c r="F12" s="124"/>
    </row>
    <row x14ac:dyDescent="0.25" r="13" customHeight="1" ht="17.25">
      <c r="A13" s="15"/>
      <c r="B13" s="16"/>
      <c r="C13" s="36"/>
      <c r="D13" s="36"/>
      <c r="E13" s="36"/>
      <c r="F13" s="16"/>
    </row>
    <row x14ac:dyDescent="0.25" r="14" customHeight="1" ht="17.25">
      <c r="A14" s="124"/>
      <c r="B14" s="124"/>
      <c r="C14" s="18"/>
      <c r="D14" s="18"/>
      <c r="E14" s="18"/>
      <c r="F14" s="124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5"/>
  <sheetViews>
    <sheetView workbookViewId="0"/>
  </sheetViews>
  <sheetFormatPr defaultRowHeight="15" x14ac:dyDescent="0.25"/>
  <cols>
    <col min="1" max="1" style="115" width="11.719285714285713" customWidth="1" bestFit="1"/>
    <col min="2" max="2" style="40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8.862142857142858" customWidth="1" bestFit="1"/>
    <col min="9" max="9" style="116" width="8.862142857142858" customWidth="1" bestFit="1"/>
    <col min="10" max="10" style="116" width="8.862142857142858" customWidth="1" bestFit="1"/>
    <col min="11" max="11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8681</v>
      </c>
      <c r="B3" s="182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8789</v>
      </c>
      <c r="B4" s="4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1" t="s">
        <v>8790</v>
      </c>
      <c r="B5" s="4"/>
      <c r="C5" s="3"/>
      <c r="D5" s="3"/>
      <c r="E5" s="3"/>
      <c r="F5" s="3"/>
      <c r="G5" s="3"/>
      <c r="H5" s="3"/>
      <c r="I5" s="3"/>
      <c r="J5" s="3"/>
      <c r="K5" s="83"/>
    </row>
    <row x14ac:dyDescent="0.25" r="6" customHeight="1" ht="17.25">
      <c r="A6" s="531"/>
      <c r="B6" s="2"/>
      <c r="C6" s="419"/>
      <c r="D6" s="419"/>
      <c r="E6" s="419"/>
      <c r="F6" s="419"/>
      <c r="G6" s="419"/>
      <c r="H6" s="419"/>
      <c r="I6" s="419"/>
      <c r="J6" s="419"/>
      <c r="K6" s="419"/>
    </row>
    <row x14ac:dyDescent="0.25" r="7" customHeight="1" ht="17.25">
      <c r="A7" s="1092" t="s">
        <v>4</v>
      </c>
      <c r="B7" s="1093" t="s">
        <v>5</v>
      </c>
      <c r="C7" s="1110" t="s">
        <v>75</v>
      </c>
      <c r="D7" s="1110" t="s">
        <v>76</v>
      </c>
      <c r="E7" s="1110" t="s">
        <v>6</v>
      </c>
      <c r="F7" s="1110" t="s">
        <v>7</v>
      </c>
      <c r="G7" s="1110" t="s">
        <v>9</v>
      </c>
      <c r="H7" s="1110" t="s">
        <v>358</v>
      </c>
      <c r="I7" s="1110" t="s">
        <v>8</v>
      </c>
      <c r="J7" s="1110" t="s">
        <v>1864</v>
      </c>
      <c r="K7" s="1201"/>
    </row>
    <row x14ac:dyDescent="0.25" r="8" customHeight="1" ht="17.25">
      <c r="A8" s="15">
        <v>45058</v>
      </c>
      <c r="B8" s="16" t="s">
        <v>2175</v>
      </c>
      <c r="C8" s="17">
        <v>150</v>
      </c>
      <c r="D8" s="17">
        <v>150</v>
      </c>
      <c r="E8" s="36"/>
      <c r="F8" s="36"/>
      <c r="G8" s="36"/>
      <c r="H8" s="36"/>
      <c r="I8" s="36"/>
      <c r="J8" s="36"/>
      <c r="K8" s="16"/>
    </row>
    <row x14ac:dyDescent="0.25" r="9" customHeight="1" ht="17.25">
      <c r="A9" s="15">
        <v>45058</v>
      </c>
      <c r="B9" s="16" t="s">
        <v>2175</v>
      </c>
      <c r="C9" s="36"/>
      <c r="D9" s="36"/>
      <c r="E9" s="17">
        <v>70</v>
      </c>
      <c r="F9" s="17">
        <v>70</v>
      </c>
      <c r="G9" s="17">
        <v>80</v>
      </c>
      <c r="H9" s="36"/>
      <c r="I9" s="36"/>
      <c r="J9" s="36"/>
      <c r="K9" s="16"/>
    </row>
    <row x14ac:dyDescent="0.25" r="10" customHeight="1" ht="17.25">
      <c r="A10" s="15">
        <v>45089</v>
      </c>
      <c r="B10" s="16" t="s">
        <v>2175</v>
      </c>
      <c r="C10" s="36"/>
      <c r="D10" s="36"/>
      <c r="E10" s="17">
        <v>50</v>
      </c>
      <c r="F10" s="17">
        <v>50</v>
      </c>
      <c r="G10" s="17">
        <v>100</v>
      </c>
      <c r="H10" s="36"/>
      <c r="I10" s="36"/>
      <c r="J10" s="36"/>
      <c r="K10" s="16"/>
    </row>
    <row x14ac:dyDescent="0.25" r="11" customHeight="1" ht="17.25">
      <c r="A11" s="15">
        <v>45119</v>
      </c>
      <c r="B11" s="34" t="s">
        <v>2175</v>
      </c>
      <c r="C11" s="18"/>
      <c r="D11" s="18"/>
      <c r="E11" s="17">
        <v>50</v>
      </c>
      <c r="F11" s="17">
        <v>50</v>
      </c>
      <c r="G11" s="17">
        <v>100</v>
      </c>
      <c r="H11" s="17">
        <v>50</v>
      </c>
      <c r="I11" s="17">
        <v>50</v>
      </c>
      <c r="J11" s="36"/>
      <c r="K11" s="124"/>
    </row>
    <row x14ac:dyDescent="0.25" r="12" customHeight="1" ht="17.25">
      <c r="A12" s="33">
        <v>45150</v>
      </c>
      <c r="B12" s="34" t="s">
        <v>2175</v>
      </c>
      <c r="C12" s="17">
        <v>50</v>
      </c>
      <c r="D12" s="17">
        <v>50</v>
      </c>
      <c r="E12" s="17">
        <v>75</v>
      </c>
      <c r="F12" s="17">
        <v>75</v>
      </c>
      <c r="G12" s="17">
        <v>100</v>
      </c>
      <c r="H12" s="18"/>
      <c r="I12" s="18"/>
      <c r="J12" s="18"/>
      <c r="K12" s="124"/>
    </row>
    <row x14ac:dyDescent="0.25" r="13" customHeight="1" ht="17.25">
      <c r="A13" s="15">
        <v>45181</v>
      </c>
      <c r="B13" s="16" t="s">
        <v>2175</v>
      </c>
      <c r="C13" s="36"/>
      <c r="D13" s="36"/>
      <c r="E13" s="17">
        <v>50</v>
      </c>
      <c r="F13" s="17">
        <v>50</v>
      </c>
      <c r="G13" s="17">
        <v>50</v>
      </c>
      <c r="H13" s="36"/>
      <c r="I13" s="36"/>
      <c r="J13" s="36"/>
      <c r="K13" s="16"/>
    </row>
    <row x14ac:dyDescent="0.25" r="14" customHeight="1" ht="17.25">
      <c r="A14" s="15">
        <v>45242</v>
      </c>
      <c r="B14" s="34" t="s">
        <v>2175</v>
      </c>
      <c r="C14" s="36"/>
      <c r="D14" s="36"/>
      <c r="E14" s="17">
        <v>84</v>
      </c>
      <c r="F14" s="17">
        <v>84</v>
      </c>
      <c r="G14" s="36"/>
      <c r="H14" s="36"/>
      <c r="I14" s="36"/>
      <c r="J14" s="36"/>
      <c r="K14" s="16"/>
    </row>
    <row x14ac:dyDescent="0.25" r="15" customHeight="1" ht="17.25">
      <c r="A15" s="15" t="s">
        <v>2014</v>
      </c>
      <c r="B15" s="16" t="s">
        <v>2175</v>
      </c>
      <c r="C15" s="36"/>
      <c r="D15" s="36"/>
      <c r="E15" s="17">
        <v>21</v>
      </c>
      <c r="F15" s="17">
        <v>21</v>
      </c>
      <c r="G15" s="36"/>
      <c r="H15" s="36"/>
      <c r="I15" s="36"/>
      <c r="J15" s="36"/>
      <c r="K15" s="16"/>
    </row>
    <row x14ac:dyDescent="0.25" r="16" customHeight="1" ht="17.25">
      <c r="A16" s="15" t="s">
        <v>2015</v>
      </c>
      <c r="B16" s="16" t="s">
        <v>2175</v>
      </c>
      <c r="C16" s="36"/>
      <c r="D16" s="36"/>
      <c r="E16" s="17">
        <v>150</v>
      </c>
      <c r="F16" s="36"/>
      <c r="G16" s="17">
        <v>150</v>
      </c>
      <c r="H16" s="36"/>
      <c r="I16" s="36"/>
      <c r="J16" s="36"/>
      <c r="K16" s="16"/>
    </row>
    <row x14ac:dyDescent="0.25" r="17" customHeight="1" ht="17.25">
      <c r="A17" s="15" t="s">
        <v>2015</v>
      </c>
      <c r="B17" s="16" t="s">
        <v>2175</v>
      </c>
      <c r="C17" s="36"/>
      <c r="D17" s="36"/>
      <c r="E17" s="17">
        <v>150</v>
      </c>
      <c r="F17" s="36"/>
      <c r="G17" s="17">
        <v>150</v>
      </c>
      <c r="H17" s="36"/>
      <c r="I17" s="36"/>
      <c r="J17" s="36"/>
      <c r="K17" s="16"/>
    </row>
    <row x14ac:dyDescent="0.25" r="18" customHeight="1" ht="17.25">
      <c r="A18" s="15" t="s">
        <v>2550</v>
      </c>
      <c r="B18" s="16" t="s">
        <v>2175</v>
      </c>
      <c r="C18" s="36"/>
      <c r="D18" s="36"/>
      <c r="E18" s="36"/>
      <c r="F18" s="17">
        <v>300</v>
      </c>
      <c r="G18" s="36"/>
      <c r="H18" s="36"/>
      <c r="I18" s="36"/>
      <c r="J18" s="36"/>
      <c r="K18" s="16"/>
    </row>
    <row x14ac:dyDescent="0.25" r="19" customHeight="1" ht="17.25">
      <c r="A19" s="33" t="s">
        <v>2040</v>
      </c>
      <c r="B19" s="34" t="s">
        <v>2175</v>
      </c>
      <c r="C19" s="36"/>
      <c r="D19" s="36"/>
      <c r="E19" s="36"/>
      <c r="F19" s="17">
        <v>100</v>
      </c>
      <c r="G19" s="36"/>
      <c r="H19" s="17">
        <v>200</v>
      </c>
      <c r="I19" s="36"/>
      <c r="J19" s="36"/>
      <c r="K19" s="16"/>
    </row>
    <row x14ac:dyDescent="0.25" r="20" customHeight="1" ht="17.25">
      <c r="A20" s="33" t="s">
        <v>2405</v>
      </c>
      <c r="B20" s="34" t="s">
        <v>2175</v>
      </c>
      <c r="C20" s="36"/>
      <c r="D20" s="36"/>
      <c r="E20" s="36"/>
      <c r="F20" s="17">
        <v>20</v>
      </c>
      <c r="G20" s="36"/>
      <c r="H20" s="36"/>
      <c r="I20" s="17">
        <v>200</v>
      </c>
      <c r="J20" s="36"/>
      <c r="K20" s="16"/>
    </row>
    <row x14ac:dyDescent="0.25" r="21" customHeight="1" ht="17.25">
      <c r="A21" s="33" t="s">
        <v>2210</v>
      </c>
      <c r="B21" s="34" t="s">
        <v>2175</v>
      </c>
      <c r="C21" s="36"/>
      <c r="D21" s="36"/>
      <c r="E21" s="17">
        <v>50</v>
      </c>
      <c r="F21" s="17">
        <v>50</v>
      </c>
      <c r="G21" s="17">
        <v>100</v>
      </c>
      <c r="H21" s="36"/>
      <c r="I21" s="36"/>
      <c r="J21" s="17">
        <v>10</v>
      </c>
      <c r="K21" s="16"/>
    </row>
    <row x14ac:dyDescent="0.25" r="22" customHeight="1" ht="17.25">
      <c r="A22" s="33" t="s">
        <v>2212</v>
      </c>
      <c r="B22" s="34" t="s">
        <v>2175</v>
      </c>
      <c r="C22" s="36"/>
      <c r="D22" s="36"/>
      <c r="E22" s="17">
        <v>36</v>
      </c>
      <c r="F22" s="17">
        <v>36</v>
      </c>
      <c r="G22" s="17">
        <v>72</v>
      </c>
      <c r="H22" s="36"/>
      <c r="I22" s="36"/>
      <c r="J22" s="36"/>
      <c r="K22" s="16"/>
    </row>
    <row x14ac:dyDescent="0.25" r="23" customHeight="1" ht="17.25">
      <c r="A23" s="33" t="s">
        <v>2212</v>
      </c>
      <c r="B23" s="34" t="s">
        <v>2175</v>
      </c>
      <c r="C23" s="36"/>
      <c r="D23" s="36"/>
      <c r="E23" s="17">
        <v>11</v>
      </c>
      <c r="F23" s="17">
        <v>450</v>
      </c>
      <c r="G23" s="17">
        <v>400</v>
      </c>
      <c r="H23" s="36"/>
      <c r="I23" s="36"/>
      <c r="J23" s="36"/>
      <c r="K23" s="16"/>
    </row>
    <row x14ac:dyDescent="0.25" r="24" customHeight="1" ht="17.25">
      <c r="A24" s="15" t="s">
        <v>4614</v>
      </c>
      <c r="B24" s="118" t="s">
        <v>2175</v>
      </c>
      <c r="C24" s="138">
        <v>100</v>
      </c>
      <c r="D24" s="138">
        <v>22</v>
      </c>
      <c r="E24" s="98"/>
      <c r="F24" s="98"/>
      <c r="G24" s="98"/>
      <c r="H24" s="138">
        <v>200</v>
      </c>
      <c r="I24" s="138">
        <v>100</v>
      </c>
      <c r="J24" s="98"/>
      <c r="K24" s="248"/>
    </row>
    <row x14ac:dyDescent="0.25" r="25" customHeight="1" ht="17.25">
      <c r="A25" s="33" t="s">
        <v>3732</v>
      </c>
      <c r="B25" s="118" t="s">
        <v>2175</v>
      </c>
      <c r="C25" s="36"/>
      <c r="D25" s="17">
        <v>17</v>
      </c>
      <c r="E25" s="17">
        <v>44</v>
      </c>
      <c r="F25" s="36"/>
      <c r="G25" s="36"/>
      <c r="H25" s="36"/>
      <c r="I25" s="36"/>
      <c r="J25" s="36"/>
      <c r="K25" s="16"/>
    </row>
    <row x14ac:dyDescent="0.25" r="26" customHeight="1" ht="17.25">
      <c r="A26" s="15" t="s">
        <v>2413</v>
      </c>
      <c r="B26" s="16" t="s">
        <v>2175</v>
      </c>
      <c r="C26" s="36"/>
      <c r="D26" s="17">
        <v>62</v>
      </c>
      <c r="E26" s="17">
        <v>40</v>
      </c>
      <c r="F26" s="36"/>
      <c r="G26" s="36"/>
      <c r="H26" s="36"/>
      <c r="I26" s="17">
        <v>40</v>
      </c>
      <c r="J26" s="36"/>
      <c r="K26" s="16"/>
    </row>
    <row x14ac:dyDescent="0.25" r="27" customHeight="1" ht="17.25">
      <c r="A27" s="15" t="s">
        <v>2214</v>
      </c>
      <c r="B27" s="118" t="s">
        <v>2175</v>
      </c>
      <c r="C27" s="17">
        <v>50</v>
      </c>
      <c r="D27" s="17">
        <v>50</v>
      </c>
      <c r="E27" s="36"/>
      <c r="F27" s="17">
        <v>64</v>
      </c>
      <c r="G27" s="17">
        <v>28</v>
      </c>
      <c r="H27" s="17">
        <v>25</v>
      </c>
      <c r="I27" s="36"/>
      <c r="J27" s="36"/>
      <c r="K27" s="16"/>
    </row>
    <row x14ac:dyDescent="0.25" r="28" customHeight="1" ht="17.25">
      <c r="A28" s="15" t="s">
        <v>2617</v>
      </c>
      <c r="B28" s="16" t="s">
        <v>2175</v>
      </c>
      <c r="C28" s="36"/>
      <c r="D28" s="17">
        <v>55</v>
      </c>
      <c r="E28" s="36"/>
      <c r="F28" s="36"/>
      <c r="G28" s="36"/>
      <c r="H28" s="17">
        <v>100</v>
      </c>
      <c r="I28" s="17">
        <v>60</v>
      </c>
      <c r="J28" s="36"/>
      <c r="K28" s="16"/>
    </row>
    <row x14ac:dyDescent="0.25" r="29" customHeight="1" ht="17.25">
      <c r="A29" s="15">
        <v>45325</v>
      </c>
      <c r="B29" s="118" t="s">
        <v>2175</v>
      </c>
      <c r="C29" s="36"/>
      <c r="D29" s="36"/>
      <c r="E29" s="36"/>
      <c r="F29" s="36"/>
      <c r="G29" s="36"/>
      <c r="H29" s="17">
        <v>100</v>
      </c>
      <c r="I29" s="36"/>
      <c r="J29" s="36"/>
      <c r="K29" s="16"/>
    </row>
    <row x14ac:dyDescent="0.25" r="30" customHeight="1" ht="17.25">
      <c r="A30" s="15">
        <v>45355</v>
      </c>
      <c r="B30" s="118" t="s">
        <v>2416</v>
      </c>
      <c r="C30" s="17">
        <v>-72</v>
      </c>
      <c r="D30" s="17">
        <v>-30</v>
      </c>
      <c r="E30" s="17">
        <v>-18</v>
      </c>
      <c r="F30" s="17">
        <v>-50</v>
      </c>
      <c r="G30" s="36"/>
      <c r="H30" s="17">
        <v>-119</v>
      </c>
      <c r="I30" s="17">
        <v>-15</v>
      </c>
      <c r="J30" s="36"/>
      <c r="K30" s="16"/>
    </row>
    <row x14ac:dyDescent="0.25" r="31" customHeight="1" ht="17.25">
      <c r="A31" s="33" t="s">
        <v>2567</v>
      </c>
      <c r="B31" s="118" t="s">
        <v>2416</v>
      </c>
      <c r="C31" s="36"/>
      <c r="D31" s="36"/>
      <c r="E31" s="17">
        <v>-136</v>
      </c>
      <c r="F31" s="36"/>
      <c r="G31" s="36"/>
      <c r="H31" s="17">
        <v>-100</v>
      </c>
      <c r="I31" s="17">
        <v>-50</v>
      </c>
      <c r="J31" s="36"/>
      <c r="K31" s="16"/>
    </row>
    <row x14ac:dyDescent="0.25" r="32" customHeight="1" ht="17.25">
      <c r="A32" s="33" t="s">
        <v>2251</v>
      </c>
      <c r="B32" s="118" t="s">
        <v>2416</v>
      </c>
      <c r="C32" s="36"/>
      <c r="D32" s="36"/>
      <c r="E32" s="17">
        <v>-84</v>
      </c>
      <c r="F32" s="17">
        <v>-200</v>
      </c>
      <c r="G32" s="36"/>
      <c r="H32" s="36"/>
      <c r="I32" s="17">
        <v>-100</v>
      </c>
      <c r="J32" s="36"/>
      <c r="K32" s="16"/>
    </row>
    <row x14ac:dyDescent="0.25" r="33" customHeight="1" ht="17.25">
      <c r="A33" s="15">
        <v>45387</v>
      </c>
      <c r="B33" s="16" t="s">
        <v>2416</v>
      </c>
      <c r="C33" s="36"/>
      <c r="D33" s="36"/>
      <c r="E33" s="17">
        <v>-20</v>
      </c>
      <c r="F33" s="36"/>
      <c r="G33" s="36"/>
      <c r="H33" s="17">
        <v>-250</v>
      </c>
      <c r="I33" s="17">
        <v>-100</v>
      </c>
      <c r="J33" s="36"/>
      <c r="K33" s="16"/>
    </row>
    <row x14ac:dyDescent="0.25" r="34" customHeight="1" ht="17.25">
      <c r="A34" s="33" t="s">
        <v>2261</v>
      </c>
      <c r="B34" s="34" t="s">
        <v>2416</v>
      </c>
      <c r="C34" s="36"/>
      <c r="D34" s="36"/>
      <c r="E34" s="17">
        <v>-84</v>
      </c>
      <c r="F34" s="17">
        <v>-300</v>
      </c>
      <c r="G34" s="36"/>
      <c r="H34" s="36"/>
      <c r="I34" s="17">
        <v>-100</v>
      </c>
      <c r="J34" s="36"/>
      <c r="K34" s="16"/>
    </row>
    <row x14ac:dyDescent="0.25" r="35" customHeight="1" ht="17.25">
      <c r="A35" s="33" t="s">
        <v>2583</v>
      </c>
      <c r="B35" s="16" t="s">
        <v>2416</v>
      </c>
      <c r="C35" s="36"/>
      <c r="D35" s="36"/>
      <c r="E35" s="36"/>
      <c r="F35" s="36"/>
      <c r="G35" s="36"/>
      <c r="H35" s="17">
        <v>-370</v>
      </c>
      <c r="I35" s="17">
        <v>-400</v>
      </c>
      <c r="J35" s="36"/>
      <c r="K35" s="16"/>
    </row>
    <row x14ac:dyDescent="0.25" r="36" customHeight="1" ht="17.25">
      <c r="A36" s="15">
        <v>45388</v>
      </c>
      <c r="B36" s="16" t="s">
        <v>2175</v>
      </c>
      <c r="C36" s="36"/>
      <c r="D36" s="36"/>
      <c r="E36" s="36"/>
      <c r="F36" s="36"/>
      <c r="G36" s="36"/>
      <c r="H36" s="17">
        <v>164</v>
      </c>
      <c r="I36" s="17">
        <v>75</v>
      </c>
      <c r="J36" s="36"/>
      <c r="K36" s="16"/>
    </row>
    <row x14ac:dyDescent="0.25" r="37" customHeight="1" ht="17.25">
      <c r="A37" s="33">
        <v>45479</v>
      </c>
      <c r="B37" s="16" t="s">
        <v>2175</v>
      </c>
      <c r="C37" s="36"/>
      <c r="D37" s="36"/>
      <c r="E37" s="36"/>
      <c r="F37" s="36"/>
      <c r="G37" s="36"/>
      <c r="H37" s="36"/>
      <c r="I37" s="17">
        <v>240</v>
      </c>
      <c r="J37" s="36"/>
      <c r="K37" s="16"/>
    </row>
    <row x14ac:dyDescent="0.25" r="38" customHeight="1" ht="17.25">
      <c r="A38" s="15">
        <v>45479</v>
      </c>
      <c r="B38" s="118" t="s">
        <v>2416</v>
      </c>
      <c r="C38" s="17">
        <v>-100</v>
      </c>
      <c r="D38" s="36"/>
      <c r="E38" s="36"/>
      <c r="F38" s="36"/>
      <c r="G38" s="36"/>
      <c r="H38" s="36"/>
      <c r="I38" s="36"/>
      <c r="J38" s="36"/>
      <c r="K38" s="16"/>
    </row>
    <row x14ac:dyDescent="0.25" r="39" customHeight="1" ht="17.25">
      <c r="A39" s="15" t="s">
        <v>2277</v>
      </c>
      <c r="B39" s="118" t="s">
        <v>2416</v>
      </c>
      <c r="C39" s="36"/>
      <c r="D39" s="36"/>
      <c r="E39" s="17">
        <v>-85</v>
      </c>
      <c r="F39" s="17">
        <v>-150</v>
      </c>
      <c r="G39" s="36"/>
      <c r="H39" s="36"/>
      <c r="I39" s="36"/>
      <c r="J39" s="36"/>
      <c r="K39" s="16"/>
    </row>
    <row x14ac:dyDescent="0.25" r="40" customHeight="1" ht="17.25">
      <c r="A40" s="15"/>
      <c r="B40" s="118"/>
      <c r="C40" s="36"/>
      <c r="D40" s="36"/>
      <c r="E40" s="36"/>
      <c r="F40" s="36"/>
      <c r="G40" s="36"/>
      <c r="H40" s="36"/>
      <c r="I40" s="36"/>
      <c r="J40" s="36"/>
      <c r="K40" s="16"/>
    </row>
    <row x14ac:dyDescent="0.25" r="41" customHeight="1" ht="17.25">
      <c r="A41" s="15"/>
      <c r="B41" s="118"/>
      <c r="C41" s="36"/>
      <c r="D41" s="36"/>
      <c r="E41" s="36"/>
      <c r="F41" s="36"/>
      <c r="G41" s="36"/>
      <c r="H41" s="36"/>
      <c r="I41" s="36"/>
      <c r="J41" s="36"/>
      <c r="K41" s="16"/>
    </row>
    <row x14ac:dyDescent="0.25" r="42" customHeight="1" ht="17.25">
      <c r="A42" s="15"/>
      <c r="B42" s="16"/>
      <c r="C42" s="36"/>
      <c r="D42" s="36"/>
      <c r="E42" s="36"/>
      <c r="F42" s="36"/>
      <c r="G42" s="36"/>
      <c r="H42" s="36"/>
      <c r="I42" s="36"/>
      <c r="J42" s="36"/>
      <c r="K42" s="16"/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36"/>
      <c r="I43" s="36"/>
      <c r="J43" s="36"/>
      <c r="K43" s="16"/>
    </row>
    <row x14ac:dyDescent="0.25" r="44" customHeight="1" ht="17.25">
      <c r="A44" s="37"/>
      <c r="B44" s="2"/>
      <c r="C44" s="3"/>
      <c r="D44" s="3"/>
      <c r="E44" s="3"/>
      <c r="F44" s="3"/>
      <c r="G44" s="3"/>
      <c r="H44" s="3"/>
      <c r="I44" s="3"/>
      <c r="J44" s="3"/>
      <c r="K44" s="83"/>
    </row>
    <row x14ac:dyDescent="0.25" r="45" customHeight="1" ht="17.25">
      <c r="A45" s="37"/>
      <c r="B45" s="2"/>
      <c r="C45" s="1110" t="s">
        <v>75</v>
      </c>
      <c r="D45" s="1110" t="s">
        <v>76</v>
      </c>
      <c r="E45" s="1110" t="s">
        <v>6</v>
      </c>
      <c r="F45" s="1110" t="s">
        <v>7</v>
      </c>
      <c r="G45" s="1110" t="s">
        <v>9</v>
      </c>
      <c r="H45" s="1110" t="s">
        <v>358</v>
      </c>
      <c r="I45" s="1110" t="s">
        <v>8</v>
      </c>
      <c r="J45" s="1110" t="s">
        <v>1864</v>
      </c>
      <c r="K45" s="1201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12.862142857142858" customWidth="1" bestFit="1"/>
    <col min="5" max="5" style="116" width="11.719285714285713" customWidth="1" bestFit="1"/>
    <col min="6" max="6" style="116" width="11.719285714285713" customWidth="1" bestFit="1"/>
    <col min="7" max="7" style="116" width="11.719285714285713" customWidth="1" bestFit="1"/>
    <col min="8" max="8" style="116" width="11.719285714285713" customWidth="1" bestFit="1"/>
    <col min="9" max="9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8681</v>
      </c>
      <c r="B3" s="182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8788</v>
      </c>
      <c r="B4" s="4"/>
      <c r="C4" s="3"/>
      <c r="D4" s="3"/>
      <c r="E4" s="3"/>
      <c r="F4" s="3"/>
      <c r="G4" s="3"/>
      <c r="H4" s="3"/>
      <c r="I4" s="83"/>
    </row>
    <row x14ac:dyDescent="0.25" r="5" customHeight="1" ht="17.25">
      <c r="A5" s="1"/>
      <c r="B5" s="4"/>
      <c r="C5" s="3"/>
      <c r="D5" s="3"/>
      <c r="E5" s="3"/>
      <c r="F5" s="3"/>
      <c r="G5" s="3"/>
      <c r="H5" s="3"/>
      <c r="I5" s="83"/>
    </row>
    <row x14ac:dyDescent="0.25" r="6" customHeight="1" ht="17.25">
      <c r="A6" s="531"/>
      <c r="B6" s="83"/>
      <c r="C6" s="419"/>
      <c r="D6" s="419"/>
      <c r="E6" s="419"/>
      <c r="F6" s="419"/>
      <c r="G6" s="419"/>
      <c r="H6" s="419"/>
      <c r="I6" s="419"/>
    </row>
    <row x14ac:dyDescent="0.25" r="7" customHeight="1" ht="17.25">
      <c r="A7" s="1092" t="s">
        <v>4</v>
      </c>
      <c r="B7" s="1093" t="s">
        <v>5</v>
      </c>
      <c r="C7" s="1110" t="s">
        <v>358</v>
      </c>
      <c r="D7" s="1110" t="s">
        <v>1977</v>
      </c>
      <c r="E7" s="1110" t="s">
        <v>442</v>
      </c>
      <c r="F7" s="1110" t="s">
        <v>368</v>
      </c>
      <c r="G7" s="1110" t="s">
        <v>7</v>
      </c>
      <c r="H7" s="1110" t="s">
        <v>9</v>
      </c>
      <c r="I7" s="1201"/>
    </row>
    <row x14ac:dyDescent="0.25" r="8" customHeight="1" ht="17.25">
      <c r="A8" s="15">
        <v>45181</v>
      </c>
      <c r="B8" s="16" t="s">
        <v>2175</v>
      </c>
      <c r="C8" s="17">
        <v>150</v>
      </c>
      <c r="D8" s="36"/>
      <c r="E8" s="36"/>
      <c r="F8" s="36"/>
      <c r="G8" s="36"/>
      <c r="H8" s="36"/>
      <c r="I8" s="16"/>
    </row>
    <row x14ac:dyDescent="0.25" r="9" customHeight="1" ht="17.25">
      <c r="A9" s="33">
        <v>45414</v>
      </c>
      <c r="B9" s="16" t="s">
        <v>2175</v>
      </c>
      <c r="C9" s="36"/>
      <c r="D9" s="17">
        <v>150</v>
      </c>
      <c r="E9" s="17">
        <v>300</v>
      </c>
      <c r="F9" s="36"/>
      <c r="G9" s="36"/>
      <c r="H9" s="36"/>
      <c r="I9" s="16"/>
    </row>
    <row x14ac:dyDescent="0.25" r="10" customHeight="1" ht="17.25">
      <c r="A10" s="33" t="s">
        <v>2615</v>
      </c>
      <c r="B10" s="16" t="s">
        <v>2175</v>
      </c>
      <c r="C10" s="17">
        <v>200</v>
      </c>
      <c r="D10" s="36"/>
      <c r="E10" s="36"/>
      <c r="F10" s="17">
        <v>50</v>
      </c>
      <c r="G10" s="17">
        <v>50</v>
      </c>
      <c r="H10" s="17">
        <v>100</v>
      </c>
      <c r="I10" s="16"/>
    </row>
    <row x14ac:dyDescent="0.25" r="11" customHeight="1" ht="17.25">
      <c r="A11" s="33" t="s">
        <v>2174</v>
      </c>
      <c r="B11" s="16" t="s">
        <v>2175</v>
      </c>
      <c r="C11" s="36"/>
      <c r="D11" s="36"/>
      <c r="E11" s="36"/>
      <c r="F11" s="17">
        <v>100</v>
      </c>
      <c r="G11" s="17">
        <v>150</v>
      </c>
      <c r="H11" s="17">
        <v>300</v>
      </c>
      <c r="I11" s="16"/>
    </row>
    <row x14ac:dyDescent="0.25" r="12" customHeight="1" ht="17.25">
      <c r="A12" s="15" t="s">
        <v>2214</v>
      </c>
      <c r="B12" s="118" t="s">
        <v>2175</v>
      </c>
      <c r="C12" s="36"/>
      <c r="D12" s="36"/>
      <c r="E12" s="36"/>
      <c r="F12" s="17">
        <v>50</v>
      </c>
      <c r="G12" s="36"/>
      <c r="H12" s="36"/>
      <c r="I12" s="16"/>
    </row>
    <row x14ac:dyDescent="0.25" r="13" customHeight="1" ht="17.25">
      <c r="A13" s="33"/>
      <c r="B13" s="118"/>
      <c r="C13" s="36"/>
      <c r="D13" s="36"/>
      <c r="E13" s="36"/>
      <c r="F13" s="36"/>
      <c r="G13" s="36"/>
      <c r="H13" s="36"/>
      <c r="I13" s="16"/>
    </row>
    <row x14ac:dyDescent="0.25" r="14" customHeight="1" ht="17.25">
      <c r="A14" s="33"/>
      <c r="B14" s="118"/>
      <c r="C14" s="36"/>
      <c r="D14" s="36"/>
      <c r="E14" s="36"/>
      <c r="F14" s="36"/>
      <c r="G14" s="36"/>
      <c r="H14" s="36"/>
      <c r="I14" s="16"/>
    </row>
    <row x14ac:dyDescent="0.25" r="15" customHeight="1" ht="17.25">
      <c r="A15" s="33"/>
      <c r="B15" s="16"/>
      <c r="C15" s="36"/>
      <c r="D15" s="36"/>
      <c r="E15" s="36"/>
      <c r="F15" s="36"/>
      <c r="G15" s="36"/>
      <c r="H15" s="36"/>
      <c r="I15" s="16"/>
    </row>
    <row x14ac:dyDescent="0.25" r="16" customHeight="1" ht="17.25">
      <c r="A16" s="123"/>
      <c r="B16" s="124"/>
      <c r="C16" s="18"/>
      <c r="D16" s="18"/>
      <c r="E16" s="18"/>
      <c r="F16" s="18"/>
      <c r="G16" s="18"/>
      <c r="H16" s="18"/>
      <c r="I16" s="124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0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9.005" customWidth="1" bestFit="1"/>
    <col min="5" max="5" style="116" width="9.005" customWidth="1" bestFit="1"/>
    <col min="6" max="6" style="116" width="9.005" customWidth="1" bestFit="1"/>
    <col min="7" max="7" style="116" width="9.005" customWidth="1" bestFit="1"/>
    <col min="8" max="8" style="116" width="9.005" customWidth="1" bestFit="1"/>
    <col min="9" max="9" style="116" width="9.005" customWidth="1" bestFit="1"/>
    <col min="10" max="10" style="116" width="9.005" customWidth="1" bestFit="1"/>
    <col min="11" max="11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8681</v>
      </c>
      <c r="B3" s="182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8786</v>
      </c>
      <c r="B4" s="4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1" t="s">
        <v>8787</v>
      </c>
      <c r="B5" s="4"/>
      <c r="C5" s="3"/>
      <c r="D5" s="3"/>
      <c r="E5" s="3"/>
      <c r="F5" s="3"/>
      <c r="G5" s="3"/>
      <c r="H5" s="3"/>
      <c r="I5" s="3"/>
      <c r="J5" s="3"/>
      <c r="K5" s="83"/>
    </row>
    <row x14ac:dyDescent="0.25" r="6" customHeight="1" ht="17.25">
      <c r="A6" s="531"/>
      <c r="B6" s="83"/>
      <c r="C6" s="419"/>
      <c r="D6" s="419"/>
      <c r="E6" s="419"/>
      <c r="F6" s="419"/>
      <c r="G6" s="419"/>
      <c r="H6" s="419"/>
      <c r="I6" s="419"/>
      <c r="J6" s="419"/>
      <c r="K6" s="419"/>
    </row>
    <row x14ac:dyDescent="0.25" r="7" customHeight="1" ht="17.25">
      <c r="A7" s="1092" t="s">
        <v>4</v>
      </c>
      <c r="B7" s="1093" t="s">
        <v>5</v>
      </c>
      <c r="C7" s="1110" t="s">
        <v>368</v>
      </c>
      <c r="D7" s="1110" t="s">
        <v>7</v>
      </c>
      <c r="E7" s="1110" t="s">
        <v>9</v>
      </c>
      <c r="F7" s="1110" t="s">
        <v>6</v>
      </c>
      <c r="G7" s="1110" t="s">
        <v>75</v>
      </c>
      <c r="H7" s="1110" t="s">
        <v>76</v>
      </c>
      <c r="I7" s="1110" t="s">
        <v>8</v>
      </c>
      <c r="J7" s="1110" t="s">
        <v>358</v>
      </c>
      <c r="K7" s="1201"/>
    </row>
    <row x14ac:dyDescent="0.25" r="8" customHeight="1" ht="17.25">
      <c r="A8" s="15" t="s">
        <v>2037</v>
      </c>
      <c r="B8" s="16" t="s">
        <v>2175</v>
      </c>
      <c r="C8" s="17">
        <v>20</v>
      </c>
      <c r="D8" s="17">
        <v>20</v>
      </c>
      <c r="E8" s="36"/>
      <c r="F8" s="36"/>
      <c r="G8" s="36"/>
      <c r="H8" s="36"/>
      <c r="I8" s="36"/>
      <c r="J8" s="36"/>
      <c r="K8" s="16"/>
    </row>
    <row x14ac:dyDescent="0.25" r="9" customHeight="1" ht="17.25">
      <c r="A9" s="15" t="s">
        <v>2038</v>
      </c>
      <c r="B9" s="34" t="s">
        <v>2175</v>
      </c>
      <c r="C9" s="36"/>
      <c r="D9" s="36"/>
      <c r="E9" s="17">
        <v>20</v>
      </c>
      <c r="F9" s="36"/>
      <c r="G9" s="36"/>
      <c r="H9" s="36"/>
      <c r="I9" s="36"/>
      <c r="J9" s="36"/>
      <c r="K9" s="16"/>
    </row>
    <row x14ac:dyDescent="0.25" r="10" customHeight="1" ht="17.25">
      <c r="A10" s="33" t="s">
        <v>3320</v>
      </c>
      <c r="B10" s="16" t="s">
        <v>2175</v>
      </c>
      <c r="C10" s="36"/>
      <c r="D10" s="17">
        <v>40</v>
      </c>
      <c r="E10" s="36"/>
      <c r="F10" s="17">
        <v>17</v>
      </c>
      <c r="G10" s="36"/>
      <c r="H10" s="36"/>
      <c r="I10" s="36"/>
      <c r="J10" s="36"/>
      <c r="K10" s="16"/>
    </row>
    <row x14ac:dyDescent="0.25" r="11" customHeight="1" ht="17.25">
      <c r="A11" s="33" t="s">
        <v>3320</v>
      </c>
      <c r="B11" s="16" t="s">
        <v>2175</v>
      </c>
      <c r="C11" s="36"/>
      <c r="D11" s="36"/>
      <c r="E11" s="17">
        <v>80</v>
      </c>
      <c r="F11" s="36"/>
      <c r="G11" s="17">
        <v>150</v>
      </c>
      <c r="H11" s="17">
        <v>150</v>
      </c>
      <c r="I11" s="36"/>
      <c r="J11" s="36"/>
      <c r="K11" s="16"/>
    </row>
    <row x14ac:dyDescent="0.25" r="12" customHeight="1" ht="17.25">
      <c r="A12" s="33" t="s">
        <v>4574</v>
      </c>
      <c r="B12" s="16" t="s">
        <v>2175</v>
      </c>
      <c r="C12" s="36"/>
      <c r="D12" s="17">
        <v>60</v>
      </c>
      <c r="E12" s="36"/>
      <c r="F12" s="17">
        <v>107</v>
      </c>
      <c r="G12" s="36"/>
      <c r="H12" s="36"/>
      <c r="I12" s="17">
        <v>227</v>
      </c>
      <c r="J12" s="17">
        <v>150</v>
      </c>
      <c r="K12" s="16"/>
    </row>
    <row x14ac:dyDescent="0.25" r="13" customHeight="1" ht="17.25">
      <c r="A13" s="33">
        <v>45323</v>
      </c>
      <c r="B13" s="16" t="s">
        <v>2175</v>
      </c>
      <c r="C13" s="36"/>
      <c r="D13" s="17">
        <v>20</v>
      </c>
      <c r="E13" s="17">
        <v>230</v>
      </c>
      <c r="F13" s="36"/>
      <c r="G13" s="17">
        <v>50</v>
      </c>
      <c r="H13" s="17">
        <v>50</v>
      </c>
      <c r="I13" s="17">
        <v>173</v>
      </c>
      <c r="J13" s="17">
        <v>250</v>
      </c>
      <c r="K13" s="16"/>
    </row>
    <row x14ac:dyDescent="0.25" r="14" customHeight="1" ht="17.25">
      <c r="A14" s="33">
        <v>45383</v>
      </c>
      <c r="B14" s="16" t="s">
        <v>2175</v>
      </c>
      <c r="C14" s="18"/>
      <c r="D14" s="17">
        <v>80</v>
      </c>
      <c r="E14" s="17">
        <v>75</v>
      </c>
      <c r="F14" s="17">
        <v>80</v>
      </c>
      <c r="G14" s="18"/>
      <c r="H14" s="18"/>
      <c r="I14" s="18"/>
      <c r="J14" s="18"/>
      <c r="K14" s="124"/>
    </row>
    <row x14ac:dyDescent="0.25" r="15" customHeight="1" ht="17.25">
      <c r="A15" s="33">
        <v>45444</v>
      </c>
      <c r="B15" s="16" t="s">
        <v>2175</v>
      </c>
      <c r="C15" s="36"/>
      <c r="D15" s="17">
        <v>50</v>
      </c>
      <c r="E15" s="36"/>
      <c r="F15" s="17">
        <v>50</v>
      </c>
      <c r="G15" s="36"/>
      <c r="H15" s="36"/>
      <c r="I15" s="36"/>
      <c r="J15" s="36"/>
      <c r="K15" s="16"/>
    </row>
    <row x14ac:dyDescent="0.25" r="16" customHeight="1" ht="17.25">
      <c r="A16" s="33">
        <v>45627</v>
      </c>
      <c r="B16" s="16" t="s">
        <v>2175</v>
      </c>
      <c r="C16" s="36"/>
      <c r="D16" s="17">
        <v>100</v>
      </c>
      <c r="E16" s="36"/>
      <c r="F16" s="36"/>
      <c r="G16" s="36"/>
      <c r="H16" s="17">
        <v>50</v>
      </c>
      <c r="I16" s="36"/>
      <c r="J16" s="36"/>
      <c r="K16" s="16"/>
    </row>
    <row x14ac:dyDescent="0.25" r="17" customHeight="1" ht="17.25">
      <c r="A17" s="33" t="s">
        <v>2043</v>
      </c>
      <c r="B17" s="16" t="s">
        <v>2175</v>
      </c>
      <c r="C17" s="36"/>
      <c r="D17" s="36"/>
      <c r="E17" s="36"/>
      <c r="F17" s="36"/>
      <c r="G17" s="36"/>
      <c r="H17" s="36"/>
      <c r="I17" s="17">
        <v>21</v>
      </c>
      <c r="J17" s="17">
        <v>50</v>
      </c>
      <c r="K17" s="16"/>
    </row>
    <row x14ac:dyDescent="0.25" r="18" customHeight="1" ht="17.25">
      <c r="A18" s="33" t="s">
        <v>2202</v>
      </c>
      <c r="B18" s="16" t="s">
        <v>2175</v>
      </c>
      <c r="C18" s="36"/>
      <c r="D18" s="36"/>
      <c r="E18" s="36"/>
      <c r="F18" s="36"/>
      <c r="G18" s="36"/>
      <c r="H18" s="36"/>
      <c r="I18" s="36"/>
      <c r="J18" s="17">
        <v>30</v>
      </c>
      <c r="K18" s="16"/>
    </row>
    <row x14ac:dyDescent="0.25" r="19" customHeight="1" ht="17.25">
      <c r="A19" s="33" t="s">
        <v>2216</v>
      </c>
      <c r="B19" s="118" t="s">
        <v>2175</v>
      </c>
      <c r="C19" s="36"/>
      <c r="D19" s="36"/>
      <c r="E19" s="36"/>
      <c r="F19" s="17">
        <v>116</v>
      </c>
      <c r="G19" s="36"/>
      <c r="H19" s="36"/>
      <c r="I19" s="36"/>
      <c r="J19" s="36"/>
      <c r="K19" s="16"/>
    </row>
    <row x14ac:dyDescent="0.25" r="20" customHeight="1" ht="17.25">
      <c r="A20" s="15">
        <v>44929</v>
      </c>
      <c r="B20" s="16" t="s">
        <v>2175</v>
      </c>
      <c r="C20" s="36"/>
      <c r="D20" s="17">
        <v>400</v>
      </c>
      <c r="E20" s="17">
        <v>300</v>
      </c>
      <c r="F20" s="17">
        <v>84</v>
      </c>
      <c r="G20" s="36"/>
      <c r="H20" s="36"/>
      <c r="I20" s="17">
        <v>50</v>
      </c>
      <c r="J20" s="17">
        <v>140</v>
      </c>
      <c r="K20" s="16"/>
    </row>
    <row x14ac:dyDescent="0.25" r="21" customHeight="1" ht="17.25">
      <c r="A21" s="33">
        <v>45110</v>
      </c>
      <c r="B21" s="25" t="s">
        <v>2175</v>
      </c>
      <c r="C21" s="36"/>
      <c r="D21" s="36"/>
      <c r="E21" s="36"/>
      <c r="F21" s="36"/>
      <c r="G21" s="17">
        <v>30</v>
      </c>
      <c r="H21" s="17">
        <v>60</v>
      </c>
      <c r="I21" s="36"/>
      <c r="J21" s="36"/>
      <c r="K21" s="16"/>
    </row>
    <row x14ac:dyDescent="0.25" r="22" customHeight="1" ht="17.25">
      <c r="A22" s="15">
        <v>45538</v>
      </c>
      <c r="B22" s="16" t="s">
        <v>14</v>
      </c>
      <c r="C22" s="36"/>
      <c r="D22" s="17">
        <v>-250</v>
      </c>
      <c r="E22" s="36"/>
      <c r="F22" s="17">
        <v>-65</v>
      </c>
      <c r="G22" s="36"/>
      <c r="H22" s="36"/>
      <c r="I22" s="36"/>
      <c r="J22" s="36"/>
      <c r="K22" s="16"/>
    </row>
    <row x14ac:dyDescent="0.25" r="23" customHeight="1" ht="17.25">
      <c r="A23" s="33" t="s">
        <v>2230</v>
      </c>
      <c r="B23" s="118" t="s">
        <v>14</v>
      </c>
      <c r="C23" s="36"/>
      <c r="D23" s="17">
        <v>-100</v>
      </c>
      <c r="E23" s="36"/>
      <c r="F23" s="36"/>
      <c r="G23" s="17">
        <v>-100</v>
      </c>
      <c r="H23" s="17">
        <v>-110</v>
      </c>
      <c r="I23" s="36"/>
      <c r="J23" s="36"/>
      <c r="K23" s="16"/>
    </row>
    <row x14ac:dyDescent="0.25" r="24" customHeight="1" ht="17.25">
      <c r="A24" s="33" t="s">
        <v>2233</v>
      </c>
      <c r="B24" s="118" t="s">
        <v>14</v>
      </c>
      <c r="C24" s="36"/>
      <c r="D24" s="36"/>
      <c r="E24" s="17">
        <v>-200</v>
      </c>
      <c r="F24" s="36"/>
      <c r="G24" s="36"/>
      <c r="H24" s="36"/>
      <c r="I24" s="17">
        <v>-200</v>
      </c>
      <c r="J24" s="17">
        <v>-323</v>
      </c>
      <c r="K24" s="16"/>
    </row>
    <row x14ac:dyDescent="0.25" r="25" customHeight="1" ht="17.25">
      <c r="A25" s="33">
        <v>45326</v>
      </c>
      <c r="B25" s="16" t="s">
        <v>14</v>
      </c>
      <c r="C25" s="36"/>
      <c r="D25" s="17">
        <v>-150</v>
      </c>
      <c r="E25" s="36"/>
      <c r="F25" s="17">
        <v>-102</v>
      </c>
      <c r="G25" s="36"/>
      <c r="H25" s="17">
        <v>-130</v>
      </c>
      <c r="I25" s="17">
        <v>-105</v>
      </c>
      <c r="J25" s="36"/>
      <c r="K25" s="16"/>
    </row>
    <row x14ac:dyDescent="0.25" r="26" customHeight="1" ht="17.25">
      <c r="A26" s="33">
        <v>45355</v>
      </c>
      <c r="B26" s="118" t="s">
        <v>14</v>
      </c>
      <c r="C26" s="36"/>
      <c r="D26" s="17">
        <v>-54</v>
      </c>
      <c r="E26" s="17">
        <v>-200</v>
      </c>
      <c r="F26" s="17">
        <v>-74</v>
      </c>
      <c r="G26" s="17">
        <v>-53</v>
      </c>
      <c r="H26" s="17">
        <v>-5</v>
      </c>
      <c r="I26" s="17">
        <v>-29</v>
      </c>
      <c r="J26" s="17">
        <v>-93</v>
      </c>
      <c r="K26" s="16"/>
    </row>
    <row x14ac:dyDescent="0.25" r="27" customHeight="1" ht="17.25">
      <c r="A27" s="33">
        <v>45386</v>
      </c>
      <c r="B27" s="118" t="s">
        <v>14</v>
      </c>
      <c r="C27" s="17">
        <v>-17</v>
      </c>
      <c r="D27" s="36"/>
      <c r="E27" s="36"/>
      <c r="F27" s="36"/>
      <c r="G27" s="17">
        <v>-20</v>
      </c>
      <c r="H27" s="36"/>
      <c r="I27" s="36"/>
      <c r="J27" s="36"/>
      <c r="K27" s="16"/>
    </row>
    <row x14ac:dyDescent="0.25" r="28" customHeight="1" ht="17.25">
      <c r="A28" s="33" t="s">
        <v>2188</v>
      </c>
      <c r="B28" s="16" t="s">
        <v>2175</v>
      </c>
      <c r="C28" s="36"/>
      <c r="D28" s="17">
        <v>150</v>
      </c>
      <c r="E28" s="17">
        <v>200</v>
      </c>
      <c r="F28" s="17">
        <v>100</v>
      </c>
      <c r="G28" s="36"/>
      <c r="H28" s="36"/>
      <c r="I28" s="36"/>
      <c r="J28" s="36"/>
      <c r="K28" s="16"/>
    </row>
    <row x14ac:dyDescent="0.25" r="29" customHeight="1" ht="17.25">
      <c r="A29" s="33" t="s">
        <v>2188</v>
      </c>
      <c r="B29" s="16" t="s">
        <v>2175</v>
      </c>
      <c r="C29" s="17">
        <v>17</v>
      </c>
      <c r="D29" s="36"/>
      <c r="E29" s="36"/>
      <c r="F29" s="36"/>
      <c r="G29" s="36"/>
      <c r="H29" s="17">
        <v>15</v>
      </c>
      <c r="I29" s="36"/>
      <c r="J29" s="36"/>
      <c r="K29" s="16"/>
    </row>
    <row x14ac:dyDescent="0.25" r="30" customHeight="1" ht="17.25">
      <c r="A30" s="123"/>
      <c r="B30" s="124"/>
      <c r="C30" s="18"/>
      <c r="D30" s="18"/>
      <c r="E30" s="18"/>
      <c r="F30" s="18"/>
      <c r="G30" s="18"/>
      <c r="H30" s="18"/>
      <c r="I30" s="18"/>
      <c r="J30" s="18"/>
      <c r="K30" s="124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9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9.005" customWidth="1" bestFit="1"/>
    <col min="5" max="5" style="116" width="9.005" customWidth="1" bestFit="1"/>
    <col min="6" max="6" style="116" width="9.005" customWidth="1" bestFit="1"/>
    <col min="7" max="7" style="116" width="9.005" customWidth="1" bestFit="1"/>
    <col min="8" max="8" style="116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</row>
    <row x14ac:dyDescent="0.25" r="2" customHeight="1" ht="17.25">
      <c r="A2" s="1"/>
      <c r="B2" s="4"/>
      <c r="C2" s="3"/>
      <c r="D2" s="3"/>
      <c r="E2" s="3"/>
      <c r="F2" s="3"/>
      <c r="G2" s="3"/>
      <c r="H2" s="3"/>
    </row>
    <row x14ac:dyDescent="0.25" r="3" customHeight="1" ht="17.25">
      <c r="A3" s="1" t="s">
        <v>8784</v>
      </c>
      <c r="B3" s="182"/>
      <c r="C3" s="3"/>
      <c r="D3" s="3"/>
      <c r="E3" s="3"/>
      <c r="F3" s="3"/>
      <c r="G3" s="3"/>
      <c r="H3" s="3"/>
    </row>
    <row x14ac:dyDescent="0.25" r="4" customHeight="1" ht="15.75">
      <c r="A4" s="1" t="s">
        <v>8785</v>
      </c>
      <c r="B4" s="4"/>
      <c r="C4" s="3"/>
      <c r="D4" s="3"/>
      <c r="E4" s="3"/>
      <c r="F4" s="3"/>
      <c r="G4" s="3"/>
      <c r="H4" s="3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</row>
    <row x14ac:dyDescent="0.25" r="6" customHeight="1" ht="17.25">
      <c r="A6" s="1092" t="s">
        <v>4</v>
      </c>
      <c r="B6" s="1093" t="s">
        <v>5</v>
      </c>
      <c r="C6" s="1110" t="s">
        <v>6</v>
      </c>
      <c r="D6" s="1110" t="s">
        <v>7</v>
      </c>
      <c r="E6" s="1110" t="s">
        <v>9</v>
      </c>
      <c r="F6" s="1110" t="s">
        <v>8</v>
      </c>
      <c r="G6" s="1110" t="s">
        <v>358</v>
      </c>
      <c r="H6" s="1110" t="s">
        <v>368</v>
      </c>
    </row>
    <row x14ac:dyDescent="0.25" r="7" customHeight="1" ht="17.25">
      <c r="A7" s="15" t="s">
        <v>2408</v>
      </c>
      <c r="B7" s="16" t="s">
        <v>2175</v>
      </c>
      <c r="C7" s="17">
        <v>100</v>
      </c>
      <c r="D7" s="17">
        <v>100</v>
      </c>
      <c r="E7" s="17">
        <v>200</v>
      </c>
      <c r="F7" s="17">
        <v>50</v>
      </c>
      <c r="G7" s="17">
        <v>50</v>
      </c>
      <c r="H7" s="36"/>
    </row>
    <row x14ac:dyDescent="0.25" r="8" customHeight="1" ht="17.25">
      <c r="A8" s="33" t="s">
        <v>3320</v>
      </c>
      <c r="B8" s="34" t="s">
        <v>2175</v>
      </c>
      <c r="C8" s="17">
        <v>100</v>
      </c>
      <c r="D8" s="17">
        <v>100</v>
      </c>
      <c r="E8" s="17">
        <v>100</v>
      </c>
      <c r="F8" s="36"/>
      <c r="G8" s="17">
        <v>350</v>
      </c>
      <c r="H8" s="36"/>
    </row>
    <row x14ac:dyDescent="0.25" r="9" customHeight="1" ht="17.25">
      <c r="A9" s="33" t="s">
        <v>2412</v>
      </c>
      <c r="B9" s="16" t="s">
        <v>2175</v>
      </c>
      <c r="C9" s="36"/>
      <c r="D9" s="17">
        <v>150</v>
      </c>
      <c r="E9" s="36"/>
      <c r="F9" s="36"/>
      <c r="G9" s="17">
        <v>100</v>
      </c>
      <c r="H9" s="17">
        <v>52</v>
      </c>
    </row>
    <row x14ac:dyDescent="0.25" r="10" customHeight="1" ht="17.25">
      <c r="A10" s="33" t="s">
        <v>2412</v>
      </c>
      <c r="B10" s="16" t="s">
        <v>2175</v>
      </c>
      <c r="C10" s="36"/>
      <c r="D10" s="17">
        <v>150</v>
      </c>
      <c r="E10" s="17">
        <v>300</v>
      </c>
      <c r="F10" s="36"/>
      <c r="G10" s="36"/>
      <c r="H10" s="17">
        <v>150</v>
      </c>
    </row>
    <row x14ac:dyDescent="0.25" r="11" customHeight="1" ht="17.25">
      <c r="A11" s="33" t="s">
        <v>2615</v>
      </c>
      <c r="B11" s="118" t="s">
        <v>2175</v>
      </c>
      <c r="C11" s="36"/>
      <c r="D11" s="17">
        <v>100</v>
      </c>
      <c r="E11" s="36"/>
      <c r="F11" s="36"/>
      <c r="G11" s="17">
        <v>100</v>
      </c>
      <c r="H11" s="17">
        <v>100</v>
      </c>
    </row>
    <row x14ac:dyDescent="0.25" r="12" customHeight="1" ht="17.25">
      <c r="A12" s="117" t="s">
        <v>4614</v>
      </c>
      <c r="B12" s="118" t="s">
        <v>2175</v>
      </c>
      <c r="C12" s="36"/>
      <c r="D12" s="17">
        <v>20</v>
      </c>
      <c r="E12" s="17">
        <v>100</v>
      </c>
      <c r="F12" s="17">
        <v>200</v>
      </c>
      <c r="G12" s="36"/>
      <c r="H12" s="17">
        <v>55</v>
      </c>
    </row>
    <row x14ac:dyDescent="0.25" r="13" customHeight="1" ht="17.25">
      <c r="A13" s="33" t="s">
        <v>2216</v>
      </c>
      <c r="B13" s="118" t="s">
        <v>2175</v>
      </c>
      <c r="C13" s="36"/>
      <c r="D13" s="17">
        <v>42</v>
      </c>
      <c r="E13" s="17">
        <v>60</v>
      </c>
      <c r="F13" s="36"/>
      <c r="G13" s="36"/>
      <c r="H13" s="17">
        <v>40</v>
      </c>
    </row>
    <row x14ac:dyDescent="0.25" r="14" customHeight="1" ht="17.25">
      <c r="A14" s="33" t="s">
        <v>2931</v>
      </c>
      <c r="B14" s="118" t="s">
        <v>2416</v>
      </c>
      <c r="C14" s="17">
        <v>-80</v>
      </c>
      <c r="D14" s="36"/>
      <c r="E14" s="36"/>
      <c r="F14" s="36"/>
      <c r="G14" s="17">
        <v>-200</v>
      </c>
      <c r="H14" s="36"/>
    </row>
    <row x14ac:dyDescent="0.25" r="15" customHeight="1" ht="17.25">
      <c r="A15" s="33">
        <v>45448</v>
      </c>
      <c r="B15" s="118" t="s">
        <v>2416</v>
      </c>
      <c r="C15" s="17">
        <v>-54</v>
      </c>
      <c r="D15" s="17">
        <v>-85</v>
      </c>
      <c r="E15" s="17">
        <v>-200</v>
      </c>
      <c r="F15" s="17">
        <v>-81</v>
      </c>
      <c r="G15" s="17">
        <v>-100</v>
      </c>
      <c r="H15" s="17">
        <v>-26</v>
      </c>
    </row>
    <row x14ac:dyDescent="0.25" r="16" customHeight="1" ht="17.25">
      <c r="A16" s="33" t="s">
        <v>2188</v>
      </c>
      <c r="B16" s="118" t="s">
        <v>2416</v>
      </c>
      <c r="C16" s="17">
        <v>-16</v>
      </c>
      <c r="D16" s="17">
        <v>-33</v>
      </c>
      <c r="E16" s="17">
        <v>-280</v>
      </c>
      <c r="F16" s="17">
        <v>-51</v>
      </c>
      <c r="G16" s="17">
        <v>-78</v>
      </c>
      <c r="H16" s="17">
        <v>-58</v>
      </c>
    </row>
    <row x14ac:dyDescent="0.25" r="17" customHeight="1" ht="17.25">
      <c r="A17" s="33" t="s">
        <v>2263</v>
      </c>
      <c r="B17" s="118" t="s">
        <v>2416</v>
      </c>
      <c r="C17" s="17">
        <v>-13</v>
      </c>
      <c r="D17" s="17">
        <v>-100</v>
      </c>
      <c r="E17" s="36"/>
      <c r="F17" s="36"/>
      <c r="G17" s="17">
        <v>-50</v>
      </c>
      <c r="H17" s="17">
        <v>-74</v>
      </c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</row>
    <row x14ac:dyDescent="0.25" r="19" customHeight="1" ht="17.25">
      <c r="A19" s="123"/>
      <c r="B19" s="124"/>
      <c r="C19" s="18"/>
      <c r="D19" s="18"/>
      <c r="E19" s="18"/>
      <c r="F19" s="18"/>
      <c r="G19" s="18"/>
      <c r="H19" s="18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1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9.005" customWidth="1" bestFit="1"/>
    <col min="4" max="4" style="88" width="9.005" customWidth="1" bestFit="1"/>
  </cols>
  <sheetData>
    <row x14ac:dyDescent="0.25" r="1" customHeight="1" ht="17.25">
      <c r="A1" s="1" t="s">
        <v>0</v>
      </c>
      <c r="B1" s="4"/>
      <c r="C1" s="3"/>
      <c r="D1" s="83"/>
    </row>
    <row x14ac:dyDescent="0.25" r="2" customHeight="1" ht="17.25">
      <c r="A2" s="1"/>
      <c r="B2" s="4"/>
      <c r="C2" s="3"/>
      <c r="D2" s="83"/>
    </row>
    <row x14ac:dyDescent="0.25" r="3" customHeight="1" ht="17.25">
      <c r="A3" s="1" t="s">
        <v>8782</v>
      </c>
      <c r="B3" s="182"/>
      <c r="C3" s="3"/>
      <c r="D3" s="83"/>
    </row>
    <row x14ac:dyDescent="0.25" r="4" customHeight="1" ht="15.75">
      <c r="A4" s="1" t="s">
        <v>8783</v>
      </c>
      <c r="B4" s="4"/>
      <c r="C4" s="3"/>
      <c r="D4" s="83"/>
    </row>
    <row x14ac:dyDescent="0.25" r="5" customHeight="1" ht="17.25">
      <c r="A5" s="531"/>
      <c r="B5" s="83"/>
      <c r="C5" s="419"/>
      <c r="D5" s="419"/>
    </row>
    <row x14ac:dyDescent="0.25" r="6" customHeight="1" ht="17.25">
      <c r="A6" s="1092" t="s">
        <v>4</v>
      </c>
      <c r="B6" s="1093" t="s">
        <v>5</v>
      </c>
      <c r="C6" s="1110" t="s">
        <v>1864</v>
      </c>
      <c r="D6" s="1201"/>
    </row>
    <row x14ac:dyDescent="0.25" r="7" customHeight="1" ht="17.25">
      <c r="A7" s="15">
        <v>45324</v>
      </c>
      <c r="B7" s="16" t="s">
        <v>2175</v>
      </c>
      <c r="C7" s="17">
        <v>50</v>
      </c>
      <c r="D7" s="16"/>
    </row>
    <row x14ac:dyDescent="0.25" r="8" customHeight="1" ht="17.25">
      <c r="A8" s="33"/>
      <c r="B8" s="34"/>
      <c r="C8" s="36"/>
      <c r="D8" s="16"/>
    </row>
    <row x14ac:dyDescent="0.25" r="9" customHeight="1" ht="17.25">
      <c r="A9" s="15"/>
      <c r="B9" s="16"/>
      <c r="C9" s="36"/>
      <c r="D9" s="16"/>
    </row>
    <row x14ac:dyDescent="0.25" r="10" customHeight="1" ht="17.25">
      <c r="A10" s="15"/>
      <c r="B10" s="16"/>
      <c r="C10" s="36"/>
      <c r="D10" s="16"/>
    </row>
    <row x14ac:dyDescent="0.25" r="11" customHeight="1" ht="17.25">
      <c r="A11" s="123"/>
      <c r="B11" s="124"/>
      <c r="C11" s="18"/>
      <c r="D11" s="124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6"/>
  <sheetViews>
    <sheetView workbookViewId="0"/>
  </sheetViews>
  <sheetFormatPr defaultRowHeight="15" x14ac:dyDescent="0.25"/>
  <cols>
    <col min="1" max="1" style="115" width="11.719285714285713" customWidth="1" bestFit="1"/>
    <col min="2" max="2" style="40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9.005" customWidth="1" bestFit="1"/>
    <col min="7" max="7" style="116" width="9.005" customWidth="1" bestFit="1"/>
    <col min="8" max="8" style="116" width="9.005" customWidth="1" bestFit="1"/>
    <col min="9" max="9" style="116" width="9.005" customWidth="1" bestFit="1"/>
    <col min="10" max="10" style="116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</row>
    <row x14ac:dyDescent="0.25" r="3" customHeight="1" ht="17.25">
      <c r="A3" s="1" t="s">
        <v>8780</v>
      </c>
      <c r="B3" s="182"/>
      <c r="C3" s="3"/>
      <c r="D3" s="3"/>
      <c r="E3" s="3"/>
      <c r="F3" s="3"/>
      <c r="G3" s="3"/>
      <c r="H3" s="3"/>
      <c r="I3" s="3"/>
      <c r="J3" s="3"/>
    </row>
    <row x14ac:dyDescent="0.25" r="4" customHeight="1" ht="17.25">
      <c r="A4" s="1" t="s">
        <v>8781</v>
      </c>
      <c r="B4" s="4"/>
      <c r="C4" s="3"/>
      <c r="D4" s="3"/>
      <c r="E4" s="3"/>
      <c r="F4" s="3"/>
      <c r="G4" s="3"/>
      <c r="H4" s="3"/>
      <c r="I4" s="3"/>
      <c r="J4" s="3"/>
    </row>
    <row x14ac:dyDescent="0.25" r="5" customHeight="1" ht="17.25">
      <c r="A5" s="531"/>
      <c r="B5" s="2"/>
      <c r="C5" s="419"/>
      <c r="D5" s="419"/>
      <c r="E5" s="419"/>
      <c r="F5" s="419"/>
      <c r="G5" s="419"/>
      <c r="H5" s="419"/>
      <c r="I5" s="419"/>
      <c r="J5" s="419"/>
    </row>
    <row x14ac:dyDescent="0.25" r="6" customHeight="1" ht="17.25">
      <c r="A6" s="1092" t="s">
        <v>4</v>
      </c>
      <c r="B6" s="1093" t="s">
        <v>5</v>
      </c>
      <c r="C6" s="1110" t="s">
        <v>6</v>
      </c>
      <c r="D6" s="1110" t="s">
        <v>7</v>
      </c>
      <c r="E6" s="1110" t="s">
        <v>9</v>
      </c>
      <c r="F6" s="1110" t="s">
        <v>1864</v>
      </c>
      <c r="G6" s="1110" t="s">
        <v>8</v>
      </c>
      <c r="H6" s="1110" t="s">
        <v>358</v>
      </c>
      <c r="I6" s="1110" t="s">
        <v>75</v>
      </c>
      <c r="J6" s="1110" t="s">
        <v>76</v>
      </c>
    </row>
    <row x14ac:dyDescent="0.25" r="7" customHeight="1" ht="17.25">
      <c r="A7" s="15" t="s">
        <v>3856</v>
      </c>
      <c r="B7" s="16" t="s">
        <v>1788</v>
      </c>
      <c r="C7" s="17">
        <v>15</v>
      </c>
      <c r="D7" s="17">
        <v>15</v>
      </c>
      <c r="E7" s="17">
        <v>30</v>
      </c>
      <c r="F7" s="17">
        <v>60</v>
      </c>
      <c r="G7" s="36"/>
      <c r="H7" s="36"/>
      <c r="I7" s="36"/>
      <c r="J7" s="36"/>
    </row>
    <row x14ac:dyDescent="0.25" r="8" customHeight="1" ht="17.25">
      <c r="A8" s="15">
        <v>44965</v>
      </c>
      <c r="B8" s="16" t="s">
        <v>1788</v>
      </c>
      <c r="C8" s="17">
        <v>50</v>
      </c>
      <c r="D8" s="17">
        <v>150</v>
      </c>
      <c r="E8" s="17">
        <v>200</v>
      </c>
      <c r="F8" s="18"/>
      <c r="G8" s="17">
        <v>50</v>
      </c>
      <c r="H8" s="17">
        <v>150</v>
      </c>
      <c r="I8" s="36"/>
      <c r="J8" s="36"/>
    </row>
    <row x14ac:dyDescent="0.25" r="9" customHeight="1" ht="17.25">
      <c r="A9" s="15">
        <v>44965</v>
      </c>
      <c r="B9" s="16" t="s">
        <v>1788</v>
      </c>
      <c r="C9" s="17">
        <v>100</v>
      </c>
      <c r="D9" s="36"/>
      <c r="E9" s="36"/>
      <c r="F9" s="36"/>
      <c r="G9" s="36"/>
      <c r="H9" s="36"/>
      <c r="I9" s="36"/>
      <c r="J9" s="36"/>
    </row>
    <row x14ac:dyDescent="0.25" r="10" customHeight="1" ht="17.25">
      <c r="A10" s="15">
        <v>45024</v>
      </c>
      <c r="B10" s="16" t="s">
        <v>1788</v>
      </c>
      <c r="C10" s="36"/>
      <c r="D10" s="17">
        <v>20</v>
      </c>
      <c r="E10" s="36"/>
      <c r="F10" s="36"/>
      <c r="G10" s="17">
        <v>50</v>
      </c>
      <c r="H10" s="36"/>
      <c r="I10" s="17">
        <v>120</v>
      </c>
      <c r="J10" s="36"/>
    </row>
    <row x14ac:dyDescent="0.25" r="11" customHeight="1" ht="17.25">
      <c r="A11" s="15">
        <v>45024</v>
      </c>
      <c r="B11" s="16" t="s">
        <v>1788</v>
      </c>
      <c r="C11" s="36"/>
      <c r="D11" s="17">
        <v>50</v>
      </c>
      <c r="E11" s="17">
        <v>400</v>
      </c>
      <c r="F11" s="36"/>
      <c r="G11" s="17">
        <v>50</v>
      </c>
      <c r="H11" s="17">
        <v>100</v>
      </c>
      <c r="I11" s="36"/>
      <c r="J11" s="36"/>
    </row>
    <row x14ac:dyDescent="0.25" r="12" customHeight="1" ht="17.25">
      <c r="A12" s="33">
        <v>45054</v>
      </c>
      <c r="B12" s="16" t="s">
        <v>1788</v>
      </c>
      <c r="C12" s="17">
        <v>112</v>
      </c>
      <c r="D12" s="17">
        <v>70</v>
      </c>
      <c r="E12" s="18"/>
      <c r="F12" s="18"/>
      <c r="G12" s="17">
        <v>100</v>
      </c>
      <c r="H12" s="17">
        <v>100</v>
      </c>
      <c r="I12" s="18"/>
      <c r="J12" s="18"/>
    </row>
    <row x14ac:dyDescent="0.25" r="13" customHeight="1" ht="17.25">
      <c r="A13" s="33">
        <v>45054</v>
      </c>
      <c r="B13" s="16" t="s">
        <v>1788</v>
      </c>
      <c r="C13" s="36"/>
      <c r="D13" s="17">
        <v>100</v>
      </c>
      <c r="E13" s="36"/>
      <c r="F13" s="36"/>
      <c r="G13" s="17">
        <v>50</v>
      </c>
      <c r="H13" s="36"/>
      <c r="I13" s="17">
        <v>30</v>
      </c>
      <c r="J13" s="36"/>
    </row>
    <row x14ac:dyDescent="0.25" r="14" customHeight="1" ht="17.25">
      <c r="A14" s="15">
        <v>45269</v>
      </c>
      <c r="B14" s="16" t="s">
        <v>1788</v>
      </c>
      <c r="C14" s="36"/>
      <c r="D14" s="36"/>
      <c r="E14" s="17">
        <v>300</v>
      </c>
      <c r="F14" s="36"/>
      <c r="G14" s="36"/>
      <c r="H14" s="17">
        <v>200</v>
      </c>
      <c r="I14" s="17">
        <v>122</v>
      </c>
      <c r="J14" s="17">
        <v>120</v>
      </c>
    </row>
    <row x14ac:dyDescent="0.25" r="15" customHeight="1" ht="17.25">
      <c r="A15" s="33" t="s">
        <v>2772</v>
      </c>
      <c r="B15" s="16" t="s">
        <v>1788</v>
      </c>
      <c r="C15" s="17">
        <v>100</v>
      </c>
      <c r="D15" s="17">
        <v>100</v>
      </c>
      <c r="E15" s="17">
        <v>200</v>
      </c>
      <c r="F15" s="18"/>
      <c r="G15" s="17">
        <v>150</v>
      </c>
      <c r="H15" s="17">
        <v>150</v>
      </c>
      <c r="I15" s="18"/>
      <c r="J15" s="18"/>
    </row>
    <row x14ac:dyDescent="0.25" r="16" customHeight="1" ht="17.25">
      <c r="A16" s="15" t="s">
        <v>3168</v>
      </c>
      <c r="B16" s="16" t="s">
        <v>1788</v>
      </c>
      <c r="C16" s="17">
        <v>50</v>
      </c>
      <c r="D16" s="17">
        <v>50</v>
      </c>
      <c r="E16" s="18"/>
      <c r="F16" s="18"/>
      <c r="G16" s="17">
        <v>300</v>
      </c>
      <c r="H16" s="17">
        <v>100</v>
      </c>
      <c r="I16" s="17">
        <v>28</v>
      </c>
      <c r="J16" s="17">
        <v>30</v>
      </c>
    </row>
    <row x14ac:dyDescent="0.25" r="17" customHeight="1" ht="17.25">
      <c r="A17" s="15" t="s">
        <v>5975</v>
      </c>
      <c r="B17" s="16" t="s">
        <v>1788</v>
      </c>
      <c r="C17" s="17">
        <v>75</v>
      </c>
      <c r="D17" s="17">
        <v>75</v>
      </c>
      <c r="E17" s="17">
        <v>100</v>
      </c>
      <c r="F17" s="36"/>
      <c r="G17" s="17">
        <v>75</v>
      </c>
      <c r="H17" s="17">
        <v>75</v>
      </c>
      <c r="I17" s="36"/>
      <c r="J17" s="36"/>
    </row>
    <row x14ac:dyDescent="0.25" r="18" customHeight="1" ht="17.25">
      <c r="A18" s="15" t="s">
        <v>1994</v>
      </c>
      <c r="B18" s="16" t="s">
        <v>1788</v>
      </c>
      <c r="C18" s="36"/>
      <c r="D18" s="36"/>
      <c r="E18" s="17">
        <v>100</v>
      </c>
      <c r="F18" s="17">
        <v>40</v>
      </c>
      <c r="G18" s="36"/>
      <c r="H18" s="36"/>
      <c r="I18" s="17">
        <v>50</v>
      </c>
      <c r="J18" s="17">
        <v>50</v>
      </c>
    </row>
    <row x14ac:dyDescent="0.25" r="19" customHeight="1" ht="17.25">
      <c r="A19" s="15">
        <v>45179</v>
      </c>
      <c r="B19" s="16" t="s">
        <v>14</v>
      </c>
      <c r="C19" s="36"/>
      <c r="D19" s="36"/>
      <c r="E19" s="36"/>
      <c r="F19" s="36"/>
      <c r="G19" s="17">
        <v>250</v>
      </c>
      <c r="H19" s="17">
        <v>150</v>
      </c>
      <c r="I19" s="36"/>
      <c r="J19" s="36"/>
    </row>
    <row x14ac:dyDescent="0.25" r="20" customHeight="1" ht="17.25">
      <c r="A20" s="33" t="s">
        <v>2088</v>
      </c>
      <c r="B20" s="16" t="s">
        <v>14</v>
      </c>
      <c r="C20" s="17">
        <v>-35</v>
      </c>
      <c r="D20" s="17">
        <v>-30</v>
      </c>
      <c r="E20" s="36"/>
      <c r="F20" s="36"/>
      <c r="G20" s="17">
        <v>-200</v>
      </c>
      <c r="H20" s="36"/>
      <c r="I20" s="36"/>
      <c r="J20" s="36"/>
    </row>
    <row x14ac:dyDescent="0.25" r="21" customHeight="1" ht="17.25">
      <c r="A21" s="15">
        <v>44937</v>
      </c>
      <c r="B21" s="16" t="s">
        <v>14</v>
      </c>
      <c r="C21" s="17">
        <v>-81</v>
      </c>
      <c r="D21" s="36"/>
      <c r="E21" s="36"/>
      <c r="F21" s="36"/>
      <c r="G21" s="36"/>
      <c r="H21" s="17">
        <v>-187</v>
      </c>
      <c r="I21" s="17">
        <v>-23</v>
      </c>
      <c r="J21" s="36"/>
    </row>
    <row x14ac:dyDescent="0.25" r="22" customHeight="1" ht="17.25">
      <c r="A22" s="15">
        <v>44968</v>
      </c>
      <c r="B22" s="34" t="s">
        <v>14</v>
      </c>
      <c r="C22" s="17">
        <f>--99</f>
      </c>
      <c r="D22" s="17">
        <v>-110</v>
      </c>
      <c r="E22" s="36"/>
      <c r="F22" s="36"/>
      <c r="G22" s="36"/>
      <c r="H22" s="36"/>
      <c r="I22" s="36"/>
      <c r="J22" s="36"/>
    </row>
    <row x14ac:dyDescent="0.25" r="23" customHeight="1" ht="17.25">
      <c r="A23" s="15">
        <v>44996</v>
      </c>
      <c r="B23" s="118" t="s">
        <v>2153</v>
      </c>
      <c r="C23" s="36"/>
      <c r="D23" s="36"/>
      <c r="E23" s="17">
        <v>-1</v>
      </c>
      <c r="F23" s="17">
        <v>-10</v>
      </c>
      <c r="G23" s="17">
        <v>-69</v>
      </c>
      <c r="H23" s="17">
        <v>-117</v>
      </c>
      <c r="I23" s="17">
        <v>-35</v>
      </c>
      <c r="J23" s="36"/>
    </row>
    <row x14ac:dyDescent="0.25" r="24" customHeight="1" ht="17.25">
      <c r="A24" s="15" t="s">
        <v>4105</v>
      </c>
      <c r="B24" s="16" t="s">
        <v>14</v>
      </c>
      <c r="C24" s="17">
        <v>-74</v>
      </c>
      <c r="D24" s="17">
        <v>-90</v>
      </c>
      <c r="E24" s="36"/>
      <c r="F24" s="36"/>
      <c r="G24" s="17">
        <v>-122</v>
      </c>
      <c r="H24" s="36"/>
      <c r="I24" s="36"/>
      <c r="J24" s="36"/>
    </row>
    <row x14ac:dyDescent="0.25" r="25" customHeight="1" ht="17.25">
      <c r="A25" s="15" t="s">
        <v>2546</v>
      </c>
      <c r="B25" s="118" t="s">
        <v>14</v>
      </c>
      <c r="C25" s="17">
        <v>-41</v>
      </c>
      <c r="D25" s="17">
        <v>-80</v>
      </c>
      <c r="E25" s="36"/>
      <c r="F25" s="36"/>
      <c r="G25" s="17">
        <v>-105</v>
      </c>
      <c r="H25" s="17">
        <v>-100</v>
      </c>
      <c r="I25" s="36"/>
      <c r="J25" s="36"/>
    </row>
    <row x14ac:dyDescent="0.25" r="26" customHeight="1" ht="17.25">
      <c r="A26" s="15">
        <v>45242</v>
      </c>
      <c r="B26" s="16" t="s">
        <v>14</v>
      </c>
      <c r="C26" s="36"/>
      <c r="D26" s="36"/>
      <c r="E26" s="36"/>
      <c r="F26" s="36"/>
      <c r="G26" s="17">
        <v>-100</v>
      </c>
      <c r="H26" s="17">
        <v>-100</v>
      </c>
      <c r="I26" s="36"/>
      <c r="J26" s="36"/>
    </row>
    <row x14ac:dyDescent="0.25" r="27" customHeight="1" ht="17.25">
      <c r="A27" s="15" t="s">
        <v>2091</v>
      </c>
      <c r="B27" s="16" t="s">
        <v>14</v>
      </c>
      <c r="C27" s="17">
        <v>-29</v>
      </c>
      <c r="D27" s="36"/>
      <c r="E27" s="36"/>
      <c r="F27" s="36"/>
      <c r="G27" s="36"/>
      <c r="H27" s="17">
        <v>-100</v>
      </c>
      <c r="I27" s="17">
        <v>-87</v>
      </c>
      <c r="J27" s="36"/>
    </row>
    <row x14ac:dyDescent="0.25" r="28" customHeight="1" ht="17.25">
      <c r="A28" s="15" t="s">
        <v>2015</v>
      </c>
      <c r="B28" s="16" t="s">
        <v>14</v>
      </c>
      <c r="C28" s="18"/>
      <c r="D28" s="17">
        <v>-103</v>
      </c>
      <c r="E28" s="18"/>
      <c r="F28" s="18"/>
      <c r="G28" s="17">
        <v>-36</v>
      </c>
      <c r="H28" s="17">
        <v>-86</v>
      </c>
      <c r="I28" s="18"/>
      <c r="J28" s="17">
        <v>-176</v>
      </c>
    </row>
    <row x14ac:dyDescent="0.25" r="29" customHeight="1" ht="17.25">
      <c r="A29" s="33" t="s">
        <v>2405</v>
      </c>
      <c r="B29" s="16" t="s">
        <v>14</v>
      </c>
      <c r="C29" s="36"/>
      <c r="D29" s="17">
        <v>-73</v>
      </c>
      <c r="E29" s="17">
        <v>-500</v>
      </c>
      <c r="F29" s="36"/>
      <c r="G29" s="17">
        <v>-110</v>
      </c>
      <c r="H29" s="36"/>
      <c r="I29" s="36"/>
      <c r="J29" s="36"/>
    </row>
    <row x14ac:dyDescent="0.25" r="30" customHeight="1" ht="17.25">
      <c r="A30" s="15">
        <v>45413</v>
      </c>
      <c r="B30" s="16" t="s">
        <v>14</v>
      </c>
      <c r="C30" s="17">
        <v>-60</v>
      </c>
      <c r="D30" s="18"/>
      <c r="E30" s="18"/>
      <c r="F30" s="18"/>
      <c r="G30" s="17">
        <v>-10</v>
      </c>
      <c r="H30" s="17">
        <v>-145</v>
      </c>
      <c r="I30" s="17">
        <v>-16</v>
      </c>
      <c r="J30" s="18"/>
    </row>
    <row x14ac:dyDescent="0.25" r="31" customHeight="1" ht="17.25">
      <c r="A31" s="33">
        <v>45505</v>
      </c>
      <c r="B31" s="16" t="s">
        <v>14</v>
      </c>
      <c r="C31" s="18"/>
      <c r="D31" s="17">
        <v>-5</v>
      </c>
      <c r="E31" s="17">
        <v>-200</v>
      </c>
      <c r="F31" s="17">
        <v>-57</v>
      </c>
      <c r="G31" s="17">
        <v>-35</v>
      </c>
      <c r="H31" s="17">
        <v>-13</v>
      </c>
      <c r="I31" s="17">
        <v>-24</v>
      </c>
      <c r="J31" s="17">
        <v>-20</v>
      </c>
    </row>
    <row x14ac:dyDescent="0.25" r="32" customHeight="1" ht="17.25">
      <c r="A32" s="33">
        <v>45445</v>
      </c>
      <c r="B32" s="16" t="s">
        <v>1788</v>
      </c>
      <c r="C32" s="36"/>
      <c r="D32" s="36"/>
      <c r="E32" s="36"/>
      <c r="F32" s="36"/>
      <c r="G32" s="17">
        <v>145</v>
      </c>
      <c r="H32" s="36"/>
      <c r="I32" s="36"/>
      <c r="J32" s="36"/>
    </row>
    <row x14ac:dyDescent="0.25" r="33" customHeight="1" ht="17.25">
      <c r="A33" s="33">
        <v>45628</v>
      </c>
      <c r="B33" s="16" t="s">
        <v>1788</v>
      </c>
      <c r="C33" s="36"/>
      <c r="D33" s="36"/>
      <c r="E33" s="36"/>
      <c r="F33" s="36"/>
      <c r="G33" s="17">
        <v>67</v>
      </c>
      <c r="H33" s="17">
        <v>123</v>
      </c>
      <c r="I33" s="36"/>
      <c r="J33" s="36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36"/>
      <c r="J34" s="36"/>
    </row>
    <row x14ac:dyDescent="0.25" r="35" customHeight="1" ht="17.25">
      <c r="A35" s="38"/>
      <c r="B35" s="2"/>
      <c r="C35" s="3"/>
      <c r="D35" s="3"/>
      <c r="E35" s="3"/>
      <c r="F35" s="3"/>
      <c r="G35" s="3"/>
      <c r="H35" s="3"/>
      <c r="I35" s="3"/>
      <c r="J35" s="3"/>
    </row>
    <row x14ac:dyDescent="0.25" r="36" customHeight="1" ht="17.25">
      <c r="A36" s="37"/>
      <c r="B36" s="2"/>
      <c r="C36" s="1110" t="s">
        <v>6</v>
      </c>
      <c r="D36" s="1110" t="s">
        <v>7</v>
      </c>
      <c r="E36" s="1110" t="s">
        <v>9</v>
      </c>
      <c r="F36" s="1110" t="s">
        <v>1864</v>
      </c>
      <c r="G36" s="1110" t="s">
        <v>8</v>
      </c>
      <c r="H36" s="1110" t="s">
        <v>358</v>
      </c>
      <c r="I36" s="1110" t="s">
        <v>75</v>
      </c>
      <c r="J36" s="1110" t="s">
        <v>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9.005" customWidth="1" bestFit="1"/>
    <col min="4" max="4" style="88" width="9.005" customWidth="1" bestFit="1"/>
  </cols>
  <sheetData>
    <row x14ac:dyDescent="0.25" r="1" customHeight="1" ht="17.25">
      <c r="A1" s="1" t="s">
        <v>0</v>
      </c>
      <c r="B1" s="4"/>
      <c r="C1" s="3"/>
      <c r="D1" s="83"/>
    </row>
    <row x14ac:dyDescent="0.25" r="2" customHeight="1" ht="17.25">
      <c r="A2" s="1"/>
      <c r="B2" s="4"/>
      <c r="C2" s="3"/>
      <c r="D2" s="83"/>
    </row>
    <row x14ac:dyDescent="0.25" r="3" customHeight="1" ht="17.25">
      <c r="A3" s="1" t="s">
        <v>8780</v>
      </c>
      <c r="B3" s="182"/>
      <c r="C3" s="3"/>
      <c r="D3" s="83"/>
    </row>
    <row x14ac:dyDescent="0.25" r="4" customHeight="1" ht="17.25">
      <c r="A4" s="1" t="s">
        <v>8781</v>
      </c>
      <c r="B4" s="4"/>
      <c r="C4" s="3"/>
      <c r="D4" s="83"/>
    </row>
    <row x14ac:dyDescent="0.25" r="5" customHeight="1" ht="17.25">
      <c r="A5" s="531"/>
      <c r="B5" s="83"/>
      <c r="C5" s="419"/>
      <c r="D5" s="419"/>
    </row>
    <row x14ac:dyDescent="0.25" r="6" customHeight="1" ht="17.25">
      <c r="A6" s="1092" t="s">
        <v>4</v>
      </c>
      <c r="B6" s="1093" t="s">
        <v>5</v>
      </c>
      <c r="C6" s="1110" t="s">
        <v>1864</v>
      </c>
      <c r="D6" s="1201"/>
    </row>
    <row x14ac:dyDescent="0.25" r="7" customHeight="1" ht="17.25">
      <c r="A7" s="15">
        <v>45479</v>
      </c>
      <c r="B7" s="16" t="s">
        <v>2175</v>
      </c>
      <c r="C7" s="17">
        <v>6</v>
      </c>
      <c r="D7" s="16"/>
    </row>
    <row x14ac:dyDescent="0.25" r="8" customHeight="1" ht="17.25">
      <c r="A8" s="33" t="s">
        <v>3571</v>
      </c>
      <c r="B8" s="16" t="s">
        <v>2416</v>
      </c>
      <c r="C8" s="17">
        <v>-6</v>
      </c>
      <c r="D8" s="16"/>
    </row>
    <row x14ac:dyDescent="0.25" r="9" customHeight="1" ht="17.25">
      <c r="A9" s="15"/>
      <c r="B9" s="16"/>
      <c r="C9" s="36"/>
      <c r="D9" s="16"/>
    </row>
    <row x14ac:dyDescent="0.25" r="10" customHeight="1" ht="17.25">
      <c r="A10" s="15"/>
      <c r="B10" s="16"/>
      <c r="C10" s="36"/>
      <c r="D10" s="16"/>
    </row>
    <row x14ac:dyDescent="0.25" r="11" customHeight="1" ht="17.25">
      <c r="A11" s="15"/>
      <c r="B11" s="16"/>
      <c r="C11" s="36"/>
      <c r="D11" s="16"/>
    </row>
    <row x14ac:dyDescent="0.25" r="12" customHeight="1" ht="17.25">
      <c r="A12" s="33"/>
      <c r="B12" s="16"/>
      <c r="C12" s="18"/>
      <c r="D12" s="124"/>
    </row>
    <row x14ac:dyDescent="0.25" r="13" customHeight="1" ht="17.25">
      <c r="A13" s="33"/>
      <c r="B13" s="16"/>
      <c r="C13" s="36"/>
      <c r="D13" s="16"/>
    </row>
    <row x14ac:dyDescent="0.25" r="14" customHeight="1" ht="17.25">
      <c r="A14" s="15"/>
      <c r="B14" s="16"/>
      <c r="C14" s="36"/>
      <c r="D14" s="16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88" width="8.862142857142858" customWidth="1" bestFit="1"/>
    <col min="9" max="9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83"/>
      <c r="I1" s="83"/>
    </row>
    <row x14ac:dyDescent="0.25" r="2" customHeight="1" ht="17.25">
      <c r="A2" s="1"/>
      <c r="B2" s="4"/>
      <c r="C2" s="3"/>
      <c r="D2" s="3"/>
      <c r="E2" s="3"/>
      <c r="F2" s="3"/>
      <c r="G2" s="3"/>
      <c r="H2" s="83"/>
      <c r="I2" s="83"/>
    </row>
    <row x14ac:dyDescent="0.25" r="3" customHeight="1" ht="17.25">
      <c r="A3" s="1" t="s">
        <v>8778</v>
      </c>
      <c r="B3" s="182"/>
      <c r="C3" s="3"/>
      <c r="D3" s="3"/>
      <c r="E3" s="3"/>
      <c r="F3" s="3"/>
      <c r="G3" s="3"/>
      <c r="H3" s="83"/>
      <c r="I3" s="83"/>
    </row>
    <row x14ac:dyDescent="0.25" r="4" customHeight="1" ht="17.25">
      <c r="A4" s="1" t="s">
        <v>8779</v>
      </c>
      <c r="B4" s="4"/>
      <c r="C4" s="3"/>
      <c r="D4" s="3"/>
      <c r="E4" s="3"/>
      <c r="F4" s="3"/>
      <c r="G4" s="3"/>
      <c r="H4" s="83"/>
      <c r="I4" s="83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  <c r="I5" s="419"/>
    </row>
    <row x14ac:dyDescent="0.25" r="6" customHeight="1" ht="17.25">
      <c r="A6" s="1092" t="s">
        <v>4</v>
      </c>
      <c r="B6" s="1093" t="s">
        <v>5</v>
      </c>
      <c r="C6" s="1110" t="s">
        <v>368</v>
      </c>
      <c r="D6" s="1110" t="s">
        <v>7</v>
      </c>
      <c r="E6" s="1110" t="s">
        <v>9</v>
      </c>
      <c r="F6" s="1110" t="s">
        <v>10</v>
      </c>
      <c r="G6" s="1110" t="s">
        <v>8</v>
      </c>
      <c r="H6" s="1201"/>
      <c r="I6" s="1201"/>
    </row>
    <row x14ac:dyDescent="0.25" r="7" customHeight="1" ht="17.25">
      <c r="A7" s="15">
        <v>45145</v>
      </c>
      <c r="B7" s="16" t="s">
        <v>1788</v>
      </c>
      <c r="C7" s="17">
        <v>76</v>
      </c>
      <c r="D7" s="17">
        <v>152</v>
      </c>
      <c r="E7" s="17">
        <v>114</v>
      </c>
      <c r="F7" s="17">
        <v>40</v>
      </c>
      <c r="G7" s="17">
        <v>40</v>
      </c>
      <c r="H7" s="16"/>
      <c r="I7" s="124"/>
    </row>
    <row x14ac:dyDescent="0.25" r="8" customHeight="1" ht="17.25">
      <c r="A8" s="15" t="s">
        <v>8213</v>
      </c>
      <c r="B8" s="16" t="s">
        <v>14</v>
      </c>
      <c r="C8" s="17">
        <v>-75</v>
      </c>
      <c r="D8" s="17">
        <v>-150</v>
      </c>
      <c r="E8" s="17">
        <v>-107</v>
      </c>
      <c r="F8" s="17">
        <v>-40</v>
      </c>
      <c r="G8" s="17">
        <v>-40</v>
      </c>
      <c r="H8" s="16"/>
      <c r="I8" s="16"/>
    </row>
    <row x14ac:dyDescent="0.25" r="9" customHeight="1" ht="17.25">
      <c r="A9" s="33"/>
      <c r="B9" s="16"/>
      <c r="C9" s="36"/>
      <c r="D9" s="36"/>
      <c r="E9" s="36"/>
      <c r="F9" s="36"/>
      <c r="G9" s="36"/>
      <c r="H9" s="16"/>
      <c r="I9" s="16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16"/>
      <c r="I10" s="16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16"/>
      <c r="I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16"/>
      <c r="I12" s="16"/>
    </row>
    <row x14ac:dyDescent="0.25" r="13" customHeight="1" ht="17.25">
      <c r="A13" s="123"/>
      <c r="B13" s="124"/>
      <c r="C13" s="18"/>
      <c r="D13" s="18"/>
      <c r="E13" s="18"/>
      <c r="F13" s="18"/>
      <c r="G13" s="18"/>
      <c r="H13" s="124"/>
      <c r="I13" s="124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8.862142857142858" customWidth="1" bestFit="1"/>
    <col min="9" max="9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8776</v>
      </c>
      <c r="B3" s="182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8777</v>
      </c>
      <c r="B4" s="4"/>
      <c r="C4" s="3"/>
      <c r="D4" s="3"/>
      <c r="E4" s="3"/>
      <c r="F4" s="3"/>
      <c r="G4" s="3"/>
      <c r="H4" s="3"/>
      <c r="I4" s="83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  <c r="I5" s="419"/>
    </row>
    <row x14ac:dyDescent="0.25" r="6" customHeight="1" ht="17.25">
      <c r="A6" s="1092" t="s">
        <v>4</v>
      </c>
      <c r="B6" s="1093" t="s">
        <v>5</v>
      </c>
      <c r="C6" s="1110" t="s">
        <v>6</v>
      </c>
      <c r="D6" s="1110" t="s">
        <v>7</v>
      </c>
      <c r="E6" s="1110" t="s">
        <v>9</v>
      </c>
      <c r="F6" s="1110" t="s">
        <v>8</v>
      </c>
      <c r="G6" s="1110" t="s">
        <v>358</v>
      </c>
      <c r="H6" s="1110" t="s">
        <v>368</v>
      </c>
      <c r="I6" s="1201"/>
    </row>
    <row x14ac:dyDescent="0.25" r="7" customHeight="1" ht="17.25">
      <c r="A7" s="15">
        <v>44993</v>
      </c>
      <c r="B7" s="16" t="s">
        <v>1788</v>
      </c>
      <c r="C7" s="17">
        <v>120</v>
      </c>
      <c r="D7" s="17">
        <v>120</v>
      </c>
      <c r="E7" s="17">
        <v>240</v>
      </c>
      <c r="F7" s="36"/>
      <c r="G7" s="36"/>
      <c r="H7" s="36"/>
      <c r="I7" s="124"/>
    </row>
    <row x14ac:dyDescent="0.25" r="8" customHeight="1" ht="17.25">
      <c r="A8" s="33">
        <v>45055</v>
      </c>
      <c r="B8" s="16" t="s">
        <v>1788</v>
      </c>
      <c r="C8" s="36"/>
      <c r="D8" s="36"/>
      <c r="E8" s="36"/>
      <c r="F8" s="17">
        <v>50</v>
      </c>
      <c r="G8" s="17">
        <v>50</v>
      </c>
      <c r="H8" s="36"/>
      <c r="I8" s="16"/>
    </row>
    <row x14ac:dyDescent="0.25" r="9" customHeight="1" ht="17.25">
      <c r="A9" s="15">
        <v>45026</v>
      </c>
      <c r="B9" s="16" t="s">
        <v>1788</v>
      </c>
      <c r="C9" s="36"/>
      <c r="D9" s="17">
        <v>60</v>
      </c>
      <c r="E9" s="17">
        <v>120</v>
      </c>
      <c r="F9" s="17">
        <v>120</v>
      </c>
      <c r="G9" s="17">
        <v>120</v>
      </c>
      <c r="H9" s="17">
        <v>60</v>
      </c>
      <c r="I9" s="16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36"/>
      <c r="I10" s="16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16"/>
    </row>
    <row x14ac:dyDescent="0.25" r="13" customHeight="1" ht="17.25">
      <c r="A13" s="123"/>
      <c r="B13" s="124"/>
      <c r="C13" s="18"/>
      <c r="D13" s="18"/>
      <c r="E13" s="18"/>
      <c r="F13" s="18"/>
      <c r="G13" s="18"/>
      <c r="H13" s="18"/>
      <c r="I13" s="124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8.862142857142858" customWidth="1" bestFit="1"/>
    <col min="4" max="4" style="88" width="9.005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83"/>
      <c r="E1" s="2"/>
    </row>
    <row x14ac:dyDescent="0.25" r="2" customHeight="1" ht="17.25">
      <c r="A2" s="1"/>
      <c r="B2" s="4"/>
      <c r="C2" s="3"/>
      <c r="D2" s="83"/>
      <c r="E2" s="2"/>
    </row>
    <row x14ac:dyDescent="0.25" r="3" customHeight="1" ht="17.25">
      <c r="A3" s="1" t="s">
        <v>8774</v>
      </c>
      <c r="B3" s="182"/>
      <c r="C3" s="3"/>
      <c r="D3" s="83"/>
      <c r="E3" s="2"/>
    </row>
    <row x14ac:dyDescent="0.25" r="4" customHeight="1" ht="17.25">
      <c r="A4" s="1" t="s">
        <v>8775</v>
      </c>
      <c r="B4" s="4"/>
      <c r="C4" s="3"/>
      <c r="D4" s="83"/>
      <c r="E4" s="2"/>
    </row>
    <row x14ac:dyDescent="0.25" r="5" customHeight="1" ht="17.25">
      <c r="A5" s="531"/>
      <c r="B5" s="83"/>
      <c r="C5" s="419"/>
      <c r="D5" s="419"/>
      <c r="E5" s="2"/>
    </row>
    <row x14ac:dyDescent="0.25" r="6" customHeight="1" ht="17.25">
      <c r="A6" s="1092" t="s">
        <v>4</v>
      </c>
      <c r="B6" s="1093" t="s">
        <v>5</v>
      </c>
      <c r="C6" s="1110" t="s">
        <v>31</v>
      </c>
      <c r="D6" s="1201"/>
      <c r="E6" s="2"/>
    </row>
    <row x14ac:dyDescent="0.25" r="7" customHeight="1" ht="17.25">
      <c r="A7" s="15">
        <v>45206</v>
      </c>
      <c r="B7" s="16" t="s">
        <v>1788</v>
      </c>
      <c r="C7" s="17">
        <v>4</v>
      </c>
      <c r="D7" s="124"/>
      <c r="E7" s="4" t="s">
        <v>3384</v>
      </c>
    </row>
    <row x14ac:dyDescent="0.25" r="8" customHeight="1" ht="17.25">
      <c r="A8" s="15"/>
      <c r="B8" s="16"/>
      <c r="C8" s="36"/>
      <c r="D8" s="16"/>
      <c r="E8" s="2"/>
    </row>
    <row x14ac:dyDescent="0.25" r="9" customHeight="1" ht="17.25">
      <c r="A9" s="15"/>
      <c r="B9" s="16"/>
      <c r="C9" s="36"/>
      <c r="D9" s="16"/>
      <c r="E9" s="2"/>
    </row>
    <row x14ac:dyDescent="0.25" r="10" customHeight="1" ht="17.25">
      <c r="A10" s="15"/>
      <c r="B10" s="16"/>
      <c r="C10" s="36"/>
      <c r="D10" s="16"/>
      <c r="E10" s="2"/>
    </row>
    <row x14ac:dyDescent="0.25" r="11" customHeight="1" ht="17.25">
      <c r="A11" s="15"/>
      <c r="B11" s="16"/>
      <c r="C11" s="36"/>
      <c r="D11" s="16"/>
      <c r="E11" s="2"/>
    </row>
    <row x14ac:dyDescent="0.25" r="12" customHeight="1" ht="17.25">
      <c r="A12" s="15"/>
      <c r="B12" s="16"/>
      <c r="C12" s="36"/>
      <c r="D12" s="16"/>
      <c r="E12" s="2"/>
    </row>
    <row x14ac:dyDescent="0.25" r="13" customHeight="1" ht="17.25">
      <c r="A13" s="123"/>
      <c r="B13" s="124"/>
      <c r="C13" s="18"/>
      <c r="D13" s="124"/>
      <c r="E13" s="2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8"/>
  <sheetViews>
    <sheetView workbookViewId="0"/>
  </sheetViews>
  <sheetFormatPr defaultRowHeight="15" x14ac:dyDescent="0.25"/>
  <cols>
    <col min="1" max="1" style="115" width="11.719285714285713" customWidth="1" bestFit="1"/>
    <col min="2" max="2" style="40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8.862142857142858" customWidth="1" bestFit="1"/>
    <col min="9" max="9" style="116" width="8.862142857142858" customWidth="1" bestFit="1"/>
    <col min="10" max="10" style="116" width="8.862142857142858" customWidth="1" bestFit="1"/>
    <col min="11" max="11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8684</v>
      </c>
      <c r="B3" s="182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8773</v>
      </c>
      <c r="B4" s="4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531"/>
      <c r="B5" s="2"/>
      <c r="C5" s="419"/>
      <c r="D5" s="419"/>
      <c r="E5" s="419"/>
      <c r="F5" s="419"/>
      <c r="G5" s="419"/>
      <c r="H5" s="419"/>
      <c r="I5" s="419"/>
      <c r="J5" s="419"/>
      <c r="K5" s="419"/>
    </row>
    <row x14ac:dyDescent="0.25" r="6" customHeight="1" ht="17.25">
      <c r="A6" s="1092" t="s">
        <v>4</v>
      </c>
      <c r="B6" s="1093" t="s">
        <v>5</v>
      </c>
      <c r="C6" s="1110" t="s">
        <v>368</v>
      </c>
      <c r="D6" s="1110" t="s">
        <v>358</v>
      </c>
      <c r="E6" s="1110" t="s">
        <v>8</v>
      </c>
      <c r="F6" s="1110" t="s">
        <v>7</v>
      </c>
      <c r="G6" s="1110" t="s">
        <v>9</v>
      </c>
      <c r="H6" s="1110" t="s">
        <v>75</v>
      </c>
      <c r="I6" s="1110" t="s">
        <v>76</v>
      </c>
      <c r="J6" s="1110" t="s">
        <v>6</v>
      </c>
      <c r="K6" s="1201"/>
    </row>
    <row x14ac:dyDescent="0.25" r="7" customHeight="1" ht="17.25">
      <c r="A7" s="15" t="s">
        <v>2477</v>
      </c>
      <c r="B7" s="16" t="s">
        <v>1788</v>
      </c>
      <c r="C7" s="17">
        <v>9</v>
      </c>
      <c r="D7" s="17">
        <v>148</v>
      </c>
      <c r="E7" s="17">
        <v>142</v>
      </c>
      <c r="F7" s="36"/>
      <c r="G7" s="36"/>
      <c r="H7" s="36"/>
      <c r="I7" s="36"/>
      <c r="J7" s="36"/>
      <c r="K7" s="124"/>
    </row>
    <row x14ac:dyDescent="0.25" r="8" customHeight="1" ht="17.25">
      <c r="A8" s="33" t="s">
        <v>2477</v>
      </c>
      <c r="B8" s="16" t="s">
        <v>1788</v>
      </c>
      <c r="C8" s="17">
        <v>390</v>
      </c>
      <c r="D8" s="36"/>
      <c r="E8" s="36"/>
      <c r="F8" s="17">
        <v>270</v>
      </c>
      <c r="G8" s="17">
        <v>450</v>
      </c>
      <c r="H8" s="36"/>
      <c r="I8" s="36"/>
      <c r="J8" s="36"/>
      <c r="K8" s="16"/>
    </row>
    <row x14ac:dyDescent="0.25" r="9" customHeight="1" ht="17.25">
      <c r="A9" s="15" t="s">
        <v>2841</v>
      </c>
      <c r="B9" s="16" t="s">
        <v>1788</v>
      </c>
      <c r="C9" s="36"/>
      <c r="D9" s="17">
        <v>81</v>
      </c>
      <c r="E9" s="17">
        <v>92</v>
      </c>
      <c r="F9" s="36"/>
      <c r="G9" s="17">
        <v>182</v>
      </c>
      <c r="H9" s="36"/>
      <c r="I9" s="36"/>
      <c r="J9" s="36"/>
      <c r="K9" s="16"/>
    </row>
    <row x14ac:dyDescent="0.25" r="10" customHeight="1" ht="17.25">
      <c r="A10" s="15" t="s">
        <v>3466</v>
      </c>
      <c r="B10" s="16" t="s">
        <v>1788</v>
      </c>
      <c r="C10" s="17">
        <v>201</v>
      </c>
      <c r="D10" s="17">
        <v>290</v>
      </c>
      <c r="E10" s="17">
        <v>929</v>
      </c>
      <c r="F10" s="17">
        <v>150</v>
      </c>
      <c r="G10" s="17">
        <v>410</v>
      </c>
      <c r="H10" s="36"/>
      <c r="I10" s="36"/>
      <c r="J10" s="36"/>
      <c r="K10" s="124"/>
    </row>
    <row x14ac:dyDescent="0.25" r="11" customHeight="1" ht="17.25">
      <c r="A11" s="15" t="s">
        <v>2844</v>
      </c>
      <c r="B11" s="16" t="s">
        <v>1788</v>
      </c>
      <c r="C11" s="36"/>
      <c r="D11" s="17">
        <v>460</v>
      </c>
      <c r="E11" s="36"/>
      <c r="F11" s="36"/>
      <c r="G11" s="36"/>
      <c r="H11" s="36"/>
      <c r="I11" s="36"/>
      <c r="J11" s="36"/>
      <c r="K11" s="16"/>
    </row>
    <row x14ac:dyDescent="0.25" r="12" customHeight="1" ht="17.25">
      <c r="A12" s="15" t="s">
        <v>3856</v>
      </c>
      <c r="B12" s="16" t="s">
        <v>1788</v>
      </c>
      <c r="C12" s="17">
        <v>73</v>
      </c>
      <c r="D12" s="17">
        <v>131</v>
      </c>
      <c r="E12" s="18"/>
      <c r="F12" s="17">
        <v>73</v>
      </c>
      <c r="G12" s="17">
        <v>154</v>
      </c>
      <c r="H12" s="36"/>
      <c r="I12" s="36"/>
      <c r="J12" s="36"/>
      <c r="K12" s="124"/>
    </row>
    <row x14ac:dyDescent="0.25" r="13" customHeight="1" ht="17.25">
      <c r="A13" s="15" t="s">
        <v>2846</v>
      </c>
      <c r="B13" s="16" t="s">
        <v>1788</v>
      </c>
      <c r="C13" s="17">
        <v>27</v>
      </c>
      <c r="D13" s="17">
        <v>300</v>
      </c>
      <c r="E13" s="17">
        <v>337</v>
      </c>
      <c r="F13" s="17">
        <v>180</v>
      </c>
      <c r="G13" s="17">
        <v>204</v>
      </c>
      <c r="H13" s="36"/>
      <c r="I13" s="36"/>
      <c r="J13" s="36"/>
      <c r="K13" s="16"/>
    </row>
    <row x14ac:dyDescent="0.25" r="14" customHeight="1" ht="17.25">
      <c r="A14" s="15" t="s">
        <v>3467</v>
      </c>
      <c r="B14" s="16" t="s">
        <v>1788</v>
      </c>
      <c r="C14" s="17">
        <v>300</v>
      </c>
      <c r="D14" s="17">
        <v>150</v>
      </c>
      <c r="E14" s="17">
        <v>150</v>
      </c>
      <c r="F14" s="17">
        <v>327</v>
      </c>
      <c r="G14" s="17">
        <v>200</v>
      </c>
      <c r="H14" s="36"/>
      <c r="I14" s="36"/>
      <c r="J14" s="36"/>
      <c r="K14" s="124"/>
    </row>
    <row x14ac:dyDescent="0.25" r="15" customHeight="1" ht="17.25">
      <c r="A15" s="15" t="s">
        <v>1807</v>
      </c>
      <c r="B15" s="16" t="s">
        <v>1788</v>
      </c>
      <c r="C15" s="36"/>
      <c r="D15" s="17">
        <v>100</v>
      </c>
      <c r="E15" s="17">
        <v>100</v>
      </c>
      <c r="F15" s="36"/>
      <c r="G15" s="17">
        <v>400</v>
      </c>
      <c r="H15" s="36"/>
      <c r="I15" s="36"/>
      <c r="J15" s="36"/>
      <c r="K15" s="124"/>
    </row>
    <row x14ac:dyDescent="0.25" r="16" customHeight="1" ht="17.25">
      <c r="A16" s="15" t="s">
        <v>3302</v>
      </c>
      <c r="B16" s="16" t="s">
        <v>1788</v>
      </c>
      <c r="C16" s="36"/>
      <c r="D16" s="17">
        <v>320</v>
      </c>
      <c r="E16" s="17">
        <v>230</v>
      </c>
      <c r="F16" s="36"/>
      <c r="G16" s="36"/>
      <c r="H16" s="36"/>
      <c r="I16" s="36"/>
      <c r="J16" s="36"/>
      <c r="K16" s="124"/>
    </row>
    <row x14ac:dyDescent="0.25" r="17" customHeight="1" ht="17.25">
      <c r="A17" s="15" t="s">
        <v>2481</v>
      </c>
      <c r="B17" s="16" t="s">
        <v>14</v>
      </c>
      <c r="C17" s="36"/>
      <c r="D17" s="17">
        <v>-249</v>
      </c>
      <c r="E17" s="36"/>
      <c r="F17" s="36"/>
      <c r="G17" s="36"/>
      <c r="H17" s="36"/>
      <c r="I17" s="36"/>
      <c r="J17" s="36"/>
      <c r="K17" s="16"/>
    </row>
    <row x14ac:dyDescent="0.25" r="18" customHeight="1" ht="17.25">
      <c r="A18" s="15">
        <v>45025</v>
      </c>
      <c r="B18" s="16" t="s">
        <v>1788</v>
      </c>
      <c r="C18" s="36"/>
      <c r="D18" s="36"/>
      <c r="E18" s="36"/>
      <c r="F18" s="17">
        <v>50</v>
      </c>
      <c r="G18" s="36"/>
      <c r="H18" s="36"/>
      <c r="I18" s="36"/>
      <c r="J18" s="36"/>
      <c r="K18" s="16"/>
    </row>
    <row x14ac:dyDescent="0.25" r="19" customHeight="1" ht="17.25">
      <c r="A19" s="15" t="s">
        <v>2772</v>
      </c>
      <c r="B19" s="16" t="s">
        <v>1788</v>
      </c>
      <c r="C19" s="18"/>
      <c r="D19" s="17">
        <v>300</v>
      </c>
      <c r="E19" s="18"/>
      <c r="F19" s="18"/>
      <c r="G19" s="17">
        <v>500</v>
      </c>
      <c r="H19" s="17">
        <v>100</v>
      </c>
      <c r="I19" s="17">
        <v>100</v>
      </c>
      <c r="J19" s="36"/>
      <c r="K19" s="124"/>
    </row>
    <row x14ac:dyDescent="0.25" r="20" customHeight="1" ht="17.25">
      <c r="A20" s="15" t="s">
        <v>2775</v>
      </c>
      <c r="B20" s="16" t="s">
        <v>1788</v>
      </c>
      <c r="C20" s="36"/>
      <c r="D20" s="17">
        <v>208</v>
      </c>
      <c r="E20" s="36"/>
      <c r="F20" s="17">
        <v>576</v>
      </c>
      <c r="G20" s="17">
        <v>46</v>
      </c>
      <c r="H20" s="36"/>
      <c r="I20" s="17">
        <v>13</v>
      </c>
      <c r="J20" s="36"/>
      <c r="K20" s="16"/>
    </row>
    <row x14ac:dyDescent="0.25" r="21" customHeight="1" ht="17.25">
      <c r="A21" s="15" t="s">
        <v>3168</v>
      </c>
      <c r="B21" s="16" t="s">
        <v>1788</v>
      </c>
      <c r="C21" s="17">
        <v>300</v>
      </c>
      <c r="D21" s="18"/>
      <c r="E21" s="18"/>
      <c r="F21" s="17">
        <v>500</v>
      </c>
      <c r="G21" s="18"/>
      <c r="H21" s="18"/>
      <c r="I21" s="18"/>
      <c r="J21" s="17">
        <v>94</v>
      </c>
      <c r="K21" s="124"/>
    </row>
    <row x14ac:dyDescent="0.25" r="22" customHeight="1" ht="17.25">
      <c r="A22" s="15" t="s">
        <v>2859</v>
      </c>
      <c r="B22" s="16" t="s">
        <v>1788</v>
      </c>
      <c r="C22" s="17">
        <v>68</v>
      </c>
      <c r="D22" s="36"/>
      <c r="E22" s="36"/>
      <c r="F22" s="36"/>
      <c r="G22" s="36"/>
      <c r="H22" s="17">
        <v>37</v>
      </c>
      <c r="I22" s="36"/>
      <c r="J22" s="36"/>
      <c r="K22" s="16"/>
    </row>
    <row x14ac:dyDescent="0.25" r="23" customHeight="1" ht="17.25">
      <c r="A23" s="15" t="s">
        <v>2859</v>
      </c>
      <c r="B23" s="16" t="s">
        <v>14</v>
      </c>
      <c r="C23" s="36"/>
      <c r="D23" s="36"/>
      <c r="E23" s="36"/>
      <c r="F23" s="17">
        <v>-48</v>
      </c>
      <c r="G23" s="36"/>
      <c r="H23" s="36"/>
      <c r="I23" s="17">
        <v>-413</v>
      </c>
      <c r="J23" s="36"/>
      <c r="K23" s="16"/>
    </row>
    <row x14ac:dyDescent="0.25" r="24" customHeight="1" ht="17.25">
      <c r="A24" s="33" t="s">
        <v>3468</v>
      </c>
      <c r="B24" s="16" t="s">
        <v>1788</v>
      </c>
      <c r="C24" s="17">
        <v>132</v>
      </c>
      <c r="D24" s="36"/>
      <c r="E24" s="36"/>
      <c r="F24" s="36"/>
      <c r="G24" s="36"/>
      <c r="H24" s="36"/>
      <c r="I24" s="36"/>
      <c r="J24" s="36"/>
      <c r="K24" s="16"/>
    </row>
    <row x14ac:dyDescent="0.25" r="25" customHeight="1" ht="17.25">
      <c r="A25" s="33" t="s">
        <v>1978</v>
      </c>
      <c r="B25" s="16" t="s">
        <v>1788</v>
      </c>
      <c r="C25" s="36"/>
      <c r="D25" s="36"/>
      <c r="E25" s="36"/>
      <c r="F25" s="36"/>
      <c r="G25" s="36"/>
      <c r="H25" s="17">
        <v>50</v>
      </c>
      <c r="I25" s="17">
        <v>107</v>
      </c>
      <c r="J25" s="17">
        <v>18</v>
      </c>
      <c r="K25" s="16"/>
    </row>
    <row x14ac:dyDescent="0.25" r="26" customHeight="1" ht="17.25">
      <c r="A26" s="33">
        <v>44995</v>
      </c>
      <c r="B26" s="16" t="s">
        <v>1788</v>
      </c>
      <c r="C26" s="36"/>
      <c r="D26" s="36"/>
      <c r="E26" s="36"/>
      <c r="F26" s="36"/>
      <c r="G26" s="36"/>
      <c r="H26" s="36"/>
      <c r="I26" s="36"/>
      <c r="J26" s="17">
        <v>132</v>
      </c>
      <c r="K26" s="16"/>
    </row>
    <row x14ac:dyDescent="0.25" r="27" customHeight="1" ht="17.25">
      <c r="A27" s="15">
        <v>45179</v>
      </c>
      <c r="B27" s="16" t="s">
        <v>1788</v>
      </c>
      <c r="C27" s="36"/>
      <c r="D27" s="36"/>
      <c r="E27" s="36"/>
      <c r="F27" s="36"/>
      <c r="G27" s="36"/>
      <c r="H27" s="36"/>
      <c r="I27" s="17">
        <v>93</v>
      </c>
      <c r="J27" s="36"/>
      <c r="K27" s="16"/>
    </row>
    <row x14ac:dyDescent="0.25" r="28" customHeight="1" ht="17.25">
      <c r="A28" s="15" t="s">
        <v>2087</v>
      </c>
      <c r="B28" s="16" t="s">
        <v>14</v>
      </c>
      <c r="C28" s="36"/>
      <c r="D28" s="36"/>
      <c r="E28" s="17">
        <v>-300</v>
      </c>
      <c r="F28" s="36"/>
      <c r="G28" s="36"/>
      <c r="H28" s="36"/>
      <c r="I28" s="36"/>
      <c r="J28" s="36"/>
      <c r="K28" s="16"/>
    </row>
    <row x14ac:dyDescent="0.25" r="29" customHeight="1" ht="17.25">
      <c r="A29" s="15" t="s">
        <v>2521</v>
      </c>
      <c r="B29" s="16" t="s">
        <v>14</v>
      </c>
      <c r="C29" s="36"/>
      <c r="D29" s="17">
        <v>-199</v>
      </c>
      <c r="E29" s="36"/>
      <c r="F29" s="17">
        <v>-95</v>
      </c>
      <c r="G29" s="36"/>
      <c r="H29" s="36"/>
      <c r="I29" s="36"/>
      <c r="J29" s="36"/>
      <c r="K29" s="16"/>
    </row>
    <row x14ac:dyDescent="0.25" r="30" customHeight="1" ht="17.25">
      <c r="A30" s="15" t="s">
        <v>1947</v>
      </c>
      <c r="B30" s="16" t="s">
        <v>2153</v>
      </c>
      <c r="C30" s="36"/>
      <c r="D30" s="17">
        <v>-101</v>
      </c>
      <c r="E30" s="36"/>
      <c r="F30" s="17">
        <v>-5</v>
      </c>
      <c r="G30" s="17">
        <v>-11</v>
      </c>
      <c r="H30" s="36"/>
      <c r="I30" s="36"/>
      <c r="J30" s="36"/>
      <c r="K30" s="16"/>
    </row>
    <row x14ac:dyDescent="0.25" r="31" customHeight="1" ht="17.25">
      <c r="A31" s="33" t="s">
        <v>2790</v>
      </c>
      <c r="B31" s="16" t="s">
        <v>14</v>
      </c>
      <c r="C31" s="17">
        <v>-112</v>
      </c>
      <c r="D31" s="36"/>
      <c r="E31" s="36"/>
      <c r="F31" s="36"/>
      <c r="G31" s="36"/>
      <c r="H31" s="36"/>
      <c r="I31" s="36"/>
      <c r="J31" s="36"/>
      <c r="K31" s="16"/>
    </row>
    <row x14ac:dyDescent="0.25" r="32" customHeight="1" ht="17.25">
      <c r="A32" s="15" t="s">
        <v>2371</v>
      </c>
      <c r="B32" s="16" t="s">
        <v>14</v>
      </c>
      <c r="C32" s="36"/>
      <c r="D32" s="36"/>
      <c r="E32" s="17">
        <v>-200</v>
      </c>
      <c r="F32" s="36"/>
      <c r="G32" s="36"/>
      <c r="H32" s="36"/>
      <c r="I32" s="36"/>
      <c r="J32" s="36"/>
      <c r="K32" s="16"/>
    </row>
    <row x14ac:dyDescent="0.25" r="33" customHeight="1" ht="17.25">
      <c r="A33" s="15" t="s">
        <v>2371</v>
      </c>
      <c r="B33" s="16" t="s">
        <v>14</v>
      </c>
      <c r="C33" s="17">
        <v>-18</v>
      </c>
      <c r="D33" s="17">
        <v>-199</v>
      </c>
      <c r="E33" s="36"/>
      <c r="F33" s="36"/>
      <c r="G33" s="17">
        <v>-193</v>
      </c>
      <c r="H33" s="36"/>
      <c r="I33" s="36"/>
      <c r="J33" s="36"/>
      <c r="K33" s="16"/>
    </row>
    <row x14ac:dyDescent="0.25" r="34" customHeight="1" ht="17.25">
      <c r="A34" s="15" t="s">
        <v>2795</v>
      </c>
      <c r="B34" s="16" t="s">
        <v>14</v>
      </c>
      <c r="C34" s="36"/>
      <c r="D34" s="36"/>
      <c r="E34" s="17">
        <v>-200</v>
      </c>
      <c r="F34" s="17">
        <v>-200</v>
      </c>
      <c r="G34" s="36"/>
      <c r="H34" s="36"/>
      <c r="I34" s="36"/>
      <c r="J34" s="36"/>
      <c r="K34" s="16"/>
    </row>
    <row x14ac:dyDescent="0.25" r="35" customHeight="1" ht="17.25">
      <c r="A35" s="33" t="s">
        <v>2797</v>
      </c>
      <c r="B35" s="118" t="s">
        <v>2153</v>
      </c>
      <c r="C35" s="17">
        <v>-37</v>
      </c>
      <c r="D35" s="36"/>
      <c r="E35" s="17">
        <v>-100</v>
      </c>
      <c r="F35" s="36"/>
      <c r="G35" s="36"/>
      <c r="H35" s="36"/>
      <c r="I35" s="36"/>
      <c r="J35" s="36"/>
      <c r="K35" s="16"/>
    </row>
    <row x14ac:dyDescent="0.25" r="36" customHeight="1" ht="17.25">
      <c r="A36" s="33" t="s">
        <v>2797</v>
      </c>
      <c r="B36" s="16" t="s">
        <v>14</v>
      </c>
      <c r="C36" s="17">
        <v>-113</v>
      </c>
      <c r="D36" s="36"/>
      <c r="E36" s="36"/>
      <c r="F36" s="36"/>
      <c r="G36" s="36"/>
      <c r="H36" s="36"/>
      <c r="I36" s="36"/>
      <c r="J36" s="36"/>
      <c r="K36" s="16"/>
    </row>
    <row x14ac:dyDescent="0.25" r="37" customHeight="1" ht="17.25">
      <c r="A37" s="33">
        <v>44937</v>
      </c>
      <c r="B37" s="16" t="s">
        <v>14</v>
      </c>
      <c r="C37" s="36"/>
      <c r="D37" s="36"/>
      <c r="E37" s="36"/>
      <c r="F37" s="17">
        <v>-190</v>
      </c>
      <c r="G37" s="36"/>
      <c r="H37" s="36"/>
      <c r="I37" s="36"/>
      <c r="J37" s="36"/>
      <c r="K37" s="16"/>
    </row>
    <row x14ac:dyDescent="0.25" r="38" customHeight="1" ht="17.25">
      <c r="A38" s="15">
        <v>45088</v>
      </c>
      <c r="B38" s="16" t="s">
        <v>14</v>
      </c>
      <c r="C38" s="17">
        <v>-39</v>
      </c>
      <c r="D38" s="36"/>
      <c r="E38" s="36"/>
      <c r="F38" s="36"/>
      <c r="G38" s="36"/>
      <c r="H38" s="36"/>
      <c r="I38" s="36"/>
      <c r="J38" s="17">
        <v>-70</v>
      </c>
      <c r="K38" s="16"/>
    </row>
    <row x14ac:dyDescent="0.25" r="39" customHeight="1" ht="17.25">
      <c r="A39" s="33" t="s">
        <v>2942</v>
      </c>
      <c r="B39" s="16" t="s">
        <v>14</v>
      </c>
      <c r="C39" s="36"/>
      <c r="D39" s="36"/>
      <c r="E39" s="36"/>
      <c r="F39" s="36"/>
      <c r="G39" s="36"/>
      <c r="H39" s="36"/>
      <c r="I39" s="36"/>
      <c r="J39" s="17">
        <v>-50</v>
      </c>
      <c r="K39" s="16"/>
    </row>
    <row x14ac:dyDescent="0.25" r="40" customHeight="1" ht="17.25">
      <c r="A40" s="33" t="s">
        <v>2525</v>
      </c>
      <c r="B40" s="16" t="s">
        <v>14</v>
      </c>
      <c r="C40" s="36"/>
      <c r="D40" s="17">
        <v>-200</v>
      </c>
      <c r="E40" s="36"/>
      <c r="F40" s="36"/>
      <c r="G40" s="36"/>
      <c r="H40" s="36"/>
      <c r="I40" s="36"/>
      <c r="J40" s="36"/>
      <c r="K40" s="16"/>
    </row>
    <row x14ac:dyDescent="0.25" r="41" customHeight="1" ht="17.25">
      <c r="A41" s="15">
        <v>45242</v>
      </c>
      <c r="B41" s="16" t="s">
        <v>14</v>
      </c>
      <c r="C41" s="36"/>
      <c r="D41" s="17">
        <v>-100</v>
      </c>
      <c r="E41" s="17">
        <v>-300</v>
      </c>
      <c r="F41" s="36"/>
      <c r="G41" s="36"/>
      <c r="H41" s="36"/>
      <c r="I41" s="36"/>
      <c r="J41" s="36"/>
      <c r="K41" s="16"/>
    </row>
    <row x14ac:dyDescent="0.25" r="42" customHeight="1" ht="17.25">
      <c r="A42" s="33">
        <v>45627</v>
      </c>
      <c r="B42" s="16" t="s">
        <v>14</v>
      </c>
      <c r="C42" s="17">
        <v>-22</v>
      </c>
      <c r="D42" s="17">
        <v>-50</v>
      </c>
      <c r="E42" s="36"/>
      <c r="F42" s="36"/>
      <c r="G42" s="36"/>
      <c r="H42" s="17">
        <v>-57</v>
      </c>
      <c r="I42" s="36"/>
      <c r="J42" s="36"/>
      <c r="K42" s="16"/>
    </row>
    <row x14ac:dyDescent="0.25" r="43" customHeight="1" ht="17.25">
      <c r="A43" s="33">
        <v>45627</v>
      </c>
      <c r="B43" s="16" t="s">
        <v>14</v>
      </c>
      <c r="C43" s="36"/>
      <c r="D43" s="36"/>
      <c r="E43" s="17">
        <v>-30</v>
      </c>
      <c r="F43" s="36"/>
      <c r="G43" s="36"/>
      <c r="H43" s="36"/>
      <c r="I43" s="36"/>
      <c r="J43" s="17">
        <v>-110</v>
      </c>
      <c r="K43" s="16"/>
    </row>
    <row x14ac:dyDescent="0.25" r="44" customHeight="1" ht="17.25">
      <c r="A44" s="33" t="s">
        <v>1781</v>
      </c>
      <c r="B44" s="16" t="s">
        <v>14</v>
      </c>
      <c r="C44" s="17">
        <v>-30</v>
      </c>
      <c r="D44" s="17">
        <v>-250</v>
      </c>
      <c r="E44" s="36"/>
      <c r="F44" s="17">
        <v>-100</v>
      </c>
      <c r="G44" s="36"/>
      <c r="H44" s="36"/>
      <c r="I44" s="36"/>
      <c r="J44" s="17">
        <v>-50</v>
      </c>
      <c r="K44" s="16"/>
    </row>
    <row x14ac:dyDescent="0.25" r="45" customHeight="1" ht="17.25">
      <c r="A45" s="33">
        <v>45109</v>
      </c>
      <c r="B45" s="16" t="s">
        <v>14</v>
      </c>
      <c r="C45" s="17">
        <v>-56</v>
      </c>
      <c r="D45" s="36"/>
      <c r="E45" s="36"/>
      <c r="F45" s="17">
        <v>-260</v>
      </c>
      <c r="G45" s="36"/>
      <c r="H45" s="17">
        <v>-14</v>
      </c>
      <c r="I45" s="36"/>
      <c r="J45" s="17">
        <v>-30</v>
      </c>
      <c r="K45" s="16"/>
    </row>
    <row x14ac:dyDescent="0.25" r="46" customHeight="1" ht="17.25">
      <c r="A46" s="33" t="s">
        <v>2411</v>
      </c>
      <c r="B46" s="16" t="s">
        <v>14</v>
      </c>
      <c r="C46" s="36"/>
      <c r="D46" s="17">
        <v>-400</v>
      </c>
      <c r="E46" s="36"/>
      <c r="F46" s="36"/>
      <c r="G46" s="17">
        <v>-100</v>
      </c>
      <c r="H46" s="36"/>
      <c r="I46" s="36"/>
      <c r="J46" s="36"/>
      <c r="K46" s="16"/>
    </row>
    <row x14ac:dyDescent="0.25" r="47" customHeight="1" ht="17.25">
      <c r="A47" s="33" t="s">
        <v>2412</v>
      </c>
      <c r="B47" s="16" t="s">
        <v>14</v>
      </c>
      <c r="C47" s="17">
        <v>-52</v>
      </c>
      <c r="D47" s="17">
        <v>-100</v>
      </c>
      <c r="E47" s="36"/>
      <c r="F47" s="17">
        <v>-150</v>
      </c>
      <c r="G47" s="36"/>
      <c r="H47" s="36"/>
      <c r="I47" s="36"/>
      <c r="J47" s="17">
        <v>-45</v>
      </c>
      <c r="K47" s="16"/>
    </row>
    <row x14ac:dyDescent="0.25" r="48" customHeight="1" ht="17.25">
      <c r="A48" s="33" t="s">
        <v>2615</v>
      </c>
      <c r="B48" s="16" t="s">
        <v>14</v>
      </c>
      <c r="C48" s="17">
        <v>-100</v>
      </c>
      <c r="D48" s="17">
        <v>-100</v>
      </c>
      <c r="E48" s="36"/>
      <c r="F48" s="17">
        <v>-100</v>
      </c>
      <c r="G48" s="36"/>
      <c r="H48" s="36"/>
      <c r="I48" s="36"/>
      <c r="J48" s="36"/>
      <c r="K48" s="16"/>
    </row>
    <row x14ac:dyDescent="0.25" r="49" customHeight="1" ht="17.25">
      <c r="A49" s="15" t="s">
        <v>4614</v>
      </c>
      <c r="B49" s="16" t="s">
        <v>14</v>
      </c>
      <c r="C49" s="17">
        <v>-55</v>
      </c>
      <c r="D49" s="17">
        <v>-100</v>
      </c>
      <c r="E49" s="36"/>
      <c r="F49" s="17">
        <v>-20</v>
      </c>
      <c r="G49" s="17">
        <v>-100</v>
      </c>
      <c r="H49" s="36"/>
      <c r="I49" s="36"/>
      <c r="J49" s="36"/>
      <c r="K49" s="16"/>
    </row>
    <row x14ac:dyDescent="0.25" r="50" customHeight="1" ht="17.25">
      <c r="A50" s="15" t="s">
        <v>2617</v>
      </c>
      <c r="B50" s="16" t="s">
        <v>2175</v>
      </c>
      <c r="C50" s="36"/>
      <c r="D50" s="17">
        <v>100</v>
      </c>
      <c r="E50" s="36"/>
      <c r="F50" s="36"/>
      <c r="G50" s="36"/>
      <c r="H50" s="36"/>
      <c r="I50" s="36"/>
      <c r="J50" s="36"/>
      <c r="K50" s="16"/>
    </row>
    <row x14ac:dyDescent="0.25" r="51" customHeight="1" ht="17.25">
      <c r="A51" s="33" t="s">
        <v>2617</v>
      </c>
      <c r="B51" s="16" t="s">
        <v>14</v>
      </c>
      <c r="C51" s="17">
        <v>-38</v>
      </c>
      <c r="D51" s="36"/>
      <c r="E51" s="36"/>
      <c r="F51" s="36"/>
      <c r="G51" s="17">
        <v>-132</v>
      </c>
      <c r="H51" s="36"/>
      <c r="I51" s="36"/>
      <c r="J51" s="17">
        <v>-32</v>
      </c>
      <c r="K51" s="16"/>
    </row>
    <row x14ac:dyDescent="0.25" r="52" customHeight="1" ht="17.25">
      <c r="A52" s="117" t="s">
        <v>2235</v>
      </c>
      <c r="B52" s="118" t="s">
        <v>2153</v>
      </c>
      <c r="C52" s="17">
        <v>-52</v>
      </c>
      <c r="D52" s="36"/>
      <c r="E52" s="36"/>
      <c r="F52" s="17">
        <v>-28</v>
      </c>
      <c r="G52" s="36"/>
      <c r="H52" s="36"/>
      <c r="I52" s="17">
        <v>-38</v>
      </c>
      <c r="J52" s="36"/>
      <c r="K52" s="16"/>
    </row>
    <row x14ac:dyDescent="0.25" r="53" customHeight="1" ht="17.25">
      <c r="A53" s="33" t="s">
        <v>2242</v>
      </c>
      <c r="B53" s="16" t="s">
        <v>14</v>
      </c>
      <c r="C53" s="36"/>
      <c r="D53" s="36"/>
      <c r="E53" s="36"/>
      <c r="F53" s="17">
        <v>-100</v>
      </c>
      <c r="G53" s="36"/>
      <c r="H53" s="36"/>
      <c r="I53" s="17">
        <v>-50</v>
      </c>
      <c r="J53" s="17">
        <v>-20</v>
      </c>
      <c r="K53" s="16"/>
    </row>
    <row x14ac:dyDescent="0.25" r="54" customHeight="1" ht="17.25">
      <c r="A54" s="33">
        <v>45326</v>
      </c>
      <c r="B54" s="16" t="s">
        <v>14</v>
      </c>
      <c r="C54" s="17">
        <v>-102</v>
      </c>
      <c r="D54" s="36"/>
      <c r="E54" s="36"/>
      <c r="F54" s="17">
        <v>-12</v>
      </c>
      <c r="G54" s="17">
        <v>-200</v>
      </c>
      <c r="H54" s="36"/>
      <c r="I54" s="17">
        <v>-20</v>
      </c>
      <c r="J54" s="36"/>
      <c r="K54" s="16"/>
    </row>
    <row x14ac:dyDescent="0.25" r="55" customHeight="1" ht="17.25">
      <c r="A55" s="33"/>
      <c r="B55" s="16"/>
      <c r="C55" s="36"/>
      <c r="D55" s="36"/>
      <c r="E55" s="36"/>
      <c r="F55" s="36"/>
      <c r="G55" s="36"/>
      <c r="H55" s="36"/>
      <c r="I55" s="36"/>
      <c r="J55" s="36"/>
      <c r="K55" s="16"/>
    </row>
    <row x14ac:dyDescent="0.25" r="56" customHeight="1" ht="17.25">
      <c r="A56" s="123"/>
      <c r="B56" s="124"/>
      <c r="C56" s="18"/>
      <c r="D56" s="18"/>
      <c r="E56" s="18"/>
      <c r="F56" s="18"/>
      <c r="G56" s="18"/>
      <c r="H56" s="18"/>
      <c r="I56" s="18"/>
      <c r="J56" s="18"/>
      <c r="K56" s="124"/>
    </row>
    <row x14ac:dyDescent="0.25" r="57" customHeight="1" ht="17.25">
      <c r="A57" s="37"/>
      <c r="B57" s="2"/>
      <c r="C57" s="3"/>
      <c r="D57" s="3"/>
      <c r="E57" s="3"/>
      <c r="F57" s="3"/>
      <c r="G57" s="3"/>
      <c r="H57" s="3"/>
      <c r="I57" s="3"/>
      <c r="J57" s="3"/>
      <c r="K57" s="83"/>
    </row>
    <row x14ac:dyDescent="0.25" r="58" customHeight="1" ht="17.25">
      <c r="A58" s="37"/>
      <c r="B58" s="2"/>
      <c r="C58" s="1110" t="s">
        <v>368</v>
      </c>
      <c r="D58" s="1110" t="s">
        <v>358</v>
      </c>
      <c r="E58" s="1110" t="s">
        <v>8</v>
      </c>
      <c r="F58" s="1110" t="s">
        <v>7</v>
      </c>
      <c r="G58" s="1110" t="s">
        <v>9</v>
      </c>
      <c r="H58" s="1110" t="s">
        <v>75</v>
      </c>
      <c r="I58" s="1110" t="s">
        <v>76</v>
      </c>
      <c r="J58" s="1110" t="s">
        <v>6</v>
      </c>
      <c r="K58" s="1201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6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88" width="9.005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3"/>
      <c r="G1" s="83"/>
    </row>
    <row x14ac:dyDescent="0.25" r="2" customHeight="1" ht="17.25">
      <c r="A2" s="4"/>
      <c r="B2" s="4"/>
      <c r="C2" s="3"/>
      <c r="D2" s="3"/>
      <c r="E2" s="3"/>
      <c r="F2" s="3"/>
      <c r="G2" s="83"/>
    </row>
    <row x14ac:dyDescent="0.25" r="3" customHeight="1" ht="17.25">
      <c r="A3" s="4" t="s">
        <v>8771</v>
      </c>
      <c r="B3" s="182"/>
      <c r="C3" s="3"/>
      <c r="D3" s="3"/>
      <c r="E3" s="3"/>
      <c r="F3" s="3"/>
      <c r="G3" s="83"/>
    </row>
    <row x14ac:dyDescent="0.25" r="4" customHeight="1" ht="17.25">
      <c r="A4" s="4" t="s">
        <v>8772</v>
      </c>
      <c r="B4" s="4"/>
      <c r="C4" s="3"/>
      <c r="D4" s="3"/>
      <c r="E4" s="3"/>
      <c r="F4" s="3"/>
      <c r="G4" s="83"/>
    </row>
    <row x14ac:dyDescent="0.25" r="5" customHeight="1" ht="17.25">
      <c r="A5" s="532"/>
      <c r="B5" s="83"/>
      <c r="C5" s="419"/>
      <c r="D5" s="419"/>
      <c r="E5" s="419"/>
      <c r="F5" s="419"/>
      <c r="G5" s="419"/>
    </row>
    <row x14ac:dyDescent="0.25" r="6" customHeight="1" ht="17.25">
      <c r="A6" s="1106" t="s">
        <v>4</v>
      </c>
      <c r="B6" s="1093" t="s">
        <v>5</v>
      </c>
      <c r="C6" s="1110" t="s">
        <v>6</v>
      </c>
      <c r="D6" s="1110" t="s">
        <v>7</v>
      </c>
      <c r="E6" s="1110" t="s">
        <v>9</v>
      </c>
      <c r="F6" s="1110" t="s">
        <v>8</v>
      </c>
      <c r="G6" s="1201"/>
    </row>
    <row x14ac:dyDescent="0.25" r="7" customHeight="1" ht="17.25">
      <c r="A7" s="16" t="s">
        <v>3467</v>
      </c>
      <c r="B7" s="16" t="s">
        <v>1788</v>
      </c>
      <c r="C7" s="17">
        <v>60</v>
      </c>
      <c r="D7" s="17">
        <v>60</v>
      </c>
      <c r="E7" s="17">
        <v>120</v>
      </c>
      <c r="F7" s="17">
        <v>30</v>
      </c>
      <c r="G7" s="124"/>
    </row>
    <row x14ac:dyDescent="0.25" r="8" customHeight="1" ht="17.25">
      <c r="A8" s="16" t="s">
        <v>2279</v>
      </c>
      <c r="B8" s="16" t="s">
        <v>2153</v>
      </c>
      <c r="C8" s="17">
        <v>-24</v>
      </c>
      <c r="D8" s="17">
        <v>-15</v>
      </c>
      <c r="E8" s="17">
        <v>-60</v>
      </c>
      <c r="F8" s="17">
        <v>-7</v>
      </c>
      <c r="G8" s="16"/>
    </row>
    <row x14ac:dyDescent="0.25" r="9" customHeight="1" ht="17.25">
      <c r="A9" s="15"/>
      <c r="B9" s="16"/>
      <c r="C9" s="36"/>
      <c r="D9" s="36"/>
      <c r="E9" s="36"/>
      <c r="F9" s="36"/>
      <c r="G9" s="16"/>
    </row>
    <row x14ac:dyDescent="0.25" r="10" customHeight="1" ht="17.25">
      <c r="A10" s="15"/>
      <c r="B10" s="16"/>
      <c r="C10" s="36"/>
      <c r="D10" s="36"/>
      <c r="E10" s="36"/>
      <c r="F10" s="36"/>
      <c r="G10" s="124"/>
    </row>
    <row x14ac:dyDescent="0.25" r="11" customHeight="1" ht="17.25">
      <c r="A11" s="15"/>
      <c r="B11" s="16"/>
      <c r="C11" s="36"/>
      <c r="D11" s="36"/>
      <c r="E11" s="36"/>
      <c r="F11" s="36"/>
      <c r="G11" s="16"/>
    </row>
    <row x14ac:dyDescent="0.25" r="12" customHeight="1" ht="17.25">
      <c r="A12" s="15"/>
      <c r="B12" s="16"/>
      <c r="C12" s="36"/>
      <c r="D12" s="36"/>
      <c r="E12" s="18"/>
      <c r="F12" s="36"/>
      <c r="G12" s="124"/>
    </row>
    <row x14ac:dyDescent="0.25" r="13" customHeight="1" ht="17.25">
      <c r="A13" s="15"/>
      <c r="B13" s="16"/>
      <c r="C13" s="36"/>
      <c r="D13" s="36"/>
      <c r="E13" s="36"/>
      <c r="F13" s="36"/>
      <c r="G13" s="16"/>
    </row>
    <row x14ac:dyDescent="0.25" r="14" customHeight="1" ht="17.25">
      <c r="A14" s="15"/>
      <c r="B14" s="16"/>
      <c r="C14" s="36"/>
      <c r="D14" s="36"/>
      <c r="E14" s="36"/>
      <c r="F14" s="36"/>
      <c r="G14" s="16"/>
    </row>
    <row x14ac:dyDescent="0.25" r="15" customHeight="1" ht="17.25">
      <c r="A15" s="15"/>
      <c r="B15" s="16"/>
      <c r="C15" s="36"/>
      <c r="D15" s="36"/>
      <c r="E15" s="36"/>
      <c r="F15" s="36"/>
      <c r="G15" s="16"/>
    </row>
    <row x14ac:dyDescent="0.25" r="16" customHeight="1" ht="17.25">
      <c r="A16" s="124"/>
      <c r="B16" s="124"/>
      <c r="C16" s="18"/>
      <c r="D16" s="18"/>
      <c r="E16" s="18"/>
      <c r="F16" s="18"/>
      <c r="G16" s="124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6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21.719285714285714" customWidth="1" bestFit="1"/>
    <col min="3" max="3" style="116" width="8.862142857142858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9.005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3"/>
      <c r="G1" s="3"/>
      <c r="H1" s="3"/>
    </row>
    <row x14ac:dyDescent="0.25" r="2" customHeight="1" ht="17.25">
      <c r="A2" s="4"/>
      <c r="B2" s="4"/>
      <c r="C2" s="3"/>
      <c r="D2" s="3"/>
      <c r="E2" s="3"/>
      <c r="F2" s="3"/>
      <c r="G2" s="3"/>
      <c r="H2" s="3"/>
    </row>
    <row x14ac:dyDescent="0.25" r="3" customHeight="1" ht="17.25">
      <c r="A3" s="4" t="s">
        <v>8681</v>
      </c>
      <c r="B3" s="182"/>
      <c r="C3" s="3"/>
      <c r="D3" s="3"/>
      <c r="E3" s="3"/>
      <c r="F3" s="3"/>
      <c r="G3" s="3"/>
      <c r="H3" s="3"/>
    </row>
    <row x14ac:dyDescent="0.25" r="4" customHeight="1" ht="17.25">
      <c r="A4" s="4" t="s">
        <v>8770</v>
      </c>
      <c r="B4" s="4"/>
      <c r="C4" s="3"/>
      <c r="D4" s="3"/>
      <c r="E4" s="3"/>
      <c r="F4" s="3"/>
      <c r="G4" s="3"/>
      <c r="H4" s="3"/>
    </row>
    <row x14ac:dyDescent="0.25" r="5" customHeight="1" ht="17.25">
      <c r="A5" s="532"/>
      <c r="B5" s="83"/>
      <c r="C5" s="419"/>
      <c r="D5" s="419"/>
      <c r="E5" s="419"/>
      <c r="F5" s="419"/>
      <c r="G5" s="419"/>
      <c r="H5" s="419"/>
    </row>
    <row x14ac:dyDescent="0.25" r="6" customHeight="1" ht="17.25">
      <c r="A6" s="1106" t="s">
        <v>4</v>
      </c>
      <c r="B6" s="1093" t="s">
        <v>5</v>
      </c>
      <c r="C6" s="1110" t="s">
        <v>6</v>
      </c>
      <c r="D6" s="1110" t="s">
        <v>7</v>
      </c>
      <c r="E6" s="1110" t="s">
        <v>8</v>
      </c>
      <c r="F6" s="1110" t="s">
        <v>9</v>
      </c>
      <c r="G6" s="1110" t="s">
        <v>428</v>
      </c>
      <c r="H6" s="1110" t="s">
        <v>10</v>
      </c>
    </row>
    <row x14ac:dyDescent="0.25" r="7" customHeight="1" ht="17.25">
      <c r="A7" s="16" t="s">
        <v>3467</v>
      </c>
      <c r="B7" s="16" t="s">
        <v>1788</v>
      </c>
      <c r="C7" s="17">
        <v>54</v>
      </c>
      <c r="D7" s="17">
        <v>54</v>
      </c>
      <c r="E7" s="17">
        <v>20</v>
      </c>
      <c r="F7" s="17">
        <v>108</v>
      </c>
      <c r="G7" s="17">
        <v>10</v>
      </c>
      <c r="H7" s="17">
        <v>10</v>
      </c>
    </row>
    <row x14ac:dyDescent="0.25" r="8" customHeight="1" ht="17.25">
      <c r="A8" s="16" t="s">
        <v>2279</v>
      </c>
      <c r="B8" s="34" t="s">
        <v>2175</v>
      </c>
      <c r="C8" s="36"/>
      <c r="D8" s="36"/>
      <c r="E8" s="17">
        <v>2</v>
      </c>
      <c r="F8" s="36"/>
      <c r="G8" s="36"/>
      <c r="H8" s="36"/>
    </row>
    <row x14ac:dyDescent="0.25" r="9" customHeight="1" ht="17.25">
      <c r="A9" s="16" t="s">
        <v>2279</v>
      </c>
      <c r="B9" s="16" t="s">
        <v>2153</v>
      </c>
      <c r="C9" s="17">
        <v>-21</v>
      </c>
      <c r="D9" s="17">
        <v>-30</v>
      </c>
      <c r="E9" s="36"/>
      <c r="F9" s="17">
        <v>-77</v>
      </c>
      <c r="G9" s="36"/>
      <c r="H9" s="36"/>
    </row>
    <row x14ac:dyDescent="0.25" r="10" customHeight="1" ht="17.25">
      <c r="A10" s="16" t="s">
        <v>2279</v>
      </c>
      <c r="B10" s="16" t="s">
        <v>2153</v>
      </c>
      <c r="C10" s="36"/>
      <c r="D10" s="17">
        <v>-1</v>
      </c>
      <c r="E10" s="36"/>
      <c r="F10" s="17">
        <v>-8</v>
      </c>
      <c r="G10" s="36"/>
      <c r="H10" s="103">
        <v>-1</v>
      </c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</row>
    <row x14ac:dyDescent="0.25" r="12" customHeight="1" ht="17.25">
      <c r="A12" s="15"/>
      <c r="B12" s="16"/>
      <c r="C12" s="36"/>
      <c r="D12" s="36"/>
      <c r="E12" s="18"/>
      <c r="F12" s="36"/>
      <c r="G12" s="36"/>
      <c r="H12" s="18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</row>
    <row x14ac:dyDescent="0.25" r="16" customHeight="1" ht="17.25">
      <c r="A16" s="124"/>
      <c r="B16" s="124"/>
      <c r="C16" s="18"/>
      <c r="D16" s="18"/>
      <c r="E16" s="18"/>
      <c r="F16" s="18"/>
      <c r="G16" s="18"/>
      <c r="H16" s="18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21.719285714285714" customWidth="1" bestFit="1"/>
    <col min="3" max="3" style="116" width="12.290714285714287" customWidth="1" bestFit="1"/>
    <col min="4" max="4" style="116" width="13.147857142857141" customWidth="1" bestFit="1"/>
    <col min="5" max="5" style="116" width="11.005" customWidth="1" bestFit="1"/>
    <col min="6" max="6" style="116" width="12.43357142857143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3"/>
    </row>
    <row x14ac:dyDescent="0.25" r="2" customHeight="1" ht="17.25">
      <c r="A2" s="4"/>
      <c r="B2" s="4"/>
      <c r="C2" s="3"/>
      <c r="D2" s="3"/>
      <c r="E2" s="3"/>
      <c r="F2" s="3"/>
    </row>
    <row x14ac:dyDescent="0.25" r="3" customHeight="1" ht="17.25">
      <c r="A3" s="4" t="s">
        <v>8766</v>
      </c>
      <c r="B3" s="182"/>
      <c r="C3" s="3"/>
      <c r="D3" s="3"/>
      <c r="E3" s="3"/>
      <c r="F3" s="3"/>
    </row>
    <row x14ac:dyDescent="0.25" r="4" customHeight="1" ht="17.25">
      <c r="A4" s="4" t="s">
        <v>8767</v>
      </c>
      <c r="B4" s="4"/>
      <c r="C4" s="3"/>
      <c r="D4" s="3"/>
      <c r="E4" s="3"/>
      <c r="F4" s="3"/>
    </row>
    <row x14ac:dyDescent="0.25" r="5" customHeight="1" ht="17.25">
      <c r="A5" s="532"/>
      <c r="B5" s="83"/>
      <c r="C5" s="419"/>
      <c r="D5" s="419"/>
      <c r="E5" s="419"/>
      <c r="F5" s="419"/>
    </row>
    <row x14ac:dyDescent="0.25" r="6" customHeight="1" ht="17.25">
      <c r="A6" s="1106" t="s">
        <v>4</v>
      </c>
      <c r="B6" s="1093" t="s">
        <v>5</v>
      </c>
      <c r="C6" s="1110" t="s">
        <v>1977</v>
      </c>
      <c r="D6" s="1110" t="s">
        <v>8768</v>
      </c>
      <c r="E6" s="1110" t="s">
        <v>8769</v>
      </c>
      <c r="F6" s="1110" t="s">
        <v>7</v>
      </c>
    </row>
    <row x14ac:dyDescent="0.25" r="7" customHeight="1" ht="17.25">
      <c r="A7" s="16" t="s">
        <v>2479</v>
      </c>
      <c r="B7" s="16" t="s">
        <v>1788</v>
      </c>
      <c r="C7" s="17">
        <v>120</v>
      </c>
      <c r="D7" s="17">
        <v>240</v>
      </c>
      <c r="E7" s="17">
        <v>240</v>
      </c>
      <c r="F7" s="17">
        <v>150</v>
      </c>
    </row>
    <row x14ac:dyDescent="0.25" r="8" customHeight="1" ht="17.25">
      <c r="A8" s="33"/>
      <c r="B8" s="16"/>
      <c r="C8" s="36"/>
      <c r="D8" s="36"/>
      <c r="E8" s="36"/>
      <c r="F8" s="36"/>
    </row>
    <row x14ac:dyDescent="0.25" r="9" customHeight="1" ht="17.25">
      <c r="A9" s="15"/>
      <c r="B9" s="16"/>
      <c r="C9" s="36"/>
      <c r="D9" s="36"/>
      <c r="E9" s="36"/>
      <c r="F9" s="36"/>
    </row>
    <row x14ac:dyDescent="0.25" r="10" customHeight="1" ht="17.25">
      <c r="A10" s="15"/>
      <c r="B10" s="16"/>
      <c r="C10" s="36"/>
      <c r="D10" s="36"/>
      <c r="E10" s="36"/>
      <c r="F10" s="36"/>
    </row>
    <row x14ac:dyDescent="0.25" r="11" customHeight="1" ht="17.25">
      <c r="A11" s="15"/>
      <c r="B11" s="16"/>
      <c r="C11" s="36"/>
      <c r="D11" s="36"/>
      <c r="E11" s="36"/>
      <c r="F11" s="36"/>
    </row>
    <row x14ac:dyDescent="0.25" r="12" customHeight="1" ht="17.25">
      <c r="A12" s="15"/>
      <c r="B12" s="16"/>
      <c r="C12" s="36"/>
      <c r="D12" s="36"/>
      <c r="E12" s="18"/>
      <c r="F12" s="36"/>
    </row>
    <row x14ac:dyDescent="0.25" r="13" customHeight="1" ht="17.25">
      <c r="A13" s="15"/>
      <c r="B13" s="16"/>
      <c r="C13" s="36"/>
      <c r="D13" s="36"/>
      <c r="E13" s="36"/>
      <c r="F13" s="36"/>
    </row>
    <row x14ac:dyDescent="0.25" r="14" customHeight="1" ht="17.25">
      <c r="A14" s="15"/>
      <c r="B14" s="16"/>
      <c r="C14" s="36"/>
      <c r="D14" s="36"/>
      <c r="E14" s="36"/>
      <c r="F14" s="36"/>
    </row>
    <row x14ac:dyDescent="0.25" r="15" customHeight="1" ht="17.25">
      <c r="A15" s="15"/>
      <c r="B15" s="16"/>
      <c r="C15" s="36"/>
      <c r="D15" s="36"/>
      <c r="E15" s="36"/>
      <c r="F15" s="36"/>
    </row>
    <row x14ac:dyDescent="0.25" r="16" customHeight="1" ht="17.25">
      <c r="A16" s="124"/>
      <c r="B16" s="124"/>
      <c r="C16" s="18"/>
      <c r="D16" s="18"/>
      <c r="E16" s="18"/>
      <c r="F16" s="18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13.147857142857141" customWidth="1" bestFit="1"/>
    <col min="4" max="4" style="116" width="13.147857142857141" customWidth="1" bestFit="1"/>
    <col min="5" max="5" style="116" width="13.147857142857141" customWidth="1" bestFit="1"/>
    <col min="6" max="6" style="116" width="10.290714285714287" customWidth="1" bestFit="1"/>
    <col min="7" max="7" style="116" width="10.290714285714287" customWidth="1" bestFit="1"/>
    <col min="8" max="8" style="116" width="10.290714285714287" customWidth="1" bestFit="1"/>
    <col min="9" max="9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8701</v>
      </c>
      <c r="B3" s="182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8764</v>
      </c>
      <c r="B4" s="4"/>
      <c r="C4" s="3"/>
      <c r="D4" s="3"/>
      <c r="E4" s="3"/>
      <c r="F4" s="3"/>
      <c r="G4" s="3"/>
      <c r="H4" s="3"/>
      <c r="I4" s="83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  <c r="I5" s="419"/>
    </row>
    <row x14ac:dyDescent="0.25" r="6" customHeight="1" ht="17.25">
      <c r="A6" s="1092" t="s">
        <v>4</v>
      </c>
      <c r="B6" s="1093" t="s">
        <v>5</v>
      </c>
      <c r="C6" s="1110" t="s">
        <v>8765</v>
      </c>
      <c r="D6" s="1110" t="s">
        <v>442</v>
      </c>
      <c r="E6" s="1110" t="s">
        <v>358</v>
      </c>
      <c r="F6" s="1110" t="s">
        <v>6</v>
      </c>
      <c r="G6" s="1110" t="s">
        <v>7</v>
      </c>
      <c r="H6" s="1110" t="s">
        <v>75</v>
      </c>
      <c r="I6" s="1201"/>
    </row>
    <row x14ac:dyDescent="0.25" r="7" customHeight="1" ht="17.25">
      <c r="A7" s="15" t="s">
        <v>2157</v>
      </c>
      <c r="B7" s="16" t="s">
        <v>1788</v>
      </c>
      <c r="C7" s="17">
        <v>150</v>
      </c>
      <c r="D7" s="17">
        <v>200</v>
      </c>
      <c r="E7" s="36"/>
      <c r="F7" s="36"/>
      <c r="G7" s="36"/>
      <c r="H7" s="36"/>
      <c r="I7" s="16"/>
    </row>
    <row x14ac:dyDescent="0.25" r="8" customHeight="1" ht="17.25">
      <c r="A8" s="33">
        <v>45086</v>
      </c>
      <c r="B8" s="16" t="s">
        <v>1788</v>
      </c>
      <c r="C8" s="36"/>
      <c r="D8" s="36"/>
      <c r="E8" s="17">
        <v>200</v>
      </c>
      <c r="F8" s="36"/>
      <c r="G8" s="36"/>
      <c r="H8" s="36"/>
      <c r="I8" s="16"/>
    </row>
    <row x14ac:dyDescent="0.25" r="9" customHeight="1" ht="17.25">
      <c r="A9" s="15">
        <v>45147</v>
      </c>
      <c r="B9" s="16" t="s">
        <v>1788</v>
      </c>
      <c r="C9" s="36"/>
      <c r="D9" s="36"/>
      <c r="E9" s="17">
        <v>1</v>
      </c>
      <c r="F9" s="36"/>
      <c r="G9" s="36"/>
      <c r="H9" s="36"/>
      <c r="I9" s="16"/>
    </row>
    <row x14ac:dyDescent="0.25" r="10" customHeight="1" ht="17.25">
      <c r="A10" s="15">
        <v>45147</v>
      </c>
      <c r="B10" s="16" t="s">
        <v>1788</v>
      </c>
      <c r="C10" s="36"/>
      <c r="D10" s="17">
        <v>40</v>
      </c>
      <c r="E10" s="17">
        <v>300</v>
      </c>
      <c r="F10" s="36"/>
      <c r="G10" s="36"/>
      <c r="H10" s="36"/>
      <c r="I10" s="124"/>
    </row>
    <row x14ac:dyDescent="0.25" r="11" customHeight="1" ht="17.25">
      <c r="A11" s="15">
        <v>45239</v>
      </c>
      <c r="B11" s="16" t="s">
        <v>1788</v>
      </c>
      <c r="C11" s="36"/>
      <c r="D11" s="36"/>
      <c r="E11" s="36"/>
      <c r="F11" s="17">
        <v>200</v>
      </c>
      <c r="G11" s="17">
        <v>200</v>
      </c>
      <c r="H11" s="17">
        <v>150</v>
      </c>
      <c r="I11" s="16"/>
    </row>
    <row x14ac:dyDescent="0.25" r="12" customHeight="1" ht="17.25">
      <c r="A12" s="15" t="s">
        <v>2775</v>
      </c>
      <c r="B12" s="16" t="s">
        <v>1788</v>
      </c>
      <c r="C12" s="36"/>
      <c r="D12" s="36"/>
      <c r="E12" s="17">
        <v>49</v>
      </c>
      <c r="F12" s="36"/>
      <c r="G12" s="36"/>
      <c r="H12" s="36"/>
      <c r="I12" s="124"/>
    </row>
    <row x14ac:dyDescent="0.25" r="13" customHeight="1" ht="17.25">
      <c r="A13" s="15" t="s">
        <v>3168</v>
      </c>
      <c r="B13" s="16" t="s">
        <v>1788</v>
      </c>
      <c r="C13" s="36"/>
      <c r="D13" s="36"/>
      <c r="E13" s="17">
        <v>101</v>
      </c>
      <c r="F13" s="36"/>
      <c r="G13" s="36"/>
      <c r="H13" s="36"/>
      <c r="I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16"/>
    </row>
    <row x14ac:dyDescent="0.25" r="16" customHeight="1" ht="17.25">
      <c r="A16" s="123"/>
      <c r="B16" s="124"/>
      <c r="C16" s="18"/>
      <c r="D16" s="18"/>
      <c r="E16" s="18"/>
      <c r="F16" s="18"/>
      <c r="G16" s="18"/>
      <c r="H16" s="18"/>
      <c r="I16" s="124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1.719285714285714" customWidth="1" bestFit="1"/>
    <col min="3" max="3" style="116" width="10.290714285714287" customWidth="1" bestFit="1"/>
    <col min="4" max="4" style="116" width="10.147857142857141" customWidth="1" bestFit="1"/>
    <col min="5" max="5" style="116" width="9.719285714285713" customWidth="1" bestFit="1"/>
    <col min="6" max="6" style="116" width="9.719285714285713" customWidth="1" bestFit="1"/>
    <col min="7" max="7" style="116" width="9.719285714285713" customWidth="1" bestFit="1"/>
    <col min="8" max="8" style="116" width="9.719285714285713" customWidth="1" bestFit="1"/>
    <col min="9" max="9" style="116" width="9.719285714285713" customWidth="1" bestFit="1"/>
    <col min="10" max="10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83"/>
    </row>
    <row x14ac:dyDescent="0.25" r="3" customHeight="1" ht="17.25">
      <c r="A3" s="1" t="s">
        <v>8762</v>
      </c>
      <c r="B3" s="182"/>
      <c r="C3" s="3"/>
      <c r="D3" s="3"/>
      <c r="E3" s="3"/>
      <c r="F3" s="3"/>
      <c r="G3" s="3"/>
      <c r="H3" s="3"/>
      <c r="I3" s="3"/>
      <c r="J3" s="83"/>
    </row>
    <row x14ac:dyDescent="0.25" r="4" customHeight="1" ht="17.25">
      <c r="A4" s="1" t="s">
        <v>8763</v>
      </c>
      <c r="B4" s="4"/>
      <c r="C4" s="3"/>
      <c r="D4" s="3"/>
      <c r="E4" s="3"/>
      <c r="F4" s="3"/>
      <c r="G4" s="3"/>
      <c r="H4" s="3"/>
      <c r="I4" s="3"/>
      <c r="J4" s="83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  <c r="I5" s="419"/>
      <c r="J5" s="419"/>
    </row>
    <row x14ac:dyDescent="0.25" r="6" customHeight="1" ht="17.25">
      <c r="A6" s="1092" t="s">
        <v>4</v>
      </c>
      <c r="B6" s="1093" t="s">
        <v>5</v>
      </c>
      <c r="C6" s="1110" t="s">
        <v>6</v>
      </c>
      <c r="D6" s="1110" t="s">
        <v>7</v>
      </c>
      <c r="E6" s="1110" t="s">
        <v>9</v>
      </c>
      <c r="F6" s="1110" t="s">
        <v>75</v>
      </c>
      <c r="G6" s="1110" t="s">
        <v>76</v>
      </c>
      <c r="H6" s="1110" t="s">
        <v>8</v>
      </c>
      <c r="I6" s="1110" t="s">
        <v>358</v>
      </c>
      <c r="J6" s="1201"/>
    </row>
    <row x14ac:dyDescent="0.25" r="7" customHeight="1" ht="17.25">
      <c r="A7" s="15">
        <v>44966</v>
      </c>
      <c r="B7" s="16" t="s">
        <v>1788</v>
      </c>
      <c r="C7" s="17">
        <v>24</v>
      </c>
      <c r="D7" s="17">
        <v>24</v>
      </c>
      <c r="E7" s="17">
        <v>48</v>
      </c>
      <c r="F7" s="36"/>
      <c r="G7" s="36"/>
      <c r="H7" s="36"/>
      <c r="I7" s="36"/>
      <c r="J7" s="16"/>
    </row>
    <row x14ac:dyDescent="0.25" r="8" customHeight="1" ht="17.25">
      <c r="A8" s="15">
        <v>44966</v>
      </c>
      <c r="B8" s="16" t="s">
        <v>1788</v>
      </c>
      <c r="C8" s="36"/>
      <c r="D8" s="36"/>
      <c r="E8" s="17">
        <v>44</v>
      </c>
      <c r="F8" s="17">
        <v>22</v>
      </c>
      <c r="G8" s="17">
        <v>22</v>
      </c>
      <c r="H8" s="17">
        <v>100</v>
      </c>
      <c r="I8" s="17">
        <v>100</v>
      </c>
      <c r="J8" s="16"/>
    </row>
    <row x14ac:dyDescent="0.25" r="9" customHeight="1" ht="17.25">
      <c r="A9" s="15"/>
      <c r="B9" s="16"/>
      <c r="C9" s="36"/>
      <c r="D9" s="36"/>
      <c r="E9" s="36"/>
      <c r="F9" s="36"/>
      <c r="G9" s="36"/>
      <c r="H9" s="36"/>
      <c r="I9" s="36"/>
      <c r="J9" s="16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36"/>
      <c r="I10" s="36"/>
      <c r="J10" s="124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124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16"/>
    </row>
    <row x14ac:dyDescent="0.25" r="16" customHeight="1" ht="17.25">
      <c r="A16" s="123"/>
      <c r="B16" s="124"/>
      <c r="C16" s="18"/>
      <c r="D16" s="18"/>
      <c r="E16" s="18"/>
      <c r="F16" s="18"/>
      <c r="G16" s="18"/>
      <c r="H16" s="18"/>
      <c r="I16" s="18"/>
      <c r="J16" s="124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11.576428571428572" customWidth="1" bestFit="1"/>
    <col min="9" max="9" style="116" width="9.576428571428572" customWidth="1" bestFit="1"/>
    <col min="10" max="10" style="116" width="10.147857142857141" customWidth="1" bestFit="1"/>
    <col min="11" max="11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8756</v>
      </c>
      <c r="B3" s="83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8758</v>
      </c>
      <c r="B4" s="83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83"/>
    </row>
    <row x14ac:dyDescent="0.25" r="6" customHeight="1" ht="18">
      <c r="A6" s="185" t="s">
        <v>4</v>
      </c>
      <c r="B6" s="186" t="s">
        <v>5</v>
      </c>
      <c r="C6" s="264" t="s">
        <v>8</v>
      </c>
      <c r="D6" s="264" t="s">
        <v>358</v>
      </c>
      <c r="E6" s="1197" t="s">
        <v>9</v>
      </c>
      <c r="F6" s="1197" t="s">
        <v>6</v>
      </c>
      <c r="G6" s="1197" t="s">
        <v>7</v>
      </c>
      <c r="H6" s="1198" t="s">
        <v>8759</v>
      </c>
      <c r="I6" s="1199" t="s">
        <v>8760</v>
      </c>
      <c r="J6" s="1200" t="s">
        <v>8761</v>
      </c>
      <c r="K6" s="186"/>
    </row>
    <row x14ac:dyDescent="0.25" r="7" customHeight="1" ht="17.25">
      <c r="A7" s="15" t="s">
        <v>4566</v>
      </c>
      <c r="B7" s="16" t="s">
        <v>1788</v>
      </c>
      <c r="C7" s="17">
        <v>300</v>
      </c>
      <c r="D7" s="17">
        <v>300</v>
      </c>
      <c r="E7" s="36"/>
      <c r="F7" s="36"/>
      <c r="G7" s="36"/>
      <c r="H7" s="36"/>
      <c r="I7" s="36"/>
      <c r="J7" s="36"/>
      <c r="K7" s="16"/>
    </row>
    <row x14ac:dyDescent="0.25" r="8" customHeight="1" ht="17.25">
      <c r="A8" s="15" t="s">
        <v>2960</v>
      </c>
      <c r="B8" s="16" t="s">
        <v>1788</v>
      </c>
      <c r="C8" s="17">
        <v>326</v>
      </c>
      <c r="D8" s="17">
        <v>326</v>
      </c>
      <c r="E8" s="17">
        <v>326</v>
      </c>
      <c r="F8" s="17">
        <v>56</v>
      </c>
      <c r="G8" s="17">
        <v>56</v>
      </c>
      <c r="H8" s="36"/>
      <c r="I8" s="36"/>
      <c r="J8" s="36"/>
      <c r="K8" s="16"/>
    </row>
    <row x14ac:dyDescent="0.25" r="9" customHeight="1" ht="17.25">
      <c r="A9" s="15" t="s">
        <v>2085</v>
      </c>
      <c r="B9" s="16" t="s">
        <v>1788</v>
      </c>
      <c r="C9" s="36"/>
      <c r="D9" s="36"/>
      <c r="E9" s="36"/>
      <c r="F9" s="17">
        <v>150</v>
      </c>
      <c r="G9" s="36"/>
      <c r="H9" s="36"/>
      <c r="I9" s="36"/>
      <c r="J9" s="36"/>
      <c r="K9" s="16"/>
    </row>
    <row x14ac:dyDescent="0.25" r="10" customHeight="1" ht="17.25">
      <c r="A10" s="15" t="s">
        <v>2085</v>
      </c>
      <c r="B10" s="16" t="s">
        <v>1788</v>
      </c>
      <c r="C10" s="36"/>
      <c r="D10" s="36"/>
      <c r="E10" s="36"/>
      <c r="F10" s="17">
        <v>120</v>
      </c>
      <c r="G10" s="17">
        <v>300</v>
      </c>
      <c r="H10" s="36"/>
      <c r="I10" s="36"/>
      <c r="J10" s="36"/>
      <c r="K10" s="16"/>
    </row>
    <row x14ac:dyDescent="0.25" r="11" customHeight="1" ht="17.25">
      <c r="A11" s="15" t="s">
        <v>2052</v>
      </c>
      <c r="B11" s="16" t="s">
        <v>1788</v>
      </c>
      <c r="C11" s="36"/>
      <c r="D11" s="36"/>
      <c r="E11" s="36"/>
      <c r="F11" s="17">
        <v>1</v>
      </c>
      <c r="G11" s="36"/>
      <c r="H11" s="36"/>
      <c r="I11" s="36"/>
      <c r="J11" s="36"/>
      <c r="K11" s="16"/>
    </row>
    <row x14ac:dyDescent="0.25" r="12" customHeight="1" ht="17.25">
      <c r="A12" s="33">
        <v>44995</v>
      </c>
      <c r="B12" s="16" t="s">
        <v>1788</v>
      </c>
      <c r="C12" s="36"/>
      <c r="D12" s="36"/>
      <c r="E12" s="36"/>
      <c r="F12" s="36"/>
      <c r="G12" s="36"/>
      <c r="H12" s="17">
        <v>100</v>
      </c>
      <c r="I12" s="17">
        <v>200</v>
      </c>
      <c r="J12" s="17">
        <v>200</v>
      </c>
      <c r="K12" s="16"/>
    </row>
    <row x14ac:dyDescent="0.25" r="13" customHeight="1" ht="17.25">
      <c r="A13" s="15">
        <v>45087</v>
      </c>
      <c r="B13" s="16" t="s">
        <v>1788</v>
      </c>
      <c r="C13" s="36"/>
      <c r="D13" s="36"/>
      <c r="E13" s="36"/>
      <c r="F13" s="36"/>
      <c r="G13" s="36"/>
      <c r="H13" s="17">
        <v>200</v>
      </c>
      <c r="I13" s="17">
        <v>400</v>
      </c>
      <c r="J13" s="17">
        <v>400</v>
      </c>
      <c r="K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16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1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0.576428571428572" customWidth="1" bestFit="1"/>
    <col min="3" max="3" style="116" width="8.576428571428572" customWidth="1" bestFit="1"/>
    <col min="4" max="4" style="88" width="9.005" customWidth="1" bestFit="1"/>
  </cols>
  <sheetData>
    <row x14ac:dyDescent="0.25" r="1" customHeight="1" ht="17.25">
      <c r="A1" s="772" t="s">
        <v>8680</v>
      </c>
      <c r="B1" s="772"/>
      <c r="C1" s="3"/>
      <c r="D1" s="83"/>
    </row>
    <row x14ac:dyDescent="0.25" r="2" customHeight="1" ht="17.25">
      <c r="A2" s="83"/>
      <c r="B2" s="83"/>
      <c r="C2" s="3"/>
      <c r="D2" s="83"/>
    </row>
    <row x14ac:dyDescent="0.25" r="3" customHeight="1" ht="17.25">
      <c r="A3" s="4" t="s">
        <v>8756</v>
      </c>
      <c r="B3" s="83"/>
      <c r="C3" s="3"/>
      <c r="D3" s="83"/>
    </row>
    <row x14ac:dyDescent="0.25" r="4" customHeight="1" ht="17.25">
      <c r="A4" s="4" t="s">
        <v>8757</v>
      </c>
      <c r="B4" s="83"/>
      <c r="C4" s="3"/>
      <c r="D4" s="83"/>
    </row>
    <row x14ac:dyDescent="0.25" r="5" customHeight="1" ht="17.25">
      <c r="A5" s="83"/>
      <c r="B5" s="83"/>
      <c r="C5" s="3"/>
      <c r="D5" s="83"/>
    </row>
    <row x14ac:dyDescent="0.25" r="6" customHeight="1" ht="18">
      <c r="A6" s="190" t="s">
        <v>4</v>
      </c>
      <c r="B6" s="186" t="s">
        <v>5</v>
      </c>
      <c r="C6" s="1197" t="s">
        <v>7</v>
      </c>
      <c r="D6" s="186"/>
    </row>
    <row x14ac:dyDescent="0.25" r="7" customHeight="1" ht="17.25">
      <c r="A7" s="16" t="s">
        <v>2537</v>
      </c>
      <c r="B7" s="16" t="s">
        <v>1788</v>
      </c>
      <c r="C7" s="17">
        <v>110</v>
      </c>
      <c r="D7" s="16"/>
    </row>
    <row x14ac:dyDescent="0.25" r="8" customHeight="1" ht="17.25">
      <c r="A8" s="15"/>
      <c r="B8" s="16"/>
      <c r="C8" s="36"/>
      <c r="D8" s="16"/>
    </row>
    <row x14ac:dyDescent="0.25" r="9" customHeight="1" ht="17.25">
      <c r="A9" s="15"/>
      <c r="B9" s="16"/>
      <c r="C9" s="36"/>
      <c r="D9" s="16"/>
    </row>
    <row x14ac:dyDescent="0.25" r="10" customHeight="1" ht="17.25">
      <c r="A10" s="15"/>
      <c r="B10" s="16"/>
      <c r="C10" s="36"/>
      <c r="D10" s="16"/>
    </row>
    <row x14ac:dyDescent="0.25" r="11" customHeight="1" ht="17.25">
      <c r="A11" s="16"/>
      <c r="B11" s="16"/>
      <c r="C11" s="36"/>
      <c r="D11" s="16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2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20.005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16.290714285714284" customWidth="1" bestFit="1"/>
    <col min="13" max="13" style="116" width="9.147857142857141" customWidth="1" bestFit="1"/>
    <col min="14" max="14" style="88" width="9.005" customWidth="1" bestFit="1"/>
    <col min="15" max="15" style="40" width="12.43357142857143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83"/>
      <c r="O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83"/>
      <c r="O2" s="2"/>
    </row>
    <row x14ac:dyDescent="0.25" r="3" customHeight="1" ht="17.25">
      <c r="A3" s="1" t="s">
        <v>8723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83"/>
      <c r="O3" s="2"/>
    </row>
    <row x14ac:dyDescent="0.25" r="4" customHeight="1" ht="17.25">
      <c r="A4" s="1" t="s">
        <v>8724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83"/>
      <c r="O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83"/>
      <c r="O5" s="2"/>
    </row>
    <row x14ac:dyDescent="0.25" r="6" customHeight="1" ht="17.25">
      <c r="A6" s="185" t="s">
        <v>4</v>
      </c>
      <c r="B6" s="186" t="s">
        <v>5</v>
      </c>
      <c r="C6" s="264" t="s">
        <v>2749</v>
      </c>
      <c r="D6" s="264" t="s">
        <v>843</v>
      </c>
      <c r="E6" s="264" t="s">
        <v>842</v>
      </c>
      <c r="F6" s="264" t="s">
        <v>8725</v>
      </c>
      <c r="G6" s="264" t="s">
        <v>841</v>
      </c>
      <c r="H6" s="264" t="s">
        <v>7338</v>
      </c>
      <c r="I6" s="264" t="s">
        <v>368</v>
      </c>
      <c r="J6" s="264" t="s">
        <v>6</v>
      </c>
      <c r="K6" s="264" t="s">
        <v>2023</v>
      </c>
      <c r="L6" s="264" t="s">
        <v>8726</v>
      </c>
      <c r="M6" s="264" t="s">
        <v>428</v>
      </c>
      <c r="N6" s="186"/>
      <c r="O6" s="2"/>
    </row>
    <row x14ac:dyDescent="0.25" r="7" customHeight="1" ht="17.25">
      <c r="A7" s="15">
        <v>45209</v>
      </c>
      <c r="B7" s="16" t="s">
        <v>8727</v>
      </c>
      <c r="C7" s="17">
        <v>110</v>
      </c>
      <c r="D7" s="36"/>
      <c r="E7" s="36"/>
      <c r="F7" s="36"/>
      <c r="G7" s="36"/>
      <c r="H7" s="36"/>
      <c r="I7" s="36"/>
      <c r="J7" s="36"/>
      <c r="K7" s="36"/>
      <c r="L7" s="36"/>
      <c r="M7" s="36"/>
      <c r="N7" s="16"/>
      <c r="O7" s="182" t="s">
        <v>8728</v>
      </c>
    </row>
    <row x14ac:dyDescent="0.25" r="8" customHeight="1" ht="17.25">
      <c r="A8" s="15">
        <v>45209</v>
      </c>
      <c r="B8" s="16" t="s">
        <v>8727</v>
      </c>
      <c r="C8" s="17">
        <v>1</v>
      </c>
      <c r="D8" s="36"/>
      <c r="E8" s="36"/>
      <c r="F8" s="36"/>
      <c r="G8" s="36"/>
      <c r="H8" s="36"/>
      <c r="I8" s="36"/>
      <c r="J8" s="36"/>
      <c r="K8" s="36"/>
      <c r="L8" s="36"/>
      <c r="M8" s="36"/>
      <c r="N8" s="16"/>
      <c r="O8" s="182" t="s">
        <v>1513</v>
      </c>
    </row>
    <row x14ac:dyDescent="0.25" r="9" customHeight="1" ht="17.25">
      <c r="A9" s="15">
        <v>45209</v>
      </c>
      <c r="B9" s="16" t="s">
        <v>8729</v>
      </c>
      <c r="C9" s="36"/>
      <c r="D9" s="17">
        <v>95</v>
      </c>
      <c r="E9" s="36"/>
      <c r="F9" s="36"/>
      <c r="G9" s="36"/>
      <c r="H9" s="36"/>
      <c r="I9" s="36"/>
      <c r="J9" s="36"/>
      <c r="K9" s="36"/>
      <c r="L9" s="36"/>
      <c r="M9" s="36"/>
      <c r="N9" s="16"/>
      <c r="O9" s="182" t="s">
        <v>8730</v>
      </c>
    </row>
    <row x14ac:dyDescent="0.25" r="10" customHeight="1" ht="17.25">
      <c r="A10" s="15">
        <v>45209</v>
      </c>
      <c r="B10" s="16" t="s">
        <v>8729</v>
      </c>
      <c r="C10" s="36"/>
      <c r="D10" s="36"/>
      <c r="E10" s="17">
        <v>83</v>
      </c>
      <c r="F10" s="36"/>
      <c r="G10" s="36"/>
      <c r="H10" s="36"/>
      <c r="I10" s="36"/>
      <c r="J10" s="36"/>
      <c r="K10" s="36"/>
      <c r="L10" s="36"/>
      <c r="M10" s="36"/>
      <c r="N10" s="16"/>
      <c r="O10" s="182" t="s">
        <v>8731</v>
      </c>
    </row>
    <row x14ac:dyDescent="0.25" r="11" customHeight="1" ht="17.25">
      <c r="A11" s="15">
        <v>45209</v>
      </c>
      <c r="B11" s="16" t="s">
        <v>8729</v>
      </c>
      <c r="C11" s="36"/>
      <c r="D11" s="36"/>
      <c r="E11" s="36"/>
      <c r="F11" s="17">
        <v>1</v>
      </c>
      <c r="G11" s="36"/>
      <c r="H11" s="36"/>
      <c r="I11" s="36"/>
      <c r="J11" s="36"/>
      <c r="K11" s="36"/>
      <c r="L11" s="36"/>
      <c r="M11" s="36"/>
      <c r="N11" s="16"/>
      <c r="O11" s="182" t="s">
        <v>1513</v>
      </c>
    </row>
    <row x14ac:dyDescent="0.25" r="12" customHeight="1" ht="17.25">
      <c r="A12" s="15">
        <v>45209</v>
      </c>
      <c r="B12" s="16" t="s">
        <v>8732</v>
      </c>
      <c r="C12" s="36"/>
      <c r="D12" s="17">
        <v>250</v>
      </c>
      <c r="E12" s="36"/>
      <c r="F12" s="36"/>
      <c r="G12" s="36"/>
      <c r="H12" s="36"/>
      <c r="I12" s="36"/>
      <c r="J12" s="36"/>
      <c r="K12" s="36"/>
      <c r="L12" s="36"/>
      <c r="M12" s="36"/>
      <c r="N12" s="16"/>
      <c r="O12" s="182" t="s">
        <v>8733</v>
      </c>
    </row>
    <row x14ac:dyDescent="0.25" r="13" customHeight="1" ht="17.25">
      <c r="A13" s="15">
        <v>45209</v>
      </c>
      <c r="B13" s="16" t="s">
        <v>8732</v>
      </c>
      <c r="C13" s="36"/>
      <c r="D13" s="36"/>
      <c r="E13" s="36"/>
      <c r="F13" s="36"/>
      <c r="G13" s="17">
        <v>1</v>
      </c>
      <c r="H13" s="36"/>
      <c r="I13" s="36"/>
      <c r="J13" s="36"/>
      <c r="K13" s="36"/>
      <c r="L13" s="36"/>
      <c r="M13" s="36"/>
      <c r="N13" s="16"/>
      <c r="O13" s="182" t="s">
        <v>1513</v>
      </c>
    </row>
    <row x14ac:dyDescent="0.25" r="14" customHeight="1" ht="17.25">
      <c r="A14" s="15">
        <v>45240</v>
      </c>
      <c r="B14" s="16" t="s">
        <v>8734</v>
      </c>
      <c r="C14" s="36"/>
      <c r="D14" s="36"/>
      <c r="E14" s="36"/>
      <c r="F14" s="36"/>
      <c r="G14" s="36"/>
      <c r="H14" s="17">
        <v>150</v>
      </c>
      <c r="I14" s="36"/>
      <c r="J14" s="36"/>
      <c r="K14" s="36"/>
      <c r="L14" s="36"/>
      <c r="M14" s="36"/>
      <c r="N14" s="16"/>
      <c r="O14" s="182" t="s">
        <v>8735</v>
      </c>
    </row>
    <row x14ac:dyDescent="0.25" r="15" customHeight="1" ht="17.25">
      <c r="A15" s="15">
        <v>45240</v>
      </c>
      <c r="B15" s="16" t="s">
        <v>8734</v>
      </c>
      <c r="C15" s="17">
        <v>1</v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16"/>
      <c r="O15" s="182" t="s">
        <v>1513</v>
      </c>
    </row>
    <row x14ac:dyDescent="0.25" r="16" customHeight="1" ht="17.25">
      <c r="A16" s="15" t="s">
        <v>2031</v>
      </c>
      <c r="B16" s="16" t="s">
        <v>8736</v>
      </c>
      <c r="C16" s="36"/>
      <c r="D16" s="36"/>
      <c r="E16" s="36"/>
      <c r="F16" s="36"/>
      <c r="G16" s="36"/>
      <c r="H16" s="36"/>
      <c r="I16" s="17">
        <v>153</v>
      </c>
      <c r="J16" s="36"/>
      <c r="K16" s="36"/>
      <c r="L16" s="36"/>
      <c r="M16" s="36"/>
      <c r="N16" s="16"/>
      <c r="O16" s="182" t="s">
        <v>8737</v>
      </c>
    </row>
    <row x14ac:dyDescent="0.25" r="17" customHeight="1" ht="17.25">
      <c r="A17" s="15" t="s">
        <v>2087</v>
      </c>
      <c r="B17" s="16" t="s">
        <v>8738</v>
      </c>
      <c r="C17" s="36"/>
      <c r="D17" s="36"/>
      <c r="E17" s="36"/>
      <c r="F17" s="36"/>
      <c r="G17" s="36"/>
      <c r="H17" s="36"/>
      <c r="I17" s="17">
        <v>54</v>
      </c>
      <c r="J17" s="17">
        <v>100</v>
      </c>
      <c r="K17" s="36"/>
      <c r="L17" s="36"/>
      <c r="M17" s="36"/>
      <c r="N17" s="16"/>
      <c r="O17" s="182" t="s">
        <v>8737</v>
      </c>
    </row>
    <row x14ac:dyDescent="0.25" r="18" customHeight="1" ht="17.25">
      <c r="A18" s="15" t="s">
        <v>2521</v>
      </c>
      <c r="B18" s="118" t="s">
        <v>8739</v>
      </c>
      <c r="C18" s="36"/>
      <c r="D18" s="36"/>
      <c r="E18" s="36"/>
      <c r="F18" s="36"/>
      <c r="G18" s="36"/>
      <c r="H18" s="36"/>
      <c r="I18" s="36"/>
      <c r="J18" s="36"/>
      <c r="K18" s="17">
        <v>203</v>
      </c>
      <c r="L18" s="36"/>
      <c r="M18" s="36"/>
      <c r="N18" s="16"/>
      <c r="O18" s="182" t="s">
        <v>8728</v>
      </c>
    </row>
    <row x14ac:dyDescent="0.25" r="19" customHeight="1" ht="17.25">
      <c r="A19" s="15" t="s">
        <v>2521</v>
      </c>
      <c r="B19" s="118" t="s">
        <v>8739</v>
      </c>
      <c r="C19" s="36"/>
      <c r="D19" s="36"/>
      <c r="E19" s="36"/>
      <c r="F19" s="36"/>
      <c r="G19" s="36"/>
      <c r="H19" s="36"/>
      <c r="I19" s="36"/>
      <c r="J19" s="36"/>
      <c r="K19" s="36"/>
      <c r="L19" s="17">
        <v>75</v>
      </c>
      <c r="M19" s="36"/>
      <c r="N19" s="16"/>
      <c r="O19" s="2"/>
    </row>
    <row x14ac:dyDescent="0.25" r="20" customHeight="1" ht="17.25">
      <c r="A20" s="15" t="s">
        <v>2795</v>
      </c>
      <c r="B20" s="118" t="s">
        <v>8740</v>
      </c>
      <c r="C20" s="36"/>
      <c r="D20" s="36"/>
      <c r="E20" s="36"/>
      <c r="F20" s="36"/>
      <c r="G20" s="36"/>
      <c r="H20" s="36"/>
      <c r="I20" s="17">
        <v>50</v>
      </c>
      <c r="J20" s="36"/>
      <c r="K20" s="36"/>
      <c r="L20" s="36"/>
      <c r="M20" s="36"/>
      <c r="N20" s="16"/>
      <c r="O20" s="182" t="s">
        <v>8737</v>
      </c>
    </row>
    <row x14ac:dyDescent="0.25" r="21" customHeight="1" ht="17.25">
      <c r="A21" s="33" t="s">
        <v>2797</v>
      </c>
      <c r="B21" s="118" t="s">
        <v>2175</v>
      </c>
      <c r="C21" s="36"/>
      <c r="D21" s="36"/>
      <c r="E21" s="36"/>
      <c r="F21" s="36"/>
      <c r="G21" s="36"/>
      <c r="H21" s="36"/>
      <c r="I21" s="17">
        <v>81</v>
      </c>
      <c r="J21" s="36"/>
      <c r="K21" s="36"/>
      <c r="L21" s="36"/>
      <c r="M21" s="36"/>
      <c r="N21" s="16"/>
      <c r="O21" s="182" t="s">
        <v>8737</v>
      </c>
    </row>
    <row x14ac:dyDescent="0.25" r="22" customHeight="1" ht="17.25">
      <c r="A22" s="33" t="s">
        <v>2797</v>
      </c>
      <c r="B22" s="118" t="s">
        <v>2175</v>
      </c>
      <c r="C22" s="36"/>
      <c r="D22" s="36"/>
      <c r="E22" s="36"/>
      <c r="F22" s="36"/>
      <c r="G22" s="36"/>
      <c r="H22" s="17">
        <v>30</v>
      </c>
      <c r="I22" s="36"/>
      <c r="J22" s="36"/>
      <c r="K22" s="36"/>
      <c r="L22" s="36"/>
      <c r="M22" s="36"/>
      <c r="N22" s="16"/>
      <c r="O22" s="2"/>
    </row>
    <row x14ac:dyDescent="0.25" r="23" customHeight="1" ht="17.25">
      <c r="A23" s="54" t="s">
        <v>2797</v>
      </c>
      <c r="B23" s="248" t="s">
        <v>2175</v>
      </c>
      <c r="C23" s="18"/>
      <c r="D23" s="18"/>
      <c r="E23" s="18"/>
      <c r="F23" s="18"/>
      <c r="G23" s="18"/>
      <c r="H23" s="103">
        <v>1</v>
      </c>
      <c r="I23" s="18"/>
      <c r="J23" s="18"/>
      <c r="K23" s="18"/>
      <c r="L23" s="18"/>
      <c r="M23" s="18"/>
      <c r="N23" s="124"/>
      <c r="O23" s="4" t="s">
        <v>8741</v>
      </c>
    </row>
    <row x14ac:dyDescent="0.25" r="24" customHeight="1" ht="17.25">
      <c r="A24" s="33" t="s">
        <v>2797</v>
      </c>
      <c r="B24" s="118" t="s">
        <v>8742</v>
      </c>
      <c r="C24" s="36"/>
      <c r="D24" s="36"/>
      <c r="E24" s="36"/>
      <c r="F24" s="36"/>
      <c r="G24" s="36"/>
      <c r="H24" s="36"/>
      <c r="I24" s="36"/>
      <c r="J24" s="17">
        <v>132</v>
      </c>
      <c r="K24" s="36"/>
      <c r="L24" s="36"/>
      <c r="M24" s="36"/>
      <c r="N24" s="16"/>
      <c r="O24" s="182" t="s">
        <v>8737</v>
      </c>
    </row>
    <row x14ac:dyDescent="0.25" r="25" customHeight="1" ht="17.25">
      <c r="A25" s="33" t="s">
        <v>2799</v>
      </c>
      <c r="B25" s="118" t="s">
        <v>8743</v>
      </c>
      <c r="C25" s="36"/>
      <c r="D25" s="36"/>
      <c r="E25" s="36"/>
      <c r="F25" s="36"/>
      <c r="G25" s="36"/>
      <c r="H25" s="36"/>
      <c r="I25" s="17">
        <v>100</v>
      </c>
      <c r="J25" s="17">
        <v>145</v>
      </c>
      <c r="K25" s="36"/>
      <c r="L25" s="36"/>
      <c r="M25" s="36"/>
      <c r="N25" s="16"/>
      <c r="O25" s="182" t="s">
        <v>8737</v>
      </c>
    </row>
    <row x14ac:dyDescent="0.25" r="26" customHeight="1" ht="17.25">
      <c r="A26" s="15" t="s">
        <v>2088</v>
      </c>
      <c r="B26" s="16" t="s">
        <v>8744</v>
      </c>
      <c r="C26" s="36"/>
      <c r="D26" s="36"/>
      <c r="E26" s="36"/>
      <c r="F26" s="36"/>
      <c r="G26" s="36"/>
      <c r="H26" s="36"/>
      <c r="I26" s="17">
        <v>65</v>
      </c>
      <c r="J26" s="17">
        <v>35</v>
      </c>
      <c r="K26" s="36"/>
      <c r="L26" s="36"/>
      <c r="M26" s="36"/>
      <c r="N26" s="16"/>
      <c r="O26" s="182" t="s">
        <v>8737</v>
      </c>
    </row>
    <row x14ac:dyDescent="0.25" r="27" customHeight="1" ht="17.25">
      <c r="A27" s="15">
        <v>45242</v>
      </c>
      <c r="B27" s="34" t="s">
        <v>8745</v>
      </c>
      <c r="C27" s="18"/>
      <c r="D27" s="18"/>
      <c r="E27" s="18"/>
      <c r="F27" s="18"/>
      <c r="G27" s="18"/>
      <c r="H27" s="18"/>
      <c r="I27" s="17">
        <v>420</v>
      </c>
      <c r="J27" s="18"/>
      <c r="K27" s="18"/>
      <c r="L27" s="18"/>
      <c r="M27" s="18"/>
      <c r="N27" s="124"/>
      <c r="O27" s="4" t="s">
        <v>8737</v>
      </c>
    </row>
    <row x14ac:dyDescent="0.25" r="28" customHeight="1" ht="17.25">
      <c r="A28" s="33" t="s">
        <v>2015</v>
      </c>
      <c r="B28" s="34" t="s">
        <v>8746</v>
      </c>
      <c r="C28" s="18"/>
      <c r="D28" s="18"/>
      <c r="E28" s="18"/>
      <c r="F28" s="18"/>
      <c r="G28" s="18"/>
      <c r="H28" s="18"/>
      <c r="I28" s="36"/>
      <c r="J28" s="18"/>
      <c r="K28" s="18"/>
      <c r="L28" s="18"/>
      <c r="M28" s="17">
        <v>8</v>
      </c>
      <c r="N28" s="124"/>
      <c r="O28" s="2"/>
    </row>
    <row x14ac:dyDescent="0.25" r="29" customHeight="1" ht="15.75">
      <c r="A29" s="33" t="s">
        <v>1770</v>
      </c>
      <c r="B29" s="34" t="s">
        <v>8747</v>
      </c>
      <c r="C29" s="17">
        <v>1</v>
      </c>
      <c r="D29" s="18"/>
      <c r="E29" s="18"/>
      <c r="F29" s="18"/>
      <c r="G29" s="18"/>
      <c r="H29" s="17">
        <v>115</v>
      </c>
      <c r="I29" s="17">
        <v>220</v>
      </c>
      <c r="J29" s="18"/>
      <c r="K29" s="18"/>
      <c r="L29" s="18"/>
      <c r="M29" s="18"/>
      <c r="N29" s="124"/>
      <c r="O29" s="4" t="s">
        <v>8737</v>
      </c>
    </row>
    <row x14ac:dyDescent="0.25" r="30" customHeight="1" ht="17.25">
      <c r="A30" s="15" t="s">
        <v>2995</v>
      </c>
      <c r="B30" s="16" t="s">
        <v>2175</v>
      </c>
      <c r="C30" s="36"/>
      <c r="D30" s="36"/>
      <c r="E30" s="36"/>
      <c r="F30" s="36"/>
      <c r="G30" s="36"/>
      <c r="H30" s="36"/>
      <c r="I30" s="17">
        <v>340</v>
      </c>
      <c r="J30" s="17">
        <v>50</v>
      </c>
      <c r="K30" s="36"/>
      <c r="L30" s="36"/>
      <c r="M30" s="36"/>
      <c r="N30" s="16"/>
      <c r="O30" s="182" t="s">
        <v>8737</v>
      </c>
    </row>
    <row x14ac:dyDescent="0.25" r="31" customHeight="1" ht="17.25">
      <c r="A31" s="33" t="s">
        <v>2202</v>
      </c>
      <c r="B31" s="34" t="s">
        <v>8748</v>
      </c>
      <c r="C31" s="36"/>
      <c r="D31" s="36"/>
      <c r="E31" s="36"/>
      <c r="F31" s="36"/>
      <c r="G31" s="36"/>
      <c r="H31" s="36"/>
      <c r="I31" s="17">
        <v>500</v>
      </c>
      <c r="J31" s="36"/>
      <c r="K31" s="36"/>
      <c r="L31" s="36"/>
      <c r="M31" s="36"/>
      <c r="N31" s="16"/>
      <c r="O31" s="182" t="s">
        <v>8737</v>
      </c>
    </row>
    <row x14ac:dyDescent="0.25" r="32" customHeight="1" ht="17.25">
      <c r="A32" s="33">
        <v>45414</v>
      </c>
      <c r="B32" s="34" t="s">
        <v>8749</v>
      </c>
      <c r="C32" s="36"/>
      <c r="D32" s="36"/>
      <c r="E32" s="36"/>
      <c r="F32" s="36"/>
      <c r="G32" s="36"/>
      <c r="H32" s="36"/>
      <c r="I32" s="17">
        <v>500</v>
      </c>
      <c r="J32" s="36"/>
      <c r="K32" s="36"/>
      <c r="L32" s="36"/>
      <c r="M32" s="36"/>
      <c r="N32" s="16"/>
      <c r="O32" s="182" t="s">
        <v>8728</v>
      </c>
    </row>
    <row x14ac:dyDescent="0.25" r="33" customHeight="1" ht="17.25">
      <c r="A33" s="33" t="s">
        <v>3323</v>
      </c>
      <c r="B33" s="34" t="s">
        <v>8750</v>
      </c>
      <c r="C33" s="36"/>
      <c r="D33" s="36"/>
      <c r="E33" s="36"/>
      <c r="F33" s="36"/>
      <c r="G33" s="36"/>
      <c r="H33" s="36"/>
      <c r="I33" s="17">
        <v>126</v>
      </c>
      <c r="J33" s="36"/>
      <c r="K33" s="36"/>
      <c r="L33" s="36"/>
      <c r="M33" s="36"/>
      <c r="N33" s="16"/>
      <c r="O33" s="182" t="s">
        <v>8751</v>
      </c>
    </row>
    <row x14ac:dyDescent="0.25" r="34" customHeight="1" ht="17.25">
      <c r="A34" s="33" t="s">
        <v>2412</v>
      </c>
      <c r="B34" s="34" t="s">
        <v>8752</v>
      </c>
      <c r="C34" s="36"/>
      <c r="D34" s="36"/>
      <c r="E34" s="36"/>
      <c r="F34" s="36"/>
      <c r="G34" s="36"/>
      <c r="H34" s="36"/>
      <c r="I34" s="36"/>
      <c r="J34" s="17">
        <v>120</v>
      </c>
      <c r="K34" s="36"/>
      <c r="L34" s="36"/>
      <c r="M34" s="36"/>
      <c r="N34" s="16"/>
      <c r="O34" s="182" t="s">
        <v>8751</v>
      </c>
    </row>
    <row x14ac:dyDescent="0.25" r="35" customHeight="1" ht="17.25">
      <c r="A35" s="15" t="s">
        <v>2413</v>
      </c>
      <c r="B35" s="34" t="s">
        <v>8753</v>
      </c>
      <c r="C35" s="36"/>
      <c r="D35" s="36"/>
      <c r="E35" s="36"/>
      <c r="F35" s="36"/>
      <c r="G35" s="36"/>
      <c r="H35" s="36"/>
      <c r="I35" s="17">
        <v>280</v>
      </c>
      <c r="J35" s="36"/>
      <c r="K35" s="36"/>
      <c r="L35" s="36"/>
      <c r="M35" s="36"/>
      <c r="N35" s="16"/>
      <c r="O35" s="182" t="s">
        <v>8751</v>
      </c>
    </row>
    <row x14ac:dyDescent="0.25" r="36" customHeight="1" ht="17.25">
      <c r="A36" s="33">
        <v>45540</v>
      </c>
      <c r="B36" s="34" t="s">
        <v>8754</v>
      </c>
      <c r="C36" s="36"/>
      <c r="D36" s="36"/>
      <c r="E36" s="36"/>
      <c r="F36" s="36"/>
      <c r="G36" s="36"/>
      <c r="H36" s="36"/>
      <c r="I36" s="17">
        <v>140</v>
      </c>
      <c r="J36" s="36"/>
      <c r="K36" s="36"/>
      <c r="L36" s="36"/>
      <c r="M36" s="36"/>
      <c r="N36" s="16"/>
      <c r="O36" s="2"/>
    </row>
    <row x14ac:dyDescent="0.25" r="37" customHeight="1" ht="17.25">
      <c r="A37" s="15" t="s">
        <v>5194</v>
      </c>
      <c r="B37" s="34" t="s">
        <v>8755</v>
      </c>
      <c r="C37" s="36"/>
      <c r="D37" s="36"/>
      <c r="E37" s="36"/>
      <c r="F37" s="36"/>
      <c r="G37" s="36"/>
      <c r="H37" s="36"/>
      <c r="I37" s="17">
        <v>153</v>
      </c>
      <c r="J37" s="36"/>
      <c r="K37" s="36"/>
      <c r="L37" s="36"/>
      <c r="M37" s="36"/>
      <c r="N37" s="16"/>
      <c r="O37" s="182" t="s">
        <v>8751</v>
      </c>
    </row>
    <row x14ac:dyDescent="0.25" r="38" customHeight="1" ht="17.25">
      <c r="A38" s="33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16"/>
      <c r="O38" s="2"/>
    </row>
    <row x14ac:dyDescent="0.25" r="39" customHeight="1" ht="17.25">
      <c r="A39" s="33"/>
      <c r="B39" s="34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16"/>
      <c r="O39" s="2"/>
    </row>
    <row x14ac:dyDescent="0.25" r="40" customHeight="1" ht="17.25">
      <c r="A40" s="15"/>
      <c r="B40" s="1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16"/>
      <c r="O40" s="2"/>
    </row>
    <row x14ac:dyDescent="0.25" r="41" customHeight="1" ht="17.25">
      <c r="A41" s="37"/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3"/>
      <c r="O41" s="2"/>
    </row>
    <row x14ac:dyDescent="0.25" r="42" customHeight="1" ht="17.25">
      <c r="A42" s="37"/>
      <c r="B42" s="2"/>
      <c r="C42" s="264" t="s">
        <v>2749</v>
      </c>
      <c r="D42" s="264" t="s">
        <v>843</v>
      </c>
      <c r="E42" s="264" t="s">
        <v>842</v>
      </c>
      <c r="F42" s="264" t="s">
        <v>8725</v>
      </c>
      <c r="G42" s="264" t="s">
        <v>841</v>
      </c>
      <c r="H42" s="264" t="s">
        <v>7338</v>
      </c>
      <c r="I42" s="264" t="s">
        <v>368</v>
      </c>
      <c r="J42" s="264" t="s">
        <v>6</v>
      </c>
      <c r="K42" s="264" t="s">
        <v>2023</v>
      </c>
      <c r="L42" s="264" t="s">
        <v>8726</v>
      </c>
      <c r="M42" s="264" t="s">
        <v>428</v>
      </c>
      <c r="N42" s="186"/>
      <c r="O42" s="2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9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8722</v>
      </c>
      <c r="B3" s="83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37"/>
      <c r="B4" s="83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83"/>
    </row>
    <row x14ac:dyDescent="0.25" r="6" customHeight="1" ht="17.25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369</v>
      </c>
      <c r="G6" s="264" t="s">
        <v>10</v>
      </c>
      <c r="H6" s="264" t="s">
        <v>8</v>
      </c>
      <c r="I6" s="264" t="s">
        <v>32</v>
      </c>
      <c r="J6" s="264" t="s">
        <v>33</v>
      </c>
      <c r="K6" s="186"/>
    </row>
    <row x14ac:dyDescent="0.25" r="7" customHeight="1" ht="17.25">
      <c r="A7" s="15" t="s">
        <v>2161</v>
      </c>
      <c r="B7" s="16" t="s">
        <v>2175</v>
      </c>
      <c r="C7" s="17">
        <v>8</v>
      </c>
      <c r="D7" s="17">
        <v>8</v>
      </c>
      <c r="E7" s="17">
        <v>16</v>
      </c>
      <c r="F7" s="17">
        <v>8</v>
      </c>
      <c r="G7" s="36"/>
      <c r="H7" s="36"/>
      <c r="I7" s="36"/>
      <c r="J7" s="36"/>
      <c r="K7" s="16"/>
    </row>
    <row x14ac:dyDescent="0.25" r="8" customHeight="1" ht="17.25">
      <c r="A8" s="15" t="s">
        <v>2795</v>
      </c>
      <c r="B8" s="16" t="s">
        <v>2175</v>
      </c>
      <c r="C8" s="17">
        <v>2</v>
      </c>
      <c r="D8" s="17">
        <v>2</v>
      </c>
      <c r="E8" s="36"/>
      <c r="F8" s="36"/>
      <c r="G8" s="17">
        <v>3</v>
      </c>
      <c r="H8" s="17">
        <v>4</v>
      </c>
      <c r="I8" s="36"/>
      <c r="J8" s="36"/>
      <c r="K8" s="16"/>
    </row>
    <row x14ac:dyDescent="0.25" r="9" customHeight="1" ht="17.25">
      <c r="A9" s="15" t="s">
        <v>4105</v>
      </c>
      <c r="B9" s="16" t="s">
        <v>2416</v>
      </c>
      <c r="C9" s="17">
        <v>-10</v>
      </c>
      <c r="D9" s="17">
        <v>-10</v>
      </c>
      <c r="E9" s="17">
        <v>-16</v>
      </c>
      <c r="F9" s="17">
        <v>-8</v>
      </c>
      <c r="G9" s="17">
        <v>-3</v>
      </c>
      <c r="H9" s="17">
        <v>-4</v>
      </c>
      <c r="I9" s="36"/>
      <c r="J9" s="36"/>
      <c r="K9" s="16"/>
    </row>
    <row x14ac:dyDescent="0.25" r="10" customHeight="1" ht="17.25">
      <c r="A10" s="33" t="s">
        <v>2049</v>
      </c>
      <c r="B10" s="16" t="s">
        <v>2175</v>
      </c>
      <c r="C10" s="17">
        <v>16</v>
      </c>
      <c r="D10" s="17">
        <v>16</v>
      </c>
      <c r="E10" s="17">
        <v>32</v>
      </c>
      <c r="F10" s="36"/>
      <c r="G10" s="17">
        <v>6</v>
      </c>
      <c r="H10" s="17">
        <v>4</v>
      </c>
      <c r="I10" s="17">
        <v>4</v>
      </c>
      <c r="J10" s="17">
        <v>8</v>
      </c>
      <c r="K10" s="16"/>
    </row>
    <row x14ac:dyDescent="0.25" r="11" customHeight="1" ht="17.25">
      <c r="A11" s="33">
        <v>45571</v>
      </c>
      <c r="B11" s="16" t="s">
        <v>2416</v>
      </c>
      <c r="C11" s="17">
        <v>-16</v>
      </c>
      <c r="D11" s="17">
        <v>-16</v>
      </c>
      <c r="E11" s="17">
        <v>-32</v>
      </c>
      <c r="F11" s="36"/>
      <c r="G11" s="17">
        <v>-6</v>
      </c>
      <c r="H11" s="17">
        <v>-4</v>
      </c>
      <c r="I11" s="17">
        <v>-4</v>
      </c>
      <c r="J11" s="17">
        <v>-8</v>
      </c>
      <c r="K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16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16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12.576428571428572" customWidth="1" bestFit="1"/>
    <col min="7" max="7" style="116" width="11.290714285714287" customWidth="1" bestFit="1"/>
    <col min="8" max="8" style="116" width="11.290714285714287" customWidth="1" bestFit="1"/>
    <col min="9" max="9" style="116" width="11.290714285714287" customWidth="1" bestFit="1"/>
    <col min="10" max="10" style="116" width="11.290714285714287" customWidth="1" bestFit="1"/>
    <col min="11" max="11" style="116" width="8.576428571428572" customWidth="1" bestFit="1"/>
    <col min="12" max="12" style="116" width="13.719285714285713" customWidth="1" bestFit="1"/>
    <col min="13" max="13" style="116" width="9.290714285714287" customWidth="1" bestFit="1"/>
    <col min="14" max="14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83"/>
    </row>
    <row x14ac:dyDescent="0.25" r="3" customHeight="1" ht="17.25">
      <c r="A3" s="1" t="s">
        <v>8720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83"/>
    </row>
    <row x14ac:dyDescent="0.25" r="4" customHeight="1" ht="17.25">
      <c r="A4" s="1" t="s">
        <v>8721</v>
      </c>
      <c r="B4" s="8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83"/>
    </row>
    <row x14ac:dyDescent="0.25" r="6" customHeight="1" ht="17.25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1977</v>
      </c>
      <c r="G6" s="264" t="s">
        <v>442</v>
      </c>
      <c r="H6" s="264" t="s">
        <v>358</v>
      </c>
      <c r="I6" s="264" t="s">
        <v>8</v>
      </c>
      <c r="J6" s="264" t="s">
        <v>75</v>
      </c>
      <c r="K6" s="264" t="s">
        <v>76</v>
      </c>
      <c r="L6" s="264" t="s">
        <v>2099</v>
      </c>
      <c r="M6" s="264" t="s">
        <v>1864</v>
      </c>
      <c r="N6" s="186"/>
    </row>
    <row x14ac:dyDescent="0.25" r="7" customHeight="1" ht="17.25">
      <c r="A7" s="15" t="s">
        <v>1947</v>
      </c>
      <c r="B7" s="16" t="s">
        <v>2175</v>
      </c>
      <c r="C7" s="17">
        <v>57</v>
      </c>
      <c r="D7" s="17">
        <v>134</v>
      </c>
      <c r="E7" s="17">
        <v>100</v>
      </c>
      <c r="F7" s="17">
        <v>30</v>
      </c>
      <c r="G7" s="17">
        <v>60</v>
      </c>
      <c r="H7" s="17">
        <v>160</v>
      </c>
      <c r="I7" s="17">
        <v>50</v>
      </c>
      <c r="J7" s="17">
        <v>40</v>
      </c>
      <c r="K7" s="17">
        <v>20</v>
      </c>
      <c r="L7" s="36"/>
      <c r="M7" s="36"/>
      <c r="N7" s="124"/>
    </row>
    <row x14ac:dyDescent="0.25" r="8" customHeight="1" ht="17.25">
      <c r="A8" s="33" t="s">
        <v>2790</v>
      </c>
      <c r="B8" s="16" t="s">
        <v>2175</v>
      </c>
      <c r="C8" s="36"/>
      <c r="D8" s="36"/>
      <c r="E8" s="17">
        <v>100</v>
      </c>
      <c r="F8" s="36"/>
      <c r="G8" s="17">
        <v>140</v>
      </c>
      <c r="H8" s="36"/>
      <c r="I8" s="17">
        <v>50</v>
      </c>
      <c r="J8" s="17">
        <v>60</v>
      </c>
      <c r="K8" s="17">
        <v>80</v>
      </c>
      <c r="L8" s="17">
        <v>70</v>
      </c>
      <c r="M8" s="36"/>
      <c r="N8" s="16"/>
    </row>
    <row x14ac:dyDescent="0.25" r="9" customHeight="1" ht="17.25">
      <c r="A9" s="15">
        <v>44996</v>
      </c>
      <c r="B9" s="16" t="s">
        <v>2175</v>
      </c>
      <c r="C9" s="17">
        <v>93</v>
      </c>
      <c r="D9" s="17">
        <v>16</v>
      </c>
      <c r="E9" s="36"/>
      <c r="F9" s="36"/>
      <c r="G9" s="36"/>
      <c r="H9" s="36"/>
      <c r="I9" s="36"/>
      <c r="J9" s="36"/>
      <c r="K9" s="36"/>
      <c r="L9" s="36"/>
      <c r="M9" s="36"/>
      <c r="N9" s="16"/>
    </row>
    <row x14ac:dyDescent="0.25" r="10" customHeight="1" ht="17.25">
      <c r="A10" s="15">
        <v>45057</v>
      </c>
      <c r="B10" s="16" t="s">
        <v>2175</v>
      </c>
      <c r="C10" s="17">
        <v>58</v>
      </c>
      <c r="D10" s="17">
        <v>100</v>
      </c>
      <c r="E10" s="17">
        <v>50</v>
      </c>
      <c r="F10" s="36"/>
      <c r="G10" s="36"/>
      <c r="H10" s="36"/>
      <c r="I10" s="36"/>
      <c r="J10" s="36"/>
      <c r="K10" s="36"/>
      <c r="L10" s="36"/>
      <c r="M10" s="36"/>
      <c r="N10" s="16"/>
    </row>
    <row x14ac:dyDescent="0.25" r="11" customHeight="1" ht="17.25">
      <c r="A11" s="15">
        <v>45180</v>
      </c>
      <c r="B11" s="16" t="s">
        <v>2175</v>
      </c>
      <c r="C11" s="36"/>
      <c r="D11" s="36"/>
      <c r="E11" s="36"/>
      <c r="F11" s="36"/>
      <c r="G11" s="36"/>
      <c r="H11" s="17">
        <v>90</v>
      </c>
      <c r="I11" s="36"/>
      <c r="J11" s="36"/>
      <c r="K11" s="36"/>
      <c r="L11" s="36"/>
      <c r="M11" s="36"/>
      <c r="N11" s="16"/>
    </row>
    <row x14ac:dyDescent="0.25" r="12" customHeight="1" ht="17.25">
      <c r="A12" s="33" t="s">
        <v>2525</v>
      </c>
      <c r="B12" s="16" t="s">
        <v>2175</v>
      </c>
      <c r="C12" s="36"/>
      <c r="D12" s="36"/>
      <c r="E12" s="36"/>
      <c r="F12" s="36"/>
      <c r="G12" s="36"/>
      <c r="H12" s="17">
        <v>100</v>
      </c>
      <c r="I12" s="36"/>
      <c r="J12" s="36"/>
      <c r="K12" s="36"/>
      <c r="L12" s="36"/>
      <c r="M12" s="17">
        <v>100</v>
      </c>
      <c r="N12" s="16"/>
    </row>
    <row x14ac:dyDescent="0.25" r="13" customHeight="1" ht="17.25">
      <c r="A13" s="33">
        <v>45353</v>
      </c>
      <c r="B13" s="16" t="s">
        <v>2175</v>
      </c>
      <c r="C13" s="17">
        <v>50</v>
      </c>
      <c r="D13" s="17">
        <v>100</v>
      </c>
      <c r="E13" s="36"/>
      <c r="F13" s="36"/>
      <c r="G13" s="36"/>
      <c r="H13" s="17">
        <v>300</v>
      </c>
      <c r="I13" s="17">
        <v>100</v>
      </c>
      <c r="J13" s="17">
        <v>50</v>
      </c>
      <c r="K13" s="36"/>
      <c r="L13" s="36"/>
      <c r="M13" s="36"/>
      <c r="N13" s="16"/>
    </row>
    <row x14ac:dyDescent="0.25" r="14" customHeight="1" ht="17.25">
      <c r="A14" s="33">
        <v>45414</v>
      </c>
      <c r="B14" s="16" t="s">
        <v>2175</v>
      </c>
      <c r="C14" s="36"/>
      <c r="D14" s="17">
        <v>80</v>
      </c>
      <c r="E14" s="36"/>
      <c r="F14" s="36"/>
      <c r="G14" s="36"/>
      <c r="H14" s="36"/>
      <c r="I14" s="17">
        <v>200</v>
      </c>
      <c r="J14" s="17">
        <v>100</v>
      </c>
      <c r="K14" s="36"/>
      <c r="L14" s="36"/>
      <c r="M14" s="36"/>
      <c r="N14" s="16"/>
    </row>
    <row x14ac:dyDescent="0.25" r="15" customHeight="1" ht="17.25">
      <c r="A15" s="33" t="s">
        <v>2411</v>
      </c>
      <c r="B15" s="16" t="s">
        <v>2175</v>
      </c>
      <c r="C15" s="17">
        <v>50</v>
      </c>
      <c r="D15" s="17">
        <v>50</v>
      </c>
      <c r="E15" s="17">
        <v>150</v>
      </c>
      <c r="F15" s="36"/>
      <c r="G15" s="36"/>
      <c r="H15" s="36"/>
      <c r="I15" s="36"/>
      <c r="J15" s="36"/>
      <c r="K15" s="17">
        <v>10</v>
      </c>
      <c r="L15" s="36"/>
      <c r="M15" s="36"/>
      <c r="N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16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6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8.576428571428572" customWidth="1" bestFit="1"/>
    <col min="4" max="4" style="88" width="9.005" customWidth="1" bestFit="1"/>
  </cols>
  <sheetData>
    <row x14ac:dyDescent="0.25" r="1" customHeight="1" ht="17.25">
      <c r="A1" s="771" t="s">
        <v>8680</v>
      </c>
      <c r="B1" s="772"/>
      <c r="C1" s="3"/>
      <c r="D1" s="83"/>
    </row>
    <row x14ac:dyDescent="0.25" r="2" customHeight="1" ht="17.25">
      <c r="A2" s="37"/>
      <c r="B2" s="83"/>
      <c r="C2" s="3"/>
      <c r="D2" s="83"/>
    </row>
    <row x14ac:dyDescent="0.25" r="3" customHeight="1" ht="17.25">
      <c r="A3" s="1" t="s">
        <v>8719</v>
      </c>
      <c r="B3" s="83"/>
      <c r="C3" s="3"/>
      <c r="D3" s="83"/>
    </row>
    <row x14ac:dyDescent="0.25" r="4" customHeight="1" ht="17.25">
      <c r="A4" s="37"/>
      <c r="B4" s="83"/>
      <c r="C4" s="3"/>
      <c r="D4" s="83"/>
    </row>
    <row x14ac:dyDescent="0.25" r="5" customHeight="1" ht="17.25">
      <c r="A5" s="37"/>
      <c r="B5" s="83"/>
      <c r="C5" s="3"/>
      <c r="D5" s="83"/>
    </row>
    <row x14ac:dyDescent="0.25" r="6" customHeight="1" ht="17.25">
      <c r="A6" s="185" t="s">
        <v>4</v>
      </c>
      <c r="B6" s="186" t="s">
        <v>5</v>
      </c>
      <c r="C6" s="264" t="s">
        <v>9</v>
      </c>
      <c r="D6" s="186"/>
    </row>
    <row x14ac:dyDescent="0.25" r="7" customHeight="1" ht="17.25">
      <c r="A7" s="15">
        <v>45180</v>
      </c>
      <c r="B7" s="16" t="s">
        <v>2175</v>
      </c>
      <c r="C7" s="17">
        <v>70</v>
      </c>
      <c r="D7" s="16"/>
    </row>
    <row x14ac:dyDescent="0.25" r="8" customHeight="1" ht="17.25">
      <c r="A8" s="15"/>
      <c r="B8" s="16"/>
      <c r="C8" s="36"/>
      <c r="D8" s="16"/>
    </row>
    <row x14ac:dyDescent="0.25" r="9" customHeight="1" ht="17.25">
      <c r="A9" s="15"/>
      <c r="B9" s="16"/>
      <c r="C9" s="36"/>
      <c r="D9" s="16"/>
    </row>
    <row x14ac:dyDescent="0.25" r="10" customHeight="1" ht="17.25">
      <c r="A10" s="15"/>
      <c r="B10" s="16"/>
      <c r="C10" s="36"/>
      <c r="D10" s="16"/>
    </row>
    <row x14ac:dyDescent="0.25" r="11" customHeight="1" ht="17.25">
      <c r="A11" s="15"/>
      <c r="B11" s="16"/>
      <c r="C11" s="36"/>
      <c r="D11" s="16"/>
    </row>
    <row x14ac:dyDescent="0.25" r="12" customHeight="1" ht="17.25">
      <c r="A12" s="15"/>
      <c r="B12" s="16"/>
      <c r="C12" s="36"/>
      <c r="D12" s="16"/>
    </row>
    <row x14ac:dyDescent="0.25" r="13" customHeight="1" ht="17.25">
      <c r="A13" s="15"/>
      <c r="B13" s="16"/>
      <c r="C13" s="36"/>
      <c r="D13" s="16"/>
    </row>
    <row x14ac:dyDescent="0.25" r="14" customHeight="1" ht="17.25">
      <c r="A14" s="15"/>
      <c r="B14" s="16"/>
      <c r="C14" s="36"/>
      <c r="D14" s="16"/>
    </row>
    <row x14ac:dyDescent="0.25" r="15" customHeight="1" ht="17.25">
      <c r="A15" s="15"/>
      <c r="B15" s="16"/>
      <c r="C15" s="36"/>
      <c r="D15" s="16"/>
    </row>
    <row x14ac:dyDescent="0.25" r="16" customHeight="1" ht="17.25">
      <c r="A16" s="15"/>
      <c r="B16" s="16"/>
      <c r="C16" s="36"/>
      <c r="D16" s="16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6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8.862142857142857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88" width="9.005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83"/>
    </row>
    <row x14ac:dyDescent="0.25" r="2" customHeight="1" ht="17.25">
      <c r="A2" s="83"/>
      <c r="B2" s="83"/>
      <c r="C2" s="3"/>
      <c r="D2" s="3"/>
      <c r="E2" s="3"/>
      <c r="F2" s="3"/>
      <c r="G2" s="83"/>
    </row>
    <row x14ac:dyDescent="0.25" r="3" customHeight="1" ht="17.25">
      <c r="A3" s="4" t="s">
        <v>8718</v>
      </c>
      <c r="B3" s="83"/>
      <c r="C3" s="3"/>
      <c r="D3" s="3"/>
      <c r="E3" s="3"/>
      <c r="F3" s="3"/>
      <c r="G3" s="83"/>
    </row>
    <row x14ac:dyDescent="0.25" r="4" customHeight="1" ht="17.25">
      <c r="A4" s="83"/>
      <c r="B4" s="83"/>
      <c r="C4" s="3"/>
      <c r="D4" s="3"/>
      <c r="E4" s="3"/>
      <c r="F4" s="3"/>
      <c r="G4" s="83"/>
    </row>
    <row x14ac:dyDescent="0.25" r="5" customHeight="1" ht="17.25">
      <c r="A5" s="83"/>
      <c r="B5" s="83"/>
      <c r="C5" s="3"/>
      <c r="D5" s="3"/>
      <c r="E5" s="3"/>
      <c r="F5" s="3"/>
      <c r="G5" s="83"/>
    </row>
    <row x14ac:dyDescent="0.25" r="6" customHeight="1" ht="17.25">
      <c r="A6" s="190" t="s">
        <v>4</v>
      </c>
      <c r="B6" s="186" t="s">
        <v>5</v>
      </c>
      <c r="C6" s="264" t="s">
        <v>6</v>
      </c>
      <c r="D6" s="264" t="s">
        <v>7</v>
      </c>
      <c r="E6" s="264" t="s">
        <v>358</v>
      </c>
      <c r="F6" s="264" t="s">
        <v>9</v>
      </c>
      <c r="G6" s="186"/>
    </row>
    <row x14ac:dyDescent="0.25" r="7" customHeight="1" ht="17.25">
      <c r="A7" s="16" t="s">
        <v>2533</v>
      </c>
      <c r="B7" s="16" t="s">
        <v>2175</v>
      </c>
      <c r="C7" s="17">
        <v>50</v>
      </c>
      <c r="D7" s="17">
        <v>50</v>
      </c>
      <c r="E7" s="17">
        <v>50</v>
      </c>
      <c r="F7" s="17">
        <v>100</v>
      </c>
      <c r="G7" s="16"/>
    </row>
    <row x14ac:dyDescent="0.25" r="8" customHeight="1" ht="17.25">
      <c r="A8" s="16" t="s">
        <v>2543</v>
      </c>
      <c r="B8" s="16" t="s">
        <v>2175</v>
      </c>
      <c r="C8" s="36"/>
      <c r="D8" s="36"/>
      <c r="E8" s="17">
        <v>150</v>
      </c>
      <c r="F8" s="36"/>
      <c r="G8" s="16"/>
    </row>
    <row x14ac:dyDescent="0.25" r="9" customHeight="1" ht="17.25">
      <c r="A9" s="15"/>
      <c r="B9" s="16"/>
      <c r="C9" s="36"/>
      <c r="D9" s="36"/>
      <c r="E9" s="36"/>
      <c r="F9" s="36"/>
      <c r="G9" s="16"/>
    </row>
    <row x14ac:dyDescent="0.25" r="10" customHeight="1" ht="17.25">
      <c r="A10" s="15"/>
      <c r="B10" s="16"/>
      <c r="C10" s="36"/>
      <c r="D10" s="36"/>
      <c r="E10" s="36"/>
      <c r="F10" s="36"/>
      <c r="G10" s="16"/>
    </row>
    <row x14ac:dyDescent="0.25" r="11" customHeight="1" ht="17.25">
      <c r="A11" s="15"/>
      <c r="B11" s="16"/>
      <c r="C11" s="36"/>
      <c r="D11" s="36"/>
      <c r="E11" s="36"/>
      <c r="F11" s="36"/>
      <c r="G11" s="16"/>
    </row>
    <row x14ac:dyDescent="0.25" r="12" customHeight="1" ht="17.25">
      <c r="A12" s="15"/>
      <c r="B12" s="16"/>
      <c r="C12" s="36"/>
      <c r="D12" s="36"/>
      <c r="E12" s="36"/>
      <c r="F12" s="36"/>
      <c r="G12" s="16"/>
    </row>
    <row x14ac:dyDescent="0.25" r="13" customHeight="1" ht="17.25">
      <c r="A13" s="15"/>
      <c r="B13" s="16"/>
      <c r="C13" s="36"/>
      <c r="D13" s="36"/>
      <c r="E13" s="36"/>
      <c r="F13" s="36"/>
      <c r="G13" s="16"/>
    </row>
    <row x14ac:dyDescent="0.25" r="14" customHeight="1" ht="17.25">
      <c r="A14" s="15"/>
      <c r="B14" s="16"/>
      <c r="C14" s="36"/>
      <c r="D14" s="36"/>
      <c r="E14" s="36"/>
      <c r="F14" s="36"/>
      <c r="G14" s="16"/>
    </row>
    <row x14ac:dyDescent="0.25" r="15" customHeight="1" ht="17.25">
      <c r="A15" s="15"/>
      <c r="B15" s="16"/>
      <c r="C15" s="36"/>
      <c r="D15" s="36"/>
      <c r="E15" s="36"/>
      <c r="F15" s="36"/>
      <c r="G15" s="16"/>
    </row>
    <row x14ac:dyDescent="0.25" r="16" customHeight="1" ht="17.25">
      <c r="A16" s="16"/>
      <c r="B16" s="16"/>
      <c r="C16" s="36"/>
      <c r="D16" s="36"/>
      <c r="E16" s="36"/>
      <c r="F16" s="36"/>
      <c r="G16" s="16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8.576428571428572" customWidth="1" bestFit="1"/>
    <col min="4" max="4" style="116" width="12.005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116" width="10.719285714285713" customWidth="1" bestFit="1"/>
    <col min="9" max="9" style="116" width="10.719285714285713" customWidth="1" bestFit="1"/>
    <col min="10" max="10" style="116" width="10.719285714285713" customWidth="1" bestFit="1"/>
    <col min="11" max="11" style="116" width="10.719285714285713" customWidth="1" bestFit="1"/>
    <col min="12" max="12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  <c r="K1" s="3"/>
      <c r="L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83"/>
    </row>
    <row x14ac:dyDescent="0.25" r="3" customHeight="1" ht="17.25">
      <c r="A3" s="1" t="s">
        <v>8716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</row>
    <row x14ac:dyDescent="0.25" r="4" customHeight="1" ht="17.25">
      <c r="A4" s="1" t="s">
        <v>8717</v>
      </c>
      <c r="B4" s="83"/>
      <c r="C4" s="3"/>
      <c r="D4" s="3"/>
      <c r="E4" s="3"/>
      <c r="F4" s="3"/>
      <c r="G4" s="3"/>
      <c r="H4" s="3"/>
      <c r="I4" s="3"/>
      <c r="J4" s="3"/>
      <c r="K4" s="3"/>
      <c r="L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83"/>
    </row>
    <row x14ac:dyDescent="0.25" r="6" customHeight="1" ht="17.25">
      <c r="A6" s="185" t="s">
        <v>4</v>
      </c>
      <c r="B6" s="186" t="s">
        <v>5</v>
      </c>
      <c r="C6" s="264" t="s">
        <v>1864</v>
      </c>
      <c r="D6" s="264" t="s">
        <v>1977</v>
      </c>
      <c r="E6" s="264" t="s">
        <v>442</v>
      </c>
      <c r="F6" s="264" t="s">
        <v>368</v>
      </c>
      <c r="G6" s="264" t="s">
        <v>6343</v>
      </c>
      <c r="H6" s="264" t="s">
        <v>7</v>
      </c>
      <c r="I6" s="264" t="s">
        <v>9</v>
      </c>
      <c r="J6" s="264" t="s">
        <v>8</v>
      </c>
      <c r="K6" s="264" t="s">
        <v>358</v>
      </c>
      <c r="L6" s="186"/>
    </row>
    <row x14ac:dyDescent="0.25" r="7" customHeight="1" ht="17.25">
      <c r="A7" s="15" t="s">
        <v>2091</v>
      </c>
      <c r="B7" s="16" t="s">
        <v>2175</v>
      </c>
      <c r="C7" s="17">
        <v>150</v>
      </c>
      <c r="D7" s="17">
        <v>50</v>
      </c>
      <c r="E7" s="17">
        <v>100</v>
      </c>
      <c r="F7" s="36"/>
      <c r="G7" s="36"/>
      <c r="H7" s="36"/>
      <c r="I7" s="36"/>
      <c r="J7" s="36"/>
      <c r="K7" s="36"/>
      <c r="L7" s="16"/>
    </row>
    <row x14ac:dyDescent="0.25" r="8" customHeight="1" ht="17.25">
      <c r="A8" s="15" t="s">
        <v>2091</v>
      </c>
      <c r="B8" s="16" t="s">
        <v>2175</v>
      </c>
      <c r="C8" s="17">
        <v>180</v>
      </c>
      <c r="D8" s="36"/>
      <c r="E8" s="36"/>
      <c r="F8" s="36"/>
      <c r="G8" s="36"/>
      <c r="H8" s="36"/>
      <c r="I8" s="36"/>
      <c r="J8" s="36"/>
      <c r="K8" s="36"/>
      <c r="L8" s="16"/>
    </row>
    <row x14ac:dyDescent="0.25" r="9" customHeight="1" ht="17.25">
      <c r="A9" s="15" t="s">
        <v>2014</v>
      </c>
      <c r="B9" s="16" t="s">
        <v>2175</v>
      </c>
      <c r="C9" s="17">
        <v>70</v>
      </c>
      <c r="D9" s="36"/>
      <c r="E9" s="36"/>
      <c r="F9" s="36"/>
      <c r="G9" s="36"/>
      <c r="H9" s="36"/>
      <c r="I9" s="36"/>
      <c r="J9" s="36"/>
      <c r="K9" s="36"/>
      <c r="L9" s="16"/>
    </row>
    <row x14ac:dyDescent="0.25" r="10" customHeight="1" ht="17.25">
      <c r="A10" s="15">
        <v>45352</v>
      </c>
      <c r="B10" s="16" t="s">
        <v>2175</v>
      </c>
      <c r="C10" s="36"/>
      <c r="D10" s="17">
        <v>100</v>
      </c>
      <c r="E10" s="17">
        <v>200</v>
      </c>
      <c r="F10" s="36"/>
      <c r="G10" s="36"/>
      <c r="H10" s="36"/>
      <c r="I10" s="36"/>
      <c r="J10" s="36"/>
      <c r="K10" s="36"/>
      <c r="L10" s="16"/>
    </row>
    <row x14ac:dyDescent="0.25" r="11" customHeight="1" ht="17.25">
      <c r="A11" s="33">
        <v>45505</v>
      </c>
      <c r="B11" s="16" t="s">
        <v>2175</v>
      </c>
      <c r="C11" s="36"/>
      <c r="D11" s="17">
        <v>100</v>
      </c>
      <c r="E11" s="17">
        <v>192</v>
      </c>
      <c r="F11" s="36"/>
      <c r="G11" s="36"/>
      <c r="H11" s="36"/>
      <c r="I11" s="36"/>
      <c r="J11" s="36"/>
      <c r="K11" s="36"/>
      <c r="L11" s="16"/>
    </row>
    <row x14ac:dyDescent="0.25" r="12" customHeight="1" ht="17.25">
      <c r="A12" s="33">
        <v>45200</v>
      </c>
      <c r="B12" s="16" t="s">
        <v>2175</v>
      </c>
      <c r="C12" s="36"/>
      <c r="D12" s="17">
        <v>100</v>
      </c>
      <c r="E12" s="17">
        <v>208</v>
      </c>
      <c r="F12" s="36"/>
      <c r="G12" s="36"/>
      <c r="H12" s="36"/>
      <c r="I12" s="36"/>
      <c r="J12" s="36"/>
      <c r="K12" s="36"/>
      <c r="L12" s="16"/>
    </row>
    <row x14ac:dyDescent="0.25" r="13" customHeight="1" ht="17.25">
      <c r="A13" s="33" t="s">
        <v>2816</v>
      </c>
      <c r="B13" s="16" t="s">
        <v>2175</v>
      </c>
      <c r="C13" s="36"/>
      <c r="D13" s="36"/>
      <c r="E13" s="36"/>
      <c r="F13" s="17">
        <v>50</v>
      </c>
      <c r="G13" s="17">
        <v>50</v>
      </c>
      <c r="H13" s="17">
        <v>100</v>
      </c>
      <c r="I13" s="17">
        <v>200</v>
      </c>
      <c r="J13" s="17">
        <v>40</v>
      </c>
      <c r="K13" s="17">
        <v>100</v>
      </c>
      <c r="L13" s="16"/>
    </row>
    <row x14ac:dyDescent="0.25" r="14" customHeight="1" ht="17.25">
      <c r="A14" s="15" t="s">
        <v>2995</v>
      </c>
      <c r="B14" s="16" t="s">
        <v>2175</v>
      </c>
      <c r="C14" s="36"/>
      <c r="D14" s="36"/>
      <c r="E14" s="36"/>
      <c r="F14" s="17">
        <v>50</v>
      </c>
      <c r="G14" s="17">
        <v>50</v>
      </c>
      <c r="H14" s="17">
        <v>100</v>
      </c>
      <c r="I14" s="36"/>
      <c r="J14" s="17">
        <v>100</v>
      </c>
      <c r="K14" s="17">
        <v>98</v>
      </c>
      <c r="L14" s="16"/>
    </row>
    <row x14ac:dyDescent="0.25" r="15" customHeight="1" ht="17.25">
      <c r="A15" s="33" t="s">
        <v>2202</v>
      </c>
      <c r="B15" s="16" t="s">
        <v>2416</v>
      </c>
      <c r="C15" s="17">
        <v>-60</v>
      </c>
      <c r="D15" s="17">
        <v>-350</v>
      </c>
      <c r="E15" s="17">
        <v>-700</v>
      </c>
      <c r="F15" s="36"/>
      <c r="G15" s="36"/>
      <c r="H15" s="36"/>
      <c r="I15" s="36"/>
      <c r="J15" s="36"/>
      <c r="K15" s="36"/>
      <c r="L15" s="16"/>
    </row>
    <row x14ac:dyDescent="0.25" r="16" customHeight="1" ht="17.25">
      <c r="A16" s="33" t="s">
        <v>2202</v>
      </c>
      <c r="B16" s="16" t="s">
        <v>2175</v>
      </c>
      <c r="C16" s="36"/>
      <c r="D16" s="36"/>
      <c r="E16" s="36"/>
      <c r="F16" s="36"/>
      <c r="G16" s="17">
        <v>80</v>
      </c>
      <c r="H16" s="17">
        <v>80</v>
      </c>
      <c r="I16" s="17">
        <v>400</v>
      </c>
      <c r="J16" s="17">
        <v>100</v>
      </c>
      <c r="K16" s="17">
        <v>300</v>
      </c>
      <c r="L16" s="16"/>
    </row>
    <row x14ac:dyDescent="0.25" r="17" customHeight="1" ht="17.25">
      <c r="A17" s="33" t="s">
        <v>2204</v>
      </c>
      <c r="B17" s="16" t="s">
        <v>2175</v>
      </c>
      <c r="C17" s="36"/>
      <c r="D17" s="36"/>
      <c r="E17" s="36"/>
      <c r="F17" s="17">
        <v>80</v>
      </c>
      <c r="G17" s="17">
        <v>20</v>
      </c>
      <c r="H17" s="17">
        <v>100</v>
      </c>
      <c r="I17" s="36"/>
      <c r="J17" s="36"/>
      <c r="K17" s="17">
        <v>100</v>
      </c>
      <c r="L17" s="16"/>
    </row>
    <row x14ac:dyDescent="0.25" r="18" customHeight="1" ht="17.25">
      <c r="A18" s="33" t="s">
        <v>2204</v>
      </c>
      <c r="B18" s="16" t="s">
        <v>2175</v>
      </c>
      <c r="C18" s="36"/>
      <c r="D18" s="36"/>
      <c r="E18" s="36"/>
      <c r="F18" s="36"/>
      <c r="G18" s="36"/>
      <c r="H18" s="36"/>
      <c r="I18" s="36"/>
      <c r="J18" s="17">
        <v>139</v>
      </c>
      <c r="K18" s="36"/>
      <c r="L18" s="16"/>
    </row>
    <row x14ac:dyDescent="0.25" r="19" customHeight="1" ht="17.25">
      <c r="A19" s="33" t="s">
        <v>2206</v>
      </c>
      <c r="B19" s="16" t="s">
        <v>2175</v>
      </c>
      <c r="C19" s="36"/>
      <c r="D19" s="36"/>
      <c r="E19" s="36"/>
      <c r="F19" s="36"/>
      <c r="G19" s="17">
        <v>50</v>
      </c>
      <c r="H19" s="17">
        <v>50</v>
      </c>
      <c r="I19" s="17">
        <v>100</v>
      </c>
      <c r="J19" s="17">
        <v>100</v>
      </c>
      <c r="K19" s="17">
        <v>100</v>
      </c>
      <c r="L19" s="16"/>
    </row>
    <row x14ac:dyDescent="0.25" r="20" customHeight="1" ht="17.25">
      <c r="A20" s="33" t="s">
        <v>2045</v>
      </c>
      <c r="B20" s="16" t="s">
        <v>2175</v>
      </c>
      <c r="C20" s="36"/>
      <c r="D20" s="36"/>
      <c r="E20" s="36"/>
      <c r="F20" s="17">
        <v>70</v>
      </c>
      <c r="G20" s="36"/>
      <c r="H20" s="17">
        <v>170</v>
      </c>
      <c r="I20" s="17">
        <v>240</v>
      </c>
      <c r="J20" s="17">
        <v>86</v>
      </c>
      <c r="K20" s="17">
        <v>102</v>
      </c>
      <c r="L20" s="16"/>
    </row>
    <row x14ac:dyDescent="0.25" r="21" customHeight="1" ht="17.25">
      <c r="A21" s="33" t="s">
        <v>2411</v>
      </c>
      <c r="B21" s="16" t="s">
        <v>14</v>
      </c>
      <c r="C21" s="17">
        <v>-125</v>
      </c>
      <c r="D21" s="36"/>
      <c r="E21" s="36"/>
      <c r="F21" s="36"/>
      <c r="G21" s="36"/>
      <c r="H21" s="36"/>
      <c r="I21" s="36"/>
      <c r="J21" s="36"/>
      <c r="K21" s="36"/>
      <c r="L21" s="16"/>
    </row>
    <row x14ac:dyDescent="0.25" r="22" customHeight="1" ht="17.25">
      <c r="A22" s="33">
        <v>45509</v>
      </c>
      <c r="B22" s="16" t="s">
        <v>2175</v>
      </c>
      <c r="C22" s="36"/>
      <c r="D22" s="36"/>
      <c r="E22" s="36"/>
      <c r="F22" s="36"/>
      <c r="G22" s="17">
        <v>100</v>
      </c>
      <c r="H22" s="36"/>
      <c r="I22" s="36"/>
      <c r="J22" s="36"/>
      <c r="K22" s="36"/>
      <c r="L22" s="16"/>
    </row>
    <row x14ac:dyDescent="0.25" r="23" customHeight="1" ht="17.25">
      <c r="A23" s="33">
        <v>45509</v>
      </c>
      <c r="B23" s="16" t="s">
        <v>2416</v>
      </c>
      <c r="C23" s="36"/>
      <c r="D23" s="36"/>
      <c r="E23" s="36"/>
      <c r="F23" s="17">
        <v>-100</v>
      </c>
      <c r="G23" s="36"/>
      <c r="H23" s="36"/>
      <c r="I23" s="17">
        <v>-340</v>
      </c>
      <c r="J23" s="17">
        <v>-100</v>
      </c>
      <c r="K23" s="36"/>
      <c r="L23" s="16"/>
    </row>
    <row x14ac:dyDescent="0.25" r="24" customHeight="1" ht="17.25">
      <c r="A24" s="33">
        <v>45601</v>
      </c>
      <c r="B24" s="16" t="s">
        <v>2175</v>
      </c>
      <c r="C24" s="36"/>
      <c r="D24" s="36"/>
      <c r="E24" s="36"/>
      <c r="F24" s="36"/>
      <c r="G24" s="17">
        <v>106</v>
      </c>
      <c r="H24" s="36"/>
      <c r="I24" s="36"/>
      <c r="J24" s="36"/>
      <c r="K24" s="36"/>
      <c r="L24" s="16"/>
    </row>
    <row x14ac:dyDescent="0.25" r="25" customHeight="1" ht="17.25">
      <c r="A25" s="33">
        <v>45601</v>
      </c>
      <c r="B25" s="34" t="s">
        <v>14</v>
      </c>
      <c r="C25" s="36"/>
      <c r="D25" s="36"/>
      <c r="E25" s="36"/>
      <c r="F25" s="17">
        <v>-76</v>
      </c>
      <c r="G25" s="36"/>
      <c r="H25" s="36"/>
      <c r="I25" s="36"/>
      <c r="J25" s="36"/>
      <c r="K25" s="36"/>
      <c r="L25" s="16"/>
    </row>
    <row x14ac:dyDescent="0.25" r="26" customHeight="1" ht="17.25">
      <c r="A26" s="33" t="s">
        <v>1959</v>
      </c>
      <c r="B26" s="25" t="s">
        <v>2175</v>
      </c>
      <c r="C26" s="36"/>
      <c r="D26" s="36"/>
      <c r="E26" s="36"/>
      <c r="F26" s="36"/>
      <c r="G26" s="17">
        <v>44</v>
      </c>
      <c r="H26" s="36"/>
      <c r="I26" s="36"/>
      <c r="J26" s="36"/>
      <c r="K26" s="36"/>
      <c r="L26" s="16"/>
    </row>
    <row x14ac:dyDescent="0.25" r="27" customHeight="1" ht="17.25">
      <c r="A27" s="15" t="s">
        <v>1959</v>
      </c>
      <c r="B27" s="16" t="s">
        <v>14</v>
      </c>
      <c r="C27" s="36"/>
      <c r="D27" s="36"/>
      <c r="E27" s="36"/>
      <c r="F27" s="17">
        <v>-50</v>
      </c>
      <c r="G27" s="36"/>
      <c r="H27" s="36"/>
      <c r="I27" s="36"/>
      <c r="J27" s="36"/>
      <c r="K27" s="36"/>
      <c r="L27" s="16"/>
    </row>
    <row x14ac:dyDescent="0.25" r="28" customHeight="1" ht="17.25">
      <c r="A28" s="33">
        <v>45449</v>
      </c>
      <c r="B28" s="16" t="s">
        <v>2416</v>
      </c>
      <c r="C28" s="36"/>
      <c r="D28" s="36"/>
      <c r="E28" s="36"/>
      <c r="F28" s="36"/>
      <c r="G28" s="36"/>
      <c r="H28" s="36"/>
      <c r="I28" s="36"/>
      <c r="J28" s="17">
        <v>-400</v>
      </c>
      <c r="K28" s="17">
        <v>-100</v>
      </c>
      <c r="L28" s="16"/>
    </row>
    <row x14ac:dyDescent="0.25" r="29" customHeight="1" ht="17.25">
      <c r="A29" s="15"/>
      <c r="B29" s="16"/>
      <c r="C29" s="36"/>
      <c r="D29" s="36"/>
      <c r="E29" s="36"/>
      <c r="F29" s="36"/>
      <c r="G29" s="36"/>
      <c r="H29" s="36"/>
      <c r="I29" s="36"/>
      <c r="J29" s="36"/>
      <c r="K29" s="36"/>
      <c r="L29" s="16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16"/>
    </row>
    <row x14ac:dyDescent="0.25" r="31" customHeight="1" ht="17.25">
      <c r="A31" s="15"/>
      <c r="B31" s="16"/>
      <c r="C31" s="36"/>
      <c r="D31" s="36"/>
      <c r="E31" s="36"/>
      <c r="F31" s="36"/>
      <c r="G31" s="36"/>
      <c r="H31" s="36"/>
      <c r="I31" s="36"/>
      <c r="J31" s="36"/>
      <c r="K31" s="36"/>
      <c r="L31" s="16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36"/>
      <c r="K32" s="36"/>
      <c r="L32" s="16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116" width="10.719285714285713" customWidth="1" bestFit="1"/>
    <col min="9" max="9" style="116" width="10.719285714285713" customWidth="1" bestFit="1"/>
    <col min="10" max="10" style="88" width="9.005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3"/>
      <c r="H1" s="3"/>
      <c r="I1" s="3"/>
      <c r="J1" s="83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3"/>
      <c r="J2" s="83"/>
    </row>
    <row x14ac:dyDescent="0.25" r="3" customHeight="1" ht="17.25">
      <c r="A3" s="4" t="s">
        <v>8681</v>
      </c>
      <c r="B3" s="83"/>
      <c r="C3" s="3"/>
      <c r="D3" s="3"/>
      <c r="E3" s="3"/>
      <c r="F3" s="3"/>
      <c r="G3" s="3"/>
      <c r="H3" s="3"/>
      <c r="I3" s="3"/>
      <c r="J3" s="83"/>
    </row>
    <row x14ac:dyDescent="0.25" r="4" customHeight="1" ht="17.25">
      <c r="A4" s="4" t="s">
        <v>8715</v>
      </c>
      <c r="B4" s="83"/>
      <c r="C4" s="3"/>
      <c r="D4" s="3"/>
      <c r="E4" s="3"/>
      <c r="F4" s="3"/>
      <c r="G4" s="3"/>
      <c r="H4" s="3"/>
      <c r="I4" s="3"/>
      <c r="J4" s="83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3"/>
      <c r="J5" s="83"/>
    </row>
    <row x14ac:dyDescent="0.25" r="6" customHeight="1" ht="17.25">
      <c r="A6" s="190" t="s">
        <v>4</v>
      </c>
      <c r="B6" s="186" t="s">
        <v>5</v>
      </c>
      <c r="C6" s="264" t="s">
        <v>6</v>
      </c>
      <c r="D6" s="264" t="s">
        <v>7</v>
      </c>
      <c r="E6" s="264" t="s">
        <v>75</v>
      </c>
      <c r="F6" s="264" t="s">
        <v>76</v>
      </c>
      <c r="G6" s="264" t="s">
        <v>9</v>
      </c>
      <c r="H6" s="264" t="s">
        <v>10</v>
      </c>
      <c r="I6" s="264" t="s">
        <v>369</v>
      </c>
      <c r="J6" s="186"/>
    </row>
    <row x14ac:dyDescent="0.25" r="7" customHeight="1" ht="17.25">
      <c r="A7" s="34" t="s">
        <v>2816</v>
      </c>
      <c r="B7" s="16" t="s">
        <v>2175</v>
      </c>
      <c r="C7" s="17">
        <v>10</v>
      </c>
      <c r="D7" s="17">
        <v>10</v>
      </c>
      <c r="E7" s="17">
        <v>2</v>
      </c>
      <c r="F7" s="17">
        <v>2</v>
      </c>
      <c r="G7" s="17">
        <v>20</v>
      </c>
      <c r="H7" s="17">
        <v>5</v>
      </c>
      <c r="I7" s="36"/>
      <c r="J7" s="16"/>
    </row>
    <row x14ac:dyDescent="0.25" r="8" customHeight="1" ht="17.25">
      <c r="A8" s="34" t="s">
        <v>2816</v>
      </c>
      <c r="B8" s="16" t="s">
        <v>2175</v>
      </c>
      <c r="C8" s="36"/>
      <c r="D8" s="36"/>
      <c r="E8" s="36"/>
      <c r="F8" s="36"/>
      <c r="G8" s="36"/>
      <c r="H8" s="36"/>
      <c r="I8" s="17">
        <v>4</v>
      </c>
      <c r="J8" s="16"/>
    </row>
    <row x14ac:dyDescent="0.25" r="9" customHeight="1" ht="17.25">
      <c r="A9" s="34" t="s">
        <v>2204</v>
      </c>
      <c r="B9" s="16" t="s">
        <v>2416</v>
      </c>
      <c r="C9" s="17">
        <v>-10</v>
      </c>
      <c r="D9" s="17">
        <v>-10</v>
      </c>
      <c r="E9" s="17">
        <v>-2</v>
      </c>
      <c r="F9" s="17">
        <v>-2</v>
      </c>
      <c r="G9" s="17">
        <v>-20</v>
      </c>
      <c r="H9" s="17">
        <v>-5</v>
      </c>
      <c r="I9" s="17">
        <v>-4</v>
      </c>
      <c r="J9" s="16"/>
    </row>
    <row x14ac:dyDescent="0.25" r="10" customHeight="1" ht="17.25">
      <c r="A10" s="33"/>
      <c r="B10" s="16"/>
      <c r="C10" s="36"/>
      <c r="D10" s="36"/>
      <c r="E10" s="36"/>
      <c r="F10" s="36"/>
      <c r="G10" s="36"/>
      <c r="H10" s="36"/>
      <c r="I10" s="36"/>
      <c r="J10" s="16"/>
    </row>
    <row x14ac:dyDescent="0.25" r="11" customHeight="1" ht="17.25">
      <c r="A11" s="16"/>
      <c r="B11" s="16"/>
      <c r="C11" s="36"/>
      <c r="D11" s="36"/>
      <c r="E11" s="36"/>
      <c r="F11" s="36"/>
      <c r="G11" s="36"/>
      <c r="H11" s="36"/>
      <c r="I11" s="36"/>
      <c r="J11" s="16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88" width="9.005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83"/>
    </row>
    <row x14ac:dyDescent="0.25" r="2" customHeight="1" ht="17.25">
      <c r="A2" s="83"/>
      <c r="B2" s="83"/>
      <c r="C2" s="3"/>
      <c r="D2" s="3"/>
      <c r="E2" s="3"/>
      <c r="F2" s="83"/>
    </row>
    <row x14ac:dyDescent="0.25" r="3" customHeight="1" ht="17.25">
      <c r="A3" s="4" t="s">
        <v>8713</v>
      </c>
      <c r="B3" s="83"/>
      <c r="C3" s="3"/>
      <c r="D3" s="3"/>
      <c r="E3" s="3"/>
      <c r="F3" s="83"/>
    </row>
    <row x14ac:dyDescent="0.25" r="4" customHeight="1" ht="17.25">
      <c r="A4" s="4" t="s">
        <v>8714</v>
      </c>
      <c r="B4" s="83"/>
      <c r="C4" s="3"/>
      <c r="D4" s="3"/>
      <c r="E4" s="3"/>
      <c r="F4" s="83"/>
    </row>
    <row x14ac:dyDescent="0.25" r="5" customHeight="1" ht="17.25">
      <c r="A5" s="83"/>
      <c r="B5" s="83"/>
      <c r="C5" s="3"/>
      <c r="D5" s="3"/>
      <c r="E5" s="3"/>
      <c r="F5" s="83"/>
    </row>
    <row x14ac:dyDescent="0.25" r="6" customHeight="1" ht="17.25">
      <c r="A6" s="190" t="s">
        <v>4</v>
      </c>
      <c r="B6" s="186" t="s">
        <v>5</v>
      </c>
      <c r="C6" s="264" t="s">
        <v>75</v>
      </c>
      <c r="D6" s="264" t="s">
        <v>76</v>
      </c>
      <c r="E6" s="264" t="s">
        <v>9</v>
      </c>
      <c r="F6" s="186"/>
    </row>
    <row x14ac:dyDescent="0.25" r="7" customHeight="1" ht="17.25">
      <c r="A7" s="34" t="s">
        <v>7639</v>
      </c>
      <c r="B7" s="16" t="s">
        <v>2175</v>
      </c>
      <c r="C7" s="17">
        <v>60</v>
      </c>
      <c r="D7" s="17">
        <v>60</v>
      </c>
      <c r="E7" s="17">
        <v>120</v>
      </c>
      <c r="F7" s="16"/>
    </row>
    <row x14ac:dyDescent="0.25" r="8" customHeight="1" ht="17.25">
      <c r="A8" s="33"/>
      <c r="B8" s="16"/>
      <c r="C8" s="36"/>
      <c r="D8" s="36"/>
      <c r="E8" s="36"/>
      <c r="F8" s="16"/>
    </row>
    <row x14ac:dyDescent="0.25" r="9" customHeight="1" ht="17.25">
      <c r="A9" s="34"/>
      <c r="B9" s="16"/>
      <c r="C9" s="36"/>
      <c r="D9" s="36"/>
      <c r="E9" s="36"/>
      <c r="F9" s="16"/>
    </row>
    <row x14ac:dyDescent="0.25" r="10" customHeight="1" ht="17.25">
      <c r="A10" s="33"/>
      <c r="B10" s="16"/>
      <c r="C10" s="36"/>
      <c r="D10" s="36"/>
      <c r="E10" s="36"/>
      <c r="F10" s="16"/>
    </row>
    <row x14ac:dyDescent="0.25" r="11" customHeight="1" ht="17.25">
      <c r="A11" s="16"/>
      <c r="B11" s="16"/>
      <c r="C11" s="36"/>
      <c r="D11" s="36"/>
      <c r="E11" s="36"/>
      <c r="F11" s="16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116" width="10.719285714285713" customWidth="1" bestFit="1"/>
    <col min="9" max="9" style="116" width="10.719285714285713" customWidth="1" bestFit="1"/>
    <col min="10" max="10" style="116" width="10.719285714285713" customWidth="1" bestFit="1"/>
    <col min="11" max="11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8711</v>
      </c>
      <c r="B3" s="83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8712</v>
      </c>
      <c r="B4" s="83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83"/>
    </row>
    <row x14ac:dyDescent="0.25" r="6" customHeight="1" ht="17.25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8</v>
      </c>
      <c r="G6" s="264" t="s">
        <v>10</v>
      </c>
      <c r="H6" s="264" t="s">
        <v>368</v>
      </c>
      <c r="I6" s="264" t="s">
        <v>31</v>
      </c>
      <c r="J6" s="264" t="s">
        <v>33</v>
      </c>
      <c r="K6" s="186"/>
    </row>
    <row x14ac:dyDescent="0.25" r="7" customHeight="1" ht="17.25">
      <c r="A7" s="33">
        <v>45445</v>
      </c>
      <c r="B7" s="16" t="s">
        <v>2175</v>
      </c>
      <c r="C7" s="17">
        <v>20</v>
      </c>
      <c r="D7" s="17">
        <v>20</v>
      </c>
      <c r="E7" s="17">
        <v>40</v>
      </c>
      <c r="F7" s="17">
        <v>4</v>
      </c>
      <c r="G7" s="17">
        <v>3</v>
      </c>
      <c r="H7" s="36"/>
      <c r="I7" s="36"/>
      <c r="J7" s="36"/>
      <c r="K7" s="16"/>
    </row>
    <row x14ac:dyDescent="0.25" r="8" customHeight="1" ht="17.25">
      <c r="A8" s="33" t="s">
        <v>2615</v>
      </c>
      <c r="B8" s="118" t="s">
        <v>2175</v>
      </c>
      <c r="C8" s="36"/>
      <c r="D8" s="17">
        <v>20</v>
      </c>
      <c r="E8" s="17">
        <v>40</v>
      </c>
      <c r="F8" s="17">
        <v>4</v>
      </c>
      <c r="G8" s="17">
        <v>3</v>
      </c>
      <c r="H8" s="17">
        <v>20</v>
      </c>
      <c r="I8" s="17">
        <v>2</v>
      </c>
      <c r="J8" s="17">
        <v>2</v>
      </c>
      <c r="K8" s="16"/>
    </row>
    <row x14ac:dyDescent="0.25" r="9" customHeight="1" ht="17.25">
      <c r="A9" s="33" t="s">
        <v>2560</v>
      </c>
      <c r="B9" s="16" t="s">
        <v>2416</v>
      </c>
      <c r="C9" s="17">
        <v>-20</v>
      </c>
      <c r="D9" s="17">
        <v>-40</v>
      </c>
      <c r="E9" s="17">
        <v>-75</v>
      </c>
      <c r="F9" s="17">
        <v>-8</v>
      </c>
      <c r="G9" s="17">
        <v>-6</v>
      </c>
      <c r="H9" s="17">
        <v>-20</v>
      </c>
      <c r="I9" s="17">
        <v>-2</v>
      </c>
      <c r="J9" s="17">
        <v>-2</v>
      </c>
      <c r="K9" s="16"/>
    </row>
    <row x14ac:dyDescent="0.25" r="10" customHeight="1" ht="17.25">
      <c r="A10" s="33" t="s">
        <v>1961</v>
      </c>
      <c r="B10" s="16" t="s">
        <v>2175</v>
      </c>
      <c r="C10" s="17">
        <v>20</v>
      </c>
      <c r="D10" s="17">
        <v>20</v>
      </c>
      <c r="E10" s="17">
        <v>40</v>
      </c>
      <c r="F10" s="17">
        <v>8</v>
      </c>
      <c r="G10" s="17">
        <v>4</v>
      </c>
      <c r="H10" s="36"/>
      <c r="I10" s="17">
        <v>4</v>
      </c>
      <c r="J10" s="17">
        <v>6</v>
      </c>
      <c r="K10" s="16"/>
    </row>
    <row x14ac:dyDescent="0.25" r="11" customHeight="1" ht="17.25">
      <c r="A11" s="33" t="s">
        <v>3638</v>
      </c>
      <c r="B11" s="16" t="s">
        <v>2175</v>
      </c>
      <c r="C11" s="17">
        <v>50</v>
      </c>
      <c r="D11" s="17">
        <v>50</v>
      </c>
      <c r="E11" s="17">
        <v>10</v>
      </c>
      <c r="F11" s="17">
        <v>10</v>
      </c>
      <c r="G11" s="17">
        <v>15</v>
      </c>
      <c r="H11" s="18"/>
      <c r="I11" s="17">
        <v>15</v>
      </c>
      <c r="J11" s="17">
        <v>30</v>
      </c>
      <c r="K11" s="124"/>
    </row>
    <row x14ac:dyDescent="0.25" r="12" customHeight="1" ht="17.25">
      <c r="A12" s="33">
        <v>45357</v>
      </c>
      <c r="B12" s="16" t="s">
        <v>2416</v>
      </c>
      <c r="C12" s="17">
        <v>-70</v>
      </c>
      <c r="D12" s="17">
        <v>-65</v>
      </c>
      <c r="E12" s="17">
        <v>-50</v>
      </c>
      <c r="F12" s="17">
        <v>-14</v>
      </c>
      <c r="G12" s="17">
        <v>-18</v>
      </c>
      <c r="H12" s="36"/>
      <c r="I12" s="17">
        <v>-15</v>
      </c>
      <c r="J12" s="17">
        <v>-30</v>
      </c>
      <c r="K12" s="16"/>
    </row>
    <row x14ac:dyDescent="0.25" r="13" customHeight="1" ht="17.25">
      <c r="A13" s="15">
        <v>45388</v>
      </c>
      <c r="B13" s="16" t="s">
        <v>14</v>
      </c>
      <c r="C13" s="18"/>
      <c r="D13" s="17">
        <v>-5</v>
      </c>
      <c r="E13" s="18"/>
      <c r="F13" s="17">
        <v>-4</v>
      </c>
      <c r="G13" s="17">
        <v>-1</v>
      </c>
      <c r="H13" s="18"/>
      <c r="I13" s="17">
        <v>-4</v>
      </c>
      <c r="J13" s="17">
        <v>-6</v>
      </c>
      <c r="K13" s="124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1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16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16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116" width="10.719285714285713" customWidth="1" bestFit="1"/>
    <col min="9" max="9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8681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8709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83"/>
    </row>
    <row x14ac:dyDescent="0.25" r="6" customHeight="1" ht="17.25">
      <c r="A6" s="185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8</v>
      </c>
      <c r="G6" s="264" t="s">
        <v>358</v>
      </c>
      <c r="H6" s="264" t="s">
        <v>8710</v>
      </c>
      <c r="I6" s="186"/>
    </row>
    <row x14ac:dyDescent="0.25" r="7" customHeight="1" ht="17.25">
      <c r="A7" s="33">
        <v>45475</v>
      </c>
      <c r="B7" s="16" t="s">
        <v>2175</v>
      </c>
      <c r="C7" s="17">
        <v>75</v>
      </c>
      <c r="D7" s="17">
        <v>75</v>
      </c>
      <c r="E7" s="17">
        <v>150</v>
      </c>
      <c r="F7" s="17">
        <v>100</v>
      </c>
      <c r="G7" s="17">
        <v>300</v>
      </c>
      <c r="H7" s="36"/>
      <c r="I7" s="16"/>
    </row>
    <row x14ac:dyDescent="0.25" r="8" customHeight="1" ht="17.25">
      <c r="A8" s="33" t="s">
        <v>2411</v>
      </c>
      <c r="B8" s="16" t="s">
        <v>2175</v>
      </c>
      <c r="C8" s="17">
        <v>50</v>
      </c>
      <c r="D8" s="17">
        <v>50</v>
      </c>
      <c r="E8" s="17">
        <v>100</v>
      </c>
      <c r="F8" s="36"/>
      <c r="G8" s="17">
        <v>100</v>
      </c>
      <c r="H8" s="36"/>
      <c r="I8" s="16"/>
    </row>
    <row x14ac:dyDescent="0.25" r="9" customHeight="1" ht="17.25">
      <c r="A9" s="33" t="s">
        <v>2212</v>
      </c>
      <c r="B9" s="34" t="s">
        <v>2175</v>
      </c>
      <c r="C9" s="36"/>
      <c r="D9" s="36"/>
      <c r="E9" s="17">
        <v>150</v>
      </c>
      <c r="F9" s="17">
        <v>300</v>
      </c>
      <c r="G9" s="36"/>
      <c r="H9" s="36"/>
      <c r="I9" s="16"/>
    </row>
    <row x14ac:dyDescent="0.25" r="10" customHeight="1" ht="17.25">
      <c r="A10" s="33" t="s">
        <v>2615</v>
      </c>
      <c r="B10" s="118" t="s">
        <v>2175</v>
      </c>
      <c r="C10" s="17">
        <v>75</v>
      </c>
      <c r="D10" s="17">
        <v>75</v>
      </c>
      <c r="E10" s="36"/>
      <c r="F10" s="36"/>
      <c r="G10" s="36"/>
      <c r="H10" s="36"/>
      <c r="I10" s="16"/>
    </row>
    <row x14ac:dyDescent="0.25" r="11" customHeight="1" ht="17.25">
      <c r="A11" s="15" t="s">
        <v>2273</v>
      </c>
      <c r="B11" s="34" t="s">
        <v>2175</v>
      </c>
      <c r="C11" s="36"/>
      <c r="D11" s="36"/>
      <c r="E11" s="36"/>
      <c r="F11" s="36"/>
      <c r="G11" s="36"/>
      <c r="H11" s="17">
        <v>50</v>
      </c>
      <c r="I11" s="16"/>
    </row>
    <row x14ac:dyDescent="0.25" r="12" customHeight="1" ht="17.25">
      <c r="A12" s="33"/>
      <c r="B12" s="16"/>
      <c r="C12" s="36"/>
      <c r="D12" s="36"/>
      <c r="E12" s="36"/>
      <c r="F12" s="36"/>
      <c r="G12" s="36"/>
      <c r="H12" s="36"/>
      <c r="I12" s="16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16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8.862142857142857" customWidth="1" bestFit="1"/>
    <col min="3" max="3" style="116" width="17.576428571428572" customWidth="1" bestFit="1"/>
    <col min="4" max="4" style="116" width="19.576428571428572" customWidth="1" bestFit="1"/>
    <col min="5" max="5" style="88" width="9.005" customWidth="1" bestFit="1"/>
  </cols>
  <sheetData>
    <row x14ac:dyDescent="0.25" r="1" customHeight="1" ht="17.25">
      <c r="A1" s="772" t="s">
        <v>8680</v>
      </c>
      <c r="B1" s="772"/>
      <c r="C1" s="3"/>
      <c r="D1" s="3"/>
      <c r="E1" s="83"/>
    </row>
    <row x14ac:dyDescent="0.25" r="2" customHeight="1" ht="17.25">
      <c r="A2" s="83"/>
      <c r="B2" s="83"/>
      <c r="C2" s="3"/>
      <c r="D2" s="3"/>
      <c r="E2" s="83"/>
    </row>
    <row x14ac:dyDescent="0.25" r="3" customHeight="1" ht="17.25">
      <c r="A3" s="4" t="s">
        <v>8681</v>
      </c>
      <c r="B3" s="83"/>
      <c r="C3" s="3"/>
      <c r="D3" s="3"/>
      <c r="E3" s="83"/>
    </row>
    <row x14ac:dyDescent="0.25" r="4" customHeight="1" ht="17.25">
      <c r="A4" s="4" t="s">
        <v>8707</v>
      </c>
      <c r="B4" s="83"/>
      <c r="C4" s="3"/>
      <c r="D4" s="3"/>
      <c r="E4" s="83"/>
    </row>
    <row x14ac:dyDescent="0.25" r="5" customHeight="1" ht="17.25">
      <c r="A5" s="83"/>
      <c r="B5" s="83"/>
      <c r="C5" s="3"/>
      <c r="D5" s="3"/>
      <c r="E5" s="83"/>
    </row>
    <row x14ac:dyDescent="0.25" r="6" customHeight="1" ht="17.25">
      <c r="A6" s="190" t="s">
        <v>4</v>
      </c>
      <c r="B6" s="186" t="s">
        <v>5</v>
      </c>
      <c r="C6" s="264" t="s">
        <v>2168</v>
      </c>
      <c r="D6" s="264" t="s">
        <v>8708</v>
      </c>
      <c r="E6" s="186"/>
    </row>
    <row x14ac:dyDescent="0.25" r="7" customHeight="1" ht="17.25">
      <c r="A7" s="34" t="s">
        <v>3732</v>
      </c>
      <c r="B7" s="118" t="s">
        <v>2175</v>
      </c>
      <c r="C7" s="17">
        <v>190</v>
      </c>
      <c r="D7" s="17">
        <v>118</v>
      </c>
      <c r="E7" s="16"/>
    </row>
    <row x14ac:dyDescent="0.25" r="8" customHeight="1" ht="17.25">
      <c r="A8" s="34"/>
      <c r="B8" s="34"/>
      <c r="C8" s="36"/>
      <c r="D8" s="36"/>
      <c r="E8" s="16"/>
    </row>
    <row x14ac:dyDescent="0.25" r="9" customHeight="1" ht="17.25">
      <c r="A9" s="33"/>
      <c r="B9" s="16"/>
      <c r="C9" s="36"/>
      <c r="D9" s="36"/>
      <c r="E9" s="16"/>
    </row>
    <row x14ac:dyDescent="0.25" r="10" customHeight="1" ht="17.25">
      <c r="A10" s="16"/>
      <c r="B10" s="16"/>
      <c r="C10" s="36"/>
      <c r="D10" s="36"/>
      <c r="E10" s="16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89" width="12.290714285714287" customWidth="1" bestFit="1"/>
    <col min="4" max="4" style="89" width="12.719285714285713" customWidth="1" bestFit="1"/>
    <col min="5" max="5" style="89" width="12.719285714285713" customWidth="1" bestFit="1"/>
    <col min="6" max="6" style="89" width="12.719285714285713" customWidth="1" bestFit="1"/>
    <col min="7" max="7" style="89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</row>
    <row x14ac:dyDescent="0.25" r="2" customHeight="1" ht="17.25">
      <c r="A2" s="37"/>
      <c r="B2" s="83"/>
      <c r="C2" s="3"/>
      <c r="D2" s="3"/>
      <c r="E2" s="3"/>
      <c r="F2" s="3"/>
      <c r="G2" s="3"/>
    </row>
    <row x14ac:dyDescent="0.25" r="3" customHeight="1" ht="17.25">
      <c r="A3" s="1" t="s">
        <v>8681</v>
      </c>
      <c r="B3" s="83"/>
      <c r="C3" s="3"/>
      <c r="D3" s="3"/>
      <c r="E3" s="3"/>
      <c r="F3" s="3"/>
      <c r="G3" s="3"/>
    </row>
    <row x14ac:dyDescent="0.25" r="4" customHeight="1" ht="17.25">
      <c r="A4" s="1" t="s">
        <v>8706</v>
      </c>
      <c r="B4" s="83"/>
      <c r="C4" s="3"/>
      <c r="D4" s="3"/>
      <c r="E4" s="3"/>
      <c r="F4" s="3"/>
      <c r="G4" s="3"/>
    </row>
    <row x14ac:dyDescent="0.25" r="5" customHeight="1" ht="17.25">
      <c r="A5" s="37"/>
      <c r="B5" s="83"/>
      <c r="C5" s="3"/>
      <c r="D5" s="3"/>
      <c r="E5" s="3"/>
      <c r="F5" s="3"/>
      <c r="G5" s="3"/>
    </row>
    <row x14ac:dyDescent="0.25" r="6" customHeight="1" ht="17.25">
      <c r="A6" s="185" t="s">
        <v>4</v>
      </c>
      <c r="B6" s="186" t="s">
        <v>5</v>
      </c>
      <c r="C6" s="264" t="s">
        <v>368</v>
      </c>
      <c r="D6" s="264" t="s">
        <v>7</v>
      </c>
      <c r="E6" s="264" t="s">
        <v>9</v>
      </c>
      <c r="F6" s="264" t="s">
        <v>10</v>
      </c>
      <c r="G6" s="264"/>
    </row>
    <row x14ac:dyDescent="0.25" r="7" customHeight="1" ht="17.25">
      <c r="A7" s="33" t="s">
        <v>2617</v>
      </c>
      <c r="B7" s="427" t="s">
        <v>2175</v>
      </c>
      <c r="C7" s="17">
        <v>30</v>
      </c>
      <c r="D7" s="17">
        <v>30</v>
      </c>
      <c r="E7" s="17">
        <v>60</v>
      </c>
      <c r="F7" s="36"/>
      <c r="G7" s="36"/>
    </row>
    <row x14ac:dyDescent="0.25" r="8" customHeight="1" ht="17.25">
      <c r="A8" s="15">
        <v>44929</v>
      </c>
      <c r="B8" s="16" t="s">
        <v>2175</v>
      </c>
      <c r="C8" s="36"/>
      <c r="D8" s="36"/>
      <c r="E8" s="36"/>
      <c r="F8" s="17">
        <v>2</v>
      </c>
      <c r="G8" s="36"/>
    </row>
    <row x14ac:dyDescent="0.25" r="9" customHeight="1" ht="17.25">
      <c r="A9" s="33">
        <v>45141</v>
      </c>
      <c r="B9" s="16" t="s">
        <v>2416</v>
      </c>
      <c r="C9" s="17">
        <v>-30</v>
      </c>
      <c r="D9" s="17">
        <v>-30</v>
      </c>
      <c r="E9" s="17">
        <v>-60</v>
      </c>
      <c r="F9" s="17">
        <v>-2</v>
      </c>
      <c r="G9" s="36"/>
    </row>
    <row x14ac:dyDescent="0.25" r="10" customHeight="1" ht="17.25">
      <c r="A10" s="33"/>
      <c r="B10" s="16"/>
      <c r="C10" s="36"/>
      <c r="D10" s="36"/>
      <c r="E10" s="36"/>
      <c r="F10" s="36"/>
      <c r="G10" s="36"/>
    </row>
    <row x14ac:dyDescent="0.25" r="11" customHeight="1" ht="17.25">
      <c r="A11" s="33"/>
      <c r="B11" s="16"/>
      <c r="C11" s="36"/>
      <c r="D11" s="36"/>
      <c r="E11" s="36"/>
      <c r="F11" s="36"/>
      <c r="G11" s="36"/>
    </row>
    <row x14ac:dyDescent="0.25" r="12" customHeight="1" ht="17.25">
      <c r="A12" s="33"/>
      <c r="B12" s="16"/>
      <c r="C12" s="36"/>
      <c r="D12" s="36"/>
      <c r="E12" s="36"/>
      <c r="F12" s="36"/>
      <c r="G12" s="36"/>
    </row>
    <row x14ac:dyDescent="0.25" r="13" customHeight="1" ht="17.25">
      <c r="A13" s="123"/>
      <c r="B13" s="124"/>
      <c r="C13" s="103">
        <f>SUM(C7:C11)</f>
      </c>
      <c r="D13" s="103">
        <f>SUM(D7:D11)</f>
      </c>
      <c r="E13" s="103">
        <f>SUM(E7:E11)</f>
      </c>
      <c r="F13" s="103">
        <f>SUM(F7:F11)</f>
      </c>
      <c r="G13" s="103">
        <f>SUM(G7:G11)</f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8.862142857142857" customWidth="1" bestFit="1"/>
    <col min="3" max="3" style="89" width="12.290714285714287" customWidth="1" bestFit="1"/>
    <col min="4" max="4" style="89" width="12.719285714285713" customWidth="1" bestFit="1"/>
    <col min="5" max="5" style="89" width="12.719285714285713" customWidth="1" bestFit="1"/>
    <col min="6" max="6" style="89" width="12.719285714285713" customWidth="1" bestFit="1"/>
    <col min="7" max="7" style="89" width="12.719285714285713" customWidth="1" bestFit="1"/>
    <col min="8" max="8" style="89" width="12.719285714285713" customWidth="1" bestFit="1"/>
    <col min="9" max="9" style="89" width="9.005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3"/>
      <c r="H1" s="3"/>
      <c r="I1" s="3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3"/>
    </row>
    <row x14ac:dyDescent="0.25" r="3" customHeight="1" ht="17.25">
      <c r="A3" s="4" t="s">
        <v>8703</v>
      </c>
      <c r="B3" s="83"/>
      <c r="C3" s="3"/>
      <c r="D3" s="3"/>
      <c r="E3" s="3"/>
      <c r="F3" s="3"/>
      <c r="G3" s="3"/>
      <c r="H3" s="3"/>
      <c r="I3" s="3"/>
    </row>
    <row x14ac:dyDescent="0.25" r="4" customHeight="1" ht="17.25">
      <c r="A4" s="4" t="s">
        <v>8704</v>
      </c>
      <c r="B4" s="83"/>
      <c r="C4" s="3"/>
      <c r="D4" s="3"/>
      <c r="E4" s="3"/>
      <c r="F4" s="3"/>
      <c r="G4" s="3"/>
      <c r="H4" s="3"/>
      <c r="I4" s="3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3"/>
    </row>
    <row x14ac:dyDescent="0.25" r="6" customHeight="1" ht="17.25">
      <c r="A6" s="190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75</v>
      </c>
      <c r="G6" s="264" t="s">
        <v>76</v>
      </c>
      <c r="H6" s="264" t="s">
        <v>8705</v>
      </c>
      <c r="I6" s="264"/>
    </row>
    <row x14ac:dyDescent="0.25" r="7" customHeight="1" ht="17.25">
      <c r="A7" s="34" t="s">
        <v>2223</v>
      </c>
      <c r="B7" s="427" t="s">
        <v>2175</v>
      </c>
      <c r="C7" s="17">
        <v>6</v>
      </c>
      <c r="D7" s="17">
        <v>6</v>
      </c>
      <c r="E7" s="17">
        <v>12</v>
      </c>
      <c r="F7" s="17">
        <v>2</v>
      </c>
      <c r="G7" s="17">
        <v>2</v>
      </c>
      <c r="H7" s="17">
        <v>3</v>
      </c>
      <c r="I7" s="36"/>
    </row>
    <row x14ac:dyDescent="0.25" r="8" customHeight="1" ht="17.25">
      <c r="A8" s="15"/>
      <c r="B8" s="16"/>
      <c r="C8" s="36"/>
      <c r="D8" s="36"/>
      <c r="E8" s="36"/>
      <c r="F8" s="36"/>
      <c r="G8" s="36"/>
      <c r="H8" s="36"/>
      <c r="I8" s="36"/>
    </row>
    <row x14ac:dyDescent="0.25" r="9" customHeight="1" ht="17.25">
      <c r="A9" s="33"/>
      <c r="B9" s="16"/>
      <c r="C9" s="36"/>
      <c r="D9" s="36"/>
      <c r="E9" s="36"/>
      <c r="F9" s="36"/>
      <c r="G9" s="36"/>
      <c r="H9" s="36"/>
      <c r="I9" s="36"/>
    </row>
    <row x14ac:dyDescent="0.25" r="10" customHeight="1" ht="17.25">
      <c r="A10" s="33"/>
      <c r="B10" s="16"/>
      <c r="C10" s="36"/>
      <c r="D10" s="36"/>
      <c r="E10" s="36"/>
      <c r="F10" s="36"/>
      <c r="G10" s="36"/>
      <c r="H10" s="36"/>
      <c r="I10" s="36"/>
    </row>
    <row x14ac:dyDescent="0.25" r="11" customHeight="1" ht="17.25">
      <c r="A11" s="33"/>
      <c r="B11" s="16"/>
      <c r="C11" s="36"/>
      <c r="D11" s="36"/>
      <c r="E11" s="36"/>
      <c r="F11" s="36"/>
      <c r="G11" s="36"/>
      <c r="H11" s="36"/>
      <c r="I11" s="36"/>
    </row>
    <row x14ac:dyDescent="0.25" r="12" customHeight="1" ht="17.25">
      <c r="A12" s="33"/>
      <c r="B12" s="16"/>
      <c r="C12" s="36"/>
      <c r="D12" s="36"/>
      <c r="E12" s="36"/>
      <c r="F12" s="36"/>
      <c r="G12" s="36"/>
      <c r="H12" s="36"/>
      <c r="I12" s="36"/>
    </row>
    <row x14ac:dyDescent="0.25" r="13" customHeight="1" ht="17.25">
      <c r="A13" s="124"/>
      <c r="B13" s="124"/>
      <c r="C13" s="103">
        <f>SUM(C7:C11)</f>
      </c>
      <c r="D13" s="103">
        <f>SUM(D7:D11)</f>
      </c>
      <c r="E13" s="103">
        <f>SUM(E7:E11)</f>
      </c>
      <c r="F13" s="103">
        <f>SUM(F7:F11)</f>
      </c>
      <c r="G13" s="103">
        <f>SUM(G7:G11)</f>
      </c>
      <c r="H13" s="103">
        <f>SUM(H7:H11)</f>
      </c>
      <c r="I13" s="103">
        <f>SUM(I7:I11)</f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88" width="9.005" customWidth="1" bestFit="1"/>
  </cols>
  <sheetData>
    <row x14ac:dyDescent="0.25" r="1" customHeight="1" ht="17.25">
      <c r="A1" s="772" t="s">
        <v>8680</v>
      </c>
      <c r="B1" s="772"/>
      <c r="C1" s="3"/>
      <c r="D1" s="3"/>
      <c r="E1" s="83"/>
    </row>
    <row x14ac:dyDescent="0.25" r="2" customHeight="1" ht="17.25">
      <c r="A2" s="83"/>
      <c r="B2" s="83"/>
      <c r="C2" s="3"/>
      <c r="D2" s="3"/>
      <c r="E2" s="83"/>
    </row>
    <row x14ac:dyDescent="0.25" r="3" customHeight="1" ht="17.25">
      <c r="A3" s="4" t="s">
        <v>8701</v>
      </c>
      <c r="B3" s="83"/>
      <c r="C3" s="3"/>
      <c r="D3" s="3"/>
      <c r="E3" s="83"/>
    </row>
    <row x14ac:dyDescent="0.25" r="4" customHeight="1" ht="17.25">
      <c r="A4" s="4" t="s">
        <v>8702</v>
      </c>
      <c r="B4" s="83"/>
      <c r="C4" s="3"/>
      <c r="D4" s="3"/>
      <c r="E4" s="83"/>
    </row>
    <row x14ac:dyDescent="0.25" r="5" customHeight="1" ht="17.25">
      <c r="A5" s="83"/>
      <c r="B5" s="83"/>
      <c r="C5" s="3"/>
      <c r="D5" s="3"/>
      <c r="E5" s="83"/>
    </row>
    <row x14ac:dyDescent="0.25" r="6" customHeight="1" ht="17.25">
      <c r="A6" s="190" t="s">
        <v>4</v>
      </c>
      <c r="B6" s="186" t="s">
        <v>5</v>
      </c>
      <c r="C6" s="264" t="s">
        <v>6562</v>
      </c>
      <c r="D6" s="264" t="s">
        <v>442</v>
      </c>
      <c r="E6" s="186"/>
    </row>
    <row x14ac:dyDescent="0.25" r="7" customHeight="1" ht="17.25">
      <c r="A7" s="34" t="s">
        <v>2210</v>
      </c>
      <c r="B7" s="16" t="s">
        <v>2175</v>
      </c>
      <c r="C7" s="17">
        <v>80</v>
      </c>
      <c r="D7" s="17">
        <v>320</v>
      </c>
      <c r="E7" s="16"/>
    </row>
    <row x14ac:dyDescent="0.25" r="8" customHeight="1" ht="17.25">
      <c r="A8" s="33"/>
      <c r="B8" s="16"/>
      <c r="C8" s="36"/>
      <c r="D8" s="36"/>
      <c r="E8" s="16"/>
    </row>
    <row x14ac:dyDescent="0.25" r="9" customHeight="1" ht="17.25">
      <c r="A9" s="34"/>
      <c r="B9" s="16"/>
      <c r="C9" s="36"/>
      <c r="D9" s="36"/>
      <c r="E9" s="16"/>
    </row>
    <row x14ac:dyDescent="0.25" r="10" customHeight="1" ht="17.25">
      <c r="A10" s="33"/>
      <c r="B10" s="16"/>
      <c r="C10" s="36"/>
      <c r="D10" s="36"/>
      <c r="E10" s="16"/>
    </row>
    <row x14ac:dyDescent="0.25" r="11" customHeight="1" ht="17.25">
      <c r="A11" s="16"/>
      <c r="B11" s="16"/>
      <c r="C11" s="36"/>
      <c r="D11" s="36"/>
      <c r="E11" s="16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83"/>
    </row>
    <row x14ac:dyDescent="0.25" r="2" customHeight="1" ht="17.25">
      <c r="A2" s="37"/>
      <c r="B2" s="83"/>
      <c r="C2" s="3"/>
      <c r="D2" s="3"/>
      <c r="E2" s="3"/>
      <c r="F2" s="3"/>
      <c r="G2" s="3"/>
      <c r="H2" s="83"/>
    </row>
    <row x14ac:dyDescent="0.25" r="3" customHeight="1" ht="17.25">
      <c r="A3" s="1" t="s">
        <v>8699</v>
      </c>
      <c r="B3" s="83"/>
      <c r="C3" s="3"/>
      <c r="D3" s="3"/>
      <c r="E3" s="3"/>
      <c r="F3" s="3"/>
      <c r="G3" s="3"/>
      <c r="H3" s="83"/>
    </row>
    <row x14ac:dyDescent="0.25" r="4" customHeight="1" ht="17.25">
      <c r="A4" s="1" t="s">
        <v>8700</v>
      </c>
      <c r="B4" s="83"/>
      <c r="C4" s="3"/>
      <c r="D4" s="3"/>
      <c r="E4" s="3"/>
      <c r="F4" s="3"/>
      <c r="G4" s="3"/>
      <c r="H4" s="83"/>
    </row>
    <row x14ac:dyDescent="0.25" r="5" customHeight="1" ht="17.25">
      <c r="A5" s="37"/>
      <c r="B5" s="83"/>
      <c r="C5" s="3"/>
      <c r="D5" s="3"/>
      <c r="E5" s="3"/>
      <c r="F5" s="3"/>
      <c r="G5" s="3"/>
      <c r="H5" s="83"/>
    </row>
    <row x14ac:dyDescent="0.25" r="6" customHeight="1" ht="17.25">
      <c r="A6" s="185" t="s">
        <v>4</v>
      </c>
      <c r="B6" s="186" t="s">
        <v>5</v>
      </c>
      <c r="C6" s="264" t="s">
        <v>9</v>
      </c>
      <c r="D6" s="264" t="s">
        <v>7</v>
      </c>
      <c r="E6" s="264" t="s">
        <v>75</v>
      </c>
      <c r="F6" s="264" t="s">
        <v>76</v>
      </c>
      <c r="G6" s="264" t="s">
        <v>6</v>
      </c>
      <c r="H6" s="186"/>
    </row>
    <row x14ac:dyDescent="0.25" r="7" customHeight="1" ht="17.25">
      <c r="A7" s="33" t="s">
        <v>3323</v>
      </c>
      <c r="B7" s="16" t="s">
        <v>2175</v>
      </c>
      <c r="C7" s="17">
        <v>100</v>
      </c>
      <c r="D7" s="17">
        <v>100</v>
      </c>
      <c r="E7" s="36"/>
      <c r="F7" s="36"/>
      <c r="G7" s="36"/>
      <c r="H7" s="16"/>
    </row>
    <row x14ac:dyDescent="0.25" r="8" customHeight="1" ht="17.25">
      <c r="A8" s="33">
        <v>45141</v>
      </c>
      <c r="B8" s="16" t="s">
        <v>2175</v>
      </c>
      <c r="C8" s="17">
        <v>150</v>
      </c>
      <c r="D8" s="17">
        <v>25</v>
      </c>
      <c r="E8" s="17">
        <v>140</v>
      </c>
      <c r="F8" s="17">
        <v>280</v>
      </c>
      <c r="G8" s="17">
        <v>25</v>
      </c>
      <c r="H8" s="16"/>
    </row>
    <row x14ac:dyDescent="0.25" r="9" customHeight="1" ht="17.25">
      <c r="A9" s="33" t="s">
        <v>3614</v>
      </c>
      <c r="B9" s="16" t="s">
        <v>2175</v>
      </c>
      <c r="C9" s="17">
        <v>100</v>
      </c>
      <c r="D9" s="17">
        <v>50</v>
      </c>
      <c r="E9" s="36"/>
      <c r="F9" s="36"/>
      <c r="G9" s="17">
        <v>50</v>
      </c>
      <c r="H9" s="16"/>
    </row>
    <row x14ac:dyDescent="0.25" r="10" customHeight="1" ht="17.25">
      <c r="A10" s="33"/>
      <c r="B10" s="16"/>
      <c r="C10" s="36"/>
      <c r="D10" s="36"/>
      <c r="E10" s="36"/>
      <c r="F10" s="36"/>
      <c r="G10" s="36"/>
      <c r="H10" s="16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16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61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13.576428571428572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116" width="10.719285714285713" customWidth="1" bestFit="1"/>
    <col min="9" max="9" style="116" width="10.719285714285713" customWidth="1" bestFit="1"/>
    <col min="10" max="10" style="116" width="10.719285714285713" customWidth="1" bestFit="1"/>
    <col min="11" max="11" style="116" width="10.719285714285713" customWidth="1" bestFit="1"/>
    <col min="12" max="12" style="116" width="10.719285714285713" customWidth="1" bestFit="1"/>
    <col min="13" max="13" style="116" width="12.862142857142858" customWidth="1" bestFit="1"/>
    <col min="14" max="14" style="116" width="12.862142857142858" customWidth="1" bestFit="1"/>
    <col min="15" max="15" style="116" width="13.862142857142858" customWidth="1" bestFit="1"/>
    <col min="16" max="16" style="116" width="13.862142857142858" customWidth="1" bestFit="1"/>
    <col min="17" max="17" style="116" width="13.862142857142858" customWidth="1" bestFit="1"/>
    <col min="18" max="18" style="116" width="10.005" customWidth="1" bestFit="1"/>
    <col min="19" max="19" style="116" width="10.005" customWidth="1" bestFit="1"/>
    <col min="20" max="20" style="116" width="10.005" customWidth="1" bestFit="1"/>
    <col min="21" max="21" style="116" width="10.005" customWidth="1" bestFit="1"/>
    <col min="22" max="22" style="116" width="11.576428571428572" customWidth="1" bestFit="1"/>
    <col min="23" max="23" style="116" width="11.576428571428572" customWidth="1" bestFit="1"/>
    <col min="24" max="24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83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83"/>
    </row>
    <row x14ac:dyDescent="0.25" r="3" customHeight="1" ht="17.25">
      <c r="A3" s="1" t="s">
        <v>8691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83"/>
    </row>
    <row x14ac:dyDescent="0.25" r="4" customHeight="1" ht="17.25">
      <c r="A4" s="1" t="s">
        <v>8695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83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83"/>
    </row>
    <row x14ac:dyDescent="0.25" r="6" customHeight="1" ht="17.25">
      <c r="A6" s="185" t="s">
        <v>4</v>
      </c>
      <c r="B6" s="186" t="s">
        <v>5</v>
      </c>
      <c r="C6" s="264" t="s">
        <v>75</v>
      </c>
      <c r="D6" s="264" t="s">
        <v>8</v>
      </c>
      <c r="E6" s="264" t="s">
        <v>9</v>
      </c>
      <c r="F6" s="264" t="s">
        <v>1864</v>
      </c>
      <c r="G6" s="264" t="s">
        <v>358</v>
      </c>
      <c r="H6" s="264" t="s">
        <v>8696</v>
      </c>
      <c r="I6" s="264" t="s">
        <v>31</v>
      </c>
      <c r="J6" s="264" t="s">
        <v>6</v>
      </c>
      <c r="K6" s="264" t="s">
        <v>7</v>
      </c>
      <c r="L6" s="264" t="s">
        <v>76</v>
      </c>
      <c r="M6" s="264" t="s">
        <v>2298</v>
      </c>
      <c r="N6" s="264" t="s">
        <v>476</v>
      </c>
      <c r="O6" s="264" t="s">
        <v>2300</v>
      </c>
      <c r="P6" s="264" t="s">
        <v>32</v>
      </c>
      <c r="Q6" s="264" t="s">
        <v>8697</v>
      </c>
      <c r="R6" s="264" t="s">
        <v>368</v>
      </c>
      <c r="S6" s="264" t="s">
        <v>33</v>
      </c>
      <c r="T6" s="264" t="s">
        <v>135</v>
      </c>
      <c r="U6" s="264" t="s">
        <v>8698</v>
      </c>
      <c r="V6" s="264" t="s">
        <v>1878</v>
      </c>
      <c r="W6" s="264" t="s">
        <v>442</v>
      </c>
      <c r="X6" s="186"/>
    </row>
    <row x14ac:dyDescent="0.25" r="7" customHeight="1" ht="17.25">
      <c r="A7" s="33">
        <v>45385</v>
      </c>
      <c r="B7" s="16" t="s">
        <v>2175</v>
      </c>
      <c r="C7" s="17">
        <v>145</v>
      </c>
      <c r="D7" s="17">
        <v>253</v>
      </c>
      <c r="E7" s="17">
        <v>200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16"/>
    </row>
    <row x14ac:dyDescent="0.25" r="8" customHeight="1" ht="17.25">
      <c r="A8" s="33">
        <v>45415</v>
      </c>
      <c r="B8" s="16" t="s">
        <v>2175</v>
      </c>
      <c r="C8" s="17">
        <v>30</v>
      </c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16"/>
    </row>
    <row x14ac:dyDescent="0.25" r="9" customHeight="1" ht="17.25">
      <c r="A9" s="33">
        <v>45415</v>
      </c>
      <c r="B9" s="16" t="s">
        <v>2175</v>
      </c>
      <c r="C9" s="36"/>
      <c r="D9" s="36"/>
      <c r="E9" s="36"/>
      <c r="F9" s="17">
        <v>200</v>
      </c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16"/>
    </row>
    <row x14ac:dyDescent="0.25" r="10" customHeight="1" ht="17.25">
      <c r="A10" s="33">
        <v>45415</v>
      </c>
      <c r="B10" s="16" t="s">
        <v>2175</v>
      </c>
      <c r="C10" s="36"/>
      <c r="D10" s="17">
        <v>350</v>
      </c>
      <c r="E10" s="17">
        <v>300</v>
      </c>
      <c r="F10" s="36"/>
      <c r="G10" s="17">
        <v>180</v>
      </c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16"/>
    </row>
    <row x14ac:dyDescent="0.25" r="11" customHeight="1" ht="17.25">
      <c r="A11" s="33">
        <v>45446</v>
      </c>
      <c r="B11" s="16" t="s">
        <v>2175</v>
      </c>
      <c r="C11" s="36"/>
      <c r="D11" s="17">
        <v>232</v>
      </c>
      <c r="E11" s="36"/>
      <c r="F11" s="36"/>
      <c r="G11" s="36"/>
      <c r="H11" s="17">
        <v>150</v>
      </c>
      <c r="I11" s="17">
        <v>50</v>
      </c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16"/>
    </row>
    <row x14ac:dyDescent="0.25" r="12" customHeight="1" ht="17.25">
      <c r="A12" s="33">
        <v>45446</v>
      </c>
      <c r="B12" s="16" t="s">
        <v>2175</v>
      </c>
      <c r="C12" s="36"/>
      <c r="D12" s="36"/>
      <c r="E12" s="36"/>
      <c r="F12" s="36"/>
      <c r="G12" s="17">
        <v>260</v>
      </c>
      <c r="H12" s="17">
        <v>150</v>
      </c>
      <c r="I12" s="17">
        <v>50</v>
      </c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16"/>
    </row>
    <row x14ac:dyDescent="0.25" r="13" customHeight="1" ht="17.25">
      <c r="A13" s="33">
        <v>45141</v>
      </c>
      <c r="B13" s="16" t="s">
        <v>2175</v>
      </c>
      <c r="C13" s="36"/>
      <c r="D13" s="36"/>
      <c r="E13" s="17">
        <v>200</v>
      </c>
      <c r="F13" s="36"/>
      <c r="G13" s="36"/>
      <c r="H13" s="36"/>
      <c r="I13" s="36"/>
      <c r="J13" s="17">
        <v>75</v>
      </c>
      <c r="K13" s="17">
        <v>75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16"/>
    </row>
    <row x14ac:dyDescent="0.25" r="14" customHeight="1" ht="17.25">
      <c r="A14" s="15">
        <v>45538</v>
      </c>
      <c r="B14" s="16" t="s">
        <v>2175</v>
      </c>
      <c r="C14" s="36"/>
      <c r="D14" s="36"/>
      <c r="E14" s="17">
        <v>100</v>
      </c>
      <c r="F14" s="36"/>
      <c r="G14" s="36"/>
      <c r="H14" s="36"/>
      <c r="I14" s="36"/>
      <c r="J14" s="17">
        <v>85</v>
      </c>
      <c r="K14" s="17">
        <v>270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16"/>
    </row>
    <row x14ac:dyDescent="0.25" r="15" customHeight="1" ht="17.25">
      <c r="A15" s="33">
        <v>45629</v>
      </c>
      <c r="B15" s="16" t="s">
        <v>2175</v>
      </c>
      <c r="C15" s="36"/>
      <c r="D15" s="36"/>
      <c r="E15" s="36"/>
      <c r="F15" s="36"/>
      <c r="G15" s="17">
        <v>77</v>
      </c>
      <c r="H15" s="36"/>
      <c r="I15" s="36"/>
      <c r="J15" s="36"/>
      <c r="K15" s="36"/>
      <c r="L15" s="17">
        <v>50</v>
      </c>
      <c r="M15" s="17">
        <v>250</v>
      </c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16"/>
    </row>
    <row x14ac:dyDescent="0.25" r="16" customHeight="1" ht="17.25">
      <c r="A16" s="33" t="s">
        <v>2560</v>
      </c>
      <c r="B16" s="16" t="s">
        <v>2175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17">
        <v>100</v>
      </c>
      <c r="P16" s="17">
        <v>34</v>
      </c>
      <c r="Q16" s="36"/>
      <c r="R16" s="36"/>
      <c r="S16" s="36"/>
      <c r="T16" s="36"/>
      <c r="U16" s="36"/>
      <c r="V16" s="36"/>
      <c r="W16" s="36"/>
      <c r="X16" s="16"/>
    </row>
    <row x14ac:dyDescent="0.25" r="17" customHeight="1" ht="17.25">
      <c r="A17" s="33" t="s">
        <v>2560</v>
      </c>
      <c r="B17" s="16" t="s">
        <v>2175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17">
        <v>50</v>
      </c>
      <c r="R17" s="36"/>
      <c r="S17" s="36"/>
      <c r="T17" s="36"/>
      <c r="U17" s="36"/>
      <c r="V17" s="36"/>
      <c r="W17" s="36"/>
      <c r="X17" s="16"/>
    </row>
    <row x14ac:dyDescent="0.25" r="18" customHeight="1" ht="17.25">
      <c r="A18" s="33" t="s">
        <v>3470</v>
      </c>
      <c r="B18" s="16" t="s">
        <v>2175</v>
      </c>
      <c r="C18" s="36"/>
      <c r="D18" s="36"/>
      <c r="E18" s="17">
        <v>100</v>
      </c>
      <c r="F18" s="36"/>
      <c r="G18" s="17">
        <v>45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16"/>
    </row>
    <row x14ac:dyDescent="0.25" r="19" customHeight="1" ht="17.25">
      <c r="A19" s="33" t="s">
        <v>3614</v>
      </c>
      <c r="B19" s="16" t="s">
        <v>2175</v>
      </c>
      <c r="C19" s="17">
        <v>30</v>
      </c>
      <c r="D19" s="36"/>
      <c r="E19" s="17">
        <v>200</v>
      </c>
      <c r="F19" s="36"/>
      <c r="G19" s="36"/>
      <c r="H19" s="36"/>
      <c r="I19" s="36"/>
      <c r="J19" s="36"/>
      <c r="K19" s="17">
        <v>60</v>
      </c>
      <c r="L19" s="17">
        <v>30</v>
      </c>
      <c r="M19" s="36"/>
      <c r="N19" s="36"/>
      <c r="O19" s="36"/>
      <c r="P19" s="36"/>
      <c r="Q19" s="36"/>
      <c r="R19" s="17">
        <v>60</v>
      </c>
      <c r="S19" s="36"/>
      <c r="T19" s="36"/>
      <c r="U19" s="36"/>
      <c r="V19" s="36"/>
      <c r="W19" s="36"/>
      <c r="X19" s="16"/>
    </row>
    <row x14ac:dyDescent="0.25" r="20" customHeight="1" ht="17.25">
      <c r="A20" s="33" t="s">
        <v>5113</v>
      </c>
      <c r="B20" s="16" t="s">
        <v>2175</v>
      </c>
      <c r="C20" s="17">
        <v>40</v>
      </c>
      <c r="D20" s="36"/>
      <c r="E20" s="36"/>
      <c r="F20" s="36"/>
      <c r="G20" s="17">
        <v>32</v>
      </c>
      <c r="H20" s="36"/>
      <c r="I20" s="36"/>
      <c r="J20" s="36"/>
      <c r="K20" s="17">
        <v>141</v>
      </c>
      <c r="L20" s="36"/>
      <c r="M20" s="36"/>
      <c r="N20" s="36"/>
      <c r="O20" s="36"/>
      <c r="P20" s="36"/>
      <c r="Q20" s="36"/>
      <c r="R20" s="17">
        <v>48</v>
      </c>
      <c r="S20" s="36"/>
      <c r="T20" s="36"/>
      <c r="U20" s="36"/>
      <c r="V20" s="36"/>
      <c r="W20" s="36"/>
      <c r="X20" s="16"/>
    </row>
    <row x14ac:dyDescent="0.25" r="21" customHeight="1" ht="17.25">
      <c r="A21" s="33" t="s">
        <v>2931</v>
      </c>
      <c r="B21" s="16" t="s">
        <v>2175</v>
      </c>
      <c r="C21" s="36"/>
      <c r="D21" s="17">
        <v>50</v>
      </c>
      <c r="E21" s="17">
        <v>500</v>
      </c>
      <c r="F21" s="36"/>
      <c r="G21" s="36"/>
      <c r="H21" s="17">
        <v>270</v>
      </c>
      <c r="I21" s="36"/>
      <c r="J21" s="36"/>
      <c r="K21" s="17">
        <v>200</v>
      </c>
      <c r="L21" s="36"/>
      <c r="M21" s="17">
        <v>35</v>
      </c>
      <c r="N21" s="36"/>
      <c r="O21" s="36"/>
      <c r="P21" s="17">
        <v>58</v>
      </c>
      <c r="Q21" s="36"/>
      <c r="R21" s="36"/>
      <c r="S21" s="36"/>
      <c r="T21" s="36"/>
      <c r="U21" s="36"/>
      <c r="V21" s="36"/>
      <c r="W21" s="36"/>
      <c r="X21" s="16"/>
    </row>
    <row x14ac:dyDescent="0.25" r="22" customHeight="1" ht="17.25">
      <c r="A22" s="33" t="s">
        <v>5871</v>
      </c>
      <c r="B22" s="16" t="s">
        <v>2175</v>
      </c>
      <c r="C22" s="36"/>
      <c r="D22" s="17">
        <v>9</v>
      </c>
      <c r="E22" s="36"/>
      <c r="F22" s="36"/>
      <c r="G22" s="17">
        <v>233</v>
      </c>
      <c r="H22" s="36"/>
      <c r="I22" s="36"/>
      <c r="J22" s="36"/>
      <c r="K22" s="17">
        <v>50</v>
      </c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16"/>
    </row>
    <row x14ac:dyDescent="0.25" r="23" customHeight="1" ht="17.25">
      <c r="A23" s="33" t="s">
        <v>2230</v>
      </c>
      <c r="B23" s="16" t="s">
        <v>2175</v>
      </c>
      <c r="C23" s="17">
        <v>100</v>
      </c>
      <c r="D23" s="18"/>
      <c r="E23" s="17">
        <v>200</v>
      </c>
      <c r="F23" s="18"/>
      <c r="G23" s="17">
        <v>62</v>
      </c>
      <c r="H23" s="18"/>
      <c r="I23" s="18"/>
      <c r="J23" s="18"/>
      <c r="K23" s="17">
        <v>100</v>
      </c>
      <c r="L23" s="17">
        <v>100</v>
      </c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24"/>
    </row>
    <row x14ac:dyDescent="0.25" r="24" customHeight="1" ht="17.25">
      <c r="A24" s="33" t="s">
        <v>2233</v>
      </c>
      <c r="B24" s="16" t="s">
        <v>2175</v>
      </c>
      <c r="C24" s="36"/>
      <c r="D24" s="17">
        <v>200</v>
      </c>
      <c r="E24" s="17">
        <v>200</v>
      </c>
      <c r="F24" s="17">
        <v>49</v>
      </c>
      <c r="G24" s="17">
        <v>323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16"/>
    </row>
    <row x14ac:dyDescent="0.25" r="25" customHeight="1" ht="17.25">
      <c r="A25" s="15" t="s">
        <v>2235</v>
      </c>
      <c r="B25" s="16" t="s">
        <v>2175</v>
      </c>
      <c r="C25" s="36"/>
      <c r="D25" s="36"/>
      <c r="E25" s="17">
        <v>400</v>
      </c>
      <c r="F25" s="36"/>
      <c r="G25" s="17">
        <v>38</v>
      </c>
      <c r="H25" s="36"/>
      <c r="I25" s="36"/>
      <c r="J25" s="17">
        <v>16</v>
      </c>
      <c r="K25" s="17">
        <v>80</v>
      </c>
      <c r="L25" s="36"/>
      <c r="M25" s="36"/>
      <c r="N25" s="36"/>
      <c r="O25" s="36"/>
      <c r="P25" s="36"/>
      <c r="Q25" s="36"/>
      <c r="R25" s="17">
        <v>90</v>
      </c>
      <c r="S25" s="36"/>
      <c r="T25" s="36"/>
      <c r="U25" s="36"/>
      <c r="V25" s="36"/>
      <c r="W25" s="36"/>
      <c r="X25" s="16"/>
    </row>
    <row x14ac:dyDescent="0.25" r="26" customHeight="1" ht="17.25">
      <c r="A26" s="33" t="s">
        <v>2237</v>
      </c>
      <c r="B26" s="16" t="s">
        <v>2175</v>
      </c>
      <c r="C26" s="36"/>
      <c r="D26" s="36"/>
      <c r="E26" s="17">
        <v>200</v>
      </c>
      <c r="F26" s="36"/>
      <c r="G26" s="36"/>
      <c r="H26" s="36"/>
      <c r="I26" s="36"/>
      <c r="J26" s="17">
        <v>84</v>
      </c>
      <c r="K26" s="17">
        <v>90</v>
      </c>
      <c r="L26" s="36"/>
      <c r="M26" s="36"/>
      <c r="N26" s="36"/>
      <c r="O26" s="36"/>
      <c r="P26" s="36"/>
      <c r="Q26" s="36"/>
      <c r="R26" s="17">
        <v>18</v>
      </c>
      <c r="S26" s="36"/>
      <c r="T26" s="36"/>
      <c r="U26" s="36"/>
      <c r="V26" s="36"/>
      <c r="W26" s="36"/>
      <c r="X26" s="16"/>
    </row>
    <row x14ac:dyDescent="0.25" r="27" customHeight="1" ht="17.25">
      <c r="A27" s="33" t="s">
        <v>2237</v>
      </c>
      <c r="B27" s="16" t="s">
        <v>2175</v>
      </c>
      <c r="C27" s="17">
        <v>68</v>
      </c>
      <c r="D27" s="36"/>
      <c r="E27" s="36"/>
      <c r="F27" s="36"/>
      <c r="G27" s="36"/>
      <c r="H27" s="36"/>
      <c r="I27" s="36"/>
      <c r="J27" s="36"/>
      <c r="K27" s="36"/>
      <c r="L27" s="17">
        <v>30</v>
      </c>
      <c r="M27" s="36"/>
      <c r="N27" s="36"/>
      <c r="O27" s="36"/>
      <c r="P27" s="17">
        <v>170</v>
      </c>
      <c r="Q27" s="36"/>
      <c r="R27" s="36"/>
      <c r="S27" s="36"/>
      <c r="T27" s="36"/>
      <c r="U27" s="36"/>
      <c r="V27" s="36"/>
      <c r="W27" s="36"/>
      <c r="X27" s="16"/>
    </row>
    <row x14ac:dyDescent="0.25" r="28" customHeight="1" ht="17.25">
      <c r="A28" s="33" t="s">
        <v>2239</v>
      </c>
      <c r="B28" s="34" t="s">
        <v>2175</v>
      </c>
      <c r="C28" s="36"/>
      <c r="D28" s="36"/>
      <c r="E28" s="36"/>
      <c r="F28" s="36"/>
      <c r="G28" s="36"/>
      <c r="H28" s="36"/>
      <c r="I28" s="36"/>
      <c r="J28" s="36"/>
      <c r="K28" s="17">
        <v>40</v>
      </c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16"/>
    </row>
    <row x14ac:dyDescent="0.25" r="29" customHeight="1" ht="17.25">
      <c r="A29" s="33" t="s">
        <v>2239</v>
      </c>
      <c r="B29" s="34" t="s">
        <v>2175</v>
      </c>
      <c r="C29" s="36"/>
      <c r="D29" s="17">
        <v>150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16"/>
    </row>
    <row x14ac:dyDescent="0.25" r="30" customHeight="1" ht="17.25">
      <c r="A30" s="33" t="s">
        <v>2239</v>
      </c>
      <c r="B30" s="34" t="s">
        <v>2175</v>
      </c>
      <c r="C30" s="36"/>
      <c r="D30" s="36"/>
      <c r="E30" s="36"/>
      <c r="F30" s="36"/>
      <c r="G30" s="36"/>
      <c r="H30" s="17">
        <v>266</v>
      </c>
      <c r="I30" s="36"/>
      <c r="J30" s="36"/>
      <c r="K30" s="36"/>
      <c r="L30" s="36"/>
      <c r="M30" s="36"/>
      <c r="N30" s="36"/>
      <c r="O30" s="36"/>
      <c r="P30" s="17">
        <v>14</v>
      </c>
      <c r="Q30" s="36"/>
      <c r="R30" s="36"/>
      <c r="S30" s="36"/>
      <c r="T30" s="36"/>
      <c r="U30" s="36"/>
      <c r="V30" s="36"/>
      <c r="W30" s="36"/>
      <c r="X30" s="16"/>
    </row>
    <row x14ac:dyDescent="0.25" r="31" customHeight="1" ht="17.25">
      <c r="A31" s="117" t="s">
        <v>2178</v>
      </c>
      <c r="B31" s="34" t="s">
        <v>2175</v>
      </c>
      <c r="C31" s="18"/>
      <c r="D31" s="17">
        <v>105</v>
      </c>
      <c r="E31" s="18"/>
      <c r="F31" s="18"/>
      <c r="G31" s="18"/>
      <c r="H31" s="18"/>
      <c r="I31" s="18"/>
      <c r="J31" s="17">
        <v>84</v>
      </c>
      <c r="K31" s="17">
        <v>93</v>
      </c>
      <c r="L31" s="17">
        <v>33</v>
      </c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24"/>
    </row>
    <row x14ac:dyDescent="0.25" r="32" customHeight="1" ht="17.25">
      <c r="A32" s="117" t="s">
        <v>2178</v>
      </c>
      <c r="B32" s="34" t="s">
        <v>2175</v>
      </c>
      <c r="C32" s="36"/>
      <c r="D32" s="36"/>
      <c r="E32" s="36"/>
      <c r="F32" s="36"/>
      <c r="G32" s="36"/>
      <c r="H32" s="36"/>
      <c r="I32" s="36"/>
      <c r="J32" s="36"/>
      <c r="K32" s="36"/>
      <c r="L32" s="17">
        <v>28</v>
      </c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16"/>
    </row>
    <row x14ac:dyDescent="0.25" r="33" customHeight="1" ht="17.25">
      <c r="A33" s="33" t="s">
        <v>2242</v>
      </c>
      <c r="B33" s="16" t="s">
        <v>2175</v>
      </c>
      <c r="C33" s="36"/>
      <c r="D33" s="36"/>
      <c r="E33" s="36"/>
      <c r="F33" s="36"/>
      <c r="G33" s="36"/>
      <c r="H33" s="36"/>
      <c r="I33" s="36"/>
      <c r="J33" s="36"/>
      <c r="K33" s="17">
        <v>120</v>
      </c>
      <c r="L33" s="17">
        <v>50</v>
      </c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16"/>
    </row>
    <row x14ac:dyDescent="0.25" r="34" customHeight="1" ht="17.25">
      <c r="A34" s="33" t="s">
        <v>2242</v>
      </c>
      <c r="B34" s="16" t="s">
        <v>2175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17">
        <v>150</v>
      </c>
      <c r="T34" s="36"/>
      <c r="U34" s="36"/>
      <c r="V34" s="36"/>
      <c r="W34" s="36"/>
      <c r="X34" s="16"/>
    </row>
    <row x14ac:dyDescent="0.25" r="35" customHeight="1" ht="17.25">
      <c r="A35" s="24" t="s">
        <v>2249</v>
      </c>
      <c r="B35" s="16" t="s">
        <v>2175</v>
      </c>
      <c r="C35" s="36"/>
      <c r="D35" s="17">
        <v>200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16"/>
    </row>
    <row x14ac:dyDescent="0.25" r="36" customHeight="1" ht="17.25">
      <c r="A36" s="24" t="s">
        <v>2249</v>
      </c>
      <c r="B36" s="16" t="s">
        <v>2175</v>
      </c>
      <c r="C36" s="36"/>
      <c r="D36" s="36"/>
      <c r="E36" s="36"/>
      <c r="F36" s="36"/>
      <c r="G36" s="17">
        <v>200</v>
      </c>
      <c r="H36" s="36"/>
      <c r="I36" s="36"/>
      <c r="J36" s="36"/>
      <c r="K36" s="17">
        <v>200</v>
      </c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16"/>
    </row>
    <row x14ac:dyDescent="0.25" r="37" customHeight="1" ht="17.25">
      <c r="A37" s="33" t="s">
        <v>2251</v>
      </c>
      <c r="B37" s="16" t="s">
        <v>2175</v>
      </c>
      <c r="C37" s="36"/>
      <c r="D37" s="17">
        <v>100</v>
      </c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16"/>
    </row>
    <row x14ac:dyDescent="0.25" r="38" customHeight="1" ht="17.25">
      <c r="A38" s="33" t="s">
        <v>2251</v>
      </c>
      <c r="B38" s="16" t="s">
        <v>2175</v>
      </c>
      <c r="C38" s="17">
        <v>50</v>
      </c>
      <c r="D38" s="36"/>
      <c r="E38" s="36"/>
      <c r="F38" s="36"/>
      <c r="G38" s="17">
        <v>200</v>
      </c>
      <c r="H38" s="36"/>
      <c r="I38" s="36"/>
      <c r="J38" s="36"/>
      <c r="K38" s="36"/>
      <c r="L38" s="17">
        <v>200</v>
      </c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16"/>
    </row>
    <row x14ac:dyDescent="0.25" r="39" customHeight="1" ht="17.25">
      <c r="A39" s="33" t="s">
        <v>2049</v>
      </c>
      <c r="B39" s="16" t="s">
        <v>2175</v>
      </c>
      <c r="C39" s="17">
        <v>200</v>
      </c>
      <c r="D39" s="17">
        <v>200</v>
      </c>
      <c r="E39" s="17">
        <v>400</v>
      </c>
      <c r="F39" s="36"/>
      <c r="G39" s="36"/>
      <c r="H39" s="36"/>
      <c r="I39" s="36"/>
      <c r="J39" s="36"/>
      <c r="K39" s="36"/>
      <c r="L39" s="17">
        <v>200</v>
      </c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16"/>
    </row>
    <row x14ac:dyDescent="0.25" r="40" customHeight="1" ht="17.25">
      <c r="A40" s="15">
        <v>45327</v>
      </c>
      <c r="B40" s="16" t="s">
        <v>2175</v>
      </c>
      <c r="C40" s="17">
        <v>100</v>
      </c>
      <c r="D40" s="17">
        <v>100</v>
      </c>
      <c r="E40" s="17">
        <v>200</v>
      </c>
      <c r="F40" s="36"/>
      <c r="G40" s="36"/>
      <c r="H40" s="36"/>
      <c r="I40" s="36"/>
      <c r="J40" s="36"/>
      <c r="K40" s="36"/>
      <c r="L40" s="17">
        <v>100</v>
      </c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16"/>
    </row>
    <row x14ac:dyDescent="0.25" r="41" customHeight="1" ht="17.25">
      <c r="A41" s="33" t="s">
        <v>2260</v>
      </c>
      <c r="B41" s="16" t="s">
        <v>2175</v>
      </c>
      <c r="C41" s="36"/>
      <c r="D41" s="36"/>
      <c r="E41" s="36"/>
      <c r="F41" s="36"/>
      <c r="G41" s="36"/>
      <c r="H41" s="17">
        <v>155</v>
      </c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17">
        <v>110</v>
      </c>
      <c r="U41" s="36"/>
      <c r="V41" s="36"/>
      <c r="W41" s="36"/>
      <c r="X41" s="16"/>
    </row>
    <row x14ac:dyDescent="0.25" r="42" customHeight="1" ht="17.25">
      <c r="A42" s="33" t="s">
        <v>2260</v>
      </c>
      <c r="B42" s="16" t="s">
        <v>2175</v>
      </c>
      <c r="C42" s="17">
        <v>120</v>
      </c>
      <c r="D42" s="17">
        <v>220</v>
      </c>
      <c r="E42" s="36"/>
      <c r="F42" s="36"/>
      <c r="G42" s="36"/>
      <c r="H42" s="36"/>
      <c r="I42" s="36"/>
      <c r="J42" s="36"/>
      <c r="K42" s="36"/>
      <c r="L42" s="17">
        <v>120</v>
      </c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16"/>
    </row>
    <row x14ac:dyDescent="0.25" r="43" customHeight="1" ht="17.25">
      <c r="A43" s="33" t="s">
        <v>2951</v>
      </c>
      <c r="B43" s="16" t="s">
        <v>2175</v>
      </c>
      <c r="C43" s="36"/>
      <c r="D43" s="36"/>
      <c r="E43" s="36"/>
      <c r="F43" s="36"/>
      <c r="G43" s="17">
        <v>14</v>
      </c>
      <c r="H43" s="17">
        <v>45</v>
      </c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16"/>
    </row>
    <row x14ac:dyDescent="0.25" r="44" customHeight="1" ht="17.25">
      <c r="A44" s="33" t="s">
        <v>2188</v>
      </c>
      <c r="B44" s="16" t="s">
        <v>2175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17">
        <v>100</v>
      </c>
      <c r="V44" s="36"/>
      <c r="W44" s="36"/>
      <c r="X44" s="16"/>
    </row>
    <row x14ac:dyDescent="0.25" r="45" customHeight="1" ht="17.25">
      <c r="A45" s="33" t="s">
        <v>5194</v>
      </c>
      <c r="B45" s="16" t="s">
        <v>2175</v>
      </c>
      <c r="C45" s="36"/>
      <c r="D45" s="17">
        <v>50</v>
      </c>
      <c r="E45" s="36"/>
      <c r="F45" s="36"/>
      <c r="G45" s="17">
        <v>260</v>
      </c>
      <c r="H45" s="36"/>
      <c r="I45" s="36"/>
      <c r="J45" s="36"/>
      <c r="K45" s="36"/>
      <c r="L45" s="36"/>
      <c r="M45" s="36"/>
      <c r="N45" s="36"/>
      <c r="O45" s="36"/>
      <c r="P45" s="36"/>
      <c r="Q45" s="17">
        <v>100</v>
      </c>
      <c r="R45" s="36"/>
      <c r="S45" s="36"/>
      <c r="T45" s="36"/>
      <c r="U45" s="36"/>
      <c r="V45" s="36"/>
      <c r="W45" s="36"/>
      <c r="X45" s="16"/>
    </row>
    <row x14ac:dyDescent="0.25" r="46" customHeight="1" ht="17.25">
      <c r="A46" s="33" t="s">
        <v>5194</v>
      </c>
      <c r="B46" s="16" t="s">
        <v>2175</v>
      </c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17">
        <v>300</v>
      </c>
      <c r="O46" s="36"/>
      <c r="P46" s="36"/>
      <c r="Q46" s="36"/>
      <c r="R46" s="36"/>
      <c r="S46" s="36"/>
      <c r="T46" s="36"/>
      <c r="U46" s="36"/>
      <c r="V46" s="36"/>
      <c r="W46" s="36"/>
      <c r="X46" s="16"/>
    </row>
    <row x14ac:dyDescent="0.25" r="47" customHeight="1" ht="17.25">
      <c r="A47" s="33" t="s">
        <v>5194</v>
      </c>
      <c r="B47" s="16" t="s">
        <v>2416</v>
      </c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17">
        <v>-100</v>
      </c>
      <c r="V47" s="36"/>
      <c r="W47" s="36"/>
      <c r="X47" s="16"/>
    </row>
    <row x14ac:dyDescent="0.25" r="48" customHeight="1" ht="17.25">
      <c r="A48" s="24" t="s">
        <v>2261</v>
      </c>
      <c r="B48" s="16" t="s">
        <v>2175</v>
      </c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17">
        <v>64</v>
      </c>
      <c r="O48" s="36"/>
      <c r="P48" s="36"/>
      <c r="Q48" s="36"/>
      <c r="R48" s="36"/>
      <c r="S48" s="36"/>
      <c r="T48" s="36"/>
      <c r="U48" s="36"/>
      <c r="V48" s="17">
        <v>75</v>
      </c>
      <c r="W48" s="36"/>
      <c r="X48" s="16"/>
    </row>
    <row x14ac:dyDescent="0.25" r="49" customHeight="1" ht="17.25">
      <c r="A49" s="33" t="s">
        <v>2583</v>
      </c>
      <c r="B49" s="16" t="s">
        <v>2175</v>
      </c>
      <c r="C49" s="17">
        <v>260</v>
      </c>
      <c r="D49" s="17">
        <v>270</v>
      </c>
      <c r="E49" s="17">
        <v>360</v>
      </c>
      <c r="F49" s="18"/>
      <c r="G49" s="17">
        <v>270</v>
      </c>
      <c r="H49" s="18"/>
      <c r="I49" s="18"/>
      <c r="J49" s="18"/>
      <c r="K49" s="17">
        <v>130</v>
      </c>
      <c r="L49" s="17">
        <v>200</v>
      </c>
      <c r="M49" s="17">
        <v>9</v>
      </c>
      <c r="N49" s="17">
        <v>200</v>
      </c>
      <c r="O49" s="18"/>
      <c r="P49" s="18"/>
      <c r="Q49" s="18"/>
      <c r="R49" s="17">
        <v>130</v>
      </c>
      <c r="S49" s="18"/>
      <c r="T49" s="18"/>
      <c r="U49" s="18"/>
      <c r="V49" s="18"/>
      <c r="W49" s="18"/>
      <c r="X49" s="124"/>
    </row>
    <row x14ac:dyDescent="0.25" r="50" customHeight="1" ht="17.25">
      <c r="A50" s="33">
        <v>45418</v>
      </c>
      <c r="B50" s="34" t="s">
        <v>2175</v>
      </c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7">
        <v>300</v>
      </c>
      <c r="X50" s="124"/>
    </row>
    <row x14ac:dyDescent="0.25" r="51" customHeight="1" ht="17.25">
      <c r="A51" s="15">
        <v>45449</v>
      </c>
      <c r="B51" s="16" t="s">
        <v>2175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7">
        <v>200</v>
      </c>
      <c r="X51" s="124"/>
    </row>
    <row x14ac:dyDescent="0.25" r="52" customHeight="1" ht="17.25">
      <c r="A52" s="33">
        <v>45449</v>
      </c>
      <c r="B52" s="16" t="s">
        <v>2175</v>
      </c>
      <c r="C52" s="18"/>
      <c r="D52" s="18"/>
      <c r="E52" s="18"/>
      <c r="F52" s="18"/>
      <c r="G52" s="17">
        <v>100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36"/>
      <c r="X52" s="124"/>
    </row>
    <row x14ac:dyDescent="0.25" r="53" customHeight="1" ht="17.25">
      <c r="A53" s="33">
        <v>45449</v>
      </c>
      <c r="B53" s="16" t="s">
        <v>2416</v>
      </c>
      <c r="C53" s="18"/>
      <c r="D53" s="18"/>
      <c r="E53" s="18"/>
      <c r="F53" s="18"/>
      <c r="G53" s="18"/>
      <c r="H53" s="18"/>
      <c r="I53" s="17">
        <v>-30</v>
      </c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36"/>
      <c r="X53" s="124"/>
    </row>
    <row x14ac:dyDescent="0.25" r="54" customHeight="1" ht="17.25">
      <c r="A54" s="15">
        <v>45479</v>
      </c>
      <c r="B54" s="16" t="s">
        <v>2416</v>
      </c>
      <c r="C54" s="18"/>
      <c r="D54" s="18"/>
      <c r="E54" s="18"/>
      <c r="F54" s="18"/>
      <c r="G54" s="18"/>
      <c r="H54" s="18"/>
      <c r="I54" s="17">
        <v>-35</v>
      </c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36"/>
      <c r="X54" s="124"/>
    </row>
    <row x14ac:dyDescent="0.25" r="55" customHeight="1" ht="17.25">
      <c r="A55" s="24"/>
      <c r="B55" s="16"/>
      <c r="C55" s="18"/>
      <c r="D55" s="18"/>
      <c r="E55" s="18"/>
      <c r="F55" s="18"/>
      <c r="G55" s="18"/>
      <c r="H55" s="18"/>
      <c r="I55" s="36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36"/>
      <c r="X55" s="124"/>
    </row>
    <row x14ac:dyDescent="0.25" r="56" customHeight="1" ht="17.25">
      <c r="A56" s="24"/>
      <c r="B56" s="16"/>
      <c r="C56" s="18"/>
      <c r="D56" s="18"/>
      <c r="E56" s="18"/>
      <c r="F56" s="18"/>
      <c r="G56" s="18"/>
      <c r="H56" s="18"/>
      <c r="I56" s="36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36"/>
      <c r="X56" s="124"/>
    </row>
    <row x14ac:dyDescent="0.25" r="57" customHeight="1" ht="17.25">
      <c r="A57" s="24"/>
      <c r="B57" s="16"/>
      <c r="C57" s="18"/>
      <c r="D57" s="18"/>
      <c r="E57" s="18"/>
      <c r="F57" s="18"/>
      <c r="G57" s="18"/>
      <c r="H57" s="18"/>
      <c r="I57" s="36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36"/>
      <c r="X57" s="124"/>
    </row>
    <row x14ac:dyDescent="0.25" r="58" customHeight="1" ht="17.25">
      <c r="A58" s="117"/>
      <c r="B58" s="1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16"/>
    </row>
    <row x14ac:dyDescent="0.25" r="59" customHeight="1" ht="17.25">
      <c r="A59" s="15"/>
      <c r="B59" s="1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16"/>
    </row>
    <row x14ac:dyDescent="0.25" r="60" customHeight="1" ht="17.25">
      <c r="A60" s="37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83"/>
    </row>
    <row x14ac:dyDescent="0.25" r="61" customHeight="1" ht="17.25">
      <c r="A61" s="37"/>
      <c r="B61" s="2"/>
      <c r="C61" s="264" t="s">
        <v>75</v>
      </c>
      <c r="D61" s="264" t="s">
        <v>8</v>
      </c>
      <c r="E61" s="264" t="s">
        <v>9</v>
      </c>
      <c r="F61" s="264" t="s">
        <v>1864</v>
      </c>
      <c r="G61" s="264" t="s">
        <v>358</v>
      </c>
      <c r="H61" s="264" t="s">
        <v>8696</v>
      </c>
      <c r="I61" s="264" t="s">
        <v>31</v>
      </c>
      <c r="J61" s="264" t="s">
        <v>6</v>
      </c>
      <c r="K61" s="264" t="s">
        <v>7</v>
      </c>
      <c r="L61" s="264" t="s">
        <v>76</v>
      </c>
      <c r="M61" s="264" t="s">
        <v>2298</v>
      </c>
      <c r="N61" s="264" t="s">
        <v>476</v>
      </c>
      <c r="O61" s="264" t="s">
        <v>2300</v>
      </c>
      <c r="P61" s="264" t="s">
        <v>32</v>
      </c>
      <c r="Q61" s="264" t="s">
        <v>8697</v>
      </c>
      <c r="R61" s="264" t="s">
        <v>368</v>
      </c>
      <c r="S61" s="264" t="s">
        <v>33</v>
      </c>
      <c r="T61" s="264" t="s">
        <v>135</v>
      </c>
      <c r="U61" s="264" t="s">
        <v>8698</v>
      </c>
      <c r="V61" s="264" t="s">
        <v>1878</v>
      </c>
      <c r="W61" s="264" t="s">
        <v>442</v>
      </c>
      <c r="X61" s="186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83"/>
    </row>
    <row x14ac:dyDescent="0.25" r="2" customHeight="1" ht="17.25">
      <c r="A2" s="37"/>
      <c r="B2" s="83"/>
      <c r="C2" s="3"/>
      <c r="D2" s="3"/>
      <c r="E2" s="83"/>
    </row>
    <row x14ac:dyDescent="0.25" r="3" customHeight="1" ht="17.25">
      <c r="A3" s="1" t="s">
        <v>8691</v>
      </c>
      <c r="B3" s="83"/>
      <c r="C3" s="3"/>
      <c r="D3" s="3"/>
      <c r="E3" s="83"/>
    </row>
    <row x14ac:dyDescent="0.25" r="4" customHeight="1" ht="17.25">
      <c r="A4" s="1" t="s">
        <v>8694</v>
      </c>
      <c r="B4" s="83"/>
      <c r="C4" s="3"/>
      <c r="D4" s="3"/>
      <c r="E4" s="83"/>
    </row>
    <row x14ac:dyDescent="0.25" r="5" customHeight="1" ht="17.25">
      <c r="A5" s="37"/>
      <c r="B5" s="83"/>
      <c r="C5" s="3"/>
      <c r="D5" s="3"/>
      <c r="E5" s="83"/>
    </row>
    <row x14ac:dyDescent="0.25" r="6" customHeight="1" ht="17.25">
      <c r="A6" s="185" t="s">
        <v>4</v>
      </c>
      <c r="B6" s="186" t="s">
        <v>5</v>
      </c>
      <c r="C6" s="264" t="s">
        <v>7</v>
      </c>
      <c r="D6" s="264" t="s">
        <v>9</v>
      </c>
      <c r="E6" s="186"/>
    </row>
    <row x14ac:dyDescent="0.25" r="7" customHeight="1" ht="17.25">
      <c r="A7" s="33">
        <v>45571</v>
      </c>
      <c r="B7" s="16" t="s">
        <v>2175</v>
      </c>
      <c r="C7" s="17">
        <v>200</v>
      </c>
      <c r="D7" s="17">
        <v>200</v>
      </c>
      <c r="E7" s="16"/>
    </row>
    <row x14ac:dyDescent="0.25" r="8" customHeight="1" ht="17.25">
      <c r="A8" s="33"/>
      <c r="B8" s="16"/>
      <c r="C8" s="36"/>
      <c r="D8" s="36"/>
      <c r="E8" s="16"/>
    </row>
    <row x14ac:dyDescent="0.25" r="9" customHeight="1" ht="17.25">
      <c r="A9" s="33"/>
      <c r="B9" s="16"/>
      <c r="C9" s="36"/>
      <c r="D9" s="36"/>
      <c r="E9" s="16"/>
    </row>
    <row x14ac:dyDescent="0.25" r="10" customHeight="1" ht="17.25">
      <c r="A10" s="33"/>
      <c r="B10" s="16"/>
      <c r="C10" s="36"/>
      <c r="D10" s="36"/>
      <c r="E10" s="16"/>
    </row>
    <row x14ac:dyDescent="0.25" r="11" customHeight="1" ht="17.25">
      <c r="A11" s="33"/>
      <c r="B11" s="16"/>
      <c r="C11" s="36"/>
      <c r="D11" s="36"/>
      <c r="E11" s="16"/>
    </row>
    <row x14ac:dyDescent="0.25" r="12" customHeight="1" ht="17.25">
      <c r="A12" s="33"/>
      <c r="B12" s="16"/>
      <c r="C12" s="36"/>
      <c r="D12" s="36"/>
      <c r="E12" s="16"/>
    </row>
    <row x14ac:dyDescent="0.25" r="13" customHeight="1" ht="17.25">
      <c r="A13" s="33"/>
      <c r="B13" s="16"/>
      <c r="C13" s="36"/>
      <c r="D13" s="36"/>
      <c r="E13" s="16"/>
    </row>
    <row x14ac:dyDescent="0.25" r="14" customHeight="1" ht="17.25">
      <c r="A14" s="15"/>
      <c r="B14" s="16"/>
      <c r="C14" s="36"/>
      <c r="D14" s="36"/>
      <c r="E14" s="16"/>
    </row>
    <row x14ac:dyDescent="0.25" r="15" customHeight="1" ht="17.25">
      <c r="A15" s="33"/>
      <c r="B15" s="16"/>
      <c r="C15" s="36"/>
      <c r="D15" s="36"/>
      <c r="E15" s="16"/>
    </row>
    <row x14ac:dyDescent="0.25" r="16" customHeight="1" ht="17.25">
      <c r="A16" s="33"/>
      <c r="B16" s="16"/>
      <c r="C16" s="36"/>
      <c r="D16" s="36"/>
      <c r="E16" s="16"/>
    </row>
    <row x14ac:dyDescent="0.25" r="17" customHeight="1" ht="17.25">
      <c r="A17" s="33"/>
      <c r="B17" s="16"/>
      <c r="C17" s="36"/>
      <c r="D17" s="36"/>
      <c r="E17" s="16"/>
    </row>
    <row x14ac:dyDescent="0.25" r="18" customHeight="1" ht="17.25">
      <c r="A18" s="15"/>
      <c r="B18" s="16"/>
      <c r="C18" s="36"/>
      <c r="D18" s="36"/>
      <c r="E18" s="16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83"/>
    </row>
    <row x14ac:dyDescent="0.25" r="2" customHeight="1" ht="17.25">
      <c r="A2" s="37"/>
      <c r="B2" s="83"/>
      <c r="C2" s="3"/>
      <c r="D2" s="3"/>
      <c r="E2" s="83"/>
    </row>
    <row x14ac:dyDescent="0.25" r="3" customHeight="1" ht="17.25">
      <c r="A3" s="1" t="s">
        <v>8691</v>
      </c>
      <c r="B3" s="83"/>
      <c r="C3" s="3"/>
      <c r="D3" s="3"/>
      <c r="E3" s="83"/>
    </row>
    <row x14ac:dyDescent="0.25" r="4" customHeight="1" ht="17.25">
      <c r="A4" s="1" t="s">
        <v>8693</v>
      </c>
      <c r="B4" s="83"/>
      <c r="C4" s="3"/>
      <c r="D4" s="3"/>
      <c r="E4" s="83"/>
    </row>
    <row x14ac:dyDescent="0.25" r="5" customHeight="1" ht="17.25">
      <c r="A5" s="37"/>
      <c r="B5" s="83"/>
      <c r="C5" s="3"/>
      <c r="D5" s="3"/>
      <c r="E5" s="83"/>
    </row>
    <row x14ac:dyDescent="0.25" r="6" customHeight="1" ht="17.25">
      <c r="A6" s="185" t="s">
        <v>4</v>
      </c>
      <c r="B6" s="186" t="s">
        <v>5</v>
      </c>
      <c r="C6" s="264" t="s">
        <v>6562</v>
      </c>
      <c r="D6" s="264" t="s">
        <v>442</v>
      </c>
      <c r="E6" s="186"/>
    </row>
    <row x14ac:dyDescent="0.25" r="7" customHeight="1" ht="17.25">
      <c r="A7" s="33">
        <v>45571</v>
      </c>
      <c r="B7" s="16" t="s">
        <v>2175</v>
      </c>
      <c r="C7" s="17">
        <v>100</v>
      </c>
      <c r="D7" s="17">
        <v>200</v>
      </c>
      <c r="E7" s="16"/>
    </row>
    <row x14ac:dyDescent="0.25" r="8" customHeight="1" ht="17.25">
      <c r="A8" s="33"/>
      <c r="B8" s="16"/>
      <c r="C8" s="36"/>
      <c r="D8" s="36"/>
      <c r="E8" s="16"/>
    </row>
    <row x14ac:dyDescent="0.25" r="9" customHeight="1" ht="17.25">
      <c r="A9" s="33"/>
      <c r="B9" s="16"/>
      <c r="C9" s="36"/>
      <c r="D9" s="36"/>
      <c r="E9" s="16"/>
    </row>
    <row x14ac:dyDescent="0.25" r="10" customHeight="1" ht="17.25">
      <c r="A10" s="33"/>
      <c r="B10" s="16"/>
      <c r="C10" s="36"/>
      <c r="D10" s="36"/>
      <c r="E10" s="16"/>
    </row>
    <row x14ac:dyDescent="0.25" r="11" customHeight="1" ht="17.25">
      <c r="A11" s="33"/>
      <c r="B11" s="16"/>
      <c r="C11" s="36"/>
      <c r="D11" s="36"/>
      <c r="E11" s="16"/>
    </row>
    <row x14ac:dyDescent="0.25" r="12" customHeight="1" ht="17.25">
      <c r="A12" s="33"/>
      <c r="B12" s="16"/>
      <c r="C12" s="36"/>
      <c r="D12" s="36"/>
      <c r="E12" s="16"/>
    </row>
    <row x14ac:dyDescent="0.25" r="13" customHeight="1" ht="17.25">
      <c r="A13" s="33"/>
      <c r="B13" s="16"/>
      <c r="C13" s="36"/>
      <c r="D13" s="36"/>
      <c r="E13" s="16"/>
    </row>
    <row x14ac:dyDescent="0.25" r="14" customHeight="1" ht="17.25">
      <c r="A14" s="15"/>
      <c r="B14" s="16"/>
      <c r="C14" s="36"/>
      <c r="D14" s="36"/>
      <c r="E14" s="16"/>
    </row>
    <row x14ac:dyDescent="0.25" r="15" customHeight="1" ht="17.25">
      <c r="A15" s="33"/>
      <c r="B15" s="16"/>
      <c r="C15" s="36"/>
      <c r="D15" s="36"/>
      <c r="E15" s="16"/>
    </row>
    <row x14ac:dyDescent="0.25" r="16" customHeight="1" ht="17.25">
      <c r="A16" s="33"/>
      <c r="B16" s="16"/>
      <c r="C16" s="36"/>
      <c r="D16" s="36"/>
      <c r="E16" s="16"/>
    </row>
    <row x14ac:dyDescent="0.25" r="17" customHeight="1" ht="17.25">
      <c r="A17" s="33"/>
      <c r="B17" s="16"/>
      <c r="C17" s="36"/>
      <c r="D17" s="36"/>
      <c r="E17" s="16"/>
    </row>
    <row x14ac:dyDescent="0.25" r="18" customHeight="1" ht="17.25">
      <c r="A18" s="15"/>
      <c r="B18" s="16"/>
      <c r="C18" s="36"/>
      <c r="D18" s="36"/>
      <c r="E18" s="16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8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83"/>
    </row>
    <row x14ac:dyDescent="0.25" r="2" customHeight="1" ht="17.25">
      <c r="A2" s="37"/>
      <c r="B2" s="83"/>
      <c r="C2" s="3"/>
      <c r="D2" s="3"/>
      <c r="E2" s="3"/>
      <c r="F2" s="3"/>
      <c r="G2" s="83"/>
    </row>
    <row x14ac:dyDescent="0.25" r="3" customHeight="1" ht="17.25">
      <c r="A3" s="1" t="s">
        <v>8691</v>
      </c>
      <c r="B3" s="83"/>
      <c r="C3" s="3"/>
      <c r="D3" s="3"/>
      <c r="E3" s="3"/>
      <c r="F3" s="3"/>
      <c r="G3" s="83"/>
    </row>
    <row x14ac:dyDescent="0.25" r="4" customHeight="1" ht="17.25">
      <c r="A4" s="1" t="s">
        <v>8692</v>
      </c>
      <c r="B4" s="83"/>
      <c r="C4" s="3"/>
      <c r="D4" s="3"/>
      <c r="E4" s="3"/>
      <c r="F4" s="3"/>
      <c r="G4" s="83"/>
    </row>
    <row x14ac:dyDescent="0.25" r="5" customHeight="1" ht="17.25">
      <c r="A5" s="37"/>
      <c r="B5" s="83"/>
      <c r="C5" s="3"/>
      <c r="D5" s="3"/>
      <c r="E5" s="3"/>
      <c r="F5" s="3"/>
      <c r="G5" s="83"/>
    </row>
    <row x14ac:dyDescent="0.25" r="6" customHeight="1" ht="17.25">
      <c r="A6" s="185" t="s">
        <v>4</v>
      </c>
      <c r="B6" s="186" t="s">
        <v>5</v>
      </c>
      <c r="C6" s="264" t="s">
        <v>368</v>
      </c>
      <c r="D6" s="264" t="s">
        <v>7</v>
      </c>
      <c r="E6" s="264" t="s">
        <v>9</v>
      </c>
      <c r="F6" s="264" t="s">
        <v>8</v>
      </c>
      <c r="G6" s="186"/>
    </row>
    <row x14ac:dyDescent="0.25" r="7" customHeight="1" ht="17.25">
      <c r="A7" s="33">
        <v>45568</v>
      </c>
      <c r="B7" s="16" t="s">
        <v>2175</v>
      </c>
      <c r="C7" s="17">
        <v>89</v>
      </c>
      <c r="D7" s="17">
        <v>200</v>
      </c>
      <c r="E7" s="17">
        <v>700</v>
      </c>
      <c r="F7" s="17">
        <v>200</v>
      </c>
      <c r="G7" s="16"/>
    </row>
    <row x14ac:dyDescent="0.25" r="8" customHeight="1" ht="17.25">
      <c r="A8" s="33"/>
      <c r="B8" s="16"/>
      <c r="C8" s="36"/>
      <c r="D8" s="36"/>
      <c r="E8" s="36"/>
      <c r="F8" s="36"/>
      <c r="G8" s="16"/>
    </row>
    <row x14ac:dyDescent="0.25" r="9" customHeight="1" ht="17.25">
      <c r="A9" s="33"/>
      <c r="B9" s="16"/>
      <c r="C9" s="36"/>
      <c r="D9" s="36"/>
      <c r="E9" s="36"/>
      <c r="F9" s="36"/>
      <c r="G9" s="16"/>
    </row>
    <row x14ac:dyDescent="0.25" r="10" customHeight="1" ht="17.25">
      <c r="A10" s="33"/>
      <c r="B10" s="16"/>
      <c r="C10" s="36"/>
      <c r="D10" s="36"/>
      <c r="E10" s="36"/>
      <c r="F10" s="36"/>
      <c r="G10" s="16"/>
    </row>
    <row x14ac:dyDescent="0.25" r="11" customHeight="1" ht="17.25">
      <c r="A11" s="33"/>
      <c r="B11" s="16"/>
      <c r="C11" s="36"/>
      <c r="D11" s="36"/>
      <c r="E11" s="36"/>
      <c r="F11" s="36"/>
      <c r="G11" s="16"/>
    </row>
    <row x14ac:dyDescent="0.25" r="12" customHeight="1" ht="17.25">
      <c r="A12" s="33"/>
      <c r="B12" s="16"/>
      <c r="C12" s="36"/>
      <c r="D12" s="36"/>
      <c r="E12" s="36"/>
      <c r="F12" s="36"/>
      <c r="G12" s="16"/>
    </row>
    <row x14ac:dyDescent="0.25" r="13" customHeight="1" ht="17.25">
      <c r="A13" s="33"/>
      <c r="B13" s="16"/>
      <c r="C13" s="36"/>
      <c r="D13" s="36"/>
      <c r="E13" s="36"/>
      <c r="F13" s="36"/>
      <c r="G13" s="16"/>
    </row>
    <row x14ac:dyDescent="0.25" r="14" customHeight="1" ht="17.25">
      <c r="A14" s="15"/>
      <c r="B14" s="16"/>
      <c r="C14" s="36"/>
      <c r="D14" s="36"/>
      <c r="E14" s="36"/>
      <c r="F14" s="36"/>
      <c r="G14" s="16"/>
    </row>
    <row x14ac:dyDescent="0.25" r="15" customHeight="1" ht="17.25">
      <c r="A15" s="33"/>
      <c r="B15" s="16"/>
      <c r="C15" s="36"/>
      <c r="D15" s="36"/>
      <c r="E15" s="36"/>
      <c r="F15" s="36"/>
      <c r="G15" s="16"/>
    </row>
    <row x14ac:dyDescent="0.25" r="16" customHeight="1" ht="17.25">
      <c r="A16" s="33"/>
      <c r="B16" s="16"/>
      <c r="C16" s="36"/>
      <c r="D16" s="36"/>
      <c r="E16" s="36"/>
      <c r="F16" s="36"/>
      <c r="G16" s="16"/>
    </row>
    <row x14ac:dyDescent="0.25" r="17" customHeight="1" ht="17.25">
      <c r="A17" s="33"/>
      <c r="B17" s="16"/>
      <c r="C17" s="36"/>
      <c r="D17" s="36"/>
      <c r="E17" s="36"/>
      <c r="F17" s="36"/>
      <c r="G17" s="16"/>
    </row>
    <row x14ac:dyDescent="0.25" r="18" customHeight="1" ht="17.25">
      <c r="A18" s="15"/>
      <c r="B18" s="16"/>
      <c r="C18" s="36"/>
      <c r="D18" s="36"/>
      <c r="E18" s="36"/>
      <c r="F18" s="36"/>
      <c r="G18" s="16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8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116" width="10.719285714285713" customWidth="1" bestFit="1"/>
    <col min="9" max="9" style="116" width="10.719285714285713" customWidth="1" bestFit="1"/>
    <col min="10" max="10" style="88" width="9.005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3"/>
      <c r="H1" s="3"/>
      <c r="I1" s="3"/>
      <c r="J1" s="83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3"/>
      <c r="J2" s="83"/>
    </row>
    <row x14ac:dyDescent="0.25" r="3" customHeight="1" ht="17.25">
      <c r="A3" s="4" t="s">
        <v>8689</v>
      </c>
      <c r="B3" s="83"/>
      <c r="C3" s="3"/>
      <c r="D3" s="3"/>
      <c r="E3" s="3"/>
      <c r="F3" s="3"/>
      <c r="G3" s="3"/>
      <c r="H3" s="3"/>
      <c r="I3" s="3"/>
      <c r="J3" s="83"/>
    </row>
    <row x14ac:dyDescent="0.25" r="4" customHeight="1" ht="17.25">
      <c r="A4" s="4" t="s">
        <v>8690</v>
      </c>
      <c r="B4" s="83"/>
      <c r="C4" s="3"/>
      <c r="D4" s="3"/>
      <c r="E4" s="3"/>
      <c r="F4" s="3"/>
      <c r="G4" s="3"/>
      <c r="H4" s="3"/>
      <c r="I4" s="3"/>
      <c r="J4" s="83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3"/>
      <c r="J5" s="83"/>
    </row>
    <row x14ac:dyDescent="0.25" r="6" customHeight="1" ht="17.25">
      <c r="A6" s="190" t="s">
        <v>4</v>
      </c>
      <c r="B6" s="186" t="s">
        <v>5</v>
      </c>
      <c r="C6" s="264" t="s">
        <v>368</v>
      </c>
      <c r="D6" s="264" t="s">
        <v>7</v>
      </c>
      <c r="E6" s="264" t="s">
        <v>9</v>
      </c>
      <c r="F6" s="264" t="s">
        <v>8</v>
      </c>
      <c r="G6" s="264" t="s">
        <v>31</v>
      </c>
      <c r="H6" s="264" t="s">
        <v>33</v>
      </c>
      <c r="I6" s="264" t="s">
        <v>10</v>
      </c>
      <c r="J6" s="186"/>
    </row>
    <row x14ac:dyDescent="0.25" r="7" customHeight="1" ht="17.25">
      <c r="A7" s="34" t="s">
        <v>5871</v>
      </c>
      <c r="B7" s="16" t="s">
        <v>2175</v>
      </c>
      <c r="C7" s="17">
        <v>24</v>
      </c>
      <c r="D7" s="17">
        <v>24</v>
      </c>
      <c r="E7" s="17">
        <v>40</v>
      </c>
      <c r="F7" s="17">
        <v>4</v>
      </c>
      <c r="G7" s="17">
        <v>6</v>
      </c>
      <c r="H7" s="17">
        <v>6</v>
      </c>
      <c r="I7" s="17">
        <v>4</v>
      </c>
      <c r="J7" s="16"/>
    </row>
    <row x14ac:dyDescent="0.25" r="8" customHeight="1" ht="17.25">
      <c r="A8" s="33"/>
      <c r="B8" s="16"/>
      <c r="C8" s="36"/>
      <c r="D8" s="36"/>
      <c r="E8" s="36"/>
      <c r="F8" s="36"/>
      <c r="G8" s="36"/>
      <c r="H8" s="36"/>
      <c r="I8" s="36"/>
      <c r="J8" s="16"/>
    </row>
    <row x14ac:dyDescent="0.25" r="9" customHeight="1" ht="17.25">
      <c r="A9" s="33"/>
      <c r="B9" s="16"/>
      <c r="C9" s="36"/>
      <c r="D9" s="36"/>
      <c r="E9" s="36"/>
      <c r="F9" s="36"/>
      <c r="G9" s="36"/>
      <c r="H9" s="36"/>
      <c r="I9" s="36"/>
      <c r="J9" s="16"/>
    </row>
    <row x14ac:dyDescent="0.25" r="10" customHeight="1" ht="17.25">
      <c r="A10" s="33"/>
      <c r="B10" s="16"/>
      <c r="C10" s="36"/>
      <c r="D10" s="36"/>
      <c r="E10" s="36"/>
      <c r="F10" s="36"/>
      <c r="G10" s="36"/>
      <c r="H10" s="36"/>
      <c r="I10" s="36"/>
      <c r="J10" s="16"/>
    </row>
    <row x14ac:dyDescent="0.25" r="11" customHeight="1" ht="17.25">
      <c r="A11" s="33"/>
      <c r="B11" s="16"/>
      <c r="C11" s="36"/>
      <c r="D11" s="36"/>
      <c r="E11" s="36"/>
      <c r="F11" s="36"/>
      <c r="G11" s="36"/>
      <c r="H11" s="36"/>
      <c r="I11" s="36"/>
      <c r="J11" s="16"/>
    </row>
    <row x14ac:dyDescent="0.25" r="12" customHeight="1" ht="17.25">
      <c r="A12" s="33"/>
      <c r="B12" s="16"/>
      <c r="C12" s="36"/>
      <c r="D12" s="36"/>
      <c r="E12" s="36"/>
      <c r="F12" s="36"/>
      <c r="G12" s="36"/>
      <c r="H12" s="36"/>
      <c r="I12" s="36"/>
      <c r="J12" s="16"/>
    </row>
    <row x14ac:dyDescent="0.25" r="13" customHeight="1" ht="17.25">
      <c r="A13" s="33"/>
      <c r="B13" s="16"/>
      <c r="C13" s="36"/>
      <c r="D13" s="36"/>
      <c r="E13" s="36"/>
      <c r="F13" s="36"/>
      <c r="G13" s="36"/>
      <c r="H13" s="36"/>
      <c r="I13" s="36"/>
      <c r="J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16"/>
    </row>
    <row x14ac:dyDescent="0.25" r="15" customHeight="1" ht="17.25">
      <c r="A15" s="33"/>
      <c r="B15" s="16"/>
      <c r="C15" s="36"/>
      <c r="D15" s="36"/>
      <c r="E15" s="36"/>
      <c r="F15" s="36"/>
      <c r="G15" s="36"/>
      <c r="H15" s="36"/>
      <c r="I15" s="36"/>
      <c r="J15" s="16"/>
    </row>
    <row x14ac:dyDescent="0.25" r="16" customHeight="1" ht="17.25">
      <c r="A16" s="33"/>
      <c r="B16" s="16"/>
      <c r="C16" s="36"/>
      <c r="D16" s="36"/>
      <c r="E16" s="36"/>
      <c r="F16" s="36"/>
      <c r="G16" s="36"/>
      <c r="H16" s="36"/>
      <c r="I16" s="36"/>
      <c r="J16" s="16"/>
    </row>
    <row x14ac:dyDescent="0.25" r="17" customHeight="1" ht="17.25">
      <c r="A17" s="33"/>
      <c r="B17" s="16"/>
      <c r="C17" s="36"/>
      <c r="D17" s="36"/>
      <c r="E17" s="36"/>
      <c r="F17" s="36"/>
      <c r="G17" s="36"/>
      <c r="H17" s="36"/>
      <c r="I17" s="36"/>
      <c r="J17" s="16"/>
    </row>
    <row x14ac:dyDescent="0.25" r="18" customHeight="1" ht="17.25">
      <c r="A18" s="16"/>
      <c r="B18" s="16"/>
      <c r="C18" s="36"/>
      <c r="D18" s="36"/>
      <c r="E18" s="36"/>
      <c r="F18" s="36"/>
      <c r="G18" s="36"/>
      <c r="H18" s="36"/>
      <c r="I18" s="36"/>
      <c r="J18" s="16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8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4.005" customWidth="1" bestFit="1"/>
    <col min="7" max="7" style="116" width="14.005" customWidth="1" bestFit="1"/>
    <col min="8" max="8" style="116" width="14.005" customWidth="1" bestFit="1"/>
    <col min="9" max="9" style="116" width="9.290714285714287" customWidth="1" bestFit="1"/>
    <col min="10" max="10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3"/>
      <c r="J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83"/>
    </row>
    <row x14ac:dyDescent="0.25" r="3" customHeight="1" ht="17.25">
      <c r="A3" s="1" t="s">
        <v>8684</v>
      </c>
      <c r="B3" s="83"/>
      <c r="C3" s="3"/>
      <c r="D3" s="3"/>
      <c r="E3" s="3"/>
      <c r="F3" s="3"/>
      <c r="G3" s="3"/>
      <c r="H3" s="3"/>
      <c r="I3" s="3"/>
      <c r="J3" s="83"/>
    </row>
    <row x14ac:dyDescent="0.25" r="4" customHeight="1" ht="17.25">
      <c r="A4" s="1" t="s">
        <v>8685</v>
      </c>
      <c r="B4" s="83"/>
      <c r="C4" s="3"/>
      <c r="D4" s="3"/>
      <c r="E4" s="3"/>
      <c r="F4" s="3"/>
      <c r="G4" s="3"/>
      <c r="H4" s="3"/>
      <c r="I4" s="3"/>
      <c r="J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83"/>
    </row>
    <row x14ac:dyDescent="0.25" r="6" customHeight="1" ht="17.25">
      <c r="A6" s="185" t="s">
        <v>4</v>
      </c>
      <c r="B6" s="186" t="s">
        <v>5</v>
      </c>
      <c r="C6" s="264" t="s">
        <v>7</v>
      </c>
      <c r="D6" s="264" t="s">
        <v>76</v>
      </c>
      <c r="E6" s="264" t="s">
        <v>8686</v>
      </c>
      <c r="F6" s="264" t="s">
        <v>8687</v>
      </c>
      <c r="G6" s="264" t="s">
        <v>9</v>
      </c>
      <c r="H6" s="264" t="s">
        <v>368</v>
      </c>
      <c r="I6" s="264" t="s">
        <v>358</v>
      </c>
      <c r="J6" s="186"/>
    </row>
    <row x14ac:dyDescent="0.25" r="7" customHeight="1" ht="17.25">
      <c r="A7" s="33">
        <v>45601</v>
      </c>
      <c r="B7" s="16" t="s">
        <v>2175</v>
      </c>
      <c r="C7" s="17">
        <v>300</v>
      </c>
      <c r="D7" s="17">
        <v>300</v>
      </c>
      <c r="E7" s="36"/>
      <c r="F7" s="36"/>
      <c r="G7" s="36"/>
      <c r="H7" s="36"/>
      <c r="I7" s="36"/>
      <c r="J7" s="16"/>
    </row>
    <row x14ac:dyDescent="0.25" r="8" customHeight="1" ht="17.25">
      <c r="A8" s="33" t="s">
        <v>2184</v>
      </c>
      <c r="B8" s="16" t="s">
        <v>2175</v>
      </c>
      <c r="C8" s="36"/>
      <c r="D8" s="36"/>
      <c r="E8" s="17">
        <v>300</v>
      </c>
      <c r="F8" s="17">
        <v>1800</v>
      </c>
      <c r="G8" s="36"/>
      <c r="H8" s="36"/>
      <c r="I8" s="36"/>
      <c r="J8" s="16"/>
    </row>
    <row x14ac:dyDescent="0.25" r="9" customHeight="1" ht="17.25">
      <c r="A9" s="33" t="s">
        <v>2260</v>
      </c>
      <c r="B9" s="16" t="s">
        <v>2175</v>
      </c>
      <c r="C9" s="36"/>
      <c r="D9" s="36"/>
      <c r="E9" s="36"/>
      <c r="F9" s="36"/>
      <c r="G9" s="17">
        <v>300</v>
      </c>
      <c r="H9" s="36"/>
      <c r="I9" s="36"/>
      <c r="J9" s="16"/>
    </row>
    <row x14ac:dyDescent="0.25" r="10" customHeight="1" ht="17.25">
      <c r="A10" s="33" t="s">
        <v>2260</v>
      </c>
      <c r="B10" s="16" t="s">
        <v>2175</v>
      </c>
      <c r="C10" s="36"/>
      <c r="D10" s="36"/>
      <c r="E10" s="36"/>
      <c r="F10" s="36"/>
      <c r="G10" s="36"/>
      <c r="H10" s="17">
        <v>150</v>
      </c>
      <c r="I10" s="36"/>
      <c r="J10" s="16"/>
    </row>
    <row x14ac:dyDescent="0.25" r="11" customHeight="1" ht="17.25">
      <c r="A11" s="33" t="s">
        <v>3579</v>
      </c>
      <c r="B11" s="16" t="s">
        <v>8688</v>
      </c>
      <c r="C11" s="36"/>
      <c r="D11" s="36"/>
      <c r="E11" s="36"/>
      <c r="F11" s="36"/>
      <c r="G11" s="36"/>
      <c r="H11" s="36"/>
      <c r="I11" s="17">
        <v>200</v>
      </c>
      <c r="J11" s="16"/>
    </row>
    <row x14ac:dyDescent="0.25" r="12" customHeight="1" ht="17.25">
      <c r="A12" s="33"/>
      <c r="B12" s="16"/>
      <c r="C12" s="36"/>
      <c r="D12" s="36"/>
      <c r="E12" s="36"/>
      <c r="F12" s="36"/>
      <c r="G12" s="36"/>
      <c r="H12" s="36"/>
      <c r="I12" s="36"/>
      <c r="J12" s="16"/>
    </row>
    <row x14ac:dyDescent="0.25" r="13" customHeight="1" ht="17.25">
      <c r="A13" s="33"/>
      <c r="B13" s="16"/>
      <c r="C13" s="36"/>
      <c r="D13" s="36"/>
      <c r="E13" s="36"/>
      <c r="F13" s="36"/>
      <c r="G13" s="36"/>
      <c r="H13" s="36"/>
      <c r="I13" s="36"/>
      <c r="J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16"/>
    </row>
    <row x14ac:dyDescent="0.25" r="15" customHeight="1" ht="17.25">
      <c r="A15" s="33"/>
      <c r="B15" s="16"/>
      <c r="C15" s="36"/>
      <c r="D15" s="36"/>
      <c r="E15" s="36"/>
      <c r="F15" s="36"/>
      <c r="G15" s="36"/>
      <c r="H15" s="36"/>
      <c r="I15" s="36"/>
      <c r="J15" s="16"/>
    </row>
    <row x14ac:dyDescent="0.25" r="16" customHeight="1" ht="17.25">
      <c r="A16" s="33"/>
      <c r="B16" s="16"/>
      <c r="C16" s="36"/>
      <c r="D16" s="36"/>
      <c r="E16" s="36"/>
      <c r="F16" s="36"/>
      <c r="G16" s="36"/>
      <c r="H16" s="36"/>
      <c r="I16" s="36"/>
      <c r="J16" s="16"/>
    </row>
    <row x14ac:dyDescent="0.25" r="17" customHeight="1" ht="17.25">
      <c r="A17" s="33"/>
      <c r="B17" s="16"/>
      <c r="C17" s="36"/>
      <c r="D17" s="36"/>
      <c r="E17" s="36"/>
      <c r="F17" s="36"/>
      <c r="G17" s="36"/>
      <c r="H17" s="36"/>
      <c r="I17" s="36"/>
      <c r="J17" s="16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16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116" width="10.719285714285713" customWidth="1" bestFit="1"/>
    <col min="9" max="9" style="88" width="9.005" customWidth="1" bestFit="1"/>
  </cols>
  <sheetData>
    <row x14ac:dyDescent="0.25" r="1" customHeight="1" ht="17.25">
      <c r="A1" s="771" t="s">
        <v>8680</v>
      </c>
      <c r="B1" s="772"/>
      <c r="C1" s="3"/>
      <c r="D1" s="3"/>
      <c r="E1" s="3"/>
      <c r="F1" s="3"/>
      <c r="G1" s="3"/>
      <c r="H1" s="3"/>
      <c r="I1" s="8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1" t="s">
        <v>8681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1" t="s">
        <v>8683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83"/>
    </row>
    <row x14ac:dyDescent="0.25" r="6" customHeight="1" ht="17.25">
      <c r="A6" s="185" t="s">
        <v>4</v>
      </c>
      <c r="B6" s="186" t="s">
        <v>5</v>
      </c>
      <c r="C6" s="264" t="s">
        <v>358</v>
      </c>
      <c r="D6" s="264" t="s">
        <v>8</v>
      </c>
      <c r="E6" s="264" t="s">
        <v>6</v>
      </c>
      <c r="F6" s="264" t="s">
        <v>7</v>
      </c>
      <c r="G6" s="264" t="s">
        <v>75</v>
      </c>
      <c r="H6" s="264" t="s">
        <v>76</v>
      </c>
      <c r="I6" s="186"/>
    </row>
    <row x14ac:dyDescent="0.25" r="7" customHeight="1" ht="17.25">
      <c r="A7" s="33" t="s">
        <v>2578</v>
      </c>
      <c r="B7" s="16" t="s">
        <v>2175</v>
      </c>
      <c r="C7" s="17">
        <v>200</v>
      </c>
      <c r="D7" s="36"/>
      <c r="E7" s="36"/>
      <c r="F7" s="36"/>
      <c r="G7" s="36"/>
      <c r="H7" s="36"/>
      <c r="I7" s="16"/>
    </row>
    <row x14ac:dyDescent="0.25" r="8" customHeight="1" ht="17.25">
      <c r="A8" s="33" t="s">
        <v>2578</v>
      </c>
      <c r="B8" s="16" t="s">
        <v>2175</v>
      </c>
      <c r="C8" s="17">
        <v>2</v>
      </c>
      <c r="D8" s="17">
        <v>185</v>
      </c>
      <c r="E8" s="36"/>
      <c r="F8" s="36"/>
      <c r="G8" s="36"/>
      <c r="H8" s="36"/>
      <c r="I8" s="16"/>
    </row>
    <row x14ac:dyDescent="0.25" r="9" customHeight="1" ht="17.25">
      <c r="A9" s="33" t="s">
        <v>2578</v>
      </c>
      <c r="B9" s="16" t="s">
        <v>2175</v>
      </c>
      <c r="C9" s="36"/>
      <c r="D9" s="36"/>
      <c r="E9" s="17">
        <v>150</v>
      </c>
      <c r="F9" s="17">
        <v>150</v>
      </c>
      <c r="G9" s="36"/>
      <c r="H9" s="36"/>
      <c r="I9" s="16"/>
    </row>
    <row x14ac:dyDescent="0.25" r="10" customHeight="1" ht="17.25">
      <c r="A10" s="33" t="s">
        <v>1961</v>
      </c>
      <c r="B10" s="16" t="s">
        <v>2175</v>
      </c>
      <c r="C10" s="17">
        <v>200</v>
      </c>
      <c r="D10" s="17">
        <v>330</v>
      </c>
      <c r="E10" s="36"/>
      <c r="F10" s="36"/>
      <c r="G10" s="17">
        <v>60</v>
      </c>
      <c r="H10" s="17">
        <v>60</v>
      </c>
      <c r="I10" s="16"/>
    </row>
    <row x14ac:dyDescent="0.25" r="11" customHeight="1" ht="17.25">
      <c r="A11" s="33" t="s">
        <v>1961</v>
      </c>
      <c r="B11" s="16" t="s">
        <v>2175</v>
      </c>
      <c r="C11" s="17">
        <v>100</v>
      </c>
      <c r="D11" s="17">
        <v>100</v>
      </c>
      <c r="E11" s="17">
        <v>100</v>
      </c>
      <c r="F11" s="17">
        <v>100</v>
      </c>
      <c r="G11" s="36"/>
      <c r="H11" s="36"/>
      <c r="I11" s="16"/>
    </row>
    <row x14ac:dyDescent="0.25" r="12" customHeight="1" ht="17.25">
      <c r="A12" s="33" t="s">
        <v>2070</v>
      </c>
      <c r="B12" s="16" t="s">
        <v>2175</v>
      </c>
      <c r="C12" s="17">
        <v>200</v>
      </c>
      <c r="D12" s="17">
        <v>100</v>
      </c>
      <c r="E12" s="17">
        <v>75</v>
      </c>
      <c r="F12" s="17">
        <v>75</v>
      </c>
      <c r="G12" s="36"/>
      <c r="H12" s="36"/>
      <c r="I12" s="16"/>
    </row>
    <row x14ac:dyDescent="0.25" r="13" customHeight="1" ht="17.25">
      <c r="A13" s="33" t="s">
        <v>2257</v>
      </c>
      <c r="B13" s="16" t="s">
        <v>2175</v>
      </c>
      <c r="C13" s="17">
        <v>618</v>
      </c>
      <c r="D13" s="17">
        <v>49</v>
      </c>
      <c r="E13" s="36"/>
      <c r="F13" s="36"/>
      <c r="G13" s="36"/>
      <c r="H13" s="36"/>
      <c r="I13" s="16"/>
    </row>
    <row x14ac:dyDescent="0.25" r="14" customHeight="1" ht="17.25">
      <c r="A14" s="33" t="s">
        <v>2257</v>
      </c>
      <c r="B14" s="16" t="s">
        <v>2175</v>
      </c>
      <c r="C14" s="17">
        <v>65</v>
      </c>
      <c r="D14" s="17">
        <v>292</v>
      </c>
      <c r="E14" s="36"/>
      <c r="F14" s="36"/>
      <c r="G14" s="36"/>
      <c r="H14" s="36"/>
      <c r="I14" s="16"/>
    </row>
    <row x14ac:dyDescent="0.25" r="15" customHeight="1" ht="17.25">
      <c r="A15" s="33" t="s">
        <v>2997</v>
      </c>
      <c r="B15" s="16" t="s">
        <v>2175</v>
      </c>
      <c r="C15" s="36"/>
      <c r="D15" s="17">
        <v>100</v>
      </c>
      <c r="E15" s="17">
        <v>100</v>
      </c>
      <c r="F15" s="17">
        <v>100</v>
      </c>
      <c r="G15" s="36"/>
      <c r="H15" s="36"/>
      <c r="I15" s="16"/>
    </row>
    <row x14ac:dyDescent="0.25" r="16" customHeight="1" ht="17.25">
      <c r="A16" s="33" t="s">
        <v>2188</v>
      </c>
      <c r="B16" s="16" t="s">
        <v>2175</v>
      </c>
      <c r="C16" s="36"/>
      <c r="D16" s="17">
        <v>44</v>
      </c>
      <c r="E16" s="36"/>
      <c r="F16" s="36"/>
      <c r="G16" s="36"/>
      <c r="H16" s="36"/>
      <c r="I16" s="16"/>
    </row>
    <row x14ac:dyDescent="0.25" r="17" customHeight="1" ht="17.25">
      <c r="A17" s="33" t="s">
        <v>5194</v>
      </c>
      <c r="B17" s="16" t="s">
        <v>2175</v>
      </c>
      <c r="C17" s="36"/>
      <c r="D17" s="36"/>
      <c r="E17" s="17">
        <v>75</v>
      </c>
      <c r="F17" s="36"/>
      <c r="G17" s="36"/>
      <c r="H17" s="36"/>
      <c r="I17" s="16"/>
    </row>
    <row x14ac:dyDescent="0.25" r="18" customHeight="1" ht="17.25">
      <c r="A18" s="33" t="s">
        <v>5194</v>
      </c>
      <c r="B18" s="16" t="s">
        <v>2416</v>
      </c>
      <c r="C18" s="17">
        <v>-65</v>
      </c>
      <c r="D18" s="36"/>
      <c r="E18" s="36"/>
      <c r="F18" s="36"/>
      <c r="G18" s="36"/>
      <c r="H18" s="36"/>
      <c r="I18" s="16"/>
    </row>
    <row x14ac:dyDescent="0.25" r="19" customHeight="1" ht="17.25">
      <c r="A19" s="33">
        <v>45357</v>
      </c>
      <c r="B19" s="16" t="s">
        <v>2175</v>
      </c>
      <c r="C19" s="36"/>
      <c r="D19" s="36"/>
      <c r="E19" s="17">
        <v>100</v>
      </c>
      <c r="F19" s="17">
        <v>175</v>
      </c>
      <c r="G19" s="36"/>
      <c r="H19" s="36"/>
      <c r="I19" s="16"/>
    </row>
    <row x14ac:dyDescent="0.25" r="20" customHeight="1" ht="17.25">
      <c r="A20" s="33"/>
      <c r="B20" s="16"/>
      <c r="C20" s="36"/>
      <c r="D20" s="36"/>
      <c r="E20" s="36"/>
      <c r="F20" s="36"/>
      <c r="G20" s="36"/>
      <c r="H20" s="36"/>
      <c r="I20" s="16"/>
    </row>
    <row x14ac:dyDescent="0.25" r="21" customHeight="1" ht="17.25">
      <c r="A21" s="33"/>
      <c r="B21" s="16"/>
      <c r="C21" s="36"/>
      <c r="D21" s="36"/>
      <c r="E21" s="36"/>
      <c r="F21" s="36"/>
      <c r="G21" s="36"/>
      <c r="H21" s="36"/>
      <c r="I21" s="16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16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4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8.862142857142857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116" width="10.719285714285713" customWidth="1" bestFit="1"/>
    <col min="9" max="9" style="88" width="9.005" customWidth="1" bestFit="1"/>
  </cols>
  <sheetData>
    <row x14ac:dyDescent="0.25" r="1" customHeight="1" ht="17.25">
      <c r="A1" s="772" t="s">
        <v>8680</v>
      </c>
      <c r="B1" s="772"/>
      <c r="C1" s="3"/>
      <c r="D1" s="3"/>
      <c r="E1" s="3"/>
      <c r="F1" s="3"/>
      <c r="G1" s="3"/>
      <c r="H1" s="3"/>
      <c r="I1" s="83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83"/>
    </row>
    <row x14ac:dyDescent="0.25" r="3" customHeight="1" ht="17.25">
      <c r="A3" s="4" t="s">
        <v>8681</v>
      </c>
      <c r="B3" s="83"/>
      <c r="C3" s="3"/>
      <c r="D3" s="3"/>
      <c r="E3" s="3"/>
      <c r="F3" s="3"/>
      <c r="G3" s="3"/>
      <c r="H3" s="3"/>
      <c r="I3" s="83"/>
    </row>
    <row x14ac:dyDescent="0.25" r="4" customHeight="1" ht="17.25">
      <c r="A4" s="4" t="s">
        <v>8682</v>
      </c>
      <c r="B4" s="83"/>
      <c r="C4" s="3"/>
      <c r="D4" s="3"/>
      <c r="E4" s="3"/>
      <c r="F4" s="3"/>
      <c r="G4" s="3"/>
      <c r="H4" s="3"/>
      <c r="I4" s="83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83"/>
    </row>
    <row x14ac:dyDescent="0.25" r="6" customHeight="1" ht="17.25">
      <c r="A6" s="190" t="s">
        <v>4</v>
      </c>
      <c r="B6" s="186" t="s">
        <v>5</v>
      </c>
      <c r="C6" s="264" t="s">
        <v>6</v>
      </c>
      <c r="D6" s="264" t="s">
        <v>7</v>
      </c>
      <c r="E6" s="264" t="s">
        <v>9</v>
      </c>
      <c r="F6" s="264" t="s">
        <v>10</v>
      </c>
      <c r="G6" s="264" t="s">
        <v>32</v>
      </c>
      <c r="H6" s="264" t="s">
        <v>33</v>
      </c>
      <c r="I6" s="186"/>
    </row>
    <row x14ac:dyDescent="0.25" r="7" customHeight="1" ht="17.25">
      <c r="A7" s="34" t="s">
        <v>2997</v>
      </c>
      <c r="B7" s="16" t="s">
        <v>2175</v>
      </c>
      <c r="C7" s="17">
        <v>24</v>
      </c>
      <c r="D7" s="17">
        <v>24</v>
      </c>
      <c r="E7" s="17">
        <v>40</v>
      </c>
      <c r="F7" s="17">
        <v>4</v>
      </c>
      <c r="G7" s="17">
        <v>4</v>
      </c>
      <c r="H7" s="17">
        <v>8</v>
      </c>
      <c r="I7" s="16"/>
    </row>
    <row x14ac:dyDescent="0.25" r="8" customHeight="1" ht="17.25">
      <c r="A8" s="34" t="s">
        <v>1964</v>
      </c>
      <c r="B8" s="16" t="s">
        <v>2416</v>
      </c>
      <c r="C8" s="17">
        <v>-24</v>
      </c>
      <c r="D8" s="17">
        <v>-24</v>
      </c>
      <c r="E8" s="17">
        <v>-40</v>
      </c>
      <c r="F8" s="17">
        <v>-4</v>
      </c>
      <c r="G8" s="17">
        <v>-4</v>
      </c>
      <c r="H8" s="17">
        <v>-8</v>
      </c>
      <c r="I8" s="16"/>
    </row>
    <row x14ac:dyDescent="0.25" r="9" customHeight="1" ht="17.25">
      <c r="A9" s="33"/>
      <c r="B9" s="16"/>
      <c r="C9" s="36"/>
      <c r="D9" s="36"/>
      <c r="E9" s="36"/>
      <c r="F9" s="36"/>
      <c r="G9" s="36"/>
      <c r="H9" s="36"/>
      <c r="I9" s="16"/>
    </row>
    <row x14ac:dyDescent="0.25" r="10" customHeight="1" ht="17.25">
      <c r="A10" s="33"/>
      <c r="B10" s="16"/>
      <c r="C10" s="36"/>
      <c r="D10" s="36"/>
      <c r="E10" s="36"/>
      <c r="F10" s="36"/>
      <c r="G10" s="36"/>
      <c r="H10" s="36"/>
      <c r="I10" s="16"/>
    </row>
    <row x14ac:dyDescent="0.25" r="11" customHeight="1" ht="17.25">
      <c r="A11" s="33"/>
      <c r="B11" s="16"/>
      <c r="C11" s="36"/>
      <c r="D11" s="36"/>
      <c r="E11" s="36"/>
      <c r="F11" s="36"/>
      <c r="G11" s="36"/>
      <c r="H11" s="36"/>
      <c r="I11" s="16"/>
    </row>
    <row x14ac:dyDescent="0.25" r="12" customHeight="1" ht="17.25">
      <c r="A12" s="33"/>
      <c r="B12" s="16"/>
      <c r="C12" s="36"/>
      <c r="D12" s="36"/>
      <c r="E12" s="36"/>
      <c r="F12" s="36"/>
      <c r="G12" s="36"/>
      <c r="H12" s="36"/>
      <c r="I12" s="16"/>
    </row>
    <row x14ac:dyDescent="0.25" r="13" customHeight="1" ht="17.25">
      <c r="A13" s="33"/>
      <c r="B13" s="16"/>
      <c r="C13" s="36"/>
      <c r="D13" s="36"/>
      <c r="E13" s="36"/>
      <c r="F13" s="36"/>
      <c r="G13" s="36"/>
      <c r="H13" s="36"/>
      <c r="I13" s="16"/>
    </row>
    <row x14ac:dyDescent="0.25" r="14" customHeight="1" ht="17.25">
      <c r="A14" s="16"/>
      <c r="B14" s="16"/>
      <c r="C14" s="36"/>
      <c r="D14" s="36"/>
      <c r="E14" s="36"/>
      <c r="F14" s="36"/>
      <c r="G14" s="36"/>
      <c r="H14" s="36"/>
      <c r="I14" s="16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1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18.862142857142857" customWidth="1" bestFit="1"/>
    <col min="3" max="3" style="116" width="12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0.719285714285713" customWidth="1" bestFit="1"/>
    <col min="7" max="7" style="116" width="10.719285714285713" customWidth="1" bestFit="1"/>
    <col min="8" max="8" style="116" width="10.719285714285713" customWidth="1" bestFit="1"/>
    <col min="9" max="9" style="116" width="10.719285714285713" customWidth="1" bestFit="1"/>
    <col min="10" max="10" style="116" width="10.719285714285713" customWidth="1" bestFit="1"/>
    <col min="11" max="11" style="116" width="10.719285714285713" customWidth="1" bestFit="1"/>
    <col min="12" max="12" style="116" width="10.719285714285713" customWidth="1" bestFit="1"/>
    <col min="13" max="13" style="116" width="10.719285714285713" customWidth="1" bestFit="1"/>
    <col min="14" max="14" style="88" width="9.005" customWidth="1" bestFit="1"/>
    <col min="15" max="15" style="40" width="12.43357142857143" customWidth="1" bestFit="1"/>
  </cols>
  <sheetData>
    <row x14ac:dyDescent="0.25" r="1" customHeight="1" ht="17.25">
      <c r="A1" s="128" t="s">
        <v>499</v>
      </c>
      <c r="B1" s="7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83"/>
      <c r="O1" s="2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83"/>
      <c r="O2" s="2"/>
    </row>
    <row x14ac:dyDescent="0.25" r="3" customHeight="1" ht="17.25">
      <c r="A3" s="4" t="s">
        <v>8675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83"/>
      <c r="O3" s="2"/>
    </row>
    <row x14ac:dyDescent="0.25" r="4" customHeight="1" ht="17.25">
      <c r="A4" s="4" t="s">
        <v>8676</v>
      </c>
      <c r="B4" s="8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83"/>
      <c r="O4" s="2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83"/>
      <c r="O5" s="2"/>
    </row>
    <row x14ac:dyDescent="0.25" r="6" customHeight="1" ht="17.25">
      <c r="A6" s="190" t="s">
        <v>4</v>
      </c>
      <c r="B6" s="186" t="s">
        <v>5</v>
      </c>
      <c r="C6" s="264" t="s">
        <v>8677</v>
      </c>
      <c r="D6" s="264" t="s">
        <v>368</v>
      </c>
      <c r="E6" s="264" t="s">
        <v>75</v>
      </c>
      <c r="F6" s="264" t="s">
        <v>7</v>
      </c>
      <c r="G6" s="264" t="s">
        <v>76</v>
      </c>
      <c r="H6" s="264" t="s">
        <v>10</v>
      </c>
      <c r="I6" s="264" t="s">
        <v>428</v>
      </c>
      <c r="J6" s="264" t="s">
        <v>8</v>
      </c>
      <c r="K6" s="264" t="s">
        <v>9</v>
      </c>
      <c r="L6" s="264" t="s">
        <v>358</v>
      </c>
      <c r="M6" s="264" t="s">
        <v>1864</v>
      </c>
      <c r="N6" s="186"/>
      <c r="O6" s="2"/>
    </row>
    <row x14ac:dyDescent="0.25" r="7" customHeight="1" ht="17.25">
      <c r="A7" s="29" t="s">
        <v>2045</v>
      </c>
      <c r="B7" s="201" t="s">
        <v>8678</v>
      </c>
      <c r="C7" s="194">
        <v>200</v>
      </c>
      <c r="D7" s="194">
        <v>149</v>
      </c>
      <c r="E7" s="194">
        <v>149</v>
      </c>
      <c r="F7" s="194">
        <v>149</v>
      </c>
      <c r="G7" s="194">
        <v>149</v>
      </c>
      <c r="H7" s="194">
        <v>10</v>
      </c>
      <c r="I7" s="194">
        <v>2</v>
      </c>
      <c r="J7" s="194">
        <v>298</v>
      </c>
      <c r="K7" s="202"/>
      <c r="L7" s="202"/>
      <c r="M7" s="202"/>
      <c r="N7" s="201"/>
      <c r="O7" s="32" t="s">
        <v>469</v>
      </c>
    </row>
    <row x14ac:dyDescent="0.25" r="8" customHeight="1" ht="17.25">
      <c r="A8" s="29" t="s">
        <v>2045</v>
      </c>
      <c r="B8" s="201" t="s">
        <v>8679</v>
      </c>
      <c r="C8" s="202"/>
      <c r="D8" s="202"/>
      <c r="E8" s="202"/>
      <c r="F8" s="202"/>
      <c r="G8" s="202"/>
      <c r="H8" s="202"/>
      <c r="I8" s="202"/>
      <c r="J8" s="202"/>
      <c r="K8" s="194">
        <v>298</v>
      </c>
      <c r="L8" s="194">
        <v>298</v>
      </c>
      <c r="M8" s="194">
        <v>72</v>
      </c>
      <c r="N8" s="201"/>
      <c r="O8" s="32" t="s">
        <v>469</v>
      </c>
    </row>
    <row x14ac:dyDescent="0.25" r="9" customHeight="1" ht="17.25">
      <c r="A9" s="34"/>
      <c r="B9" s="1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16"/>
      <c r="O9" s="2"/>
    </row>
    <row x14ac:dyDescent="0.25" r="10" customHeight="1" ht="17.25">
      <c r="A10" s="33"/>
      <c r="B10" s="1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16"/>
      <c r="O10" s="2"/>
    </row>
    <row x14ac:dyDescent="0.25" r="11" customHeight="1" ht="17.25">
      <c r="A11" s="16"/>
      <c r="B11" s="1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16"/>
      <c r="O11" s="2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09"/>
  <sheetViews>
    <sheetView workbookViewId="0"/>
  </sheetViews>
  <sheetFormatPr defaultRowHeight="15" x14ac:dyDescent="0.25"/>
  <cols>
    <col min="1" max="1" style="39" width="13.005" customWidth="1" bestFit="1"/>
    <col min="2" max="2" style="40" width="21.14785714285714" customWidth="1" bestFit="1"/>
    <col min="3" max="3" style="41" width="9.862142857142858" customWidth="1" bestFit="1"/>
    <col min="4" max="4" style="41" width="11.147857142857141" customWidth="1" bestFit="1"/>
    <col min="5" max="5" style="41" width="10.576428571428572" customWidth="1" bestFit="1"/>
    <col min="6" max="6" style="41" width="10.719285714285713" customWidth="1" bestFit="1"/>
    <col min="7" max="7" style="41" width="11.147857142857141" customWidth="1" bestFit="1"/>
    <col min="8" max="8" style="869" width="10.576428571428572" customWidth="1" bestFit="1"/>
    <col min="9" max="9" style="41" width="10.862142857142858" customWidth="1" bestFit="1"/>
    <col min="10" max="10" style="41" width="10.862142857142858" customWidth="1" bestFit="1"/>
    <col min="11" max="11" style="41" width="10.862142857142858" customWidth="1" bestFit="1"/>
    <col min="12" max="12" style="41" width="10.862142857142858" customWidth="1" bestFit="1"/>
    <col min="13" max="13" style="40" width="9.005" customWidth="1" bestFit="1"/>
    <col min="14" max="14" style="40" width="9.005" customWidth="1" bestFit="1"/>
    <col min="15" max="15" style="40" width="12.576428571428572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  <col min="19" max="19" style="40" width="12.43357142857143" customWidth="1" bestFit="1"/>
    <col min="20" max="20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1183"/>
      <c r="I1" s="5"/>
      <c r="J1" s="5"/>
      <c r="K1" s="5"/>
      <c r="L1" s="5"/>
      <c r="M1" s="2"/>
      <c r="N1" s="2"/>
      <c r="O1" s="2"/>
      <c r="P1" s="2"/>
      <c r="Q1" s="2"/>
      <c r="R1" s="2"/>
      <c r="S1" s="2"/>
      <c r="T1" s="2"/>
    </row>
    <row x14ac:dyDescent="0.25" r="2" customHeight="1" ht="17.25">
      <c r="A2" s="1"/>
      <c r="B2" s="4"/>
      <c r="C2" s="5"/>
      <c r="D2" s="5"/>
      <c r="E2" s="5"/>
      <c r="F2" s="5"/>
      <c r="G2" s="5"/>
      <c r="H2" s="1183"/>
      <c r="I2" s="5"/>
      <c r="J2" s="5"/>
      <c r="K2" s="5"/>
      <c r="L2" s="5"/>
      <c r="M2" s="2"/>
      <c r="N2" s="2"/>
      <c r="O2" s="2"/>
      <c r="P2" s="2"/>
      <c r="Q2" s="2"/>
      <c r="R2" s="2"/>
      <c r="S2" s="2"/>
      <c r="T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862"/>
      <c r="I3" s="3"/>
      <c r="J3" s="3"/>
      <c r="K3" s="3"/>
      <c r="L3" s="3"/>
      <c r="M3" s="2"/>
      <c r="N3" s="2"/>
      <c r="O3" s="2"/>
      <c r="P3" s="2"/>
      <c r="Q3" s="2"/>
      <c r="R3" s="2"/>
      <c r="S3" s="2"/>
      <c r="T3" s="2"/>
    </row>
    <row x14ac:dyDescent="0.25" r="4" customHeight="1" ht="17.25">
      <c r="A4" s="1" t="s">
        <v>8616</v>
      </c>
      <c r="B4" s="4"/>
      <c r="C4" s="560"/>
      <c r="D4" s="560"/>
      <c r="E4" s="560"/>
      <c r="F4" s="560"/>
      <c r="G4" s="560"/>
      <c r="H4" s="1184"/>
      <c r="I4" s="560"/>
      <c r="J4" s="560"/>
      <c r="K4" s="560"/>
      <c r="L4" s="560"/>
      <c r="M4" s="2"/>
      <c r="N4" s="2"/>
      <c r="O4" s="2"/>
      <c r="P4" s="2"/>
      <c r="Q4" s="2"/>
      <c r="R4" s="2"/>
      <c r="S4" s="2"/>
      <c r="T4" s="2"/>
    </row>
    <row x14ac:dyDescent="0.25" r="5" customHeight="1" ht="17.25">
      <c r="A5" s="1" t="s">
        <v>8640</v>
      </c>
      <c r="B5" s="4"/>
      <c r="C5" s="560"/>
      <c r="D5" s="560"/>
      <c r="E5" s="560"/>
      <c r="F5" s="560"/>
      <c r="G5" s="560"/>
      <c r="H5" s="1184"/>
      <c r="I5" s="560"/>
      <c r="J5" s="560"/>
      <c r="K5" s="560"/>
      <c r="L5" s="560"/>
      <c r="M5" s="2"/>
      <c r="N5" s="2"/>
      <c r="O5" s="2"/>
      <c r="P5" s="2"/>
      <c r="Q5" s="2"/>
      <c r="R5" s="2"/>
      <c r="S5" s="2"/>
      <c r="T5" s="2"/>
    </row>
    <row x14ac:dyDescent="0.25" r="6" customHeight="1" ht="17.25">
      <c r="A6" s="1" t="s">
        <v>8641</v>
      </c>
      <c r="B6" s="4"/>
      <c r="C6" s="474" t="s">
        <v>8642</v>
      </c>
      <c r="D6" s="474"/>
      <c r="E6" s="474"/>
      <c r="F6" s="560"/>
      <c r="G6" s="560"/>
      <c r="H6" s="1184"/>
      <c r="I6" s="560"/>
      <c r="J6" s="560"/>
      <c r="K6" s="560"/>
      <c r="L6" s="560"/>
      <c r="M6" s="2"/>
      <c r="N6" s="2"/>
      <c r="O6" s="2"/>
      <c r="P6" s="2"/>
      <c r="Q6" s="2"/>
      <c r="R6" s="2"/>
      <c r="S6" s="2"/>
      <c r="T6" s="2"/>
    </row>
    <row x14ac:dyDescent="0.25" r="7" customHeight="1" ht="17.25">
      <c r="A7" s="1" t="s">
        <v>8643</v>
      </c>
      <c r="B7" s="4"/>
      <c r="C7" s="419">
        <v>6000</v>
      </c>
      <c r="D7" s="419">
        <v>4500</v>
      </c>
      <c r="E7" s="419">
        <v>1000</v>
      </c>
      <c r="F7" s="419">
        <v>21000</v>
      </c>
      <c r="G7" s="419">
        <v>4500</v>
      </c>
      <c r="H7" s="1185"/>
      <c r="I7" s="419">
        <v>4500</v>
      </c>
      <c r="J7" s="560"/>
      <c r="K7" s="560"/>
      <c r="L7" s="560"/>
      <c r="M7" s="2"/>
      <c r="N7" s="2"/>
      <c r="O7" s="2"/>
      <c r="P7" s="2"/>
      <c r="Q7" s="2"/>
      <c r="R7" s="2"/>
      <c r="S7" s="2"/>
      <c r="T7" s="2"/>
    </row>
    <row x14ac:dyDescent="0.25" r="8" customHeight="1" ht="17.25">
      <c r="A8" s="1" t="s">
        <v>357</v>
      </c>
      <c r="B8" s="4"/>
      <c r="C8" s="11">
        <v>4000</v>
      </c>
      <c r="D8" s="11">
        <v>3500</v>
      </c>
      <c r="E8" s="11">
        <v>800</v>
      </c>
      <c r="F8" s="11">
        <v>15000</v>
      </c>
      <c r="G8" s="11">
        <v>3500</v>
      </c>
      <c r="H8" s="11">
        <v>35000</v>
      </c>
      <c r="I8" s="11">
        <v>5700</v>
      </c>
      <c r="J8" s="11">
        <v>2000</v>
      </c>
      <c r="K8" s="11">
        <v>20000</v>
      </c>
      <c r="L8" s="11"/>
      <c r="M8" s="2"/>
      <c r="N8" s="2"/>
      <c r="O8" s="2"/>
      <c r="P8" s="2"/>
      <c r="Q8" s="2"/>
      <c r="R8" s="2"/>
      <c r="S8" s="2"/>
      <c r="T8" s="2"/>
    </row>
    <row x14ac:dyDescent="0.25" r="9" customHeight="1" ht="17.25">
      <c r="A9" s="533" t="s">
        <v>4</v>
      </c>
      <c r="B9" s="534" t="s">
        <v>5</v>
      </c>
      <c r="C9" s="401" t="s">
        <v>368</v>
      </c>
      <c r="D9" s="401" t="s">
        <v>7</v>
      </c>
      <c r="E9" s="401" t="s">
        <v>9</v>
      </c>
      <c r="F9" s="401" t="s">
        <v>10</v>
      </c>
      <c r="G9" s="401" t="s">
        <v>8</v>
      </c>
      <c r="H9" s="1186" t="s">
        <v>428</v>
      </c>
      <c r="I9" s="401" t="s">
        <v>358</v>
      </c>
      <c r="J9" s="401" t="s">
        <v>33</v>
      </c>
      <c r="K9" s="401" t="s">
        <v>31</v>
      </c>
      <c r="L9" s="401"/>
      <c r="M9" s="2"/>
      <c r="N9" s="2"/>
      <c r="O9" s="2"/>
      <c r="P9" s="2"/>
      <c r="Q9" s="2"/>
      <c r="R9" s="2"/>
      <c r="S9" s="2"/>
      <c r="T9" s="2"/>
    </row>
    <row x14ac:dyDescent="0.25" r="10" customHeight="1" ht="17.25">
      <c r="A10" s="15">
        <v>44448</v>
      </c>
      <c r="B10" s="16" t="s">
        <v>8644</v>
      </c>
      <c r="C10" s="17">
        <v>20</v>
      </c>
      <c r="D10" s="17">
        <v>28</v>
      </c>
      <c r="E10" s="17">
        <v>28</v>
      </c>
      <c r="F10" s="17">
        <v>12</v>
      </c>
      <c r="G10" s="17">
        <v>12</v>
      </c>
      <c r="H10" s="17">
        <v>12</v>
      </c>
      <c r="I10" s="36"/>
      <c r="J10" s="36"/>
      <c r="K10" s="36"/>
      <c r="L10" s="36"/>
      <c r="M10" s="2"/>
      <c r="N10" s="2"/>
      <c r="O10" s="2"/>
      <c r="P10" s="2"/>
      <c r="Q10" s="2"/>
      <c r="R10" s="2"/>
      <c r="S10" s="2"/>
      <c r="T10" s="2"/>
    </row>
    <row x14ac:dyDescent="0.25" r="11" customHeight="1" ht="17.25">
      <c r="A11" s="117" t="s">
        <v>3012</v>
      </c>
      <c r="B11" s="118" t="s">
        <v>8645</v>
      </c>
      <c r="C11" s="138">
        <v>10</v>
      </c>
      <c r="D11" s="138">
        <v>10</v>
      </c>
      <c r="E11" s="138">
        <v>12</v>
      </c>
      <c r="F11" s="138">
        <v>6</v>
      </c>
      <c r="G11" s="138">
        <v>20</v>
      </c>
      <c r="H11" s="138">
        <v>5</v>
      </c>
      <c r="I11" s="138">
        <v>6</v>
      </c>
      <c r="J11" s="46"/>
      <c r="K11" s="46"/>
      <c r="L11" s="46"/>
      <c r="M11" s="2"/>
      <c r="N11" s="2"/>
      <c r="O11" s="2"/>
      <c r="P11" s="2"/>
      <c r="Q11" s="2"/>
      <c r="R11" s="2"/>
      <c r="S11" s="2"/>
      <c r="T11" s="2"/>
    </row>
    <row x14ac:dyDescent="0.25" r="12" customHeight="1" ht="17.25">
      <c r="A12" s="21" t="s">
        <v>8646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112"/>
      <c r="K12" s="112"/>
      <c r="L12" s="112"/>
      <c r="M12" s="4" t="s">
        <v>8647</v>
      </c>
      <c r="N12" s="2"/>
      <c r="O12" s="2"/>
      <c r="P12" s="2"/>
      <c r="Q12" s="2"/>
      <c r="R12" s="2"/>
      <c r="S12" s="2"/>
      <c r="T12" s="2"/>
    </row>
    <row x14ac:dyDescent="0.25" r="13" customHeight="1" ht="17.25">
      <c r="A13" s="33">
        <v>44540</v>
      </c>
      <c r="B13" s="34" t="s">
        <v>8648</v>
      </c>
      <c r="C13" s="35"/>
      <c r="D13" s="35"/>
      <c r="E13" s="35"/>
      <c r="F13" s="35"/>
      <c r="G13" s="35"/>
      <c r="H13" s="1187"/>
      <c r="I13" s="35"/>
      <c r="J13" s="19">
        <v>100</v>
      </c>
      <c r="K13" s="35"/>
      <c r="L13" s="35"/>
      <c r="M13" s="2"/>
      <c r="N13" s="2"/>
      <c r="O13" s="2"/>
      <c r="P13" s="2"/>
      <c r="Q13" s="2"/>
      <c r="R13" s="2"/>
      <c r="S13" s="2"/>
      <c r="T13" s="2"/>
    </row>
    <row x14ac:dyDescent="0.25" r="14" customHeight="1" ht="17.25">
      <c r="A14" s="15">
        <v>44540</v>
      </c>
      <c r="B14" s="16" t="s">
        <v>8649</v>
      </c>
      <c r="C14" s="36"/>
      <c r="D14" s="36"/>
      <c r="E14" s="36"/>
      <c r="F14" s="36"/>
      <c r="G14" s="36"/>
      <c r="H14" s="1188"/>
      <c r="I14" s="36"/>
      <c r="J14" s="17">
        <v>100</v>
      </c>
      <c r="K14" s="36"/>
      <c r="L14" s="36"/>
      <c r="M14" s="2"/>
      <c r="N14" s="2"/>
      <c r="O14" s="2"/>
      <c r="P14" s="2"/>
      <c r="Q14" s="2"/>
      <c r="R14" s="2"/>
      <c r="S14" s="2"/>
      <c r="T14" s="2"/>
    </row>
    <row x14ac:dyDescent="0.25" r="15" customHeight="1" ht="17.25">
      <c r="A15" s="15" t="s">
        <v>5693</v>
      </c>
      <c r="B15" s="16" t="s">
        <v>8650</v>
      </c>
      <c r="C15" s="36"/>
      <c r="D15" s="36"/>
      <c r="E15" s="36"/>
      <c r="F15" s="36"/>
      <c r="G15" s="36"/>
      <c r="H15" s="1188"/>
      <c r="I15" s="36"/>
      <c r="J15" s="17">
        <v>100</v>
      </c>
      <c r="K15" s="36"/>
      <c r="L15" s="36"/>
      <c r="M15" s="2"/>
      <c r="N15" s="2"/>
      <c r="O15" s="2"/>
      <c r="P15" s="2"/>
      <c r="Q15" s="2"/>
      <c r="R15" s="2"/>
      <c r="S15" s="2"/>
      <c r="T15" s="2"/>
    </row>
    <row x14ac:dyDescent="0.25" r="16" customHeight="1" ht="17.25">
      <c r="A16" s="15" t="s">
        <v>5696</v>
      </c>
      <c r="B16" s="16" t="s">
        <v>8651</v>
      </c>
      <c r="C16" s="36"/>
      <c r="D16" s="36"/>
      <c r="E16" s="36"/>
      <c r="F16" s="36"/>
      <c r="G16" s="36"/>
      <c r="H16" s="1188"/>
      <c r="I16" s="36"/>
      <c r="J16" s="17">
        <v>100</v>
      </c>
      <c r="K16" s="36"/>
      <c r="L16" s="36"/>
      <c r="M16" s="2"/>
      <c r="N16" s="2"/>
      <c r="O16" s="2"/>
      <c r="P16" s="2"/>
      <c r="Q16" s="2"/>
      <c r="R16" s="2"/>
      <c r="S16" s="2"/>
      <c r="T16" s="2"/>
    </row>
    <row x14ac:dyDescent="0.25" r="17" customHeight="1" ht="17.25">
      <c r="A17" s="15" t="s">
        <v>7501</v>
      </c>
      <c r="B17" s="16" t="s">
        <v>8652</v>
      </c>
      <c r="C17" s="17">
        <v>60</v>
      </c>
      <c r="D17" s="17">
        <v>60</v>
      </c>
      <c r="E17" s="17">
        <v>120</v>
      </c>
      <c r="F17" s="17">
        <v>30</v>
      </c>
      <c r="G17" s="17">
        <v>60</v>
      </c>
      <c r="H17" s="17">
        <v>15</v>
      </c>
      <c r="I17" s="18"/>
      <c r="J17" s="18"/>
      <c r="K17" s="18"/>
      <c r="L17" s="18"/>
      <c r="M17" s="2"/>
      <c r="N17" s="2"/>
      <c r="O17" s="2"/>
      <c r="P17" s="2"/>
      <c r="Q17" s="2"/>
      <c r="R17" s="2"/>
      <c r="S17" s="2"/>
      <c r="T17" s="2"/>
    </row>
    <row x14ac:dyDescent="0.25" r="18" customHeight="1" ht="17.25">
      <c r="A18" s="21" t="s">
        <v>8653</v>
      </c>
      <c r="B18" s="47"/>
      <c r="C18" s="23">
        <f>SUM(C12:C17)</f>
      </c>
      <c r="D18" s="23">
        <f>SUM(D12:D17)</f>
      </c>
      <c r="E18" s="23">
        <f>SUM(E12:E17)</f>
      </c>
      <c r="F18" s="23">
        <f>SUM(F12:F17)</f>
      </c>
      <c r="G18" s="23">
        <f>SUM(G12:G17)</f>
      </c>
      <c r="H18" s="23">
        <f>SUM(H12:H17)</f>
      </c>
      <c r="I18" s="23">
        <f>SUM(I12:I17)</f>
      </c>
      <c r="J18" s="23">
        <f>SUM(J12:J17)</f>
      </c>
      <c r="K18" s="112"/>
      <c r="L18" s="112"/>
      <c r="M18" s="4" t="s">
        <v>8647</v>
      </c>
      <c r="N18" s="2"/>
      <c r="O18" s="2"/>
      <c r="P18" s="2"/>
      <c r="Q18" s="2"/>
      <c r="R18" s="2"/>
      <c r="S18" s="2"/>
      <c r="T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1188"/>
      <c r="I19" s="36"/>
      <c r="J19" s="36"/>
      <c r="K19" s="36"/>
      <c r="L19" s="36"/>
      <c r="M19" s="2"/>
      <c r="N19" s="2"/>
      <c r="O19" s="2"/>
      <c r="P19" s="2"/>
      <c r="Q19" s="2"/>
      <c r="R19" s="2"/>
      <c r="S19" s="2"/>
      <c r="T19" s="2"/>
    </row>
    <row x14ac:dyDescent="0.25" r="20" customHeight="1" ht="17.25">
      <c r="A20" s="21" t="s">
        <v>8654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112"/>
      <c r="L20" s="112"/>
      <c r="M20" s="4" t="s">
        <v>8647</v>
      </c>
      <c r="N20" s="2"/>
      <c r="O20" s="2"/>
      <c r="P20" s="2"/>
      <c r="Q20" s="2"/>
      <c r="R20" s="2"/>
      <c r="S20" s="2"/>
      <c r="T20" s="2"/>
    </row>
    <row x14ac:dyDescent="0.25" r="21" customHeight="1" ht="17.25">
      <c r="A21" s="15" t="s">
        <v>47</v>
      </c>
      <c r="B21" s="16" t="s">
        <v>8655</v>
      </c>
      <c r="C21" s="36"/>
      <c r="D21" s="36"/>
      <c r="E21" s="36"/>
      <c r="F21" s="17">
        <v>20</v>
      </c>
      <c r="G21" s="36"/>
      <c r="H21" s="1188"/>
      <c r="I21" s="36"/>
      <c r="J21" s="36"/>
      <c r="K21" s="36"/>
      <c r="L21" s="36"/>
      <c r="M21" s="2"/>
      <c r="N21" s="2"/>
      <c r="O21" s="2"/>
      <c r="P21" s="2"/>
      <c r="Q21" s="2"/>
      <c r="R21" s="2"/>
      <c r="S21" s="2"/>
      <c r="T21" s="2"/>
    </row>
    <row x14ac:dyDescent="0.25" r="22" customHeight="1" ht="17.25">
      <c r="A22" s="21" t="s">
        <v>8656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112"/>
      <c r="L22" s="112"/>
      <c r="M22" s="4" t="s">
        <v>8647</v>
      </c>
      <c r="N22" s="2"/>
      <c r="O22" s="2"/>
      <c r="P22" s="2"/>
      <c r="Q22" s="2"/>
      <c r="R22" s="2"/>
      <c r="S22" s="2"/>
      <c r="T22" s="2"/>
    </row>
    <row x14ac:dyDescent="0.25" r="23" customHeight="1" ht="17.25">
      <c r="A23" s="15">
        <v>44713</v>
      </c>
      <c r="B23" s="16" t="s">
        <v>8657</v>
      </c>
      <c r="C23" s="17">
        <v>60</v>
      </c>
      <c r="D23" s="17">
        <v>60</v>
      </c>
      <c r="E23" s="17">
        <v>120</v>
      </c>
      <c r="F23" s="17">
        <v>30</v>
      </c>
      <c r="G23" s="18"/>
      <c r="H23" s="17">
        <v>29</v>
      </c>
      <c r="I23" s="18"/>
      <c r="J23" s="18"/>
      <c r="K23" s="18"/>
      <c r="L23" s="18"/>
      <c r="M23" s="2"/>
      <c r="N23" s="2"/>
      <c r="O23" s="2"/>
      <c r="P23" s="2"/>
      <c r="Q23" s="2"/>
      <c r="R23" s="2"/>
      <c r="S23" s="2"/>
      <c r="T23" s="2"/>
    </row>
    <row x14ac:dyDescent="0.25" r="24" customHeight="1" ht="17.25">
      <c r="A24" s="21" t="s">
        <v>8658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112"/>
      <c r="L24" s="112"/>
      <c r="M24" s="4" t="s">
        <v>8659</v>
      </c>
      <c r="N24" s="2"/>
      <c r="O24" s="7" t="s">
        <v>242</v>
      </c>
      <c r="P24" s="2"/>
      <c r="Q24" s="2"/>
      <c r="R24" s="2"/>
      <c r="S24" s="2"/>
      <c r="T24" s="2"/>
    </row>
    <row x14ac:dyDescent="0.25" r="25" customHeight="1" ht="17.25">
      <c r="A25" s="15"/>
      <c r="B25" s="16"/>
      <c r="C25" s="36"/>
      <c r="D25" s="36"/>
      <c r="E25" s="36"/>
      <c r="F25" s="36"/>
      <c r="G25" s="36"/>
      <c r="H25" s="1188"/>
      <c r="I25" s="36"/>
      <c r="J25" s="36"/>
      <c r="K25" s="36"/>
      <c r="L25" s="36"/>
      <c r="M25" s="2"/>
      <c r="N25" s="2"/>
      <c r="O25" s="2"/>
      <c r="P25" s="2"/>
      <c r="Q25" s="2"/>
      <c r="R25" s="2"/>
      <c r="S25" s="2"/>
      <c r="T25" s="2"/>
    </row>
    <row x14ac:dyDescent="0.25" r="26" customHeight="1" ht="17.25">
      <c r="A26" s="21" t="s">
        <v>8660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112"/>
      <c r="L26" s="112"/>
      <c r="M26" s="4" t="s">
        <v>8659</v>
      </c>
      <c r="N26" s="2"/>
      <c r="O26" s="7" t="s">
        <v>242</v>
      </c>
      <c r="P26" s="2"/>
      <c r="Q26" s="2"/>
      <c r="R26" s="2"/>
      <c r="S26" s="2"/>
      <c r="T26" s="2"/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1188"/>
      <c r="I27" s="36"/>
      <c r="J27" s="36"/>
      <c r="K27" s="36"/>
      <c r="L27" s="36"/>
      <c r="M27" s="2"/>
      <c r="N27" s="2"/>
      <c r="O27" s="2"/>
      <c r="P27" s="2"/>
      <c r="Q27" s="2"/>
      <c r="R27" s="2"/>
      <c r="S27" s="2"/>
      <c r="T27" s="2"/>
    </row>
    <row x14ac:dyDescent="0.25" r="28" customHeight="1" ht="17.25">
      <c r="A28" s="21" t="s">
        <v>8661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112"/>
      <c r="L28" s="112"/>
      <c r="M28" s="4" t="s">
        <v>8659</v>
      </c>
      <c r="N28" s="2"/>
      <c r="O28" s="7" t="s">
        <v>242</v>
      </c>
      <c r="P28" s="2"/>
      <c r="Q28" s="2"/>
      <c r="R28" s="2"/>
      <c r="S28" s="2"/>
      <c r="T28" s="2"/>
    </row>
    <row x14ac:dyDescent="0.25" r="29" customHeight="1" ht="17.25">
      <c r="A29" s="15">
        <v>44685</v>
      </c>
      <c r="B29" s="16" t="s">
        <v>8662</v>
      </c>
      <c r="C29" s="17">
        <v>85</v>
      </c>
      <c r="D29" s="17">
        <v>190</v>
      </c>
      <c r="E29" s="17">
        <v>100</v>
      </c>
      <c r="F29" s="17">
        <v>30</v>
      </c>
      <c r="G29" s="17">
        <v>100</v>
      </c>
      <c r="H29" s="17">
        <v>5</v>
      </c>
      <c r="I29" s="18"/>
      <c r="J29" s="18"/>
      <c r="K29" s="18"/>
      <c r="L29" s="18"/>
      <c r="M29" s="2"/>
      <c r="N29" s="2"/>
      <c r="O29" s="2"/>
      <c r="P29" s="2"/>
      <c r="Q29" s="2"/>
      <c r="R29" s="2"/>
      <c r="S29" s="2"/>
      <c r="T29" s="2"/>
    </row>
    <row x14ac:dyDescent="0.25" r="30" customHeight="1" ht="17.25">
      <c r="A30" s="15">
        <v>44746</v>
      </c>
      <c r="B30" s="16" t="s">
        <v>8663</v>
      </c>
      <c r="C30" s="17">
        <v>35</v>
      </c>
      <c r="D30" s="18"/>
      <c r="E30" s="17">
        <v>140</v>
      </c>
      <c r="F30" s="17">
        <v>35</v>
      </c>
      <c r="G30" s="17">
        <v>90</v>
      </c>
      <c r="H30" s="17">
        <v>5</v>
      </c>
      <c r="I30" s="18"/>
      <c r="J30" s="18"/>
      <c r="K30" s="18"/>
      <c r="L30" s="18"/>
      <c r="M30" s="2"/>
      <c r="N30" s="2"/>
      <c r="O30" s="2"/>
      <c r="P30" s="2"/>
      <c r="Q30" s="2"/>
      <c r="R30" s="2"/>
      <c r="S30" s="2"/>
      <c r="T30" s="2"/>
    </row>
    <row x14ac:dyDescent="0.25" r="31" customHeight="1" ht="17.25">
      <c r="A31" s="21" t="s">
        <v>8664</v>
      </c>
      <c r="B31" s="47"/>
      <c r="C31" s="23">
        <f>SUM(C28:C30)</f>
      </c>
      <c r="D31" s="23">
        <f>SUM(D28:D30)</f>
      </c>
      <c r="E31" s="23">
        <f>SUM(E28:E30)</f>
      </c>
      <c r="F31" s="23">
        <f>SUM(F28:F30)</f>
      </c>
      <c r="G31" s="23">
        <f>SUM(G28:G30)</f>
      </c>
      <c r="H31" s="23">
        <f>SUM(H28:H30)</f>
      </c>
      <c r="I31" s="23">
        <f>SUM(I28:I30)</f>
      </c>
      <c r="J31" s="23">
        <f>SUM(J28:J30)</f>
      </c>
      <c r="K31" s="112"/>
      <c r="L31" s="112"/>
      <c r="M31" s="7" t="s">
        <v>8659</v>
      </c>
      <c r="N31" s="2"/>
      <c r="O31" s="7" t="s">
        <v>242</v>
      </c>
      <c r="P31" s="2"/>
      <c r="Q31" s="2"/>
      <c r="R31" s="2"/>
      <c r="S31" s="2"/>
      <c r="T31" s="2"/>
    </row>
    <row x14ac:dyDescent="0.25" r="32" customHeight="1" ht="17.25">
      <c r="A32" s="15">
        <v>44900</v>
      </c>
      <c r="B32" s="16" t="s">
        <v>8665</v>
      </c>
      <c r="C32" s="17">
        <v>142</v>
      </c>
      <c r="D32" s="17">
        <v>140</v>
      </c>
      <c r="E32" s="17">
        <v>200</v>
      </c>
      <c r="F32" s="18"/>
      <c r="G32" s="17">
        <v>50</v>
      </c>
      <c r="H32" s="1189"/>
      <c r="I32" s="18"/>
      <c r="J32" s="18"/>
      <c r="K32" s="17">
        <v>40</v>
      </c>
      <c r="L32" s="18"/>
      <c r="M32" s="2"/>
      <c r="N32" s="2"/>
      <c r="O32" s="2"/>
      <c r="P32" s="2"/>
      <c r="Q32" s="2"/>
      <c r="R32" s="2"/>
      <c r="S32" s="2"/>
      <c r="T32" s="2"/>
    </row>
    <row x14ac:dyDescent="0.25" r="33" customHeight="1" ht="17.25">
      <c r="A33" s="951" t="s">
        <v>4172</v>
      </c>
      <c r="B33" s="16" t="s">
        <v>8666</v>
      </c>
      <c r="C33" s="17">
        <v>78</v>
      </c>
      <c r="D33" s="17">
        <v>150</v>
      </c>
      <c r="E33" s="17">
        <v>200</v>
      </c>
      <c r="F33" s="36"/>
      <c r="G33" s="36"/>
      <c r="H33" s="1188"/>
      <c r="I33" s="18"/>
      <c r="J33" s="18"/>
      <c r="K33" s="18"/>
      <c r="L33" s="18"/>
      <c r="M33" s="2"/>
      <c r="N33" s="2"/>
      <c r="O33" s="2"/>
      <c r="P33" s="2"/>
      <c r="Q33" s="2"/>
      <c r="R33" s="2"/>
      <c r="S33" s="2"/>
      <c r="T33" s="2"/>
    </row>
    <row x14ac:dyDescent="0.25" r="34" customHeight="1" ht="17.25">
      <c r="A34" s="951" t="s">
        <v>3997</v>
      </c>
      <c r="B34" s="16" t="s">
        <v>8667</v>
      </c>
      <c r="C34" s="36"/>
      <c r="D34" s="17">
        <v>95</v>
      </c>
      <c r="E34" s="36"/>
      <c r="F34" s="36"/>
      <c r="G34" s="36"/>
      <c r="H34" s="1188"/>
      <c r="I34" s="18"/>
      <c r="J34" s="18"/>
      <c r="K34" s="18"/>
      <c r="L34" s="18"/>
      <c r="M34" s="2"/>
      <c r="N34" s="2"/>
      <c r="O34" s="2"/>
      <c r="P34" s="2"/>
      <c r="Q34" s="2"/>
      <c r="R34" s="2"/>
      <c r="S34" s="2"/>
      <c r="T34" s="2"/>
    </row>
    <row x14ac:dyDescent="0.25" r="35" customHeight="1" ht="17.25">
      <c r="A35" s="951" t="s">
        <v>3997</v>
      </c>
      <c r="B35" s="16" t="s">
        <v>14</v>
      </c>
      <c r="C35" s="36"/>
      <c r="D35" s="17">
        <v>-3</v>
      </c>
      <c r="E35" s="36"/>
      <c r="F35" s="36"/>
      <c r="G35" s="36"/>
      <c r="H35" s="1188"/>
      <c r="I35" s="18"/>
      <c r="J35" s="18"/>
      <c r="K35" s="18"/>
      <c r="L35" s="18"/>
      <c r="M35" s="2"/>
      <c r="N35" s="2"/>
      <c r="O35" s="2"/>
      <c r="P35" s="2"/>
      <c r="Q35" s="2"/>
      <c r="R35" s="2"/>
      <c r="S35" s="2"/>
      <c r="T35" s="2"/>
    </row>
    <row x14ac:dyDescent="0.25" r="36" customHeight="1" ht="17.25">
      <c r="A36" s="21" t="s">
        <v>8668</v>
      </c>
      <c r="B36" s="47"/>
      <c r="C36" s="23">
        <f>SUM(C31:C35)</f>
      </c>
      <c r="D36" s="23">
        <f>SUM(D31:D35)</f>
      </c>
      <c r="E36" s="23">
        <f>SUM(E31:E35)</f>
      </c>
      <c r="F36" s="23">
        <f>SUM(F31:F35)</f>
      </c>
      <c r="G36" s="23">
        <f>SUM(G31:G35)</f>
      </c>
      <c r="H36" s="23">
        <f>SUM(H31:H35)</f>
      </c>
      <c r="I36" s="23">
        <f>SUM(I31:I35)</f>
      </c>
      <c r="J36" s="23">
        <f>SUM(J31:J35)</f>
      </c>
      <c r="K36" s="23">
        <f>SUM(K31:K35)</f>
      </c>
      <c r="L36" s="23">
        <f>SUM(L31:L35)</f>
      </c>
      <c r="M36" s="7" t="s">
        <v>8659</v>
      </c>
      <c r="N36" s="2"/>
      <c r="O36" s="7" t="s">
        <v>242</v>
      </c>
      <c r="P36" s="2"/>
      <c r="Q36" s="2"/>
      <c r="R36" s="2"/>
      <c r="S36" s="2"/>
      <c r="T36" s="2"/>
    </row>
    <row x14ac:dyDescent="0.25" r="37" customHeight="1" ht="17.25">
      <c r="A37" s="951">
        <v>44810</v>
      </c>
      <c r="B37" s="16" t="s">
        <v>14</v>
      </c>
      <c r="C37" s="17">
        <v>-67</v>
      </c>
      <c r="D37" s="17">
        <v>-250</v>
      </c>
      <c r="E37" s="17">
        <v>-186</v>
      </c>
      <c r="F37" s="17">
        <v>-29</v>
      </c>
      <c r="G37" s="18"/>
      <c r="H37" s="1189"/>
      <c r="I37" s="18"/>
      <c r="J37" s="18"/>
      <c r="K37" s="18"/>
      <c r="L37" s="18"/>
      <c r="M37" s="2"/>
      <c r="N37" s="2"/>
      <c r="O37" s="2"/>
      <c r="P37" s="2"/>
      <c r="Q37" s="2"/>
      <c r="R37" s="2"/>
      <c r="S37" s="2"/>
      <c r="T37" s="2"/>
    </row>
    <row x14ac:dyDescent="0.25" r="38" customHeight="1" ht="17.25">
      <c r="A38" s="951">
        <v>44840</v>
      </c>
      <c r="B38" s="16" t="s">
        <v>14</v>
      </c>
      <c r="C38" s="17">
        <v>-84</v>
      </c>
      <c r="D38" s="17">
        <v>-105</v>
      </c>
      <c r="E38" s="17">
        <v>-182</v>
      </c>
      <c r="F38" s="18"/>
      <c r="G38" s="18"/>
      <c r="H38" s="17">
        <v>-5</v>
      </c>
      <c r="I38" s="18"/>
      <c r="J38" s="18"/>
      <c r="K38" s="18"/>
      <c r="L38" s="18"/>
      <c r="M38" s="2"/>
      <c r="N38" s="2"/>
      <c r="O38" s="2"/>
      <c r="P38" s="2"/>
      <c r="Q38" s="2"/>
      <c r="R38" s="2"/>
      <c r="S38" s="2"/>
      <c r="T38" s="2"/>
    </row>
    <row x14ac:dyDescent="0.25" r="39" customHeight="1" ht="17.25">
      <c r="A39" s="1169">
        <v>44840</v>
      </c>
      <c r="B39" s="124" t="s">
        <v>8669</v>
      </c>
      <c r="C39" s="18"/>
      <c r="D39" s="103">
        <v>-3</v>
      </c>
      <c r="E39" s="18"/>
      <c r="F39" s="18"/>
      <c r="G39" s="18"/>
      <c r="H39" s="1189"/>
      <c r="I39" s="18"/>
      <c r="J39" s="18"/>
      <c r="K39" s="18"/>
      <c r="L39" s="18"/>
      <c r="M39" s="2"/>
      <c r="N39" s="2"/>
      <c r="O39" s="2"/>
      <c r="P39" s="2"/>
      <c r="Q39" s="2"/>
      <c r="R39" s="2"/>
      <c r="S39" s="2"/>
      <c r="T39" s="2"/>
    </row>
    <row x14ac:dyDescent="0.25" r="40" customHeight="1" ht="17.25">
      <c r="A40" s="951" t="s">
        <v>518</v>
      </c>
      <c r="B40" s="16" t="s">
        <v>14</v>
      </c>
      <c r="C40" s="17">
        <v>-25</v>
      </c>
      <c r="D40" s="17">
        <v>-6</v>
      </c>
      <c r="E40" s="17">
        <v>-2</v>
      </c>
      <c r="F40" s="18"/>
      <c r="G40" s="17">
        <v>-195</v>
      </c>
      <c r="H40" s="1189"/>
      <c r="I40" s="18"/>
      <c r="J40" s="18"/>
      <c r="K40" s="17">
        <v>-29</v>
      </c>
      <c r="L40" s="18"/>
      <c r="M40" s="2"/>
      <c r="N40" s="2"/>
      <c r="O40" s="2"/>
      <c r="P40" s="2"/>
      <c r="Q40" s="2"/>
      <c r="R40" s="2"/>
      <c r="S40" s="2"/>
      <c r="T40" s="2"/>
    </row>
    <row x14ac:dyDescent="0.25" r="41" customHeight="1" ht="17.25">
      <c r="A41" s="951" t="s">
        <v>2628</v>
      </c>
      <c r="B41" s="16" t="s">
        <v>8670</v>
      </c>
      <c r="C41" s="17">
        <v>84</v>
      </c>
      <c r="D41" s="17">
        <v>150</v>
      </c>
      <c r="E41" s="17">
        <v>200</v>
      </c>
      <c r="F41" s="17">
        <v>25</v>
      </c>
      <c r="G41" s="18"/>
      <c r="H41" s="1189"/>
      <c r="I41" s="18"/>
      <c r="J41" s="18"/>
      <c r="K41" s="18"/>
      <c r="L41" s="18"/>
      <c r="M41" s="2"/>
      <c r="N41" s="2"/>
      <c r="O41" s="2"/>
      <c r="P41" s="2"/>
      <c r="Q41" s="2"/>
      <c r="R41" s="2"/>
      <c r="S41" s="2"/>
      <c r="T41" s="2"/>
    </row>
    <row x14ac:dyDescent="0.25" r="42" customHeight="1" ht="17.25">
      <c r="A42" s="951" t="s">
        <v>1614</v>
      </c>
      <c r="B42" s="16" t="s">
        <v>8671</v>
      </c>
      <c r="C42" s="17">
        <v>66</v>
      </c>
      <c r="D42" s="17">
        <v>250</v>
      </c>
      <c r="E42" s="17">
        <v>100</v>
      </c>
      <c r="F42" s="17">
        <v>25</v>
      </c>
      <c r="G42" s="18"/>
      <c r="H42" s="1189"/>
      <c r="I42" s="18"/>
      <c r="J42" s="18"/>
      <c r="K42" s="18"/>
      <c r="L42" s="18"/>
      <c r="M42" s="2"/>
      <c r="N42" s="2"/>
      <c r="O42" s="2"/>
      <c r="P42" s="2"/>
      <c r="Q42" s="2"/>
      <c r="R42" s="2"/>
      <c r="S42" s="2"/>
      <c r="T42" s="2"/>
    </row>
    <row x14ac:dyDescent="0.25" r="43" customHeight="1" ht="17.25">
      <c r="A43" s="21" t="s">
        <v>8638</v>
      </c>
      <c r="B43" s="47"/>
      <c r="C43" s="23">
        <f>SUM(C36:C42)</f>
      </c>
      <c r="D43" s="23">
        <f>SUM(D36:D42)</f>
      </c>
      <c r="E43" s="23">
        <f>SUM(E36:E42)</f>
      </c>
      <c r="F43" s="23">
        <f>SUM(F36:F42)</f>
      </c>
      <c r="G43" s="23">
        <f>SUM(G36:G42)</f>
      </c>
      <c r="H43" s="23">
        <f>SUM(H36:H42)</f>
      </c>
      <c r="I43" s="23">
        <f>SUM(I36:I42)</f>
      </c>
      <c r="J43" s="23">
        <f>SUM(J36:J42)</f>
      </c>
      <c r="K43" s="23">
        <f>SUM(K36:K42)</f>
      </c>
      <c r="L43" s="23">
        <f>SUM(L36:L42)</f>
      </c>
      <c r="M43" s="7" t="s">
        <v>8672</v>
      </c>
      <c r="N43" s="2"/>
      <c r="O43" s="7" t="s">
        <v>242</v>
      </c>
      <c r="P43" s="2"/>
      <c r="Q43" s="2"/>
      <c r="R43" s="2"/>
      <c r="S43" s="2"/>
      <c r="T43" s="2"/>
    </row>
    <row x14ac:dyDescent="0.25" r="44" customHeight="1" ht="17.25">
      <c r="A44" s="221"/>
      <c r="B44" s="222"/>
      <c r="C44" s="223"/>
      <c r="D44" s="223"/>
      <c r="E44" s="223"/>
      <c r="F44" s="223"/>
      <c r="G44" s="223"/>
      <c r="H44" s="1190"/>
      <c r="I44" s="223"/>
      <c r="J44" s="223"/>
      <c r="K44" s="223"/>
      <c r="L44" s="223"/>
      <c r="M44" s="2"/>
      <c r="N44" s="2"/>
      <c r="O44" s="2"/>
      <c r="P44" s="2"/>
      <c r="Q44" s="2"/>
      <c r="R44" s="2"/>
      <c r="S44" s="2"/>
      <c r="T44" s="2"/>
    </row>
    <row x14ac:dyDescent="0.25" r="45" customHeight="1" ht="17.25">
      <c r="A45" s="21" t="s">
        <v>8639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23">
        <f>SUM(J43:J44)</f>
      </c>
      <c r="K45" s="23">
        <f>SUM(K43:K44)</f>
      </c>
      <c r="L45" s="23">
        <f>SUM(L38:L44)</f>
      </c>
      <c r="M45" s="7" t="s">
        <v>8672</v>
      </c>
      <c r="N45" s="2"/>
      <c r="O45" s="7" t="s">
        <v>242</v>
      </c>
      <c r="P45" s="2"/>
      <c r="Q45" s="2"/>
      <c r="R45" s="2"/>
      <c r="S45" s="2"/>
      <c r="T45" s="2"/>
    </row>
    <row x14ac:dyDescent="0.25" r="46" customHeight="1" ht="17.25">
      <c r="A46" s="677">
        <v>44569</v>
      </c>
      <c r="B46" s="34" t="s">
        <v>14</v>
      </c>
      <c r="C46" s="19">
        <v>-51</v>
      </c>
      <c r="D46" s="20"/>
      <c r="E46" s="19">
        <v>-221</v>
      </c>
      <c r="F46" s="19">
        <v>-20</v>
      </c>
      <c r="G46" s="20"/>
      <c r="H46" s="19">
        <v>-35</v>
      </c>
      <c r="I46" s="20"/>
      <c r="J46" s="20"/>
      <c r="K46" s="20"/>
      <c r="L46" s="20"/>
      <c r="M46" s="2"/>
      <c r="N46" s="2"/>
      <c r="O46" s="2"/>
      <c r="P46" s="2"/>
      <c r="Q46" s="2"/>
      <c r="R46" s="2"/>
      <c r="S46" s="2"/>
      <c r="T46" s="2"/>
    </row>
    <row x14ac:dyDescent="0.25" r="47" customHeight="1" ht="17.25">
      <c r="A47" s="951">
        <v>44842</v>
      </c>
      <c r="B47" s="16" t="s">
        <v>14</v>
      </c>
      <c r="C47" s="17">
        <v>-101</v>
      </c>
      <c r="D47" s="17">
        <v>-210</v>
      </c>
      <c r="E47" s="17">
        <v>-239</v>
      </c>
      <c r="F47" s="36"/>
      <c r="G47" s="36"/>
      <c r="H47" s="1188"/>
      <c r="I47" s="36"/>
      <c r="J47" s="36"/>
      <c r="K47" s="36"/>
      <c r="L47" s="36"/>
      <c r="M47" s="2"/>
      <c r="N47" s="2"/>
      <c r="O47" s="2"/>
      <c r="P47" s="2"/>
      <c r="Q47" s="2"/>
      <c r="R47" s="2"/>
      <c r="S47" s="2"/>
      <c r="T47" s="2"/>
    </row>
    <row x14ac:dyDescent="0.25" r="48" customHeight="1" ht="17.25">
      <c r="A48" s="677">
        <v>44873</v>
      </c>
      <c r="B48" s="118" t="s">
        <v>14</v>
      </c>
      <c r="C48" s="17">
        <v>-82</v>
      </c>
      <c r="D48" s="36"/>
      <c r="E48" s="17">
        <v>-23</v>
      </c>
      <c r="F48" s="17">
        <v>-15</v>
      </c>
      <c r="G48" s="36"/>
      <c r="H48" s="17">
        <v>-19</v>
      </c>
      <c r="I48" s="36"/>
      <c r="J48" s="36"/>
      <c r="K48" s="36"/>
      <c r="L48" s="36"/>
      <c r="M48" s="2"/>
      <c r="N48" s="2"/>
      <c r="O48" s="2"/>
      <c r="P48" s="2"/>
      <c r="Q48" s="2"/>
      <c r="R48" s="2"/>
      <c r="S48" s="2"/>
      <c r="T48" s="2"/>
    </row>
    <row x14ac:dyDescent="0.25" r="49" customHeight="1" ht="17.25">
      <c r="A49" s="677" t="s">
        <v>553</v>
      </c>
      <c r="B49" s="118" t="s">
        <v>14</v>
      </c>
      <c r="C49" s="18"/>
      <c r="D49" s="17">
        <v>-264</v>
      </c>
      <c r="E49" s="18"/>
      <c r="F49" s="17">
        <v>-10</v>
      </c>
      <c r="G49" s="17">
        <v>-48</v>
      </c>
      <c r="H49" s="1189"/>
      <c r="I49" s="17">
        <v>-2</v>
      </c>
      <c r="J49" s="18"/>
      <c r="K49" s="18"/>
      <c r="L49" s="18"/>
      <c r="M49" s="2"/>
      <c r="N49" s="2"/>
      <c r="O49" s="2"/>
      <c r="P49" s="2"/>
      <c r="Q49" s="2"/>
      <c r="R49" s="2"/>
      <c r="S49" s="2"/>
      <c r="T49" s="2"/>
    </row>
    <row x14ac:dyDescent="0.25" r="50" customHeight="1" ht="17.25">
      <c r="A50" s="677" t="s">
        <v>553</v>
      </c>
      <c r="B50" s="118" t="s">
        <v>14</v>
      </c>
      <c r="C50" s="17">
        <v>-4</v>
      </c>
      <c r="D50" s="18"/>
      <c r="E50" s="17">
        <v>-42</v>
      </c>
      <c r="F50" s="18"/>
      <c r="G50" s="18"/>
      <c r="H50" s="17">
        <v>-3</v>
      </c>
      <c r="I50" s="18"/>
      <c r="J50" s="17">
        <v>-400</v>
      </c>
      <c r="K50" s="17">
        <v>-11</v>
      </c>
      <c r="L50" s="18"/>
      <c r="M50" s="2"/>
      <c r="N50" s="2"/>
      <c r="O50" s="2"/>
      <c r="P50" s="2"/>
      <c r="Q50" s="2"/>
      <c r="R50" s="2"/>
      <c r="S50" s="2"/>
      <c r="T50" s="2"/>
    </row>
    <row x14ac:dyDescent="0.25" r="51" customHeight="1" ht="17.25">
      <c r="A51" s="21" t="s">
        <v>8478</v>
      </c>
      <c r="B51" s="47"/>
      <c r="C51" s="23">
        <f>SUM(C45:C50)</f>
      </c>
      <c r="D51" s="23">
        <f>SUM(D45:D50)</f>
      </c>
      <c r="E51" s="23">
        <f>SUM(E45:E50)</f>
      </c>
      <c r="F51" s="23">
        <f>SUM(F45:F50)</f>
      </c>
      <c r="G51" s="23">
        <f>SUM(G45:G50)</f>
      </c>
      <c r="H51" s="23">
        <f>SUM(H45:H50)</f>
      </c>
      <c r="I51" s="23">
        <f>SUM(I45:I50)</f>
      </c>
      <c r="J51" s="23">
        <f>SUM(J45:J50)</f>
      </c>
      <c r="K51" s="23">
        <f>SUM(K45:K50)</f>
      </c>
      <c r="L51" s="23">
        <f>SUM(L45:L50)</f>
      </c>
      <c r="M51" s="7" t="s">
        <v>8672</v>
      </c>
      <c r="N51" s="2"/>
      <c r="O51" s="7" t="s">
        <v>242</v>
      </c>
      <c r="P51" s="2"/>
      <c r="Q51" s="2"/>
      <c r="R51" s="2"/>
      <c r="S51" s="2"/>
      <c r="T51" s="2"/>
    </row>
    <row x14ac:dyDescent="0.25" r="52" customHeight="1" ht="17.25">
      <c r="A52" s="677"/>
      <c r="B52" s="118"/>
      <c r="C52" s="36"/>
      <c r="D52" s="18"/>
      <c r="E52" s="36"/>
      <c r="F52" s="18"/>
      <c r="G52" s="18"/>
      <c r="H52" s="1188"/>
      <c r="I52" s="18"/>
      <c r="J52" s="36"/>
      <c r="K52" s="36"/>
      <c r="L52" s="18"/>
      <c r="M52" s="2"/>
      <c r="N52" s="2"/>
      <c r="O52" s="2"/>
      <c r="P52" s="2"/>
      <c r="Q52" s="2"/>
      <c r="R52" s="2"/>
      <c r="S52" s="2"/>
      <c r="T52" s="2"/>
    </row>
    <row x14ac:dyDescent="0.25" r="53" customHeight="1" ht="17.25">
      <c r="A53" s="21" t="s">
        <v>8473</v>
      </c>
      <c r="B53" s="47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3">
        <f>SUM(H51:H52)</f>
      </c>
      <c r="I53" s="23">
        <f>SUM(I51:I52)</f>
      </c>
      <c r="J53" s="23">
        <f>SUM(J51:J52)</f>
      </c>
      <c r="K53" s="23">
        <f>SUM(K51:K52)</f>
      </c>
      <c r="L53" s="23">
        <f>SUM(L51:L52)</f>
      </c>
      <c r="M53" s="7" t="s">
        <v>8672</v>
      </c>
      <c r="N53" s="2"/>
      <c r="O53" s="7" t="s">
        <v>242</v>
      </c>
      <c r="P53" s="2"/>
      <c r="Q53" s="2"/>
      <c r="R53" s="2"/>
      <c r="S53" s="2"/>
      <c r="T53" s="2"/>
    </row>
    <row x14ac:dyDescent="0.25" r="54" customHeight="1" ht="17.25">
      <c r="A54" s="677" t="s">
        <v>5022</v>
      </c>
      <c r="B54" s="118" t="s">
        <v>14</v>
      </c>
      <c r="C54" s="17">
        <v>-83</v>
      </c>
      <c r="D54" s="17">
        <v>-65</v>
      </c>
      <c r="E54" s="17">
        <v>-91</v>
      </c>
      <c r="F54" s="17">
        <v>-30</v>
      </c>
      <c r="G54" s="36"/>
      <c r="H54" s="1188"/>
      <c r="I54" s="36"/>
      <c r="J54" s="36"/>
      <c r="K54" s="36"/>
      <c r="L54" s="36"/>
      <c r="M54" s="2"/>
      <c r="N54" s="2"/>
      <c r="O54" s="2"/>
      <c r="P54" s="2"/>
      <c r="Q54" s="2"/>
      <c r="R54" s="2"/>
      <c r="S54" s="2"/>
      <c r="T54" s="2"/>
    </row>
    <row x14ac:dyDescent="0.25" r="55" customHeight="1" ht="17.25">
      <c r="A55" s="21" t="s">
        <v>8442</v>
      </c>
      <c r="B55" s="47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23">
        <f>SUM(I53:I54)</f>
      </c>
      <c r="J55" s="23">
        <f>SUM(J53:J54)</f>
      </c>
      <c r="K55" s="23">
        <f>SUM(K53:K54)</f>
      </c>
      <c r="L55" s="23">
        <f>SUM(L53:L54)</f>
      </c>
      <c r="M55" s="7" t="s">
        <v>8672</v>
      </c>
      <c r="N55" s="2"/>
      <c r="O55" s="7" t="s">
        <v>242</v>
      </c>
      <c r="P55" s="2"/>
      <c r="Q55" s="2"/>
      <c r="R55" s="2"/>
      <c r="S55" s="2"/>
      <c r="T55" s="2"/>
    </row>
    <row x14ac:dyDescent="0.25" r="56" customHeight="1" ht="17.25">
      <c r="A56" s="15"/>
      <c r="B56" s="118"/>
      <c r="C56" s="36"/>
      <c r="D56" s="36"/>
      <c r="E56" s="36"/>
      <c r="F56" s="36"/>
      <c r="G56" s="36"/>
      <c r="H56" s="1188"/>
      <c r="I56" s="36"/>
      <c r="J56" s="36"/>
      <c r="K56" s="36"/>
      <c r="L56" s="36"/>
      <c r="M56" s="2"/>
      <c r="N56" s="2"/>
      <c r="O56" s="2"/>
      <c r="P56" s="2"/>
      <c r="Q56" s="2"/>
      <c r="R56" s="2"/>
      <c r="S56" s="2"/>
      <c r="T56" s="2"/>
    </row>
    <row x14ac:dyDescent="0.25" r="57" customHeight="1" ht="17.25">
      <c r="A57" s="21" t="s">
        <v>8437</v>
      </c>
      <c r="B57" s="47"/>
      <c r="C57" s="23">
        <f>SUM(C55:C56)</f>
      </c>
      <c r="D57" s="23">
        <f>SUM(D55:D56)</f>
      </c>
      <c r="E57" s="23">
        <f>SUM(E55:E56)</f>
      </c>
      <c r="F57" s="23">
        <f>SUM(F55:F56)</f>
      </c>
      <c r="G57" s="23">
        <f>SUM(G55:G56)</f>
      </c>
      <c r="H57" s="23">
        <f>SUM(H55:H56)</f>
      </c>
      <c r="I57" s="23">
        <f>SUM(I55:I56)</f>
      </c>
      <c r="J57" s="23">
        <f>SUM(J55:J56)</f>
      </c>
      <c r="K57" s="23">
        <f>SUM(K55:K56)</f>
      </c>
      <c r="L57" s="23">
        <f>SUM(L55:L56)</f>
      </c>
      <c r="M57" s="7" t="s">
        <v>8672</v>
      </c>
      <c r="N57" s="2"/>
      <c r="O57" s="7" t="s">
        <v>242</v>
      </c>
      <c r="P57" s="2"/>
      <c r="Q57" s="2"/>
      <c r="R57" s="2"/>
      <c r="S57" s="2"/>
      <c r="T57" s="2"/>
    </row>
    <row x14ac:dyDescent="0.25" r="58" customHeight="1" ht="17.25">
      <c r="A58" s="15">
        <v>44573</v>
      </c>
      <c r="B58" s="118" t="s">
        <v>8673</v>
      </c>
      <c r="C58" s="17">
        <v>50</v>
      </c>
      <c r="D58" s="17">
        <v>162</v>
      </c>
      <c r="E58" s="17">
        <v>122</v>
      </c>
      <c r="F58" s="36"/>
      <c r="G58" s="36"/>
      <c r="H58" s="1188"/>
      <c r="I58" s="36"/>
      <c r="J58" s="36"/>
      <c r="K58" s="36"/>
      <c r="L58" s="36"/>
      <c r="M58" s="2"/>
      <c r="N58" s="2"/>
      <c r="O58" s="2"/>
      <c r="P58" s="2"/>
      <c r="Q58" s="2"/>
      <c r="R58" s="2"/>
      <c r="S58" s="2"/>
      <c r="T58" s="2"/>
    </row>
    <row x14ac:dyDescent="0.25" r="59" customHeight="1" ht="17.25">
      <c r="A59" s="21" t="s">
        <v>8304</v>
      </c>
      <c r="B59" s="47"/>
      <c r="C59" s="23">
        <f>SUM(C57:C58)</f>
      </c>
      <c r="D59" s="23">
        <f>SUM(D57:D58)</f>
      </c>
      <c r="E59" s="23">
        <f>SUM(E57:E58)</f>
      </c>
      <c r="F59" s="23">
        <f>SUM(F57:F58)</f>
      </c>
      <c r="G59" s="23">
        <f>SUM(G57:G58)</f>
      </c>
      <c r="H59" s="23">
        <f>SUM(H57:H58)</f>
      </c>
      <c r="I59" s="23">
        <f>SUM(I57:I58)</f>
      </c>
      <c r="J59" s="23">
        <f>SUM(J57:J58)</f>
      </c>
      <c r="K59" s="23">
        <f>SUM(K57:K58)</f>
      </c>
      <c r="L59" s="23">
        <f>SUM(L57:L58)</f>
      </c>
      <c r="M59" s="7" t="s">
        <v>8672</v>
      </c>
      <c r="N59" s="2"/>
      <c r="O59" s="7" t="s">
        <v>242</v>
      </c>
      <c r="P59" s="2"/>
      <c r="Q59" s="2"/>
      <c r="R59" s="2"/>
      <c r="S59" s="2"/>
      <c r="T59" s="2"/>
    </row>
    <row x14ac:dyDescent="0.25" r="60" customHeight="1" ht="17.25">
      <c r="A60" s="15" t="s">
        <v>3537</v>
      </c>
      <c r="B60" s="118" t="s">
        <v>14</v>
      </c>
      <c r="C60" s="17">
        <v>-84</v>
      </c>
      <c r="D60" s="17">
        <v>-100</v>
      </c>
      <c r="E60" s="17">
        <v>-215</v>
      </c>
      <c r="F60" s="17">
        <v>-44</v>
      </c>
      <c r="G60" s="36"/>
      <c r="H60" s="1188"/>
      <c r="I60" s="36"/>
      <c r="J60" s="36"/>
      <c r="K60" s="36"/>
      <c r="L60" s="36"/>
      <c r="M60" s="2"/>
      <c r="N60" s="2"/>
      <c r="O60" s="2"/>
      <c r="P60" s="2"/>
      <c r="Q60" s="2"/>
      <c r="R60" s="2"/>
      <c r="S60" s="2"/>
      <c r="T60" s="2"/>
    </row>
    <row x14ac:dyDescent="0.25" r="61" customHeight="1" ht="17.25">
      <c r="A61" s="33" t="s">
        <v>3382</v>
      </c>
      <c r="B61" s="118" t="s">
        <v>14</v>
      </c>
      <c r="C61" s="17">
        <v>-71</v>
      </c>
      <c r="D61" s="17">
        <v>-158</v>
      </c>
      <c r="E61" s="17">
        <v>-36</v>
      </c>
      <c r="F61" s="17">
        <v>-48</v>
      </c>
      <c r="G61" s="18"/>
      <c r="H61" s="1189"/>
      <c r="I61" s="18"/>
      <c r="J61" s="18"/>
      <c r="K61" s="18"/>
      <c r="L61" s="18"/>
      <c r="M61" s="2"/>
      <c r="N61" s="2"/>
      <c r="O61" s="2"/>
      <c r="P61" s="2"/>
      <c r="Q61" s="2"/>
      <c r="R61" s="2"/>
      <c r="S61" s="2"/>
      <c r="T61" s="2"/>
    </row>
    <row x14ac:dyDescent="0.25" r="62" customHeight="1" ht="17.25">
      <c r="A62" s="21" t="s">
        <v>8295</v>
      </c>
      <c r="B62" s="47"/>
      <c r="C62" s="23">
        <f>SUM(C59:C61)</f>
      </c>
      <c r="D62" s="23">
        <f>SUM(D59:D61)</f>
      </c>
      <c r="E62" s="23">
        <f>SUM(E59:E61)</f>
      </c>
      <c r="F62" s="23">
        <f>SUM(F59:F61)</f>
      </c>
      <c r="G62" s="23">
        <f>SUM(G59:G61)</f>
      </c>
      <c r="H62" s="23">
        <f>SUM(H59:H61)</f>
      </c>
      <c r="I62" s="23">
        <f>SUM(I59:I61)</f>
      </c>
      <c r="J62" s="23">
        <f>SUM(J59:J61)</f>
      </c>
      <c r="K62" s="23">
        <f>SUM(K59:K61)</f>
      </c>
      <c r="L62" s="23">
        <f>SUM(L59:L61)</f>
      </c>
      <c r="M62" s="7" t="s">
        <v>8672</v>
      </c>
      <c r="N62" s="2"/>
      <c r="O62" s="7" t="s">
        <v>242</v>
      </c>
      <c r="P62" s="2"/>
      <c r="Q62" s="2"/>
      <c r="R62" s="2"/>
      <c r="S62" s="2"/>
      <c r="T62" s="2"/>
    </row>
    <row x14ac:dyDescent="0.25" r="63" customHeight="1" ht="17.25">
      <c r="A63" s="33"/>
      <c r="B63" s="118"/>
      <c r="C63" s="36"/>
      <c r="D63" s="36"/>
      <c r="E63" s="36"/>
      <c r="F63" s="36"/>
      <c r="G63" s="18"/>
      <c r="H63" s="1189"/>
      <c r="I63" s="18"/>
      <c r="J63" s="18"/>
      <c r="K63" s="18"/>
      <c r="L63" s="18"/>
      <c r="M63" s="2"/>
      <c r="N63" s="2"/>
      <c r="O63" s="2"/>
      <c r="P63" s="2"/>
      <c r="Q63" s="2"/>
      <c r="R63" s="2"/>
      <c r="S63" s="2"/>
      <c r="T63" s="2"/>
    </row>
    <row x14ac:dyDescent="0.25" r="64" customHeight="1" ht="17.25">
      <c r="A64" s="21" t="s">
        <v>8296</v>
      </c>
      <c r="B64" s="47"/>
      <c r="C64" s="23">
        <f>SUM(C62:C63)</f>
      </c>
      <c r="D64" s="23">
        <f>SUM(D62:D63)</f>
      </c>
      <c r="E64" s="23">
        <f>SUM(E62:E63)</f>
      </c>
      <c r="F64" s="23">
        <f>SUM(F62:F63)</f>
      </c>
      <c r="G64" s="23">
        <f>SUM(G62:G63)</f>
      </c>
      <c r="H64" s="23">
        <f>SUM(H62:H63)</f>
      </c>
      <c r="I64" s="23">
        <f>SUM(I62:I63)</f>
      </c>
      <c r="J64" s="23">
        <f>SUM(J61:J63)</f>
      </c>
      <c r="K64" s="23">
        <f>SUM(K61:K63)</f>
      </c>
      <c r="L64" s="23">
        <f>SUM(L61:L63)</f>
      </c>
      <c r="M64" s="7" t="s">
        <v>8672</v>
      </c>
      <c r="N64" s="2"/>
      <c r="O64" s="7" t="s">
        <v>242</v>
      </c>
      <c r="P64" s="2"/>
      <c r="Q64" s="2"/>
      <c r="R64" s="2"/>
      <c r="S64" s="2"/>
      <c r="T64" s="2"/>
    </row>
    <row x14ac:dyDescent="0.25" r="65" customHeight="1" ht="17.25">
      <c r="A65" s="33"/>
      <c r="B65" s="118"/>
      <c r="C65" s="36"/>
      <c r="D65" s="36"/>
      <c r="E65" s="36"/>
      <c r="F65" s="36"/>
      <c r="G65" s="18"/>
      <c r="H65" s="1189"/>
      <c r="I65" s="18"/>
      <c r="J65" s="18"/>
      <c r="K65" s="18"/>
      <c r="L65" s="18"/>
      <c r="M65" s="2"/>
      <c r="N65" s="2"/>
      <c r="O65" s="2"/>
      <c r="P65" s="2"/>
      <c r="Q65" s="2"/>
      <c r="R65" s="2"/>
      <c r="S65" s="2"/>
      <c r="T65" s="2"/>
    </row>
    <row x14ac:dyDescent="0.25" r="66" customHeight="1" ht="17.25">
      <c r="A66" s="21" t="s">
        <v>8297</v>
      </c>
      <c r="B66" s="47"/>
      <c r="C66" s="23">
        <f>SUM(C64:C65)</f>
      </c>
      <c r="D66" s="23">
        <f>SUM(D64:D65)</f>
      </c>
      <c r="E66" s="23">
        <f>SUM(E64:E65)</f>
      </c>
      <c r="F66" s="23">
        <f>SUM(F64:F65)</f>
      </c>
      <c r="G66" s="23">
        <f>SUM(G64:G65)</f>
      </c>
      <c r="H66" s="23">
        <f>SUM(H64:H65)</f>
      </c>
      <c r="I66" s="23">
        <f>SUM(I64:I65)</f>
      </c>
      <c r="J66" s="23">
        <f>SUM(J63:J65)</f>
      </c>
      <c r="K66" s="23">
        <f>SUM(K63:K65)</f>
      </c>
      <c r="L66" s="23">
        <f>SUM(L63:L65)</f>
      </c>
      <c r="M66" s="7" t="s">
        <v>8672</v>
      </c>
      <c r="N66" s="2"/>
      <c r="O66" s="7" t="s">
        <v>242</v>
      </c>
      <c r="P66" s="2"/>
      <c r="Q66" s="2"/>
      <c r="R66" s="2"/>
      <c r="S66" s="2"/>
      <c r="T66" s="2"/>
    </row>
    <row x14ac:dyDescent="0.25" r="67" customHeight="1" ht="17.25">
      <c r="A67" s="15"/>
      <c r="B67" s="16"/>
      <c r="C67" s="36"/>
      <c r="D67" s="36"/>
      <c r="E67" s="36"/>
      <c r="F67" s="36"/>
      <c r="G67" s="18"/>
      <c r="H67" s="1189"/>
      <c r="I67" s="18"/>
      <c r="J67" s="18"/>
      <c r="K67" s="18"/>
      <c r="L67" s="18"/>
      <c r="M67" s="2"/>
      <c r="N67" s="2"/>
      <c r="O67" s="2"/>
      <c r="P67" s="2"/>
      <c r="Q67" s="2"/>
      <c r="R67" s="2"/>
      <c r="S67" s="2"/>
      <c r="T67" s="2"/>
    </row>
    <row x14ac:dyDescent="0.25" r="68" customHeight="1" ht="17.25">
      <c r="A68" s="21" t="s">
        <v>8298</v>
      </c>
      <c r="B68" s="47"/>
      <c r="C68" s="23">
        <f>SUM(C66:C67)</f>
      </c>
      <c r="D68" s="23">
        <f>SUM(D66:D67)</f>
      </c>
      <c r="E68" s="23">
        <f>SUM(E66:E67)</f>
      </c>
      <c r="F68" s="23">
        <f>SUM(F66:F67)</f>
      </c>
      <c r="G68" s="23">
        <f>SUM(G66:G67)</f>
      </c>
      <c r="H68" s="23">
        <f>SUM(H66:H67)</f>
      </c>
      <c r="I68" s="23">
        <f>SUM(I66:I67)</f>
      </c>
      <c r="J68" s="23">
        <f>SUM(J66:J67)</f>
      </c>
      <c r="K68" s="23">
        <f>SUM(K66:K67)</f>
      </c>
      <c r="L68" s="23">
        <f>SUM(L66:L67)</f>
      </c>
      <c r="M68" s="7" t="s">
        <v>8672</v>
      </c>
      <c r="N68" s="2"/>
      <c r="O68" s="7" t="s">
        <v>242</v>
      </c>
      <c r="P68" s="2"/>
      <c r="Q68" s="2"/>
      <c r="R68" s="2"/>
      <c r="S68" s="2"/>
      <c r="T68" s="2"/>
    </row>
    <row x14ac:dyDescent="0.25" r="69" customHeight="1" ht="17.25">
      <c r="A69" s="15">
        <v>45051</v>
      </c>
      <c r="B69" s="16" t="s">
        <v>8617</v>
      </c>
      <c r="C69" s="17">
        <v>50</v>
      </c>
      <c r="D69" s="17">
        <v>50</v>
      </c>
      <c r="E69" s="17">
        <v>100</v>
      </c>
      <c r="F69" s="36"/>
      <c r="G69" s="18"/>
      <c r="H69" s="1189"/>
      <c r="I69" s="18"/>
      <c r="J69" s="18"/>
      <c r="K69" s="18"/>
      <c r="L69" s="18"/>
      <c r="M69" s="7"/>
      <c r="N69" s="7"/>
      <c r="O69" s="7"/>
      <c r="P69" s="7"/>
      <c r="Q69" s="7"/>
      <c r="R69" s="7"/>
      <c r="S69" s="7"/>
      <c r="T69" s="7"/>
    </row>
    <row x14ac:dyDescent="0.25" r="70" customHeight="1" ht="17.25">
      <c r="A70" s="15">
        <v>45082</v>
      </c>
      <c r="B70" s="118" t="s">
        <v>8618</v>
      </c>
      <c r="C70" s="45"/>
      <c r="D70" s="17">
        <v>40</v>
      </c>
      <c r="E70" s="45"/>
      <c r="F70" s="45"/>
      <c r="G70" s="27"/>
      <c r="H70" s="1191"/>
      <c r="I70" s="27"/>
      <c r="J70" s="27"/>
      <c r="K70" s="27"/>
      <c r="L70" s="27"/>
      <c r="M70" s="7"/>
      <c r="N70" s="7"/>
      <c r="O70" s="7"/>
      <c r="P70" s="7"/>
      <c r="Q70" s="7"/>
      <c r="R70" s="7"/>
      <c r="S70" s="7"/>
      <c r="T70" s="7"/>
    </row>
    <row x14ac:dyDescent="0.25" r="71" customHeight="1" ht="17.25">
      <c r="A71" s="21" t="s">
        <v>8299</v>
      </c>
      <c r="B71" s="47"/>
      <c r="C71" s="23">
        <f>SUM(C68:C70)</f>
      </c>
      <c r="D71" s="23">
        <f>SUM(D68:D70)</f>
      </c>
      <c r="E71" s="23">
        <f>SUM(E68:E70)</f>
      </c>
      <c r="F71" s="23">
        <f>SUM(F68:F70)</f>
      </c>
      <c r="G71" s="23">
        <f>SUM(G68:G70)</f>
      </c>
      <c r="H71" s="23">
        <f>SUM(H68:H70)</f>
      </c>
      <c r="I71" s="23">
        <f>SUM(I68:I70)</f>
      </c>
      <c r="J71" s="23">
        <f>SUM(J68:J70)</f>
      </c>
      <c r="K71" s="23">
        <f>SUM(K68:K70)</f>
      </c>
      <c r="L71" s="23">
        <f>SUM(L68:L70)</f>
      </c>
      <c r="M71" s="2"/>
      <c r="N71" s="2"/>
      <c r="O71" s="7" t="s">
        <v>242</v>
      </c>
      <c r="P71" s="2"/>
      <c r="Q71" s="2"/>
      <c r="R71" s="2"/>
      <c r="S71" s="2"/>
      <c r="T71" s="2"/>
    </row>
    <row x14ac:dyDescent="0.25" r="72" customHeight="1" ht="17.25">
      <c r="A72" s="15" t="s">
        <v>2152</v>
      </c>
      <c r="B72" s="118" t="s">
        <v>14</v>
      </c>
      <c r="C72" s="17">
        <v>-84</v>
      </c>
      <c r="D72" s="17">
        <v>-120</v>
      </c>
      <c r="E72" s="17">
        <v>-160</v>
      </c>
      <c r="F72" s="17">
        <v>-12</v>
      </c>
      <c r="G72" s="17">
        <v>-29</v>
      </c>
      <c r="H72" s="17">
        <v>-6</v>
      </c>
      <c r="I72" s="18"/>
      <c r="J72" s="18"/>
      <c r="K72" s="18"/>
      <c r="L72" s="18"/>
      <c r="M72" s="2"/>
      <c r="N72" s="2"/>
      <c r="O72" s="2"/>
      <c r="P72" s="2"/>
      <c r="Q72" s="2"/>
      <c r="R72" s="2"/>
      <c r="S72" s="2"/>
      <c r="T72" s="2"/>
    </row>
    <row x14ac:dyDescent="0.25" r="73" customHeight="1" ht="17.25">
      <c r="A73" s="21" t="s">
        <v>8201</v>
      </c>
      <c r="B73" s="47"/>
      <c r="C73" s="23">
        <f>SUM(C71:C72)</f>
      </c>
      <c r="D73" s="23">
        <f>SUM(D71:D72)</f>
      </c>
      <c r="E73" s="23">
        <f>SUM(E71:E72)</f>
      </c>
      <c r="F73" s="23">
        <f>SUM(F71:F72)</f>
      </c>
      <c r="G73" s="23">
        <f>SUM(G71:G72)</f>
      </c>
      <c r="H73" s="23">
        <f>SUM(H71:H72)</f>
      </c>
      <c r="I73" s="23">
        <f>SUM(I71:I72)</f>
      </c>
      <c r="J73" s="23">
        <f>SUM(J71:J72)</f>
      </c>
      <c r="K73" s="23">
        <f>SUM(K71:K72)</f>
      </c>
      <c r="L73" s="23">
        <f>SUM(L71:L72)</f>
      </c>
      <c r="M73" s="2"/>
      <c r="N73" s="2"/>
      <c r="O73" s="7" t="s">
        <v>242</v>
      </c>
      <c r="P73" s="2"/>
      <c r="Q73" s="2"/>
      <c r="R73" s="2"/>
      <c r="S73" s="2"/>
      <c r="T73" s="2"/>
    </row>
    <row x14ac:dyDescent="0.25" r="74" customHeight="1" ht="17.25">
      <c r="A74" s="33"/>
      <c r="B74" s="118"/>
      <c r="C74" s="36"/>
      <c r="D74" s="36"/>
      <c r="E74" s="36"/>
      <c r="F74" s="36"/>
      <c r="G74" s="36"/>
      <c r="H74" s="1188"/>
      <c r="I74" s="18"/>
      <c r="J74" s="18"/>
      <c r="K74" s="18"/>
      <c r="L74" s="18"/>
      <c r="M74" s="2"/>
      <c r="N74" s="2"/>
      <c r="O74" s="2"/>
      <c r="P74" s="2"/>
      <c r="Q74" s="2"/>
      <c r="R74" s="2"/>
      <c r="S74" s="2"/>
      <c r="T74" s="2"/>
    </row>
    <row x14ac:dyDescent="0.25" r="75" customHeight="1" ht="17.25">
      <c r="A75" s="21" t="s">
        <v>8204</v>
      </c>
      <c r="B75" s="47"/>
      <c r="C75" s="23">
        <f>SUM(C73:C74)</f>
      </c>
      <c r="D75" s="23">
        <f>SUM(D73:D74)</f>
      </c>
      <c r="E75" s="23">
        <f>SUM(E73:E74)</f>
      </c>
      <c r="F75" s="23">
        <f>SUM(F73:F74)</f>
      </c>
      <c r="G75" s="23">
        <f>SUM(G73:G74)</f>
      </c>
      <c r="H75" s="23">
        <f>SUM(H73:H74)</f>
      </c>
      <c r="I75" s="23">
        <f>SUM(I73:I74)</f>
      </c>
      <c r="J75" s="23">
        <f>SUM(J73:J74)</f>
      </c>
      <c r="K75" s="23">
        <f>SUM(K73:K74)</f>
      </c>
      <c r="L75" s="23">
        <f>SUM(L73:L74)</f>
      </c>
      <c r="M75" s="2"/>
      <c r="N75" s="2"/>
      <c r="O75" s="7" t="s">
        <v>242</v>
      </c>
      <c r="P75" s="2"/>
      <c r="Q75" s="2"/>
      <c r="R75" s="2"/>
      <c r="S75" s="2"/>
      <c r="T75" s="2"/>
    </row>
    <row x14ac:dyDescent="0.25" r="76" customHeight="1" ht="17.25">
      <c r="A76" s="677"/>
      <c r="B76" s="118"/>
      <c r="C76" s="36"/>
      <c r="D76" s="36"/>
      <c r="E76" s="36"/>
      <c r="F76" s="36"/>
      <c r="G76" s="36"/>
      <c r="H76" s="1188"/>
      <c r="I76" s="36"/>
      <c r="J76" s="36"/>
      <c r="K76" s="36"/>
      <c r="L76" s="36"/>
      <c r="M76" s="2"/>
      <c r="N76" s="2"/>
      <c r="O76" s="2"/>
      <c r="P76" s="2"/>
      <c r="Q76" s="2"/>
      <c r="R76" s="2"/>
      <c r="S76" s="2"/>
      <c r="T76" s="2"/>
    </row>
    <row x14ac:dyDescent="0.25" r="77" customHeight="1" ht="17.25">
      <c r="A77" s="21" t="s">
        <v>8189</v>
      </c>
      <c r="B77" s="47"/>
      <c r="C77" s="23">
        <f>SUM(C75:C76)</f>
      </c>
      <c r="D77" s="23">
        <f>SUM(D75:D76)</f>
      </c>
      <c r="E77" s="23">
        <f>SUM(E75:E76)</f>
      </c>
      <c r="F77" s="23">
        <f>SUM(F75:F76)</f>
      </c>
      <c r="G77" s="23">
        <f>SUM(G75:G76)</f>
      </c>
      <c r="H77" s="23">
        <f>SUM(H75:H76)</f>
      </c>
      <c r="I77" s="23">
        <f>SUM(I75:I76)</f>
      </c>
      <c r="J77" s="23">
        <f>SUM(J75:J76)</f>
      </c>
      <c r="K77" s="23">
        <f>SUM(K75:K76)</f>
      </c>
      <c r="L77" s="23">
        <f>SUM(L75:L76)</f>
      </c>
      <c r="M77" s="2"/>
      <c r="N77" s="2"/>
      <c r="O77" s="7" t="s">
        <v>242</v>
      </c>
      <c r="P77" s="2"/>
      <c r="Q77" s="2"/>
      <c r="R77" s="2"/>
      <c r="S77" s="2"/>
      <c r="T77" s="2"/>
    </row>
    <row x14ac:dyDescent="0.25" r="78" customHeight="1" ht="17.25">
      <c r="A78" s="679"/>
      <c r="B78" s="193"/>
      <c r="C78" s="202"/>
      <c r="D78" s="202"/>
      <c r="E78" s="202"/>
      <c r="F78" s="202"/>
      <c r="G78" s="202"/>
      <c r="H78" s="1192"/>
      <c r="I78" s="202"/>
      <c r="J78" s="202"/>
      <c r="K78" s="202"/>
      <c r="L78" s="202"/>
      <c r="M78" s="2"/>
      <c r="N78" s="2"/>
      <c r="O78" s="2"/>
      <c r="P78" s="2"/>
      <c r="Q78" s="2"/>
      <c r="R78" s="2"/>
      <c r="S78" s="2"/>
      <c r="T78" s="2"/>
    </row>
    <row x14ac:dyDescent="0.25" r="79" customHeight="1" ht="17.25">
      <c r="A79" s="21" t="s">
        <v>8674</v>
      </c>
      <c r="B79" s="47"/>
      <c r="C79" s="23">
        <f>SUM(C77:C78)</f>
      </c>
      <c r="D79" s="23">
        <f>SUM(D77:D78)</f>
      </c>
      <c r="E79" s="23">
        <f>SUM(E77:E78)</f>
      </c>
      <c r="F79" s="23">
        <f>SUM(F77:F78)</f>
      </c>
      <c r="G79" s="23">
        <f>SUM(G77:G78)</f>
      </c>
      <c r="H79" s="23">
        <f>SUM(H77:H78)</f>
      </c>
      <c r="I79" s="23">
        <f>SUM(I77:I78)</f>
      </c>
      <c r="J79" s="23">
        <f>SUM(J77:J78)</f>
      </c>
      <c r="K79" s="23">
        <f>SUM(K77:K78)</f>
      </c>
      <c r="L79" s="23">
        <f>SUM(L77:L78)</f>
      </c>
      <c r="M79" s="2"/>
      <c r="N79" s="2"/>
      <c r="O79" s="7" t="s">
        <v>242</v>
      </c>
      <c r="P79" s="2"/>
      <c r="Q79" s="2"/>
      <c r="R79" s="2"/>
      <c r="S79" s="2"/>
      <c r="T79" s="2"/>
    </row>
    <row x14ac:dyDescent="0.25" r="80" customHeight="1" ht="17.25">
      <c r="A80" s="679"/>
      <c r="B80" s="193" t="s">
        <v>17</v>
      </c>
      <c r="C80" s="194">
        <v>-4</v>
      </c>
      <c r="D80" s="194">
        <v>-101</v>
      </c>
      <c r="E80" s="194">
        <v>-45</v>
      </c>
      <c r="F80" s="194">
        <v>-5</v>
      </c>
      <c r="G80" s="194">
        <v>-60</v>
      </c>
      <c r="H80" s="194">
        <v>-3</v>
      </c>
      <c r="I80" s="194">
        <v>-4</v>
      </c>
      <c r="J80" s="202"/>
      <c r="K80" s="202"/>
      <c r="L80" s="202"/>
      <c r="M80" s="32" t="s">
        <v>2048</v>
      </c>
      <c r="N80" s="2"/>
      <c r="O80" s="2"/>
      <c r="P80" s="2"/>
      <c r="Q80" s="2"/>
      <c r="R80" s="2"/>
      <c r="S80" s="2"/>
      <c r="T80" s="2"/>
    </row>
    <row x14ac:dyDescent="0.25" r="81" customHeight="1" ht="17.25">
      <c r="A81" s="677"/>
      <c r="B81" s="118"/>
      <c r="C81" s="36"/>
      <c r="D81" s="36"/>
      <c r="E81" s="36"/>
      <c r="F81" s="36"/>
      <c r="G81" s="36"/>
      <c r="H81" s="1188"/>
      <c r="I81" s="36"/>
      <c r="J81" s="36"/>
      <c r="K81" s="36"/>
      <c r="L81" s="36"/>
      <c r="M81" s="2"/>
      <c r="N81" s="2"/>
      <c r="O81" s="2"/>
      <c r="P81" s="2"/>
      <c r="Q81" s="2"/>
      <c r="R81" s="2"/>
      <c r="S81" s="2"/>
      <c r="T81" s="2"/>
    </row>
    <row x14ac:dyDescent="0.25" r="82" customHeight="1" ht="17.25">
      <c r="A82" s="677"/>
      <c r="B82" s="118"/>
      <c r="C82" s="36"/>
      <c r="D82" s="36"/>
      <c r="E82" s="36"/>
      <c r="F82" s="36"/>
      <c r="G82" s="36"/>
      <c r="H82" s="1188"/>
      <c r="I82" s="36"/>
      <c r="J82" s="36"/>
      <c r="K82" s="36"/>
      <c r="L82" s="36"/>
      <c r="M82" s="2"/>
      <c r="N82" s="2"/>
      <c r="O82" s="2"/>
      <c r="P82" s="2"/>
      <c r="Q82" s="2"/>
      <c r="R82" s="2"/>
      <c r="S82" s="2"/>
      <c r="T82" s="2"/>
    </row>
    <row x14ac:dyDescent="0.25" r="83" customHeight="1" ht="17.25">
      <c r="A83" s="677"/>
      <c r="B83" s="118"/>
      <c r="C83" s="36"/>
      <c r="D83" s="36"/>
      <c r="E83" s="36"/>
      <c r="F83" s="36"/>
      <c r="G83" s="36"/>
      <c r="H83" s="1188"/>
      <c r="I83" s="36"/>
      <c r="J83" s="36"/>
      <c r="K83" s="36"/>
      <c r="L83" s="36"/>
      <c r="M83" s="2"/>
      <c r="N83" s="2"/>
      <c r="O83" s="2"/>
      <c r="P83" s="2"/>
      <c r="Q83" s="2"/>
      <c r="R83" s="2"/>
      <c r="S83" s="2"/>
      <c r="T83" s="2"/>
    </row>
    <row x14ac:dyDescent="0.25" r="84" customHeight="1" ht="17.25">
      <c r="A84" s="247" t="s">
        <v>57</v>
      </c>
      <c r="B84" s="248"/>
      <c r="C84" s="472">
        <f>SUM(C77:C79)</f>
      </c>
      <c r="D84" s="472">
        <f>SUM(D77:D79)</f>
      </c>
      <c r="E84" s="472">
        <f>SUM(E77:E79)</f>
      </c>
      <c r="F84" s="472">
        <f>SUM(F77:F79)</f>
      </c>
      <c r="G84" s="472">
        <f>SUM(G77:G79)</f>
      </c>
      <c r="H84" s="472">
        <f>SUM(H77:H79)</f>
      </c>
      <c r="I84" s="472">
        <f>SUM(I77:I79)</f>
      </c>
      <c r="J84" s="472">
        <f>SUM(J77:J79)</f>
      </c>
      <c r="K84" s="472">
        <f>SUM(K77:K79)</f>
      </c>
      <c r="L84" s="472">
        <f>SUM(L77:L79)</f>
      </c>
      <c r="M84" s="2"/>
      <c r="N84" s="2"/>
      <c r="O84" s="2"/>
      <c r="P84" s="2"/>
      <c r="Q84" s="2"/>
      <c r="R84" s="2"/>
      <c r="S84" s="2"/>
      <c r="T84" s="2"/>
    </row>
    <row x14ac:dyDescent="0.25" r="85" customHeight="1" ht="17.25">
      <c r="A85" s="1181" t="s">
        <v>8620</v>
      </c>
      <c r="B85" s="1182"/>
      <c r="C85" s="150">
        <v>440</v>
      </c>
      <c r="D85" s="150">
        <v>464</v>
      </c>
      <c r="E85" s="150">
        <v>820</v>
      </c>
      <c r="F85" s="150">
        <v>289</v>
      </c>
      <c r="G85" s="150">
        <v>276</v>
      </c>
      <c r="H85" s="1193">
        <v>178.167</v>
      </c>
      <c r="I85" s="150">
        <v>18</v>
      </c>
      <c r="J85" s="150">
        <v>1200</v>
      </c>
      <c r="K85" s="1194"/>
      <c r="L85" s="1195"/>
      <c r="M85" s="2"/>
      <c r="N85" s="2"/>
      <c r="O85" s="2"/>
      <c r="P85" s="2"/>
      <c r="Q85" s="2"/>
      <c r="R85" s="2"/>
      <c r="S85" s="2"/>
      <c r="T85" s="2"/>
    </row>
    <row x14ac:dyDescent="0.25" r="86" customHeight="1" ht="17.25">
      <c r="A86" s="1"/>
      <c r="B86" s="4"/>
      <c r="C86" s="1165" t="s">
        <v>368</v>
      </c>
      <c r="D86" s="1165" t="s">
        <v>7</v>
      </c>
      <c r="E86" s="1165" t="s">
        <v>9</v>
      </c>
      <c r="F86" s="1165" t="s">
        <v>10</v>
      </c>
      <c r="G86" s="1165" t="s">
        <v>8</v>
      </c>
      <c r="H86" s="1196" t="s">
        <v>428</v>
      </c>
      <c r="I86" s="1165" t="s">
        <v>358</v>
      </c>
      <c r="J86" s="1165" t="s">
        <v>33</v>
      </c>
      <c r="K86" s="1165" t="s">
        <v>31</v>
      </c>
      <c r="L86" s="1165"/>
      <c r="M86" s="2"/>
      <c r="N86" s="2"/>
      <c r="O86" s="2"/>
      <c r="P86" s="2"/>
      <c r="Q86" s="2"/>
      <c r="R86" s="2"/>
      <c r="S86" s="2"/>
      <c r="T86" s="2"/>
    </row>
    <row x14ac:dyDescent="0.25" r="87" customHeight="1" ht="17.25">
      <c r="A87" s="1"/>
      <c r="B87" s="4"/>
      <c r="C87" s="5"/>
      <c r="D87" s="5"/>
      <c r="E87" s="5"/>
      <c r="F87" s="5"/>
      <c r="G87" s="5"/>
      <c r="H87" s="1183"/>
      <c r="I87" s="5"/>
      <c r="J87" s="5"/>
      <c r="K87" s="5"/>
      <c r="L87" s="5"/>
      <c r="M87" s="2"/>
      <c r="N87" s="2"/>
      <c r="O87" s="2"/>
      <c r="P87" s="2"/>
      <c r="Q87" s="2"/>
      <c r="R87" s="2"/>
      <c r="S87" s="2"/>
      <c r="T87" s="2"/>
    </row>
    <row x14ac:dyDescent="0.25" r="88" customHeight="1" ht="17.25">
      <c r="A88" s="37"/>
      <c r="B88" s="2"/>
      <c r="C88" s="3"/>
      <c r="D88" s="3"/>
      <c r="E88" s="3"/>
      <c r="F88" s="3"/>
      <c r="G88" s="3"/>
      <c r="H88" s="862"/>
      <c r="I88" s="3"/>
      <c r="J88" s="3"/>
      <c r="K88" s="3"/>
      <c r="L88" s="3"/>
      <c r="M88" s="2"/>
      <c r="N88" s="2"/>
      <c r="O88" s="2"/>
      <c r="P88" s="2"/>
      <c r="Q88" s="2"/>
      <c r="R88" s="2"/>
      <c r="S88" s="2"/>
      <c r="T88" s="2"/>
    </row>
    <row x14ac:dyDescent="0.25" r="89" customHeight="1" ht="17.25">
      <c r="A89" s="1" t="s">
        <v>8621</v>
      </c>
      <c r="B89" s="4"/>
      <c r="C89" s="5"/>
      <c r="D89" s="3"/>
      <c r="E89" s="3"/>
      <c r="F89" s="3"/>
      <c r="G89" s="3"/>
      <c r="H89" s="862"/>
      <c r="I89" s="3"/>
      <c r="J89" s="3"/>
      <c r="K89" s="3"/>
      <c r="L89" s="3"/>
      <c r="M89" s="2"/>
      <c r="N89" s="2"/>
      <c r="O89" s="2"/>
      <c r="P89" s="2"/>
      <c r="Q89" s="2"/>
      <c r="R89" s="2"/>
      <c r="S89" s="2"/>
      <c r="T89" s="2"/>
    </row>
    <row x14ac:dyDescent="0.25" r="90" customHeight="1" ht="17.25">
      <c r="A90" s="38" t="s">
        <v>8622</v>
      </c>
      <c r="B90" s="2"/>
      <c r="C90" s="3"/>
      <c r="D90" s="3"/>
      <c r="E90" s="3"/>
      <c r="F90" s="3"/>
      <c r="G90" s="3"/>
      <c r="H90" s="862"/>
      <c r="I90" s="3"/>
      <c r="J90" s="3"/>
      <c r="K90" s="3"/>
      <c r="L90" s="3"/>
      <c r="M90" s="2"/>
      <c r="N90" s="2"/>
      <c r="O90" s="2"/>
      <c r="P90" s="2"/>
      <c r="Q90" s="2"/>
      <c r="R90" s="2"/>
      <c r="S90" s="2"/>
      <c r="T90" s="2"/>
    </row>
    <row x14ac:dyDescent="0.25" r="91" customHeight="1" ht="17.25">
      <c r="A91" s="37"/>
      <c r="B91" s="2"/>
      <c r="C91" s="3"/>
      <c r="D91" s="3"/>
      <c r="E91" s="3"/>
      <c r="F91" s="3"/>
      <c r="G91" s="3"/>
      <c r="H91" s="862"/>
      <c r="I91" s="3"/>
      <c r="J91" s="3"/>
      <c r="K91" s="3"/>
      <c r="L91" s="3"/>
      <c r="M91" s="2"/>
      <c r="N91" s="2"/>
      <c r="O91" s="2"/>
      <c r="P91" s="2"/>
      <c r="Q91" s="2"/>
      <c r="R91" s="2"/>
      <c r="S91" s="2"/>
      <c r="T91" s="2"/>
    </row>
    <row x14ac:dyDescent="0.25" r="92" customHeight="1" ht="17.25">
      <c r="A92" s="38" t="s">
        <v>8623</v>
      </c>
      <c r="B92" s="2"/>
      <c r="C92" s="3"/>
      <c r="D92" s="3"/>
      <c r="E92" s="3"/>
      <c r="F92" s="3"/>
      <c r="G92" s="3"/>
      <c r="H92" s="862"/>
      <c r="I92" s="3"/>
      <c r="J92" s="3"/>
      <c r="K92" s="3"/>
      <c r="L92" s="3"/>
      <c r="M92" s="2"/>
      <c r="N92" s="2"/>
      <c r="O92" s="2"/>
      <c r="P92" s="2"/>
      <c r="Q92" s="2"/>
      <c r="R92" s="2"/>
      <c r="S92" s="2"/>
      <c r="T92" s="2"/>
    </row>
    <row x14ac:dyDescent="0.25" r="93" customHeight="1" ht="17.25">
      <c r="A93" s="37"/>
      <c r="B93" s="2"/>
      <c r="C93" s="3"/>
      <c r="D93" s="3"/>
      <c r="E93" s="3"/>
      <c r="F93" s="3"/>
      <c r="G93" s="3"/>
      <c r="H93" s="862"/>
      <c r="I93" s="3"/>
      <c r="J93" s="3"/>
      <c r="K93" s="3"/>
      <c r="L93" s="3"/>
      <c r="M93" s="2"/>
      <c r="N93" s="2"/>
      <c r="O93" s="2"/>
      <c r="P93" s="2"/>
      <c r="Q93" s="2"/>
      <c r="R93" s="2"/>
      <c r="S93" s="2"/>
      <c r="T93" s="2"/>
    </row>
    <row x14ac:dyDescent="0.25" r="94" customHeight="1" ht="17.25">
      <c r="A94" s="38" t="s">
        <v>8624</v>
      </c>
      <c r="B94" s="2"/>
      <c r="C94" s="3"/>
      <c r="D94" s="3"/>
      <c r="E94" s="3"/>
      <c r="F94" s="3"/>
      <c r="G94" s="3"/>
      <c r="H94" s="862"/>
      <c r="I94" s="3"/>
      <c r="J94" s="3"/>
      <c r="K94" s="3"/>
      <c r="L94" s="3"/>
      <c r="M94" s="2"/>
      <c r="N94" s="2"/>
      <c r="O94" s="2"/>
      <c r="P94" s="2"/>
      <c r="Q94" s="2"/>
      <c r="R94" s="2"/>
      <c r="S94" s="2"/>
      <c r="T94" s="2"/>
    </row>
    <row x14ac:dyDescent="0.25" r="95" customHeight="1" ht="17.25">
      <c r="A95" s="38" t="s">
        <v>8625</v>
      </c>
      <c r="B95" s="2"/>
      <c r="C95" s="3"/>
      <c r="D95" s="3"/>
      <c r="E95" s="3"/>
      <c r="F95" s="3"/>
      <c r="G95" s="3"/>
      <c r="H95" s="862"/>
      <c r="I95" s="3"/>
      <c r="J95" s="3"/>
      <c r="K95" s="3"/>
      <c r="L95" s="3"/>
      <c r="M95" s="2"/>
      <c r="N95" s="2"/>
      <c r="O95" s="2"/>
      <c r="P95" s="2"/>
      <c r="Q95" s="2"/>
      <c r="R95" s="2"/>
      <c r="S95" s="2"/>
      <c r="T95" s="2"/>
    </row>
    <row x14ac:dyDescent="0.25" r="96" customHeight="1" ht="17.25">
      <c r="A96" s="38" t="s">
        <v>8626</v>
      </c>
      <c r="B96" s="2"/>
      <c r="C96" s="3"/>
      <c r="D96" s="3"/>
      <c r="E96" s="3"/>
      <c r="F96" s="3"/>
      <c r="G96" s="3"/>
      <c r="H96" s="862"/>
      <c r="I96" s="3"/>
      <c r="J96" s="3"/>
      <c r="K96" s="3"/>
      <c r="L96" s="3"/>
      <c r="M96" s="2"/>
      <c r="N96" s="2"/>
      <c r="O96" s="2"/>
      <c r="P96" s="2"/>
      <c r="Q96" s="2"/>
      <c r="R96" s="2"/>
      <c r="S96" s="2"/>
      <c r="T96" s="2"/>
    </row>
    <row x14ac:dyDescent="0.25" r="97" customHeight="1" ht="17.25">
      <c r="A97" s="38" t="s">
        <v>8627</v>
      </c>
      <c r="B97" s="2"/>
      <c r="C97" s="3"/>
      <c r="D97" s="3"/>
      <c r="E97" s="3"/>
      <c r="F97" s="3"/>
      <c r="G97" s="3"/>
      <c r="H97" s="862"/>
      <c r="I97" s="3"/>
      <c r="J97" s="3"/>
      <c r="K97" s="3"/>
      <c r="L97" s="3"/>
      <c r="M97" s="2"/>
      <c r="N97" s="2"/>
      <c r="O97" s="2"/>
      <c r="P97" s="2"/>
      <c r="Q97" s="2"/>
      <c r="R97" s="2"/>
      <c r="S97" s="2"/>
      <c r="T97" s="2"/>
    </row>
    <row x14ac:dyDescent="0.25" r="98" customHeight="1" ht="17.25">
      <c r="A98" s="38" t="s">
        <v>8628</v>
      </c>
      <c r="B98" s="2"/>
      <c r="C98" s="3"/>
      <c r="D98" s="3"/>
      <c r="E98" s="3"/>
      <c r="F98" s="3"/>
      <c r="G98" s="3"/>
      <c r="H98" s="862"/>
      <c r="I98" s="3"/>
      <c r="J98" s="3"/>
      <c r="K98" s="3"/>
      <c r="L98" s="3"/>
      <c r="M98" s="2"/>
      <c r="N98" s="2"/>
      <c r="O98" s="2"/>
      <c r="P98" s="2"/>
      <c r="Q98" s="2"/>
      <c r="R98" s="2"/>
      <c r="S98" s="2"/>
      <c r="T98" s="2"/>
    </row>
    <row x14ac:dyDescent="0.25" r="99" customHeight="1" ht="17.25">
      <c r="A99" s="38" t="s">
        <v>8629</v>
      </c>
      <c r="B99" s="2"/>
      <c r="C99" s="3"/>
      <c r="D99" s="3"/>
      <c r="E99" s="3"/>
      <c r="F99" s="3"/>
      <c r="G99" s="3"/>
      <c r="H99" s="862"/>
      <c r="I99" s="3"/>
      <c r="J99" s="3"/>
      <c r="K99" s="3"/>
      <c r="L99" s="3"/>
      <c r="M99" s="2"/>
      <c r="N99" s="2"/>
      <c r="O99" s="2"/>
      <c r="P99" s="2"/>
      <c r="Q99" s="2"/>
      <c r="R99" s="2"/>
      <c r="S99" s="2"/>
      <c r="T99" s="2"/>
    </row>
    <row x14ac:dyDescent="0.25" r="100" customHeight="1" ht="17.25">
      <c r="A100" s="38" t="s">
        <v>8630</v>
      </c>
      <c r="B100" s="2"/>
      <c r="C100" s="3"/>
      <c r="D100" s="3"/>
      <c r="E100" s="3"/>
      <c r="F100" s="3"/>
      <c r="G100" s="3"/>
      <c r="H100" s="862"/>
      <c r="I100" s="3"/>
      <c r="J100" s="3"/>
      <c r="K100" s="3"/>
      <c r="L100" s="3"/>
      <c r="M100" s="2"/>
      <c r="N100" s="2"/>
      <c r="O100" s="2"/>
      <c r="P100" s="2"/>
      <c r="Q100" s="2"/>
      <c r="R100" s="2"/>
      <c r="S100" s="2"/>
      <c r="T100" s="2"/>
    </row>
    <row x14ac:dyDescent="0.25" r="101" customHeight="1" ht="17.25">
      <c r="A101" s="38" t="s">
        <v>8631</v>
      </c>
      <c r="B101" s="2"/>
      <c r="C101" s="3"/>
      <c r="D101" s="3"/>
      <c r="E101" s="3"/>
      <c r="F101" s="3"/>
      <c r="G101" s="3"/>
      <c r="H101" s="862"/>
      <c r="I101" s="3"/>
      <c r="J101" s="3"/>
      <c r="K101" s="3"/>
      <c r="L101" s="3"/>
      <c r="M101" s="2"/>
      <c r="N101" s="2"/>
      <c r="O101" s="2"/>
      <c r="P101" s="2"/>
      <c r="Q101" s="2"/>
      <c r="R101" s="2"/>
      <c r="S101" s="2"/>
      <c r="T101" s="2"/>
    </row>
    <row x14ac:dyDescent="0.25" r="102" customHeight="1" ht="17.25">
      <c r="A102" s="37"/>
      <c r="B102" s="2"/>
      <c r="C102" s="3"/>
      <c r="D102" s="3"/>
      <c r="E102" s="3"/>
      <c r="F102" s="3"/>
      <c r="G102" s="3"/>
      <c r="H102" s="862"/>
      <c r="I102" s="3"/>
      <c r="J102" s="3"/>
      <c r="K102" s="3"/>
      <c r="L102" s="3"/>
      <c r="M102" s="2"/>
      <c r="N102" s="2"/>
      <c r="O102" s="2"/>
      <c r="P102" s="2"/>
      <c r="Q102" s="2"/>
      <c r="R102" s="2"/>
      <c r="S102" s="2"/>
      <c r="T102" s="2"/>
    </row>
    <row x14ac:dyDescent="0.25" r="103" customHeight="1" ht="17.25">
      <c r="A103" s="38" t="s">
        <v>8632</v>
      </c>
      <c r="B103" s="2"/>
      <c r="C103" s="3"/>
      <c r="D103" s="3"/>
      <c r="E103" s="3"/>
      <c r="F103" s="3"/>
      <c r="G103" s="3"/>
      <c r="H103" s="862"/>
      <c r="I103" s="3"/>
      <c r="J103" s="3"/>
      <c r="K103" s="3"/>
      <c r="L103" s="3"/>
      <c r="M103" s="2"/>
      <c r="N103" s="2"/>
      <c r="O103" s="2"/>
      <c r="P103" s="2"/>
      <c r="Q103" s="2"/>
      <c r="R103" s="2"/>
      <c r="S103" s="2"/>
      <c r="T103" s="2"/>
    </row>
    <row x14ac:dyDescent="0.25" r="104" customHeight="1" ht="17.25">
      <c r="A104" s="38" t="s">
        <v>8633</v>
      </c>
      <c r="B104" s="2"/>
      <c r="C104" s="3"/>
      <c r="D104" s="3"/>
      <c r="E104" s="3"/>
      <c r="F104" s="3"/>
      <c r="G104" s="3"/>
      <c r="H104" s="862"/>
      <c r="I104" s="3"/>
      <c r="J104" s="3"/>
      <c r="K104" s="3"/>
      <c r="L104" s="3"/>
      <c r="M104" s="2"/>
      <c r="N104" s="2"/>
      <c r="O104" s="2"/>
      <c r="P104" s="2"/>
      <c r="Q104" s="2"/>
      <c r="R104" s="2"/>
      <c r="S104" s="2"/>
      <c r="T104" s="2"/>
    </row>
    <row x14ac:dyDescent="0.25" r="105" customHeight="1" ht="17.25">
      <c r="A105" s="37"/>
      <c r="B105" s="2"/>
      <c r="C105" s="3"/>
      <c r="D105" s="3"/>
      <c r="E105" s="3"/>
      <c r="F105" s="3"/>
      <c r="G105" s="3"/>
      <c r="H105" s="862"/>
      <c r="I105" s="3"/>
      <c r="J105" s="3"/>
      <c r="K105" s="3"/>
      <c r="L105" s="3"/>
      <c r="M105" s="2"/>
      <c r="N105" s="2"/>
      <c r="O105" s="2"/>
      <c r="P105" s="2"/>
      <c r="Q105" s="2"/>
      <c r="R105" s="2"/>
      <c r="S105" s="2"/>
      <c r="T105" s="2"/>
    </row>
    <row x14ac:dyDescent="0.25" r="106" customHeight="1" ht="17.25">
      <c r="A106" s="38" t="s">
        <v>8634</v>
      </c>
      <c r="B106" s="2"/>
      <c r="C106" s="3"/>
      <c r="D106" s="3"/>
      <c r="E106" s="3"/>
      <c r="F106" s="3"/>
      <c r="G106" s="3"/>
      <c r="H106" s="862"/>
      <c r="I106" s="3"/>
      <c r="J106" s="3"/>
      <c r="K106" s="3"/>
      <c r="L106" s="3"/>
      <c r="M106" s="2"/>
      <c r="N106" s="2"/>
      <c r="O106" s="2"/>
      <c r="P106" s="2"/>
      <c r="Q106" s="2"/>
      <c r="R106" s="2"/>
      <c r="S106" s="2"/>
      <c r="T106" s="2"/>
    </row>
    <row x14ac:dyDescent="0.25" r="107" customHeight="1" ht="17.25">
      <c r="A107" s="37"/>
      <c r="B107" s="2"/>
      <c r="C107" s="3"/>
      <c r="D107" s="3"/>
      <c r="E107" s="3"/>
      <c r="F107" s="3"/>
      <c r="G107" s="3"/>
      <c r="H107" s="862"/>
      <c r="I107" s="3"/>
      <c r="J107" s="3"/>
      <c r="K107" s="3"/>
      <c r="L107" s="3"/>
      <c r="M107" s="2"/>
      <c r="N107" s="2"/>
      <c r="O107" s="2"/>
      <c r="P107" s="2"/>
      <c r="Q107" s="2"/>
      <c r="R107" s="2"/>
      <c r="S107" s="2"/>
      <c r="T107" s="2"/>
    </row>
    <row x14ac:dyDescent="0.25" r="108" customHeight="1" ht="17.25">
      <c r="A108" s="38" t="s">
        <v>8635</v>
      </c>
      <c r="B108" s="2"/>
      <c r="C108" s="3"/>
      <c r="D108" s="3"/>
      <c r="E108" s="3"/>
      <c r="F108" s="3"/>
      <c r="G108" s="3"/>
      <c r="H108" s="862"/>
      <c r="I108" s="3"/>
      <c r="J108" s="3"/>
      <c r="K108" s="3"/>
      <c r="L108" s="3"/>
      <c r="M108" s="2"/>
      <c r="N108" s="2"/>
      <c r="O108" s="2"/>
      <c r="P108" s="2"/>
      <c r="Q108" s="2"/>
      <c r="R108" s="2"/>
      <c r="S108" s="2"/>
      <c r="T108" s="2"/>
    </row>
    <row x14ac:dyDescent="0.25" r="109" customHeight="1" ht="17.25">
      <c r="A109" s="38" t="s">
        <v>8636</v>
      </c>
      <c r="B109" s="2"/>
      <c r="C109" s="3"/>
      <c r="D109" s="3"/>
      <c r="E109" s="3"/>
      <c r="F109" s="3"/>
      <c r="G109" s="3"/>
      <c r="H109" s="862"/>
      <c r="I109" s="3"/>
      <c r="J109" s="3"/>
      <c r="K109" s="3"/>
      <c r="L109" s="3"/>
      <c r="M109" s="2"/>
      <c r="N109" s="2"/>
      <c r="O109" s="2"/>
      <c r="P109" s="2"/>
      <c r="Q109" s="2"/>
      <c r="R109" s="2"/>
      <c r="S109" s="2"/>
      <c r="T109" s="2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9"/>
  <sheetViews>
    <sheetView workbookViewId="0"/>
  </sheetViews>
  <sheetFormatPr defaultRowHeight="15" x14ac:dyDescent="0.25"/>
  <cols>
    <col min="1" max="1" style="39" width="13.005" customWidth="1" bestFit="1"/>
    <col min="2" max="2" style="88" width="21.14785714285714" customWidth="1" bestFit="1"/>
    <col min="3" max="3" style="116" width="9.862142857142858" customWidth="1" bestFit="1"/>
    <col min="4" max="4" style="116" width="13.576428571428572" customWidth="1" bestFit="1"/>
    <col min="5" max="5" style="116" width="10.576428571428572" customWidth="1" bestFit="1"/>
    <col min="6" max="6" style="116" width="11.576428571428572" customWidth="1" bestFit="1"/>
    <col min="7" max="7" style="88" width="11.576428571428572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4"/>
      <c r="H1" s="2"/>
    </row>
    <row x14ac:dyDescent="0.25" r="2" customHeight="1" ht="17.25">
      <c r="A2" s="1"/>
      <c r="B2" s="4"/>
      <c r="C2" s="5"/>
      <c r="D2" s="5"/>
      <c r="E2" s="5"/>
      <c r="F2" s="5"/>
      <c r="G2" s="4"/>
      <c r="H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83"/>
      <c r="H3" s="2"/>
    </row>
    <row x14ac:dyDescent="0.25" r="4" customHeight="1" ht="17.25">
      <c r="A4" s="1" t="s">
        <v>8596</v>
      </c>
      <c r="B4" s="4"/>
      <c r="C4" s="560"/>
      <c r="D4" s="560"/>
      <c r="E4" s="560"/>
      <c r="F4" s="560"/>
      <c r="G4" s="1139"/>
      <c r="H4" s="2"/>
    </row>
    <row x14ac:dyDescent="0.25" r="5" customHeight="1" ht="17.25">
      <c r="A5" s="1" t="s">
        <v>8637</v>
      </c>
      <c r="B5" s="4"/>
      <c r="C5" s="560"/>
      <c r="D5" s="560"/>
      <c r="E5" s="560"/>
      <c r="F5" s="560"/>
      <c r="G5" s="1139"/>
      <c r="H5" s="2"/>
    </row>
    <row x14ac:dyDescent="0.25" r="6" customHeight="1" ht="17.25">
      <c r="A6" s="1"/>
      <c r="B6" s="4"/>
      <c r="C6" s="560"/>
      <c r="D6" s="560"/>
      <c r="E6" s="560"/>
      <c r="F6" s="560"/>
      <c r="G6" s="1139"/>
      <c r="H6" s="2"/>
    </row>
    <row x14ac:dyDescent="0.25" r="7" customHeight="1" ht="17.25">
      <c r="A7" s="1"/>
      <c r="B7" s="4"/>
      <c r="C7" s="11">
        <v>6000</v>
      </c>
      <c r="D7" s="11">
        <v>2700</v>
      </c>
      <c r="E7" s="11">
        <v>5000</v>
      </c>
      <c r="F7" s="11">
        <v>4400</v>
      </c>
      <c r="G7" s="11"/>
      <c r="H7" s="2"/>
    </row>
    <row x14ac:dyDescent="0.25" r="8" customHeight="1" ht="17.25">
      <c r="A8" s="533" t="s">
        <v>4</v>
      </c>
      <c r="B8" s="534" t="s">
        <v>5</v>
      </c>
      <c r="C8" s="401" t="s">
        <v>442</v>
      </c>
      <c r="D8" s="401" t="s">
        <v>2099</v>
      </c>
      <c r="E8" s="401" t="s">
        <v>136</v>
      </c>
      <c r="F8" s="401" t="s">
        <v>124</v>
      </c>
      <c r="G8" s="534"/>
      <c r="H8" s="2"/>
    </row>
    <row x14ac:dyDescent="0.25" r="9" customHeight="1" ht="17.25">
      <c r="A9" s="117" t="s">
        <v>522</v>
      </c>
      <c r="B9" s="118" t="s">
        <v>8535</v>
      </c>
      <c r="C9" s="138">
        <v>60</v>
      </c>
      <c r="D9" s="138">
        <v>20</v>
      </c>
      <c r="E9" s="138">
        <v>60</v>
      </c>
      <c r="F9" s="138">
        <v>60</v>
      </c>
      <c r="G9" s="118"/>
      <c r="H9" s="2"/>
    </row>
    <row x14ac:dyDescent="0.25" r="10" customHeight="1" ht="17.25">
      <c r="A10" s="21" t="s">
        <v>8638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2"/>
      <c r="H10" s="2"/>
    </row>
    <row x14ac:dyDescent="0.25" r="11" customHeight="1" ht="17.25">
      <c r="A11" s="677"/>
      <c r="B11" s="118"/>
      <c r="C11" s="35"/>
      <c r="D11" s="35"/>
      <c r="E11" s="35"/>
      <c r="F11" s="35"/>
      <c r="G11" s="34"/>
      <c r="H11" s="2"/>
    </row>
    <row x14ac:dyDescent="0.25" r="12" customHeight="1" ht="17.25">
      <c r="A12" s="21" t="s">
        <v>8639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2"/>
      <c r="H12" s="2"/>
    </row>
    <row x14ac:dyDescent="0.25" r="13" customHeight="1" ht="17.25">
      <c r="A13" s="677">
        <v>44873</v>
      </c>
      <c r="B13" s="118" t="s">
        <v>14</v>
      </c>
      <c r="C13" s="19">
        <v>-60</v>
      </c>
      <c r="D13" s="19">
        <v>-20</v>
      </c>
      <c r="E13" s="19">
        <v>-35</v>
      </c>
      <c r="F13" s="19">
        <v>-30</v>
      </c>
      <c r="G13" s="34"/>
      <c r="H13" s="2"/>
    </row>
    <row x14ac:dyDescent="0.25" r="14" customHeight="1" ht="17.25">
      <c r="A14" s="21" t="s">
        <v>8478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2"/>
      <c r="H14" s="2"/>
    </row>
    <row x14ac:dyDescent="0.25" r="15" customHeight="1" ht="17.25">
      <c r="A15" s="1169"/>
      <c r="B15" s="124"/>
      <c r="C15" s="18"/>
      <c r="D15" s="18"/>
      <c r="E15" s="18"/>
      <c r="F15" s="18"/>
      <c r="G15" s="124"/>
      <c r="H15" s="2"/>
    </row>
    <row x14ac:dyDescent="0.25" r="16" customHeight="1" ht="17.25">
      <c r="A16" s="21" t="s">
        <v>8473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2"/>
      <c r="H16" s="2"/>
    </row>
    <row x14ac:dyDescent="0.25" r="17" customHeight="1" ht="17.25">
      <c r="A17" s="15"/>
      <c r="B17" s="16"/>
      <c r="C17" s="36"/>
      <c r="D17" s="36"/>
      <c r="E17" s="36"/>
      <c r="F17" s="36"/>
      <c r="G17" s="16"/>
      <c r="H17" s="2"/>
    </row>
    <row x14ac:dyDescent="0.25" r="18" customHeight="1" ht="17.25">
      <c r="A18" s="21" t="s">
        <v>8442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2"/>
      <c r="H18" s="2"/>
    </row>
    <row x14ac:dyDescent="0.25" r="19" customHeight="1" ht="17.25">
      <c r="A19" s="15"/>
      <c r="B19" s="16"/>
      <c r="C19" s="36"/>
      <c r="D19" s="36"/>
      <c r="E19" s="36"/>
      <c r="F19" s="36"/>
      <c r="G19" s="16"/>
      <c r="H19" s="2"/>
    </row>
    <row x14ac:dyDescent="0.25" r="20" customHeight="1" ht="17.25">
      <c r="A20" s="21" t="s">
        <v>8437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2"/>
      <c r="H20" s="2"/>
    </row>
    <row x14ac:dyDescent="0.25" r="21" customHeight="1" ht="17.25">
      <c r="A21" s="15"/>
      <c r="B21" s="16"/>
      <c r="C21" s="36"/>
      <c r="D21" s="36"/>
      <c r="E21" s="36"/>
      <c r="F21" s="36"/>
      <c r="G21" s="16"/>
      <c r="H21" s="2"/>
    </row>
    <row x14ac:dyDescent="0.25" r="22" customHeight="1" ht="17.25">
      <c r="A22" s="21" t="s">
        <v>8304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2"/>
      <c r="H22" s="2"/>
    </row>
    <row x14ac:dyDescent="0.25" r="23" customHeight="1" ht="17.25">
      <c r="A23" s="15" t="s">
        <v>1781</v>
      </c>
      <c r="B23" s="118" t="s">
        <v>14</v>
      </c>
      <c r="C23" s="36"/>
      <c r="D23" s="36"/>
      <c r="E23" s="17">
        <v>-3</v>
      </c>
      <c r="F23" s="36"/>
      <c r="G23" s="16"/>
      <c r="H23" s="2"/>
    </row>
    <row x14ac:dyDescent="0.25" r="24" customHeight="1" ht="17.25">
      <c r="A24" s="21" t="s">
        <v>8295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2"/>
      <c r="H24" s="2"/>
    </row>
    <row x14ac:dyDescent="0.25" r="25" customHeight="1" ht="17.25">
      <c r="A25" s="15">
        <v>45140</v>
      </c>
      <c r="B25" s="16" t="s">
        <v>14</v>
      </c>
      <c r="C25" s="36"/>
      <c r="D25" s="36"/>
      <c r="E25" s="17">
        <v>-22</v>
      </c>
      <c r="F25" s="36"/>
      <c r="G25" s="16"/>
      <c r="H25" s="182" t="s">
        <v>1085</v>
      </c>
    </row>
    <row x14ac:dyDescent="0.25" r="26" customHeight="1" ht="17.25">
      <c r="A26" s="15" t="s">
        <v>1787</v>
      </c>
      <c r="B26" s="16" t="s">
        <v>14</v>
      </c>
      <c r="C26" s="36"/>
      <c r="D26" s="36"/>
      <c r="E26" s="36"/>
      <c r="F26" s="17">
        <v>-30</v>
      </c>
      <c r="G26" s="16"/>
      <c r="H26" s="2"/>
    </row>
    <row x14ac:dyDescent="0.25" r="27" customHeight="1" ht="17.25">
      <c r="A27" s="21" t="s">
        <v>8296</v>
      </c>
      <c r="B27" s="47"/>
      <c r="C27" s="23">
        <f>SUM(C24:C26)</f>
      </c>
      <c r="D27" s="23">
        <f>SUM(D24:D26)</f>
      </c>
      <c r="E27" s="23">
        <f>SUM(E24:E26)</f>
      </c>
      <c r="F27" s="23">
        <f>SUM(F24:F26)</f>
      </c>
      <c r="G27" s="22"/>
      <c r="H27" s="2"/>
    </row>
    <row x14ac:dyDescent="0.25" r="28" customHeight="1" ht="17.25">
      <c r="A28" s="15"/>
      <c r="B28" s="16"/>
      <c r="C28" s="36"/>
      <c r="D28" s="36"/>
      <c r="E28" s="36"/>
      <c r="F28" s="36"/>
      <c r="G28" s="16"/>
      <c r="H28" s="2"/>
    </row>
    <row x14ac:dyDescent="0.25" r="29" customHeight="1" ht="17.25">
      <c r="A29" s="15"/>
      <c r="B29" s="16"/>
      <c r="C29" s="36"/>
      <c r="D29" s="36"/>
      <c r="E29" s="18"/>
      <c r="F29" s="18"/>
      <c r="G29" s="16"/>
      <c r="H29" s="2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5"/>
  <sheetViews>
    <sheetView workbookViewId="0"/>
  </sheetViews>
  <sheetFormatPr defaultRowHeight="15" x14ac:dyDescent="0.25"/>
  <cols>
    <col min="1" max="1" style="39" width="13.005" customWidth="1" bestFit="1"/>
    <col min="2" max="2" style="40" width="21.14785714285714" customWidth="1" bestFit="1"/>
    <col min="3" max="3" style="41" width="9.862142857142858" customWidth="1" bestFit="1"/>
    <col min="4" max="4" style="41" width="11.147857142857141" customWidth="1" bestFit="1"/>
    <col min="5" max="5" style="41" width="10.576428571428572" customWidth="1" bestFit="1"/>
    <col min="6" max="6" style="40" width="9.005" customWidth="1" bestFit="1"/>
    <col min="7" max="7" style="40" width="21.290714285714284" customWidth="1" bestFit="1"/>
    <col min="8" max="8" style="40" width="12.576428571428572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2"/>
      <c r="G1" s="2"/>
      <c r="H1" s="2"/>
      <c r="I1" s="2"/>
      <c r="J1" s="2"/>
      <c r="K1" s="2"/>
      <c r="L1" s="2"/>
      <c r="M1" s="2"/>
    </row>
    <row x14ac:dyDescent="0.25" r="2" customHeight="1" ht="17.25">
      <c r="A2" s="1"/>
      <c r="B2" s="4"/>
      <c r="C2" s="5"/>
      <c r="D2" s="5"/>
      <c r="E2" s="5"/>
      <c r="F2" s="2"/>
      <c r="G2" s="2"/>
      <c r="H2" s="2"/>
      <c r="I2" s="2"/>
      <c r="J2" s="2"/>
      <c r="K2" s="2"/>
      <c r="L2" s="2"/>
      <c r="M2" s="2"/>
    </row>
    <row x14ac:dyDescent="0.25" r="3" customHeight="1" ht="17.25">
      <c r="A3" s="1" t="s">
        <v>7698</v>
      </c>
      <c r="B3" s="4"/>
      <c r="C3" s="3"/>
      <c r="D3" s="3"/>
      <c r="E3" s="3"/>
      <c r="F3" s="2"/>
      <c r="G3" s="2"/>
      <c r="H3" s="2"/>
      <c r="I3" s="2"/>
      <c r="J3" s="2"/>
      <c r="K3" s="2"/>
      <c r="L3" s="2"/>
      <c r="M3" s="2"/>
    </row>
    <row x14ac:dyDescent="0.25" r="4" customHeight="1" ht="17.25">
      <c r="A4" s="1" t="s">
        <v>8616</v>
      </c>
      <c r="B4" s="4"/>
      <c r="C4" s="560"/>
      <c r="D4" s="560"/>
      <c r="E4" s="560"/>
      <c r="F4" s="2"/>
      <c r="G4" s="2"/>
      <c r="H4" s="2"/>
      <c r="I4" s="2"/>
      <c r="J4" s="2"/>
      <c r="K4" s="2"/>
      <c r="L4" s="2"/>
      <c r="M4" s="2"/>
    </row>
    <row x14ac:dyDescent="0.25" r="5" customHeight="1" ht="17.25">
      <c r="A5" s="1" t="s">
        <v>8080</v>
      </c>
      <c r="B5" s="4"/>
      <c r="C5" s="560"/>
      <c r="D5" s="560"/>
      <c r="E5" s="560"/>
      <c r="F5" s="2"/>
      <c r="G5" s="2"/>
      <c r="H5" s="2"/>
      <c r="I5" s="2"/>
      <c r="J5" s="2"/>
      <c r="K5" s="2"/>
      <c r="L5" s="2"/>
      <c r="M5" s="2"/>
    </row>
    <row x14ac:dyDescent="0.25" r="6" customHeight="1" ht="17.25">
      <c r="A6" s="1" t="s">
        <v>357</v>
      </c>
      <c r="B6" s="4"/>
      <c r="C6" s="11">
        <v>6000</v>
      </c>
      <c r="D6" s="11">
        <v>4500</v>
      </c>
      <c r="E6" s="11">
        <v>1000</v>
      </c>
      <c r="F6" s="2"/>
      <c r="G6" s="2"/>
      <c r="H6" s="2"/>
      <c r="I6" s="2"/>
      <c r="J6" s="2"/>
      <c r="K6" s="2"/>
      <c r="L6" s="2"/>
      <c r="M6" s="2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7</v>
      </c>
      <c r="E7" s="401" t="s">
        <v>9</v>
      </c>
      <c r="F7" s="2"/>
      <c r="G7" s="2"/>
      <c r="H7" s="2"/>
      <c r="I7" s="2"/>
      <c r="J7" s="2"/>
      <c r="K7" s="2"/>
      <c r="L7" s="2"/>
      <c r="M7" s="2"/>
    </row>
    <row x14ac:dyDescent="0.25" r="8" customHeight="1" ht="17.25">
      <c r="A8" s="15">
        <v>45051</v>
      </c>
      <c r="B8" s="16" t="s">
        <v>8617</v>
      </c>
      <c r="C8" s="450">
        <v>50</v>
      </c>
      <c r="D8" s="450">
        <v>50</v>
      </c>
      <c r="E8" s="450">
        <v>100</v>
      </c>
      <c r="F8" s="7"/>
      <c r="G8" s="7"/>
      <c r="H8" s="7"/>
      <c r="I8" s="7"/>
      <c r="J8" s="7"/>
      <c r="K8" s="7"/>
      <c r="L8" s="7"/>
      <c r="M8" s="7"/>
    </row>
    <row x14ac:dyDescent="0.25" r="9" customHeight="1" ht="17.25">
      <c r="A9" s="15">
        <v>45082</v>
      </c>
      <c r="B9" s="118" t="s">
        <v>8618</v>
      </c>
      <c r="C9" s="60"/>
      <c r="D9" s="450">
        <v>40</v>
      </c>
      <c r="E9" s="60"/>
      <c r="F9" s="7"/>
      <c r="G9" s="7"/>
      <c r="H9" s="7"/>
      <c r="I9" s="7"/>
      <c r="J9" s="7"/>
      <c r="K9" s="7"/>
      <c r="L9" s="7"/>
      <c r="M9" s="7"/>
    </row>
    <row x14ac:dyDescent="0.25" r="10" customHeight="1" ht="17.25">
      <c r="A10" s="62" t="s">
        <v>8299</v>
      </c>
      <c r="B10" s="63"/>
      <c r="C10" s="80">
        <f>SUM(C8:C9)</f>
      </c>
      <c r="D10" s="80">
        <f>SUM(D8:D9)</f>
      </c>
      <c r="E10" s="80">
        <f>SUM(E8:E9)</f>
      </c>
      <c r="F10" s="2"/>
      <c r="G10" s="2"/>
      <c r="H10" s="7" t="s">
        <v>242</v>
      </c>
      <c r="I10" s="2"/>
      <c r="J10" s="2"/>
      <c r="K10" s="2"/>
      <c r="L10" s="2"/>
      <c r="M10" s="2"/>
    </row>
    <row x14ac:dyDescent="0.25" r="11" customHeight="1" ht="17.25">
      <c r="A11" s="15" t="s">
        <v>2152</v>
      </c>
      <c r="B11" s="118" t="s">
        <v>14</v>
      </c>
      <c r="C11" s="450">
        <v>-46</v>
      </c>
      <c r="D11" s="60"/>
      <c r="E11" s="450">
        <v>-55</v>
      </c>
      <c r="F11" s="2"/>
      <c r="G11" s="2"/>
      <c r="H11" s="2"/>
      <c r="I11" s="2"/>
      <c r="J11" s="2"/>
      <c r="K11" s="2"/>
      <c r="L11" s="2"/>
      <c r="M11" s="2"/>
    </row>
    <row x14ac:dyDescent="0.25" r="12" customHeight="1" ht="17.25">
      <c r="A12" s="62" t="s">
        <v>8201</v>
      </c>
      <c r="B12" s="63"/>
      <c r="C12" s="80">
        <f>SUM(C10:C11)</f>
      </c>
      <c r="D12" s="80">
        <f>SUM(D10:D11)</f>
      </c>
      <c r="E12" s="80">
        <f>SUM(E10:E11)</f>
      </c>
      <c r="F12" s="2"/>
      <c r="G12" s="2"/>
      <c r="H12" s="7" t="s">
        <v>242</v>
      </c>
      <c r="I12" s="2"/>
      <c r="J12" s="2"/>
      <c r="K12" s="2"/>
      <c r="L12" s="2"/>
      <c r="M12" s="2"/>
    </row>
    <row x14ac:dyDescent="0.25" r="13" customHeight="1" ht="17.25">
      <c r="A13" s="33"/>
      <c r="B13" s="118"/>
      <c r="C13" s="36"/>
      <c r="D13" s="36"/>
      <c r="E13" s="36"/>
      <c r="F13" s="2"/>
      <c r="G13" s="2"/>
      <c r="H13" s="2"/>
      <c r="I13" s="2"/>
      <c r="J13" s="2"/>
      <c r="K13" s="2"/>
      <c r="L13" s="2"/>
      <c r="M13" s="2"/>
    </row>
    <row x14ac:dyDescent="0.25" r="14" customHeight="1" ht="17.25">
      <c r="A14" s="62" t="s">
        <v>8204</v>
      </c>
      <c r="B14" s="63"/>
      <c r="C14" s="80">
        <f>SUM(C12:C13)</f>
      </c>
      <c r="D14" s="80">
        <f>SUM(D12:D13)</f>
      </c>
      <c r="E14" s="80">
        <f>SUM(E12:E13)</f>
      </c>
      <c r="F14" s="2"/>
      <c r="G14" s="2"/>
      <c r="H14" s="7" t="s">
        <v>242</v>
      </c>
      <c r="I14" s="2"/>
      <c r="J14" s="2"/>
      <c r="K14" s="2"/>
      <c r="L14" s="2"/>
      <c r="M14" s="2"/>
    </row>
    <row x14ac:dyDescent="0.25" r="15" customHeight="1" ht="17.25">
      <c r="A15" s="677"/>
      <c r="B15" s="118"/>
      <c r="C15" s="36"/>
      <c r="D15" s="36"/>
      <c r="E15" s="36"/>
      <c r="F15" s="2"/>
      <c r="G15" s="2"/>
      <c r="H15" s="2"/>
      <c r="I15" s="2"/>
      <c r="J15" s="2"/>
      <c r="K15" s="2"/>
      <c r="L15" s="2"/>
      <c r="M15" s="2"/>
    </row>
    <row x14ac:dyDescent="0.25" r="16" customHeight="1" ht="17.25">
      <c r="A16" s="62" t="s">
        <v>8189</v>
      </c>
      <c r="B16" s="63"/>
      <c r="C16" s="80">
        <f>SUM(C14:C15)</f>
      </c>
      <c r="D16" s="80">
        <f>SUM(D14:D15)</f>
      </c>
      <c r="E16" s="80">
        <f>SUM(E14:E15)</f>
      </c>
      <c r="F16" s="7" t="s">
        <v>8619</v>
      </c>
      <c r="G16" s="2"/>
      <c r="H16" s="7" t="s">
        <v>242</v>
      </c>
      <c r="I16" s="2"/>
      <c r="J16" s="2"/>
      <c r="K16" s="2"/>
      <c r="L16" s="2"/>
      <c r="M16" s="2"/>
    </row>
    <row x14ac:dyDescent="0.25" r="17" customHeight="1" ht="17.25">
      <c r="A17" s="677"/>
      <c r="B17" s="118"/>
      <c r="C17" s="36"/>
      <c r="D17" s="36"/>
      <c r="E17" s="36"/>
      <c r="F17" s="2"/>
      <c r="G17" s="2"/>
      <c r="H17" s="2"/>
      <c r="I17" s="2"/>
      <c r="J17" s="2"/>
      <c r="K17" s="2"/>
      <c r="L17" s="2"/>
      <c r="M17" s="2"/>
    </row>
    <row x14ac:dyDescent="0.25" r="18" customHeight="1" ht="17.25">
      <c r="A18" s="677"/>
      <c r="B18" s="118"/>
      <c r="C18" s="36"/>
      <c r="D18" s="36"/>
      <c r="E18" s="36"/>
      <c r="F18" s="2"/>
      <c r="G18" s="2"/>
      <c r="H18" s="2"/>
      <c r="I18" s="2"/>
      <c r="J18" s="2"/>
      <c r="K18" s="2"/>
      <c r="L18" s="2"/>
      <c r="M18" s="2"/>
    </row>
    <row x14ac:dyDescent="0.25" r="19" customHeight="1" ht="17.25">
      <c r="A19" s="15"/>
      <c r="B19" s="16"/>
      <c r="C19" s="36"/>
      <c r="D19" s="36"/>
      <c r="E19" s="36"/>
      <c r="F19" s="2"/>
      <c r="G19" s="2"/>
      <c r="H19" s="2"/>
      <c r="I19" s="2"/>
      <c r="J19" s="2"/>
      <c r="K19" s="2"/>
      <c r="L19" s="2"/>
      <c r="M19" s="2"/>
    </row>
    <row x14ac:dyDescent="0.25" r="20" customHeight="1" ht="17.25">
      <c r="A20" s="247" t="s">
        <v>57</v>
      </c>
      <c r="B20" s="248"/>
      <c r="C20" s="98"/>
      <c r="D20" s="98"/>
      <c r="E20" s="98"/>
      <c r="F20" s="2"/>
      <c r="G20" s="2"/>
      <c r="H20" s="2"/>
      <c r="I20" s="2"/>
      <c r="J20" s="2"/>
      <c r="K20" s="2"/>
      <c r="L20" s="2"/>
      <c r="M20" s="2"/>
    </row>
    <row x14ac:dyDescent="0.25" r="21" customHeight="1" ht="17.25">
      <c r="A21" s="1181" t="s">
        <v>8620</v>
      </c>
      <c r="B21" s="1182"/>
      <c r="C21" s="150">
        <v>440</v>
      </c>
      <c r="D21" s="150">
        <v>464</v>
      </c>
      <c r="E21" s="150">
        <v>820</v>
      </c>
      <c r="F21" s="2"/>
      <c r="G21" s="2"/>
      <c r="H21" s="2"/>
      <c r="I21" s="2"/>
      <c r="J21" s="2"/>
      <c r="K21" s="2"/>
      <c r="L21" s="2"/>
      <c r="M21" s="2"/>
    </row>
    <row x14ac:dyDescent="0.25" r="22" customHeight="1" ht="17.25">
      <c r="A22" s="1"/>
      <c r="B22" s="4"/>
      <c r="C22" s="1165" t="s">
        <v>368</v>
      </c>
      <c r="D22" s="1165" t="s">
        <v>7</v>
      </c>
      <c r="E22" s="1165" t="s">
        <v>9</v>
      </c>
      <c r="F22" s="2"/>
      <c r="G22" s="2"/>
      <c r="H22" s="2"/>
      <c r="I22" s="2"/>
      <c r="J22" s="2"/>
      <c r="K22" s="2"/>
      <c r="L22" s="2"/>
      <c r="M22" s="2"/>
    </row>
    <row x14ac:dyDescent="0.25" r="23" customHeight="1" ht="17.25">
      <c r="A23" s="1"/>
      <c r="B23" s="4"/>
      <c r="C23" s="5"/>
      <c r="D23" s="5"/>
      <c r="E23" s="5"/>
      <c r="F23" s="2"/>
      <c r="G23" s="2"/>
      <c r="H23" s="2"/>
      <c r="I23" s="2"/>
      <c r="J23" s="2"/>
      <c r="K23" s="2"/>
      <c r="L23" s="2"/>
      <c r="M23" s="2"/>
    </row>
    <row x14ac:dyDescent="0.25" r="24" customHeight="1" ht="17.25">
      <c r="A24" s="37"/>
      <c r="B24" s="2"/>
      <c r="C24" s="3"/>
      <c r="D24" s="3"/>
      <c r="E24" s="3"/>
      <c r="F24" s="2"/>
      <c r="G24" s="2"/>
      <c r="H24" s="2"/>
      <c r="I24" s="2"/>
      <c r="J24" s="2"/>
      <c r="K24" s="2"/>
      <c r="L24" s="2"/>
      <c r="M24" s="2"/>
    </row>
    <row x14ac:dyDescent="0.25" r="25" customHeight="1" ht="17.25">
      <c r="A25" s="1" t="s">
        <v>8621</v>
      </c>
      <c r="B25" s="4"/>
      <c r="C25" s="5"/>
      <c r="D25" s="3"/>
      <c r="E25" s="3"/>
      <c r="F25" s="2"/>
      <c r="G25" s="2"/>
      <c r="H25" s="2"/>
      <c r="I25" s="2"/>
      <c r="J25" s="2"/>
      <c r="K25" s="2"/>
      <c r="L25" s="2"/>
      <c r="M25" s="2"/>
    </row>
    <row x14ac:dyDescent="0.25" r="26" customHeight="1" ht="17.25">
      <c r="A26" s="38" t="s">
        <v>8622</v>
      </c>
      <c r="B26" s="2"/>
      <c r="C26" s="3"/>
      <c r="D26" s="3"/>
      <c r="E26" s="3"/>
      <c r="F26" s="2"/>
      <c r="G26" s="2"/>
      <c r="H26" s="2"/>
      <c r="I26" s="2"/>
      <c r="J26" s="2"/>
      <c r="K26" s="2"/>
      <c r="L26" s="2"/>
      <c r="M26" s="2"/>
    </row>
    <row x14ac:dyDescent="0.25" r="27" customHeight="1" ht="17.25">
      <c r="A27" s="37"/>
      <c r="B27" s="2"/>
      <c r="C27" s="3"/>
      <c r="D27" s="3"/>
      <c r="E27" s="3"/>
      <c r="F27" s="2"/>
      <c r="G27" s="2"/>
      <c r="H27" s="2"/>
      <c r="I27" s="2"/>
      <c r="J27" s="2"/>
      <c r="K27" s="2"/>
      <c r="L27" s="2"/>
      <c r="M27" s="2"/>
    </row>
    <row x14ac:dyDescent="0.25" r="28" customHeight="1" ht="17.25">
      <c r="A28" s="38" t="s">
        <v>8623</v>
      </c>
      <c r="B28" s="2"/>
      <c r="C28" s="3"/>
      <c r="D28" s="3"/>
      <c r="E28" s="3"/>
      <c r="F28" s="2"/>
      <c r="G28" s="2"/>
      <c r="H28" s="2"/>
      <c r="I28" s="2"/>
      <c r="J28" s="2"/>
      <c r="K28" s="2"/>
      <c r="L28" s="2"/>
      <c r="M28" s="2"/>
    </row>
    <row x14ac:dyDescent="0.25" r="29" customHeight="1" ht="17.25">
      <c r="A29" s="37"/>
      <c r="B29" s="2"/>
      <c r="C29" s="3"/>
      <c r="D29" s="3"/>
      <c r="E29" s="3"/>
      <c r="F29" s="2"/>
      <c r="G29" s="2"/>
      <c r="H29" s="2"/>
      <c r="I29" s="2"/>
      <c r="J29" s="2"/>
      <c r="K29" s="2"/>
      <c r="L29" s="2"/>
      <c r="M29" s="2"/>
    </row>
    <row x14ac:dyDescent="0.25" r="30" customHeight="1" ht="17.25">
      <c r="A30" s="38" t="s">
        <v>8624</v>
      </c>
      <c r="B30" s="2"/>
      <c r="C30" s="3"/>
      <c r="D30" s="3"/>
      <c r="E30" s="3"/>
      <c r="F30" s="2"/>
      <c r="G30" s="2"/>
      <c r="H30" s="2"/>
      <c r="I30" s="2"/>
      <c r="J30" s="2"/>
      <c r="K30" s="2"/>
      <c r="L30" s="2"/>
      <c r="M30" s="2"/>
    </row>
    <row x14ac:dyDescent="0.25" r="31" customHeight="1" ht="17.25">
      <c r="A31" s="38" t="s">
        <v>8625</v>
      </c>
      <c r="B31" s="2"/>
      <c r="C31" s="3"/>
      <c r="D31" s="3"/>
      <c r="E31" s="3"/>
      <c r="F31" s="2"/>
      <c r="G31" s="2"/>
      <c r="H31" s="2"/>
      <c r="I31" s="2"/>
      <c r="J31" s="2"/>
      <c r="K31" s="2"/>
      <c r="L31" s="2"/>
      <c r="M31" s="2"/>
    </row>
    <row x14ac:dyDescent="0.25" r="32" customHeight="1" ht="17.25">
      <c r="A32" s="38" t="s">
        <v>8626</v>
      </c>
      <c r="B32" s="2"/>
      <c r="C32" s="3"/>
      <c r="D32" s="3"/>
      <c r="E32" s="3"/>
      <c r="F32" s="2"/>
      <c r="G32" s="2"/>
      <c r="H32" s="2"/>
      <c r="I32" s="2"/>
      <c r="J32" s="2"/>
      <c r="K32" s="2"/>
      <c r="L32" s="2"/>
      <c r="M32" s="2"/>
    </row>
    <row x14ac:dyDescent="0.25" r="33" customHeight="1" ht="17.25">
      <c r="A33" s="38" t="s">
        <v>8627</v>
      </c>
      <c r="B33" s="2"/>
      <c r="C33" s="3"/>
      <c r="D33" s="3"/>
      <c r="E33" s="3"/>
      <c r="F33" s="2"/>
      <c r="G33" s="2"/>
      <c r="H33" s="2"/>
      <c r="I33" s="2"/>
      <c r="J33" s="2"/>
      <c r="K33" s="2"/>
      <c r="L33" s="2"/>
      <c r="M33" s="2"/>
    </row>
    <row x14ac:dyDescent="0.25" r="34" customHeight="1" ht="17.25">
      <c r="A34" s="38" t="s">
        <v>8628</v>
      </c>
      <c r="B34" s="2"/>
      <c r="C34" s="3"/>
      <c r="D34" s="3"/>
      <c r="E34" s="3"/>
      <c r="F34" s="2"/>
      <c r="G34" s="2"/>
      <c r="H34" s="2"/>
      <c r="I34" s="2"/>
      <c r="J34" s="2"/>
      <c r="K34" s="2"/>
      <c r="L34" s="2"/>
      <c r="M34" s="2"/>
    </row>
    <row x14ac:dyDescent="0.25" r="35" customHeight="1" ht="17.25">
      <c r="A35" s="38" t="s">
        <v>8629</v>
      </c>
      <c r="B35" s="2"/>
      <c r="C35" s="3"/>
      <c r="D35" s="3"/>
      <c r="E35" s="3"/>
      <c r="F35" s="2"/>
      <c r="G35" s="2"/>
      <c r="H35" s="2"/>
      <c r="I35" s="2"/>
      <c r="J35" s="2"/>
      <c r="K35" s="2"/>
      <c r="L35" s="2"/>
      <c r="M35" s="2"/>
    </row>
    <row x14ac:dyDescent="0.25" r="36" customHeight="1" ht="17.25">
      <c r="A36" s="38" t="s">
        <v>8630</v>
      </c>
      <c r="B36" s="2"/>
      <c r="C36" s="3"/>
      <c r="D36" s="3"/>
      <c r="E36" s="3"/>
      <c r="F36" s="2"/>
      <c r="G36" s="2"/>
      <c r="H36" s="2"/>
      <c r="I36" s="2"/>
      <c r="J36" s="2"/>
      <c r="K36" s="2"/>
      <c r="L36" s="2"/>
      <c r="M36" s="2"/>
    </row>
    <row x14ac:dyDescent="0.25" r="37" customHeight="1" ht="17.25">
      <c r="A37" s="38" t="s">
        <v>8631</v>
      </c>
      <c r="B37" s="2"/>
      <c r="C37" s="3"/>
      <c r="D37" s="3"/>
      <c r="E37" s="3"/>
      <c r="F37" s="2"/>
      <c r="G37" s="2"/>
      <c r="H37" s="2"/>
      <c r="I37" s="2"/>
      <c r="J37" s="2"/>
      <c r="K37" s="2"/>
      <c r="L37" s="2"/>
      <c r="M37" s="2"/>
    </row>
    <row x14ac:dyDescent="0.25" r="38" customHeight="1" ht="17.25">
      <c r="A38" s="37"/>
      <c r="B38" s="2"/>
      <c r="C38" s="3"/>
      <c r="D38" s="3"/>
      <c r="E38" s="3"/>
      <c r="F38" s="2"/>
      <c r="G38" s="2"/>
      <c r="H38" s="2"/>
      <c r="I38" s="2"/>
      <c r="J38" s="2"/>
      <c r="K38" s="2"/>
      <c r="L38" s="2"/>
      <c r="M38" s="2"/>
    </row>
    <row x14ac:dyDescent="0.25" r="39" customHeight="1" ht="17.25">
      <c r="A39" s="38" t="s">
        <v>8632</v>
      </c>
      <c r="B39" s="2"/>
      <c r="C39" s="3"/>
      <c r="D39" s="3"/>
      <c r="E39" s="3"/>
      <c r="F39" s="2"/>
      <c r="G39" s="2"/>
      <c r="H39" s="2"/>
      <c r="I39" s="2"/>
      <c r="J39" s="2"/>
      <c r="K39" s="2"/>
      <c r="L39" s="2"/>
      <c r="M39" s="2"/>
    </row>
    <row x14ac:dyDescent="0.25" r="40" customHeight="1" ht="17.25">
      <c r="A40" s="38" t="s">
        <v>8633</v>
      </c>
      <c r="B40" s="2"/>
      <c r="C40" s="3"/>
      <c r="D40" s="3"/>
      <c r="E40" s="3"/>
      <c r="F40" s="2"/>
      <c r="G40" s="2"/>
      <c r="H40" s="2"/>
      <c r="I40" s="2"/>
      <c r="J40" s="2"/>
      <c r="K40" s="2"/>
      <c r="L40" s="2"/>
      <c r="M40" s="2"/>
    </row>
    <row x14ac:dyDescent="0.25" r="41" customHeight="1" ht="17.25">
      <c r="A41" s="37"/>
      <c r="B41" s="2"/>
      <c r="C41" s="3"/>
      <c r="D41" s="3"/>
      <c r="E41" s="3"/>
      <c r="F41" s="2"/>
      <c r="G41" s="2"/>
      <c r="H41" s="2"/>
      <c r="I41" s="2"/>
      <c r="J41" s="2"/>
      <c r="K41" s="2"/>
      <c r="L41" s="2"/>
      <c r="M41" s="2"/>
    </row>
    <row x14ac:dyDescent="0.25" r="42" customHeight="1" ht="17.25">
      <c r="A42" s="38" t="s">
        <v>8634</v>
      </c>
      <c r="B42" s="2"/>
      <c r="C42" s="3"/>
      <c r="D42" s="3"/>
      <c r="E42" s="3"/>
      <c r="F42" s="2"/>
      <c r="G42" s="2"/>
      <c r="H42" s="2"/>
      <c r="I42" s="2"/>
      <c r="J42" s="2"/>
      <c r="K42" s="2"/>
      <c r="L42" s="2"/>
      <c r="M42" s="2"/>
    </row>
    <row x14ac:dyDescent="0.25" r="43" customHeight="1" ht="17.25">
      <c r="A43" s="37"/>
      <c r="B43" s="2"/>
      <c r="C43" s="3"/>
      <c r="D43" s="3"/>
      <c r="E43" s="3"/>
      <c r="F43" s="2"/>
      <c r="G43" s="2"/>
      <c r="H43" s="2"/>
      <c r="I43" s="2"/>
      <c r="J43" s="2"/>
      <c r="K43" s="2"/>
      <c r="L43" s="2"/>
      <c r="M43" s="2"/>
    </row>
    <row x14ac:dyDescent="0.25" r="44" customHeight="1" ht="17.25">
      <c r="A44" s="38" t="s">
        <v>8635</v>
      </c>
      <c r="B44" s="2"/>
      <c r="C44" s="3"/>
      <c r="D44" s="3"/>
      <c r="E44" s="3"/>
      <c r="F44" s="2"/>
      <c r="G44" s="2"/>
      <c r="H44" s="2"/>
      <c r="I44" s="2"/>
      <c r="J44" s="2"/>
      <c r="K44" s="2"/>
      <c r="L44" s="2"/>
      <c r="M44" s="2"/>
    </row>
    <row x14ac:dyDescent="0.25" r="45" customHeight="1" ht="17.25">
      <c r="A45" s="38" t="s">
        <v>8636</v>
      </c>
      <c r="B45" s="2"/>
      <c r="C45" s="3"/>
      <c r="D45" s="3"/>
      <c r="E45" s="3"/>
      <c r="F45" s="2"/>
      <c r="G45" s="2"/>
      <c r="H45" s="2"/>
      <c r="I45" s="2"/>
      <c r="J45" s="2"/>
      <c r="K45" s="2"/>
      <c r="L45" s="2"/>
      <c r="M45" s="2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/>
  </sheetViews>
  <sheetFormatPr defaultRowHeight="15" x14ac:dyDescent="0.25"/>
  <cols>
    <col min="1" max="1" style="39" width="13.005" customWidth="1" bestFit="1"/>
    <col min="2" max="2" style="88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10.576428571428572" customWidth="1" bestFit="1"/>
    <col min="6" max="6" style="116" width="9.862142857142858" customWidth="1" bestFit="1"/>
    <col min="7" max="7" style="116" width="9.290714285714287" customWidth="1" bestFit="1"/>
    <col min="8" max="8" style="116" width="9.147857142857141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</row>
    <row x14ac:dyDescent="0.25" r="4" customHeight="1" ht="17.25">
      <c r="A4" s="1" t="s">
        <v>8596</v>
      </c>
      <c r="B4" s="4"/>
      <c r="C4" s="560"/>
      <c r="D4" s="560"/>
      <c r="E4" s="560"/>
      <c r="F4" s="560"/>
      <c r="G4" s="560"/>
      <c r="H4" s="560"/>
    </row>
    <row x14ac:dyDescent="0.25" r="5" customHeight="1" ht="17.25">
      <c r="A5" s="1" t="s">
        <v>8615</v>
      </c>
      <c r="B5" s="4"/>
      <c r="C5" s="560"/>
      <c r="D5" s="560"/>
      <c r="E5" s="560"/>
      <c r="F5" s="560"/>
      <c r="G5" s="560"/>
      <c r="H5" s="560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</row>
    <row x14ac:dyDescent="0.25" r="7" customHeight="1" ht="17.25">
      <c r="A7" s="1"/>
      <c r="B7" s="4"/>
      <c r="C7" s="11">
        <v>4000</v>
      </c>
      <c r="D7" s="11">
        <v>3500</v>
      </c>
      <c r="E7" s="11">
        <v>15000</v>
      </c>
      <c r="F7" s="11">
        <v>800</v>
      </c>
      <c r="G7" s="11">
        <v>35000</v>
      </c>
      <c r="H7" s="11">
        <v>12000</v>
      </c>
    </row>
    <row x14ac:dyDescent="0.25" r="8" customHeight="1" ht="17.25">
      <c r="A8" s="533" t="s">
        <v>4</v>
      </c>
      <c r="B8" s="534" t="s">
        <v>5</v>
      </c>
      <c r="C8" s="401" t="s">
        <v>368</v>
      </c>
      <c r="D8" s="401" t="s">
        <v>7</v>
      </c>
      <c r="E8" s="401" t="s">
        <v>10</v>
      </c>
      <c r="F8" s="401" t="s">
        <v>9</v>
      </c>
      <c r="G8" s="401" t="s">
        <v>8533</v>
      </c>
      <c r="H8" s="401" t="s">
        <v>31</v>
      </c>
    </row>
    <row x14ac:dyDescent="0.25" r="9" customHeight="1" ht="17.25">
      <c r="A9" s="1168">
        <v>44842</v>
      </c>
      <c r="B9" s="118" t="s">
        <v>8536</v>
      </c>
      <c r="C9" s="26">
        <v>20</v>
      </c>
      <c r="D9" s="26">
        <v>20</v>
      </c>
      <c r="E9" s="26">
        <v>6</v>
      </c>
      <c r="F9" s="26">
        <v>80</v>
      </c>
      <c r="G9" s="26">
        <v>10</v>
      </c>
      <c r="H9" s="26">
        <v>8</v>
      </c>
    </row>
    <row x14ac:dyDescent="0.25" r="10" customHeight="1" ht="17.25">
      <c r="A10" s="21" t="s">
        <v>8478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3">
        <f>SUM(H9)</f>
      </c>
    </row>
    <row x14ac:dyDescent="0.25" r="11" customHeight="1" ht="17.25">
      <c r="A11" s="677"/>
      <c r="B11" s="34"/>
      <c r="C11" s="35"/>
      <c r="D11" s="35"/>
      <c r="E11" s="35"/>
      <c r="F11" s="35"/>
      <c r="G11" s="35"/>
      <c r="H11" s="35"/>
    </row>
    <row x14ac:dyDescent="0.25" r="12" customHeight="1" ht="17.25">
      <c r="A12" s="21" t="s">
        <v>8473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</row>
    <row x14ac:dyDescent="0.25" r="13" customHeight="1" ht="18">
      <c r="A13" s="1169"/>
      <c r="B13" s="124"/>
      <c r="C13" s="18"/>
      <c r="D13" s="18"/>
      <c r="E13" s="18"/>
      <c r="F13" s="18"/>
      <c r="G13" s="18"/>
      <c r="H13" s="18"/>
    </row>
    <row x14ac:dyDescent="0.25" r="14" customHeight="1" ht="17.25">
      <c r="A14" s="21" t="s">
        <v>8442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</row>
    <row x14ac:dyDescent="0.25" r="16" customHeight="1" ht="17.25">
      <c r="A16" s="21" t="s">
        <v>8437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</row>
    <row x14ac:dyDescent="0.25" r="18" customHeight="1" ht="17.25">
      <c r="A18" s="21" t="s">
        <v>8304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</row>
    <row x14ac:dyDescent="0.25" r="20" customHeight="1" ht="17.25">
      <c r="A20" s="62" t="s">
        <v>8295</v>
      </c>
      <c r="B20" s="63"/>
      <c r="C20" s="80">
        <f>SUM(C18:C19)</f>
      </c>
      <c r="D20" s="80">
        <f>SUM(D18:D19)</f>
      </c>
      <c r="E20" s="80">
        <f>SUM(E18:E19)</f>
      </c>
      <c r="F20" s="80">
        <f>SUM(F18:F19)</f>
      </c>
      <c r="G20" s="80">
        <f>SUM(G18:G19)</f>
      </c>
      <c r="H20" s="80">
        <f>SUM(H18:H19)</f>
      </c>
    </row>
    <row x14ac:dyDescent="0.25" r="21" customHeight="1" ht="17.25">
      <c r="A21" s="15">
        <v>45201</v>
      </c>
      <c r="B21" s="16" t="s">
        <v>14</v>
      </c>
      <c r="C21" s="450">
        <v>-20</v>
      </c>
      <c r="D21" s="450">
        <v>-20</v>
      </c>
      <c r="E21" s="450">
        <v>-6</v>
      </c>
      <c r="F21" s="450">
        <v>-80</v>
      </c>
      <c r="G21" s="450">
        <v>-10</v>
      </c>
      <c r="H21" s="450">
        <v>-8</v>
      </c>
    </row>
    <row x14ac:dyDescent="0.25" r="22" customHeight="1" ht="17.25">
      <c r="A22" s="62" t="s">
        <v>8296</v>
      </c>
      <c r="B22" s="63"/>
      <c r="C22" s="80">
        <f>SUM(C20:C21)</f>
      </c>
      <c r="D22" s="80">
        <f>SUM(D20:D21)</f>
      </c>
      <c r="E22" s="80">
        <f>SUM(E20:E21)</f>
      </c>
      <c r="F22" s="80">
        <f>SUM(F20:F21)</f>
      </c>
      <c r="G22" s="80">
        <f>SUM(G20:G21)</f>
      </c>
      <c r="H22" s="80">
        <f>SUM(H20:H21)</f>
      </c>
    </row>
    <row x14ac:dyDescent="0.25" r="23" customHeight="1" ht="17.25">
      <c r="A23" s="15"/>
      <c r="B23" s="16"/>
      <c r="C23" s="36"/>
      <c r="D23" s="36"/>
      <c r="E23" s="36"/>
      <c r="F23" s="36"/>
      <c r="G23" s="36"/>
      <c r="H23" s="36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30"/>
  <sheetViews>
    <sheetView workbookViewId="0"/>
  </sheetViews>
  <sheetFormatPr defaultRowHeight="15" x14ac:dyDescent="0.25"/>
  <cols>
    <col min="1" max="1" style="39" width="13.005" customWidth="1" bestFit="1"/>
    <col min="2" max="2" style="88" width="21.14785714285714" customWidth="1" bestFit="1"/>
    <col min="3" max="3" style="89" width="11.576428571428572" customWidth="1" bestFit="1"/>
    <col min="4" max="4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2"/>
    </row>
    <row x14ac:dyDescent="0.25" r="2" customHeight="1" ht="17.25">
      <c r="A2" s="1"/>
      <c r="B2" s="4"/>
      <c r="C2" s="5"/>
      <c r="D2" s="2"/>
    </row>
    <row x14ac:dyDescent="0.25" r="3" customHeight="1" ht="17.25">
      <c r="A3" s="1" t="s">
        <v>7698</v>
      </c>
      <c r="B3" s="4"/>
      <c r="C3" s="3"/>
      <c r="D3" s="2"/>
    </row>
    <row x14ac:dyDescent="0.25" r="4" customHeight="1" ht="17.25">
      <c r="A4" s="1" t="s">
        <v>8596</v>
      </c>
      <c r="B4" s="4"/>
      <c r="C4" s="560"/>
      <c r="D4" s="2"/>
    </row>
    <row x14ac:dyDescent="0.25" r="5" customHeight="1" ht="17.25">
      <c r="A5" s="1" t="s">
        <v>8612</v>
      </c>
      <c r="B5" s="4"/>
      <c r="C5" s="560"/>
      <c r="D5" s="2"/>
    </row>
    <row x14ac:dyDescent="0.25" r="6" customHeight="1" ht="17.25">
      <c r="A6" s="1"/>
      <c r="B6" s="4"/>
      <c r="C6" s="560"/>
      <c r="D6" s="2"/>
    </row>
    <row x14ac:dyDescent="0.25" r="7" customHeight="1" ht="17.25">
      <c r="A7" s="1"/>
      <c r="B7" s="4"/>
      <c r="C7" s="11">
        <v>7000</v>
      </c>
      <c r="D7" s="2"/>
    </row>
    <row x14ac:dyDescent="0.25" r="8" customHeight="1" ht="17.25">
      <c r="A8" s="533" t="s">
        <v>4</v>
      </c>
      <c r="B8" s="534" t="s">
        <v>5</v>
      </c>
      <c r="C8" s="401" t="s">
        <v>1658</v>
      </c>
      <c r="D8" s="4"/>
    </row>
    <row x14ac:dyDescent="0.25" r="9" customHeight="1" ht="17.25">
      <c r="A9" s="15" t="s">
        <v>2109</v>
      </c>
      <c r="B9" s="118" t="s">
        <v>8545</v>
      </c>
      <c r="C9" s="26">
        <v>70</v>
      </c>
      <c r="D9" s="2"/>
    </row>
    <row x14ac:dyDescent="0.25" r="10" customHeight="1" ht="17.25">
      <c r="A10" s="117" t="s">
        <v>4697</v>
      </c>
      <c r="B10" s="118" t="s">
        <v>8547</v>
      </c>
      <c r="C10" s="138">
        <v>190</v>
      </c>
      <c r="D10" s="2"/>
    </row>
    <row x14ac:dyDescent="0.25" r="11" customHeight="1" ht="17.25">
      <c r="A11" s="21" t="s">
        <v>8442</v>
      </c>
      <c r="B11" s="47"/>
      <c r="C11" s="175">
        <f>SUM(C9:C10)</f>
      </c>
      <c r="D11" s="2"/>
    </row>
    <row x14ac:dyDescent="0.25" r="12" customHeight="1" ht="17.25">
      <c r="A12" s="677"/>
      <c r="B12" s="25"/>
      <c r="C12" s="20"/>
      <c r="D12" s="2"/>
    </row>
    <row x14ac:dyDescent="0.25" r="13" customHeight="1" ht="17.25">
      <c r="A13" s="21" t="s">
        <v>8437</v>
      </c>
      <c r="B13" s="47"/>
      <c r="C13" s="175">
        <f>SUM(C11:C12)</f>
      </c>
      <c r="D13" s="2"/>
    </row>
    <row x14ac:dyDescent="0.25" r="14" customHeight="1" ht="17.25">
      <c r="A14" s="15"/>
      <c r="B14" s="118"/>
      <c r="C14" s="36"/>
      <c r="D14" s="2"/>
    </row>
    <row x14ac:dyDescent="0.25" r="15" customHeight="1" ht="17.25">
      <c r="A15" s="21" t="s">
        <v>8613</v>
      </c>
      <c r="B15" s="47"/>
      <c r="C15" s="175">
        <f>SUM(C13:C14)</f>
      </c>
      <c r="D15" s="2"/>
    </row>
    <row x14ac:dyDescent="0.25" r="16" customHeight="1" ht="17.25">
      <c r="A16" s="15" t="s">
        <v>3381</v>
      </c>
      <c r="B16" s="118" t="s">
        <v>14</v>
      </c>
      <c r="C16" s="17">
        <v>-20</v>
      </c>
      <c r="D16" s="2"/>
    </row>
    <row x14ac:dyDescent="0.25" r="17" customHeight="1" ht="17.25">
      <c r="A17" s="15" t="s">
        <v>2653</v>
      </c>
      <c r="B17" s="118" t="s">
        <v>14</v>
      </c>
      <c r="C17" s="17">
        <v>-28</v>
      </c>
      <c r="D17" s="2"/>
    </row>
    <row x14ac:dyDescent="0.25" r="18" customHeight="1" ht="17.25">
      <c r="A18" s="15" t="s">
        <v>1781</v>
      </c>
      <c r="B18" s="118" t="s">
        <v>14</v>
      </c>
      <c r="C18" s="17">
        <v>-108</v>
      </c>
      <c r="D18" s="2"/>
    </row>
    <row x14ac:dyDescent="0.25" r="19" customHeight="1" ht="17.25">
      <c r="A19" s="21" t="s">
        <v>8614</v>
      </c>
      <c r="B19" s="47"/>
      <c r="C19" s="175">
        <f>SUM(C15:C18)</f>
      </c>
      <c r="D19" s="2"/>
    </row>
    <row x14ac:dyDescent="0.25" r="20" customHeight="1" ht="17.25">
      <c r="A20" s="15">
        <v>44928</v>
      </c>
      <c r="B20" s="118" t="s">
        <v>14</v>
      </c>
      <c r="C20" s="17">
        <v>-12</v>
      </c>
      <c r="D20" s="2"/>
    </row>
    <row x14ac:dyDescent="0.25" r="21" customHeight="1" ht="17.25">
      <c r="A21" s="117" t="s">
        <v>3426</v>
      </c>
      <c r="B21" s="118" t="s">
        <v>14</v>
      </c>
      <c r="C21" s="17">
        <v>-22</v>
      </c>
      <c r="D21" s="2"/>
    </row>
    <row x14ac:dyDescent="0.25" r="22" customHeight="1" ht="17.25">
      <c r="A22" s="15" t="s">
        <v>3426</v>
      </c>
      <c r="B22" s="16" t="s">
        <v>14</v>
      </c>
      <c r="C22" s="17">
        <v>-70</v>
      </c>
      <c r="D22" s="2"/>
    </row>
    <row x14ac:dyDescent="0.25" r="23" customHeight="1" ht="17.25">
      <c r="A23" s="21" t="s">
        <v>8296</v>
      </c>
      <c r="B23" s="47"/>
      <c r="C23" s="175">
        <f>SUM(C19:C22)</f>
      </c>
      <c r="D23" s="2"/>
    </row>
    <row x14ac:dyDescent="0.25" r="24" customHeight="1" ht="17.25">
      <c r="A24" s="15"/>
      <c r="B24" s="16"/>
      <c r="C24" s="36"/>
      <c r="D24" s="2"/>
    </row>
    <row x14ac:dyDescent="0.25" r="25" customHeight="1" ht="17.25">
      <c r="A25" s="15"/>
      <c r="B25" s="16"/>
      <c r="C25" s="36"/>
      <c r="D25" s="2"/>
    </row>
    <row x14ac:dyDescent="0.25" r="26" customHeight="1" ht="17.25">
      <c r="A26" s="15"/>
      <c r="B26" s="16"/>
      <c r="C26" s="36"/>
      <c r="D26" s="2"/>
    </row>
    <row x14ac:dyDescent="0.25" r="27" customHeight="1" ht="17.25">
      <c r="A27" s="15"/>
      <c r="B27" s="16"/>
      <c r="C27" s="36"/>
      <c r="D27" s="2"/>
    </row>
    <row x14ac:dyDescent="0.25" r="28" customHeight="1" ht="17.25">
      <c r="A28" s="15"/>
      <c r="B28" s="16"/>
      <c r="C28" s="36"/>
      <c r="D28" s="2"/>
    </row>
    <row x14ac:dyDescent="0.25" r="29" customHeight="1" ht="17.25">
      <c r="A29" s="755" t="s">
        <v>57</v>
      </c>
      <c r="B29" s="751"/>
      <c r="C29" s="1180">
        <f>SUM(C9:C10)</f>
      </c>
      <c r="D29" s="2"/>
    </row>
    <row x14ac:dyDescent="0.25" r="30" customHeight="1" ht="17.25">
      <c r="A30" s="231" t="s">
        <v>58</v>
      </c>
      <c r="B30" s="232"/>
      <c r="C30" s="1179">
        <v>260</v>
      </c>
      <c r="D30" s="2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9"/>
  <sheetViews>
    <sheetView workbookViewId="0"/>
  </sheetViews>
  <sheetFormatPr defaultRowHeight="15" x14ac:dyDescent="0.25"/>
  <cols>
    <col min="1" max="1" style="39" width="14.147857142857141" customWidth="1" bestFit="1"/>
    <col min="2" max="2" style="88" width="21.14785714285714" customWidth="1" bestFit="1"/>
    <col min="3" max="3" style="89" width="10.719285714285713" customWidth="1" bestFit="1"/>
  </cols>
  <sheetData>
    <row x14ac:dyDescent="0.25" r="1" customHeight="1" ht="17.25">
      <c r="A1" s="1" t="s">
        <v>0</v>
      </c>
      <c r="B1" s="83"/>
      <c r="C1" s="5"/>
    </row>
    <row x14ac:dyDescent="0.25" r="2" customHeight="1" ht="17.25">
      <c r="A2" s="1"/>
      <c r="B2" s="4"/>
      <c r="C2" s="5"/>
    </row>
    <row x14ac:dyDescent="0.25" r="3" customHeight="1" ht="17.25">
      <c r="A3" s="1" t="s">
        <v>7698</v>
      </c>
      <c r="B3" s="4"/>
      <c r="C3" s="3"/>
    </row>
    <row x14ac:dyDescent="0.25" r="4" customHeight="1" ht="17.25">
      <c r="A4" s="1" t="s">
        <v>8596</v>
      </c>
      <c r="B4" s="4"/>
      <c r="C4" s="560"/>
    </row>
    <row x14ac:dyDescent="0.25" r="5" customHeight="1" ht="17.25">
      <c r="A5" s="1" t="s">
        <v>8611</v>
      </c>
      <c r="B5" s="4"/>
      <c r="C5" s="560"/>
    </row>
    <row x14ac:dyDescent="0.25" r="6" customHeight="1" ht="17.25">
      <c r="A6" s="1"/>
      <c r="B6" s="4"/>
      <c r="C6" s="560"/>
    </row>
    <row x14ac:dyDescent="0.25" r="7" customHeight="1" ht="17.25">
      <c r="A7" s="1"/>
      <c r="B7" s="4"/>
      <c r="C7" s="11">
        <v>8000</v>
      </c>
    </row>
    <row x14ac:dyDescent="0.25" r="8" customHeight="1" ht="17.25">
      <c r="A8" s="533" t="s">
        <v>4</v>
      </c>
      <c r="B8" s="534" t="s">
        <v>5</v>
      </c>
      <c r="C8" s="401" t="s">
        <v>476</v>
      </c>
    </row>
    <row x14ac:dyDescent="0.25" r="9" customHeight="1" ht="17.25">
      <c r="A9" s="24">
        <v>44691</v>
      </c>
      <c r="B9" s="118" t="s">
        <v>8537</v>
      </c>
      <c r="C9" s="26">
        <v>100</v>
      </c>
    </row>
    <row x14ac:dyDescent="0.25" r="10" customHeight="1" ht="17.25">
      <c r="A10" s="117">
        <v>44722</v>
      </c>
      <c r="B10" s="118" t="s">
        <v>8538</v>
      </c>
      <c r="C10" s="138">
        <v>880</v>
      </c>
    </row>
    <row x14ac:dyDescent="0.25" r="11" customHeight="1" ht="17.25">
      <c r="A11" s="21" t="s">
        <v>8442</v>
      </c>
      <c r="B11" s="47"/>
      <c r="C11" s="175">
        <f>SUM(C9:C10)</f>
      </c>
    </row>
    <row x14ac:dyDescent="0.25" r="12" customHeight="1" ht="17.25">
      <c r="A12" s="677"/>
      <c r="B12" s="25"/>
      <c r="C12" s="35"/>
    </row>
    <row x14ac:dyDescent="0.25" r="13" customHeight="1" ht="17.25">
      <c r="A13" s="21" t="s">
        <v>8437</v>
      </c>
      <c r="B13" s="47"/>
      <c r="C13" s="175">
        <f>SUM(C11:C12)</f>
      </c>
    </row>
    <row x14ac:dyDescent="0.25" r="14" customHeight="1" ht="17.25">
      <c r="A14" s="677"/>
      <c r="B14" s="25"/>
      <c r="C14" s="35"/>
    </row>
    <row x14ac:dyDescent="0.25" r="15" customHeight="1" ht="17.25">
      <c r="A15" s="21" t="s">
        <v>8304</v>
      </c>
      <c r="B15" s="47"/>
      <c r="C15" s="175">
        <f>SUM(C13:C14)</f>
      </c>
    </row>
    <row x14ac:dyDescent="0.25" r="16" customHeight="1" ht="17.25">
      <c r="A16" s="221"/>
      <c r="B16" s="222"/>
      <c r="C16" s="849"/>
    </row>
    <row x14ac:dyDescent="0.25" r="17" customHeight="1" ht="17.25">
      <c r="A17" s="21" t="s">
        <v>8295</v>
      </c>
      <c r="B17" s="47"/>
      <c r="C17" s="175">
        <f>SUM(C15:C16)</f>
      </c>
    </row>
    <row x14ac:dyDescent="0.25" r="18" customHeight="1" ht="17.25">
      <c r="A18" s="33" t="s">
        <v>1790</v>
      </c>
      <c r="B18" s="34" t="s">
        <v>14</v>
      </c>
      <c r="C18" s="19">
        <v>-68</v>
      </c>
    </row>
    <row x14ac:dyDescent="0.25" r="19" customHeight="1" ht="17.25">
      <c r="A19" s="15" t="s">
        <v>2138</v>
      </c>
      <c r="B19" s="16" t="s">
        <v>14</v>
      </c>
      <c r="C19" s="17">
        <v>-66</v>
      </c>
    </row>
    <row x14ac:dyDescent="0.25" r="20" customHeight="1" ht="17.25">
      <c r="A20" s="15" t="s">
        <v>3702</v>
      </c>
      <c r="B20" s="16" t="s">
        <v>14</v>
      </c>
      <c r="C20" s="17">
        <v>-249</v>
      </c>
    </row>
    <row x14ac:dyDescent="0.25" r="21" customHeight="1" ht="17.25">
      <c r="A21" s="15" t="s">
        <v>4996</v>
      </c>
      <c r="B21" s="16" t="s">
        <v>14</v>
      </c>
      <c r="C21" s="17">
        <v>-204</v>
      </c>
    </row>
    <row x14ac:dyDescent="0.25" r="22" customHeight="1" ht="17.25">
      <c r="A22" s="33" t="s">
        <v>7548</v>
      </c>
      <c r="B22" s="34" t="s">
        <v>14</v>
      </c>
      <c r="C22" s="875">
        <v>-16</v>
      </c>
    </row>
    <row x14ac:dyDescent="0.25" r="23" customHeight="1" ht="17.25">
      <c r="A23" s="21" t="s">
        <v>8296</v>
      </c>
      <c r="B23" s="47"/>
      <c r="C23" s="175">
        <f>SUM(C17:C22)</f>
      </c>
    </row>
    <row x14ac:dyDescent="0.25" r="24" customHeight="1" ht="17.25">
      <c r="A24" s="15">
        <v>44988</v>
      </c>
      <c r="B24" s="16" t="s">
        <v>14</v>
      </c>
      <c r="C24" s="17">
        <v>-377</v>
      </c>
    </row>
    <row x14ac:dyDescent="0.25" r="25" customHeight="1" ht="17.25">
      <c r="A25" s="21" t="s">
        <v>8297</v>
      </c>
      <c r="B25" s="47"/>
      <c r="C25" s="175">
        <f>SUM(C23:C24)</f>
      </c>
    </row>
    <row x14ac:dyDescent="0.25" r="26" customHeight="1" ht="17.25">
      <c r="A26" s="15"/>
      <c r="B26" s="118"/>
      <c r="C26" s="36"/>
    </row>
    <row x14ac:dyDescent="0.25" r="27" customHeight="1" ht="17.25">
      <c r="A27" s="117"/>
      <c r="B27" s="118"/>
      <c r="C27" s="46"/>
    </row>
    <row x14ac:dyDescent="0.25" r="28" customHeight="1" ht="17.25">
      <c r="A28" s="755" t="s">
        <v>57</v>
      </c>
      <c r="B28" s="751"/>
      <c r="C28" s="1148">
        <f>SUM(C9:C10)</f>
      </c>
    </row>
    <row x14ac:dyDescent="0.25" r="29" customHeight="1" ht="17.25">
      <c r="A29" s="231" t="s">
        <v>58</v>
      </c>
      <c r="B29" s="232"/>
      <c r="C29" s="233">
        <v>980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"/>
  <sheetViews>
    <sheetView workbookViewId="0"/>
  </sheetViews>
  <sheetFormatPr defaultRowHeight="15" x14ac:dyDescent="0.25"/>
  <cols>
    <col min="1" max="1" style="39" width="14.862142857142858" customWidth="1" bestFit="1"/>
    <col min="2" max="2" style="88" width="21.14785714285714" customWidth="1" bestFit="1"/>
    <col min="3" max="3" style="116" width="10.576428571428572" customWidth="1" bestFit="1"/>
    <col min="4" max="4" style="116" width="13.147857142857141" customWidth="1" bestFit="1"/>
    <col min="5" max="5" style="116" width="10.576428571428572" customWidth="1" bestFit="1"/>
    <col min="6" max="6" style="116" width="11.290714285714287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2"/>
      <c r="H1" s="2"/>
    </row>
    <row x14ac:dyDescent="0.25" r="2" customHeight="1" ht="17.25">
      <c r="A2" s="1"/>
      <c r="B2" s="4"/>
      <c r="C2" s="5"/>
      <c r="D2" s="5"/>
      <c r="E2" s="5"/>
      <c r="F2" s="5"/>
      <c r="G2" s="2"/>
      <c r="H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2"/>
      <c r="H3" s="2"/>
    </row>
    <row x14ac:dyDescent="0.25" r="4" customHeight="1" ht="17.25">
      <c r="A4" s="1" t="s">
        <v>8596</v>
      </c>
      <c r="B4" s="4"/>
      <c r="C4" s="560"/>
      <c r="D4" s="560"/>
      <c r="E4" s="560"/>
      <c r="F4" s="560"/>
      <c r="G4" s="2"/>
      <c r="H4" s="2"/>
    </row>
    <row x14ac:dyDescent="0.25" r="5" customHeight="1" ht="17.25">
      <c r="A5" s="1" t="s">
        <v>8610</v>
      </c>
      <c r="B5" s="4"/>
      <c r="C5" s="560"/>
      <c r="D5" s="560"/>
      <c r="E5" s="560"/>
      <c r="F5" s="560"/>
      <c r="G5" s="2"/>
      <c r="H5" s="2"/>
    </row>
    <row x14ac:dyDescent="0.25" r="6" customHeight="1" ht="17.25">
      <c r="A6" s="1"/>
      <c r="B6" s="4"/>
      <c r="C6" s="560"/>
      <c r="D6" s="560"/>
      <c r="E6" s="3"/>
      <c r="F6" s="530">
        <v>4400</v>
      </c>
      <c r="G6" s="128" t="s">
        <v>3305</v>
      </c>
      <c r="H6" s="128"/>
    </row>
    <row x14ac:dyDescent="0.25" r="7" customHeight="1" ht="17.25">
      <c r="A7" s="1"/>
      <c r="B7" s="4"/>
      <c r="C7" s="11">
        <v>8000</v>
      </c>
      <c r="D7" s="11">
        <v>5000</v>
      </c>
      <c r="E7" s="11">
        <v>5000</v>
      </c>
      <c r="F7" s="11">
        <v>5700</v>
      </c>
      <c r="G7" s="2"/>
      <c r="H7" s="2"/>
    </row>
    <row x14ac:dyDescent="0.25" r="8" customHeight="1" ht="17.25">
      <c r="A8" s="533" t="s">
        <v>4</v>
      </c>
      <c r="B8" s="534" t="s">
        <v>5</v>
      </c>
      <c r="C8" s="401" t="s">
        <v>134</v>
      </c>
      <c r="D8" s="401" t="s">
        <v>126</v>
      </c>
      <c r="E8" s="401" t="s">
        <v>136</v>
      </c>
      <c r="F8" s="401" t="s">
        <v>124</v>
      </c>
      <c r="G8" s="2"/>
      <c r="H8" s="2"/>
    </row>
    <row x14ac:dyDescent="0.25" r="9" customHeight="1" ht="17.25">
      <c r="A9" s="24">
        <v>44691</v>
      </c>
      <c r="B9" s="118" t="s">
        <v>8537</v>
      </c>
      <c r="C9" s="26">
        <v>20</v>
      </c>
      <c r="D9" s="26">
        <v>50</v>
      </c>
      <c r="E9" s="26">
        <v>50</v>
      </c>
      <c r="F9" s="26">
        <v>50</v>
      </c>
      <c r="G9" s="2"/>
      <c r="H9" s="2"/>
    </row>
    <row x14ac:dyDescent="0.25" r="10" customHeight="1" ht="17.25">
      <c r="A10" s="15">
        <v>44722</v>
      </c>
      <c r="B10" s="118" t="s">
        <v>8539</v>
      </c>
      <c r="C10" s="36"/>
      <c r="D10" s="17">
        <v>500</v>
      </c>
      <c r="E10" s="18"/>
      <c r="F10" s="18"/>
      <c r="G10" s="2"/>
      <c r="H10" s="2"/>
    </row>
    <row x14ac:dyDescent="0.25" r="11" customHeight="1" ht="17.25">
      <c r="A11" s="15">
        <v>44844</v>
      </c>
      <c r="B11" s="118" t="s">
        <v>8540</v>
      </c>
      <c r="C11" s="18"/>
      <c r="D11" s="17">
        <v>100</v>
      </c>
      <c r="E11" s="17">
        <v>250</v>
      </c>
      <c r="F11" s="17">
        <v>250</v>
      </c>
      <c r="G11" s="2"/>
      <c r="H11" s="2"/>
    </row>
    <row x14ac:dyDescent="0.25" r="12" customHeight="1" ht="17.25">
      <c r="A12" s="15">
        <v>44875</v>
      </c>
      <c r="B12" s="118" t="s">
        <v>8541</v>
      </c>
      <c r="C12" s="36"/>
      <c r="D12" s="17">
        <v>150</v>
      </c>
      <c r="E12" s="17">
        <v>200</v>
      </c>
      <c r="F12" s="17">
        <v>200</v>
      </c>
      <c r="G12" s="2"/>
      <c r="H12" s="2"/>
    </row>
    <row x14ac:dyDescent="0.25" r="13" customHeight="1" ht="17.25">
      <c r="A13" s="117">
        <v>44905</v>
      </c>
      <c r="B13" s="118" t="s">
        <v>8542</v>
      </c>
      <c r="C13" s="46"/>
      <c r="D13" s="138">
        <v>240</v>
      </c>
      <c r="E13" s="46"/>
      <c r="F13" s="46"/>
      <c r="G13" s="2"/>
      <c r="H13" s="2"/>
    </row>
    <row x14ac:dyDescent="0.25" r="14" customHeight="1" ht="17.25">
      <c r="A14" s="21" t="s">
        <v>8442</v>
      </c>
      <c r="B14" s="47"/>
      <c r="C14" s="23">
        <f>SUM(C9:C13)</f>
      </c>
      <c r="D14" s="23">
        <f>SUM(D9:D13)</f>
      </c>
      <c r="E14" s="23">
        <f>SUM(E9:E13)</f>
      </c>
      <c r="F14" s="23">
        <f>SUM(F9:F13)</f>
      </c>
      <c r="G14" s="2"/>
      <c r="H14" s="2"/>
    </row>
    <row x14ac:dyDescent="0.25" r="15" customHeight="1" ht="17.25">
      <c r="A15" s="33"/>
      <c r="B15" s="25"/>
      <c r="C15" s="35"/>
      <c r="D15" s="35"/>
      <c r="E15" s="35"/>
      <c r="F15" s="35"/>
      <c r="G15" s="2"/>
      <c r="H15" s="2"/>
    </row>
    <row x14ac:dyDescent="0.25" r="16" customHeight="1" ht="17.25">
      <c r="A16" s="21" t="s">
        <v>8437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"/>
      <c r="H16" s="2"/>
    </row>
    <row x14ac:dyDescent="0.25" r="17" customHeight="1" ht="17.25">
      <c r="A17" s="15"/>
      <c r="B17" s="118"/>
      <c r="C17" s="36"/>
      <c r="D17" s="36"/>
      <c r="E17" s="36"/>
      <c r="F17" s="36"/>
      <c r="G17" s="2"/>
      <c r="H17" s="2"/>
    </row>
    <row x14ac:dyDescent="0.25" r="18" customHeight="1" ht="17.25">
      <c r="A18" s="21" t="s">
        <v>8304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"/>
      <c r="H18" s="2"/>
    </row>
    <row x14ac:dyDescent="0.25" r="19" customHeight="1" ht="17.25">
      <c r="A19" s="33" t="s">
        <v>3535</v>
      </c>
      <c r="B19" s="118" t="s">
        <v>14</v>
      </c>
      <c r="C19" s="36"/>
      <c r="D19" s="17">
        <v>-400</v>
      </c>
      <c r="E19" s="36"/>
      <c r="F19" s="36"/>
      <c r="G19" s="2"/>
      <c r="H19" s="2"/>
    </row>
    <row x14ac:dyDescent="0.25" r="20" customHeight="1" ht="17.25">
      <c r="A20" s="15" t="s">
        <v>3381</v>
      </c>
      <c r="B20" s="118" t="s">
        <v>14</v>
      </c>
      <c r="C20" s="36"/>
      <c r="D20" s="17">
        <v>-500</v>
      </c>
      <c r="E20" s="36"/>
      <c r="F20" s="36"/>
      <c r="G20" s="2"/>
      <c r="H20" s="2"/>
    </row>
    <row x14ac:dyDescent="0.25" r="21" customHeight="1" ht="17.25">
      <c r="A21" s="15" t="s">
        <v>2653</v>
      </c>
      <c r="B21" s="118" t="s">
        <v>14</v>
      </c>
      <c r="C21" s="36"/>
      <c r="D21" s="17">
        <v>-140</v>
      </c>
      <c r="E21" s="36"/>
      <c r="F21" s="36"/>
      <c r="G21" s="2"/>
      <c r="H21" s="2"/>
    </row>
    <row x14ac:dyDescent="0.25" r="22" customHeight="1" ht="17.25">
      <c r="A22" s="21" t="s">
        <v>8295</v>
      </c>
      <c r="B22" s="47"/>
      <c r="C22" s="23">
        <f>SUM(C18:C21)</f>
      </c>
      <c r="D22" s="23">
        <f>SUM(D18:D21)</f>
      </c>
      <c r="E22" s="23">
        <f>SUM(E18:E21)</f>
      </c>
      <c r="F22" s="23">
        <f>SUM(F18:F21)</f>
      </c>
      <c r="G22" s="2"/>
      <c r="H22" s="2"/>
    </row>
    <row x14ac:dyDescent="0.25" r="23" customHeight="1" ht="17.25">
      <c r="A23" s="15">
        <v>45140</v>
      </c>
      <c r="B23" s="16" t="s">
        <v>14</v>
      </c>
      <c r="C23" s="36"/>
      <c r="D23" s="36"/>
      <c r="E23" s="17">
        <v>-30</v>
      </c>
      <c r="F23" s="36"/>
      <c r="G23" s="182" t="s">
        <v>1085</v>
      </c>
      <c r="H23" s="2"/>
    </row>
    <row x14ac:dyDescent="0.25" r="24" customHeight="1" ht="17.25">
      <c r="A24" s="15" t="s">
        <v>1787</v>
      </c>
      <c r="B24" s="16" t="s">
        <v>14</v>
      </c>
      <c r="C24" s="36"/>
      <c r="D24" s="36"/>
      <c r="E24" s="17">
        <v>-174</v>
      </c>
      <c r="F24" s="17">
        <v>-1</v>
      </c>
      <c r="G24" s="2"/>
      <c r="H24" s="2"/>
    </row>
    <row x14ac:dyDescent="0.25" r="25" customHeight="1" ht="17.25">
      <c r="A25" s="15" t="s">
        <v>1787</v>
      </c>
      <c r="B25" s="16" t="s">
        <v>14</v>
      </c>
      <c r="C25" s="46"/>
      <c r="D25" s="46"/>
      <c r="E25" s="138">
        <v>-35</v>
      </c>
      <c r="F25" s="138">
        <v>-34</v>
      </c>
      <c r="G25" s="182" t="s">
        <v>1084</v>
      </c>
      <c r="H25" s="182" t="s">
        <v>1085</v>
      </c>
    </row>
    <row x14ac:dyDescent="0.25" r="26" customHeight="1" ht="17.25">
      <c r="A26" s="33" t="s">
        <v>1790</v>
      </c>
      <c r="B26" s="34" t="s">
        <v>14</v>
      </c>
      <c r="C26" s="138">
        <v>-20</v>
      </c>
      <c r="D26" s="46"/>
      <c r="E26" s="138">
        <v>-5</v>
      </c>
      <c r="F26" s="138">
        <v>-1</v>
      </c>
      <c r="G26" s="2"/>
      <c r="H26" s="2"/>
    </row>
    <row x14ac:dyDescent="0.25" r="27" customHeight="1" ht="17.25">
      <c r="A27" s="33" t="s">
        <v>1790</v>
      </c>
      <c r="B27" s="34" t="s">
        <v>14</v>
      </c>
      <c r="C27" s="46"/>
      <c r="D27" s="46"/>
      <c r="E27" s="138">
        <v>-1</v>
      </c>
      <c r="F27" s="138">
        <v>-1</v>
      </c>
      <c r="G27" s="182" t="s">
        <v>1084</v>
      </c>
      <c r="H27" s="182" t="s">
        <v>1085</v>
      </c>
    </row>
    <row x14ac:dyDescent="0.25" r="28" customHeight="1" ht="17.25">
      <c r="A28" s="15" t="s">
        <v>3702</v>
      </c>
      <c r="B28" s="34" t="s">
        <v>14</v>
      </c>
      <c r="C28" s="98"/>
      <c r="D28" s="98"/>
      <c r="E28" s="138">
        <v>-224</v>
      </c>
      <c r="F28" s="138">
        <v>-48</v>
      </c>
      <c r="G28" s="2"/>
      <c r="H28" s="2"/>
    </row>
    <row x14ac:dyDescent="0.25" r="29" customHeight="1" ht="17.25">
      <c r="A29" s="15" t="s">
        <v>3702</v>
      </c>
      <c r="B29" s="16" t="s">
        <v>14</v>
      </c>
      <c r="C29" s="18"/>
      <c r="D29" s="18"/>
      <c r="E29" s="17">
        <v>-31</v>
      </c>
      <c r="F29" s="17">
        <v>-32</v>
      </c>
      <c r="G29" s="182" t="s">
        <v>1084</v>
      </c>
      <c r="H29" s="182" t="s">
        <v>1085</v>
      </c>
    </row>
    <row x14ac:dyDescent="0.25" r="30" customHeight="1" ht="17.25">
      <c r="A30" s="15" t="s">
        <v>3428</v>
      </c>
      <c r="B30" s="16" t="s">
        <v>14</v>
      </c>
      <c r="C30" s="18"/>
      <c r="D30" s="18"/>
      <c r="E30" s="36"/>
      <c r="F30" s="17">
        <v>-86</v>
      </c>
      <c r="G30" s="182"/>
      <c r="H30" s="182"/>
    </row>
    <row x14ac:dyDescent="0.25" r="31" customHeight="1" ht="17.25">
      <c r="A31" s="33" t="s">
        <v>3428</v>
      </c>
      <c r="B31" s="34" t="s">
        <v>14</v>
      </c>
      <c r="C31" s="27"/>
      <c r="D31" s="27"/>
      <c r="E31" s="45"/>
      <c r="F31" s="26">
        <v>-51</v>
      </c>
      <c r="G31" s="182" t="s">
        <v>1084</v>
      </c>
      <c r="H31" s="182"/>
    </row>
    <row x14ac:dyDescent="0.25" r="32" customHeight="1" ht="17.25">
      <c r="A32" s="21" t="s">
        <v>8296</v>
      </c>
      <c r="B32" s="47"/>
      <c r="C32" s="23">
        <f>SUM(C22:C31)</f>
      </c>
      <c r="D32" s="23">
        <f>SUM(D22:D31)</f>
      </c>
      <c r="E32" s="23">
        <f>SUM(E22:E31)</f>
      </c>
      <c r="F32" s="23">
        <f>SUM(F22:F31)</f>
      </c>
      <c r="G32" s="2"/>
      <c r="H32" s="2"/>
    </row>
    <row x14ac:dyDescent="0.25" r="33" customHeight="1" ht="17.25">
      <c r="A33" s="535">
        <v>44960</v>
      </c>
      <c r="B33" s="427" t="s">
        <v>14</v>
      </c>
      <c r="C33" s="98"/>
      <c r="D33" s="98"/>
      <c r="E33" s="46"/>
      <c r="F33" s="138">
        <v>-202</v>
      </c>
      <c r="G33" s="182"/>
      <c r="H33" s="182"/>
    </row>
    <row x14ac:dyDescent="0.25" r="34" customHeight="1" ht="17.25">
      <c r="A34" s="24">
        <v>44960</v>
      </c>
      <c r="B34" s="25" t="s">
        <v>14</v>
      </c>
      <c r="C34" s="46"/>
      <c r="D34" s="46"/>
      <c r="E34" s="46"/>
      <c r="F34" s="138">
        <v>-44</v>
      </c>
      <c r="G34" s="182" t="s">
        <v>1084</v>
      </c>
      <c r="H34" s="2"/>
    </row>
    <row x14ac:dyDescent="0.25" r="35" customHeight="1" ht="17.25">
      <c r="A35" s="21" t="s">
        <v>8297</v>
      </c>
      <c r="B35" s="47"/>
      <c r="C35" s="23">
        <f>SUM(C32:C34)</f>
      </c>
      <c r="D35" s="23">
        <f>SUM(D32:D34)</f>
      </c>
      <c r="E35" s="23">
        <f>SUM(E32:E34)</f>
      </c>
      <c r="F35" s="23">
        <f>SUM(F32:F34)</f>
      </c>
      <c r="G35" s="2"/>
      <c r="H35" s="2"/>
    </row>
    <row x14ac:dyDescent="0.25" r="36" customHeight="1" ht="17.25">
      <c r="A36" s="117"/>
      <c r="B36" s="118"/>
      <c r="C36" s="46"/>
      <c r="D36" s="98"/>
      <c r="E36" s="46"/>
      <c r="F36" s="98"/>
      <c r="G36" s="2"/>
      <c r="H36" s="2"/>
    </row>
    <row x14ac:dyDescent="0.25" r="37" customHeight="1" ht="17.25">
      <c r="A37" s="755" t="s">
        <v>57</v>
      </c>
      <c r="B37" s="751"/>
      <c r="C37" s="1148">
        <f>SUM(C9:C13)</f>
      </c>
      <c r="D37" s="1148">
        <f>SUM(D9:D13)</f>
      </c>
      <c r="E37" s="1148">
        <f>SUM(E9:E13)</f>
      </c>
      <c r="F37" s="1148">
        <f>SUM(F9:F13)</f>
      </c>
      <c r="G37" s="2"/>
      <c r="H37" s="2"/>
    </row>
    <row x14ac:dyDescent="0.25" r="38" customHeight="1" ht="17.25">
      <c r="A38" s="231" t="s">
        <v>58</v>
      </c>
      <c r="B38" s="232"/>
      <c r="C38" s="233">
        <v>20</v>
      </c>
      <c r="D38" s="233">
        <v>1040</v>
      </c>
      <c r="E38" s="233">
        <v>500</v>
      </c>
      <c r="F38" s="233">
        <v>500</v>
      </c>
      <c r="G38" s="2"/>
      <c r="H38" s="2"/>
    </row>
    <row x14ac:dyDescent="0.25" r="39" customHeight="1" ht="17.25">
      <c r="A39" s="37"/>
      <c r="B39" s="83"/>
      <c r="C39" s="3"/>
      <c r="D39" s="3"/>
      <c r="E39" s="3"/>
      <c r="F39" s="3"/>
      <c r="G39" s="2"/>
      <c r="H39" s="2"/>
    </row>
    <row x14ac:dyDescent="0.25" r="40" customHeight="1" ht="17.25">
      <c r="A40" s="1"/>
      <c r="B40" s="4"/>
      <c r="C40" s="5"/>
      <c r="D40" s="5"/>
      <c r="E40" s="5"/>
      <c r="F40" s="5"/>
      <c r="G40" s="2"/>
      <c r="H40" s="2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8"/>
  <sheetViews>
    <sheetView workbookViewId="0"/>
  </sheetViews>
  <sheetFormatPr defaultRowHeight="15" x14ac:dyDescent="0.25"/>
  <cols>
    <col min="1" max="1" style="39" width="14.862142857142858" customWidth="1" bestFit="1"/>
    <col min="2" max="2" style="88" width="21.14785714285714" customWidth="1" bestFit="1"/>
    <col min="3" max="3" style="89" width="14.147857142857141" customWidth="1" bestFit="1"/>
    <col min="4" max="4" style="89" width="11.576428571428572" customWidth="1" bestFit="1"/>
  </cols>
  <sheetData>
    <row x14ac:dyDescent="0.25" r="1" customHeight="1" ht="17.25">
      <c r="A1" s="1" t="s">
        <v>0</v>
      </c>
      <c r="B1" s="83"/>
      <c r="C1" s="5"/>
      <c r="D1" s="5"/>
    </row>
    <row x14ac:dyDescent="0.25" r="2" customHeight="1" ht="17.25">
      <c r="A2" s="1"/>
      <c r="B2" s="4"/>
      <c r="C2" s="5"/>
      <c r="D2" s="5"/>
    </row>
    <row x14ac:dyDescent="0.25" r="3" customHeight="1" ht="17.25">
      <c r="A3" s="1" t="s">
        <v>7698</v>
      </c>
      <c r="B3" s="4"/>
      <c r="C3" s="3"/>
      <c r="D3" s="3"/>
    </row>
    <row x14ac:dyDescent="0.25" r="4" customHeight="1" ht="17.25">
      <c r="A4" s="1" t="s">
        <v>8596</v>
      </c>
      <c r="B4" s="4"/>
      <c r="C4" s="560"/>
      <c r="D4" s="560"/>
    </row>
    <row x14ac:dyDescent="0.25" r="5" customHeight="1" ht="17.25">
      <c r="A5" s="1" t="s">
        <v>8609</v>
      </c>
      <c r="B5" s="4"/>
      <c r="C5" s="560"/>
      <c r="D5" s="560"/>
    </row>
    <row x14ac:dyDescent="0.25" r="6" customHeight="1" ht="17.25">
      <c r="A6" s="1"/>
      <c r="B6" s="4"/>
      <c r="C6" s="560"/>
      <c r="D6" s="560"/>
    </row>
    <row x14ac:dyDescent="0.25" r="7" customHeight="1" ht="17.25">
      <c r="A7" s="1"/>
      <c r="B7" s="4"/>
      <c r="C7" s="11">
        <v>3500</v>
      </c>
      <c r="D7" s="11">
        <v>4000</v>
      </c>
    </row>
    <row x14ac:dyDescent="0.25" r="8" customHeight="1" ht="17.25">
      <c r="A8" s="533" t="s">
        <v>4</v>
      </c>
      <c r="B8" s="534" t="s">
        <v>5</v>
      </c>
      <c r="C8" s="401" t="s">
        <v>192</v>
      </c>
      <c r="D8" s="401" t="s">
        <v>191</v>
      </c>
    </row>
    <row x14ac:dyDescent="0.25" r="9" customHeight="1" ht="17.25">
      <c r="A9" s="24" t="s">
        <v>1621</v>
      </c>
      <c r="B9" s="118" t="s">
        <v>8543</v>
      </c>
      <c r="C9" s="26">
        <v>100</v>
      </c>
      <c r="D9" s="26">
        <v>100</v>
      </c>
    </row>
    <row x14ac:dyDescent="0.25" r="10" customHeight="1" ht="17.25">
      <c r="A10" s="21" t="s">
        <v>8442</v>
      </c>
      <c r="B10" s="47"/>
      <c r="C10" s="23">
        <f>SUM(C9)</f>
      </c>
      <c r="D10" s="23">
        <f>SUM(D9)</f>
      </c>
    </row>
    <row x14ac:dyDescent="0.25" r="11" customHeight="1" ht="17.25">
      <c r="A11" s="33"/>
      <c r="B11" s="25"/>
      <c r="C11" s="35"/>
      <c r="D11" s="35"/>
    </row>
    <row x14ac:dyDescent="0.25" r="12" customHeight="1" ht="17.25">
      <c r="A12" s="21" t="s">
        <v>8437</v>
      </c>
      <c r="B12" s="47"/>
      <c r="C12" s="23">
        <f>SUM(C10:C11)</f>
      </c>
      <c r="D12" s="23">
        <f>SUM(D10:D11)</f>
      </c>
    </row>
    <row x14ac:dyDescent="0.25" r="13" customHeight="1" ht="17.25">
      <c r="A13" s="15"/>
      <c r="B13" s="118"/>
      <c r="C13" s="36"/>
      <c r="D13" s="36"/>
    </row>
    <row x14ac:dyDescent="0.25" r="14" customHeight="1" ht="17.25">
      <c r="A14" s="21" t="s">
        <v>8304</v>
      </c>
      <c r="B14" s="47"/>
      <c r="C14" s="23">
        <f>SUM(C12:C13)</f>
      </c>
      <c r="D14" s="23">
        <f>SUM(D12:D13)</f>
      </c>
    </row>
    <row x14ac:dyDescent="0.25" r="15" customHeight="1" ht="17.25">
      <c r="A15" s="117" t="s">
        <v>1781</v>
      </c>
      <c r="B15" s="118" t="s">
        <v>14</v>
      </c>
      <c r="C15" s="17">
        <v>-3</v>
      </c>
      <c r="D15" s="17">
        <v>-100</v>
      </c>
    </row>
    <row x14ac:dyDescent="0.25" r="16" customHeight="1" ht="17.25">
      <c r="A16" s="21" t="s">
        <v>8295</v>
      </c>
      <c r="B16" s="47"/>
      <c r="C16" s="23">
        <f>SUM(C14:C15)</f>
      </c>
      <c r="D16" s="23">
        <f>SUM(D14:D15)</f>
      </c>
    </row>
    <row x14ac:dyDescent="0.25" r="17" customHeight="1" ht="17.25">
      <c r="A17" s="15" t="s">
        <v>1790</v>
      </c>
      <c r="B17" s="16" t="s">
        <v>14</v>
      </c>
      <c r="C17" s="17">
        <v>-3</v>
      </c>
      <c r="D17" s="36"/>
    </row>
    <row x14ac:dyDescent="0.25" r="18" customHeight="1" ht="17.25">
      <c r="A18" s="15" t="s">
        <v>2138</v>
      </c>
      <c r="B18" s="16" t="s">
        <v>14</v>
      </c>
      <c r="C18" s="17">
        <v>-5</v>
      </c>
      <c r="D18" s="36"/>
    </row>
    <row x14ac:dyDescent="0.25" r="19" customHeight="1" ht="17.25">
      <c r="A19" s="406" t="s">
        <v>3428</v>
      </c>
      <c r="B19" s="25" t="s">
        <v>14</v>
      </c>
      <c r="C19" s="26">
        <v>-9</v>
      </c>
      <c r="D19" s="45"/>
    </row>
    <row x14ac:dyDescent="0.25" r="20" customHeight="1" ht="17.25">
      <c r="A20" s="21" t="s">
        <v>8296</v>
      </c>
      <c r="B20" s="47"/>
      <c r="C20" s="23">
        <f>SUM(C16:C19)</f>
      </c>
      <c r="D20" s="23">
        <f>SUM(D16:D18)</f>
      </c>
    </row>
    <row x14ac:dyDescent="0.25" r="21" customHeight="1" ht="17.25">
      <c r="A21" s="15">
        <v>44929</v>
      </c>
      <c r="B21" s="34" t="s">
        <v>14</v>
      </c>
      <c r="C21" s="19">
        <v>-9</v>
      </c>
      <c r="D21" s="35"/>
    </row>
    <row x14ac:dyDescent="0.25" r="22" customHeight="1" ht="17.25">
      <c r="A22" s="15">
        <v>44988</v>
      </c>
      <c r="B22" s="16" t="s">
        <v>14</v>
      </c>
      <c r="C22" s="17">
        <v>-69</v>
      </c>
      <c r="D22" s="36"/>
    </row>
    <row x14ac:dyDescent="0.25" r="23" customHeight="1" ht="17.25">
      <c r="A23" s="21" t="s">
        <v>8297</v>
      </c>
      <c r="B23" s="47"/>
      <c r="C23" s="23">
        <f>SUM(C20:C22)</f>
      </c>
      <c r="D23" s="23">
        <f>SUM(D19:D21)</f>
      </c>
    </row>
    <row x14ac:dyDescent="0.25" r="24" customHeight="1" ht="17.25">
      <c r="A24" s="15"/>
      <c r="B24" s="16"/>
      <c r="C24" s="36"/>
      <c r="D24" s="36"/>
    </row>
    <row x14ac:dyDescent="0.25" r="25" customHeight="1" ht="17.25">
      <c r="A25" s="15"/>
      <c r="B25" s="16"/>
      <c r="C25" s="36"/>
      <c r="D25" s="36"/>
    </row>
    <row x14ac:dyDescent="0.25" r="26" customHeight="1" ht="17.25">
      <c r="A26" s="15"/>
      <c r="B26" s="16"/>
      <c r="C26" s="36"/>
      <c r="D26" s="36"/>
    </row>
    <row x14ac:dyDescent="0.25" r="27" customHeight="1" ht="17.25">
      <c r="A27" s="755" t="s">
        <v>57</v>
      </c>
      <c r="B27" s="751"/>
      <c r="C27" s="1148">
        <f>SUM(C9)</f>
      </c>
      <c r="D27" s="1148">
        <f>SUM(D9)</f>
      </c>
    </row>
    <row x14ac:dyDescent="0.25" r="28" customHeight="1" ht="17.25">
      <c r="A28" s="231" t="s">
        <v>58</v>
      </c>
      <c r="B28" s="232"/>
      <c r="C28" s="233">
        <v>100</v>
      </c>
      <c r="D28" s="1179">
        <v>100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3"/>
  <sheetViews>
    <sheetView workbookViewId="0"/>
  </sheetViews>
  <sheetFormatPr defaultRowHeight="15" x14ac:dyDescent="0.25"/>
  <cols>
    <col min="1" max="1" style="115" width="14.005" customWidth="1" bestFit="1"/>
    <col min="2" max="2" style="40" width="21.14785714285714" customWidth="1" bestFit="1"/>
    <col min="3" max="3" style="116" width="10.719285714285713" customWidth="1" bestFit="1"/>
    <col min="4" max="4" style="116" width="10.719285714285713" customWidth="1" bestFit="1"/>
    <col min="5" max="5" style="116" width="10.719285714285713" customWidth="1" bestFit="1"/>
    <col min="6" max="6" style="116" width="14.290714285714287" customWidth="1" bestFit="1"/>
    <col min="7" max="7" style="116" width="11.576428571428572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2"/>
    </row>
    <row x14ac:dyDescent="0.25" r="4" customHeight="1" ht="17.25">
      <c r="A4" s="1" t="s">
        <v>8596</v>
      </c>
      <c r="B4" s="4"/>
      <c r="C4" s="560"/>
      <c r="D4" s="560"/>
      <c r="E4" s="560"/>
      <c r="F4" s="560"/>
      <c r="G4" s="560"/>
      <c r="H4" s="2"/>
    </row>
    <row x14ac:dyDescent="0.25" r="5" customHeight="1" ht="17.25">
      <c r="A5" s="1" t="s">
        <v>8608</v>
      </c>
      <c r="B5" s="4"/>
      <c r="C5" s="560"/>
      <c r="D5" s="560"/>
      <c r="E5" s="560"/>
      <c r="F5" s="560"/>
      <c r="G5" s="560"/>
      <c r="H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2"/>
    </row>
    <row x14ac:dyDescent="0.25" r="7" customHeight="1" ht="17.25">
      <c r="A7" s="1"/>
      <c r="B7" s="4"/>
      <c r="C7" s="11">
        <v>8000</v>
      </c>
      <c r="D7" s="11">
        <v>5000</v>
      </c>
      <c r="E7" s="11">
        <v>4400</v>
      </c>
      <c r="F7" s="11">
        <v>5000</v>
      </c>
      <c r="G7" s="11">
        <v>4000</v>
      </c>
      <c r="H7" s="2"/>
    </row>
    <row x14ac:dyDescent="0.25" r="8" customHeight="1" ht="17.25">
      <c r="A8" s="533" t="s">
        <v>4</v>
      </c>
      <c r="B8" s="534" t="s">
        <v>5</v>
      </c>
      <c r="C8" s="401" t="s">
        <v>476</v>
      </c>
      <c r="D8" s="401" t="s">
        <v>8</v>
      </c>
      <c r="E8" s="401" t="s">
        <v>358</v>
      </c>
      <c r="F8" s="401" t="s">
        <v>126</v>
      </c>
      <c r="G8" s="401" t="s">
        <v>191</v>
      </c>
      <c r="H8" s="4"/>
    </row>
    <row x14ac:dyDescent="0.25" r="9" customHeight="1" ht="17.25">
      <c r="A9" s="15" t="s">
        <v>2109</v>
      </c>
      <c r="B9" s="118" t="s">
        <v>8544</v>
      </c>
      <c r="C9" s="17">
        <v>200</v>
      </c>
      <c r="D9" s="45"/>
      <c r="E9" s="45"/>
      <c r="F9" s="45"/>
      <c r="G9" s="17">
        <v>65</v>
      </c>
      <c r="H9" s="2"/>
    </row>
    <row x14ac:dyDescent="0.25" r="10" customHeight="1" ht="17.25">
      <c r="A10" s="15" t="s">
        <v>3694</v>
      </c>
      <c r="B10" s="118" t="s">
        <v>8546</v>
      </c>
      <c r="C10" s="17">
        <v>100</v>
      </c>
      <c r="D10" s="17">
        <v>60</v>
      </c>
      <c r="E10" s="17">
        <v>60</v>
      </c>
      <c r="F10" s="17">
        <v>100</v>
      </c>
      <c r="G10" s="17">
        <v>60</v>
      </c>
      <c r="H10" s="2"/>
    </row>
    <row x14ac:dyDescent="0.25" r="11" customHeight="1" ht="17.25">
      <c r="A11" s="15" t="s">
        <v>4697</v>
      </c>
      <c r="B11" s="118" t="s">
        <v>8548</v>
      </c>
      <c r="C11" s="36"/>
      <c r="D11" s="17">
        <v>125</v>
      </c>
      <c r="E11" s="17">
        <v>30</v>
      </c>
      <c r="F11" s="36"/>
      <c r="G11" s="36"/>
      <c r="H11" s="2"/>
    </row>
    <row x14ac:dyDescent="0.25" r="12" customHeight="1" ht="17.25">
      <c r="A12" s="15" t="s">
        <v>4697</v>
      </c>
      <c r="B12" s="118" t="s">
        <v>8549</v>
      </c>
      <c r="C12" s="18"/>
      <c r="D12" s="17">
        <v>75</v>
      </c>
      <c r="E12" s="17">
        <v>170</v>
      </c>
      <c r="F12" s="17">
        <v>400</v>
      </c>
      <c r="G12" s="18"/>
      <c r="H12" s="2"/>
    </row>
    <row x14ac:dyDescent="0.25" r="13" customHeight="1" ht="17.25">
      <c r="A13" s="15" t="s">
        <v>1879</v>
      </c>
      <c r="B13" s="118" t="s">
        <v>8550</v>
      </c>
      <c r="C13" s="207">
        <v>100</v>
      </c>
      <c r="D13" s="36"/>
      <c r="E13" s="36"/>
      <c r="F13" s="244">
        <v>700</v>
      </c>
      <c r="G13" s="244">
        <v>135</v>
      </c>
      <c r="H13" s="2"/>
    </row>
    <row x14ac:dyDescent="0.25" r="14" customHeight="1" ht="17.25">
      <c r="A14" s="21" t="s">
        <v>8442</v>
      </c>
      <c r="B14" s="47"/>
      <c r="C14" s="23">
        <f>SUM(C9:C13)</f>
      </c>
      <c r="D14" s="23">
        <f>SUM(D9:D13)</f>
      </c>
      <c r="E14" s="23">
        <f>SUM(E9:E13)</f>
      </c>
      <c r="F14" s="23">
        <f>SUM(F9:F13)</f>
      </c>
      <c r="G14" s="23">
        <f>SUM(G9:G13)</f>
      </c>
      <c r="H14" s="2"/>
    </row>
    <row x14ac:dyDescent="0.25" r="15" customHeight="1" ht="17.25">
      <c r="A15" s="33"/>
      <c r="B15" s="25"/>
      <c r="C15" s="35"/>
      <c r="D15" s="35"/>
      <c r="E15" s="35"/>
      <c r="F15" s="35"/>
      <c r="G15" s="35"/>
      <c r="H15" s="2"/>
    </row>
    <row x14ac:dyDescent="0.25" r="16" customHeight="1" ht="17.25">
      <c r="A16" s="21" t="s">
        <v>8437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"/>
    </row>
    <row x14ac:dyDescent="0.25" r="17" customHeight="1" ht="17.25">
      <c r="A17" s="33"/>
      <c r="B17" s="25"/>
      <c r="C17" s="35"/>
      <c r="D17" s="35"/>
      <c r="E17" s="35"/>
      <c r="F17" s="35"/>
      <c r="G17" s="35"/>
      <c r="H17" s="2"/>
    </row>
    <row x14ac:dyDescent="0.25" r="18" customHeight="1" ht="17.25">
      <c r="A18" s="21" t="s">
        <v>8304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"/>
    </row>
    <row x14ac:dyDescent="0.25" r="19" customHeight="1" ht="17.25">
      <c r="A19" s="15" t="s">
        <v>2653</v>
      </c>
      <c r="B19" s="118" t="s">
        <v>14</v>
      </c>
      <c r="C19" s="35"/>
      <c r="D19" s="35"/>
      <c r="E19" s="35"/>
      <c r="F19" s="19">
        <v>-544</v>
      </c>
      <c r="G19" s="35"/>
      <c r="H19" s="2"/>
    </row>
    <row x14ac:dyDescent="0.25" r="20" customHeight="1" ht="17.25">
      <c r="A20" s="117" t="s">
        <v>1781</v>
      </c>
      <c r="B20" s="118" t="s">
        <v>14</v>
      </c>
      <c r="C20" s="46"/>
      <c r="D20" s="46"/>
      <c r="E20" s="46"/>
      <c r="F20" s="138">
        <v>-212</v>
      </c>
      <c r="G20" s="138">
        <v>-29</v>
      </c>
      <c r="H20" s="2"/>
    </row>
    <row x14ac:dyDescent="0.25" r="21" customHeight="1" ht="17.25">
      <c r="A21" s="21" t="s">
        <v>8295</v>
      </c>
      <c r="B21" s="47"/>
      <c r="C21" s="23">
        <f>SUM(C18:C20)</f>
      </c>
      <c r="D21" s="23">
        <f>SUM(D18:D20)</f>
      </c>
      <c r="E21" s="23">
        <f>SUM(E18:E20)</f>
      </c>
      <c r="F21" s="23">
        <f>SUM(F18:F20)</f>
      </c>
      <c r="G21" s="23">
        <f>SUM(G18:G20)</f>
      </c>
      <c r="H21" s="2"/>
    </row>
    <row x14ac:dyDescent="0.25" r="22" customHeight="1" ht="17.25">
      <c r="A22" s="33">
        <v>44928</v>
      </c>
      <c r="B22" s="34" t="s">
        <v>14</v>
      </c>
      <c r="C22" s="35"/>
      <c r="D22" s="35"/>
      <c r="E22" s="35"/>
      <c r="F22" s="19">
        <v>-240</v>
      </c>
      <c r="G22" s="19">
        <v>-56</v>
      </c>
      <c r="H22" s="2"/>
    </row>
    <row x14ac:dyDescent="0.25" r="23" customHeight="1" ht="17.25">
      <c r="A23" s="15">
        <v>45140</v>
      </c>
      <c r="B23" s="16" t="s">
        <v>14</v>
      </c>
      <c r="C23" s="36"/>
      <c r="D23" s="17">
        <v>-70</v>
      </c>
      <c r="E23" s="36"/>
      <c r="F23" s="17">
        <v>-204</v>
      </c>
      <c r="G23" s="36"/>
      <c r="H23" s="2"/>
    </row>
    <row x14ac:dyDescent="0.25" r="24" customHeight="1" ht="17.25">
      <c r="A24" s="15" t="s">
        <v>3426</v>
      </c>
      <c r="B24" s="16" t="s">
        <v>14</v>
      </c>
      <c r="C24" s="36"/>
      <c r="D24" s="36"/>
      <c r="E24" s="36"/>
      <c r="F24" s="36"/>
      <c r="G24" s="17">
        <v>-82</v>
      </c>
      <c r="H24" s="2"/>
    </row>
    <row x14ac:dyDescent="0.25" r="25" customHeight="1" ht="15.75">
      <c r="A25" s="33" t="s">
        <v>1790</v>
      </c>
      <c r="B25" s="34" t="s">
        <v>14</v>
      </c>
      <c r="C25" s="36"/>
      <c r="D25" s="36"/>
      <c r="E25" s="36"/>
      <c r="F25" s="36"/>
      <c r="G25" s="17">
        <v>-65</v>
      </c>
      <c r="H25" s="2"/>
    </row>
    <row x14ac:dyDescent="0.25" r="26" customHeight="1" ht="17.25">
      <c r="A26" s="15" t="s">
        <v>2138</v>
      </c>
      <c r="B26" s="16" t="s">
        <v>14</v>
      </c>
      <c r="C26" s="36"/>
      <c r="D26" s="36"/>
      <c r="E26" s="36"/>
      <c r="F26" s="36"/>
      <c r="G26" s="17">
        <v>-28</v>
      </c>
      <c r="H26" s="2"/>
    </row>
    <row x14ac:dyDescent="0.25" r="27" customHeight="1" ht="17.25">
      <c r="A27" s="15" t="s">
        <v>3702</v>
      </c>
      <c r="B27" s="16" t="s">
        <v>14</v>
      </c>
      <c r="C27" s="36"/>
      <c r="D27" s="17">
        <v>-21</v>
      </c>
      <c r="E27" s="36"/>
      <c r="F27" s="36"/>
      <c r="G27" s="36"/>
      <c r="H27" s="2"/>
    </row>
    <row x14ac:dyDescent="0.25" r="28" customHeight="1" ht="17.25">
      <c r="A28" s="15" t="s">
        <v>4996</v>
      </c>
      <c r="B28" s="16" t="s">
        <v>14</v>
      </c>
      <c r="C28" s="36"/>
      <c r="D28" s="17">
        <v>-135</v>
      </c>
      <c r="E28" s="36"/>
      <c r="F28" s="36"/>
      <c r="G28" s="36"/>
      <c r="H28" s="2"/>
    </row>
    <row x14ac:dyDescent="0.25" r="29" customHeight="1" ht="17.25">
      <c r="A29" s="15" t="s">
        <v>4996</v>
      </c>
      <c r="B29" s="16" t="s">
        <v>14</v>
      </c>
      <c r="C29" s="36"/>
      <c r="D29" s="17">
        <v>-33</v>
      </c>
      <c r="E29" s="36"/>
      <c r="F29" s="36"/>
      <c r="G29" s="36"/>
      <c r="H29" s="182" t="s">
        <v>1085</v>
      </c>
    </row>
    <row x14ac:dyDescent="0.25" r="30" customHeight="1" ht="17.25">
      <c r="A30" s="33" t="s">
        <v>3428</v>
      </c>
      <c r="B30" s="34" t="s">
        <v>14</v>
      </c>
      <c r="C30" s="36"/>
      <c r="D30" s="17">
        <v>-1</v>
      </c>
      <c r="E30" s="36"/>
      <c r="F30" s="36"/>
      <c r="G30" s="36"/>
      <c r="H30" s="2"/>
    </row>
    <row x14ac:dyDescent="0.25" r="31" customHeight="1" ht="17.25">
      <c r="A31" s="21" t="s">
        <v>8296</v>
      </c>
      <c r="B31" s="47"/>
      <c r="C31" s="23">
        <f>SUM(C21:C30)</f>
      </c>
      <c r="D31" s="23">
        <f>SUM(D21:D30)</f>
      </c>
      <c r="E31" s="23">
        <f>SUM(E21:E30)</f>
      </c>
      <c r="F31" s="23">
        <f>SUM(F21:F30)</f>
      </c>
      <c r="G31" s="23">
        <f>SUM(G21:G30)</f>
      </c>
      <c r="H31" s="2"/>
    </row>
    <row x14ac:dyDescent="0.25" r="32" customHeight="1" ht="17.25">
      <c r="A32" s="15">
        <v>44960</v>
      </c>
      <c r="B32" s="16" t="s">
        <v>14</v>
      </c>
      <c r="C32" s="36"/>
      <c r="D32" s="36"/>
      <c r="E32" s="17">
        <v>-71</v>
      </c>
      <c r="F32" s="36"/>
      <c r="G32" s="36"/>
      <c r="H32" s="182" t="s">
        <v>1084</v>
      </c>
    </row>
    <row x14ac:dyDescent="0.25" r="33" customHeight="1" ht="17.25">
      <c r="A33" s="15">
        <v>44988</v>
      </c>
      <c r="B33" s="118" t="s">
        <v>14</v>
      </c>
      <c r="C33" s="36"/>
      <c r="D33" s="36"/>
      <c r="E33" s="17">
        <v>-189</v>
      </c>
      <c r="F33" s="36"/>
      <c r="G33" s="36"/>
      <c r="H33" s="2"/>
    </row>
    <row x14ac:dyDescent="0.25" r="34" customHeight="1" ht="17.25">
      <c r="A34" s="15">
        <v>44988</v>
      </c>
      <c r="B34" s="118" t="s">
        <v>14</v>
      </c>
      <c r="C34" s="17">
        <v>-23</v>
      </c>
      <c r="D34" s="36"/>
      <c r="E34" s="36"/>
      <c r="F34" s="36"/>
      <c r="G34" s="36"/>
      <c r="H34" s="2"/>
    </row>
    <row x14ac:dyDescent="0.25" r="35" customHeight="1" ht="17.25">
      <c r="A35" s="15">
        <v>44988</v>
      </c>
      <c r="B35" s="16" t="s">
        <v>14</v>
      </c>
      <c r="C35" s="17">
        <v>-78</v>
      </c>
      <c r="D35" s="36"/>
      <c r="E35" s="36"/>
      <c r="F35" s="36"/>
      <c r="G35" s="36"/>
      <c r="H35" s="2"/>
    </row>
    <row x14ac:dyDescent="0.25" r="36" customHeight="1" ht="17.25">
      <c r="A36" s="15">
        <v>44988</v>
      </c>
      <c r="B36" s="16" t="s">
        <v>14</v>
      </c>
      <c r="C36" s="17">
        <v>-299</v>
      </c>
      <c r="D36" s="36"/>
      <c r="E36" s="36"/>
      <c r="F36" s="36"/>
      <c r="G36" s="36"/>
      <c r="H36" s="2"/>
    </row>
    <row x14ac:dyDescent="0.25" r="37" customHeight="1" ht="17.25">
      <c r="A37" s="21" t="s">
        <v>8297</v>
      </c>
      <c r="B37" s="47"/>
      <c r="C37" s="23">
        <f>SUM(C31:C36)</f>
      </c>
      <c r="D37" s="23">
        <f>SUM(D31:D35)</f>
      </c>
      <c r="E37" s="23">
        <f>SUM(E31:E35)</f>
      </c>
      <c r="F37" s="23">
        <f>SUM(F31:F35)</f>
      </c>
      <c r="G37" s="23">
        <f>SUM(G31:G35)</f>
      </c>
      <c r="H37" s="2"/>
    </row>
    <row x14ac:dyDescent="0.25" r="38" customHeight="1" ht="17.25">
      <c r="A38" s="15"/>
      <c r="B38" s="16"/>
      <c r="C38" s="36"/>
      <c r="D38" s="36"/>
      <c r="E38" s="36"/>
      <c r="F38" s="36"/>
      <c r="G38" s="36"/>
      <c r="H38" s="2"/>
    </row>
    <row x14ac:dyDescent="0.25" r="39" customHeight="1" ht="17.25">
      <c r="A39" s="406"/>
      <c r="B39" s="25"/>
      <c r="C39" s="45"/>
      <c r="D39" s="27"/>
      <c r="E39" s="460">
        <f>SUM(E31:E34)</f>
      </c>
      <c r="F39" s="27"/>
      <c r="G39" s="27"/>
      <c r="H39" s="2"/>
    </row>
    <row x14ac:dyDescent="0.25" r="40" customHeight="1" ht="17.25">
      <c r="A40" s="755" t="s">
        <v>57</v>
      </c>
      <c r="B40" s="751"/>
      <c r="C40" s="1148">
        <f>SUM(C9:C13)</f>
      </c>
      <c r="D40" s="1148">
        <f>SUM(D9:D13)</f>
      </c>
      <c r="E40" s="1148">
        <f>SUM(E9:E13)</f>
      </c>
      <c r="F40" s="1148">
        <f>SUM(F9:F13)</f>
      </c>
      <c r="G40" s="1148">
        <f>SUM(G9:G13)</f>
      </c>
      <c r="H40" s="2"/>
    </row>
    <row x14ac:dyDescent="0.25" r="41" customHeight="1" ht="17.25">
      <c r="A41" s="231" t="s">
        <v>58</v>
      </c>
      <c r="B41" s="232"/>
      <c r="C41" s="233">
        <v>400</v>
      </c>
      <c r="D41" s="1178">
        <v>260</v>
      </c>
      <c r="E41" s="1178">
        <v>260</v>
      </c>
      <c r="F41" s="1178">
        <v>1200</v>
      </c>
      <c r="G41" s="1179">
        <v>260</v>
      </c>
      <c r="H41" s="2"/>
    </row>
    <row x14ac:dyDescent="0.25" r="42" customHeight="1" ht="17.25">
      <c r="A42" s="37"/>
      <c r="B42" s="2"/>
      <c r="C42" s="3"/>
      <c r="D42" s="3"/>
      <c r="E42" s="3"/>
      <c r="F42" s="3"/>
      <c r="G42" s="3"/>
      <c r="H42" s="2"/>
    </row>
    <row x14ac:dyDescent="0.25" r="43" customHeight="1" ht="17.25">
      <c r="A43" s="37"/>
      <c r="B43" s="2"/>
      <c r="C43" s="401" t="s">
        <v>476</v>
      </c>
      <c r="D43" s="401" t="s">
        <v>8</v>
      </c>
      <c r="E43" s="401" t="s">
        <v>358</v>
      </c>
      <c r="F43" s="401" t="s">
        <v>126</v>
      </c>
      <c r="G43" s="401" t="s">
        <v>191</v>
      </c>
      <c r="H43" s="2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7"/>
  <sheetViews>
    <sheetView workbookViewId="0"/>
  </sheetViews>
  <sheetFormatPr defaultRowHeight="15" x14ac:dyDescent="0.25"/>
  <cols>
    <col min="1" max="1" style="39" width="14.005" customWidth="1" bestFit="1"/>
    <col min="2" max="2" style="88" width="21.14785714285714" customWidth="1" bestFit="1"/>
    <col min="3" max="3" style="89" width="12.576428571428572" customWidth="1" bestFit="1"/>
    <col min="4" max="4" style="89" width="13.862142857142858" customWidth="1" bestFit="1"/>
    <col min="5" max="5" style="89" width="11.862142857142858" customWidth="1" bestFit="1"/>
    <col min="6" max="6" style="89" width="11.290714285714287" customWidth="1" bestFit="1"/>
    <col min="7" max="7" style="89" width="11.719285714285713" customWidth="1" bestFit="1"/>
    <col min="8" max="8" style="89" width="11.576428571428572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8596</v>
      </c>
      <c r="B4" s="4"/>
      <c r="C4" s="560"/>
      <c r="D4" s="560"/>
      <c r="E4" s="560"/>
      <c r="F4" s="560"/>
      <c r="G4" s="560"/>
      <c r="H4" s="560"/>
      <c r="I4" s="2"/>
    </row>
    <row x14ac:dyDescent="0.25" r="5" customHeight="1" ht="17.25">
      <c r="A5" s="1" t="s">
        <v>8606</v>
      </c>
      <c r="B5" s="4"/>
      <c r="C5" s="560"/>
      <c r="D5" s="560"/>
      <c r="E5" s="560"/>
      <c r="F5" s="560"/>
      <c r="G5" s="560"/>
      <c r="H5" s="560"/>
      <c r="I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2"/>
    </row>
    <row x14ac:dyDescent="0.25" r="7" customHeight="1" ht="17.25">
      <c r="A7" s="1"/>
      <c r="B7" s="4"/>
      <c r="C7" s="11">
        <v>5000</v>
      </c>
      <c r="D7" s="11">
        <v>6000</v>
      </c>
      <c r="E7" s="11">
        <v>4000</v>
      </c>
      <c r="F7" s="11">
        <v>5000</v>
      </c>
      <c r="G7" s="11">
        <v>4400</v>
      </c>
      <c r="H7" s="11">
        <v>7000</v>
      </c>
      <c r="I7" s="2"/>
    </row>
    <row x14ac:dyDescent="0.25" r="8" customHeight="1" ht="17.25">
      <c r="A8" s="533" t="s">
        <v>4</v>
      </c>
      <c r="B8" s="534" t="s">
        <v>5</v>
      </c>
      <c r="C8" s="401" t="s">
        <v>126</v>
      </c>
      <c r="D8" s="401" t="s">
        <v>1725</v>
      </c>
      <c r="E8" s="401" t="s">
        <v>191</v>
      </c>
      <c r="F8" s="401" t="s">
        <v>136</v>
      </c>
      <c r="G8" s="401" t="s">
        <v>124</v>
      </c>
      <c r="H8" s="401" t="s">
        <v>1658</v>
      </c>
      <c r="I8" s="4"/>
    </row>
    <row x14ac:dyDescent="0.25" r="9" customHeight="1" ht="17.25">
      <c r="A9" s="15">
        <v>44603</v>
      </c>
      <c r="B9" s="118" t="s">
        <v>8551</v>
      </c>
      <c r="C9" s="17">
        <v>200</v>
      </c>
      <c r="D9" s="26">
        <v>50</v>
      </c>
      <c r="E9" s="26">
        <v>50</v>
      </c>
      <c r="F9" s="26">
        <v>50</v>
      </c>
      <c r="G9" s="26">
        <v>50</v>
      </c>
      <c r="H9" s="17">
        <v>50</v>
      </c>
      <c r="I9" s="2"/>
    </row>
    <row x14ac:dyDescent="0.25" r="10" customHeight="1" ht="17.25">
      <c r="A10" s="15">
        <v>44603</v>
      </c>
      <c r="B10" s="118" t="s">
        <v>8552</v>
      </c>
      <c r="C10" s="17">
        <v>150</v>
      </c>
      <c r="D10" s="17">
        <v>70</v>
      </c>
      <c r="E10" s="17">
        <v>150</v>
      </c>
      <c r="F10" s="17">
        <v>50</v>
      </c>
      <c r="G10" s="17">
        <v>50</v>
      </c>
      <c r="H10" s="36"/>
      <c r="I10" s="2"/>
    </row>
    <row x14ac:dyDescent="0.25" r="11" customHeight="1" ht="17.25">
      <c r="A11" s="15">
        <v>44631</v>
      </c>
      <c r="B11" s="118" t="s">
        <v>8553</v>
      </c>
      <c r="C11" s="17">
        <v>50</v>
      </c>
      <c r="D11" s="36"/>
      <c r="E11" s="36"/>
      <c r="F11" s="17">
        <v>288</v>
      </c>
      <c r="G11" s="17">
        <v>288</v>
      </c>
      <c r="H11" s="36"/>
      <c r="I11" s="2"/>
    </row>
    <row x14ac:dyDescent="0.25" r="12" customHeight="1" ht="17.25">
      <c r="A12" s="15">
        <v>44631</v>
      </c>
      <c r="B12" s="118" t="s">
        <v>8554</v>
      </c>
      <c r="C12" s="17">
        <v>175</v>
      </c>
      <c r="D12" s="36"/>
      <c r="E12" s="36"/>
      <c r="F12" s="36"/>
      <c r="G12" s="36"/>
      <c r="H12" s="17">
        <v>74</v>
      </c>
      <c r="I12" s="2"/>
    </row>
    <row x14ac:dyDescent="0.25" r="13" customHeight="1" ht="17.25">
      <c r="A13" s="15">
        <v>44662</v>
      </c>
      <c r="B13" s="118" t="s">
        <v>8555</v>
      </c>
      <c r="C13" s="17">
        <v>600</v>
      </c>
      <c r="D13" s="18"/>
      <c r="E13" s="18"/>
      <c r="F13" s="36"/>
      <c r="G13" s="36"/>
      <c r="H13" s="18"/>
      <c r="I13" s="2"/>
    </row>
    <row x14ac:dyDescent="0.25" r="14" customHeight="1" ht="17.25">
      <c r="A14" s="117">
        <v>44662</v>
      </c>
      <c r="B14" s="118" t="s">
        <v>8556</v>
      </c>
      <c r="C14" s="138">
        <v>377</v>
      </c>
      <c r="D14" s="138">
        <v>144</v>
      </c>
      <c r="E14" s="138">
        <v>64</v>
      </c>
      <c r="F14" s="46"/>
      <c r="G14" s="46"/>
      <c r="H14" s="46"/>
      <c r="I14" s="2"/>
    </row>
    <row x14ac:dyDescent="0.25" r="15" customHeight="1" ht="17.25">
      <c r="A15" s="21" t="s">
        <v>8437</v>
      </c>
      <c r="B15" s="47"/>
      <c r="C15" s="23">
        <f>SUM(C9:C14)</f>
      </c>
      <c r="D15" s="23">
        <f>SUM(D9:D14)</f>
      </c>
      <c r="E15" s="23">
        <f>SUM(E9:E14)</f>
      </c>
      <c r="F15" s="23">
        <f>SUM(F9:F14)</f>
      </c>
      <c r="G15" s="23">
        <f>SUM(G9:G14)</f>
      </c>
      <c r="H15" s="23">
        <f>SUM(H9:H14)</f>
      </c>
      <c r="I15" s="2"/>
    </row>
    <row x14ac:dyDescent="0.25" r="16" customHeight="1" ht="17.25">
      <c r="A16" s="33"/>
      <c r="B16" s="25"/>
      <c r="C16" s="35"/>
      <c r="D16" s="35"/>
      <c r="E16" s="35"/>
      <c r="F16" s="35"/>
      <c r="G16" s="35"/>
      <c r="H16" s="35"/>
      <c r="I16" s="2"/>
    </row>
    <row x14ac:dyDescent="0.25" r="17" customHeight="1" ht="17.25">
      <c r="A17" s="21" t="s">
        <v>8304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"/>
    </row>
    <row x14ac:dyDescent="0.25" r="18" customHeight="1" ht="17.25">
      <c r="A18" s="15" t="s">
        <v>3381</v>
      </c>
      <c r="B18" s="118" t="s">
        <v>14</v>
      </c>
      <c r="C18" s="35"/>
      <c r="D18" s="19">
        <v>-30</v>
      </c>
      <c r="E18" s="35"/>
      <c r="F18" s="35"/>
      <c r="G18" s="35"/>
      <c r="H18" s="35"/>
      <c r="I18" s="2"/>
    </row>
    <row x14ac:dyDescent="0.25" r="19" customHeight="1" ht="17.25">
      <c r="A19" s="15" t="s">
        <v>1781</v>
      </c>
      <c r="B19" s="118" t="s">
        <v>14</v>
      </c>
      <c r="C19" s="36"/>
      <c r="D19" s="17">
        <v>-50</v>
      </c>
      <c r="E19" s="36"/>
      <c r="F19" s="36"/>
      <c r="G19" s="36"/>
      <c r="H19" s="36"/>
      <c r="I19" s="2"/>
    </row>
    <row x14ac:dyDescent="0.25" r="20" customHeight="1" ht="17.25">
      <c r="A20" s="21" t="s">
        <v>8295</v>
      </c>
      <c r="B20" s="47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3">
        <f>SUM(G17:G19)</f>
      </c>
      <c r="H20" s="23">
        <f>SUM(H17:H19)</f>
      </c>
      <c r="I20" s="2"/>
    </row>
    <row x14ac:dyDescent="0.25" r="21" customHeight="1" ht="17.25">
      <c r="A21" s="15">
        <v>44928</v>
      </c>
      <c r="B21" s="16" t="s">
        <v>14</v>
      </c>
      <c r="C21" s="36"/>
      <c r="D21" s="17">
        <v>-69</v>
      </c>
      <c r="E21" s="36"/>
      <c r="F21" s="36"/>
      <c r="G21" s="36"/>
      <c r="H21" s="36"/>
      <c r="I21" s="2"/>
    </row>
    <row x14ac:dyDescent="0.25" r="22" customHeight="1" ht="17.25">
      <c r="A22" s="15">
        <v>45140</v>
      </c>
      <c r="B22" s="16" t="s">
        <v>14</v>
      </c>
      <c r="C22" s="17">
        <v>-224</v>
      </c>
      <c r="D22" s="17">
        <v>-50</v>
      </c>
      <c r="E22" s="36"/>
      <c r="F22" s="36"/>
      <c r="G22" s="36"/>
      <c r="H22" s="36"/>
      <c r="I22" s="2"/>
    </row>
    <row x14ac:dyDescent="0.25" r="23" customHeight="1" ht="17.25">
      <c r="A23" s="15" t="s">
        <v>1784</v>
      </c>
      <c r="B23" s="16" t="s">
        <v>14</v>
      </c>
      <c r="C23" s="17">
        <v>-487</v>
      </c>
      <c r="D23" s="17">
        <v>-25</v>
      </c>
      <c r="E23" s="36"/>
      <c r="F23" s="36"/>
      <c r="G23" s="36"/>
      <c r="H23" s="36"/>
      <c r="I23" s="2"/>
    </row>
    <row x14ac:dyDescent="0.25" r="24" customHeight="1" ht="17.25">
      <c r="A24" s="15" t="s">
        <v>1787</v>
      </c>
      <c r="B24" s="16" t="s">
        <v>14</v>
      </c>
      <c r="C24" s="17">
        <v>-300</v>
      </c>
      <c r="D24" s="36"/>
      <c r="E24" s="36"/>
      <c r="F24" s="36"/>
      <c r="G24" s="36"/>
      <c r="H24" s="36"/>
      <c r="I24" s="2"/>
    </row>
    <row x14ac:dyDescent="0.25" r="25" customHeight="1" ht="17.25">
      <c r="A25" s="15" t="s">
        <v>1857</v>
      </c>
      <c r="B25" s="16" t="s">
        <v>2153</v>
      </c>
      <c r="C25" s="17">
        <v>-494</v>
      </c>
      <c r="D25" s="36"/>
      <c r="E25" s="36"/>
      <c r="F25" s="36"/>
      <c r="G25" s="36"/>
      <c r="H25" s="36"/>
      <c r="I25" s="2"/>
    </row>
    <row x14ac:dyDescent="0.25" r="26" customHeight="1" ht="17.25">
      <c r="A26" s="117" t="s">
        <v>3426</v>
      </c>
      <c r="B26" s="118" t="s">
        <v>14</v>
      </c>
      <c r="C26" s="17">
        <v>-47</v>
      </c>
      <c r="D26" s="19">
        <v>-24</v>
      </c>
      <c r="E26" s="36"/>
      <c r="F26" s="36"/>
      <c r="G26" s="36"/>
      <c r="H26" s="36"/>
      <c r="I26" s="2"/>
    </row>
    <row x14ac:dyDescent="0.25" r="27" customHeight="1" ht="17.25">
      <c r="A27" s="15" t="s">
        <v>3426</v>
      </c>
      <c r="B27" s="16" t="s">
        <v>14</v>
      </c>
      <c r="C27" s="36"/>
      <c r="D27" s="17">
        <v>-16</v>
      </c>
      <c r="E27" s="36"/>
      <c r="F27" s="36"/>
      <c r="G27" s="36"/>
      <c r="H27" s="17">
        <v>-55</v>
      </c>
      <c r="I27" s="2"/>
    </row>
    <row x14ac:dyDescent="0.25" r="28" customHeight="1" ht="17.25">
      <c r="A28" s="33" t="s">
        <v>1790</v>
      </c>
      <c r="B28" s="34" t="s">
        <v>14</v>
      </c>
      <c r="C28" s="36"/>
      <c r="D28" s="36"/>
      <c r="E28" s="36"/>
      <c r="F28" s="36"/>
      <c r="G28" s="36"/>
      <c r="H28" s="17">
        <v>-11</v>
      </c>
      <c r="I28" s="2"/>
    </row>
    <row x14ac:dyDescent="0.25" r="29" customHeight="1" ht="17.25">
      <c r="A29" s="15" t="s">
        <v>2138</v>
      </c>
      <c r="B29" s="16" t="s">
        <v>14</v>
      </c>
      <c r="C29" s="36"/>
      <c r="D29" s="36"/>
      <c r="E29" s="17">
        <v>-19</v>
      </c>
      <c r="F29" s="36"/>
      <c r="G29" s="36"/>
      <c r="H29" s="17">
        <v>-9</v>
      </c>
      <c r="I29" s="2"/>
    </row>
    <row x14ac:dyDescent="0.25" r="30" customHeight="1" ht="17.25">
      <c r="A30" s="15" t="s">
        <v>3702</v>
      </c>
      <c r="B30" s="16" t="s">
        <v>14</v>
      </c>
      <c r="C30" s="36"/>
      <c r="D30" s="36"/>
      <c r="E30" s="17">
        <v>-25</v>
      </c>
      <c r="F30" s="36"/>
      <c r="G30" s="36"/>
      <c r="H30" s="17">
        <v>-49</v>
      </c>
      <c r="I30" s="2"/>
    </row>
    <row x14ac:dyDescent="0.25" r="31" customHeight="1" ht="17.25">
      <c r="A31" s="15" t="s">
        <v>7548</v>
      </c>
      <c r="B31" s="16" t="s">
        <v>14</v>
      </c>
      <c r="C31" s="36"/>
      <c r="D31" s="36"/>
      <c r="E31" s="17">
        <v>-19</v>
      </c>
      <c r="F31" s="36"/>
      <c r="G31" s="36"/>
      <c r="H31" s="36"/>
      <c r="I31" s="2"/>
    </row>
    <row x14ac:dyDescent="0.25" r="32" customHeight="1" ht="17.25">
      <c r="A32" s="33" t="s">
        <v>3428</v>
      </c>
      <c r="B32" s="34" t="s">
        <v>14</v>
      </c>
      <c r="C32" s="36"/>
      <c r="D32" s="36"/>
      <c r="E32" s="36"/>
      <c r="F32" s="17">
        <v>-96</v>
      </c>
      <c r="G32" s="36"/>
      <c r="H32" s="36"/>
      <c r="I32" s="2"/>
    </row>
    <row x14ac:dyDescent="0.25" r="33" customHeight="1" ht="17.25">
      <c r="A33" s="33" t="s">
        <v>3428</v>
      </c>
      <c r="B33" s="34" t="s">
        <v>14</v>
      </c>
      <c r="C33" s="36"/>
      <c r="D33" s="36"/>
      <c r="E33" s="36"/>
      <c r="F33" s="17">
        <v>-2</v>
      </c>
      <c r="G33" s="36"/>
      <c r="H33" s="36"/>
      <c r="I33" s="182" t="s">
        <v>1085</v>
      </c>
    </row>
    <row x14ac:dyDescent="0.25" r="34" customHeight="1" ht="17.25">
      <c r="A34" s="21" t="s">
        <v>8296</v>
      </c>
      <c r="B34" s="47"/>
      <c r="C34" s="23">
        <f>SUM(C20:C33)</f>
      </c>
      <c r="D34" s="23">
        <f>SUM(D20:D33)</f>
      </c>
      <c r="E34" s="23">
        <f>SUM(E20:E33)</f>
      </c>
      <c r="F34" s="23">
        <f>SUM(F20:F33)</f>
      </c>
      <c r="G34" s="23">
        <f>SUM(G20:G33)</f>
      </c>
      <c r="H34" s="23">
        <f>SUM(H20:H33)</f>
      </c>
      <c r="I34" s="2"/>
    </row>
    <row x14ac:dyDescent="0.25" r="35" customHeight="1" ht="17.25">
      <c r="A35" s="15">
        <v>44960</v>
      </c>
      <c r="B35" s="16" t="s">
        <v>14</v>
      </c>
      <c r="C35" s="36"/>
      <c r="D35" s="36"/>
      <c r="E35" s="36"/>
      <c r="F35" s="17">
        <v>-215</v>
      </c>
      <c r="G35" s="36"/>
      <c r="H35" s="36"/>
      <c r="I35" s="2"/>
    </row>
    <row x14ac:dyDescent="0.25" r="36" customHeight="1" ht="17.25">
      <c r="A36" s="15">
        <v>44960</v>
      </c>
      <c r="B36" s="16" t="s">
        <v>14</v>
      </c>
      <c r="C36" s="36"/>
      <c r="D36" s="36"/>
      <c r="E36" s="36"/>
      <c r="F36" s="17">
        <v>-75</v>
      </c>
      <c r="G36" s="36"/>
      <c r="H36" s="36"/>
      <c r="I36" s="182" t="s">
        <v>1085</v>
      </c>
    </row>
    <row x14ac:dyDescent="0.25" r="37" customHeight="1" ht="17.25">
      <c r="A37" s="33">
        <v>44988</v>
      </c>
      <c r="B37" s="34" t="s">
        <v>14</v>
      </c>
      <c r="C37" s="36"/>
      <c r="D37" s="36"/>
      <c r="E37" s="17">
        <v>-6</v>
      </c>
      <c r="F37" s="36"/>
      <c r="G37" s="36"/>
      <c r="H37" s="36"/>
      <c r="I37" s="2"/>
    </row>
    <row x14ac:dyDescent="0.25" r="38" customHeight="1" ht="17.25">
      <c r="A38" s="15">
        <v>44988</v>
      </c>
      <c r="B38" s="16" t="s">
        <v>14</v>
      </c>
      <c r="C38" s="36"/>
      <c r="D38" s="36"/>
      <c r="E38" s="36"/>
      <c r="F38" s="36"/>
      <c r="G38" s="17">
        <v>-111</v>
      </c>
      <c r="H38" s="36"/>
      <c r="I38" s="2"/>
    </row>
    <row x14ac:dyDescent="0.25" r="39" customHeight="1" ht="17.25">
      <c r="A39" s="15">
        <v>44988</v>
      </c>
      <c r="B39" s="16" t="s">
        <v>14</v>
      </c>
      <c r="C39" s="36"/>
      <c r="D39" s="36"/>
      <c r="E39" s="17">
        <v>-165</v>
      </c>
      <c r="F39" s="36"/>
      <c r="G39" s="36"/>
      <c r="H39" s="36"/>
      <c r="I39" s="2"/>
    </row>
    <row x14ac:dyDescent="0.25" r="40" customHeight="1" ht="17.25">
      <c r="A40" s="15">
        <v>44988</v>
      </c>
      <c r="B40" s="34" t="s">
        <v>14</v>
      </c>
      <c r="C40" s="36"/>
      <c r="D40" s="36"/>
      <c r="E40" s="36"/>
      <c r="F40" s="36"/>
      <c r="G40" s="17">
        <v>-184</v>
      </c>
      <c r="H40" s="36"/>
      <c r="I40" s="2"/>
    </row>
    <row x14ac:dyDescent="0.25" r="41" customHeight="1" ht="17.25">
      <c r="A41" s="15">
        <v>44988</v>
      </c>
      <c r="B41" s="118" t="s">
        <v>14</v>
      </c>
      <c r="C41" s="36"/>
      <c r="D41" s="36"/>
      <c r="E41" s="36"/>
      <c r="F41" s="36"/>
      <c r="G41" s="17">
        <v>-89</v>
      </c>
      <c r="H41" s="36"/>
      <c r="I41" s="182" t="s">
        <v>8607</v>
      </c>
    </row>
    <row x14ac:dyDescent="0.25" r="42" customHeight="1" ht="17.25">
      <c r="A42" s="15">
        <v>44988</v>
      </c>
      <c r="B42" s="118" t="s">
        <v>14</v>
      </c>
      <c r="C42" s="36"/>
      <c r="D42" s="36"/>
      <c r="E42" s="36"/>
      <c r="F42" s="36"/>
      <c r="G42" s="17">
        <v>-4</v>
      </c>
      <c r="H42" s="36"/>
      <c r="I42" s="182" t="s">
        <v>1084</v>
      </c>
    </row>
    <row x14ac:dyDescent="0.25" r="43" customHeight="1" ht="17.25">
      <c r="A43" s="15">
        <v>44988</v>
      </c>
      <c r="B43" s="16" t="s">
        <v>14</v>
      </c>
      <c r="C43" s="36"/>
      <c r="D43" s="36"/>
      <c r="E43" s="17">
        <v>-30</v>
      </c>
      <c r="F43" s="36"/>
      <c r="G43" s="36"/>
      <c r="H43" s="36"/>
      <c r="I43" s="2"/>
    </row>
    <row x14ac:dyDescent="0.25" r="44" customHeight="1" ht="17.25">
      <c r="A44" s="21" t="s">
        <v>8297</v>
      </c>
      <c r="B44" s="47"/>
      <c r="C44" s="23">
        <f>SUM(C34:C43)</f>
      </c>
      <c r="D44" s="23">
        <f>SUM(D34:D43)</f>
      </c>
      <c r="E44" s="23">
        <f>SUM(E34:E43)</f>
      </c>
      <c r="F44" s="23">
        <f>SUM(F34:F43)</f>
      </c>
      <c r="G44" s="23">
        <f>SUM(G34:G43)</f>
      </c>
      <c r="H44" s="23">
        <f>SUM(H34:H43)</f>
      </c>
      <c r="I44" s="2"/>
    </row>
    <row x14ac:dyDescent="0.25" r="45" customHeight="1" ht="17.25">
      <c r="A45" s="406"/>
      <c r="B45" s="25"/>
      <c r="C45" s="27"/>
      <c r="D45" s="27"/>
      <c r="E45" s="45"/>
      <c r="F45" s="27"/>
      <c r="G45" s="27"/>
      <c r="H45" s="27"/>
      <c r="I45" s="2"/>
    </row>
    <row x14ac:dyDescent="0.25" r="46" customHeight="1" ht="17.25">
      <c r="A46" s="755" t="s">
        <v>57</v>
      </c>
      <c r="B46" s="751"/>
      <c r="C46" s="1145">
        <f>SUM(C9:C14)</f>
      </c>
      <c r="D46" s="1145">
        <f>SUM(D9:D14)</f>
      </c>
      <c r="E46" s="1145">
        <f>SUM(E9:E14)</f>
      </c>
      <c r="F46" s="1145">
        <f>SUM(F9:F14)</f>
      </c>
      <c r="G46" s="1145">
        <f>SUM(G9:G14)</f>
      </c>
      <c r="H46" s="1145">
        <f>SUM(H9:H14)</f>
      </c>
      <c r="I46" s="2"/>
    </row>
    <row x14ac:dyDescent="0.25" r="47" customHeight="1" ht="17.25">
      <c r="A47" s="231" t="s">
        <v>58</v>
      </c>
      <c r="B47" s="232"/>
      <c r="C47" s="1144">
        <v>1552</v>
      </c>
      <c r="D47" s="1171">
        <v>264</v>
      </c>
      <c r="E47" s="1171">
        <v>264</v>
      </c>
      <c r="F47" s="1171">
        <v>388</v>
      </c>
      <c r="G47" s="1171">
        <v>388</v>
      </c>
      <c r="H47" s="1177">
        <v>124</v>
      </c>
      <c r="I47" s="2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9"/>
  <sheetViews>
    <sheetView workbookViewId="0"/>
  </sheetViews>
  <sheetFormatPr defaultRowHeight="15" x14ac:dyDescent="0.25"/>
  <cols>
    <col min="1" max="1" style="39" width="14.005" customWidth="1" bestFit="1"/>
    <col min="2" max="2" style="88" width="21.14785714285714" customWidth="1" bestFit="1"/>
    <col min="3" max="3" style="89" width="12.576428571428572" customWidth="1" bestFit="1"/>
    <col min="4" max="4" style="89" width="13.862142857142858" customWidth="1" bestFit="1"/>
    <col min="5" max="5" style="89" width="11.862142857142858" customWidth="1" bestFit="1"/>
    <col min="6" max="6" style="89" width="11.290714285714287" customWidth="1" bestFit="1"/>
    <col min="7" max="7" style="89" width="11.719285714285713" customWidth="1" bestFit="1"/>
    <col min="8" max="8" style="89" width="12.719285714285713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8596</v>
      </c>
      <c r="B4" s="4"/>
      <c r="C4" s="560"/>
      <c r="D4" s="560"/>
      <c r="E4" s="560"/>
      <c r="F4" s="560"/>
      <c r="G4" s="560"/>
      <c r="H4" s="560"/>
      <c r="I4" s="2"/>
    </row>
    <row x14ac:dyDescent="0.25" r="5" customHeight="1" ht="17.25">
      <c r="A5" s="1" t="s">
        <v>8605</v>
      </c>
      <c r="B5" s="4"/>
      <c r="C5" s="560"/>
      <c r="D5" s="560"/>
      <c r="E5" s="560"/>
      <c r="F5" s="560"/>
      <c r="G5" s="560"/>
      <c r="H5" s="560"/>
      <c r="I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2"/>
    </row>
    <row x14ac:dyDescent="0.25" r="7" customHeight="1" ht="17.25">
      <c r="A7" s="1"/>
      <c r="B7" s="4"/>
      <c r="C7" s="11">
        <v>7000</v>
      </c>
      <c r="D7" s="11">
        <v>6000</v>
      </c>
      <c r="E7" s="11">
        <v>4000</v>
      </c>
      <c r="F7" s="11">
        <v>5000</v>
      </c>
      <c r="G7" s="11">
        <v>4400</v>
      </c>
      <c r="H7" s="11">
        <v>5000</v>
      </c>
      <c r="I7" s="2"/>
    </row>
    <row x14ac:dyDescent="0.25" r="8" customHeight="1" ht="17.25">
      <c r="A8" s="533" t="s">
        <v>4</v>
      </c>
      <c r="B8" s="534" t="s">
        <v>5</v>
      </c>
      <c r="C8" s="401" t="s">
        <v>1658</v>
      </c>
      <c r="D8" s="401" t="s">
        <v>1725</v>
      </c>
      <c r="E8" s="401" t="s">
        <v>191</v>
      </c>
      <c r="F8" s="401" t="s">
        <v>8</v>
      </c>
      <c r="G8" s="401" t="s">
        <v>358</v>
      </c>
      <c r="H8" s="401" t="s">
        <v>126</v>
      </c>
      <c r="I8" s="4"/>
    </row>
    <row x14ac:dyDescent="0.25" r="9" customHeight="1" ht="17.25">
      <c r="A9" s="15">
        <v>44784</v>
      </c>
      <c r="B9" s="118" t="s">
        <v>8557</v>
      </c>
      <c r="C9" s="36"/>
      <c r="D9" s="45"/>
      <c r="E9" s="26">
        <v>230</v>
      </c>
      <c r="F9" s="45"/>
      <c r="G9" s="45"/>
      <c r="H9" s="17">
        <v>350</v>
      </c>
      <c r="I9" s="2"/>
    </row>
    <row x14ac:dyDescent="0.25" r="10" customHeight="1" ht="17.25">
      <c r="A10" s="15">
        <v>44784</v>
      </c>
      <c r="B10" s="118" t="s">
        <v>8558</v>
      </c>
      <c r="C10" s="36"/>
      <c r="D10" s="17">
        <v>230</v>
      </c>
      <c r="E10" s="36"/>
      <c r="F10" s="36"/>
      <c r="G10" s="36"/>
      <c r="H10" s="36"/>
      <c r="I10" s="2"/>
    </row>
    <row x14ac:dyDescent="0.25" r="11" customHeight="1" ht="17.25">
      <c r="A11" s="15">
        <v>44815</v>
      </c>
      <c r="B11" s="118" t="s">
        <v>8559</v>
      </c>
      <c r="C11" s="36"/>
      <c r="D11" s="36"/>
      <c r="E11" s="36"/>
      <c r="F11" s="17">
        <v>230</v>
      </c>
      <c r="G11" s="17">
        <v>230</v>
      </c>
      <c r="H11" s="17">
        <v>150</v>
      </c>
      <c r="I11" s="2"/>
    </row>
    <row x14ac:dyDescent="0.25" r="12" customHeight="1" ht="17.25">
      <c r="A12" s="15">
        <v>44845</v>
      </c>
      <c r="B12" s="118" t="s">
        <v>8560</v>
      </c>
      <c r="C12" s="17">
        <v>100</v>
      </c>
      <c r="D12" s="36"/>
      <c r="E12" s="36"/>
      <c r="F12" s="36"/>
      <c r="G12" s="36"/>
      <c r="H12" s="17">
        <v>750</v>
      </c>
      <c r="I12" s="2"/>
    </row>
    <row x14ac:dyDescent="0.25" r="13" customHeight="1" ht="17.25">
      <c r="A13" s="15">
        <v>44845</v>
      </c>
      <c r="B13" s="118" t="s">
        <v>8561</v>
      </c>
      <c r="C13" s="17">
        <v>130</v>
      </c>
      <c r="D13" s="18"/>
      <c r="E13" s="18"/>
      <c r="F13" s="36"/>
      <c r="G13" s="36"/>
      <c r="H13" s="18"/>
      <c r="I13" s="2"/>
    </row>
    <row x14ac:dyDescent="0.25" r="14" customHeight="1" ht="17.25">
      <c r="A14" s="117" t="s">
        <v>3518</v>
      </c>
      <c r="B14" s="118" t="s">
        <v>8562</v>
      </c>
      <c r="C14" s="46"/>
      <c r="D14" s="46"/>
      <c r="E14" s="46"/>
      <c r="F14" s="46"/>
      <c r="G14" s="46"/>
      <c r="H14" s="138">
        <v>130</v>
      </c>
      <c r="I14" s="2"/>
    </row>
    <row x14ac:dyDescent="0.25" r="15" customHeight="1" ht="17.25">
      <c r="A15" s="21" t="s">
        <v>8437</v>
      </c>
      <c r="B15" s="47"/>
      <c r="C15" s="23">
        <f>SUM(C9:C14)</f>
      </c>
      <c r="D15" s="23">
        <f>SUM(D9:D14)</f>
      </c>
      <c r="E15" s="23">
        <f>SUM(E9:E14)</f>
      </c>
      <c r="F15" s="23">
        <f>SUM(F9:F14)</f>
      </c>
      <c r="G15" s="23">
        <f>SUM(G9:G14)</f>
      </c>
      <c r="H15" s="23">
        <f>SUM(H9:H14)</f>
      </c>
      <c r="I15" s="2"/>
    </row>
    <row x14ac:dyDescent="0.25" r="16" customHeight="1" ht="17.25">
      <c r="A16" s="33"/>
      <c r="B16" s="25"/>
      <c r="C16" s="35"/>
      <c r="D16" s="35"/>
      <c r="E16" s="35"/>
      <c r="F16" s="35"/>
      <c r="G16" s="35"/>
      <c r="H16" s="35"/>
      <c r="I16" s="2"/>
    </row>
    <row x14ac:dyDescent="0.25" r="17" customHeight="1" ht="17.25">
      <c r="A17" s="21" t="s">
        <v>8304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"/>
    </row>
    <row x14ac:dyDescent="0.25" r="18" customHeight="1" ht="17.25">
      <c r="A18" s="221"/>
      <c r="B18" s="413"/>
      <c r="C18" s="27"/>
      <c r="D18" s="27"/>
      <c r="E18" s="27"/>
      <c r="F18" s="27"/>
      <c r="G18" s="27"/>
      <c r="H18" s="27"/>
      <c r="I18" s="2"/>
    </row>
    <row x14ac:dyDescent="0.25" r="19" customHeight="1" ht="17.25">
      <c r="A19" s="21" t="s">
        <v>8295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"/>
    </row>
    <row x14ac:dyDescent="0.25" r="20" customHeight="1" ht="17.25">
      <c r="A20" s="117" t="s">
        <v>3426</v>
      </c>
      <c r="B20" s="118" t="s">
        <v>14</v>
      </c>
      <c r="C20" s="35"/>
      <c r="D20" s="35"/>
      <c r="E20" s="35"/>
      <c r="F20" s="35"/>
      <c r="G20" s="35"/>
      <c r="H20" s="19">
        <v>-388</v>
      </c>
      <c r="I20" s="2"/>
    </row>
    <row x14ac:dyDescent="0.25" r="21" customHeight="1" ht="17.25">
      <c r="A21" s="15" t="s">
        <v>3426</v>
      </c>
      <c r="B21" s="16" t="s">
        <v>14</v>
      </c>
      <c r="C21" s="36"/>
      <c r="D21" s="17">
        <v>-26</v>
      </c>
      <c r="E21" s="36"/>
      <c r="F21" s="36"/>
      <c r="G21" s="36"/>
      <c r="H21" s="17">
        <v>-150</v>
      </c>
      <c r="I21" s="2"/>
    </row>
    <row x14ac:dyDescent="0.25" r="22" customHeight="1" ht="17.25">
      <c r="A22" s="33" t="s">
        <v>1790</v>
      </c>
      <c r="B22" s="34" t="s">
        <v>14</v>
      </c>
      <c r="C22" s="36"/>
      <c r="D22" s="17">
        <v>-22</v>
      </c>
      <c r="E22" s="36"/>
      <c r="F22" s="36"/>
      <c r="G22" s="36"/>
      <c r="H22" s="17">
        <v>-254</v>
      </c>
      <c r="I22" s="2"/>
    </row>
    <row x14ac:dyDescent="0.25" r="23" customHeight="1" ht="17.25">
      <c r="A23" s="15" t="s">
        <v>2138</v>
      </c>
      <c r="B23" s="16" t="s">
        <v>14</v>
      </c>
      <c r="C23" s="36"/>
      <c r="D23" s="17">
        <v>-13</v>
      </c>
      <c r="E23" s="36"/>
      <c r="F23" s="36"/>
      <c r="G23" s="36"/>
      <c r="H23" s="17">
        <v>-317</v>
      </c>
      <c r="I23" s="2"/>
    </row>
    <row x14ac:dyDescent="0.25" r="24" customHeight="1" ht="17.25">
      <c r="A24" s="15" t="s">
        <v>3702</v>
      </c>
      <c r="B24" s="16" t="s">
        <v>14</v>
      </c>
      <c r="C24" s="17">
        <v>-19</v>
      </c>
      <c r="D24" s="17">
        <v>-50</v>
      </c>
      <c r="E24" s="36"/>
      <c r="F24" s="36"/>
      <c r="G24" s="36"/>
      <c r="H24" s="17">
        <v>-271</v>
      </c>
      <c r="I24" s="2"/>
    </row>
    <row x14ac:dyDescent="0.25" r="25" customHeight="1" ht="17.25">
      <c r="A25" s="15" t="s">
        <v>7548</v>
      </c>
      <c r="B25" s="16" t="s">
        <v>14</v>
      </c>
      <c r="C25" s="17">
        <v>-18</v>
      </c>
      <c r="D25" s="17">
        <v>-26</v>
      </c>
      <c r="E25" s="36"/>
      <c r="F25" s="36"/>
      <c r="G25" s="36"/>
      <c r="H25" s="36"/>
      <c r="I25" s="2"/>
    </row>
    <row x14ac:dyDescent="0.25" r="26" customHeight="1" ht="17.25">
      <c r="A26" s="15" t="s">
        <v>3428</v>
      </c>
      <c r="B26" s="16" t="s">
        <v>14</v>
      </c>
      <c r="C26" s="17">
        <v>-23</v>
      </c>
      <c r="D26" s="17">
        <v>-25</v>
      </c>
      <c r="E26" s="17">
        <v>-20</v>
      </c>
      <c r="F26" s="36"/>
      <c r="G26" s="36"/>
      <c r="H26" s="36"/>
      <c r="I26" s="2"/>
    </row>
    <row x14ac:dyDescent="0.25" r="27" customHeight="1" ht="17.25">
      <c r="A27" s="21" t="s">
        <v>8296</v>
      </c>
      <c r="B27" s="47"/>
      <c r="C27" s="23">
        <f>SUM(C19:C26)</f>
      </c>
      <c r="D27" s="23">
        <f>SUM(D19:D26)</f>
      </c>
      <c r="E27" s="23">
        <f>SUM(E19:E26)</f>
      </c>
      <c r="F27" s="23">
        <f>SUM(F19:F26)</f>
      </c>
      <c r="G27" s="23">
        <f>SUM(G19:G26)</f>
      </c>
      <c r="H27" s="23">
        <f>SUM(H19:H26)</f>
      </c>
      <c r="I27" s="2"/>
    </row>
    <row x14ac:dyDescent="0.25" r="28" customHeight="1" ht="17.25">
      <c r="A28" s="15">
        <v>44929</v>
      </c>
      <c r="B28" s="34" t="s">
        <v>14</v>
      </c>
      <c r="C28" s="17">
        <v>-90</v>
      </c>
      <c r="D28" s="17">
        <v>-68</v>
      </c>
      <c r="E28" s="17">
        <v>-90</v>
      </c>
      <c r="F28" s="36"/>
      <c r="G28" s="36"/>
      <c r="H28" s="36"/>
      <c r="I28" s="2"/>
    </row>
    <row x14ac:dyDescent="0.25" r="29" customHeight="1" ht="17.25">
      <c r="A29" s="15">
        <v>44960</v>
      </c>
      <c r="B29" s="16" t="s">
        <v>14</v>
      </c>
      <c r="C29" s="36"/>
      <c r="D29" s="36"/>
      <c r="E29" s="36"/>
      <c r="F29" s="17">
        <v>-6</v>
      </c>
      <c r="G29" s="36"/>
      <c r="H29" s="36"/>
      <c r="I29" s="182" t="s">
        <v>1085</v>
      </c>
    </row>
    <row x14ac:dyDescent="0.25" r="30" customHeight="1" ht="17.25">
      <c r="A30" s="33">
        <v>44988</v>
      </c>
      <c r="B30" s="34" t="s">
        <v>14</v>
      </c>
      <c r="C30" s="17">
        <v>-80</v>
      </c>
      <c r="D30" s="36"/>
      <c r="E30" s="17">
        <v>-20</v>
      </c>
      <c r="F30" s="36"/>
      <c r="G30" s="36"/>
      <c r="H30" s="36"/>
      <c r="I30" s="2"/>
    </row>
    <row x14ac:dyDescent="0.25" r="31" customHeight="1" ht="17.25">
      <c r="A31" s="33">
        <v>44988</v>
      </c>
      <c r="B31" s="34" t="s">
        <v>14</v>
      </c>
      <c r="C31" s="36"/>
      <c r="D31" s="36"/>
      <c r="E31" s="17">
        <v>-50</v>
      </c>
      <c r="F31" s="17">
        <v>-224</v>
      </c>
      <c r="G31" s="36"/>
      <c r="H31" s="36"/>
      <c r="I31" s="2"/>
    </row>
    <row x14ac:dyDescent="0.25" r="32" customHeight="1" ht="17.25">
      <c r="A32" s="33">
        <v>44988</v>
      </c>
      <c r="B32" s="118" t="s">
        <v>14</v>
      </c>
      <c r="C32" s="36"/>
      <c r="D32" s="36"/>
      <c r="E32" s="17">
        <v>-50</v>
      </c>
      <c r="F32" s="36"/>
      <c r="G32" s="17">
        <v>-21</v>
      </c>
      <c r="H32" s="36"/>
      <c r="I32" s="182" t="s">
        <v>1084</v>
      </c>
    </row>
    <row x14ac:dyDescent="0.25" r="33" customHeight="1" ht="17.25">
      <c r="A33" s="33">
        <v>44988</v>
      </c>
      <c r="B33" s="118" t="s">
        <v>14</v>
      </c>
      <c r="C33" s="36"/>
      <c r="D33" s="36"/>
      <c r="E33" s="36"/>
      <c r="F33" s="36"/>
      <c r="G33" s="17">
        <v>-51</v>
      </c>
      <c r="H33" s="36"/>
      <c r="I33" s="2"/>
    </row>
    <row x14ac:dyDescent="0.25" r="34" customHeight="1" ht="17.25">
      <c r="A34" s="33">
        <v>44988</v>
      </c>
      <c r="B34" s="16" t="s">
        <v>14</v>
      </c>
      <c r="C34" s="36"/>
      <c r="D34" s="36"/>
      <c r="E34" s="36"/>
      <c r="F34" s="36"/>
      <c r="G34" s="17">
        <v>-158</v>
      </c>
      <c r="H34" s="36"/>
      <c r="I34" s="2"/>
    </row>
    <row x14ac:dyDescent="0.25" r="35" customHeight="1" ht="17.25">
      <c r="A35" s="21" t="s">
        <v>8297</v>
      </c>
      <c r="B35" s="47"/>
      <c r="C35" s="23">
        <f>SUM(C27:C34)</f>
      </c>
      <c r="D35" s="23">
        <f>SUM(D27:D34)</f>
      </c>
      <c r="E35" s="23">
        <f>SUM(E27:E34)</f>
      </c>
      <c r="F35" s="23">
        <f>SUM(F27:F34)</f>
      </c>
      <c r="G35" s="23">
        <f>SUM(G27:G34)</f>
      </c>
      <c r="H35" s="23">
        <f>SUM(H27:H34)</f>
      </c>
      <c r="I35" s="2"/>
    </row>
    <row x14ac:dyDescent="0.25" r="36" customHeight="1" ht="17.25">
      <c r="A36" s="15"/>
      <c r="B36" s="16"/>
      <c r="C36" s="36"/>
      <c r="D36" s="36"/>
      <c r="E36" s="36"/>
      <c r="F36" s="36"/>
      <c r="G36" s="36"/>
      <c r="H36" s="36"/>
      <c r="I36" s="2"/>
    </row>
    <row x14ac:dyDescent="0.25" r="37" customHeight="1" ht="17.25">
      <c r="A37" s="406"/>
      <c r="B37" s="25"/>
      <c r="C37" s="27"/>
      <c r="D37" s="27"/>
      <c r="E37" s="45"/>
      <c r="F37" s="27"/>
      <c r="G37" s="27"/>
      <c r="H37" s="27"/>
      <c r="I37" s="2"/>
    </row>
    <row x14ac:dyDescent="0.25" r="38" customHeight="1" ht="17.25">
      <c r="A38" s="755" t="s">
        <v>57</v>
      </c>
      <c r="B38" s="751"/>
      <c r="C38" s="1145">
        <f>SUM(C9:C14)</f>
      </c>
      <c r="D38" s="1145">
        <f>SUM(D9:D14)</f>
      </c>
      <c r="E38" s="1145">
        <f>SUM(E9:E14)</f>
      </c>
      <c r="F38" s="1145">
        <f>SUM(F9:F14)</f>
      </c>
      <c r="G38" s="1145">
        <f>SUM(G9:G14)</f>
      </c>
      <c r="H38" s="1145">
        <f>SUM(H9:H14)</f>
      </c>
      <c r="I38" s="2"/>
    </row>
    <row x14ac:dyDescent="0.25" r="39" customHeight="1" ht="17.25">
      <c r="A39" s="231" t="s">
        <v>58</v>
      </c>
      <c r="B39" s="232"/>
      <c r="C39" s="1144">
        <v>230</v>
      </c>
      <c r="D39" s="1171">
        <v>230</v>
      </c>
      <c r="E39" s="1171">
        <v>230</v>
      </c>
      <c r="F39" s="1171">
        <v>230</v>
      </c>
      <c r="G39" s="1171">
        <v>230</v>
      </c>
      <c r="H39" s="1177">
        <v>1380</v>
      </c>
      <c r="I39" s="2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6"/>
  <sheetViews>
    <sheetView workbookViewId="0"/>
  </sheetViews>
  <sheetFormatPr defaultRowHeight="15" x14ac:dyDescent="0.25"/>
  <cols>
    <col min="1" max="1" style="39" width="14.005" customWidth="1" bestFit="1"/>
    <col min="2" max="2" style="88" width="21.14785714285714" customWidth="1" bestFit="1"/>
    <col min="3" max="3" style="116" width="11.290714285714287" customWidth="1" bestFit="1"/>
    <col min="4" max="4" style="116" width="11.719285714285713" customWidth="1" bestFit="1"/>
    <col min="5" max="5" style="41" width="12.719285714285713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2"/>
    </row>
    <row x14ac:dyDescent="0.25" r="2" customHeight="1" ht="17.25">
      <c r="A2" s="1"/>
      <c r="B2" s="4"/>
      <c r="C2" s="5"/>
      <c r="D2" s="5"/>
      <c r="E2" s="5"/>
      <c r="F2" s="2"/>
    </row>
    <row x14ac:dyDescent="0.25" r="3" customHeight="1" ht="17.25">
      <c r="A3" s="1" t="s">
        <v>7698</v>
      </c>
      <c r="B3" s="4"/>
      <c r="C3" s="3"/>
      <c r="D3" s="3"/>
      <c r="E3" s="3"/>
      <c r="F3" s="2"/>
    </row>
    <row x14ac:dyDescent="0.25" r="4" customHeight="1" ht="17.25">
      <c r="A4" s="1" t="s">
        <v>8596</v>
      </c>
      <c r="B4" s="4"/>
      <c r="C4" s="560"/>
      <c r="D4" s="560"/>
      <c r="E4" s="560"/>
      <c r="F4" s="2"/>
    </row>
    <row x14ac:dyDescent="0.25" r="5" customHeight="1" ht="17.25">
      <c r="A5" s="1" t="s">
        <v>8604</v>
      </c>
      <c r="B5" s="4"/>
      <c r="C5" s="560"/>
      <c r="D5" s="560"/>
      <c r="E5" s="560"/>
      <c r="F5" s="2"/>
    </row>
    <row x14ac:dyDescent="0.25" r="6" customHeight="1" ht="17.25">
      <c r="A6" s="1"/>
      <c r="B6" s="4"/>
      <c r="C6" s="560"/>
      <c r="D6" s="560"/>
      <c r="E6" s="560"/>
      <c r="F6" s="2"/>
    </row>
    <row x14ac:dyDescent="0.25" r="7" customHeight="1" ht="17.25">
      <c r="A7" s="1"/>
      <c r="B7" s="4"/>
      <c r="C7" s="11">
        <v>5000</v>
      </c>
      <c r="D7" s="11">
        <v>4400</v>
      </c>
      <c r="E7" s="11">
        <v>6000</v>
      </c>
      <c r="F7" s="2"/>
    </row>
    <row x14ac:dyDescent="0.25" r="8" customHeight="1" ht="17.25">
      <c r="A8" s="533" t="s">
        <v>4</v>
      </c>
      <c r="B8" s="534" t="s">
        <v>5</v>
      </c>
      <c r="C8" s="401" t="s">
        <v>136</v>
      </c>
      <c r="D8" s="401" t="s">
        <v>124</v>
      </c>
      <c r="E8" s="401" t="s">
        <v>442</v>
      </c>
      <c r="F8" s="4"/>
    </row>
    <row x14ac:dyDescent="0.25" r="9" customHeight="1" ht="17.25">
      <c r="A9" s="117" t="s">
        <v>3089</v>
      </c>
      <c r="B9" s="118" t="s">
        <v>8563</v>
      </c>
      <c r="C9" s="26">
        <v>150</v>
      </c>
      <c r="D9" s="26">
        <v>150</v>
      </c>
      <c r="E9" s="138">
        <v>100</v>
      </c>
      <c r="F9" s="2"/>
    </row>
    <row x14ac:dyDescent="0.25" r="10" customHeight="1" ht="17.25">
      <c r="A10" s="21" t="s">
        <v>8437</v>
      </c>
      <c r="B10" s="47"/>
      <c r="C10" s="23">
        <f>SUM(C9)</f>
      </c>
      <c r="D10" s="23">
        <f>SUM(D9)</f>
      </c>
      <c r="E10" s="23">
        <f>SUM(E9)</f>
      </c>
      <c r="F10" s="2"/>
    </row>
    <row x14ac:dyDescent="0.25" r="11" customHeight="1" ht="17.25">
      <c r="A11" s="33"/>
      <c r="B11" s="25"/>
      <c r="C11" s="35"/>
      <c r="D11" s="35"/>
      <c r="E11" s="35"/>
      <c r="F11" s="2"/>
    </row>
    <row x14ac:dyDescent="0.25" r="12" customHeight="1" ht="17.25">
      <c r="A12" s="21" t="s">
        <v>8304</v>
      </c>
      <c r="B12" s="47"/>
      <c r="C12" s="23">
        <f>SUM(C10:C11)</f>
      </c>
      <c r="D12" s="23">
        <f>SUM(D10:D11)</f>
      </c>
      <c r="E12" s="23">
        <f>SUM(E10:E11)</f>
      </c>
      <c r="F12" s="2"/>
    </row>
    <row x14ac:dyDescent="0.25" r="13" customHeight="1" ht="17.25">
      <c r="A13" s="221"/>
      <c r="B13" s="413"/>
      <c r="C13" s="27"/>
      <c r="D13" s="27"/>
      <c r="E13" s="27"/>
      <c r="F13" s="2"/>
    </row>
    <row x14ac:dyDescent="0.25" r="14" customHeight="1" ht="17.25">
      <c r="A14" s="21" t="s">
        <v>8295</v>
      </c>
      <c r="B14" s="47"/>
      <c r="C14" s="23">
        <f>SUM(C12:C13)</f>
      </c>
      <c r="D14" s="23">
        <f>SUM(D12:D13)</f>
      </c>
      <c r="E14" s="23">
        <f>SUM(E12:E13)</f>
      </c>
      <c r="F14" s="2"/>
    </row>
    <row x14ac:dyDescent="0.25" r="15" customHeight="1" ht="17.25">
      <c r="A15" s="15">
        <v>45140</v>
      </c>
      <c r="B15" s="16" t="s">
        <v>14</v>
      </c>
      <c r="C15" s="36"/>
      <c r="D15" s="36"/>
      <c r="E15" s="17">
        <v>-100</v>
      </c>
      <c r="F15" s="2"/>
    </row>
    <row x14ac:dyDescent="0.25" r="16" customHeight="1" ht="17.25">
      <c r="A16" s="21" t="s">
        <v>8296</v>
      </c>
      <c r="B16" s="47"/>
      <c r="C16" s="23">
        <f>SUM(C14:C15)</f>
      </c>
      <c r="D16" s="23">
        <f>SUM(D14:D15)</f>
      </c>
      <c r="E16" s="23">
        <f>SUM(E14:E15)</f>
      </c>
      <c r="F16" s="2"/>
    </row>
    <row x14ac:dyDescent="0.25" r="17" customHeight="1" ht="17.25">
      <c r="A17" s="33">
        <v>44988</v>
      </c>
      <c r="B17" s="34" t="s">
        <v>14</v>
      </c>
      <c r="C17" s="17">
        <v>-26</v>
      </c>
      <c r="D17" s="17">
        <v>-150</v>
      </c>
      <c r="E17" s="36"/>
      <c r="F17" s="2"/>
    </row>
    <row x14ac:dyDescent="0.25" r="18" customHeight="1" ht="17.25">
      <c r="A18" s="33">
        <v>44988</v>
      </c>
      <c r="B18" s="34" t="s">
        <v>14</v>
      </c>
      <c r="C18" s="17">
        <v>-68</v>
      </c>
      <c r="D18" s="36"/>
      <c r="E18" s="36"/>
      <c r="F18" s="182" t="s">
        <v>1085</v>
      </c>
    </row>
    <row x14ac:dyDescent="0.25" r="19" customHeight="1" ht="17.25">
      <c r="A19" s="33">
        <v>44988</v>
      </c>
      <c r="B19" s="118" t="s">
        <v>14</v>
      </c>
      <c r="C19" s="17">
        <v>-56</v>
      </c>
      <c r="D19" s="36"/>
      <c r="E19" s="36"/>
      <c r="F19" s="2"/>
    </row>
    <row x14ac:dyDescent="0.25" r="20" customHeight="1" ht="17.25">
      <c r="A20" s="21" t="s">
        <v>8297</v>
      </c>
      <c r="B20" s="47"/>
      <c r="C20" s="23">
        <f>SUM(C16:C19)</f>
      </c>
      <c r="D20" s="23">
        <f>SUM(D16:D19)</f>
      </c>
      <c r="E20" s="23">
        <f>SUM(E16:E19)</f>
      </c>
      <c r="F20" s="2"/>
    </row>
    <row x14ac:dyDescent="0.25" r="21" customHeight="1" ht="17.25">
      <c r="A21" s="15"/>
      <c r="B21" s="16"/>
      <c r="C21" s="36"/>
      <c r="D21" s="36"/>
      <c r="E21" s="36"/>
      <c r="F21" s="2"/>
    </row>
    <row x14ac:dyDescent="0.25" r="22" customHeight="1" ht="17.25">
      <c r="A22" s="406"/>
      <c r="B22" s="25"/>
      <c r="C22" s="27"/>
      <c r="D22" s="45"/>
      <c r="E22" s="45"/>
      <c r="F22" s="2"/>
    </row>
    <row x14ac:dyDescent="0.25" r="23" customHeight="1" ht="17.25">
      <c r="A23" s="755" t="s">
        <v>57</v>
      </c>
      <c r="B23" s="751"/>
      <c r="C23" s="1145">
        <f>SUM(C9)</f>
      </c>
      <c r="D23" s="1145">
        <f>SUM(D9)</f>
      </c>
      <c r="E23" s="1145">
        <f>SUM(E9)</f>
      </c>
      <c r="F23" s="2"/>
    </row>
    <row x14ac:dyDescent="0.25" r="24" customHeight="1" ht="17.25">
      <c r="A24" s="231" t="s">
        <v>58</v>
      </c>
      <c r="B24" s="232"/>
      <c r="C24" s="1171">
        <v>150</v>
      </c>
      <c r="D24" s="1171">
        <v>150</v>
      </c>
      <c r="E24" s="1177">
        <v>100</v>
      </c>
      <c r="F24" s="2"/>
    </row>
    <row x14ac:dyDescent="0.25" r="25" customHeight="1" ht="17.25">
      <c r="A25" s="37"/>
      <c r="B25" s="83"/>
      <c r="C25" s="3"/>
      <c r="D25" s="3"/>
      <c r="E25" s="3"/>
      <c r="F25" s="2"/>
    </row>
    <row x14ac:dyDescent="0.25" r="26" customHeight="1" ht="17.25">
      <c r="A26" s="1"/>
      <c r="B26" s="4"/>
      <c r="C26" s="5"/>
      <c r="D26" s="5"/>
      <c r="E26" s="3"/>
      <c r="F26" s="2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6"/>
  <sheetViews>
    <sheetView workbookViewId="0"/>
  </sheetViews>
  <sheetFormatPr defaultRowHeight="15" x14ac:dyDescent="0.25"/>
  <cols>
    <col min="1" max="1" style="39" width="14.005" customWidth="1" bestFit="1"/>
    <col min="2" max="2" style="88" width="21.14785714285714" customWidth="1" bestFit="1"/>
    <col min="3" max="3" style="41" width="11.147857142857141" customWidth="1" bestFit="1"/>
  </cols>
  <sheetData>
    <row x14ac:dyDescent="0.25" r="1" customHeight="1" ht="17.25">
      <c r="A1" s="1" t="s">
        <v>0</v>
      </c>
      <c r="B1" s="83"/>
      <c r="C1" s="3"/>
    </row>
    <row x14ac:dyDescent="0.25" r="2" customHeight="1" ht="17.25">
      <c r="A2" s="1"/>
      <c r="B2" s="4"/>
      <c r="C2" s="3"/>
    </row>
    <row x14ac:dyDescent="0.25" r="3" customHeight="1" ht="17.25">
      <c r="A3" s="1" t="s">
        <v>7698</v>
      </c>
      <c r="B3" s="4"/>
      <c r="C3" s="3"/>
    </row>
    <row x14ac:dyDescent="0.25" r="4" customHeight="1" ht="17.25">
      <c r="A4" s="1" t="s">
        <v>8596</v>
      </c>
      <c r="B4" s="4"/>
      <c r="C4" s="3"/>
    </row>
    <row x14ac:dyDescent="0.25" r="5" customHeight="1" ht="17.25">
      <c r="A5" s="1" t="s">
        <v>8602</v>
      </c>
      <c r="B5" s="4"/>
      <c r="C5" s="3"/>
    </row>
    <row x14ac:dyDescent="0.25" r="6" customHeight="1" ht="17.25">
      <c r="A6" s="1" t="s">
        <v>8603</v>
      </c>
      <c r="B6" s="4"/>
      <c r="C6" s="3"/>
    </row>
    <row x14ac:dyDescent="0.25" r="7" customHeight="1" ht="17.25">
      <c r="A7" s="1"/>
      <c r="B7" s="4"/>
      <c r="C7" s="11">
        <v>6000</v>
      </c>
    </row>
    <row x14ac:dyDescent="0.25" r="8" customHeight="1" ht="17.25">
      <c r="A8" s="533" t="s">
        <v>4</v>
      </c>
      <c r="B8" s="534" t="s">
        <v>5</v>
      </c>
      <c r="C8" s="401" t="s">
        <v>442</v>
      </c>
    </row>
    <row x14ac:dyDescent="0.25" r="9" customHeight="1" ht="17.25">
      <c r="A9" s="15" t="s">
        <v>1871</v>
      </c>
      <c r="B9" s="118" t="s">
        <v>8568</v>
      </c>
      <c r="C9" s="26">
        <v>150</v>
      </c>
    </row>
    <row x14ac:dyDescent="0.25" r="10" customHeight="1" ht="17.25">
      <c r="A10" s="21" t="s">
        <v>8437</v>
      </c>
      <c r="B10" s="47"/>
      <c r="C10" s="23">
        <f>SUM(C9)</f>
      </c>
    </row>
    <row x14ac:dyDescent="0.25" r="11" customHeight="1" ht="17.25">
      <c r="A11" s="15"/>
      <c r="B11" s="118"/>
      <c r="C11" s="36"/>
    </row>
    <row x14ac:dyDescent="0.25" r="12" customHeight="1" ht="17.25">
      <c r="A12" s="21" t="s">
        <v>8304</v>
      </c>
      <c r="B12" s="47"/>
      <c r="C12" s="23">
        <f>SUM(C10:C11)</f>
      </c>
    </row>
    <row x14ac:dyDescent="0.25" r="13" customHeight="1" ht="17.25">
      <c r="A13" s="221"/>
      <c r="B13" s="413"/>
      <c r="C13" s="27"/>
    </row>
    <row x14ac:dyDescent="0.25" r="14" customHeight="1" ht="17.25">
      <c r="A14" s="21" t="s">
        <v>8295</v>
      </c>
      <c r="B14" s="47"/>
      <c r="C14" s="23">
        <f>SUM(C12:C13)</f>
      </c>
    </row>
    <row x14ac:dyDescent="0.25" r="15" customHeight="1" ht="17.25">
      <c r="A15" s="117" t="s">
        <v>3426</v>
      </c>
      <c r="B15" s="118" t="s">
        <v>14</v>
      </c>
      <c r="C15" s="17">
        <v>-98</v>
      </c>
    </row>
    <row x14ac:dyDescent="0.25" r="16" customHeight="1" ht="17.25">
      <c r="A16" s="15" t="s">
        <v>1790</v>
      </c>
      <c r="B16" s="16" t="s">
        <v>14</v>
      </c>
      <c r="C16" s="17">
        <v>-48</v>
      </c>
    </row>
    <row x14ac:dyDescent="0.25" r="17" customHeight="1" ht="17.25">
      <c r="A17" s="21" t="s">
        <v>8296</v>
      </c>
      <c r="B17" s="47"/>
      <c r="C17" s="23">
        <f>SUM(C14:C16)</f>
      </c>
    </row>
    <row x14ac:dyDescent="0.25" r="18" customHeight="1" ht="17.25">
      <c r="A18" s="15">
        <v>44988</v>
      </c>
      <c r="B18" s="118" t="s">
        <v>14</v>
      </c>
      <c r="C18" s="17">
        <v>-4</v>
      </c>
    </row>
    <row x14ac:dyDescent="0.25" r="19" customHeight="1" ht="17.25">
      <c r="A19" s="21" t="s">
        <v>8297</v>
      </c>
      <c r="B19" s="47"/>
      <c r="C19" s="23">
        <f>SUM(C17:C18)</f>
      </c>
    </row>
    <row x14ac:dyDescent="0.25" r="20" customHeight="1" ht="17.25">
      <c r="A20" s="15"/>
      <c r="B20" s="16"/>
      <c r="C20" s="36"/>
    </row>
    <row x14ac:dyDescent="0.25" r="21" customHeight="1" ht="17.25">
      <c r="A21" s="15"/>
      <c r="B21" s="16"/>
      <c r="C21" s="36"/>
    </row>
    <row x14ac:dyDescent="0.25" r="22" customHeight="1" ht="17.25">
      <c r="A22" s="406"/>
      <c r="B22" s="25"/>
      <c r="C22" s="27"/>
    </row>
    <row x14ac:dyDescent="0.25" r="23" customHeight="1" ht="17.25">
      <c r="A23" s="1172" t="s">
        <v>57</v>
      </c>
      <c r="B23" s="1173"/>
      <c r="C23" s="1174">
        <f>SUM(C9)</f>
      </c>
    </row>
    <row x14ac:dyDescent="0.25" r="24" customHeight="1" ht="17.25">
      <c r="A24" s="519" t="s">
        <v>58</v>
      </c>
      <c r="B24" s="1175"/>
      <c r="C24" s="1176">
        <v>150</v>
      </c>
    </row>
    <row x14ac:dyDescent="0.25" r="25" customHeight="1" ht="17.25">
      <c r="A25" s="37"/>
      <c r="B25" s="83"/>
      <c r="C25" s="3"/>
    </row>
    <row x14ac:dyDescent="0.25" r="26" customHeight="1" ht="17.25">
      <c r="A26" s="1"/>
      <c r="B26" s="4"/>
      <c r="C26" s="3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31"/>
  <sheetViews>
    <sheetView workbookViewId="0"/>
  </sheetViews>
  <sheetFormatPr defaultRowHeight="15" x14ac:dyDescent="0.25"/>
  <cols>
    <col min="1" max="1" style="39" width="14.005" customWidth="1" bestFit="1"/>
    <col min="2" max="2" style="88" width="21.14785714285714" customWidth="1" bestFit="1"/>
    <col min="3" max="3" style="116" width="13.719285714285713" customWidth="1" bestFit="1"/>
  </cols>
  <sheetData>
    <row x14ac:dyDescent="0.25" r="1" customHeight="1" ht="17.25">
      <c r="A1" s="1" t="s">
        <v>0</v>
      </c>
      <c r="B1" s="83"/>
      <c r="C1" s="5"/>
    </row>
    <row x14ac:dyDescent="0.25" r="2" customHeight="1" ht="17.25">
      <c r="A2" s="1"/>
      <c r="B2" s="4"/>
      <c r="C2" s="5"/>
    </row>
    <row x14ac:dyDescent="0.25" r="3" customHeight="1" ht="17.25">
      <c r="A3" s="1" t="s">
        <v>7698</v>
      </c>
      <c r="B3" s="4"/>
      <c r="C3" s="3"/>
    </row>
    <row x14ac:dyDescent="0.25" r="4" customHeight="1" ht="17.25">
      <c r="A4" s="1" t="s">
        <v>8596</v>
      </c>
      <c r="B4" s="4"/>
      <c r="C4" s="560"/>
    </row>
    <row x14ac:dyDescent="0.25" r="5" customHeight="1" ht="17.25">
      <c r="A5" s="1" t="s">
        <v>8601</v>
      </c>
      <c r="B5" s="4"/>
      <c r="C5" s="560"/>
    </row>
    <row x14ac:dyDescent="0.25" r="6" customHeight="1" ht="17.25">
      <c r="A6" s="1"/>
      <c r="B6" s="4"/>
      <c r="C6" s="560"/>
    </row>
    <row x14ac:dyDescent="0.25" r="7" customHeight="1" ht="17.25">
      <c r="A7" s="1"/>
      <c r="B7" s="4"/>
      <c r="C7" s="11">
        <v>10700</v>
      </c>
    </row>
    <row x14ac:dyDescent="0.25" r="8" customHeight="1" ht="17.25">
      <c r="A8" s="533" t="s">
        <v>4</v>
      </c>
      <c r="B8" s="534" t="s">
        <v>5</v>
      </c>
      <c r="C8" s="401" t="s">
        <v>8534</v>
      </c>
    </row>
    <row x14ac:dyDescent="0.25" r="9" customHeight="1" ht="17.25">
      <c r="A9" s="15" t="s">
        <v>1871</v>
      </c>
      <c r="B9" s="118" t="s">
        <v>8569</v>
      </c>
      <c r="C9" s="17">
        <v>150</v>
      </c>
    </row>
    <row x14ac:dyDescent="0.25" r="10" customHeight="1" ht="17.25">
      <c r="A10" s="15" t="s">
        <v>3097</v>
      </c>
      <c r="B10" s="118" t="s">
        <v>8570</v>
      </c>
      <c r="C10" s="17">
        <v>100</v>
      </c>
    </row>
    <row x14ac:dyDescent="0.25" r="11" customHeight="1" ht="17.25">
      <c r="A11" s="15" t="s">
        <v>3099</v>
      </c>
      <c r="B11" s="118" t="s">
        <v>8573</v>
      </c>
      <c r="C11" s="17">
        <v>150</v>
      </c>
    </row>
    <row x14ac:dyDescent="0.25" r="12" customHeight="1" ht="17.25">
      <c r="A12" s="21" t="s">
        <v>8437</v>
      </c>
      <c r="B12" s="47"/>
      <c r="C12" s="23">
        <f>SUM(C9:C11)</f>
      </c>
    </row>
    <row x14ac:dyDescent="0.25" r="13" customHeight="1" ht="17.25">
      <c r="A13" s="15"/>
      <c r="B13" s="118"/>
      <c r="C13" s="36"/>
    </row>
    <row x14ac:dyDescent="0.25" r="14" customHeight="1" ht="17.25">
      <c r="A14" s="21" t="s">
        <v>8304</v>
      </c>
      <c r="B14" s="47"/>
      <c r="C14" s="23">
        <f>SUM(C12:C13)</f>
      </c>
    </row>
    <row x14ac:dyDescent="0.25" r="15" customHeight="1" ht="17.25">
      <c r="A15" s="221"/>
      <c r="B15" s="413"/>
      <c r="C15" s="27"/>
    </row>
    <row x14ac:dyDescent="0.25" r="16" customHeight="1" ht="17.25">
      <c r="A16" s="21" t="s">
        <v>8295</v>
      </c>
      <c r="B16" s="47"/>
      <c r="C16" s="23">
        <f>SUM(C14:C15)</f>
      </c>
    </row>
    <row x14ac:dyDescent="0.25" r="17" customHeight="1" ht="17.25">
      <c r="A17" s="15" t="s">
        <v>1857</v>
      </c>
      <c r="B17" s="16" t="s">
        <v>2153</v>
      </c>
      <c r="C17" s="17">
        <v>-33</v>
      </c>
    </row>
    <row x14ac:dyDescent="0.25" r="18" customHeight="1" ht="17.25">
      <c r="A18" s="117" t="s">
        <v>3426</v>
      </c>
      <c r="B18" s="118" t="s">
        <v>14</v>
      </c>
      <c r="C18" s="17">
        <v>-35</v>
      </c>
    </row>
    <row x14ac:dyDescent="0.25" r="19" customHeight="1" ht="17.25">
      <c r="A19" s="15" t="s">
        <v>1790</v>
      </c>
      <c r="B19" s="16" t="s">
        <v>14</v>
      </c>
      <c r="C19" s="17">
        <v>-4</v>
      </c>
    </row>
    <row x14ac:dyDescent="0.25" r="20" customHeight="1" ht="17.25">
      <c r="A20" s="15" t="s">
        <v>2138</v>
      </c>
      <c r="B20" s="16" t="s">
        <v>14</v>
      </c>
      <c r="C20" s="17">
        <v>-32</v>
      </c>
    </row>
    <row x14ac:dyDescent="0.25" r="21" customHeight="1" ht="17.25">
      <c r="A21" s="33" t="s">
        <v>7548</v>
      </c>
      <c r="B21" s="34" t="s">
        <v>14</v>
      </c>
      <c r="C21" s="17">
        <v>-56</v>
      </c>
    </row>
    <row x14ac:dyDescent="0.25" r="22" customHeight="1" ht="17.25">
      <c r="A22" s="21" t="s">
        <v>8296</v>
      </c>
      <c r="B22" s="47"/>
      <c r="C22" s="23">
        <f>SUM(C16:C21)</f>
      </c>
    </row>
    <row x14ac:dyDescent="0.25" r="23" customHeight="1" ht="17.25">
      <c r="A23" s="33">
        <v>44988</v>
      </c>
      <c r="B23" s="34" t="s">
        <v>14</v>
      </c>
      <c r="C23" s="17">
        <v>-52</v>
      </c>
    </row>
    <row x14ac:dyDescent="0.25" r="24" customHeight="1" ht="17.25">
      <c r="A24" s="33">
        <v>44988</v>
      </c>
      <c r="B24" s="34" t="s">
        <v>14</v>
      </c>
      <c r="C24" s="17">
        <v>-153</v>
      </c>
    </row>
    <row x14ac:dyDescent="0.25" r="25" customHeight="1" ht="17.25">
      <c r="A25" s="33">
        <v>44988</v>
      </c>
      <c r="B25" s="34" t="s">
        <v>14</v>
      </c>
      <c r="C25" s="17">
        <v>-35</v>
      </c>
    </row>
    <row x14ac:dyDescent="0.25" r="26" customHeight="1" ht="17.25">
      <c r="A26" s="21" t="s">
        <v>8297</v>
      </c>
      <c r="B26" s="47"/>
      <c r="C26" s="23">
        <f>SUM(C22:C25)</f>
      </c>
    </row>
    <row x14ac:dyDescent="0.25" r="27" customHeight="1" ht="17.25">
      <c r="A27" s="406"/>
      <c r="B27" s="25"/>
      <c r="C27" s="45"/>
    </row>
    <row x14ac:dyDescent="0.25" r="28" customHeight="1" ht="17.25">
      <c r="A28" s="1172" t="s">
        <v>57</v>
      </c>
      <c r="B28" s="1173"/>
      <c r="C28" s="1174">
        <f>SUM(C9:C11)</f>
      </c>
    </row>
    <row x14ac:dyDescent="0.25" r="29" customHeight="1" ht="17.25">
      <c r="A29" s="519" t="s">
        <v>58</v>
      </c>
      <c r="B29" s="1175"/>
      <c r="C29" s="1176">
        <v>400</v>
      </c>
    </row>
    <row x14ac:dyDescent="0.25" r="30" customHeight="1" ht="17.25">
      <c r="A30" s="37"/>
      <c r="B30" s="83"/>
      <c r="C30" s="3"/>
    </row>
    <row x14ac:dyDescent="0.25" r="31" customHeight="1" ht="17.25">
      <c r="A31" s="1"/>
      <c r="B31" s="4"/>
      <c r="C31" s="5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8"/>
  <sheetViews>
    <sheetView workbookViewId="0"/>
  </sheetViews>
  <sheetFormatPr defaultRowHeight="15" x14ac:dyDescent="0.25"/>
  <cols>
    <col min="1" max="1" style="39" width="14.005" customWidth="1" bestFit="1"/>
    <col min="2" max="2" style="88" width="21.14785714285714" customWidth="1" bestFit="1"/>
    <col min="3" max="3" style="116" width="12.862142857142858" customWidth="1" bestFit="1"/>
    <col min="4" max="4" style="116" width="13.862142857142858" customWidth="1" bestFit="1"/>
    <col min="5" max="5" style="116" width="14.290714285714287" customWidth="1" bestFit="1"/>
    <col min="6" max="6" style="116" width="14.290714285714287" customWidth="1" bestFit="1"/>
    <col min="7" max="7" style="116" width="12.862142857142858" customWidth="1" bestFit="1"/>
    <col min="8" max="8" style="116" width="12.862142857142858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</row>
    <row x14ac:dyDescent="0.25" r="4" customHeight="1" ht="17.25">
      <c r="A4" s="1" t="s">
        <v>8596</v>
      </c>
      <c r="B4" s="4"/>
      <c r="C4" s="560"/>
      <c r="D4" s="560"/>
      <c r="E4" s="560"/>
      <c r="F4" s="560"/>
      <c r="G4" s="560"/>
      <c r="H4" s="560"/>
    </row>
    <row x14ac:dyDescent="0.25" r="5" customHeight="1" ht="17.25">
      <c r="A5" s="1" t="s">
        <v>8599</v>
      </c>
      <c r="B5" s="4"/>
      <c r="C5" s="560"/>
      <c r="D5" s="560"/>
      <c r="E5" s="560"/>
      <c r="F5" s="560"/>
      <c r="G5" s="560"/>
      <c r="H5" s="560"/>
    </row>
    <row x14ac:dyDescent="0.25" r="6" customHeight="1" ht="17.25">
      <c r="A6" s="1" t="s">
        <v>8600</v>
      </c>
      <c r="B6" s="4"/>
      <c r="C6" s="560"/>
      <c r="D6" s="560"/>
      <c r="E6" s="560"/>
      <c r="F6" s="559"/>
      <c r="G6" s="560"/>
      <c r="H6" s="560"/>
    </row>
    <row x14ac:dyDescent="0.25" r="7" customHeight="1" ht="17.25">
      <c r="A7" s="1"/>
      <c r="B7" s="4"/>
      <c r="C7" s="11">
        <v>7000</v>
      </c>
      <c r="D7" s="11">
        <v>6000</v>
      </c>
      <c r="E7" s="11">
        <v>5000</v>
      </c>
      <c r="F7" s="11">
        <v>3500</v>
      </c>
      <c r="G7" s="11">
        <v>4400</v>
      </c>
      <c r="H7" s="11">
        <v>4000</v>
      </c>
    </row>
    <row x14ac:dyDescent="0.25" r="8" customHeight="1" ht="17.25">
      <c r="A8" s="533" t="s">
        <v>4</v>
      </c>
      <c r="B8" s="534" t="s">
        <v>5</v>
      </c>
      <c r="C8" s="401" t="s">
        <v>1658</v>
      </c>
      <c r="D8" s="401" t="s">
        <v>1725</v>
      </c>
      <c r="E8" s="401" t="s">
        <v>126</v>
      </c>
      <c r="F8" s="401" t="s">
        <v>136</v>
      </c>
      <c r="G8" s="401" t="s">
        <v>124</v>
      </c>
      <c r="H8" s="401" t="s">
        <v>191</v>
      </c>
    </row>
    <row x14ac:dyDescent="0.25" r="9" customHeight="1" ht="17.25">
      <c r="A9" s="15" t="s">
        <v>2460</v>
      </c>
      <c r="B9" s="118" t="s">
        <v>8564</v>
      </c>
      <c r="C9" s="121"/>
      <c r="D9" s="26">
        <v>100</v>
      </c>
      <c r="E9" s="26">
        <v>100</v>
      </c>
      <c r="F9" s="26">
        <v>200</v>
      </c>
      <c r="G9" s="26">
        <v>200</v>
      </c>
      <c r="H9" s="45"/>
    </row>
    <row x14ac:dyDescent="0.25" r="10" customHeight="1" ht="17.25">
      <c r="A10" s="15" t="s">
        <v>1867</v>
      </c>
      <c r="B10" s="16" t="s">
        <v>8565</v>
      </c>
      <c r="C10" s="111"/>
      <c r="D10" s="17">
        <v>100</v>
      </c>
      <c r="E10" s="17">
        <v>100</v>
      </c>
      <c r="F10" s="17">
        <v>200</v>
      </c>
      <c r="G10" s="17">
        <v>200</v>
      </c>
      <c r="H10" s="36"/>
    </row>
    <row x14ac:dyDescent="0.25" r="11" customHeight="1" ht="17.25">
      <c r="A11" s="15" t="s">
        <v>2111</v>
      </c>
      <c r="B11" s="16" t="s">
        <v>1788</v>
      </c>
      <c r="C11" s="26">
        <v>125</v>
      </c>
      <c r="D11" s="26">
        <v>126</v>
      </c>
      <c r="E11" s="26">
        <v>85</v>
      </c>
      <c r="F11" s="45"/>
      <c r="G11" s="45"/>
      <c r="H11" s="45"/>
    </row>
    <row x14ac:dyDescent="0.25" r="12" customHeight="1" ht="17.25">
      <c r="A12" s="15" t="s">
        <v>2111</v>
      </c>
      <c r="B12" s="118" t="s">
        <v>8566</v>
      </c>
      <c r="C12" s="17">
        <v>200</v>
      </c>
      <c r="D12" s="36"/>
      <c r="E12" s="17">
        <v>300</v>
      </c>
      <c r="F12" s="17">
        <v>60</v>
      </c>
      <c r="G12" s="17">
        <v>60</v>
      </c>
      <c r="H12" s="36"/>
    </row>
    <row x14ac:dyDescent="0.25" r="13" customHeight="1" ht="17.25">
      <c r="A13" s="15" t="s">
        <v>1869</v>
      </c>
      <c r="B13" s="118" t="s">
        <v>8567</v>
      </c>
      <c r="C13" s="17">
        <v>50</v>
      </c>
      <c r="D13" s="36"/>
      <c r="E13" s="17">
        <v>500</v>
      </c>
      <c r="F13" s="36"/>
      <c r="G13" s="36"/>
      <c r="H13" s="36"/>
    </row>
    <row x14ac:dyDescent="0.25" r="14" customHeight="1" ht="17.25">
      <c r="A14" s="117" t="s">
        <v>3097</v>
      </c>
      <c r="B14" s="118" t="s">
        <v>8571</v>
      </c>
      <c r="C14" s="138">
        <v>85</v>
      </c>
      <c r="D14" s="46"/>
      <c r="E14" s="138">
        <v>100</v>
      </c>
      <c r="F14" s="46"/>
      <c r="G14" s="46"/>
      <c r="H14" s="46"/>
    </row>
    <row x14ac:dyDescent="0.25" r="15" customHeight="1" ht="17.25">
      <c r="A15" s="15" t="s">
        <v>3099</v>
      </c>
      <c r="B15" s="16" t="s">
        <v>8572</v>
      </c>
      <c r="C15" s="36"/>
      <c r="D15" s="17">
        <v>75</v>
      </c>
      <c r="E15" s="17">
        <v>450</v>
      </c>
      <c r="F15" s="36"/>
      <c r="G15" s="36"/>
      <c r="H15" s="36"/>
    </row>
    <row x14ac:dyDescent="0.25" r="16" customHeight="1" ht="17.25">
      <c r="A16" s="33" t="s">
        <v>2113</v>
      </c>
      <c r="B16" s="25" t="s">
        <v>8574</v>
      </c>
      <c r="C16" s="1003"/>
      <c r="D16" s="19">
        <v>59</v>
      </c>
      <c r="E16" s="1003"/>
      <c r="F16" s="1003"/>
      <c r="G16" s="1003"/>
      <c r="H16" s="1003"/>
    </row>
    <row x14ac:dyDescent="0.25" r="17" customHeight="1" ht="17.25">
      <c r="A17" s="21" t="s">
        <v>8437</v>
      </c>
      <c r="B17" s="47"/>
      <c r="C17" s="23">
        <f>SUM(C9:C14)</f>
      </c>
      <c r="D17" s="23">
        <f>SUM(D9:D16)</f>
      </c>
      <c r="E17" s="23">
        <f>SUM(E9:E15)</f>
      </c>
      <c r="F17" s="23">
        <f>SUM(F9:F14)</f>
      </c>
      <c r="G17" s="23">
        <f>SUM(G9:G14)</f>
      </c>
      <c r="H17" s="23">
        <f>SUM(H9:H14)</f>
      </c>
    </row>
    <row x14ac:dyDescent="0.25" r="18" customHeight="1" ht="17.25">
      <c r="A18" s="33">
        <v>44693</v>
      </c>
      <c r="B18" s="34" t="s">
        <v>8582</v>
      </c>
      <c r="C18" s="35"/>
      <c r="D18" s="35"/>
      <c r="E18" s="19">
        <v>1125</v>
      </c>
      <c r="F18" s="35"/>
      <c r="G18" s="35"/>
      <c r="H18" s="19">
        <v>250</v>
      </c>
    </row>
    <row x14ac:dyDescent="0.25" r="19" customHeight="1" ht="17.25">
      <c r="A19" s="15">
        <v>44816</v>
      </c>
      <c r="B19" s="16" t="s">
        <v>8586</v>
      </c>
      <c r="C19" s="36"/>
      <c r="D19" s="36"/>
      <c r="E19" s="36"/>
      <c r="F19" s="36"/>
      <c r="G19" s="36"/>
      <c r="H19" s="17">
        <v>60</v>
      </c>
    </row>
    <row x14ac:dyDescent="0.25" r="20" customHeight="1" ht="17.25">
      <c r="A20" s="15">
        <v>44907</v>
      </c>
      <c r="B20" s="16" t="s">
        <v>8589</v>
      </c>
      <c r="C20" s="36"/>
      <c r="D20" s="36"/>
      <c r="E20" s="36"/>
      <c r="F20" s="36"/>
      <c r="G20" s="36"/>
      <c r="H20" s="17">
        <v>150</v>
      </c>
    </row>
    <row x14ac:dyDescent="0.25" r="21" customHeight="1" ht="17.25">
      <c r="A21" s="21" t="s">
        <v>8304</v>
      </c>
      <c r="B21" s="47"/>
      <c r="C21" s="23">
        <f>SUM(C17:C20)</f>
      </c>
      <c r="D21" s="23">
        <f>SUM(D17:D20)</f>
      </c>
      <c r="E21" s="23">
        <f>SUM(E17:E20)</f>
      </c>
      <c r="F21" s="23">
        <f>SUM(F17:F20)</f>
      </c>
      <c r="G21" s="23">
        <f>SUM(G17:G20)</f>
      </c>
      <c r="H21" s="23">
        <f>SUM(H17:H20)</f>
      </c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</row>
    <row x14ac:dyDescent="0.25" r="23" customHeight="1" ht="17.25">
      <c r="A23" s="21" t="s">
        <v>8295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</row>
    <row x14ac:dyDescent="0.25" r="24" customHeight="1" ht="17.25">
      <c r="A24" s="15" t="s">
        <v>3702</v>
      </c>
      <c r="B24" s="16" t="s">
        <v>14</v>
      </c>
      <c r="C24" s="36"/>
      <c r="D24" s="36"/>
      <c r="E24" s="17">
        <v>-163</v>
      </c>
      <c r="F24" s="36"/>
      <c r="G24" s="36"/>
      <c r="H24" s="36"/>
    </row>
    <row x14ac:dyDescent="0.25" r="25" customHeight="1" ht="17.25">
      <c r="A25" s="15" t="s">
        <v>7548</v>
      </c>
      <c r="B25" s="16" t="s">
        <v>14</v>
      </c>
      <c r="C25" s="36"/>
      <c r="D25" s="36"/>
      <c r="E25" s="17">
        <v>-358</v>
      </c>
      <c r="F25" s="36"/>
      <c r="G25" s="36"/>
      <c r="H25" s="36"/>
    </row>
    <row x14ac:dyDescent="0.25" r="26" customHeight="1" ht="17.25">
      <c r="A26" s="15" t="s">
        <v>3428</v>
      </c>
      <c r="B26" s="16" t="s">
        <v>14</v>
      </c>
      <c r="C26" s="36"/>
      <c r="D26" s="36"/>
      <c r="E26" s="17">
        <v>-111</v>
      </c>
      <c r="F26" s="36"/>
      <c r="G26" s="36"/>
      <c r="H26" s="36"/>
    </row>
    <row x14ac:dyDescent="0.25" r="27" customHeight="1" ht="17.25">
      <c r="A27" s="21" t="s">
        <v>8296</v>
      </c>
      <c r="B27" s="47"/>
      <c r="C27" s="23">
        <f>SUM(C23:C26)</f>
      </c>
      <c r="D27" s="23">
        <f>SUM(D23:D26)</f>
      </c>
      <c r="E27" s="23">
        <f>SUM(E23:E26)</f>
      </c>
      <c r="F27" s="23">
        <f>SUM(F23:F26)</f>
      </c>
      <c r="G27" s="23">
        <f>SUM(G23:G26)</f>
      </c>
      <c r="H27" s="23">
        <f>SUM(H23:H26)</f>
      </c>
    </row>
    <row x14ac:dyDescent="0.25" r="28" customHeight="1" ht="17.25">
      <c r="A28" s="15">
        <v>44929</v>
      </c>
      <c r="B28" s="34" t="s">
        <v>14</v>
      </c>
      <c r="C28" s="36"/>
      <c r="D28" s="17">
        <v>-26</v>
      </c>
      <c r="E28" s="17">
        <v>-297</v>
      </c>
      <c r="F28" s="36"/>
      <c r="G28" s="36"/>
      <c r="H28" s="36"/>
    </row>
    <row x14ac:dyDescent="0.25" r="29" customHeight="1" ht="17.25">
      <c r="A29" s="15">
        <v>44960</v>
      </c>
      <c r="B29" s="16" t="s">
        <v>14</v>
      </c>
      <c r="C29" s="36"/>
      <c r="D29" s="36"/>
      <c r="E29" s="17">
        <v>-498</v>
      </c>
      <c r="F29" s="36"/>
      <c r="G29" s="36"/>
      <c r="H29" s="36"/>
    </row>
    <row x14ac:dyDescent="0.25" r="30" customHeight="1" ht="17.25">
      <c r="A30" s="33">
        <v>44988</v>
      </c>
      <c r="B30" s="34" t="s">
        <v>14</v>
      </c>
      <c r="C30" s="17">
        <v>-8</v>
      </c>
      <c r="D30" s="17">
        <v>-82</v>
      </c>
      <c r="E30" s="17">
        <v>-120</v>
      </c>
      <c r="F30" s="17">
        <v>-106</v>
      </c>
      <c r="G30" s="17">
        <v>-68</v>
      </c>
      <c r="H30" s="17">
        <v>-162</v>
      </c>
    </row>
    <row x14ac:dyDescent="0.25" r="31" customHeight="1" ht="17.25">
      <c r="A31" s="33">
        <v>44988</v>
      </c>
      <c r="B31" s="118" t="s">
        <v>14</v>
      </c>
      <c r="C31" s="36"/>
      <c r="D31" s="36"/>
      <c r="E31" s="36"/>
      <c r="F31" s="17">
        <v>-16</v>
      </c>
      <c r="G31" s="103">
        <v>-315</v>
      </c>
      <c r="H31" s="17">
        <v>-150</v>
      </c>
    </row>
    <row x14ac:dyDescent="0.25" r="32" customHeight="1" ht="17.25">
      <c r="A32" s="33">
        <v>44988</v>
      </c>
      <c r="B32" s="118" t="s">
        <v>14</v>
      </c>
      <c r="C32" s="17">
        <v>-130</v>
      </c>
      <c r="D32" s="17">
        <v>-100</v>
      </c>
      <c r="E32" s="36"/>
      <c r="F32" s="17">
        <v>-185</v>
      </c>
      <c r="G32" s="17">
        <v>-77</v>
      </c>
      <c r="H32" s="17">
        <v>-70</v>
      </c>
    </row>
    <row x14ac:dyDescent="0.25" r="33" customHeight="1" ht="17.25">
      <c r="A33" s="33">
        <v>44988</v>
      </c>
      <c r="B33" s="118" t="s">
        <v>14</v>
      </c>
      <c r="C33" s="17">
        <v>-67</v>
      </c>
      <c r="D33" s="36"/>
      <c r="E33" s="17">
        <v>-344</v>
      </c>
      <c r="F33" s="17">
        <v>-153</v>
      </c>
      <c r="G33" s="36"/>
      <c r="H33" s="17">
        <v>-51</v>
      </c>
    </row>
    <row x14ac:dyDescent="0.25" r="34" customHeight="1" ht="17.25">
      <c r="A34" s="33">
        <v>44988</v>
      </c>
      <c r="B34" s="118" t="s">
        <v>14</v>
      </c>
      <c r="C34" s="36"/>
      <c r="D34" s="36"/>
      <c r="E34" s="36"/>
      <c r="F34" s="36"/>
      <c r="G34" s="36"/>
      <c r="H34" s="17">
        <v>-12</v>
      </c>
    </row>
    <row x14ac:dyDescent="0.25" r="35" customHeight="1" ht="17.25">
      <c r="A35" s="33">
        <v>44988</v>
      </c>
      <c r="B35" s="16" t="s">
        <v>14</v>
      </c>
      <c r="C35" s="36"/>
      <c r="D35" s="36"/>
      <c r="E35" s="36"/>
      <c r="F35" s="36"/>
      <c r="G35" s="36"/>
      <c r="H35" s="17">
        <v>-13</v>
      </c>
    </row>
    <row x14ac:dyDescent="0.25" r="36" customHeight="1" ht="17.25">
      <c r="A36" s="33">
        <v>44988</v>
      </c>
      <c r="B36" s="16" t="s">
        <v>14</v>
      </c>
      <c r="C36" s="36"/>
      <c r="D36" s="36"/>
      <c r="E36" s="36"/>
      <c r="F36" s="36"/>
      <c r="G36" s="36"/>
      <c r="H36" s="36"/>
    </row>
    <row x14ac:dyDescent="0.25" r="37" customHeight="1" ht="17.25">
      <c r="A37" s="33">
        <v>44988</v>
      </c>
      <c r="B37" s="16" t="s">
        <v>14</v>
      </c>
      <c r="C37" s="17">
        <v>-57</v>
      </c>
      <c r="D37" s="17">
        <v>-80</v>
      </c>
      <c r="E37" s="17">
        <v>-100</v>
      </c>
      <c r="F37" s="36"/>
      <c r="G37" s="36"/>
      <c r="H37" s="36"/>
    </row>
    <row x14ac:dyDescent="0.25" r="38" customHeight="1" ht="17.25">
      <c r="A38" s="33">
        <v>44988</v>
      </c>
      <c r="B38" s="16" t="s">
        <v>14</v>
      </c>
      <c r="C38" s="17">
        <v>-198</v>
      </c>
      <c r="D38" s="17">
        <v>-50</v>
      </c>
      <c r="E38" s="36"/>
      <c r="F38" s="36"/>
      <c r="G38" s="36"/>
      <c r="H38" s="36"/>
    </row>
    <row x14ac:dyDescent="0.25" r="39" customHeight="1" ht="17.25">
      <c r="A39" s="33">
        <v>44988</v>
      </c>
      <c r="B39" s="16" t="s">
        <v>14</v>
      </c>
      <c r="C39" s="36"/>
      <c r="D39" s="17">
        <v>-122</v>
      </c>
      <c r="E39" s="17">
        <v>-550</v>
      </c>
      <c r="F39" s="36"/>
      <c r="G39" s="36"/>
      <c r="H39" s="36"/>
    </row>
    <row x14ac:dyDescent="0.25" r="40" customHeight="1" ht="17.25">
      <c r="A40" s="33">
        <v>44988</v>
      </c>
      <c r="B40" s="16" t="s">
        <v>14</v>
      </c>
      <c r="C40" s="36"/>
      <c r="D40" s="36"/>
      <c r="E40" s="17">
        <v>-219</v>
      </c>
      <c r="F40" s="36"/>
      <c r="G40" s="36"/>
      <c r="H40" s="36"/>
    </row>
    <row x14ac:dyDescent="0.25" r="41" customHeight="1" ht="17.25">
      <c r="A41" s="21" t="s">
        <v>8297</v>
      </c>
      <c r="B41" s="47"/>
      <c r="C41" s="23">
        <f>SUM(C27:C40)</f>
      </c>
      <c r="D41" s="23">
        <f>SUM(D27:D40)</f>
      </c>
      <c r="E41" s="23">
        <f>SUM(E27:E40)</f>
      </c>
      <c r="F41" s="23">
        <f>SUM(F27:F40)</f>
      </c>
      <c r="G41" s="23">
        <f>SUM(G27:G40)</f>
      </c>
      <c r="H41" s="23">
        <f>SUM(H27:H40)</f>
      </c>
    </row>
    <row x14ac:dyDescent="0.25" r="42" customHeight="1" ht="17.25">
      <c r="A42" s="15"/>
      <c r="B42" s="16"/>
      <c r="C42" s="36"/>
      <c r="D42" s="36"/>
      <c r="E42" s="36"/>
      <c r="F42" s="36"/>
      <c r="G42" s="36"/>
      <c r="H42" s="36"/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36"/>
    </row>
    <row x14ac:dyDescent="0.25" r="44" customHeight="1" ht="17.25">
      <c r="A44" s="406"/>
      <c r="B44" s="25"/>
      <c r="C44" s="45"/>
      <c r="D44" s="45"/>
      <c r="E44" s="45"/>
      <c r="F44" s="45"/>
      <c r="G44" s="45"/>
      <c r="H44" s="45"/>
    </row>
    <row x14ac:dyDescent="0.25" r="45" customHeight="1" ht="17.25">
      <c r="A45" s="755" t="s">
        <v>57</v>
      </c>
      <c r="B45" s="751"/>
      <c r="C45" s="1145">
        <f>SUM(C21)</f>
      </c>
      <c r="D45" s="1145">
        <f>SUM(D21)</f>
      </c>
      <c r="E45" s="1145">
        <f>SUM(E21)</f>
      </c>
      <c r="F45" s="1145">
        <f>SUM(F21)</f>
      </c>
      <c r="G45" s="1145">
        <f>SUM(G21)</f>
      </c>
      <c r="H45" s="1145">
        <f>SUM(H21)</f>
      </c>
    </row>
    <row x14ac:dyDescent="0.25" r="46" customHeight="1" ht="17.25">
      <c r="A46" s="231" t="s">
        <v>58</v>
      </c>
      <c r="B46" s="232"/>
      <c r="C46" s="1171">
        <v>460</v>
      </c>
      <c r="D46" s="1171">
        <v>460</v>
      </c>
      <c r="E46" s="1171">
        <v>2760</v>
      </c>
      <c r="F46" s="1171">
        <v>460</v>
      </c>
      <c r="G46" s="1144">
        <v>460</v>
      </c>
      <c r="H46" s="1144">
        <v>460</v>
      </c>
    </row>
    <row x14ac:dyDescent="0.25" r="47" customHeight="1" ht="17.25">
      <c r="A47" s="37"/>
      <c r="B47" s="83"/>
      <c r="C47" s="3"/>
      <c r="D47" s="3"/>
      <c r="E47" s="3"/>
      <c r="F47" s="3"/>
      <c r="G47" s="3"/>
      <c r="H47" s="3"/>
    </row>
    <row x14ac:dyDescent="0.25" r="48" customHeight="1" ht="17.25">
      <c r="A48" s="1"/>
      <c r="B48" s="4"/>
      <c r="C48" s="5"/>
      <c r="D48" s="5"/>
      <c r="E48" s="5"/>
      <c r="F48" s="5"/>
      <c r="G48" s="5"/>
      <c r="H48" s="5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2"/>
  <sheetViews>
    <sheetView workbookViewId="0"/>
  </sheetViews>
  <sheetFormatPr defaultRowHeight="15" x14ac:dyDescent="0.25"/>
  <cols>
    <col min="1" max="1" style="39" width="14.005" customWidth="1" bestFit="1"/>
    <col min="2" max="2" style="88" width="21.14785714285714" customWidth="1" bestFit="1"/>
    <col min="3" max="3" style="116" width="12.862142857142858" customWidth="1" bestFit="1"/>
    <col min="4" max="4" style="116" width="13.862142857142858" customWidth="1" bestFit="1"/>
    <col min="5" max="5" style="116" width="14.290714285714287" customWidth="1" bestFit="1"/>
    <col min="6" max="6" style="116" width="14.290714285714287" customWidth="1" bestFit="1"/>
    <col min="7" max="7" style="116" width="12.862142857142858" customWidth="1" bestFit="1"/>
    <col min="8" max="8" style="40" width="9.005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2"/>
    </row>
    <row x14ac:dyDescent="0.25" r="4" customHeight="1" ht="17.25">
      <c r="A4" s="1" t="s">
        <v>8596</v>
      </c>
      <c r="B4" s="4"/>
      <c r="C4" s="560"/>
      <c r="D4" s="560"/>
      <c r="E4" s="560"/>
      <c r="F4" s="560"/>
      <c r="G4" s="560"/>
      <c r="H4" s="2"/>
    </row>
    <row x14ac:dyDescent="0.25" r="5" customHeight="1" ht="17.25">
      <c r="A5" s="1" t="s">
        <v>8597</v>
      </c>
      <c r="B5" s="4"/>
      <c r="C5" s="560"/>
      <c r="D5" s="560"/>
      <c r="E5" s="560"/>
      <c r="F5" s="560"/>
      <c r="G5" s="560"/>
      <c r="H5" s="2"/>
    </row>
    <row x14ac:dyDescent="0.25" r="6" customHeight="1" ht="17.25">
      <c r="A6" s="1" t="s">
        <v>8598</v>
      </c>
      <c r="B6" s="4"/>
      <c r="C6" s="560"/>
      <c r="D6" s="560"/>
      <c r="E6" s="560"/>
      <c r="F6" s="560"/>
      <c r="G6" s="560"/>
      <c r="H6" s="2"/>
    </row>
    <row x14ac:dyDescent="0.25" r="7" customHeight="1" ht="17.25">
      <c r="A7" s="1"/>
      <c r="B7" s="4"/>
      <c r="C7" s="11">
        <v>7000</v>
      </c>
      <c r="D7" s="11">
        <v>6000</v>
      </c>
      <c r="E7" s="11">
        <v>5000</v>
      </c>
      <c r="F7" s="11">
        <v>5000</v>
      </c>
      <c r="G7" s="11">
        <v>4400</v>
      </c>
      <c r="H7" s="2"/>
    </row>
    <row x14ac:dyDescent="0.25" r="8" customHeight="1" ht="17.25">
      <c r="A8" s="533" t="s">
        <v>4</v>
      </c>
      <c r="B8" s="534" t="s">
        <v>5</v>
      </c>
      <c r="C8" s="401" t="s">
        <v>1658</v>
      </c>
      <c r="D8" s="401" t="s">
        <v>1725</v>
      </c>
      <c r="E8" s="401" t="s">
        <v>126</v>
      </c>
      <c r="F8" s="401" t="s">
        <v>136</v>
      </c>
      <c r="G8" s="401" t="s">
        <v>124</v>
      </c>
      <c r="H8" s="4"/>
    </row>
    <row x14ac:dyDescent="0.25" r="9" customHeight="1" ht="17.25">
      <c r="A9" s="15" t="s">
        <v>2113</v>
      </c>
      <c r="B9" s="118" t="s">
        <v>8575</v>
      </c>
      <c r="C9" s="36"/>
      <c r="D9" s="36"/>
      <c r="E9" s="36"/>
      <c r="F9" s="17">
        <v>240</v>
      </c>
      <c r="G9" s="17">
        <v>240</v>
      </c>
      <c r="H9" s="2"/>
    </row>
    <row x14ac:dyDescent="0.25" r="10" customHeight="1" ht="17.25">
      <c r="A10" s="117" t="s">
        <v>2113</v>
      </c>
      <c r="B10" s="118" t="s">
        <v>8576</v>
      </c>
      <c r="C10" s="46"/>
      <c r="D10" s="46"/>
      <c r="E10" s="46"/>
      <c r="F10" s="138">
        <v>200</v>
      </c>
      <c r="G10" s="138">
        <v>200</v>
      </c>
      <c r="H10" s="2"/>
    </row>
    <row x14ac:dyDescent="0.25" r="11" customHeight="1" ht="17.25">
      <c r="A11" s="21" t="s">
        <v>8437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"/>
    </row>
    <row x14ac:dyDescent="0.25" r="12" customHeight="1" ht="17.25">
      <c r="A12" s="33">
        <v>44573</v>
      </c>
      <c r="B12" s="25" t="s">
        <v>8577</v>
      </c>
      <c r="C12" s="35"/>
      <c r="D12" s="35"/>
      <c r="E12" s="19">
        <v>250</v>
      </c>
      <c r="F12" s="19">
        <v>200</v>
      </c>
      <c r="G12" s="19">
        <v>30</v>
      </c>
      <c r="H12" s="2"/>
    </row>
    <row x14ac:dyDescent="0.25" r="13" customHeight="1" ht="17.25">
      <c r="A13" s="15">
        <v>44604</v>
      </c>
      <c r="B13" s="118" t="s">
        <v>8578</v>
      </c>
      <c r="C13" s="17">
        <v>100</v>
      </c>
      <c r="D13" s="36"/>
      <c r="E13" s="36"/>
      <c r="F13" s="36"/>
      <c r="G13" s="17">
        <v>100</v>
      </c>
      <c r="H13" s="2"/>
    </row>
    <row x14ac:dyDescent="0.25" r="14" customHeight="1" ht="17.25">
      <c r="A14" s="15">
        <v>44604</v>
      </c>
      <c r="B14" s="118" t="s">
        <v>8579</v>
      </c>
      <c r="C14" s="36"/>
      <c r="D14" s="36"/>
      <c r="E14" s="17">
        <v>100</v>
      </c>
      <c r="F14" s="36"/>
      <c r="G14" s="36"/>
      <c r="H14" s="2"/>
    </row>
    <row x14ac:dyDescent="0.25" r="15" customHeight="1" ht="17.25">
      <c r="A15" s="33">
        <v>44632</v>
      </c>
      <c r="B15" s="16" t="s">
        <v>8580</v>
      </c>
      <c r="C15" s="17">
        <v>200</v>
      </c>
      <c r="D15" s="36"/>
      <c r="E15" s="17">
        <v>150</v>
      </c>
      <c r="F15" s="36"/>
      <c r="G15" s="36"/>
      <c r="H15" s="2"/>
    </row>
    <row x14ac:dyDescent="0.25" r="16" customHeight="1" ht="17.25">
      <c r="A16" s="33">
        <v>44693</v>
      </c>
      <c r="B16" s="16" t="s">
        <v>8581</v>
      </c>
      <c r="C16" s="36"/>
      <c r="D16" s="36"/>
      <c r="E16" s="17">
        <v>25</v>
      </c>
      <c r="F16" s="36"/>
      <c r="G16" s="36"/>
      <c r="H16" s="2"/>
    </row>
    <row x14ac:dyDescent="0.25" r="17" customHeight="1" ht="17.25">
      <c r="A17" s="15">
        <v>44724</v>
      </c>
      <c r="B17" s="16" t="s">
        <v>8583</v>
      </c>
      <c r="C17" s="36"/>
      <c r="D17" s="17">
        <v>130</v>
      </c>
      <c r="E17" s="36"/>
      <c r="F17" s="36"/>
      <c r="G17" s="36"/>
      <c r="H17" s="2"/>
    </row>
    <row x14ac:dyDescent="0.25" r="18" customHeight="1" ht="17.25">
      <c r="A18" s="15">
        <v>44754</v>
      </c>
      <c r="B18" s="118" t="s">
        <v>8584</v>
      </c>
      <c r="C18" s="36"/>
      <c r="D18" s="17">
        <v>200</v>
      </c>
      <c r="E18" s="17">
        <v>250</v>
      </c>
      <c r="F18" s="36"/>
      <c r="G18" s="36"/>
      <c r="H18" s="2"/>
    </row>
    <row x14ac:dyDescent="0.25" r="19" customHeight="1" ht="17.25">
      <c r="A19" s="15">
        <v>44785</v>
      </c>
      <c r="B19" s="118" t="s">
        <v>8585</v>
      </c>
      <c r="C19" s="17">
        <v>20</v>
      </c>
      <c r="D19" s="36"/>
      <c r="E19" s="17">
        <v>230</v>
      </c>
      <c r="F19" s="36"/>
      <c r="G19" s="36"/>
      <c r="H19" s="2"/>
    </row>
    <row x14ac:dyDescent="0.25" r="20" customHeight="1" ht="17.25">
      <c r="A20" s="15">
        <v>44816</v>
      </c>
      <c r="B20" s="118" t="s">
        <v>8587</v>
      </c>
      <c r="C20" s="36"/>
      <c r="D20" s="17">
        <v>90</v>
      </c>
      <c r="E20" s="36"/>
      <c r="F20" s="36"/>
      <c r="G20" s="36"/>
      <c r="H20" s="2"/>
    </row>
    <row x14ac:dyDescent="0.25" r="21" customHeight="1" ht="17.25">
      <c r="A21" s="15">
        <v>44846</v>
      </c>
      <c r="B21" s="16" t="s">
        <v>8588</v>
      </c>
      <c r="C21" s="36"/>
      <c r="D21" s="36"/>
      <c r="E21" s="17">
        <v>150</v>
      </c>
      <c r="F21" s="36"/>
      <c r="G21" s="36"/>
      <c r="H21" s="2"/>
    </row>
    <row x14ac:dyDescent="0.25" r="22" customHeight="1" ht="17.25">
      <c r="A22" s="15">
        <v>44907</v>
      </c>
      <c r="B22" s="16" t="s">
        <v>8590</v>
      </c>
      <c r="C22" s="36"/>
      <c r="D22" s="36"/>
      <c r="E22" s="17">
        <v>290</v>
      </c>
      <c r="F22" s="36"/>
      <c r="G22" s="36"/>
      <c r="H22" s="2"/>
    </row>
    <row x14ac:dyDescent="0.25" r="23" customHeight="1" ht="17.25">
      <c r="A23" s="21" t="s">
        <v>8304</v>
      </c>
      <c r="B23" s="47"/>
      <c r="C23" s="23">
        <f>SUM(C11:C22)</f>
      </c>
      <c r="D23" s="23">
        <f>SUM(D11:D22)</f>
      </c>
      <c r="E23" s="23">
        <f>SUM(E11:E22)</f>
      </c>
      <c r="F23" s="23">
        <f>SUM(F11:F22)</f>
      </c>
      <c r="G23" s="23">
        <f>SUM(G11:G22)</f>
      </c>
      <c r="H23" s="2"/>
    </row>
    <row x14ac:dyDescent="0.25" r="24" customHeight="1" ht="17.25">
      <c r="A24" s="15"/>
      <c r="B24" s="16"/>
      <c r="C24" s="36"/>
      <c r="D24" s="36"/>
      <c r="E24" s="36"/>
      <c r="F24" s="36"/>
      <c r="G24" s="36"/>
      <c r="H24" s="2"/>
    </row>
    <row x14ac:dyDescent="0.25" r="25" customHeight="1" ht="17.25">
      <c r="A25" s="21" t="s">
        <v>8295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"/>
    </row>
    <row x14ac:dyDescent="0.25" r="26" customHeight="1" ht="17.25">
      <c r="A26" s="33"/>
      <c r="B26" s="34"/>
      <c r="C26" s="36"/>
      <c r="D26" s="36"/>
      <c r="E26" s="36"/>
      <c r="F26" s="36"/>
      <c r="G26" s="36"/>
      <c r="H26" s="2"/>
    </row>
    <row x14ac:dyDescent="0.25" r="27" customHeight="1" ht="17.25">
      <c r="A27" s="21" t="s">
        <v>8296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"/>
    </row>
    <row x14ac:dyDescent="0.25" r="28" customHeight="1" ht="17.25">
      <c r="A28" s="33">
        <v>44988</v>
      </c>
      <c r="B28" s="118" t="s">
        <v>14</v>
      </c>
      <c r="C28" s="17">
        <v>-70</v>
      </c>
      <c r="D28" s="36"/>
      <c r="E28" s="17">
        <v>-681</v>
      </c>
      <c r="F28" s="17">
        <v>-96</v>
      </c>
      <c r="G28" s="17">
        <v>-143</v>
      </c>
      <c r="H28" s="2"/>
    </row>
    <row x14ac:dyDescent="0.25" r="29" customHeight="1" ht="17.25">
      <c r="A29" s="33">
        <v>44988</v>
      </c>
      <c r="B29" s="118" t="s">
        <v>14</v>
      </c>
      <c r="C29" s="103">
        <v>-234</v>
      </c>
      <c r="D29" s="17">
        <v>-78</v>
      </c>
      <c r="E29" s="17">
        <v>-250</v>
      </c>
      <c r="F29" s="103">
        <v>-50</v>
      </c>
      <c r="G29" s="103">
        <v>-370</v>
      </c>
      <c r="H29" s="2"/>
    </row>
    <row x14ac:dyDescent="0.25" r="30" customHeight="1" ht="17.25">
      <c r="A30" s="33">
        <v>44988</v>
      </c>
      <c r="B30" s="118" t="s">
        <v>14</v>
      </c>
      <c r="C30" s="103">
        <v>-153</v>
      </c>
      <c r="D30" s="103">
        <v>-212</v>
      </c>
      <c r="E30" s="103">
        <v>-408</v>
      </c>
      <c r="F30" s="103">
        <v>-364</v>
      </c>
      <c r="G30" s="103">
        <v>-13</v>
      </c>
      <c r="H30" s="2"/>
    </row>
    <row x14ac:dyDescent="0.25" r="31" customHeight="1" ht="17.25">
      <c r="A31" s="33">
        <v>44988</v>
      </c>
      <c r="B31" s="118" t="s">
        <v>14</v>
      </c>
      <c r="C31" s="103">
        <v>-63</v>
      </c>
      <c r="D31" s="103">
        <v>-130</v>
      </c>
      <c r="E31" s="103">
        <v>-106</v>
      </c>
      <c r="F31" s="103">
        <v>-63</v>
      </c>
      <c r="G31" s="17">
        <v>-46</v>
      </c>
      <c r="H31" s="2"/>
    </row>
    <row x14ac:dyDescent="0.25" r="32" customHeight="1" ht="17.25">
      <c r="A32" s="33">
        <v>44988</v>
      </c>
      <c r="B32" s="118" t="s">
        <v>14</v>
      </c>
      <c r="C32" s="36"/>
      <c r="D32" s="36"/>
      <c r="E32" s="36"/>
      <c r="F32" s="103">
        <v>-16</v>
      </c>
      <c r="G32" s="36"/>
      <c r="H32" s="2"/>
    </row>
    <row x14ac:dyDescent="0.25" r="33" customHeight="1" ht="17.25">
      <c r="A33" s="15">
        <v>44988</v>
      </c>
      <c r="B33" s="16" t="s">
        <v>14</v>
      </c>
      <c r="C33" s="36"/>
      <c r="D33" s="36"/>
      <c r="E33" s="36"/>
      <c r="F33" s="103">
        <v>-49</v>
      </c>
      <c r="G33" s="36"/>
      <c r="H33" s="2"/>
    </row>
    <row x14ac:dyDescent="0.25" r="34" customHeight="1" ht="17.25">
      <c r="A34" s="123">
        <v>44988</v>
      </c>
      <c r="B34" s="124" t="s">
        <v>8592</v>
      </c>
      <c r="C34" s="103">
        <v>200</v>
      </c>
      <c r="D34" s="18"/>
      <c r="E34" s="18"/>
      <c r="F34" s="18"/>
      <c r="G34" s="18"/>
      <c r="H34" s="2"/>
    </row>
    <row x14ac:dyDescent="0.25" r="35" customHeight="1" ht="17.25">
      <c r="A35" s="21" t="s">
        <v>8297</v>
      </c>
      <c r="B35" s="47"/>
      <c r="C35" s="23">
        <f>SUM(C27:C34)</f>
      </c>
      <c r="D35" s="23">
        <f>SUM(D27:D34)</f>
      </c>
      <c r="E35" s="23">
        <f>SUM(E27:E34)</f>
      </c>
      <c r="F35" s="23">
        <f>SUM(F27:F34)</f>
      </c>
      <c r="G35" s="49">
        <f>SUM(G27:G34)</f>
      </c>
      <c r="H35" s="2"/>
    </row>
    <row x14ac:dyDescent="0.25" r="36" customHeight="1" ht="17.25">
      <c r="A36" s="123"/>
      <c r="B36" s="124"/>
      <c r="C36" s="18"/>
      <c r="D36" s="18"/>
      <c r="E36" s="18"/>
      <c r="F36" s="108"/>
      <c r="G36" s="18"/>
      <c r="H36" s="2"/>
    </row>
    <row x14ac:dyDescent="0.25" r="37" customHeight="1" ht="17.25">
      <c r="A37" s="15"/>
      <c r="B37" s="16"/>
      <c r="C37" s="36"/>
      <c r="D37" s="36"/>
      <c r="E37" s="36"/>
      <c r="F37" s="36"/>
      <c r="G37" s="36"/>
      <c r="H37" s="2"/>
    </row>
    <row x14ac:dyDescent="0.25" r="38" customHeight="1" ht="17.25">
      <c r="A38" s="406"/>
      <c r="B38" s="25"/>
      <c r="C38" s="45"/>
      <c r="D38" s="45"/>
      <c r="E38" s="45"/>
      <c r="F38" s="45"/>
      <c r="G38" s="45"/>
      <c r="H38" s="2"/>
    </row>
    <row x14ac:dyDescent="0.25" r="39" customHeight="1" ht="17.25">
      <c r="A39" s="755" t="s">
        <v>57</v>
      </c>
      <c r="B39" s="751"/>
      <c r="C39" s="1145">
        <f>SUM(C23)</f>
      </c>
      <c r="D39" s="1148">
        <f>SUM(D23)</f>
      </c>
      <c r="E39" s="1148">
        <f>SUM(E23)</f>
      </c>
      <c r="F39" s="1145">
        <f>SUM(F23)</f>
      </c>
      <c r="G39" s="1148">
        <f>SUM(G23)</f>
      </c>
      <c r="H39" s="2"/>
    </row>
    <row x14ac:dyDescent="0.25" r="40" customHeight="1" ht="17.25">
      <c r="A40" s="231" t="s">
        <v>58</v>
      </c>
      <c r="B40" s="232"/>
      <c r="C40" s="1171">
        <v>320</v>
      </c>
      <c r="D40" s="1171">
        <v>640</v>
      </c>
      <c r="E40" s="1171">
        <v>3840</v>
      </c>
      <c r="F40" s="1171">
        <v>640</v>
      </c>
      <c r="G40" s="1144">
        <v>640</v>
      </c>
      <c r="H40" s="2"/>
    </row>
    <row x14ac:dyDescent="0.25" r="41" customHeight="1" ht="17.25">
      <c r="A41" s="37"/>
      <c r="B41" s="83"/>
      <c r="C41" s="3"/>
      <c r="D41" s="3"/>
      <c r="E41" s="3"/>
      <c r="F41" s="3"/>
      <c r="G41" s="3"/>
      <c r="H41" s="2"/>
    </row>
    <row x14ac:dyDescent="0.25" r="42" customHeight="1" ht="17.25">
      <c r="A42" s="1"/>
      <c r="B42" s="4"/>
      <c r="C42" s="5"/>
      <c r="D42" s="5"/>
      <c r="E42" s="5"/>
      <c r="F42" s="5"/>
      <c r="G42" s="5"/>
      <c r="H42" s="2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"/>
  <sheetViews>
    <sheetView workbookViewId="0"/>
  </sheetViews>
  <sheetFormatPr defaultRowHeight="15" x14ac:dyDescent="0.25"/>
  <cols>
    <col min="1" max="1" style="39" width="12.147857142857141" customWidth="1" bestFit="1"/>
    <col min="2" max="2" style="88" width="21.719285714285714" customWidth="1" bestFit="1"/>
    <col min="3" max="3" style="116" width="12.147857142857141" customWidth="1" bestFit="1"/>
    <col min="4" max="4" style="41" width="14.862142857142858" customWidth="1" bestFit="1"/>
    <col min="5" max="5" style="41" width="10.576428571428572" customWidth="1" bestFit="1"/>
    <col min="6" max="6" style="41" width="11.862142857142858" customWidth="1" bestFit="1"/>
    <col min="7" max="7" style="41" width="9.147857142857141" customWidth="1" bestFit="1"/>
    <col min="8" max="8" style="41" width="9.147857142857141" customWidth="1" bestFit="1"/>
    <col min="9" max="9" style="41" width="9.147857142857141" customWidth="1" bestFit="1"/>
    <col min="10" max="10" style="41" width="9.147857142857141" customWidth="1" bestFit="1"/>
    <col min="11" max="11" style="41" width="9.147857142857141" customWidth="1" bestFit="1"/>
    <col min="12" max="12" style="41" width="9.147857142857141" customWidth="1" bestFit="1"/>
    <col min="13" max="13" style="41" width="11.005" customWidth="1" bestFit="1"/>
    <col min="14" max="14" style="41" width="11.576428571428572" customWidth="1" bestFit="1"/>
    <col min="15" max="15" style="41" width="11.576428571428572" customWidth="1" bestFit="1"/>
    <col min="16" max="16" style="41" width="13.290714285714287" customWidth="1" bestFit="1"/>
    <col min="17" max="17" style="41" width="14.576428571428572" customWidth="1" bestFit="1"/>
    <col min="18" max="18" style="41" width="12.576428571428572" customWidth="1" bestFit="1"/>
    <col min="19" max="19" style="41" width="14.290714285714287" customWidth="1" bestFit="1"/>
    <col min="20" max="20" style="41" width="14.290714285714287" customWidth="1" bestFit="1"/>
    <col min="21" max="21" style="115" width="9.862142857142858" customWidth="1" bestFit="1"/>
  </cols>
  <sheetData>
    <row x14ac:dyDescent="0.25" r="1" customHeight="1" ht="17.25">
      <c r="A1" s="1" t="s">
        <v>8531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7"/>
    </row>
    <row x14ac:dyDescent="0.25" r="2" customHeight="1" ht="17.25">
      <c r="A2" s="1" t="s">
        <v>8532</v>
      </c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7"/>
    </row>
    <row x14ac:dyDescent="0.25" r="3" customHeight="1" ht="17.25">
      <c r="A3" s="37"/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7"/>
    </row>
    <row x14ac:dyDescent="0.25" r="4" customHeight="1" ht="17.25">
      <c r="A4" s="533" t="s">
        <v>4</v>
      </c>
      <c r="B4" s="534" t="s">
        <v>5</v>
      </c>
      <c r="C4" s="401" t="s">
        <v>442</v>
      </c>
      <c r="D4" s="401" t="s">
        <v>2099</v>
      </c>
      <c r="E4" s="401" t="s">
        <v>136</v>
      </c>
      <c r="F4" s="401" t="s">
        <v>124</v>
      </c>
      <c r="G4" s="401" t="s">
        <v>368</v>
      </c>
      <c r="H4" s="401" t="s">
        <v>7</v>
      </c>
      <c r="I4" s="401" t="s">
        <v>10</v>
      </c>
      <c r="J4" s="401" t="s">
        <v>9</v>
      </c>
      <c r="K4" s="401" t="s">
        <v>8533</v>
      </c>
      <c r="L4" s="401" t="s">
        <v>31</v>
      </c>
      <c r="M4" s="401" t="s">
        <v>476</v>
      </c>
      <c r="N4" s="401" t="s">
        <v>1658</v>
      </c>
      <c r="O4" s="401" t="s">
        <v>134</v>
      </c>
      <c r="P4" s="401" t="s">
        <v>126</v>
      </c>
      <c r="Q4" s="401" t="s">
        <v>192</v>
      </c>
      <c r="R4" s="401" t="s">
        <v>191</v>
      </c>
      <c r="S4" s="401" t="s">
        <v>1725</v>
      </c>
      <c r="T4" s="401" t="s">
        <v>8534</v>
      </c>
      <c r="U4" s="37"/>
    </row>
    <row x14ac:dyDescent="0.25" r="5" customHeight="1" ht="17.25">
      <c r="A5" s="24" t="s">
        <v>522</v>
      </c>
      <c r="B5" s="25" t="s">
        <v>8535</v>
      </c>
      <c r="C5" s="26">
        <v>60</v>
      </c>
      <c r="D5" s="26">
        <v>20</v>
      </c>
      <c r="E5" s="26">
        <v>60</v>
      </c>
      <c r="F5" s="26">
        <v>60</v>
      </c>
      <c r="G5" s="35"/>
      <c r="H5" s="20"/>
      <c r="I5" s="20"/>
      <c r="J5" s="20"/>
      <c r="K5" s="20"/>
      <c r="L5" s="20"/>
      <c r="M5" s="20"/>
      <c r="N5" s="20"/>
      <c r="O5" s="20"/>
      <c r="P5" s="1004"/>
      <c r="Q5" s="20"/>
      <c r="R5" s="20"/>
      <c r="S5" s="20"/>
      <c r="T5" s="20"/>
      <c r="U5" s="37"/>
    </row>
    <row x14ac:dyDescent="0.25" r="6" customHeight="1" ht="17.25">
      <c r="A6" s="15">
        <v>44842</v>
      </c>
      <c r="B6" s="16" t="s">
        <v>8536</v>
      </c>
      <c r="C6" s="36"/>
      <c r="D6" s="36"/>
      <c r="E6" s="36"/>
      <c r="F6" s="36"/>
      <c r="G6" s="17">
        <v>20</v>
      </c>
      <c r="H6" s="17">
        <v>20</v>
      </c>
      <c r="I6" s="17">
        <v>6</v>
      </c>
      <c r="J6" s="17">
        <v>80</v>
      </c>
      <c r="K6" s="17">
        <v>10</v>
      </c>
      <c r="L6" s="17">
        <v>8</v>
      </c>
      <c r="M6" s="18"/>
      <c r="N6" s="18"/>
      <c r="O6" s="18"/>
      <c r="P6" s="18"/>
      <c r="Q6" s="18"/>
      <c r="R6" s="18"/>
      <c r="S6" s="18"/>
      <c r="T6" s="18"/>
      <c r="U6" s="37"/>
    </row>
    <row x14ac:dyDescent="0.25" r="7" customHeight="1" ht="17.25">
      <c r="A7" s="15">
        <v>44873</v>
      </c>
      <c r="B7" s="16" t="s">
        <v>14</v>
      </c>
      <c r="C7" s="17">
        <v>-60</v>
      </c>
      <c r="D7" s="17">
        <v>-20</v>
      </c>
      <c r="E7" s="17">
        <v>-35</v>
      </c>
      <c r="F7" s="17">
        <v>-30</v>
      </c>
      <c r="G7" s="36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37"/>
    </row>
    <row x14ac:dyDescent="0.25" r="8" customHeight="1" ht="17.25">
      <c r="A8" s="15">
        <v>44691</v>
      </c>
      <c r="B8" s="16" t="s">
        <v>8537</v>
      </c>
      <c r="C8" s="36"/>
      <c r="D8" s="36"/>
      <c r="E8" s="17">
        <v>50</v>
      </c>
      <c r="F8" s="17">
        <v>50</v>
      </c>
      <c r="G8" s="36"/>
      <c r="H8" s="18"/>
      <c r="I8" s="18"/>
      <c r="J8" s="18"/>
      <c r="K8" s="18"/>
      <c r="L8" s="18"/>
      <c r="M8" s="17">
        <v>100</v>
      </c>
      <c r="N8" s="18"/>
      <c r="O8" s="103">
        <v>20</v>
      </c>
      <c r="P8" s="17">
        <v>50</v>
      </c>
      <c r="Q8" s="18"/>
      <c r="R8" s="18"/>
      <c r="S8" s="18"/>
      <c r="T8" s="18"/>
      <c r="U8" s="37"/>
    </row>
    <row x14ac:dyDescent="0.25" r="9" customHeight="1" ht="17.25">
      <c r="A9" s="15">
        <v>44722</v>
      </c>
      <c r="B9" s="16" t="s">
        <v>8538</v>
      </c>
      <c r="C9" s="36"/>
      <c r="D9" s="36"/>
      <c r="E9" s="36"/>
      <c r="F9" s="36"/>
      <c r="G9" s="36"/>
      <c r="H9" s="18"/>
      <c r="I9" s="18"/>
      <c r="J9" s="18"/>
      <c r="K9" s="18"/>
      <c r="L9" s="18"/>
      <c r="M9" s="17">
        <v>880</v>
      </c>
      <c r="N9" s="18"/>
      <c r="O9" s="18"/>
      <c r="P9" s="36"/>
      <c r="Q9" s="18"/>
      <c r="R9" s="18"/>
      <c r="S9" s="18"/>
      <c r="T9" s="18"/>
      <c r="U9" s="37"/>
    </row>
    <row x14ac:dyDescent="0.25" r="10" customHeight="1" ht="17.25">
      <c r="A10" s="15">
        <v>44722</v>
      </c>
      <c r="B10" s="16" t="s">
        <v>8539</v>
      </c>
      <c r="C10" s="36"/>
      <c r="D10" s="36"/>
      <c r="E10" s="36"/>
      <c r="F10" s="36"/>
      <c r="G10" s="36"/>
      <c r="H10" s="18"/>
      <c r="I10" s="18"/>
      <c r="J10" s="18"/>
      <c r="K10" s="18"/>
      <c r="L10" s="18"/>
      <c r="M10" s="36"/>
      <c r="N10" s="18"/>
      <c r="O10" s="18"/>
      <c r="P10" s="17">
        <v>500</v>
      </c>
      <c r="Q10" s="18"/>
      <c r="R10" s="18"/>
      <c r="S10" s="18"/>
      <c r="T10" s="18"/>
      <c r="U10" s="37"/>
    </row>
    <row x14ac:dyDescent="0.25" r="11" customHeight="1" ht="17.25">
      <c r="A11" s="15">
        <v>44844</v>
      </c>
      <c r="B11" s="16" t="s">
        <v>8540</v>
      </c>
      <c r="C11" s="36"/>
      <c r="D11" s="36"/>
      <c r="E11" s="17">
        <v>250</v>
      </c>
      <c r="F11" s="17">
        <v>250</v>
      </c>
      <c r="G11" s="36"/>
      <c r="H11" s="18"/>
      <c r="I11" s="18"/>
      <c r="J11" s="18"/>
      <c r="K11" s="18"/>
      <c r="L11" s="18"/>
      <c r="M11" s="36"/>
      <c r="N11" s="18"/>
      <c r="O11" s="18"/>
      <c r="P11" s="17">
        <v>100</v>
      </c>
      <c r="Q11" s="18"/>
      <c r="R11" s="18"/>
      <c r="S11" s="18"/>
      <c r="T11" s="18"/>
      <c r="U11" s="37"/>
    </row>
    <row x14ac:dyDescent="0.25" r="12" customHeight="1" ht="17.25">
      <c r="A12" s="15">
        <v>44875</v>
      </c>
      <c r="B12" s="16" t="s">
        <v>8541</v>
      </c>
      <c r="C12" s="36"/>
      <c r="D12" s="36"/>
      <c r="E12" s="17">
        <v>200</v>
      </c>
      <c r="F12" s="17">
        <v>200</v>
      </c>
      <c r="G12" s="36"/>
      <c r="H12" s="18"/>
      <c r="I12" s="18"/>
      <c r="J12" s="18"/>
      <c r="K12" s="18"/>
      <c r="L12" s="18"/>
      <c r="M12" s="36"/>
      <c r="N12" s="18"/>
      <c r="O12" s="18"/>
      <c r="P12" s="17">
        <v>150</v>
      </c>
      <c r="Q12" s="18"/>
      <c r="R12" s="18"/>
      <c r="S12" s="18"/>
      <c r="T12" s="18"/>
      <c r="U12" s="37"/>
    </row>
    <row x14ac:dyDescent="0.25" r="13" customHeight="1" ht="17.25">
      <c r="A13" s="15">
        <v>44905</v>
      </c>
      <c r="B13" s="16" t="s">
        <v>8542</v>
      </c>
      <c r="C13" s="36"/>
      <c r="D13" s="36"/>
      <c r="E13" s="36"/>
      <c r="F13" s="36"/>
      <c r="G13" s="36"/>
      <c r="H13" s="18"/>
      <c r="I13" s="18"/>
      <c r="J13" s="18"/>
      <c r="K13" s="18"/>
      <c r="L13" s="18"/>
      <c r="M13" s="36"/>
      <c r="N13" s="18"/>
      <c r="O13" s="18"/>
      <c r="P13" s="17">
        <v>240</v>
      </c>
      <c r="Q13" s="18"/>
      <c r="R13" s="18"/>
      <c r="S13" s="18"/>
      <c r="T13" s="18"/>
      <c r="U13" s="37"/>
    </row>
    <row x14ac:dyDescent="0.25" r="14" customHeight="1" ht="17.25">
      <c r="A14" s="15" t="s">
        <v>1621</v>
      </c>
      <c r="B14" s="16" t="s">
        <v>8543</v>
      </c>
      <c r="C14" s="36"/>
      <c r="D14" s="36"/>
      <c r="E14" s="36"/>
      <c r="F14" s="36"/>
      <c r="G14" s="36"/>
      <c r="H14" s="18"/>
      <c r="I14" s="18"/>
      <c r="J14" s="18"/>
      <c r="K14" s="18"/>
      <c r="L14" s="18"/>
      <c r="M14" s="36"/>
      <c r="N14" s="18"/>
      <c r="O14" s="18"/>
      <c r="P14" s="36"/>
      <c r="Q14" s="17">
        <v>100</v>
      </c>
      <c r="R14" s="17">
        <v>100</v>
      </c>
      <c r="S14" s="36"/>
      <c r="T14" s="36"/>
      <c r="U14" s="37"/>
    </row>
    <row x14ac:dyDescent="0.25" r="15" customHeight="1" ht="17.25">
      <c r="A15" s="15" t="s">
        <v>2109</v>
      </c>
      <c r="B15" s="16" t="s">
        <v>8544</v>
      </c>
      <c r="C15" s="36"/>
      <c r="D15" s="36"/>
      <c r="E15" s="36"/>
      <c r="F15" s="36"/>
      <c r="G15" s="36"/>
      <c r="H15" s="18"/>
      <c r="I15" s="18"/>
      <c r="J15" s="18"/>
      <c r="K15" s="18"/>
      <c r="L15" s="18"/>
      <c r="M15" s="17">
        <v>200</v>
      </c>
      <c r="N15" s="18"/>
      <c r="O15" s="18"/>
      <c r="P15" s="36"/>
      <c r="Q15" s="36"/>
      <c r="R15" s="17">
        <v>65</v>
      </c>
      <c r="S15" s="36"/>
      <c r="T15" s="36"/>
      <c r="U15" s="37"/>
    </row>
    <row x14ac:dyDescent="0.25" r="16" customHeight="1" ht="17.25">
      <c r="A16" s="15" t="s">
        <v>2109</v>
      </c>
      <c r="B16" s="16" t="s">
        <v>8545</v>
      </c>
      <c r="C16" s="36"/>
      <c r="D16" s="36"/>
      <c r="E16" s="36"/>
      <c r="F16" s="36"/>
      <c r="G16" s="36"/>
      <c r="H16" s="18"/>
      <c r="I16" s="18"/>
      <c r="J16" s="18"/>
      <c r="K16" s="18"/>
      <c r="L16" s="18"/>
      <c r="M16" s="36"/>
      <c r="N16" s="17">
        <v>70</v>
      </c>
      <c r="O16" s="18"/>
      <c r="P16" s="18"/>
      <c r="Q16" s="18"/>
      <c r="R16" s="18"/>
      <c r="S16" s="18"/>
      <c r="T16" s="18"/>
      <c r="U16" s="37"/>
    </row>
    <row x14ac:dyDescent="0.25" r="17" customHeight="1" ht="17.25">
      <c r="A17" s="15" t="s">
        <v>3694</v>
      </c>
      <c r="B17" s="16" t="s">
        <v>8546</v>
      </c>
      <c r="C17" s="36"/>
      <c r="D17" s="36"/>
      <c r="E17" s="17">
        <v>60</v>
      </c>
      <c r="F17" s="17">
        <v>60</v>
      </c>
      <c r="G17" s="36"/>
      <c r="H17" s="18"/>
      <c r="I17" s="18"/>
      <c r="J17" s="18"/>
      <c r="K17" s="18"/>
      <c r="L17" s="18"/>
      <c r="M17" s="17">
        <v>100</v>
      </c>
      <c r="N17" s="36"/>
      <c r="O17" s="18"/>
      <c r="P17" s="103">
        <v>100</v>
      </c>
      <c r="Q17" s="18"/>
      <c r="R17" s="103">
        <v>60</v>
      </c>
      <c r="S17" s="18"/>
      <c r="T17" s="18"/>
      <c r="U17" s="37"/>
    </row>
    <row x14ac:dyDescent="0.25" r="18" customHeight="1" ht="17.25">
      <c r="A18" s="15" t="s">
        <v>4697</v>
      </c>
      <c r="B18" s="16" t="s">
        <v>8547</v>
      </c>
      <c r="C18" s="36"/>
      <c r="D18" s="36"/>
      <c r="E18" s="36"/>
      <c r="F18" s="36"/>
      <c r="G18" s="36"/>
      <c r="H18" s="18"/>
      <c r="I18" s="18"/>
      <c r="J18" s="18"/>
      <c r="K18" s="18"/>
      <c r="L18" s="18"/>
      <c r="M18" s="36"/>
      <c r="N18" s="17">
        <v>190</v>
      </c>
      <c r="O18" s="18"/>
      <c r="P18" s="18"/>
      <c r="Q18" s="18"/>
      <c r="R18" s="18"/>
      <c r="S18" s="18"/>
      <c r="T18" s="18"/>
      <c r="U18" s="37"/>
    </row>
    <row x14ac:dyDescent="0.25" r="19" customHeight="1" ht="17.25">
      <c r="A19" s="15" t="s">
        <v>4697</v>
      </c>
      <c r="B19" s="16" t="s">
        <v>8548</v>
      </c>
      <c r="C19" s="36"/>
      <c r="D19" s="36"/>
      <c r="E19" s="17">
        <v>125</v>
      </c>
      <c r="F19" s="17">
        <v>30</v>
      </c>
      <c r="G19" s="36"/>
      <c r="H19" s="18"/>
      <c r="I19" s="18"/>
      <c r="J19" s="18"/>
      <c r="K19" s="18"/>
      <c r="L19" s="18"/>
      <c r="M19" s="36"/>
      <c r="N19" s="36"/>
      <c r="O19" s="18"/>
      <c r="P19" s="18"/>
      <c r="Q19" s="18"/>
      <c r="R19" s="18"/>
      <c r="S19" s="18"/>
      <c r="T19" s="18"/>
      <c r="U19" s="37"/>
    </row>
    <row x14ac:dyDescent="0.25" r="20" customHeight="1" ht="17.25">
      <c r="A20" s="15" t="s">
        <v>4697</v>
      </c>
      <c r="B20" s="16" t="s">
        <v>8549</v>
      </c>
      <c r="C20" s="36"/>
      <c r="D20" s="36"/>
      <c r="E20" s="17">
        <v>75</v>
      </c>
      <c r="F20" s="17">
        <v>170</v>
      </c>
      <c r="G20" s="36"/>
      <c r="H20" s="18"/>
      <c r="I20" s="18"/>
      <c r="J20" s="18"/>
      <c r="K20" s="18"/>
      <c r="L20" s="18"/>
      <c r="M20" s="36"/>
      <c r="N20" s="36"/>
      <c r="O20" s="18"/>
      <c r="P20" s="103">
        <v>400</v>
      </c>
      <c r="Q20" s="18"/>
      <c r="R20" s="18"/>
      <c r="S20" s="18"/>
      <c r="T20" s="18"/>
      <c r="U20" s="37"/>
    </row>
    <row x14ac:dyDescent="0.25" r="21" customHeight="1" ht="17.25">
      <c r="A21" s="15" t="s">
        <v>1879</v>
      </c>
      <c r="B21" s="16" t="s">
        <v>8550</v>
      </c>
      <c r="C21" s="36"/>
      <c r="D21" s="36"/>
      <c r="E21" s="36"/>
      <c r="F21" s="36"/>
      <c r="G21" s="36"/>
      <c r="H21" s="18"/>
      <c r="I21" s="18"/>
      <c r="J21" s="18"/>
      <c r="K21" s="18"/>
      <c r="L21" s="18"/>
      <c r="M21" s="17">
        <v>100</v>
      </c>
      <c r="N21" s="36"/>
      <c r="O21" s="18"/>
      <c r="P21" s="103">
        <v>700</v>
      </c>
      <c r="Q21" s="18"/>
      <c r="R21" s="103">
        <v>135</v>
      </c>
      <c r="S21" s="18"/>
      <c r="T21" s="18"/>
      <c r="U21" s="37"/>
    </row>
    <row x14ac:dyDescent="0.25" r="22" customHeight="1" ht="17.25">
      <c r="A22" s="15">
        <v>44603</v>
      </c>
      <c r="B22" s="16" t="s">
        <v>8551</v>
      </c>
      <c r="C22" s="36"/>
      <c r="D22" s="36"/>
      <c r="E22" s="17">
        <v>50</v>
      </c>
      <c r="F22" s="17">
        <v>50</v>
      </c>
      <c r="G22" s="36"/>
      <c r="H22" s="18"/>
      <c r="I22" s="18"/>
      <c r="J22" s="18"/>
      <c r="K22" s="18"/>
      <c r="L22" s="18"/>
      <c r="M22" s="36"/>
      <c r="N22" s="17">
        <v>50</v>
      </c>
      <c r="O22" s="18"/>
      <c r="P22" s="17">
        <v>200</v>
      </c>
      <c r="Q22" s="18"/>
      <c r="R22" s="17">
        <v>50</v>
      </c>
      <c r="S22" s="17">
        <v>50</v>
      </c>
      <c r="T22" s="36"/>
      <c r="U22" s="37"/>
    </row>
    <row x14ac:dyDescent="0.25" r="23" customHeight="1" ht="17.25">
      <c r="A23" s="15">
        <v>44603</v>
      </c>
      <c r="B23" s="16" t="s">
        <v>8552</v>
      </c>
      <c r="C23" s="36"/>
      <c r="D23" s="36"/>
      <c r="E23" s="17">
        <v>50</v>
      </c>
      <c r="F23" s="17">
        <v>50</v>
      </c>
      <c r="G23" s="36"/>
      <c r="H23" s="18"/>
      <c r="I23" s="18"/>
      <c r="J23" s="18"/>
      <c r="K23" s="18"/>
      <c r="L23" s="18"/>
      <c r="M23" s="36"/>
      <c r="N23" s="36"/>
      <c r="O23" s="18"/>
      <c r="P23" s="17">
        <v>150</v>
      </c>
      <c r="Q23" s="18"/>
      <c r="R23" s="17">
        <v>150</v>
      </c>
      <c r="S23" s="17">
        <v>70</v>
      </c>
      <c r="T23" s="36"/>
      <c r="U23" s="37"/>
    </row>
    <row x14ac:dyDescent="0.25" r="24" customHeight="1" ht="17.25">
      <c r="A24" s="15">
        <v>44631</v>
      </c>
      <c r="B24" s="16" t="s">
        <v>8553</v>
      </c>
      <c r="C24" s="36"/>
      <c r="D24" s="36"/>
      <c r="E24" s="17">
        <v>288</v>
      </c>
      <c r="F24" s="17">
        <v>288</v>
      </c>
      <c r="G24" s="36"/>
      <c r="H24" s="18"/>
      <c r="I24" s="18"/>
      <c r="J24" s="18"/>
      <c r="K24" s="18"/>
      <c r="L24" s="18"/>
      <c r="M24" s="36"/>
      <c r="N24" s="36"/>
      <c r="O24" s="18"/>
      <c r="P24" s="17">
        <v>50</v>
      </c>
      <c r="Q24" s="18"/>
      <c r="R24" s="36"/>
      <c r="S24" s="36"/>
      <c r="T24" s="36"/>
      <c r="U24" s="37"/>
    </row>
    <row x14ac:dyDescent="0.25" r="25" customHeight="1" ht="17.25">
      <c r="A25" s="15">
        <v>44631</v>
      </c>
      <c r="B25" s="16" t="s">
        <v>8554</v>
      </c>
      <c r="C25" s="36"/>
      <c r="D25" s="36"/>
      <c r="E25" s="36"/>
      <c r="F25" s="36"/>
      <c r="G25" s="36"/>
      <c r="H25" s="18"/>
      <c r="I25" s="18"/>
      <c r="J25" s="18"/>
      <c r="K25" s="18"/>
      <c r="L25" s="18"/>
      <c r="M25" s="36"/>
      <c r="N25" s="17">
        <v>74</v>
      </c>
      <c r="O25" s="18"/>
      <c r="P25" s="17">
        <v>175</v>
      </c>
      <c r="Q25" s="18"/>
      <c r="R25" s="36"/>
      <c r="S25" s="36"/>
      <c r="T25" s="36"/>
      <c r="U25" s="37"/>
    </row>
    <row x14ac:dyDescent="0.25" r="26" customHeight="1" ht="17.25">
      <c r="A26" s="15">
        <v>44662</v>
      </c>
      <c r="B26" s="16" t="s">
        <v>8555</v>
      </c>
      <c r="C26" s="36"/>
      <c r="D26" s="36"/>
      <c r="E26" s="36"/>
      <c r="F26" s="36"/>
      <c r="G26" s="36"/>
      <c r="H26" s="18"/>
      <c r="I26" s="18"/>
      <c r="J26" s="18"/>
      <c r="K26" s="18"/>
      <c r="L26" s="18"/>
      <c r="M26" s="36"/>
      <c r="N26" s="18"/>
      <c r="O26" s="18"/>
      <c r="P26" s="17">
        <v>600</v>
      </c>
      <c r="Q26" s="18"/>
      <c r="R26" s="18"/>
      <c r="S26" s="18"/>
      <c r="T26" s="18"/>
      <c r="U26" s="37"/>
    </row>
    <row x14ac:dyDescent="0.25" r="27" customHeight="1" ht="17.25">
      <c r="A27" s="15">
        <v>44662</v>
      </c>
      <c r="B27" s="16" t="s">
        <v>8556</v>
      </c>
      <c r="C27" s="36"/>
      <c r="D27" s="36"/>
      <c r="E27" s="36"/>
      <c r="F27" s="36"/>
      <c r="G27" s="36"/>
      <c r="H27" s="18"/>
      <c r="I27" s="18"/>
      <c r="J27" s="18"/>
      <c r="K27" s="18"/>
      <c r="L27" s="18"/>
      <c r="M27" s="36"/>
      <c r="N27" s="36"/>
      <c r="O27" s="18"/>
      <c r="P27" s="17">
        <v>377</v>
      </c>
      <c r="Q27" s="18"/>
      <c r="R27" s="17">
        <v>64</v>
      </c>
      <c r="S27" s="17">
        <v>144</v>
      </c>
      <c r="T27" s="36"/>
      <c r="U27" s="37"/>
    </row>
    <row x14ac:dyDescent="0.25" r="28" customHeight="1" ht="17.25">
      <c r="A28" s="15">
        <v>44784</v>
      </c>
      <c r="B28" s="16" t="s">
        <v>8557</v>
      </c>
      <c r="C28" s="36"/>
      <c r="D28" s="36"/>
      <c r="E28" s="36"/>
      <c r="F28" s="36"/>
      <c r="G28" s="36"/>
      <c r="H28" s="18"/>
      <c r="I28" s="18"/>
      <c r="J28" s="18"/>
      <c r="K28" s="18"/>
      <c r="L28" s="18"/>
      <c r="M28" s="36"/>
      <c r="N28" s="36"/>
      <c r="O28" s="18"/>
      <c r="P28" s="17">
        <v>350</v>
      </c>
      <c r="Q28" s="18"/>
      <c r="R28" s="17">
        <v>230</v>
      </c>
      <c r="S28" s="36"/>
      <c r="T28" s="36"/>
      <c r="U28" s="37"/>
    </row>
    <row x14ac:dyDescent="0.25" r="29" customHeight="1" ht="17.25">
      <c r="A29" s="15">
        <v>44784</v>
      </c>
      <c r="B29" s="16" t="s">
        <v>8558</v>
      </c>
      <c r="C29" s="36"/>
      <c r="D29" s="36"/>
      <c r="E29" s="36"/>
      <c r="F29" s="36"/>
      <c r="G29" s="36"/>
      <c r="H29" s="18"/>
      <c r="I29" s="18"/>
      <c r="J29" s="18"/>
      <c r="K29" s="18"/>
      <c r="L29" s="18"/>
      <c r="M29" s="36"/>
      <c r="N29" s="36"/>
      <c r="O29" s="18"/>
      <c r="P29" s="36"/>
      <c r="Q29" s="18"/>
      <c r="R29" s="36"/>
      <c r="S29" s="17">
        <v>230</v>
      </c>
      <c r="T29" s="36"/>
      <c r="U29" s="37"/>
    </row>
    <row x14ac:dyDescent="0.25" r="30" customHeight="1" ht="17.25">
      <c r="A30" s="15">
        <v>44815</v>
      </c>
      <c r="B30" s="16" t="s">
        <v>8559</v>
      </c>
      <c r="C30" s="36"/>
      <c r="D30" s="36"/>
      <c r="E30" s="17">
        <v>230</v>
      </c>
      <c r="F30" s="17">
        <v>230</v>
      </c>
      <c r="G30" s="36"/>
      <c r="H30" s="18"/>
      <c r="I30" s="18"/>
      <c r="J30" s="18"/>
      <c r="K30" s="18"/>
      <c r="L30" s="18"/>
      <c r="M30" s="36"/>
      <c r="N30" s="36"/>
      <c r="O30" s="18"/>
      <c r="P30" s="17">
        <v>150</v>
      </c>
      <c r="Q30" s="18"/>
      <c r="R30" s="36"/>
      <c r="S30" s="36"/>
      <c r="T30" s="36"/>
      <c r="U30" s="37"/>
    </row>
    <row x14ac:dyDescent="0.25" r="31" customHeight="1" ht="17.25">
      <c r="A31" s="15">
        <v>44845</v>
      </c>
      <c r="B31" s="16" t="s">
        <v>8560</v>
      </c>
      <c r="C31" s="36"/>
      <c r="D31" s="36"/>
      <c r="E31" s="36"/>
      <c r="F31" s="36"/>
      <c r="G31" s="36"/>
      <c r="H31" s="18"/>
      <c r="I31" s="18"/>
      <c r="J31" s="18"/>
      <c r="K31" s="18"/>
      <c r="L31" s="18"/>
      <c r="M31" s="36"/>
      <c r="N31" s="17">
        <v>100</v>
      </c>
      <c r="O31" s="18"/>
      <c r="P31" s="17">
        <v>750</v>
      </c>
      <c r="Q31" s="18"/>
      <c r="R31" s="36"/>
      <c r="S31" s="36"/>
      <c r="T31" s="36"/>
      <c r="U31" s="37"/>
    </row>
    <row x14ac:dyDescent="0.25" r="32" customHeight="1" ht="17.25">
      <c r="A32" s="15">
        <v>44845</v>
      </c>
      <c r="B32" s="16" t="s">
        <v>8561</v>
      </c>
      <c r="C32" s="36"/>
      <c r="D32" s="36"/>
      <c r="E32" s="36"/>
      <c r="F32" s="36"/>
      <c r="G32" s="36"/>
      <c r="H32" s="18"/>
      <c r="I32" s="18"/>
      <c r="J32" s="18"/>
      <c r="K32" s="18"/>
      <c r="L32" s="18"/>
      <c r="M32" s="36"/>
      <c r="N32" s="17">
        <v>130</v>
      </c>
      <c r="O32" s="18"/>
      <c r="P32" s="18"/>
      <c r="Q32" s="18"/>
      <c r="R32" s="18"/>
      <c r="S32" s="18"/>
      <c r="T32" s="18"/>
      <c r="U32" s="37"/>
    </row>
    <row x14ac:dyDescent="0.25" r="33" customHeight="1" ht="17.25">
      <c r="A33" s="15" t="s">
        <v>3518</v>
      </c>
      <c r="B33" s="16" t="s">
        <v>8562</v>
      </c>
      <c r="C33" s="36"/>
      <c r="D33" s="36"/>
      <c r="E33" s="36"/>
      <c r="F33" s="36"/>
      <c r="G33" s="36"/>
      <c r="H33" s="18"/>
      <c r="I33" s="18"/>
      <c r="J33" s="18"/>
      <c r="K33" s="18"/>
      <c r="L33" s="18"/>
      <c r="M33" s="36"/>
      <c r="N33" s="36"/>
      <c r="O33" s="18"/>
      <c r="P33" s="17">
        <v>130</v>
      </c>
      <c r="Q33" s="18"/>
      <c r="R33" s="36"/>
      <c r="S33" s="36"/>
      <c r="T33" s="36"/>
      <c r="U33" s="37"/>
    </row>
    <row x14ac:dyDescent="0.25" r="34" customHeight="1" ht="17.25">
      <c r="A34" s="15" t="s">
        <v>3089</v>
      </c>
      <c r="B34" s="16" t="s">
        <v>8563</v>
      </c>
      <c r="C34" s="17">
        <v>100</v>
      </c>
      <c r="D34" s="36"/>
      <c r="E34" s="17">
        <v>150</v>
      </c>
      <c r="F34" s="17">
        <v>150</v>
      </c>
      <c r="G34" s="36"/>
      <c r="H34" s="18"/>
      <c r="I34" s="18"/>
      <c r="J34" s="18"/>
      <c r="K34" s="18"/>
      <c r="L34" s="18"/>
      <c r="M34" s="36"/>
      <c r="N34" s="36"/>
      <c r="O34" s="18"/>
      <c r="P34" s="36"/>
      <c r="Q34" s="18"/>
      <c r="R34" s="36"/>
      <c r="S34" s="36"/>
      <c r="T34" s="36"/>
      <c r="U34" s="37"/>
    </row>
    <row x14ac:dyDescent="0.25" r="35" customHeight="1" ht="17.25">
      <c r="A35" s="15" t="s">
        <v>2460</v>
      </c>
      <c r="B35" s="16" t="s">
        <v>8564</v>
      </c>
      <c r="C35" s="36"/>
      <c r="D35" s="36"/>
      <c r="E35" s="17">
        <v>200</v>
      </c>
      <c r="F35" s="17">
        <v>200</v>
      </c>
      <c r="G35" s="36"/>
      <c r="H35" s="36"/>
      <c r="I35" s="36"/>
      <c r="J35" s="36"/>
      <c r="K35" s="36"/>
      <c r="L35" s="36"/>
      <c r="M35" s="36"/>
      <c r="N35" s="36"/>
      <c r="O35" s="36"/>
      <c r="P35" s="17">
        <v>100</v>
      </c>
      <c r="Q35" s="36"/>
      <c r="R35" s="36"/>
      <c r="S35" s="17">
        <v>100</v>
      </c>
      <c r="T35" s="36"/>
      <c r="U35" s="37"/>
    </row>
    <row x14ac:dyDescent="0.25" r="36" customHeight="1" ht="17.25">
      <c r="A36" s="15" t="s">
        <v>1867</v>
      </c>
      <c r="B36" s="16" t="s">
        <v>8565</v>
      </c>
      <c r="C36" s="36"/>
      <c r="D36" s="36"/>
      <c r="E36" s="17">
        <v>200</v>
      </c>
      <c r="F36" s="17">
        <v>200</v>
      </c>
      <c r="G36" s="36"/>
      <c r="H36" s="36"/>
      <c r="I36" s="36"/>
      <c r="J36" s="36"/>
      <c r="K36" s="36"/>
      <c r="L36" s="36"/>
      <c r="M36" s="36"/>
      <c r="N36" s="36"/>
      <c r="O36" s="36"/>
      <c r="P36" s="17">
        <v>100</v>
      </c>
      <c r="Q36" s="36"/>
      <c r="R36" s="36"/>
      <c r="S36" s="17">
        <v>100</v>
      </c>
      <c r="T36" s="36"/>
      <c r="U36" s="37"/>
    </row>
    <row x14ac:dyDescent="0.25" r="37" customHeight="1" ht="17.25">
      <c r="A37" s="15" t="s">
        <v>2111</v>
      </c>
      <c r="B37" s="16" t="s">
        <v>1788</v>
      </c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17">
        <v>125</v>
      </c>
      <c r="O37" s="36"/>
      <c r="P37" s="17">
        <v>85</v>
      </c>
      <c r="Q37" s="36"/>
      <c r="R37" s="36"/>
      <c r="S37" s="17">
        <v>126</v>
      </c>
      <c r="T37" s="36"/>
      <c r="U37" s="37"/>
    </row>
    <row x14ac:dyDescent="0.25" r="38" customHeight="1" ht="17.25">
      <c r="A38" s="15" t="s">
        <v>2111</v>
      </c>
      <c r="B38" s="16" t="s">
        <v>8566</v>
      </c>
      <c r="C38" s="36"/>
      <c r="D38" s="36"/>
      <c r="E38" s="17">
        <v>60</v>
      </c>
      <c r="F38" s="17">
        <v>60</v>
      </c>
      <c r="G38" s="36"/>
      <c r="H38" s="36"/>
      <c r="I38" s="36"/>
      <c r="J38" s="36"/>
      <c r="K38" s="36"/>
      <c r="L38" s="36"/>
      <c r="M38" s="36"/>
      <c r="N38" s="17">
        <v>200</v>
      </c>
      <c r="O38" s="36"/>
      <c r="P38" s="17">
        <v>300</v>
      </c>
      <c r="Q38" s="36"/>
      <c r="R38" s="36"/>
      <c r="S38" s="36"/>
      <c r="T38" s="36"/>
      <c r="U38" s="37"/>
    </row>
    <row x14ac:dyDescent="0.25" r="39" customHeight="1" ht="17.25">
      <c r="A39" s="15" t="s">
        <v>1869</v>
      </c>
      <c r="B39" s="16" t="s">
        <v>8567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17">
        <v>50</v>
      </c>
      <c r="O39" s="36"/>
      <c r="P39" s="17">
        <v>500</v>
      </c>
      <c r="Q39" s="36"/>
      <c r="R39" s="36"/>
      <c r="S39" s="36"/>
      <c r="T39" s="36"/>
      <c r="U39" s="37"/>
    </row>
    <row x14ac:dyDescent="0.25" r="40" customHeight="1" ht="17.25">
      <c r="A40" s="15" t="s">
        <v>1871</v>
      </c>
      <c r="B40" s="16" t="s">
        <v>8568</v>
      </c>
      <c r="C40" s="17">
        <v>150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7"/>
    </row>
    <row x14ac:dyDescent="0.25" r="41" customHeight="1" ht="17.25">
      <c r="A41" s="15" t="s">
        <v>1871</v>
      </c>
      <c r="B41" s="16" t="s">
        <v>8569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17">
        <v>150</v>
      </c>
      <c r="U41" s="37"/>
    </row>
    <row x14ac:dyDescent="0.25" r="42" customHeight="1" ht="17.25">
      <c r="A42" s="15" t="s">
        <v>3097</v>
      </c>
      <c r="B42" s="16" t="s">
        <v>8570</v>
      </c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17">
        <v>100</v>
      </c>
      <c r="U42" s="37"/>
    </row>
    <row x14ac:dyDescent="0.25" r="43" customHeight="1" ht="17.25">
      <c r="A43" s="15" t="s">
        <v>3097</v>
      </c>
      <c r="B43" s="16" t="s">
        <v>8571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17">
        <v>85</v>
      </c>
      <c r="O43" s="36"/>
      <c r="P43" s="17">
        <v>100</v>
      </c>
      <c r="Q43" s="36"/>
      <c r="R43" s="36"/>
      <c r="S43" s="36"/>
      <c r="T43" s="36"/>
      <c r="U43" s="37"/>
    </row>
    <row x14ac:dyDescent="0.25" r="44" customHeight="1" ht="17.25">
      <c r="A44" s="15" t="s">
        <v>3099</v>
      </c>
      <c r="B44" s="16" t="s">
        <v>8572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17">
        <v>450</v>
      </c>
      <c r="Q44" s="36"/>
      <c r="R44" s="36"/>
      <c r="S44" s="17">
        <v>75</v>
      </c>
      <c r="T44" s="36"/>
      <c r="U44" s="37"/>
    </row>
    <row x14ac:dyDescent="0.25" r="45" customHeight="1" ht="17.25">
      <c r="A45" s="15" t="s">
        <v>3099</v>
      </c>
      <c r="B45" s="16" t="s">
        <v>8573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17">
        <v>150</v>
      </c>
      <c r="U45" s="37"/>
    </row>
    <row x14ac:dyDescent="0.25" r="46" customHeight="1" ht="17.25">
      <c r="A46" s="15" t="s">
        <v>2113</v>
      </c>
      <c r="B46" s="16" t="s">
        <v>8574</v>
      </c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17">
        <v>59</v>
      </c>
      <c r="T46" s="36"/>
      <c r="U46" s="37"/>
    </row>
    <row x14ac:dyDescent="0.25" r="47" customHeight="1" ht="17.25">
      <c r="A47" s="15" t="s">
        <v>2113</v>
      </c>
      <c r="B47" s="16" t="s">
        <v>8575</v>
      </c>
      <c r="C47" s="36"/>
      <c r="D47" s="36"/>
      <c r="E47" s="17">
        <v>240</v>
      </c>
      <c r="F47" s="17">
        <v>240</v>
      </c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7"/>
    </row>
    <row x14ac:dyDescent="0.25" r="48" customHeight="1" ht="17.25">
      <c r="A48" s="15" t="s">
        <v>2113</v>
      </c>
      <c r="B48" s="16" t="s">
        <v>8576</v>
      </c>
      <c r="C48" s="36"/>
      <c r="D48" s="36"/>
      <c r="E48" s="17">
        <v>200</v>
      </c>
      <c r="F48" s="17">
        <v>200</v>
      </c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7"/>
    </row>
    <row x14ac:dyDescent="0.25" r="49" customHeight="1" ht="17.25">
      <c r="A49" s="15">
        <v>44573</v>
      </c>
      <c r="B49" s="16" t="s">
        <v>8577</v>
      </c>
      <c r="C49" s="36"/>
      <c r="D49" s="36"/>
      <c r="E49" s="17">
        <v>200</v>
      </c>
      <c r="F49" s="17">
        <v>30</v>
      </c>
      <c r="G49" s="36"/>
      <c r="H49" s="36"/>
      <c r="I49" s="36"/>
      <c r="J49" s="36"/>
      <c r="K49" s="36"/>
      <c r="L49" s="36"/>
      <c r="M49" s="36"/>
      <c r="N49" s="36"/>
      <c r="O49" s="36"/>
      <c r="P49" s="17">
        <v>250</v>
      </c>
      <c r="Q49" s="36"/>
      <c r="R49" s="36"/>
      <c r="S49" s="36"/>
      <c r="T49" s="36"/>
      <c r="U49" s="37"/>
    </row>
    <row x14ac:dyDescent="0.25" r="50" customHeight="1" ht="17.25">
      <c r="A50" s="15">
        <v>44604</v>
      </c>
      <c r="B50" s="16" t="s">
        <v>8578</v>
      </c>
      <c r="C50" s="36"/>
      <c r="D50" s="36"/>
      <c r="E50" s="36"/>
      <c r="F50" s="17">
        <v>100</v>
      </c>
      <c r="G50" s="36"/>
      <c r="H50" s="36"/>
      <c r="I50" s="36"/>
      <c r="J50" s="36"/>
      <c r="K50" s="36"/>
      <c r="L50" s="36"/>
      <c r="M50" s="36"/>
      <c r="N50" s="17">
        <v>100</v>
      </c>
      <c r="O50" s="36"/>
      <c r="P50" s="36"/>
      <c r="Q50" s="36"/>
      <c r="R50" s="36"/>
      <c r="S50" s="36"/>
      <c r="T50" s="36"/>
      <c r="U50" s="37"/>
    </row>
    <row x14ac:dyDescent="0.25" r="51" customHeight="1" ht="17.25">
      <c r="A51" s="15">
        <v>44604</v>
      </c>
      <c r="B51" s="16" t="s">
        <v>8579</v>
      </c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17">
        <v>100</v>
      </c>
      <c r="Q51" s="36"/>
      <c r="R51" s="36"/>
      <c r="S51" s="36"/>
      <c r="T51" s="36"/>
      <c r="U51" s="37"/>
    </row>
    <row x14ac:dyDescent="0.25" r="52" customHeight="1" ht="17.25">
      <c r="A52" s="15">
        <v>44632</v>
      </c>
      <c r="B52" s="16" t="s">
        <v>8580</v>
      </c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17">
        <v>200</v>
      </c>
      <c r="O52" s="36"/>
      <c r="P52" s="17">
        <v>150</v>
      </c>
      <c r="Q52" s="36"/>
      <c r="R52" s="36"/>
      <c r="S52" s="36"/>
      <c r="T52" s="36"/>
      <c r="U52" s="37"/>
    </row>
    <row x14ac:dyDescent="0.25" r="53" customHeight="1" ht="17.25">
      <c r="A53" s="15">
        <v>44693</v>
      </c>
      <c r="B53" s="16" t="s">
        <v>8581</v>
      </c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17">
        <v>25</v>
      </c>
      <c r="Q53" s="36"/>
      <c r="R53" s="36"/>
      <c r="S53" s="36"/>
      <c r="T53" s="36"/>
      <c r="U53" s="37"/>
    </row>
    <row x14ac:dyDescent="0.25" r="54" customHeight="1" ht="17.25">
      <c r="A54" s="15">
        <v>44693</v>
      </c>
      <c r="B54" s="16" t="s">
        <v>8582</v>
      </c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17">
        <v>1125</v>
      </c>
      <c r="Q54" s="36"/>
      <c r="R54" s="17">
        <v>250</v>
      </c>
      <c r="S54" s="36"/>
      <c r="T54" s="36"/>
      <c r="U54" s="37"/>
    </row>
    <row x14ac:dyDescent="0.25" r="55" customHeight="1" ht="17.25">
      <c r="A55" s="15">
        <v>44724</v>
      </c>
      <c r="B55" s="16" t="s">
        <v>8583</v>
      </c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17">
        <v>130</v>
      </c>
      <c r="T55" s="36"/>
      <c r="U55" s="37"/>
    </row>
    <row x14ac:dyDescent="0.25" r="56" customHeight="1" ht="17.25">
      <c r="A56" s="15">
        <v>44754</v>
      </c>
      <c r="B56" s="16" t="s">
        <v>8584</v>
      </c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17">
        <v>250</v>
      </c>
      <c r="Q56" s="36"/>
      <c r="R56" s="36"/>
      <c r="S56" s="17">
        <v>200</v>
      </c>
      <c r="T56" s="36"/>
      <c r="U56" s="37"/>
    </row>
    <row x14ac:dyDescent="0.25" r="57" customHeight="1" ht="17.25">
      <c r="A57" s="15">
        <v>44785</v>
      </c>
      <c r="B57" s="16" t="s">
        <v>8585</v>
      </c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17">
        <v>20</v>
      </c>
      <c r="O57" s="36"/>
      <c r="P57" s="17">
        <v>230</v>
      </c>
      <c r="Q57" s="36"/>
      <c r="R57" s="36"/>
      <c r="S57" s="36"/>
      <c r="T57" s="36"/>
      <c r="U57" s="37"/>
    </row>
    <row x14ac:dyDescent="0.25" r="58" customHeight="1" ht="17.25">
      <c r="A58" s="15">
        <v>44816</v>
      </c>
      <c r="B58" s="16" t="s">
        <v>8586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17">
        <v>60</v>
      </c>
      <c r="S58" s="36"/>
      <c r="T58" s="36"/>
      <c r="U58" s="37"/>
    </row>
    <row x14ac:dyDescent="0.25" r="59" customHeight="1" ht="17.25">
      <c r="A59" s="15">
        <v>44816</v>
      </c>
      <c r="B59" s="16" t="s">
        <v>8587</v>
      </c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17">
        <v>90</v>
      </c>
      <c r="T59" s="36"/>
      <c r="U59" s="37"/>
    </row>
    <row x14ac:dyDescent="0.25" r="60" customHeight="1" ht="17.25">
      <c r="A60" s="15">
        <v>44846</v>
      </c>
      <c r="B60" s="16" t="s">
        <v>8588</v>
      </c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17">
        <v>150</v>
      </c>
      <c r="Q60" s="36"/>
      <c r="R60" s="36"/>
      <c r="S60" s="36"/>
      <c r="T60" s="36"/>
      <c r="U60" s="37"/>
    </row>
    <row x14ac:dyDescent="0.25" r="61" customHeight="1" ht="17.25">
      <c r="A61" s="15">
        <v>44907</v>
      </c>
      <c r="B61" s="16" t="s">
        <v>8589</v>
      </c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17">
        <v>150</v>
      </c>
      <c r="S61" s="36"/>
      <c r="T61" s="36"/>
      <c r="U61" s="37"/>
    </row>
    <row x14ac:dyDescent="0.25" r="62" customHeight="1" ht="17.25">
      <c r="A62" s="15">
        <v>44907</v>
      </c>
      <c r="B62" s="16" t="s">
        <v>8590</v>
      </c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17">
        <v>290</v>
      </c>
      <c r="Q62" s="36"/>
      <c r="R62" s="36"/>
      <c r="S62" s="36"/>
      <c r="T62" s="36"/>
      <c r="U62" s="37"/>
    </row>
    <row x14ac:dyDescent="0.25" r="63" customHeight="1" ht="17.25">
      <c r="A63" s="15" t="s">
        <v>3535</v>
      </c>
      <c r="B63" s="16" t="s">
        <v>14</v>
      </c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17">
        <v>-400</v>
      </c>
      <c r="Q63" s="36"/>
      <c r="R63" s="36"/>
      <c r="S63" s="36"/>
      <c r="T63" s="36"/>
      <c r="U63" s="37"/>
    </row>
    <row x14ac:dyDescent="0.25" r="64" customHeight="1" ht="17.25">
      <c r="A64" s="15" t="s">
        <v>3381</v>
      </c>
      <c r="B64" s="16" t="s">
        <v>14</v>
      </c>
      <c r="C64" s="36"/>
      <c r="D64" s="36"/>
      <c r="E64" s="36"/>
      <c r="F64" s="36"/>
      <c r="G64" s="36"/>
      <c r="H64" s="18"/>
      <c r="I64" s="18"/>
      <c r="J64" s="18"/>
      <c r="K64" s="18"/>
      <c r="L64" s="18"/>
      <c r="M64" s="36"/>
      <c r="N64" s="17">
        <v>-20</v>
      </c>
      <c r="O64" s="18"/>
      <c r="P64" s="17">
        <v>-500</v>
      </c>
      <c r="Q64" s="18"/>
      <c r="R64" s="18"/>
      <c r="S64" s="17">
        <v>-30</v>
      </c>
      <c r="T64" s="36"/>
      <c r="U64" s="37"/>
    </row>
    <row x14ac:dyDescent="0.25" r="65" customHeight="1" ht="17.25">
      <c r="A65" s="15" t="s">
        <v>2653</v>
      </c>
      <c r="B65" s="16" t="s">
        <v>14</v>
      </c>
      <c r="C65" s="36"/>
      <c r="D65" s="36"/>
      <c r="E65" s="36"/>
      <c r="F65" s="36"/>
      <c r="G65" s="36"/>
      <c r="H65" s="18"/>
      <c r="I65" s="18"/>
      <c r="J65" s="18"/>
      <c r="K65" s="18"/>
      <c r="L65" s="18"/>
      <c r="M65" s="36"/>
      <c r="N65" s="17">
        <v>-28</v>
      </c>
      <c r="O65" s="18"/>
      <c r="P65" s="17">
        <v>-684</v>
      </c>
      <c r="Q65" s="18"/>
      <c r="R65" s="18"/>
      <c r="S65" s="18"/>
      <c r="T65" s="18"/>
      <c r="U65" s="37"/>
    </row>
    <row x14ac:dyDescent="0.25" r="66" customHeight="1" ht="17.25">
      <c r="A66" s="15" t="s">
        <v>1781</v>
      </c>
      <c r="B66" s="16" t="s">
        <v>14</v>
      </c>
      <c r="C66" s="36"/>
      <c r="D66" s="36"/>
      <c r="E66" s="17">
        <v>-3</v>
      </c>
      <c r="F66" s="36"/>
      <c r="G66" s="36"/>
      <c r="H66" s="36"/>
      <c r="I66" s="36"/>
      <c r="J66" s="36"/>
      <c r="K66" s="36"/>
      <c r="L66" s="36"/>
      <c r="M66" s="36"/>
      <c r="N66" s="17">
        <v>-108</v>
      </c>
      <c r="O66" s="36"/>
      <c r="P66" s="17">
        <v>-212</v>
      </c>
      <c r="Q66" s="17">
        <v>-3</v>
      </c>
      <c r="R66" s="17">
        <v>-129</v>
      </c>
      <c r="S66" s="17">
        <v>-50</v>
      </c>
      <c r="T66" s="36"/>
      <c r="U66" s="37"/>
    </row>
    <row x14ac:dyDescent="0.25" r="67" customHeight="1" ht="17.25">
      <c r="A67" s="15">
        <v>44928</v>
      </c>
      <c r="B67" s="16" t="s">
        <v>14</v>
      </c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17">
        <v>-12</v>
      </c>
      <c r="O67" s="36"/>
      <c r="P67" s="17">
        <v>-240</v>
      </c>
      <c r="Q67" s="36"/>
      <c r="R67" s="17">
        <v>-56</v>
      </c>
      <c r="S67" s="17">
        <v>-69</v>
      </c>
      <c r="T67" s="36"/>
      <c r="U67" s="37"/>
    </row>
    <row x14ac:dyDescent="0.25" r="68" customHeight="1" ht="17.25">
      <c r="A68" s="15">
        <v>45140</v>
      </c>
      <c r="B68" s="16" t="s">
        <v>14</v>
      </c>
      <c r="C68" s="17">
        <v>-100</v>
      </c>
      <c r="D68" s="36"/>
      <c r="E68" s="17">
        <v>-122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17">
        <v>-428</v>
      </c>
      <c r="Q68" s="36"/>
      <c r="R68" s="36"/>
      <c r="S68" s="17">
        <v>-50</v>
      </c>
      <c r="T68" s="36"/>
      <c r="U68" s="37"/>
    </row>
    <row x14ac:dyDescent="0.25" r="69" customHeight="1" ht="17.25">
      <c r="A69" s="15">
        <v>45201</v>
      </c>
      <c r="B69" s="16" t="s">
        <v>14</v>
      </c>
      <c r="C69" s="36"/>
      <c r="D69" s="36"/>
      <c r="E69" s="36"/>
      <c r="F69" s="36"/>
      <c r="G69" s="17">
        <v>-20</v>
      </c>
      <c r="H69" s="17">
        <v>-20</v>
      </c>
      <c r="I69" s="17">
        <v>-6</v>
      </c>
      <c r="J69" s="17">
        <v>-80</v>
      </c>
      <c r="K69" s="17">
        <v>-10</v>
      </c>
      <c r="L69" s="17">
        <v>-8</v>
      </c>
      <c r="M69" s="36"/>
      <c r="N69" s="36"/>
      <c r="O69" s="36"/>
      <c r="P69" s="36"/>
      <c r="Q69" s="36"/>
      <c r="R69" s="36"/>
      <c r="S69" s="36"/>
      <c r="T69" s="36"/>
      <c r="U69" s="37"/>
    </row>
    <row x14ac:dyDescent="0.25" r="70" customHeight="1" ht="17.25">
      <c r="A70" s="15" t="s">
        <v>1784</v>
      </c>
      <c r="B70" s="16" t="s">
        <v>14</v>
      </c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17">
        <v>-487</v>
      </c>
      <c r="Q70" s="36"/>
      <c r="R70" s="36"/>
      <c r="S70" s="17">
        <v>-25</v>
      </c>
      <c r="T70" s="36"/>
      <c r="U70" s="37"/>
    </row>
    <row x14ac:dyDescent="0.25" r="71" customHeight="1" ht="17.25">
      <c r="A71" s="15" t="s">
        <v>1787</v>
      </c>
      <c r="B71" s="16" t="s">
        <v>14</v>
      </c>
      <c r="C71" s="36"/>
      <c r="D71" s="36"/>
      <c r="E71" s="17">
        <v>-209</v>
      </c>
      <c r="F71" s="17">
        <v>-65</v>
      </c>
      <c r="G71" s="36"/>
      <c r="H71" s="36"/>
      <c r="I71" s="36"/>
      <c r="J71" s="36"/>
      <c r="K71" s="36"/>
      <c r="L71" s="36"/>
      <c r="M71" s="36"/>
      <c r="N71" s="36"/>
      <c r="O71" s="36"/>
      <c r="P71" s="17">
        <v>-300</v>
      </c>
      <c r="Q71" s="36"/>
      <c r="R71" s="36"/>
      <c r="S71" s="36"/>
      <c r="T71" s="36"/>
      <c r="U71" s="37"/>
    </row>
    <row x14ac:dyDescent="0.25" r="72" customHeight="1" ht="17.25">
      <c r="A72" s="15" t="s">
        <v>1857</v>
      </c>
      <c r="B72" s="16" t="s">
        <v>14</v>
      </c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17">
        <v>-494</v>
      </c>
      <c r="Q72" s="36"/>
      <c r="R72" s="36"/>
      <c r="S72" s="36"/>
      <c r="T72" s="17">
        <v>-33</v>
      </c>
      <c r="U72" s="37"/>
    </row>
    <row x14ac:dyDescent="0.25" r="73" customHeight="1" ht="17.25">
      <c r="A73" s="15" t="s">
        <v>3426</v>
      </c>
      <c r="B73" s="16" t="s">
        <v>14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17">
        <v>-22</v>
      </c>
      <c r="O73" s="36"/>
      <c r="P73" s="17">
        <v>-435</v>
      </c>
      <c r="Q73" s="36"/>
      <c r="R73" s="17">
        <v>-82</v>
      </c>
      <c r="S73" s="17">
        <v>-24</v>
      </c>
      <c r="T73" s="17">
        <v>-35</v>
      </c>
      <c r="U73" s="37"/>
    </row>
    <row x14ac:dyDescent="0.25" r="74" customHeight="1" ht="17.25">
      <c r="A74" s="15" t="s">
        <v>3426</v>
      </c>
      <c r="B74" s="16" t="s">
        <v>14</v>
      </c>
      <c r="C74" s="17">
        <v>-98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17">
        <v>-125</v>
      </c>
      <c r="O74" s="36"/>
      <c r="P74" s="17">
        <v>-150</v>
      </c>
      <c r="Q74" s="36"/>
      <c r="R74" s="36"/>
      <c r="S74" s="17">
        <v>-42</v>
      </c>
      <c r="T74" s="36"/>
      <c r="U74" s="37"/>
    </row>
    <row x14ac:dyDescent="0.25" r="75" customHeight="1" ht="17.25">
      <c r="A75" s="15" t="s">
        <v>1790</v>
      </c>
      <c r="B75" s="16" t="s">
        <v>14</v>
      </c>
      <c r="C75" s="17">
        <v>-48</v>
      </c>
      <c r="D75" s="36"/>
      <c r="E75" s="17">
        <v>-6</v>
      </c>
      <c r="F75" s="17">
        <v>-2</v>
      </c>
      <c r="G75" s="36"/>
      <c r="H75" s="36"/>
      <c r="I75" s="36"/>
      <c r="J75" s="36"/>
      <c r="K75" s="36"/>
      <c r="L75" s="36"/>
      <c r="M75" s="17">
        <v>-68</v>
      </c>
      <c r="N75" s="17">
        <v>-11</v>
      </c>
      <c r="O75" s="17">
        <v>-20</v>
      </c>
      <c r="P75" s="17">
        <v>-254</v>
      </c>
      <c r="Q75" s="17">
        <v>-3</v>
      </c>
      <c r="R75" s="17">
        <v>-65</v>
      </c>
      <c r="S75" s="17">
        <v>-22</v>
      </c>
      <c r="T75" s="17">
        <v>-4</v>
      </c>
      <c r="U75" s="37"/>
    </row>
    <row x14ac:dyDescent="0.25" r="76" customHeight="1" ht="17.25">
      <c r="A76" s="15" t="s">
        <v>2138</v>
      </c>
      <c r="B76" s="16" t="s">
        <v>14</v>
      </c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17">
        <v>-66</v>
      </c>
      <c r="N76" s="17">
        <v>-9</v>
      </c>
      <c r="O76" s="36"/>
      <c r="P76" s="17">
        <v>-317</v>
      </c>
      <c r="Q76" s="17">
        <v>-5</v>
      </c>
      <c r="R76" s="17">
        <v>-47</v>
      </c>
      <c r="S76" s="17">
        <v>-13</v>
      </c>
      <c r="T76" s="17">
        <v>-32</v>
      </c>
      <c r="U76" s="37"/>
    </row>
    <row x14ac:dyDescent="0.25" r="77" customHeight="1" ht="17.25">
      <c r="A77" s="15" t="s">
        <v>3702</v>
      </c>
      <c r="B77" s="16" t="s">
        <v>14</v>
      </c>
      <c r="C77" s="36"/>
      <c r="D77" s="36"/>
      <c r="E77" s="17">
        <v>-276</v>
      </c>
      <c r="F77" s="17">
        <v>-80</v>
      </c>
      <c r="G77" s="36"/>
      <c r="H77" s="36"/>
      <c r="I77" s="36"/>
      <c r="J77" s="36"/>
      <c r="K77" s="36"/>
      <c r="L77" s="36"/>
      <c r="M77" s="17">
        <v>-249</v>
      </c>
      <c r="N77" s="17">
        <v>-68</v>
      </c>
      <c r="O77" s="36"/>
      <c r="P77" s="17">
        <v>-434</v>
      </c>
      <c r="Q77" s="36"/>
      <c r="R77" s="17">
        <v>-25</v>
      </c>
      <c r="S77" s="17">
        <v>-50</v>
      </c>
      <c r="T77" s="36"/>
      <c r="U77" s="37"/>
    </row>
    <row x14ac:dyDescent="0.25" r="78" customHeight="1" ht="17.25">
      <c r="A78" s="15" t="s">
        <v>4996</v>
      </c>
      <c r="B78" s="16" t="s">
        <v>14</v>
      </c>
      <c r="C78" s="36"/>
      <c r="D78" s="36"/>
      <c r="E78" s="17">
        <v>-168</v>
      </c>
      <c r="F78" s="36"/>
      <c r="G78" s="36"/>
      <c r="H78" s="36"/>
      <c r="I78" s="36"/>
      <c r="J78" s="36"/>
      <c r="K78" s="36"/>
      <c r="L78" s="36"/>
      <c r="M78" s="17">
        <v>-204</v>
      </c>
      <c r="N78" s="36"/>
      <c r="O78" s="36"/>
      <c r="P78" s="36"/>
      <c r="Q78" s="36"/>
      <c r="R78" s="36"/>
      <c r="S78" s="36"/>
      <c r="T78" s="36"/>
      <c r="U78" s="37"/>
    </row>
    <row x14ac:dyDescent="0.25" r="79" customHeight="1" ht="17.25">
      <c r="A79" s="15" t="s">
        <v>7548</v>
      </c>
      <c r="B79" s="16" t="s">
        <v>14</v>
      </c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17">
        <v>-16</v>
      </c>
      <c r="N79" s="17">
        <v>-18</v>
      </c>
      <c r="O79" s="36"/>
      <c r="P79" s="17">
        <v>-358</v>
      </c>
      <c r="Q79" s="36"/>
      <c r="R79" s="17">
        <v>-19</v>
      </c>
      <c r="S79" s="17">
        <v>-26</v>
      </c>
      <c r="T79" s="17">
        <v>-56</v>
      </c>
      <c r="U79" s="37"/>
    </row>
    <row x14ac:dyDescent="0.25" r="80" customHeight="1" ht="17.25">
      <c r="A80" s="15" t="s">
        <v>8591</v>
      </c>
      <c r="B80" s="16" t="s">
        <v>14</v>
      </c>
      <c r="C80" s="36"/>
      <c r="D80" s="36"/>
      <c r="E80" s="17">
        <v>-97</v>
      </c>
      <c r="F80" s="17">
        <v>-86</v>
      </c>
      <c r="G80" s="36"/>
      <c r="H80" s="36"/>
      <c r="I80" s="36"/>
      <c r="J80" s="36"/>
      <c r="K80" s="36"/>
      <c r="L80" s="36"/>
      <c r="M80" s="36"/>
      <c r="N80" s="17">
        <v>-23</v>
      </c>
      <c r="O80" s="36"/>
      <c r="P80" s="17">
        <v>-111</v>
      </c>
      <c r="Q80" s="17">
        <v>-9</v>
      </c>
      <c r="R80" s="17">
        <v>-20</v>
      </c>
      <c r="S80" s="17">
        <v>-25</v>
      </c>
      <c r="T80" s="36"/>
      <c r="U80" s="37"/>
    </row>
    <row x14ac:dyDescent="0.25" r="81" customHeight="1" ht="17.25">
      <c r="A81" s="15" t="s">
        <v>8591</v>
      </c>
      <c r="B81" s="16" t="s">
        <v>14</v>
      </c>
      <c r="C81" s="36"/>
      <c r="D81" s="36"/>
      <c r="E81" s="17">
        <v>-2</v>
      </c>
      <c r="F81" s="17">
        <v>-51</v>
      </c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7"/>
    </row>
    <row x14ac:dyDescent="0.25" r="82" customHeight="1" ht="17.25">
      <c r="A82" s="15">
        <v>44929</v>
      </c>
      <c r="B82" s="16" t="s">
        <v>14</v>
      </c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17">
        <v>-90</v>
      </c>
      <c r="O82" s="36"/>
      <c r="P82" s="17">
        <v>-297</v>
      </c>
      <c r="Q82" s="17">
        <v>-9</v>
      </c>
      <c r="R82" s="17">
        <v>-90</v>
      </c>
      <c r="S82" s="17">
        <v>-94</v>
      </c>
      <c r="T82" s="36"/>
      <c r="U82" s="37"/>
    </row>
    <row x14ac:dyDescent="0.25" r="83" customHeight="1" ht="17.25">
      <c r="A83" s="15">
        <v>44960</v>
      </c>
      <c r="B83" s="16" t="s">
        <v>14</v>
      </c>
      <c r="C83" s="36"/>
      <c r="D83" s="36"/>
      <c r="E83" s="17">
        <v>-296</v>
      </c>
      <c r="F83" s="17">
        <v>-317</v>
      </c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7"/>
    </row>
    <row x14ac:dyDescent="0.25" r="84" customHeight="1" ht="17.25">
      <c r="A84" s="15">
        <v>44960</v>
      </c>
      <c r="B84" s="16" t="s">
        <v>14</v>
      </c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17">
        <v>-498</v>
      </c>
      <c r="Q84" s="36"/>
      <c r="R84" s="36"/>
      <c r="S84" s="36"/>
      <c r="T84" s="36"/>
      <c r="U84" s="37"/>
    </row>
    <row x14ac:dyDescent="0.25" r="85" customHeight="1" ht="17.25">
      <c r="A85" s="15">
        <v>44988</v>
      </c>
      <c r="B85" s="16" t="s">
        <v>14</v>
      </c>
      <c r="C85" s="17">
        <v>-4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17">
        <v>-88</v>
      </c>
      <c r="O85" s="36"/>
      <c r="P85" s="17">
        <v>-120</v>
      </c>
      <c r="Q85" s="36"/>
      <c r="R85" s="17">
        <v>-6</v>
      </c>
      <c r="S85" s="17">
        <v>-82</v>
      </c>
      <c r="T85" s="17">
        <v>-52</v>
      </c>
      <c r="U85" s="37"/>
    </row>
    <row x14ac:dyDescent="0.25" r="86" customHeight="1" ht="17.25">
      <c r="A86" s="15">
        <v>44988</v>
      </c>
      <c r="B86" s="16" t="s">
        <v>14</v>
      </c>
      <c r="C86" s="36"/>
      <c r="D86" s="36"/>
      <c r="E86" s="17">
        <v>-250</v>
      </c>
      <c r="F86" s="17">
        <v>-300</v>
      </c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7"/>
    </row>
    <row x14ac:dyDescent="0.25" r="87" customHeight="1" ht="17.25">
      <c r="A87" s="15">
        <v>44988</v>
      </c>
      <c r="B87" s="16" t="s">
        <v>14</v>
      </c>
      <c r="C87" s="36"/>
      <c r="D87" s="36"/>
      <c r="E87" s="17">
        <v>-68</v>
      </c>
      <c r="F87" s="17">
        <v>-76</v>
      </c>
      <c r="G87" s="36"/>
      <c r="H87" s="36"/>
      <c r="I87" s="36"/>
      <c r="J87" s="36"/>
      <c r="K87" s="36"/>
      <c r="L87" s="36"/>
      <c r="M87" s="36"/>
      <c r="N87" s="17">
        <v>-67</v>
      </c>
      <c r="O87" s="36"/>
      <c r="P87" s="17">
        <v>-344</v>
      </c>
      <c r="Q87" s="36"/>
      <c r="R87" s="36"/>
      <c r="S87" s="36"/>
      <c r="T87" s="36"/>
      <c r="U87" s="37"/>
    </row>
    <row x14ac:dyDescent="0.25" r="88" customHeight="1" ht="17.25">
      <c r="A88" s="15">
        <v>44988</v>
      </c>
      <c r="B88" s="124" t="s">
        <v>14</v>
      </c>
      <c r="C88" s="18"/>
      <c r="D88" s="18"/>
      <c r="E88" s="103">
        <v>-162</v>
      </c>
      <c r="F88" s="103">
        <v>-376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37"/>
    </row>
    <row x14ac:dyDescent="0.25" r="89" customHeight="1" ht="17.25">
      <c r="A89" s="15">
        <v>44988</v>
      </c>
      <c r="B89" s="124" t="s">
        <v>14</v>
      </c>
      <c r="C89" s="18"/>
      <c r="D89" s="18"/>
      <c r="E89" s="103">
        <v>-16</v>
      </c>
      <c r="F89" s="18"/>
      <c r="G89" s="18"/>
      <c r="H89" s="18"/>
      <c r="I89" s="18"/>
      <c r="J89" s="18"/>
      <c r="K89" s="18"/>
      <c r="L89" s="18"/>
      <c r="M89" s="103">
        <v>-78</v>
      </c>
      <c r="N89" s="103">
        <v>-57</v>
      </c>
      <c r="O89" s="18"/>
      <c r="P89" s="103">
        <v>-100</v>
      </c>
      <c r="Q89" s="103">
        <v>-10</v>
      </c>
      <c r="R89" s="103">
        <v>-50</v>
      </c>
      <c r="S89" s="103">
        <v>-80</v>
      </c>
      <c r="T89" s="18"/>
      <c r="U89" s="1">
        <v>44988</v>
      </c>
    </row>
    <row x14ac:dyDescent="0.25" r="90" customHeight="1" ht="17.25">
      <c r="A90" s="15">
        <v>44988</v>
      </c>
      <c r="B90" s="124" t="s">
        <v>14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03">
        <v>-550</v>
      </c>
      <c r="Q90" s="18"/>
      <c r="R90" s="18"/>
      <c r="S90" s="18"/>
      <c r="T90" s="18"/>
      <c r="U90" s="37"/>
    </row>
    <row x14ac:dyDescent="0.25" r="91" customHeight="1" ht="17.25">
      <c r="A91" s="15">
        <v>44988</v>
      </c>
      <c r="B91" s="124" t="s">
        <v>14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03">
        <v>-400</v>
      </c>
      <c r="N91" s="103">
        <v>-130</v>
      </c>
      <c r="O91" s="18"/>
      <c r="P91" s="18"/>
      <c r="Q91" s="18"/>
      <c r="R91" s="103">
        <v>-165</v>
      </c>
      <c r="S91" s="103">
        <v>-100</v>
      </c>
      <c r="T91" s="103">
        <v>-153</v>
      </c>
      <c r="U91" s="37"/>
    </row>
    <row x14ac:dyDescent="0.25" r="92" customHeight="1" ht="17.25">
      <c r="A92" s="15">
        <v>44988</v>
      </c>
      <c r="B92" s="124" t="s">
        <v>14</v>
      </c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03">
        <v>-200</v>
      </c>
      <c r="N92" s="18"/>
      <c r="O92" s="18"/>
      <c r="P92" s="18"/>
      <c r="Q92" s="18"/>
      <c r="R92" s="18"/>
      <c r="S92" s="18"/>
      <c r="T92" s="103">
        <v>-35</v>
      </c>
      <c r="U92" s="37"/>
    </row>
    <row x14ac:dyDescent="0.25" r="93" customHeight="1" ht="17.25">
      <c r="A93" s="15">
        <v>44988</v>
      </c>
      <c r="B93" s="124" t="s">
        <v>14</v>
      </c>
      <c r="C93" s="18"/>
      <c r="D93" s="18"/>
      <c r="E93" s="103">
        <v>-185</v>
      </c>
      <c r="F93" s="103">
        <v>-273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37"/>
    </row>
    <row x14ac:dyDescent="0.25" r="94" customHeight="1" ht="17.25">
      <c r="A94" s="15">
        <v>44988</v>
      </c>
      <c r="B94" s="124" t="s">
        <v>14</v>
      </c>
      <c r="C94" s="18"/>
      <c r="D94" s="18"/>
      <c r="E94" s="103">
        <v>-249</v>
      </c>
      <c r="F94" s="103">
        <v>-315</v>
      </c>
      <c r="G94" s="18"/>
      <c r="H94" s="18"/>
      <c r="I94" s="18"/>
      <c r="J94" s="18"/>
      <c r="K94" s="18"/>
      <c r="L94" s="18"/>
      <c r="M94" s="103">
        <v>-99</v>
      </c>
      <c r="N94" s="103">
        <v>-268</v>
      </c>
      <c r="O94" s="18"/>
      <c r="P94" s="103">
        <v>-900</v>
      </c>
      <c r="Q94" s="18"/>
      <c r="R94" s="103">
        <v>-50</v>
      </c>
      <c r="S94" s="103">
        <v>-50</v>
      </c>
      <c r="T94" s="18"/>
      <c r="U94" s="37"/>
    </row>
    <row x14ac:dyDescent="0.25" r="95" customHeight="1" ht="17.25">
      <c r="A95" s="15">
        <v>44988</v>
      </c>
      <c r="B95" s="124" t="s">
        <v>14</v>
      </c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03">
        <v>-234</v>
      </c>
      <c r="O95" s="18"/>
      <c r="P95" s="18"/>
      <c r="Q95" s="103">
        <v>-14</v>
      </c>
      <c r="R95" s="103">
        <v>-212</v>
      </c>
      <c r="S95" s="18"/>
      <c r="T95" s="18"/>
      <c r="U95" s="37"/>
    </row>
    <row x14ac:dyDescent="0.25" r="96" customHeight="1" ht="17.25">
      <c r="A96" s="15">
        <v>44988</v>
      </c>
      <c r="B96" s="55" t="s">
        <v>14</v>
      </c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03">
        <v>-250</v>
      </c>
      <c r="Q96" s="103">
        <v>-4</v>
      </c>
      <c r="R96" s="18"/>
      <c r="S96" s="103">
        <v>-200</v>
      </c>
      <c r="T96" s="18"/>
      <c r="U96" s="37"/>
    </row>
    <row x14ac:dyDescent="0.25" r="97" customHeight="1" ht="17.25">
      <c r="A97" s="15">
        <v>44988</v>
      </c>
      <c r="B97" s="55" t="s">
        <v>14</v>
      </c>
      <c r="C97" s="18"/>
      <c r="D97" s="18"/>
      <c r="E97" s="103">
        <v>-50</v>
      </c>
      <c r="F97" s="103">
        <v>-220</v>
      </c>
      <c r="G97" s="18"/>
      <c r="H97" s="18"/>
      <c r="I97" s="18"/>
      <c r="J97" s="18"/>
      <c r="K97" s="18"/>
      <c r="L97" s="18"/>
      <c r="M97" s="18"/>
      <c r="N97" s="103">
        <v>-153</v>
      </c>
      <c r="O97" s="18"/>
      <c r="P97" s="18"/>
      <c r="Q97" s="103">
        <v>-11</v>
      </c>
      <c r="R97" s="103">
        <v>-150</v>
      </c>
      <c r="S97" s="18"/>
      <c r="T97" s="18"/>
      <c r="U97" s="37"/>
    </row>
    <row x14ac:dyDescent="0.25" r="98" customHeight="1" ht="17.25">
      <c r="A98" s="15">
        <v>44988</v>
      </c>
      <c r="B98" s="55" t="s">
        <v>14</v>
      </c>
      <c r="C98" s="18"/>
      <c r="D98" s="18"/>
      <c r="E98" s="103">
        <v>-364</v>
      </c>
      <c r="F98" s="103">
        <v>-370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03">
        <v>-1</v>
      </c>
      <c r="R98" s="18"/>
      <c r="S98" s="18"/>
      <c r="T98" s="18"/>
      <c r="U98" s="37"/>
    </row>
    <row x14ac:dyDescent="0.25" r="99" customHeight="1" ht="17.25">
      <c r="A99" s="15">
        <v>44988</v>
      </c>
      <c r="B99" s="55" t="s">
        <v>14</v>
      </c>
      <c r="C99" s="18"/>
      <c r="D99" s="18"/>
      <c r="E99" s="103">
        <v>-63</v>
      </c>
      <c r="F99" s="103">
        <v>-13</v>
      </c>
      <c r="G99" s="18"/>
      <c r="H99" s="18"/>
      <c r="I99" s="18"/>
      <c r="J99" s="18"/>
      <c r="K99" s="18"/>
      <c r="L99" s="18"/>
      <c r="M99" s="18"/>
      <c r="N99" s="103">
        <v>-63</v>
      </c>
      <c r="O99" s="18"/>
      <c r="P99" s="18"/>
      <c r="Q99" s="103">
        <v>-11</v>
      </c>
      <c r="R99" s="103">
        <v>-70</v>
      </c>
      <c r="S99" s="103">
        <v>-212</v>
      </c>
      <c r="T99" s="18"/>
      <c r="U99" s="37"/>
    </row>
    <row x14ac:dyDescent="0.25" r="100" customHeight="1" ht="17.25">
      <c r="A100" s="15">
        <v>44988</v>
      </c>
      <c r="B100" s="55" t="s">
        <v>14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03">
        <v>-408</v>
      </c>
      <c r="Q100" s="103">
        <v>-8</v>
      </c>
      <c r="R100" s="18"/>
      <c r="S100" s="103">
        <v>-130</v>
      </c>
      <c r="T100" s="18"/>
      <c r="U100" s="37"/>
    </row>
    <row x14ac:dyDescent="0.25" r="101" customHeight="1" ht="17.25">
      <c r="A101" s="15">
        <v>44988</v>
      </c>
      <c r="B101" s="55" t="s">
        <v>14</v>
      </c>
      <c r="C101" s="18"/>
      <c r="D101" s="18"/>
      <c r="E101" s="103">
        <v>-16</v>
      </c>
      <c r="F101" s="103">
        <v>-46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03">
        <v>-106</v>
      </c>
      <c r="Q101" s="103">
        <v>-7</v>
      </c>
      <c r="R101" s="103">
        <v>-51</v>
      </c>
      <c r="S101" s="18"/>
      <c r="T101" s="18"/>
      <c r="U101" s="37"/>
    </row>
    <row x14ac:dyDescent="0.25" r="102" customHeight="1" ht="17.25">
      <c r="A102" s="15">
        <v>44988</v>
      </c>
      <c r="B102" s="55" t="s">
        <v>8592</v>
      </c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03">
        <v>200</v>
      </c>
      <c r="O102" s="18"/>
      <c r="P102" s="18"/>
      <c r="Q102" s="18"/>
      <c r="R102" s="18"/>
      <c r="S102" s="18"/>
      <c r="T102" s="18"/>
      <c r="U102" s="1" t="s">
        <v>8593</v>
      </c>
    </row>
    <row x14ac:dyDescent="0.25" r="103" customHeight="1" ht="17.25">
      <c r="A103" s="15">
        <v>44988</v>
      </c>
      <c r="B103" s="55" t="s">
        <v>14</v>
      </c>
      <c r="C103" s="18"/>
      <c r="D103" s="18"/>
      <c r="E103" s="103">
        <v>-49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03">
        <v>-2</v>
      </c>
      <c r="R103" s="103">
        <v>-12</v>
      </c>
      <c r="S103" s="18"/>
      <c r="T103" s="18"/>
      <c r="U103" s="37"/>
    </row>
    <row x14ac:dyDescent="0.25" r="104" customHeight="1" ht="17.25">
      <c r="A104" s="15">
        <v>44988</v>
      </c>
      <c r="B104" s="16" t="s">
        <v>14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03">
        <v>-1</v>
      </c>
      <c r="R104" s="103">
        <v>-13</v>
      </c>
      <c r="S104" s="18"/>
      <c r="T104" s="18"/>
      <c r="U104" s="37"/>
    </row>
    <row x14ac:dyDescent="0.25" r="105" customHeight="1" ht="17.25">
      <c r="A105" s="15">
        <v>44988</v>
      </c>
      <c r="B105" s="34" t="s">
        <v>14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17">
        <v>-70</v>
      </c>
      <c r="U105" s="37"/>
    </row>
    <row x14ac:dyDescent="0.25" r="106" customHeight="1" ht="17.25">
      <c r="A106" s="15">
        <v>44988</v>
      </c>
      <c r="B106" s="55" t="s">
        <v>8594</v>
      </c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224">
        <v>70</v>
      </c>
      <c r="N106" s="18"/>
      <c r="O106" s="18"/>
      <c r="P106" s="18"/>
      <c r="Q106" s="18"/>
      <c r="R106" s="18"/>
      <c r="S106" s="18"/>
      <c r="T106" s="18"/>
      <c r="U106" s="1" t="s">
        <v>8593</v>
      </c>
    </row>
    <row x14ac:dyDescent="0.25" r="107" customHeight="1" ht="17.25">
      <c r="A107" s="15"/>
      <c r="B107" s="16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37"/>
    </row>
    <row x14ac:dyDescent="0.25" r="108" customHeight="1" ht="17.25">
      <c r="A108" s="15"/>
      <c r="B108" s="1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7"/>
    </row>
    <row x14ac:dyDescent="0.25" r="109" customHeight="1" ht="17.25">
      <c r="A109" s="15"/>
      <c r="B109" s="1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7"/>
    </row>
    <row x14ac:dyDescent="0.25" r="110" customHeight="1" ht="17.25">
      <c r="A110" s="463" t="s">
        <v>458</v>
      </c>
      <c r="B110" s="1170"/>
      <c r="C110" s="778">
        <f>SUM(C5:C109)</f>
      </c>
      <c r="D110" s="778">
        <f>SUM(D5:D109)</f>
      </c>
      <c r="E110" s="778">
        <f>SUM(E5:E109)</f>
      </c>
      <c r="F110" s="49">
        <f>SUM(F5:F109)</f>
      </c>
      <c r="G110" s="778">
        <f>SUM(G5:G109)</f>
      </c>
      <c r="H110" s="778">
        <f>SUM(H5:H109)</f>
      </c>
      <c r="I110" s="778">
        <f>SUM(I5:I109)</f>
      </c>
      <c r="J110" s="778">
        <f>SUM(J5:J109)</f>
      </c>
      <c r="K110" s="778">
        <f>SUM(K5:K109)</f>
      </c>
      <c r="L110" s="778">
        <f>SUM(L5:L109)</f>
      </c>
      <c r="M110" s="778">
        <f>SUM(M5:M109)</f>
      </c>
      <c r="N110" s="778">
        <f>SUM(N5:N109)</f>
      </c>
      <c r="O110" s="778">
        <f>SUM(O5:O109)</f>
      </c>
      <c r="P110" s="778">
        <f>SUM(P5:P109)</f>
      </c>
      <c r="Q110" s="778">
        <f>SUM(Q5:Q109)</f>
      </c>
      <c r="R110" s="778">
        <f>SUM(R5:R109)</f>
      </c>
      <c r="S110" s="778">
        <f>SUM(S5:S109)</f>
      </c>
      <c r="T110" s="49">
        <f>SUM(T5:T109)</f>
      </c>
      <c r="U110" s="37"/>
    </row>
    <row x14ac:dyDescent="0.25" r="111" customHeight="1" ht="17.25">
      <c r="A111" s="37"/>
      <c r="B111" s="8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5"/>
      <c r="R111" s="35"/>
      <c r="S111" s="35"/>
      <c r="T111" s="35"/>
      <c r="U111" s="37"/>
    </row>
    <row x14ac:dyDescent="0.25" r="112" customHeight="1" ht="17.25">
      <c r="A112" s="37"/>
      <c r="B112" s="83"/>
      <c r="C112" s="401" t="s">
        <v>442</v>
      </c>
      <c r="D112" s="401" t="s">
        <v>2099</v>
      </c>
      <c r="E112" s="401" t="s">
        <v>136</v>
      </c>
      <c r="F112" s="401" t="s">
        <v>124</v>
      </c>
      <c r="G112" s="401" t="s">
        <v>368</v>
      </c>
      <c r="H112" s="401" t="s">
        <v>7</v>
      </c>
      <c r="I112" s="401" t="s">
        <v>10</v>
      </c>
      <c r="J112" s="401" t="s">
        <v>9</v>
      </c>
      <c r="K112" s="401" t="s">
        <v>8533</v>
      </c>
      <c r="L112" s="401" t="s">
        <v>31</v>
      </c>
      <c r="M112" s="401" t="s">
        <v>476</v>
      </c>
      <c r="N112" s="401" t="s">
        <v>1658</v>
      </c>
      <c r="O112" s="401" t="s">
        <v>134</v>
      </c>
      <c r="P112" s="401" t="s">
        <v>126</v>
      </c>
      <c r="Q112" s="401" t="s">
        <v>192</v>
      </c>
      <c r="R112" s="401" t="s">
        <v>191</v>
      </c>
      <c r="S112" s="401" t="s">
        <v>1725</v>
      </c>
      <c r="T112" s="401" t="s">
        <v>8534</v>
      </c>
      <c r="U112" s="37"/>
    </row>
    <row x14ac:dyDescent="0.25" r="113" customHeight="1" ht="17.25">
      <c r="A113" s="37"/>
      <c r="B113" s="8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7"/>
    </row>
    <row x14ac:dyDescent="0.25" r="114" customHeight="1" ht="17.25">
      <c r="A114" s="127" t="s">
        <v>8595</v>
      </c>
      <c r="B114" s="199"/>
      <c r="C114" s="145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7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9"/>
  <sheetViews>
    <sheetView workbookViewId="0"/>
  </sheetViews>
  <sheetFormatPr defaultRowHeight="15" x14ac:dyDescent="0.25"/>
  <cols>
    <col min="1" max="1" style="88" width="13.005" customWidth="1" bestFit="1"/>
    <col min="2" max="2" style="88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9.862142857142858" customWidth="1" bestFit="1"/>
    <col min="6" max="6" style="116" width="9.290714285714287" customWidth="1" bestFit="1"/>
    <col min="7" max="7" style="116" width="9.147857142857141" customWidth="1" bestFit="1"/>
    <col min="8" max="8" style="116" width="9.147857142857141" customWidth="1" bestFit="1"/>
    <col min="9" max="9" style="116" width="9.147857142857141" customWidth="1" bestFit="1"/>
    <col min="10" max="10" style="116" width="9.147857142857141" customWidth="1" bestFit="1"/>
    <col min="11" max="11" style="116" width="9.147857142857141" customWidth="1" bestFit="1"/>
    <col min="12" max="12" style="116" width="9.147857142857141" customWidth="1" bestFit="1"/>
    <col min="13" max="13" style="40" width="12.43357142857143" customWidth="1" bestFit="1"/>
  </cols>
  <sheetData>
    <row x14ac:dyDescent="0.25" r="1" customHeight="1" ht="17.25">
      <c r="A1" s="4" t="s">
        <v>0</v>
      </c>
      <c r="B1" s="83"/>
      <c r="C1" s="5"/>
      <c r="D1" s="5"/>
      <c r="E1" s="5"/>
      <c r="F1" s="5"/>
      <c r="G1" s="5"/>
      <c r="H1" s="5"/>
      <c r="I1" s="5"/>
      <c r="J1" s="5"/>
      <c r="K1" s="5"/>
      <c r="L1" s="5"/>
      <c r="M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2"/>
    </row>
    <row x14ac:dyDescent="0.25" r="3" customHeight="1" ht="17.25">
      <c r="A3" s="4" t="s">
        <v>8481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4" t="s">
        <v>8482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560"/>
      <c r="M4" s="2"/>
    </row>
    <row x14ac:dyDescent="0.25" r="5" customHeight="1" ht="17.25">
      <c r="A5" s="4"/>
      <c r="B5" s="4"/>
      <c r="C5" s="560"/>
      <c r="D5" s="560"/>
      <c r="E5" s="560"/>
      <c r="F5" s="560"/>
      <c r="G5" s="560"/>
      <c r="H5" s="560"/>
      <c r="I5" s="560"/>
      <c r="J5" s="560"/>
      <c r="K5" s="560"/>
      <c r="L5" s="560"/>
      <c r="M5" s="2"/>
    </row>
    <row x14ac:dyDescent="0.25" r="6" customHeight="1" ht="17.25">
      <c r="A6" s="534" t="s">
        <v>4</v>
      </c>
      <c r="B6" s="534" t="s">
        <v>5</v>
      </c>
      <c r="C6" s="401" t="s">
        <v>368</v>
      </c>
      <c r="D6" s="401" t="s">
        <v>7</v>
      </c>
      <c r="E6" s="401" t="s">
        <v>9</v>
      </c>
      <c r="F6" s="401" t="s">
        <v>8</v>
      </c>
      <c r="G6" s="401" t="s">
        <v>33</v>
      </c>
      <c r="H6" s="401" t="s">
        <v>10</v>
      </c>
      <c r="I6" s="401" t="s">
        <v>428</v>
      </c>
      <c r="J6" s="401" t="s">
        <v>31</v>
      </c>
      <c r="K6" s="401" t="s">
        <v>32</v>
      </c>
      <c r="L6" s="401" t="s">
        <v>1866</v>
      </c>
      <c r="M6" s="2"/>
    </row>
    <row x14ac:dyDescent="0.25" r="7" customHeight="1" ht="17.25">
      <c r="A7" s="16" t="s">
        <v>2884</v>
      </c>
      <c r="B7" s="16" t="s">
        <v>8484</v>
      </c>
      <c r="C7" s="17">
        <v>100</v>
      </c>
      <c r="D7" s="17">
        <v>100</v>
      </c>
      <c r="E7" s="17">
        <v>200</v>
      </c>
      <c r="F7" s="17">
        <v>50</v>
      </c>
      <c r="G7" s="17">
        <v>249</v>
      </c>
      <c r="H7" s="36"/>
      <c r="I7" s="36"/>
      <c r="J7" s="36"/>
      <c r="K7" s="36"/>
      <c r="L7" s="36"/>
      <c r="M7" s="2"/>
    </row>
    <row x14ac:dyDescent="0.25" r="8" customHeight="1" ht="17.25">
      <c r="A8" s="16" t="s">
        <v>2884</v>
      </c>
      <c r="B8" s="16" t="s">
        <v>8485</v>
      </c>
      <c r="C8" s="18"/>
      <c r="D8" s="18"/>
      <c r="E8" s="18"/>
      <c r="F8" s="18"/>
      <c r="G8" s="18"/>
      <c r="H8" s="17">
        <v>100</v>
      </c>
      <c r="I8" s="17">
        <v>50</v>
      </c>
      <c r="J8" s="36"/>
      <c r="K8" s="36"/>
      <c r="L8" s="36"/>
      <c r="M8" s="2"/>
    </row>
    <row x14ac:dyDescent="0.25" r="9" customHeight="1" ht="17.25">
      <c r="A9" s="16" t="s">
        <v>2884</v>
      </c>
      <c r="B9" s="16" t="s">
        <v>8486</v>
      </c>
      <c r="C9" s="17">
        <v>100</v>
      </c>
      <c r="D9" s="17">
        <v>100</v>
      </c>
      <c r="E9" s="17">
        <v>200</v>
      </c>
      <c r="F9" s="18"/>
      <c r="G9" s="17">
        <v>250</v>
      </c>
      <c r="H9" s="18"/>
      <c r="I9" s="18"/>
      <c r="J9" s="18"/>
      <c r="K9" s="18"/>
      <c r="L9" s="18"/>
      <c r="M9" s="2"/>
    </row>
    <row x14ac:dyDescent="0.25" r="10" customHeight="1" ht="17.25">
      <c r="A10" s="34" t="s">
        <v>2567</v>
      </c>
      <c r="B10" s="34" t="s">
        <v>8487</v>
      </c>
      <c r="C10" s="18"/>
      <c r="D10" s="18"/>
      <c r="E10" s="18"/>
      <c r="F10" s="18"/>
      <c r="G10" s="17">
        <v>1</v>
      </c>
      <c r="H10" s="18"/>
      <c r="I10" s="18"/>
      <c r="J10" s="17">
        <v>50</v>
      </c>
      <c r="K10" s="17">
        <v>50</v>
      </c>
      <c r="L10" s="17">
        <v>50</v>
      </c>
      <c r="M10" s="2"/>
    </row>
    <row x14ac:dyDescent="0.25" r="11" customHeight="1" ht="17.25">
      <c r="A11" s="165" t="s">
        <v>8529</v>
      </c>
      <c r="B11" s="47"/>
      <c r="C11" s="23">
        <f>SUM(C7:C10)</f>
      </c>
      <c r="D11" s="23">
        <f>SUM(D7:D10)</f>
      </c>
      <c r="E11" s="23">
        <f>SUM(E7:E10)</f>
      </c>
      <c r="F11" s="23">
        <f>SUM(F7:F10)</f>
      </c>
      <c r="G11" s="23">
        <f>SUM(G7:G10)</f>
      </c>
      <c r="H11" s="23">
        <f>SUM(H7:H10)</f>
      </c>
      <c r="I11" s="23">
        <f>SUM(I7:I10)</f>
      </c>
      <c r="J11" s="23">
        <f>SUM(J7:J10)</f>
      </c>
      <c r="K11" s="23">
        <f>SUM(K7:K10)</f>
      </c>
      <c r="L11" s="23">
        <f>SUM(L7:L10)</f>
      </c>
      <c r="M11" s="2"/>
    </row>
    <row x14ac:dyDescent="0.25" r="12" customHeight="1" ht="17.25">
      <c r="A12" s="24"/>
      <c r="B12" s="118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2"/>
    </row>
    <row x14ac:dyDescent="0.25" r="13" customHeight="1" ht="17.25">
      <c r="A13" s="165" t="s">
        <v>8530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3">
        <f>SUM(K11:K12)</f>
      </c>
      <c r="L13" s="23">
        <f>SUM(L11:L12)</f>
      </c>
      <c r="M13" s="4" t="s">
        <v>1555</v>
      </c>
    </row>
    <row x14ac:dyDescent="0.25" r="14" customHeight="1" ht="17.25">
      <c r="A14" s="24"/>
      <c r="B14" s="118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2"/>
    </row>
    <row x14ac:dyDescent="0.25" r="15" customHeight="1" ht="17.25">
      <c r="A15" s="15"/>
      <c r="B15" s="16"/>
      <c r="C15" s="18"/>
      <c r="D15" s="18"/>
      <c r="E15" s="18"/>
      <c r="F15" s="18"/>
      <c r="G15" s="36"/>
      <c r="H15" s="18"/>
      <c r="I15" s="18"/>
      <c r="J15" s="36"/>
      <c r="K15" s="36"/>
      <c r="L15" s="36"/>
      <c r="M15" s="2"/>
    </row>
    <row x14ac:dyDescent="0.25" r="16" customHeight="1" ht="17.25">
      <c r="A16" s="15"/>
      <c r="B16" s="16"/>
      <c r="C16" s="18"/>
      <c r="D16" s="18"/>
      <c r="E16" s="18"/>
      <c r="F16" s="18"/>
      <c r="G16" s="36"/>
      <c r="H16" s="18"/>
      <c r="I16" s="18"/>
      <c r="J16" s="36"/>
      <c r="K16" s="36"/>
      <c r="L16" s="36"/>
      <c r="M16" s="2"/>
    </row>
    <row x14ac:dyDescent="0.25" r="17" customHeight="1" ht="17.25">
      <c r="A17" s="15"/>
      <c r="B17" s="16"/>
      <c r="C17" s="18"/>
      <c r="D17" s="18"/>
      <c r="E17" s="18"/>
      <c r="F17" s="18"/>
      <c r="G17" s="36"/>
      <c r="H17" s="18"/>
      <c r="I17" s="18"/>
      <c r="J17" s="36"/>
      <c r="K17" s="36"/>
      <c r="L17" s="36"/>
      <c r="M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2"/>
    </row>
    <row x14ac:dyDescent="0.25" r="19" customHeight="1" ht="17.25">
      <c r="A19" s="16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2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/>
  </sheetViews>
  <sheetFormatPr defaultRowHeight="15" x14ac:dyDescent="0.25"/>
  <cols>
    <col min="1" max="1" style="39" width="13.005" customWidth="1" bestFit="1"/>
    <col min="2" max="2" style="88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9.290714285714287" customWidth="1" bestFit="1"/>
    <col min="6" max="6" style="116" width="9.862142857142858" customWidth="1" bestFit="1"/>
    <col min="7" max="7" style="116" width="9.147857142857141" customWidth="1" bestFit="1"/>
    <col min="8" max="8" style="116" width="9.147857142857141" customWidth="1" bestFit="1"/>
    <col min="9" max="9" style="116" width="9.147857142857141" customWidth="1" bestFit="1"/>
    <col min="10" max="10" style="116" width="9.147857142857141" customWidth="1" bestFit="1"/>
    <col min="11" max="11" style="116" width="9.147857142857141" customWidth="1" bestFit="1"/>
    <col min="12" max="12" style="88" width="9.147857142857141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  <c r="J1" s="5"/>
      <c r="K1" s="5"/>
      <c r="L1" s="4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4"/>
      <c r="M2" s="2"/>
    </row>
    <row x14ac:dyDescent="0.25" r="3" customHeight="1" ht="17.25">
      <c r="A3" s="1" t="s">
        <v>8481</v>
      </c>
      <c r="B3" s="4"/>
      <c r="C3" s="3"/>
      <c r="D3" s="3"/>
      <c r="E3" s="3"/>
      <c r="F3" s="3"/>
      <c r="G3" s="3"/>
      <c r="H3" s="3"/>
      <c r="I3" s="3"/>
      <c r="J3" s="3"/>
      <c r="K3" s="3"/>
      <c r="L3" s="83"/>
      <c r="M3" s="2"/>
    </row>
    <row x14ac:dyDescent="0.25" r="4" customHeight="1" ht="17.25">
      <c r="A4" s="1" t="s">
        <v>8482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1139"/>
      <c r="M4" s="2"/>
    </row>
    <row x14ac:dyDescent="0.25" r="5" customHeight="1" ht="17.25">
      <c r="A5" s="1" t="s">
        <v>8528</v>
      </c>
      <c r="B5" s="4"/>
      <c r="C5" s="560"/>
      <c r="D5" s="560"/>
      <c r="E5" s="560"/>
      <c r="F5" s="560"/>
      <c r="G5" s="560"/>
      <c r="H5" s="560"/>
      <c r="I5" s="560"/>
      <c r="J5" s="560"/>
      <c r="K5" s="560"/>
      <c r="L5" s="1139"/>
      <c r="M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560"/>
      <c r="J6" s="560"/>
      <c r="K6" s="560"/>
      <c r="L6" s="1139"/>
      <c r="M6" s="2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7</v>
      </c>
      <c r="E7" s="401" t="s">
        <v>8</v>
      </c>
      <c r="F7" s="401" t="s">
        <v>9</v>
      </c>
      <c r="G7" s="401" t="s">
        <v>33</v>
      </c>
      <c r="H7" s="401" t="s">
        <v>1083</v>
      </c>
      <c r="I7" s="401" t="s">
        <v>383</v>
      </c>
      <c r="J7" s="401" t="s">
        <v>428</v>
      </c>
      <c r="K7" s="401" t="s">
        <v>10</v>
      </c>
      <c r="L7" s="534"/>
      <c r="M7" s="2"/>
    </row>
    <row x14ac:dyDescent="0.25" r="8" customHeight="1" ht="17.25">
      <c r="A8" s="54" t="s">
        <v>2251</v>
      </c>
      <c r="B8" s="55" t="s">
        <v>8488</v>
      </c>
      <c r="C8" s="103">
        <v>250</v>
      </c>
      <c r="D8" s="103">
        <v>250</v>
      </c>
      <c r="E8" s="103">
        <v>100</v>
      </c>
      <c r="F8" s="103">
        <v>500</v>
      </c>
      <c r="G8" s="103">
        <v>30</v>
      </c>
      <c r="H8" s="103">
        <v>140</v>
      </c>
      <c r="I8" s="103">
        <v>80</v>
      </c>
      <c r="J8" s="103">
        <v>22</v>
      </c>
      <c r="K8" s="103">
        <v>100</v>
      </c>
      <c r="L8" s="124"/>
      <c r="M8" s="4" t="s">
        <v>1895</v>
      </c>
    </row>
    <row x14ac:dyDescent="0.25" r="9" customHeight="1" ht="17.25">
      <c r="A9" s="123" t="s">
        <v>2049</v>
      </c>
      <c r="B9" s="55" t="s">
        <v>8489</v>
      </c>
      <c r="C9" s="18"/>
      <c r="D9" s="18"/>
      <c r="E9" s="18"/>
      <c r="F9" s="18"/>
      <c r="G9" s="103">
        <v>30</v>
      </c>
      <c r="H9" s="18"/>
      <c r="I9" s="103">
        <v>20</v>
      </c>
      <c r="J9" s="18"/>
      <c r="K9" s="18"/>
      <c r="L9" s="124"/>
      <c r="M9" s="4" t="s">
        <v>1731</v>
      </c>
    </row>
    <row x14ac:dyDescent="0.25" r="10" customHeight="1" ht="17.25">
      <c r="A10" s="123">
        <v>45448</v>
      </c>
      <c r="B10" s="55" t="s">
        <v>8490</v>
      </c>
      <c r="C10" s="18"/>
      <c r="D10" s="18"/>
      <c r="E10" s="18"/>
      <c r="F10" s="18"/>
      <c r="G10" s="18"/>
      <c r="H10" s="18"/>
      <c r="I10" s="18"/>
      <c r="J10" s="103">
        <v>5</v>
      </c>
      <c r="K10" s="18"/>
      <c r="L10" s="124"/>
      <c r="M10" s="4" t="s">
        <v>1728</v>
      </c>
    </row>
    <row x14ac:dyDescent="0.25" r="11" customHeight="1" ht="17.25">
      <c r="A11" s="15"/>
      <c r="B11" s="34"/>
      <c r="C11" s="36"/>
      <c r="D11" s="36"/>
      <c r="E11" s="18"/>
      <c r="F11" s="36"/>
      <c r="G11" s="36"/>
      <c r="H11" s="36"/>
      <c r="I11" s="36"/>
      <c r="J11" s="18"/>
      <c r="K11" s="18"/>
      <c r="L11" s="124"/>
      <c r="M11" s="2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  <c r="L12" s="16"/>
      <c r="M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16"/>
      <c r="M13" s="2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/>
  </sheetViews>
  <sheetFormatPr defaultRowHeight="15" x14ac:dyDescent="0.25"/>
  <cols>
    <col min="1" max="1" style="39" width="13.005" customWidth="1" bestFit="1"/>
    <col min="2" max="2" style="88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9.862142857142858" customWidth="1" bestFit="1"/>
    <col min="6" max="6" style="116" width="9.290714285714287" customWidth="1" bestFit="1"/>
    <col min="7" max="7" style="116" width="9.147857142857141" customWidth="1" bestFit="1"/>
    <col min="8" max="8" style="116" width="9.147857142857141" customWidth="1" bestFit="1"/>
    <col min="9" max="9" style="116" width="9.147857142857141" customWidth="1" bestFit="1"/>
    <col min="10" max="10" style="116" width="9.147857142857141" customWidth="1" bestFit="1"/>
    <col min="11" max="11" style="116" width="9.147857142857141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  <c r="J1" s="5"/>
      <c r="K1" s="5"/>
      <c r="L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2"/>
    </row>
    <row x14ac:dyDescent="0.25" r="3" customHeight="1" ht="17.25">
      <c r="A3" s="1" t="s">
        <v>8481</v>
      </c>
      <c r="B3" s="4"/>
      <c r="C3" s="3"/>
      <c r="D3" s="3"/>
      <c r="E3" s="3"/>
      <c r="F3" s="3"/>
      <c r="G3" s="3"/>
      <c r="H3" s="3"/>
      <c r="I3" s="3"/>
      <c r="J3" s="3"/>
      <c r="K3" s="3"/>
      <c r="L3" s="2"/>
    </row>
    <row x14ac:dyDescent="0.25" r="4" customHeight="1" ht="17.25">
      <c r="A4" s="1" t="s">
        <v>8482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2"/>
    </row>
    <row x14ac:dyDescent="0.25" r="5" customHeight="1" ht="17.25">
      <c r="A5" s="1"/>
      <c r="B5" s="4"/>
      <c r="C5" s="560"/>
      <c r="D5" s="560"/>
      <c r="E5" s="560"/>
      <c r="F5" s="560"/>
      <c r="G5" s="560"/>
      <c r="H5" s="560"/>
      <c r="I5" s="560"/>
      <c r="J5" s="560"/>
      <c r="K5" s="560"/>
      <c r="L5" s="2"/>
    </row>
    <row x14ac:dyDescent="0.25" r="6" customHeight="1" ht="17.25">
      <c r="A6" s="533" t="s">
        <v>4</v>
      </c>
      <c r="B6" s="534" t="s">
        <v>5</v>
      </c>
      <c r="C6" s="401" t="s">
        <v>368</v>
      </c>
      <c r="D6" s="401" t="s">
        <v>7</v>
      </c>
      <c r="E6" s="401" t="s">
        <v>9</v>
      </c>
      <c r="F6" s="401" t="s">
        <v>8</v>
      </c>
      <c r="G6" s="401" t="s">
        <v>33</v>
      </c>
      <c r="H6" s="401" t="s">
        <v>10</v>
      </c>
      <c r="I6" s="401" t="s">
        <v>428</v>
      </c>
      <c r="J6" s="401" t="s">
        <v>383</v>
      </c>
      <c r="K6" s="401" t="s">
        <v>1083</v>
      </c>
      <c r="L6" s="2"/>
    </row>
    <row x14ac:dyDescent="0.25" r="7" customHeight="1" ht="17.25">
      <c r="A7" s="33" t="s">
        <v>2251</v>
      </c>
      <c r="B7" s="34" t="s">
        <v>8488</v>
      </c>
      <c r="C7" s="17">
        <v>250</v>
      </c>
      <c r="D7" s="17">
        <v>250</v>
      </c>
      <c r="E7" s="17">
        <v>500</v>
      </c>
      <c r="F7" s="17">
        <v>100</v>
      </c>
      <c r="G7" s="17">
        <v>30</v>
      </c>
      <c r="H7" s="17">
        <v>100</v>
      </c>
      <c r="I7" s="17">
        <v>22</v>
      </c>
      <c r="J7" s="17">
        <v>80</v>
      </c>
      <c r="K7" s="17">
        <v>140</v>
      </c>
      <c r="L7" s="2"/>
    </row>
    <row x14ac:dyDescent="0.25" r="8" customHeight="1" ht="17.25">
      <c r="A8" s="15" t="s">
        <v>2049</v>
      </c>
      <c r="B8" s="34" t="s">
        <v>8489</v>
      </c>
      <c r="C8" s="36"/>
      <c r="D8" s="36"/>
      <c r="E8" s="36"/>
      <c r="F8" s="36"/>
      <c r="G8" s="17">
        <v>30</v>
      </c>
      <c r="H8" s="36"/>
      <c r="I8" s="36"/>
      <c r="J8" s="17">
        <v>20</v>
      </c>
      <c r="K8" s="36"/>
      <c r="L8" s="2"/>
    </row>
    <row x14ac:dyDescent="0.25" r="9" customHeight="1" ht="17.25">
      <c r="A9" s="15">
        <v>45448</v>
      </c>
      <c r="B9" s="16" t="s">
        <v>8490</v>
      </c>
      <c r="C9" s="36"/>
      <c r="D9" s="36"/>
      <c r="E9" s="36"/>
      <c r="F9" s="36"/>
      <c r="G9" s="36"/>
      <c r="H9" s="46"/>
      <c r="I9" s="138">
        <v>5</v>
      </c>
      <c r="J9" s="46"/>
      <c r="K9" s="46"/>
      <c r="L9" s="2"/>
    </row>
    <row x14ac:dyDescent="0.25" r="10" customHeight="1" ht="17.25">
      <c r="A10" s="21" t="s">
        <v>8526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"/>
    </row>
    <row x14ac:dyDescent="0.25" r="11" customHeight="1" ht="17.25">
      <c r="A11" s="33"/>
      <c r="B11" s="34"/>
      <c r="C11" s="20"/>
      <c r="D11" s="20"/>
      <c r="E11" s="20"/>
      <c r="F11" s="20"/>
      <c r="G11" s="35"/>
      <c r="H11" s="20"/>
      <c r="I11" s="20"/>
      <c r="J11" s="35"/>
      <c r="K11" s="35"/>
      <c r="L11" s="2"/>
    </row>
    <row x14ac:dyDescent="0.25" r="12" customHeight="1" ht="17.25">
      <c r="A12" s="21" t="s">
        <v>8527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4" t="s">
        <v>1555</v>
      </c>
    </row>
    <row x14ac:dyDescent="0.25" r="13" customHeight="1" ht="17.25">
      <c r="A13" s="33"/>
      <c r="B13" s="34"/>
      <c r="C13" s="20"/>
      <c r="D13" s="20"/>
      <c r="E13" s="20"/>
      <c r="F13" s="20"/>
      <c r="G13" s="35"/>
      <c r="H13" s="20"/>
      <c r="I13" s="20"/>
      <c r="J13" s="35"/>
      <c r="K13" s="35"/>
      <c r="L13" s="2"/>
    </row>
    <row x14ac:dyDescent="0.25" r="14" customHeight="1" ht="17.25">
      <c r="A14" s="15"/>
      <c r="B14" s="16"/>
      <c r="C14" s="36"/>
      <c r="D14" s="36"/>
      <c r="E14" s="36"/>
      <c r="F14" s="18"/>
      <c r="G14" s="36"/>
      <c r="H14" s="18"/>
      <c r="I14" s="18"/>
      <c r="J14" s="18"/>
      <c r="K14" s="18"/>
      <c r="L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2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8"/>
  <sheetViews>
    <sheetView workbookViewId="0"/>
  </sheetViews>
  <sheetFormatPr defaultRowHeight="15" x14ac:dyDescent="0.25"/>
  <cols>
    <col min="1" max="1" style="115" width="13.005" customWidth="1" bestFit="1"/>
    <col min="2" max="2" style="40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9.290714285714287" customWidth="1" bestFit="1"/>
    <col min="6" max="6" style="116" width="9.147857142857141" customWidth="1" bestFit="1"/>
    <col min="7" max="7" style="116" width="9.147857142857141" customWidth="1" bestFit="1"/>
    <col min="8" max="8" style="116" width="9.147857142857141" customWidth="1" bestFit="1"/>
    <col min="9" max="9" style="116" width="9.147857142857141" customWidth="1" bestFit="1"/>
    <col min="10" max="10" style="116" width="9.147857142857141" customWidth="1" bestFit="1"/>
    <col min="11" max="11" style="116" width="9.147857142857141" customWidth="1" bestFit="1"/>
    <col min="12" max="12" style="116" width="9.147857142857141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2"/>
    </row>
    <row x14ac:dyDescent="0.25" r="3" customHeight="1" ht="17.25">
      <c r="A3" s="1" t="s">
        <v>8481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1" t="s">
        <v>8482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2"/>
    </row>
    <row x14ac:dyDescent="0.25" r="5" customHeight="1" ht="17.25">
      <c r="A5" s="1"/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2"/>
    </row>
    <row x14ac:dyDescent="0.25" r="6" customHeight="1" ht="17.25">
      <c r="A6" s="533" t="s">
        <v>4</v>
      </c>
      <c r="B6" s="534" t="s">
        <v>5</v>
      </c>
      <c r="C6" s="401" t="s">
        <v>76</v>
      </c>
      <c r="D6" s="401" t="s">
        <v>7</v>
      </c>
      <c r="E6" s="401" t="s">
        <v>8</v>
      </c>
      <c r="F6" s="401" t="s">
        <v>33</v>
      </c>
      <c r="G6" s="401" t="s">
        <v>1083</v>
      </c>
      <c r="H6" s="401" t="s">
        <v>1866</v>
      </c>
      <c r="I6" s="401" t="s">
        <v>369</v>
      </c>
      <c r="J6" s="401" t="s">
        <v>75</v>
      </c>
      <c r="K6" s="401" t="s">
        <v>10</v>
      </c>
      <c r="L6" s="401" t="s">
        <v>31</v>
      </c>
      <c r="M6" s="2"/>
    </row>
    <row x14ac:dyDescent="0.25" r="7" customHeight="1" ht="17.25">
      <c r="A7" s="15">
        <v>45478</v>
      </c>
      <c r="B7" s="16" t="s">
        <v>8491</v>
      </c>
      <c r="C7" s="17">
        <v>40</v>
      </c>
      <c r="D7" s="17">
        <v>50</v>
      </c>
      <c r="E7" s="103">
        <v>100</v>
      </c>
      <c r="F7" s="17">
        <v>30</v>
      </c>
      <c r="G7" s="17">
        <v>50</v>
      </c>
      <c r="H7" s="17">
        <v>50</v>
      </c>
      <c r="I7" s="103">
        <v>16</v>
      </c>
      <c r="J7" s="18"/>
      <c r="K7" s="18"/>
      <c r="L7" s="18"/>
      <c r="M7" s="2"/>
    </row>
    <row x14ac:dyDescent="0.25" r="8" customHeight="1" ht="17.25">
      <c r="A8" s="15">
        <v>45540</v>
      </c>
      <c r="B8" s="16" t="s">
        <v>8492</v>
      </c>
      <c r="C8" s="18"/>
      <c r="D8" s="18"/>
      <c r="E8" s="18"/>
      <c r="F8" s="18"/>
      <c r="G8" s="18"/>
      <c r="H8" s="18"/>
      <c r="I8" s="103">
        <v>10</v>
      </c>
      <c r="J8" s="17">
        <v>40</v>
      </c>
      <c r="K8" s="17">
        <v>20</v>
      </c>
      <c r="L8" s="17">
        <v>50</v>
      </c>
      <c r="M8" s="2"/>
    </row>
    <row x14ac:dyDescent="0.25" r="9" customHeight="1" ht="17.25">
      <c r="A9" s="117">
        <v>45540</v>
      </c>
      <c r="B9" s="118" t="s">
        <v>14</v>
      </c>
      <c r="C9" s="46"/>
      <c r="D9" s="46"/>
      <c r="E9" s="98"/>
      <c r="F9" s="46"/>
      <c r="G9" s="46"/>
      <c r="H9" s="46"/>
      <c r="I9" s="472">
        <v>-10</v>
      </c>
      <c r="J9" s="98"/>
      <c r="K9" s="98"/>
      <c r="L9" s="98"/>
      <c r="M9" s="2"/>
    </row>
    <row x14ac:dyDescent="0.25" r="10" customHeight="1" ht="17.25">
      <c r="A10" s="21" t="s">
        <v>8524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"/>
    </row>
    <row x14ac:dyDescent="0.25" r="11" customHeight="1" ht="17.25">
      <c r="A11" s="33"/>
      <c r="B11" s="34"/>
      <c r="C11" s="20"/>
      <c r="D11" s="20"/>
      <c r="E11" s="20"/>
      <c r="F11" s="20"/>
      <c r="G11" s="35"/>
      <c r="H11" s="35"/>
      <c r="I11" s="20"/>
      <c r="J11" s="20"/>
      <c r="K11" s="20"/>
      <c r="L11" s="35"/>
      <c r="M11" s="2"/>
    </row>
    <row x14ac:dyDescent="0.25" r="12" customHeight="1" ht="17.25">
      <c r="A12" s="21" t="s">
        <v>8525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4" t="s">
        <v>1555</v>
      </c>
    </row>
    <row x14ac:dyDescent="0.25" r="13" customHeight="1" ht="17.25">
      <c r="A13" s="33"/>
      <c r="B13" s="34"/>
      <c r="C13" s="20"/>
      <c r="D13" s="20"/>
      <c r="E13" s="20"/>
      <c r="F13" s="20"/>
      <c r="G13" s="35"/>
      <c r="H13" s="35"/>
      <c r="I13" s="20"/>
      <c r="J13" s="20"/>
      <c r="K13" s="20"/>
      <c r="L13" s="35"/>
      <c r="M13" s="2"/>
    </row>
    <row x14ac:dyDescent="0.25" r="14" customHeight="1" ht="17.25">
      <c r="A14" s="15"/>
      <c r="B14" s="16"/>
      <c r="C14" s="18"/>
      <c r="D14" s="18"/>
      <c r="E14" s="18"/>
      <c r="F14" s="18"/>
      <c r="G14" s="36"/>
      <c r="H14" s="36"/>
      <c r="I14" s="18"/>
      <c r="J14" s="18"/>
      <c r="K14" s="18"/>
      <c r="L14" s="36"/>
      <c r="M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2"/>
    </row>
    <row x14ac:dyDescent="0.25" r="17" customHeight="1" ht="17.25">
      <c r="A17" s="37"/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2"/>
    </row>
    <row x14ac:dyDescent="0.25" r="18" customHeight="1" ht="17.25">
      <c r="A18" s="37"/>
      <c r="B18" s="2"/>
      <c r="C18" s="401" t="s">
        <v>76</v>
      </c>
      <c r="D18" s="401" t="s">
        <v>7</v>
      </c>
      <c r="E18" s="401" t="s">
        <v>8</v>
      </c>
      <c r="F18" s="401" t="s">
        <v>33</v>
      </c>
      <c r="G18" s="401" t="s">
        <v>1083</v>
      </c>
      <c r="H18" s="401" t="s">
        <v>1866</v>
      </c>
      <c r="I18" s="401" t="s">
        <v>369</v>
      </c>
      <c r="J18" s="401" t="s">
        <v>75</v>
      </c>
      <c r="K18" s="401" t="s">
        <v>10</v>
      </c>
      <c r="L18" s="401" t="s">
        <v>31</v>
      </c>
      <c r="M18" s="2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/>
  </sheetViews>
  <sheetFormatPr defaultRowHeight="15" x14ac:dyDescent="0.25"/>
  <cols>
    <col min="1" max="1" style="115" width="13.005" customWidth="1" bestFit="1"/>
    <col min="2" max="2" style="40" width="21.14785714285714" customWidth="1" bestFit="1"/>
    <col min="3" max="3" style="116" width="9.290714285714287" customWidth="1" bestFit="1"/>
    <col min="4" max="4" style="116" width="9.147857142857141" customWidth="1" bestFit="1"/>
    <col min="5" max="5" style="116" width="9.147857142857141" customWidth="1" bestFit="1"/>
    <col min="6" max="6" style="116" width="9.147857142857141" customWidth="1" bestFit="1"/>
    <col min="7" max="7" style="116" width="9.147857142857141" customWidth="1" bestFit="1"/>
    <col min="8" max="8" style="116" width="9.147857142857141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2"/>
    </row>
    <row x14ac:dyDescent="0.25" r="3" customHeight="1" ht="17.25">
      <c r="A3" s="1" t="s">
        <v>8481</v>
      </c>
      <c r="B3" s="2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8482</v>
      </c>
      <c r="B4" s="4"/>
      <c r="C4" s="5"/>
      <c r="D4" s="5"/>
      <c r="E4" s="5"/>
      <c r="F4" s="5"/>
      <c r="G4" s="5"/>
      <c r="H4" s="5"/>
      <c r="I4" s="2"/>
    </row>
    <row x14ac:dyDescent="0.25" r="5" customHeight="1" ht="17.25">
      <c r="A5" s="1"/>
      <c r="B5" s="4"/>
      <c r="C5" s="5"/>
      <c r="D5" s="5"/>
      <c r="E5" s="5"/>
      <c r="F5" s="5"/>
      <c r="G5" s="5"/>
      <c r="H5" s="5"/>
      <c r="I5" s="2"/>
    </row>
    <row x14ac:dyDescent="0.25" r="6" customHeight="1" ht="17.25">
      <c r="A6" s="533" t="s">
        <v>4</v>
      </c>
      <c r="B6" s="534" t="s">
        <v>5</v>
      </c>
      <c r="C6" s="401" t="s">
        <v>8</v>
      </c>
      <c r="D6" s="401" t="s">
        <v>33</v>
      </c>
      <c r="E6" s="401" t="s">
        <v>1083</v>
      </c>
      <c r="F6" s="401" t="s">
        <v>10</v>
      </c>
      <c r="G6" s="401" t="s">
        <v>31</v>
      </c>
      <c r="H6" s="401" t="s">
        <v>32</v>
      </c>
      <c r="I6" s="2"/>
    </row>
    <row x14ac:dyDescent="0.25" r="7" customHeight="1" ht="17.25">
      <c r="A7" s="15">
        <v>45570</v>
      </c>
      <c r="B7" s="16" t="s">
        <v>1788</v>
      </c>
      <c r="C7" s="17">
        <v>5</v>
      </c>
      <c r="D7" s="17">
        <v>100</v>
      </c>
      <c r="E7" s="17">
        <v>100</v>
      </c>
      <c r="F7" s="17">
        <v>21</v>
      </c>
      <c r="G7" s="18"/>
      <c r="H7" s="18"/>
      <c r="I7" s="2"/>
    </row>
    <row x14ac:dyDescent="0.25" r="8" customHeight="1" ht="17.25">
      <c r="A8" s="15">
        <v>45601</v>
      </c>
      <c r="B8" s="16" t="s">
        <v>8493</v>
      </c>
      <c r="C8" s="17">
        <v>95</v>
      </c>
      <c r="D8" s="36"/>
      <c r="E8" s="36"/>
      <c r="F8" s="18"/>
      <c r="G8" s="17">
        <v>50</v>
      </c>
      <c r="H8" s="17">
        <v>50</v>
      </c>
      <c r="I8" s="2"/>
    </row>
    <row x14ac:dyDescent="0.25" r="9" customHeight="1" ht="17.25">
      <c r="A9" s="15" t="s">
        <v>2578</v>
      </c>
      <c r="B9" s="16" t="s">
        <v>1788</v>
      </c>
      <c r="C9" s="17">
        <v>50</v>
      </c>
      <c r="D9" s="36"/>
      <c r="E9" s="36"/>
      <c r="F9" s="36"/>
      <c r="G9" s="36"/>
      <c r="H9" s="36"/>
      <c r="I9" s="2"/>
    </row>
    <row x14ac:dyDescent="0.25" r="10" customHeight="1" ht="17.25">
      <c r="A10" s="117" t="s">
        <v>1961</v>
      </c>
      <c r="B10" s="118" t="s">
        <v>8494</v>
      </c>
      <c r="C10" s="46"/>
      <c r="D10" s="46"/>
      <c r="E10" s="138">
        <v>50</v>
      </c>
      <c r="F10" s="46"/>
      <c r="G10" s="46"/>
      <c r="H10" s="46"/>
      <c r="I10" s="2"/>
    </row>
    <row x14ac:dyDescent="0.25" r="11" customHeight="1" ht="17.25">
      <c r="A11" s="21" t="s">
        <v>8522</v>
      </c>
      <c r="B11" s="47"/>
      <c r="C11" s="23">
        <f>SUM(C7:C10)</f>
      </c>
      <c r="D11" s="23">
        <f>SUM(D7:D10)</f>
      </c>
      <c r="E11" s="23">
        <f>SUM(E7:E10)</f>
      </c>
      <c r="F11" s="23">
        <f>SUM(F7:F10)</f>
      </c>
      <c r="G11" s="23">
        <f>SUM(G7:G10)</f>
      </c>
      <c r="H11" s="23">
        <f>SUM(H7:H10)</f>
      </c>
      <c r="I11" s="2"/>
    </row>
    <row x14ac:dyDescent="0.25" r="12" customHeight="1" ht="17.25">
      <c r="A12" s="33"/>
      <c r="B12" s="34"/>
      <c r="C12" s="20"/>
      <c r="D12" s="20"/>
      <c r="E12" s="35"/>
      <c r="F12" s="20"/>
      <c r="G12" s="35"/>
      <c r="H12" s="35"/>
      <c r="I12" s="2"/>
    </row>
    <row x14ac:dyDescent="0.25" r="13" customHeight="1" ht="17.25">
      <c r="A13" s="21" t="s">
        <v>8523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4" t="s">
        <v>1555</v>
      </c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2"/>
    </row>
    <row x14ac:dyDescent="0.25" r="16" customHeight="1" ht="17.25">
      <c r="A16" s="123"/>
      <c r="B16" s="124"/>
      <c r="C16" s="18"/>
      <c r="D16" s="18"/>
      <c r="E16" s="18"/>
      <c r="F16" s="18"/>
      <c r="G16" s="18"/>
      <c r="H16" s="18"/>
      <c r="I16" s="2"/>
    </row>
    <row x14ac:dyDescent="0.25" r="17" customHeight="1" ht="17.25">
      <c r="A17" s="37"/>
      <c r="B17" s="2"/>
      <c r="C17" s="3"/>
      <c r="D17" s="3"/>
      <c r="E17" s="3"/>
      <c r="F17" s="3"/>
      <c r="G17" s="3"/>
      <c r="H17" s="3"/>
      <c r="I17" s="2"/>
    </row>
    <row x14ac:dyDescent="0.25" r="18" customHeight="1" ht="17.25">
      <c r="A18" s="37"/>
      <c r="B18" s="2"/>
      <c r="C18" s="401" t="s">
        <v>8</v>
      </c>
      <c r="D18" s="401" t="s">
        <v>33</v>
      </c>
      <c r="E18" s="401" t="s">
        <v>1083</v>
      </c>
      <c r="F18" s="401" t="s">
        <v>10</v>
      </c>
      <c r="G18" s="401" t="s">
        <v>31</v>
      </c>
      <c r="H18" s="401" t="s">
        <v>32</v>
      </c>
      <c r="I18" s="2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/>
  </sheetViews>
  <sheetFormatPr defaultRowHeight="15" x14ac:dyDescent="0.25"/>
  <cols>
    <col min="1" max="1" style="40" width="13.005" customWidth="1" bestFit="1"/>
    <col min="2" max="2" style="40" width="21.14785714285714" customWidth="1" bestFit="1"/>
    <col min="3" max="3" style="116" width="9.147857142857141" customWidth="1" bestFit="1"/>
    <col min="4" max="4" style="116" width="9.147857142857141" customWidth="1" bestFit="1"/>
    <col min="5" max="5" style="116" width="9.147857142857141" customWidth="1" bestFit="1"/>
    <col min="6" max="6" style="116" width="9.147857142857141" customWidth="1" bestFit="1"/>
    <col min="7" max="7" style="40" width="12.43357142857143" customWidth="1" bestFit="1"/>
  </cols>
  <sheetData>
    <row x14ac:dyDescent="0.25" r="1" customHeight="1" ht="17.25">
      <c r="A1" s="4" t="s">
        <v>0</v>
      </c>
      <c r="B1" s="2"/>
      <c r="C1" s="3"/>
      <c r="D1" s="3"/>
      <c r="E1" s="3"/>
      <c r="F1" s="3"/>
      <c r="G1" s="2"/>
    </row>
    <row x14ac:dyDescent="0.25" r="2" customHeight="1" ht="17.25">
      <c r="A2" s="2"/>
      <c r="B2" s="2"/>
      <c r="C2" s="3"/>
      <c r="D2" s="3"/>
      <c r="E2" s="3"/>
      <c r="F2" s="3"/>
      <c r="G2" s="2"/>
    </row>
    <row x14ac:dyDescent="0.25" r="3" customHeight="1" ht="17.25">
      <c r="A3" s="4" t="s">
        <v>8481</v>
      </c>
      <c r="B3" s="2"/>
      <c r="C3" s="3"/>
      <c r="D3" s="3"/>
      <c r="E3" s="3"/>
      <c r="F3" s="3"/>
      <c r="G3" s="2"/>
    </row>
    <row x14ac:dyDescent="0.25" r="4" customHeight="1" ht="17.25">
      <c r="A4" s="4" t="s">
        <v>8482</v>
      </c>
      <c r="B4" s="4"/>
      <c r="C4" s="5"/>
      <c r="D4" s="5"/>
      <c r="E4" s="5"/>
      <c r="F4" s="5"/>
      <c r="G4" s="2"/>
    </row>
    <row x14ac:dyDescent="0.25" r="5" customHeight="1" ht="17.25">
      <c r="A5" s="4"/>
      <c r="B5" s="4"/>
      <c r="C5" s="5"/>
      <c r="D5" s="5"/>
      <c r="E5" s="5"/>
      <c r="F5" s="5"/>
      <c r="G5" s="2"/>
    </row>
    <row x14ac:dyDescent="0.25" r="6" customHeight="1" ht="16.5">
      <c r="A6" s="534" t="s">
        <v>4</v>
      </c>
      <c r="B6" s="534" t="s">
        <v>5</v>
      </c>
      <c r="C6" s="401" t="s">
        <v>7</v>
      </c>
      <c r="D6" s="401" t="s">
        <v>10</v>
      </c>
      <c r="E6" s="401" t="s">
        <v>368</v>
      </c>
      <c r="F6" s="401" t="s">
        <v>9</v>
      </c>
      <c r="G6" s="2"/>
    </row>
    <row x14ac:dyDescent="0.25" r="7" customHeight="1" ht="17.25">
      <c r="A7" s="16" t="s">
        <v>2068</v>
      </c>
      <c r="B7" s="16" t="s">
        <v>8495</v>
      </c>
      <c r="C7" s="36"/>
      <c r="D7" s="17">
        <v>30</v>
      </c>
      <c r="E7" s="17">
        <v>80</v>
      </c>
      <c r="F7" s="17">
        <v>160</v>
      </c>
      <c r="G7" s="2"/>
    </row>
    <row x14ac:dyDescent="0.25" r="8" customHeight="1" ht="17.25">
      <c r="A8" s="124" t="s">
        <v>2068</v>
      </c>
      <c r="B8" s="124" t="s">
        <v>2416</v>
      </c>
      <c r="C8" s="18"/>
      <c r="D8" s="18"/>
      <c r="E8" s="103">
        <v>-9</v>
      </c>
      <c r="F8" s="18"/>
      <c r="G8" s="2"/>
    </row>
    <row x14ac:dyDescent="0.25" r="9" customHeight="1" ht="17.25">
      <c r="A9" s="16" t="s">
        <v>2070</v>
      </c>
      <c r="B9" s="16" t="s">
        <v>8496</v>
      </c>
      <c r="C9" s="36"/>
      <c r="D9" s="36"/>
      <c r="E9" s="17">
        <v>68</v>
      </c>
      <c r="F9" s="17">
        <v>100</v>
      </c>
      <c r="G9" s="2"/>
    </row>
    <row x14ac:dyDescent="0.25" r="10" customHeight="1" ht="17.25">
      <c r="A10" s="16" t="s">
        <v>2256</v>
      </c>
      <c r="B10" s="16" t="s">
        <v>8498</v>
      </c>
      <c r="C10" s="17">
        <v>50</v>
      </c>
      <c r="D10" s="18"/>
      <c r="E10" s="17">
        <v>52</v>
      </c>
      <c r="F10" s="17">
        <v>100</v>
      </c>
      <c r="G10" s="2"/>
    </row>
    <row x14ac:dyDescent="0.25" r="11" customHeight="1" ht="17.25">
      <c r="A11" s="16" t="s">
        <v>2184</v>
      </c>
      <c r="B11" s="16" t="s">
        <v>8499</v>
      </c>
      <c r="C11" s="17">
        <v>150</v>
      </c>
      <c r="D11" s="36"/>
      <c r="E11" s="36"/>
      <c r="F11" s="36"/>
      <c r="G11" s="2"/>
    </row>
    <row x14ac:dyDescent="0.25" r="12" customHeight="1" ht="17.25">
      <c r="A12" s="118" t="s">
        <v>2997</v>
      </c>
      <c r="B12" s="118" t="s">
        <v>8500</v>
      </c>
      <c r="C12" s="46"/>
      <c r="D12" s="98"/>
      <c r="E12" s="98"/>
      <c r="F12" s="138">
        <v>40</v>
      </c>
      <c r="G12" s="2"/>
    </row>
    <row x14ac:dyDescent="0.25" r="13" customHeight="1" ht="17.25">
      <c r="A13" s="165" t="s">
        <v>8520</v>
      </c>
      <c r="B13" s="47"/>
      <c r="C13" s="23">
        <f>SUM(C7:C12)</f>
      </c>
      <c r="D13" s="23">
        <f>SUM(D7:D12)</f>
      </c>
      <c r="E13" s="23">
        <f>SUM(E7:E12)</f>
      </c>
      <c r="F13" s="23">
        <f>SUM(F7:F12)</f>
      </c>
      <c r="G13" s="2"/>
    </row>
    <row x14ac:dyDescent="0.25" r="14" customHeight="1" ht="17.25">
      <c r="A14" s="33"/>
      <c r="B14" s="34"/>
      <c r="C14" s="20"/>
      <c r="D14" s="20"/>
      <c r="E14" s="20"/>
      <c r="F14" s="20"/>
      <c r="G14" s="2"/>
    </row>
    <row x14ac:dyDescent="0.25" r="15" customHeight="1" ht="17.25">
      <c r="A15" s="165" t="s">
        <v>8521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4" t="s">
        <v>1555</v>
      </c>
    </row>
    <row x14ac:dyDescent="0.25" r="16" customHeight="1" ht="17.25">
      <c r="A16" s="15"/>
      <c r="B16" s="16"/>
      <c r="C16" s="36"/>
      <c r="D16" s="36"/>
      <c r="E16" s="36"/>
      <c r="F16" s="36"/>
      <c r="G16" s="2"/>
    </row>
    <row x14ac:dyDescent="0.25" r="17" customHeight="1" ht="17.25">
      <c r="A17" s="15"/>
      <c r="B17" s="16"/>
      <c r="C17" s="36"/>
      <c r="D17" s="36"/>
      <c r="E17" s="36"/>
      <c r="F17" s="36"/>
      <c r="G17" s="2"/>
    </row>
    <row x14ac:dyDescent="0.25" r="18" customHeight="1" ht="17.25">
      <c r="A18" s="124"/>
      <c r="B18" s="124"/>
      <c r="C18" s="18"/>
      <c r="D18" s="18"/>
      <c r="E18" s="18"/>
      <c r="F18" s="18"/>
      <c r="G18" s="2"/>
    </row>
    <row x14ac:dyDescent="0.25" r="19" customHeight="1" ht="17.25">
      <c r="A19" s="2"/>
      <c r="B19" s="2"/>
      <c r="C19" s="3"/>
      <c r="D19" s="3"/>
      <c r="E19" s="3"/>
      <c r="F19" s="3"/>
      <c r="G19" s="2"/>
    </row>
    <row x14ac:dyDescent="0.25" r="20" customHeight="1" ht="17.25">
      <c r="A20" s="2"/>
      <c r="B20" s="2"/>
      <c r="C20" s="401" t="s">
        <v>7</v>
      </c>
      <c r="D20" s="401" t="s">
        <v>10</v>
      </c>
      <c r="E20" s="401" t="s">
        <v>368</v>
      </c>
      <c r="F20" s="401" t="s">
        <v>9</v>
      </c>
      <c r="G20" s="2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6"/>
  <sheetViews>
    <sheetView workbookViewId="0"/>
  </sheetViews>
  <sheetFormatPr defaultRowHeight="15" x14ac:dyDescent="0.25"/>
  <cols>
    <col min="1" max="1" style="40" width="13.005" customWidth="1" bestFit="1"/>
    <col min="2" max="2" style="40" width="21.14785714285714" customWidth="1" bestFit="1"/>
    <col min="3" max="3" style="116" width="9.147857142857141" customWidth="1" bestFit="1"/>
    <col min="4" max="4" style="116" width="9.147857142857141" customWidth="1" bestFit="1"/>
    <col min="5" max="5" style="116" width="9.147857142857141" customWidth="1" bestFit="1"/>
    <col min="6" max="6" style="116" width="9.147857142857141" customWidth="1" bestFit="1"/>
    <col min="7" max="7" style="116" width="9.147857142857141" customWidth="1" bestFit="1"/>
    <col min="8" max="8" style="40" width="12.43357142857143" customWidth="1" bestFit="1"/>
  </cols>
  <sheetData>
    <row x14ac:dyDescent="0.25" r="1" customHeight="1" ht="17.25">
      <c r="A1" s="4" t="s">
        <v>0</v>
      </c>
      <c r="B1" s="2"/>
      <c r="C1" s="3"/>
      <c r="D1" s="3"/>
      <c r="E1" s="3"/>
      <c r="F1" s="3"/>
      <c r="G1" s="3"/>
      <c r="H1" s="2"/>
    </row>
    <row x14ac:dyDescent="0.25" r="2" customHeight="1" ht="17.25">
      <c r="A2" s="2"/>
      <c r="B2" s="2"/>
      <c r="C2" s="3"/>
      <c r="D2" s="3"/>
      <c r="E2" s="3"/>
      <c r="F2" s="3"/>
      <c r="G2" s="3"/>
      <c r="H2" s="2"/>
    </row>
    <row x14ac:dyDescent="0.25" r="3" customHeight="1" ht="17.25">
      <c r="A3" s="4" t="s">
        <v>8481</v>
      </c>
      <c r="B3" s="2"/>
      <c r="C3" s="3"/>
      <c r="D3" s="3"/>
      <c r="E3" s="3"/>
      <c r="F3" s="3"/>
      <c r="G3" s="3"/>
      <c r="H3" s="2"/>
    </row>
    <row x14ac:dyDescent="0.25" r="4" customHeight="1" ht="17.25">
      <c r="A4" s="4" t="s">
        <v>8482</v>
      </c>
      <c r="B4" s="4"/>
      <c r="C4" s="5"/>
      <c r="D4" s="5"/>
      <c r="E4" s="5"/>
      <c r="F4" s="5"/>
      <c r="G4" s="5"/>
      <c r="H4" s="2"/>
    </row>
    <row x14ac:dyDescent="0.25" r="5" customHeight="1" ht="17.25">
      <c r="A5" s="4"/>
      <c r="B5" s="4"/>
      <c r="C5" s="5"/>
      <c r="D5" s="5"/>
      <c r="E5" s="5"/>
      <c r="F5" s="5"/>
      <c r="G5" s="5"/>
      <c r="H5" s="2"/>
    </row>
    <row x14ac:dyDescent="0.25" r="6" customHeight="1" ht="17.25">
      <c r="A6" s="534" t="s">
        <v>4</v>
      </c>
      <c r="B6" s="534" t="s">
        <v>5</v>
      </c>
      <c r="C6" s="401" t="s">
        <v>33</v>
      </c>
      <c r="D6" s="401" t="s">
        <v>1083</v>
      </c>
      <c r="E6" s="401" t="s">
        <v>1866</v>
      </c>
      <c r="F6" s="401" t="s">
        <v>32</v>
      </c>
      <c r="G6" s="401" t="s">
        <v>383</v>
      </c>
      <c r="H6" s="2"/>
    </row>
    <row x14ac:dyDescent="0.25" r="7" customHeight="1" ht="17.25">
      <c r="A7" s="16" t="s">
        <v>2070</v>
      </c>
      <c r="B7" s="16" t="s">
        <v>8497</v>
      </c>
      <c r="C7" s="36"/>
      <c r="D7" s="17">
        <v>200</v>
      </c>
      <c r="E7" s="17">
        <v>100</v>
      </c>
      <c r="F7" s="17">
        <v>60</v>
      </c>
      <c r="G7" s="36"/>
      <c r="H7" s="2"/>
    </row>
    <row x14ac:dyDescent="0.25" r="8" customHeight="1" ht="17.25">
      <c r="A8" s="118" t="s">
        <v>2997</v>
      </c>
      <c r="B8" s="118" t="s">
        <v>8500</v>
      </c>
      <c r="C8" s="138">
        <v>200</v>
      </c>
      <c r="D8" s="98"/>
      <c r="E8" s="98"/>
      <c r="F8" s="98"/>
      <c r="G8" s="138">
        <v>36</v>
      </c>
      <c r="H8" s="2"/>
    </row>
    <row x14ac:dyDescent="0.25" r="9" customHeight="1" ht="17.25">
      <c r="A9" s="165" t="s">
        <v>8518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"/>
    </row>
    <row x14ac:dyDescent="0.25" r="10" customHeight="1" ht="17.25">
      <c r="A10" s="33"/>
      <c r="B10" s="34"/>
      <c r="C10" s="20"/>
      <c r="D10" s="35"/>
      <c r="E10" s="35"/>
      <c r="F10" s="35"/>
      <c r="G10" s="20"/>
      <c r="H10" s="2"/>
    </row>
    <row x14ac:dyDescent="0.25" r="11" customHeight="1" ht="17.25">
      <c r="A11" s="165" t="s">
        <v>8519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4" t="s">
        <v>1555</v>
      </c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2"/>
    </row>
    <row x14ac:dyDescent="0.25" r="14" customHeight="1" ht="17.25">
      <c r="A14" s="124"/>
      <c r="B14" s="124"/>
      <c r="C14" s="18"/>
      <c r="D14" s="18"/>
      <c r="E14" s="18"/>
      <c r="F14" s="18"/>
      <c r="G14" s="18"/>
      <c r="H14" s="2"/>
    </row>
    <row x14ac:dyDescent="0.25" r="15" customHeight="1" ht="17.25">
      <c r="A15" s="2"/>
      <c r="B15" s="2"/>
      <c r="C15" s="3"/>
      <c r="D15" s="3"/>
      <c r="E15" s="3"/>
      <c r="F15" s="3"/>
      <c r="G15" s="3"/>
      <c r="H15" s="2"/>
    </row>
    <row x14ac:dyDescent="0.25" r="16" customHeight="1" ht="17.25">
      <c r="A16" s="2"/>
      <c r="B16" s="2"/>
      <c r="C16" s="401" t="s">
        <v>33</v>
      </c>
      <c r="D16" s="401" t="s">
        <v>1083</v>
      </c>
      <c r="E16" s="401" t="s">
        <v>1866</v>
      </c>
      <c r="F16" s="401" t="s">
        <v>32</v>
      </c>
      <c r="G16" s="401" t="s">
        <v>383</v>
      </c>
      <c r="H16" s="2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1"/>
  <sheetViews>
    <sheetView workbookViewId="0"/>
  </sheetViews>
  <sheetFormatPr defaultRowHeight="15" x14ac:dyDescent="0.25"/>
  <cols>
    <col min="1" max="1" style="40" width="13.005" customWidth="1" bestFit="1"/>
    <col min="2" max="2" style="40" width="21.14785714285714" customWidth="1" bestFit="1"/>
    <col min="3" max="3" style="116" width="9.147857142857141" customWidth="1" bestFit="1"/>
    <col min="4" max="4" style="116" width="9.147857142857141" customWidth="1" bestFit="1"/>
    <col min="5" max="5" style="116" width="9.147857142857141" customWidth="1" bestFit="1"/>
  </cols>
  <sheetData>
    <row x14ac:dyDescent="0.25" r="1" customHeight="1" ht="17.25">
      <c r="A1" s="4" t="s">
        <v>0</v>
      </c>
      <c r="B1" s="2"/>
      <c r="C1" s="3"/>
      <c r="D1" s="3"/>
      <c r="E1" s="3"/>
    </row>
    <row x14ac:dyDescent="0.25" r="2" customHeight="1" ht="17.25">
      <c r="A2" s="2"/>
      <c r="B2" s="2"/>
      <c r="C2" s="3"/>
      <c r="D2" s="3"/>
      <c r="E2" s="3"/>
    </row>
    <row x14ac:dyDescent="0.25" r="3" customHeight="1" ht="17.25">
      <c r="A3" s="4" t="s">
        <v>8481</v>
      </c>
      <c r="B3" s="2"/>
      <c r="C3" s="3"/>
      <c r="D3" s="3"/>
      <c r="E3" s="3"/>
    </row>
    <row x14ac:dyDescent="0.25" r="4" customHeight="1" ht="17.25">
      <c r="A4" s="4" t="s">
        <v>8482</v>
      </c>
      <c r="B4" s="4"/>
      <c r="C4" s="5"/>
      <c r="D4" s="5"/>
      <c r="E4" s="5"/>
    </row>
    <row x14ac:dyDescent="0.25" r="5" customHeight="1" ht="17.25">
      <c r="A5" s="4"/>
      <c r="B5" s="4"/>
      <c r="C5" s="5"/>
      <c r="D5" s="5"/>
      <c r="E5" s="5"/>
    </row>
    <row x14ac:dyDescent="0.25" r="6" customHeight="1" ht="17.25">
      <c r="A6" s="534" t="s">
        <v>4</v>
      </c>
      <c r="B6" s="534" t="s">
        <v>5</v>
      </c>
      <c r="C6" s="401" t="s">
        <v>7</v>
      </c>
      <c r="D6" s="401" t="s">
        <v>10</v>
      </c>
      <c r="E6" s="401" t="s">
        <v>31</v>
      </c>
    </row>
    <row x14ac:dyDescent="0.25" r="7" customHeight="1" ht="17.25">
      <c r="A7" s="16" t="s">
        <v>2068</v>
      </c>
      <c r="B7" s="16" t="s">
        <v>8495</v>
      </c>
      <c r="C7" s="17">
        <v>80</v>
      </c>
      <c r="D7" s="36"/>
      <c r="E7" s="36"/>
    </row>
    <row x14ac:dyDescent="0.25" r="8" customHeight="1" ht="17.25">
      <c r="A8" s="16" t="s">
        <v>2070</v>
      </c>
      <c r="B8" s="16" t="s">
        <v>8496</v>
      </c>
      <c r="C8" s="17">
        <v>50</v>
      </c>
      <c r="D8" s="36"/>
      <c r="E8" s="36"/>
    </row>
    <row x14ac:dyDescent="0.25" r="9" customHeight="1" ht="17.25">
      <c r="A9" s="16" t="s">
        <v>2257</v>
      </c>
      <c r="B9" s="16" t="s">
        <v>2175</v>
      </c>
      <c r="C9" s="36"/>
      <c r="D9" s="17">
        <v>50</v>
      </c>
      <c r="E9" s="36"/>
    </row>
    <row x14ac:dyDescent="0.25" r="10" customHeight="1" ht="17.25">
      <c r="A10" s="16" t="s">
        <v>2184</v>
      </c>
      <c r="B10" s="16" t="s">
        <v>8499</v>
      </c>
      <c r="C10" s="36"/>
      <c r="D10" s="36"/>
      <c r="E10" s="17">
        <v>50</v>
      </c>
    </row>
    <row x14ac:dyDescent="0.25" r="11" customHeight="1" ht="17.25">
      <c r="A11" s="118" t="s">
        <v>2997</v>
      </c>
      <c r="B11" s="118" t="s">
        <v>8500</v>
      </c>
      <c r="C11" s="138">
        <v>20</v>
      </c>
      <c r="D11" s="98"/>
      <c r="E11" s="138">
        <v>50</v>
      </c>
    </row>
    <row x14ac:dyDescent="0.25" r="12" customHeight="1" ht="17.25">
      <c r="A12" s="165" t="s">
        <v>8517</v>
      </c>
      <c r="B12" s="47"/>
      <c r="C12" s="23">
        <f>SUM(C7:C11)</f>
      </c>
      <c r="D12" s="23">
        <f>SUM(D7:D11)</f>
      </c>
      <c r="E12" s="23">
        <f>SUM(E7:E11)</f>
      </c>
    </row>
    <row x14ac:dyDescent="0.25" r="13" customHeight="1" ht="17.25">
      <c r="A13" s="33"/>
      <c r="B13" s="34"/>
      <c r="C13" s="20"/>
      <c r="D13" s="20"/>
      <c r="E13" s="35"/>
    </row>
    <row x14ac:dyDescent="0.25" r="14" customHeight="1" ht="17.25">
      <c r="A14" s="15"/>
      <c r="B14" s="16"/>
      <c r="C14" s="18"/>
      <c r="D14" s="18"/>
      <c r="E14" s="36"/>
    </row>
    <row x14ac:dyDescent="0.25" r="15" customHeight="1" ht="17.25">
      <c r="A15" s="15"/>
      <c r="B15" s="16"/>
      <c r="C15" s="18"/>
      <c r="D15" s="18"/>
      <c r="E15" s="36"/>
    </row>
    <row x14ac:dyDescent="0.25" r="16" customHeight="1" ht="17.25">
      <c r="A16" s="15"/>
      <c r="B16" s="16"/>
      <c r="C16" s="18"/>
      <c r="D16" s="18"/>
      <c r="E16" s="36"/>
    </row>
    <row x14ac:dyDescent="0.25" r="17" customHeight="1" ht="17.25">
      <c r="A17" s="15"/>
      <c r="B17" s="16"/>
      <c r="C17" s="36"/>
      <c r="D17" s="36"/>
      <c r="E17" s="36"/>
    </row>
    <row x14ac:dyDescent="0.25" r="18" customHeight="1" ht="17.25">
      <c r="A18" s="15"/>
      <c r="B18" s="16"/>
      <c r="C18" s="36"/>
      <c r="D18" s="36"/>
      <c r="E18" s="36"/>
    </row>
    <row x14ac:dyDescent="0.25" r="19" customHeight="1" ht="17.25">
      <c r="A19" s="124"/>
      <c r="B19" s="124"/>
      <c r="C19" s="18"/>
      <c r="D19" s="18"/>
      <c r="E19" s="18"/>
    </row>
    <row x14ac:dyDescent="0.25" r="20" customHeight="1" ht="17.25">
      <c r="A20" s="2"/>
      <c r="B20" s="2"/>
      <c r="C20" s="3"/>
      <c r="D20" s="3"/>
      <c r="E20" s="3"/>
    </row>
    <row x14ac:dyDescent="0.25" r="21" customHeight="1" ht="17.25">
      <c r="A21" s="2"/>
      <c r="B21" s="2"/>
      <c r="C21" s="401" t="s">
        <v>7</v>
      </c>
      <c r="D21" s="401" t="s">
        <v>10</v>
      </c>
      <c r="E21" s="401" t="s">
        <v>31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9"/>
  <sheetViews>
    <sheetView workbookViewId="0"/>
  </sheetViews>
  <sheetFormatPr defaultRowHeight="15" x14ac:dyDescent="0.25"/>
  <cols>
    <col min="1" max="1" style="40" width="13.005" customWidth="1" bestFit="1"/>
    <col min="2" max="2" style="40" width="21.14785714285714" customWidth="1" bestFit="1"/>
    <col min="3" max="3" style="116" width="9.147857142857141" customWidth="1" bestFit="1"/>
  </cols>
  <sheetData>
    <row x14ac:dyDescent="0.25" r="1" customHeight="1" ht="17.25">
      <c r="A1" s="4" t="s">
        <v>0</v>
      </c>
      <c r="B1" s="2"/>
      <c r="C1" s="5"/>
    </row>
    <row x14ac:dyDescent="0.25" r="2" customHeight="1" ht="17.25">
      <c r="A2" s="4"/>
      <c r="B2" s="4"/>
      <c r="C2" s="5"/>
    </row>
    <row x14ac:dyDescent="0.25" r="3" customHeight="1" ht="17.25">
      <c r="A3" s="4" t="s">
        <v>8481</v>
      </c>
      <c r="B3" s="4"/>
      <c r="C3" s="3"/>
    </row>
    <row x14ac:dyDescent="0.25" r="4" customHeight="1" ht="17.25">
      <c r="A4" s="4" t="s">
        <v>8482</v>
      </c>
      <c r="B4" s="4"/>
      <c r="C4" s="560"/>
    </row>
    <row x14ac:dyDescent="0.25" r="5" customHeight="1" ht="17.25">
      <c r="A5" s="4"/>
      <c r="B5" s="4"/>
      <c r="C5" s="560"/>
    </row>
    <row x14ac:dyDescent="0.25" r="6" customHeight="1" ht="17.25">
      <c r="A6" s="534" t="s">
        <v>4</v>
      </c>
      <c r="B6" s="534" t="s">
        <v>5</v>
      </c>
      <c r="C6" s="401" t="s">
        <v>1083</v>
      </c>
    </row>
    <row x14ac:dyDescent="0.25" r="7" customHeight="1" ht="17.25">
      <c r="A7" s="16" t="s">
        <v>2583</v>
      </c>
      <c r="B7" s="16" t="s">
        <v>8501</v>
      </c>
      <c r="C7" s="138">
        <v>500</v>
      </c>
    </row>
    <row x14ac:dyDescent="0.25" r="8" customHeight="1" ht="17.25">
      <c r="A8" s="165" t="s">
        <v>8516</v>
      </c>
      <c r="B8" s="338"/>
      <c r="C8" s="404">
        <f>SUM(C7)</f>
      </c>
    </row>
    <row x14ac:dyDescent="0.25" r="9" customHeight="1" ht="17.25">
      <c r="A9" s="123"/>
      <c r="B9" s="124"/>
      <c r="C9" s="20"/>
    </row>
    <row x14ac:dyDescent="0.25" r="10" customHeight="1" ht="17.25">
      <c r="A10" s="15"/>
      <c r="B10" s="16"/>
      <c r="C10" s="36"/>
    </row>
    <row x14ac:dyDescent="0.25" r="11" customHeight="1" ht="17.25">
      <c r="A11" s="15"/>
      <c r="B11" s="16"/>
      <c r="C11" s="36"/>
    </row>
    <row x14ac:dyDescent="0.25" r="12" customHeight="1" ht="17.25">
      <c r="A12" s="15"/>
      <c r="B12" s="16"/>
      <c r="C12" s="36"/>
    </row>
    <row x14ac:dyDescent="0.25" r="13" customHeight="1" ht="17.25">
      <c r="A13" s="15"/>
      <c r="B13" s="16"/>
      <c r="C13" s="36"/>
    </row>
    <row x14ac:dyDescent="0.25" r="14" customHeight="1" ht="17.25">
      <c r="A14" s="15"/>
      <c r="B14" s="16"/>
      <c r="C14" s="36"/>
    </row>
    <row x14ac:dyDescent="0.25" r="15" customHeight="1" ht="17.25">
      <c r="A15" s="15"/>
      <c r="B15" s="16"/>
      <c r="C15" s="36"/>
    </row>
    <row x14ac:dyDescent="0.25" r="16" customHeight="1" ht="17.25">
      <c r="A16" s="15"/>
      <c r="B16" s="16"/>
      <c r="C16" s="36"/>
    </row>
    <row x14ac:dyDescent="0.25" r="17" customHeight="1" ht="17.25">
      <c r="A17" s="124"/>
      <c r="B17" s="124"/>
      <c r="C17" s="18"/>
    </row>
    <row x14ac:dyDescent="0.25" r="18" customHeight="1" ht="17.25">
      <c r="A18" s="2"/>
      <c r="B18" s="2"/>
      <c r="C18" s="3"/>
    </row>
    <row x14ac:dyDescent="0.25" r="19" customHeight="1" ht="17.25">
      <c r="A19" s="2"/>
      <c r="B19" s="2"/>
      <c r="C19" s="401" t="s">
        <v>1083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4"/>
  <sheetViews>
    <sheetView workbookViewId="0"/>
  </sheetViews>
  <sheetFormatPr defaultRowHeight="15" x14ac:dyDescent="0.25"/>
  <cols>
    <col min="1" max="1" style="39" width="13.005" customWidth="1" bestFit="1"/>
    <col min="2" max="2" style="88" width="21.14785714285714" customWidth="1" bestFit="1"/>
    <col min="3" max="3" style="116" width="9.147857142857141" customWidth="1" bestFit="1"/>
    <col min="4" max="4" style="116" width="9.147857142857141" customWidth="1" bestFit="1"/>
    <col min="5" max="5" style="116" width="9.147857142857141" customWidth="1" bestFit="1"/>
    <col min="6" max="6" style="116" width="9.147857142857141" customWidth="1" bestFit="1"/>
    <col min="7" max="7" style="116" width="9.147857142857141" customWidth="1" bestFit="1"/>
    <col min="8" max="8" style="116" width="9.147857142857141" customWidth="1" bestFit="1"/>
    <col min="9" max="9" style="116" width="9.147857142857141" customWidth="1" bestFit="1"/>
    <col min="10" max="10" style="116" width="9.147857142857141" customWidth="1" bestFit="1"/>
    <col min="11" max="11" style="116" width="9.147857142857141" customWidth="1" bestFit="1"/>
    <col min="12" max="12" style="116" width="9.147857142857141" customWidth="1" bestFit="1"/>
    <col min="13" max="13" style="88" width="9.147857142857141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  <c r="J1" s="5"/>
      <c r="K1" s="5"/>
      <c r="L1" s="5"/>
      <c r="M1" s="4"/>
      <c r="N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4"/>
      <c r="N2" s="2"/>
    </row>
    <row x14ac:dyDescent="0.25" r="3" customHeight="1" ht="17.25">
      <c r="A3" s="1" t="s">
        <v>8481</v>
      </c>
      <c r="B3" s="4"/>
      <c r="C3" s="3"/>
      <c r="D3" s="3"/>
      <c r="E3" s="3"/>
      <c r="F3" s="3"/>
      <c r="G3" s="3"/>
      <c r="H3" s="3"/>
      <c r="I3" s="3"/>
      <c r="J3" s="5"/>
      <c r="K3" s="5"/>
      <c r="L3" s="5"/>
      <c r="M3" s="4"/>
      <c r="N3" s="2"/>
    </row>
    <row x14ac:dyDescent="0.25" r="4" customHeight="1" ht="17.25">
      <c r="A4" s="1" t="s">
        <v>8482</v>
      </c>
      <c r="B4" s="4"/>
      <c r="C4" s="560"/>
      <c r="D4" s="560"/>
      <c r="E4" s="560"/>
      <c r="F4" s="560"/>
      <c r="G4" s="560"/>
      <c r="H4" s="560"/>
      <c r="I4" s="560"/>
      <c r="J4" s="5"/>
      <c r="K4" s="5"/>
      <c r="L4" s="5"/>
      <c r="M4" s="4"/>
      <c r="N4" s="2"/>
    </row>
    <row x14ac:dyDescent="0.25" r="5" customHeight="1" ht="17.25">
      <c r="A5" s="11"/>
      <c r="B5" s="11"/>
      <c r="C5" s="11">
        <v>3000</v>
      </c>
      <c r="D5" s="11">
        <v>3000</v>
      </c>
      <c r="E5" s="11">
        <v>8000</v>
      </c>
      <c r="F5" s="11">
        <v>26000</v>
      </c>
      <c r="G5" s="11">
        <v>22500</v>
      </c>
      <c r="H5" s="11">
        <v>11500</v>
      </c>
      <c r="I5" s="11">
        <v>14500</v>
      </c>
      <c r="J5" s="11">
        <v>7000</v>
      </c>
      <c r="K5" s="11">
        <v>5250</v>
      </c>
      <c r="L5" s="11">
        <v>1500</v>
      </c>
      <c r="M5" s="11"/>
      <c r="N5" s="2"/>
    </row>
    <row x14ac:dyDescent="0.25" r="6" customHeight="1" ht="17.25">
      <c r="A6" s="533" t="s">
        <v>4</v>
      </c>
      <c r="B6" s="534" t="s">
        <v>5</v>
      </c>
      <c r="C6" s="401" t="s">
        <v>33</v>
      </c>
      <c r="D6" s="401" t="s">
        <v>1083</v>
      </c>
      <c r="E6" s="401" t="s">
        <v>1866</v>
      </c>
      <c r="F6" s="401" t="s">
        <v>10</v>
      </c>
      <c r="G6" s="401" t="s">
        <v>31</v>
      </c>
      <c r="H6" s="401" t="s">
        <v>32</v>
      </c>
      <c r="I6" s="401" t="s">
        <v>383</v>
      </c>
      <c r="J6" s="401" t="s">
        <v>368</v>
      </c>
      <c r="K6" s="401" t="s">
        <v>7</v>
      </c>
      <c r="L6" s="401" t="s">
        <v>9</v>
      </c>
      <c r="M6" s="534"/>
      <c r="N6" s="2"/>
    </row>
    <row x14ac:dyDescent="0.25" r="7" customHeight="1" ht="17.25">
      <c r="A7" s="15">
        <v>45632</v>
      </c>
      <c r="B7" s="16" t="s">
        <v>8502</v>
      </c>
      <c r="C7" s="17">
        <v>300</v>
      </c>
      <c r="D7" s="17">
        <v>600</v>
      </c>
      <c r="E7" s="36"/>
      <c r="F7" s="36"/>
      <c r="G7" s="36"/>
      <c r="H7" s="36"/>
      <c r="I7" s="36"/>
      <c r="J7" s="36"/>
      <c r="K7" s="36"/>
      <c r="L7" s="36"/>
      <c r="M7" s="16"/>
      <c r="N7" s="2"/>
    </row>
    <row x14ac:dyDescent="0.25" r="8" customHeight="1" ht="17.25">
      <c r="A8" s="123">
        <v>45632</v>
      </c>
      <c r="B8" s="124" t="s">
        <v>14</v>
      </c>
      <c r="C8" s="103">
        <v>-18</v>
      </c>
      <c r="D8" s="103">
        <v>-33</v>
      </c>
      <c r="E8" s="36"/>
      <c r="F8" s="36"/>
      <c r="G8" s="36"/>
      <c r="H8" s="36"/>
      <c r="I8" s="36"/>
      <c r="J8" s="36"/>
      <c r="K8" s="36"/>
      <c r="L8" s="36"/>
      <c r="M8" s="16"/>
      <c r="N8" s="2"/>
    </row>
    <row x14ac:dyDescent="0.25" r="9" customHeight="1" ht="17.25">
      <c r="A9" s="15" t="s">
        <v>1964</v>
      </c>
      <c r="B9" s="16" t="s">
        <v>8503</v>
      </c>
      <c r="C9" s="36"/>
      <c r="D9" s="36"/>
      <c r="E9" s="17">
        <v>50</v>
      </c>
      <c r="F9" s="17">
        <v>10</v>
      </c>
      <c r="G9" s="17">
        <v>100</v>
      </c>
      <c r="H9" s="17">
        <v>50</v>
      </c>
      <c r="I9" s="17">
        <v>29</v>
      </c>
      <c r="J9" s="36"/>
      <c r="K9" s="36"/>
      <c r="L9" s="36"/>
      <c r="M9" s="16"/>
      <c r="N9" s="2"/>
    </row>
    <row x14ac:dyDescent="0.25" r="10" customHeight="1" ht="17.25">
      <c r="A10" s="117" t="s">
        <v>2263</v>
      </c>
      <c r="B10" s="118" t="s">
        <v>8504</v>
      </c>
      <c r="C10" s="120"/>
      <c r="D10" s="207">
        <v>296</v>
      </c>
      <c r="E10" s="17">
        <v>50</v>
      </c>
      <c r="F10" s="35"/>
      <c r="G10" s="19">
        <v>50</v>
      </c>
      <c r="H10" s="17">
        <v>50</v>
      </c>
      <c r="I10" s="35"/>
      <c r="J10" s="35"/>
      <c r="K10" s="35"/>
      <c r="L10" s="35"/>
      <c r="M10" s="34"/>
      <c r="N10" s="2"/>
    </row>
    <row x14ac:dyDescent="0.25" r="11" customHeight="1" ht="17.25">
      <c r="A11" s="15" t="s">
        <v>2265</v>
      </c>
      <c r="B11" s="16" t="s">
        <v>8505</v>
      </c>
      <c r="C11" s="102">
        <v>120</v>
      </c>
      <c r="D11" s="120"/>
      <c r="E11" s="35"/>
      <c r="F11" s="35"/>
      <c r="G11" s="19">
        <v>50</v>
      </c>
      <c r="H11" s="35"/>
      <c r="I11" s="35"/>
      <c r="J11" s="19">
        <v>150</v>
      </c>
      <c r="K11" s="19">
        <v>150</v>
      </c>
      <c r="L11" s="19">
        <v>150</v>
      </c>
      <c r="M11" s="55"/>
      <c r="N11" s="2"/>
    </row>
    <row x14ac:dyDescent="0.25" r="12" customHeight="1" ht="17.25">
      <c r="A12" s="21" t="s">
        <v>8510</v>
      </c>
      <c r="B12" s="338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3">
        <f>SUM(H7:H11)</f>
      </c>
      <c r="I12" s="23">
        <f>SUM(I7:I11)</f>
      </c>
      <c r="J12" s="23">
        <f>SUM(J7:J11)</f>
      </c>
      <c r="K12" s="23">
        <f>SUM(K7:K11)</f>
      </c>
      <c r="L12" s="23">
        <f>SUM(L7:L11)</f>
      </c>
      <c r="M12" s="47"/>
      <c r="N12" s="4" t="s">
        <v>1555</v>
      </c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16"/>
      <c r="N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16"/>
      <c r="N14" s="2"/>
    </row>
    <row x14ac:dyDescent="0.25" r="15" customHeight="1" ht="17.25">
      <c r="A15" s="123"/>
      <c r="B15" s="124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24"/>
      <c r="N15" s="2"/>
    </row>
    <row x14ac:dyDescent="0.25" r="16" customHeight="1" ht="17.25">
      <c r="A16" s="37"/>
      <c r="B16" s="83"/>
      <c r="C16" s="3"/>
      <c r="D16" s="3"/>
      <c r="E16" s="3"/>
      <c r="F16" s="3"/>
      <c r="G16" s="3"/>
      <c r="H16" s="3"/>
      <c r="I16" s="3"/>
      <c r="J16" s="3"/>
      <c r="K16" s="3"/>
      <c r="L16" s="3"/>
      <c r="M16" s="83"/>
      <c r="N16" s="2"/>
    </row>
    <row x14ac:dyDescent="0.25" r="17" customHeight="1" ht="17.25">
      <c r="A17" s="37"/>
      <c r="B17" s="83"/>
      <c r="C17" s="401" t="s">
        <v>33</v>
      </c>
      <c r="D17" s="401" t="s">
        <v>1083</v>
      </c>
      <c r="E17" s="401" t="s">
        <v>1866</v>
      </c>
      <c r="F17" s="401" t="s">
        <v>10</v>
      </c>
      <c r="G17" s="401" t="s">
        <v>31</v>
      </c>
      <c r="H17" s="401" t="s">
        <v>32</v>
      </c>
      <c r="I17" s="401" t="s">
        <v>383</v>
      </c>
      <c r="J17" s="401" t="s">
        <v>368</v>
      </c>
      <c r="K17" s="401" t="s">
        <v>7</v>
      </c>
      <c r="L17" s="401" t="s">
        <v>9</v>
      </c>
      <c r="M17" s="534"/>
      <c r="N17" s="2"/>
    </row>
    <row x14ac:dyDescent="0.25" r="18" customHeight="1" ht="17.25">
      <c r="A18" s="37"/>
      <c r="B18" s="83"/>
      <c r="C18" s="3"/>
      <c r="D18" s="3"/>
      <c r="E18" s="3"/>
      <c r="F18" s="3"/>
      <c r="G18" s="3"/>
      <c r="H18" s="3"/>
      <c r="I18" s="3"/>
      <c r="J18" s="3"/>
      <c r="K18" s="3"/>
      <c r="L18" s="3"/>
      <c r="M18" s="83"/>
      <c r="N18" s="2"/>
    </row>
    <row x14ac:dyDescent="0.25" r="19" customHeight="1" ht="17.25">
      <c r="A19" s="1" t="s">
        <v>8511</v>
      </c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4"/>
      <c r="N19" s="2"/>
    </row>
    <row x14ac:dyDescent="0.25" r="20" customHeight="1" ht="17.25">
      <c r="A20" s="1" t="s">
        <v>8512</v>
      </c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4"/>
      <c r="N20" s="2"/>
    </row>
    <row x14ac:dyDescent="0.25" r="21" customHeight="1" ht="17.25">
      <c r="A21" s="1"/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4"/>
      <c r="N21" s="2"/>
    </row>
    <row x14ac:dyDescent="0.25" r="22" customHeight="1" ht="17.25">
      <c r="A22" s="1" t="s">
        <v>8513</v>
      </c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4"/>
      <c r="N22" s="2"/>
    </row>
    <row x14ac:dyDescent="0.25" r="23" customHeight="1" ht="17.25">
      <c r="A23" s="1" t="s">
        <v>8514</v>
      </c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4"/>
      <c r="N23" s="2"/>
    </row>
    <row x14ac:dyDescent="0.25" r="24" customHeight="1" ht="17.25">
      <c r="A24" s="1" t="s">
        <v>8515</v>
      </c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4"/>
      <c r="N24" s="2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/>
  </sheetViews>
  <sheetFormatPr defaultRowHeight="15" x14ac:dyDescent="0.25"/>
  <cols>
    <col min="1" max="1" style="88" width="13.005" customWidth="1" bestFit="1"/>
    <col min="2" max="2" style="88" width="21.14785714285714" customWidth="1" bestFit="1"/>
    <col min="3" max="3" style="116" width="9.147857142857141" customWidth="1" bestFit="1"/>
    <col min="4" max="4" style="116" width="9.147857142857141" customWidth="1" bestFit="1"/>
    <col min="5" max="5" style="116" width="9.147857142857141" customWidth="1" bestFit="1"/>
    <col min="6" max="6" style="116" width="9.147857142857141" customWidth="1" bestFit="1"/>
    <col min="7" max="7" style="88" width="9.147857142857141" customWidth="1" bestFit="1"/>
  </cols>
  <sheetData>
    <row x14ac:dyDescent="0.25" r="1" customHeight="1" ht="17.25">
      <c r="A1" s="4" t="s">
        <v>0</v>
      </c>
      <c r="B1" s="83"/>
      <c r="C1" s="5"/>
      <c r="D1" s="5"/>
      <c r="E1" s="5"/>
      <c r="F1" s="5"/>
      <c r="G1" s="4"/>
    </row>
    <row x14ac:dyDescent="0.25" r="2" customHeight="1" ht="17.25">
      <c r="A2" s="4"/>
      <c r="B2" s="4"/>
      <c r="C2" s="5"/>
      <c r="D2" s="5"/>
      <c r="E2" s="5"/>
      <c r="F2" s="5"/>
      <c r="G2" s="4"/>
    </row>
    <row x14ac:dyDescent="0.25" r="3" customHeight="1" ht="17.25">
      <c r="A3" s="4" t="s">
        <v>8481</v>
      </c>
      <c r="B3" s="4"/>
      <c r="C3" s="3"/>
      <c r="D3" s="3"/>
      <c r="E3" s="3"/>
      <c r="F3" s="3"/>
      <c r="G3" s="83"/>
    </row>
    <row x14ac:dyDescent="0.25" r="4" customHeight="1" ht="17.25">
      <c r="A4" s="4" t="s">
        <v>8482</v>
      </c>
      <c r="B4" s="4"/>
      <c r="C4" s="560"/>
      <c r="D4" s="560"/>
      <c r="E4" s="560"/>
      <c r="F4" s="560"/>
      <c r="G4" s="1139"/>
    </row>
    <row x14ac:dyDescent="0.25" r="5" customHeight="1" ht="17.25">
      <c r="A5" s="4"/>
      <c r="B5" s="4"/>
      <c r="C5" s="560"/>
      <c r="D5" s="560"/>
      <c r="E5" s="560"/>
      <c r="F5" s="560"/>
      <c r="G5" s="1139"/>
    </row>
    <row x14ac:dyDescent="0.25" r="6" customHeight="1" ht="17.25">
      <c r="A6" s="534" t="s">
        <v>4</v>
      </c>
      <c r="B6" s="534" t="s">
        <v>5</v>
      </c>
      <c r="C6" s="401" t="s">
        <v>33</v>
      </c>
      <c r="D6" s="401" t="s">
        <v>1083</v>
      </c>
      <c r="E6" s="401" t="s">
        <v>369</v>
      </c>
      <c r="F6" s="401" t="s">
        <v>31</v>
      </c>
      <c r="G6" s="534"/>
    </row>
    <row x14ac:dyDescent="0.25" r="7" customHeight="1" ht="17.25">
      <c r="A7" s="118" t="s">
        <v>3579</v>
      </c>
      <c r="B7" s="118" t="s">
        <v>8506</v>
      </c>
      <c r="C7" s="208">
        <v>300</v>
      </c>
      <c r="D7" s="208">
        <v>200</v>
      </c>
      <c r="E7" s="208">
        <v>24</v>
      </c>
      <c r="F7" s="208">
        <v>50</v>
      </c>
      <c r="G7" s="248"/>
    </row>
    <row x14ac:dyDescent="0.25" r="8" customHeight="1" ht="17.25">
      <c r="A8" s="211" t="s">
        <v>8509</v>
      </c>
      <c r="B8" s="718"/>
      <c r="C8" s="80">
        <f>SUM(C7)</f>
      </c>
      <c r="D8" s="80">
        <f>SUM(D7)</f>
      </c>
      <c r="E8" s="80">
        <f>SUM(E7)</f>
      </c>
      <c r="F8" s="80">
        <f>SUM(F7)</f>
      </c>
      <c r="G8" s="149"/>
    </row>
    <row x14ac:dyDescent="0.25" r="9" customHeight="1" ht="17.25">
      <c r="A9" s="33"/>
      <c r="B9" s="34"/>
      <c r="C9" s="35"/>
      <c r="D9" s="35"/>
      <c r="E9" s="35"/>
      <c r="F9" s="35"/>
      <c r="G9" s="34"/>
    </row>
    <row x14ac:dyDescent="0.25" r="10" customHeight="1" ht="17.25">
      <c r="A10" s="15"/>
      <c r="B10" s="16"/>
      <c r="C10" s="36"/>
      <c r="D10" s="36"/>
      <c r="E10" s="36"/>
      <c r="F10" s="36"/>
      <c r="G10" s="16"/>
    </row>
    <row x14ac:dyDescent="0.25" r="11" customHeight="1" ht="17.25">
      <c r="A11" s="124"/>
      <c r="B11" s="124"/>
      <c r="C11" s="18"/>
      <c r="D11" s="18"/>
      <c r="E11" s="18"/>
      <c r="F11" s="18"/>
      <c r="G11" s="124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2"/>
  <sheetViews>
    <sheetView workbookViewId="0"/>
  </sheetViews>
  <sheetFormatPr defaultRowHeight="15" x14ac:dyDescent="0.25"/>
  <cols>
    <col min="1" max="1" style="40" width="13.005" customWidth="1" bestFit="1"/>
    <col min="2" max="2" style="40" width="21.14785714285714" customWidth="1" bestFit="1"/>
    <col min="3" max="3" style="116" width="9.147857142857141" customWidth="1" bestFit="1"/>
    <col min="4" max="4" style="116" width="9.147857142857141" customWidth="1" bestFit="1"/>
  </cols>
  <sheetData>
    <row x14ac:dyDescent="0.25" r="1" customHeight="1" ht="17.25">
      <c r="A1" s="4" t="s">
        <v>0</v>
      </c>
      <c r="B1" s="2"/>
      <c r="C1" s="5"/>
      <c r="D1" s="5"/>
    </row>
    <row x14ac:dyDescent="0.25" r="2" customHeight="1" ht="17.25">
      <c r="A2" s="4"/>
      <c r="B2" s="4"/>
      <c r="C2" s="5"/>
      <c r="D2" s="5"/>
    </row>
    <row x14ac:dyDescent="0.25" r="3" customHeight="1" ht="17.25">
      <c r="A3" s="4" t="s">
        <v>8481</v>
      </c>
      <c r="B3" s="4"/>
      <c r="C3" s="3"/>
      <c r="D3" s="3"/>
    </row>
    <row x14ac:dyDescent="0.25" r="4" customHeight="1" ht="17.25">
      <c r="A4" s="4" t="s">
        <v>8482</v>
      </c>
      <c r="B4" s="4"/>
      <c r="C4" s="560"/>
      <c r="D4" s="560"/>
    </row>
    <row x14ac:dyDescent="0.25" r="5" customHeight="1" ht="17.25">
      <c r="A5" s="128" t="s">
        <v>8507</v>
      </c>
      <c r="B5" s="4"/>
      <c r="C5" s="560"/>
      <c r="D5" s="560"/>
    </row>
    <row x14ac:dyDescent="0.25" r="6" customHeight="1" ht="17.25">
      <c r="A6" s="534" t="s">
        <v>4</v>
      </c>
      <c r="B6" s="534" t="s">
        <v>5</v>
      </c>
      <c r="C6" s="401" t="s">
        <v>368</v>
      </c>
      <c r="D6" s="401"/>
    </row>
    <row x14ac:dyDescent="0.25" r="7" customHeight="1" ht="17.25">
      <c r="A7" s="394" t="s">
        <v>2068</v>
      </c>
      <c r="B7" s="394" t="s">
        <v>14</v>
      </c>
      <c r="C7" s="224">
        <v>-9</v>
      </c>
      <c r="D7" s="121"/>
    </row>
    <row x14ac:dyDescent="0.25" r="8" customHeight="1" ht="17.25">
      <c r="A8" s="124" t="s">
        <v>2070</v>
      </c>
      <c r="B8" s="124" t="s">
        <v>14</v>
      </c>
      <c r="C8" s="224">
        <v>-12</v>
      </c>
      <c r="D8" s="121"/>
    </row>
    <row x14ac:dyDescent="0.25" r="9" customHeight="1" ht="17.25">
      <c r="A9" s="101" t="s">
        <v>2256</v>
      </c>
      <c r="B9" s="101" t="s">
        <v>8498</v>
      </c>
      <c r="C9" s="102">
        <v>10</v>
      </c>
      <c r="D9" s="121"/>
    </row>
    <row x14ac:dyDescent="0.25" r="10" customHeight="1" ht="17.25">
      <c r="A10" s="124" t="s">
        <v>2256</v>
      </c>
      <c r="B10" s="124" t="s">
        <v>14</v>
      </c>
      <c r="C10" s="224">
        <v>-5</v>
      </c>
      <c r="D10" s="121"/>
    </row>
    <row x14ac:dyDescent="0.25" r="11" customHeight="1" ht="17.25">
      <c r="A11" s="34" t="s">
        <v>2257</v>
      </c>
      <c r="B11" s="34" t="s">
        <v>2175</v>
      </c>
      <c r="C11" s="19">
        <v>25</v>
      </c>
      <c r="D11" s="35"/>
    </row>
    <row x14ac:dyDescent="0.25" r="12" customHeight="1" ht="17.25">
      <c r="A12" s="124" t="s">
        <v>2184</v>
      </c>
      <c r="B12" s="124" t="s">
        <v>1788</v>
      </c>
      <c r="C12" s="103">
        <v>100</v>
      </c>
      <c r="D12" s="36"/>
    </row>
    <row x14ac:dyDescent="0.25" r="13" customHeight="1" ht="17.25">
      <c r="A13" s="16" t="s">
        <v>2184</v>
      </c>
      <c r="B13" s="16" t="s">
        <v>14</v>
      </c>
      <c r="C13" s="17">
        <v>-100</v>
      </c>
      <c r="D13" s="36"/>
    </row>
    <row x14ac:dyDescent="0.25" r="14" customHeight="1" ht="17.25">
      <c r="A14" s="413" t="s">
        <v>2583</v>
      </c>
      <c r="B14" s="413" t="s">
        <v>14</v>
      </c>
      <c r="C14" s="1151">
        <v>-9</v>
      </c>
      <c r="D14" s="45"/>
    </row>
    <row x14ac:dyDescent="0.25" r="15" customHeight="1" ht="17.25">
      <c r="A15" s="211" t="s">
        <v>8508</v>
      </c>
      <c r="B15" s="718"/>
      <c r="C15" s="81">
        <f>SUM(C7:C14)</f>
      </c>
      <c r="D15" s="81">
        <f>SUM(D7:D12)</f>
      </c>
    </row>
    <row x14ac:dyDescent="0.25" r="16" customHeight="1" ht="17.25">
      <c r="A16" s="15"/>
      <c r="B16" s="16"/>
      <c r="C16" s="36"/>
      <c r="D16" s="20"/>
    </row>
    <row x14ac:dyDescent="0.25" r="17" customHeight="1" ht="17.25">
      <c r="A17" s="15"/>
      <c r="B17" s="16"/>
      <c r="C17" s="36"/>
      <c r="D17" s="18"/>
    </row>
    <row x14ac:dyDescent="0.25" r="18" customHeight="1" ht="17.25">
      <c r="A18" s="15"/>
      <c r="B18" s="16"/>
      <c r="C18" s="36"/>
      <c r="D18" s="36"/>
    </row>
    <row x14ac:dyDescent="0.25" r="19" customHeight="1" ht="17.25">
      <c r="A19" s="15"/>
      <c r="B19" s="16"/>
      <c r="C19" s="36"/>
      <c r="D19" s="36"/>
    </row>
    <row x14ac:dyDescent="0.25" r="20" customHeight="1" ht="17.25">
      <c r="A20" s="124"/>
      <c r="B20" s="124"/>
      <c r="C20" s="18"/>
      <c r="D20" s="18"/>
    </row>
    <row x14ac:dyDescent="0.25" r="21" customHeight="1" ht="17.25">
      <c r="A21" s="2"/>
      <c r="B21" s="2"/>
      <c r="C21" s="3"/>
      <c r="D21" s="3"/>
    </row>
    <row x14ac:dyDescent="0.25" r="22" customHeight="1" ht="17.25">
      <c r="A22" s="2"/>
      <c r="B22" s="2"/>
      <c r="C22" s="401" t="s">
        <v>368</v>
      </c>
      <c r="D22" s="401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6"/>
  <sheetViews>
    <sheetView workbookViewId="0"/>
  </sheetViews>
  <sheetFormatPr defaultRowHeight="15" x14ac:dyDescent="0.25"/>
  <cols>
    <col min="1" max="1" style="115" width="13.005" customWidth="1" bestFit="1"/>
    <col min="2" max="2" style="40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9.290714285714287" customWidth="1" bestFit="1"/>
    <col min="6" max="6" style="116" width="9.147857142857141" customWidth="1" bestFit="1"/>
    <col min="7" max="7" style="116" width="9.147857142857141" customWidth="1" bestFit="1"/>
    <col min="8" max="8" style="116" width="9.147857142857141" customWidth="1" bestFit="1"/>
    <col min="9" max="9" style="116" width="9.147857142857141" customWidth="1" bestFit="1"/>
    <col min="10" max="10" style="116" width="9.147857142857141" customWidth="1" bestFit="1"/>
    <col min="11" max="11" style="116" width="9.147857142857141" customWidth="1" bestFit="1"/>
    <col min="12" max="12" style="116" width="9.147857142857141" customWidth="1" bestFit="1"/>
    <col min="13" max="13" style="116" width="9.147857142857141" customWidth="1" bestFit="1"/>
    <col min="14" max="14" style="116" width="9.147857142857141" customWidth="1" bestFit="1"/>
    <col min="15" max="15" style="116" width="9.147857142857141" customWidth="1" bestFit="1"/>
    <col min="16" max="16" style="116" width="9.147857142857141" customWidth="1" bestFit="1"/>
    <col min="17" max="17" style="116" width="9.147857142857141" customWidth="1" bestFit="1"/>
    <col min="18" max="18" style="116" width="9.147857142857141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x14ac:dyDescent="0.25" r="3" customHeight="1" ht="17.25">
      <c r="A3" s="1" t="s">
        <v>8481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5"/>
      <c r="O3" s="3"/>
      <c r="P3" s="3"/>
      <c r="Q3" s="3"/>
      <c r="R3" s="3"/>
    </row>
    <row x14ac:dyDescent="0.25" r="4" customHeight="1" ht="17.25">
      <c r="A4" s="1" t="s">
        <v>8482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560"/>
      <c r="M4" s="560"/>
      <c r="N4" s="5"/>
      <c r="O4" s="560"/>
      <c r="P4" s="560"/>
      <c r="Q4" s="560"/>
      <c r="R4" s="560"/>
    </row>
    <row x14ac:dyDescent="0.25" r="5" customHeight="1" ht="17.25">
      <c r="A5" s="1" t="s">
        <v>8483</v>
      </c>
      <c r="B5" s="4"/>
      <c r="C5" s="560"/>
      <c r="D5" s="560"/>
      <c r="E5" s="560"/>
      <c r="F5" s="560"/>
      <c r="G5" s="560"/>
      <c r="H5" s="560"/>
      <c r="I5" s="560"/>
      <c r="J5" s="560"/>
      <c r="K5" s="560"/>
      <c r="L5" s="560"/>
      <c r="M5" s="560"/>
      <c r="N5" s="5"/>
      <c r="O5" s="560"/>
      <c r="P5" s="560"/>
      <c r="Q5" s="560"/>
      <c r="R5" s="560"/>
    </row>
    <row x14ac:dyDescent="0.25" r="6" customHeight="1" ht="17.25">
      <c r="A6" s="533" t="s">
        <v>4</v>
      </c>
      <c r="B6" s="534" t="s">
        <v>5</v>
      </c>
      <c r="C6" s="401" t="s">
        <v>76</v>
      </c>
      <c r="D6" s="401" t="s">
        <v>7</v>
      </c>
      <c r="E6" s="401" t="s">
        <v>8</v>
      </c>
      <c r="F6" s="401" t="s">
        <v>33</v>
      </c>
      <c r="G6" s="401" t="s">
        <v>1083</v>
      </c>
      <c r="H6" s="401" t="s">
        <v>1866</v>
      </c>
      <c r="I6" s="401" t="s">
        <v>369</v>
      </c>
      <c r="J6" s="401" t="s">
        <v>75</v>
      </c>
      <c r="K6" s="401" t="s">
        <v>10</v>
      </c>
      <c r="L6" s="401" t="s">
        <v>31</v>
      </c>
      <c r="M6" s="401" t="s">
        <v>32</v>
      </c>
      <c r="N6" s="401" t="s">
        <v>368</v>
      </c>
      <c r="O6" s="401" t="s">
        <v>9</v>
      </c>
      <c r="P6" s="401" t="s">
        <v>383</v>
      </c>
      <c r="Q6" s="401" t="s">
        <v>428</v>
      </c>
      <c r="R6" s="401"/>
    </row>
    <row x14ac:dyDescent="0.25" r="7" customHeight="1" ht="17.25">
      <c r="A7" s="15" t="s">
        <v>2884</v>
      </c>
      <c r="B7" s="16" t="s">
        <v>8484</v>
      </c>
      <c r="C7" s="121"/>
      <c r="D7" s="17">
        <v>100</v>
      </c>
      <c r="E7" s="17">
        <v>50</v>
      </c>
      <c r="F7" s="17">
        <v>249</v>
      </c>
      <c r="G7" s="36"/>
      <c r="H7" s="36"/>
      <c r="I7" s="121"/>
      <c r="J7" s="121"/>
      <c r="K7" s="36"/>
      <c r="L7" s="36"/>
      <c r="M7" s="36"/>
      <c r="N7" s="17">
        <v>100</v>
      </c>
      <c r="O7" s="17">
        <v>200</v>
      </c>
      <c r="P7" s="36"/>
      <c r="Q7" s="36"/>
      <c r="R7" s="121"/>
    </row>
    <row x14ac:dyDescent="0.25" r="8" customHeight="1" ht="17.25">
      <c r="A8" s="15" t="s">
        <v>2884</v>
      </c>
      <c r="B8" s="16" t="s">
        <v>8485</v>
      </c>
      <c r="C8" s="111"/>
      <c r="D8" s="18"/>
      <c r="E8" s="18"/>
      <c r="F8" s="18"/>
      <c r="G8" s="36"/>
      <c r="H8" s="36"/>
      <c r="I8" s="111"/>
      <c r="J8" s="111"/>
      <c r="K8" s="17">
        <v>100</v>
      </c>
      <c r="L8" s="36"/>
      <c r="M8" s="36"/>
      <c r="N8" s="18"/>
      <c r="O8" s="18"/>
      <c r="P8" s="36"/>
      <c r="Q8" s="17">
        <v>50</v>
      </c>
      <c r="R8" s="111"/>
    </row>
    <row x14ac:dyDescent="0.25" r="9" customHeight="1" ht="17.25">
      <c r="A9" s="15" t="s">
        <v>2884</v>
      </c>
      <c r="B9" s="16" t="s">
        <v>8486</v>
      </c>
      <c r="C9" s="111"/>
      <c r="D9" s="17">
        <v>100</v>
      </c>
      <c r="E9" s="18"/>
      <c r="F9" s="17">
        <v>250</v>
      </c>
      <c r="G9" s="18"/>
      <c r="H9" s="18"/>
      <c r="I9" s="111"/>
      <c r="J9" s="111"/>
      <c r="K9" s="18"/>
      <c r="L9" s="18"/>
      <c r="M9" s="18"/>
      <c r="N9" s="17">
        <v>100</v>
      </c>
      <c r="O9" s="17">
        <v>200</v>
      </c>
      <c r="P9" s="18"/>
      <c r="Q9" s="18"/>
      <c r="R9" s="111"/>
    </row>
    <row x14ac:dyDescent="0.25" r="10" customHeight="1" ht="17.25">
      <c r="A10" s="15" t="s">
        <v>2567</v>
      </c>
      <c r="B10" s="16" t="s">
        <v>8487</v>
      </c>
      <c r="C10" s="111"/>
      <c r="D10" s="18"/>
      <c r="E10" s="18"/>
      <c r="F10" s="17">
        <v>1</v>
      </c>
      <c r="G10" s="36"/>
      <c r="H10" s="17">
        <v>50</v>
      </c>
      <c r="I10" s="111"/>
      <c r="J10" s="111"/>
      <c r="K10" s="18"/>
      <c r="L10" s="17">
        <v>50</v>
      </c>
      <c r="M10" s="17">
        <v>50</v>
      </c>
      <c r="N10" s="18"/>
      <c r="O10" s="18"/>
      <c r="P10" s="36"/>
      <c r="Q10" s="18"/>
      <c r="R10" s="111"/>
    </row>
    <row x14ac:dyDescent="0.25" r="11" customHeight="1" ht="17.25">
      <c r="A11" s="15" t="s">
        <v>2251</v>
      </c>
      <c r="B11" s="16" t="s">
        <v>8488</v>
      </c>
      <c r="C11" s="111"/>
      <c r="D11" s="17">
        <v>250</v>
      </c>
      <c r="E11" s="17">
        <v>100</v>
      </c>
      <c r="F11" s="17">
        <v>30</v>
      </c>
      <c r="G11" s="17">
        <v>140</v>
      </c>
      <c r="H11" s="36"/>
      <c r="I11" s="111"/>
      <c r="J11" s="111"/>
      <c r="K11" s="17">
        <v>100</v>
      </c>
      <c r="L11" s="36"/>
      <c r="M11" s="36"/>
      <c r="N11" s="17">
        <v>250</v>
      </c>
      <c r="O11" s="17">
        <v>500</v>
      </c>
      <c r="P11" s="17">
        <v>80</v>
      </c>
      <c r="Q11" s="17">
        <v>22</v>
      </c>
      <c r="R11" s="111"/>
    </row>
    <row x14ac:dyDescent="0.25" r="12" customHeight="1" ht="17.25">
      <c r="A12" s="15" t="s">
        <v>2049</v>
      </c>
      <c r="B12" s="16" t="s">
        <v>8489</v>
      </c>
      <c r="C12" s="111"/>
      <c r="D12" s="36"/>
      <c r="E12" s="36"/>
      <c r="F12" s="17">
        <v>30</v>
      </c>
      <c r="G12" s="36"/>
      <c r="H12" s="36"/>
      <c r="I12" s="111"/>
      <c r="J12" s="111"/>
      <c r="K12" s="36"/>
      <c r="L12" s="36"/>
      <c r="M12" s="36"/>
      <c r="N12" s="36"/>
      <c r="O12" s="36"/>
      <c r="P12" s="17">
        <v>20</v>
      </c>
      <c r="Q12" s="36"/>
      <c r="R12" s="111"/>
    </row>
    <row x14ac:dyDescent="0.25" r="13" customHeight="1" ht="17.25">
      <c r="A13" s="15">
        <v>45448</v>
      </c>
      <c r="B13" s="16" t="s">
        <v>8490</v>
      </c>
      <c r="C13" s="111"/>
      <c r="D13" s="36"/>
      <c r="E13" s="36"/>
      <c r="F13" s="36"/>
      <c r="G13" s="36"/>
      <c r="H13" s="36"/>
      <c r="I13" s="111"/>
      <c r="J13" s="111"/>
      <c r="K13" s="36"/>
      <c r="L13" s="36"/>
      <c r="M13" s="36"/>
      <c r="N13" s="36"/>
      <c r="O13" s="36"/>
      <c r="P13" s="36"/>
      <c r="Q13" s="17">
        <v>5</v>
      </c>
      <c r="R13" s="111"/>
    </row>
    <row x14ac:dyDescent="0.25" r="14" customHeight="1" ht="17.25">
      <c r="A14" s="15">
        <v>45478</v>
      </c>
      <c r="B14" s="16" t="s">
        <v>8491</v>
      </c>
      <c r="C14" s="17">
        <v>40</v>
      </c>
      <c r="D14" s="17">
        <v>50</v>
      </c>
      <c r="E14" s="103">
        <v>100</v>
      </c>
      <c r="F14" s="17">
        <v>30</v>
      </c>
      <c r="G14" s="17">
        <v>50</v>
      </c>
      <c r="H14" s="17">
        <v>50</v>
      </c>
      <c r="I14" s="103">
        <v>16</v>
      </c>
      <c r="J14" s="18"/>
      <c r="K14" s="18"/>
      <c r="L14" s="18"/>
      <c r="M14" s="18"/>
      <c r="N14" s="18"/>
      <c r="O14" s="18"/>
      <c r="P14" s="18"/>
      <c r="Q14" s="18"/>
      <c r="R14" s="18"/>
    </row>
    <row x14ac:dyDescent="0.25" r="15" customHeight="1" ht="17.25">
      <c r="A15" s="15">
        <v>45540</v>
      </c>
      <c r="B15" s="16" t="s">
        <v>8492</v>
      </c>
      <c r="C15" s="18"/>
      <c r="D15" s="18"/>
      <c r="E15" s="18"/>
      <c r="F15" s="18"/>
      <c r="G15" s="18"/>
      <c r="H15" s="18"/>
      <c r="I15" s="17">
        <v>10</v>
      </c>
      <c r="J15" s="17">
        <v>40</v>
      </c>
      <c r="K15" s="17">
        <v>20</v>
      </c>
      <c r="L15" s="17">
        <v>50</v>
      </c>
      <c r="M15" s="36"/>
      <c r="N15" s="36"/>
      <c r="O15" s="36"/>
      <c r="P15" s="36"/>
      <c r="Q15" s="36"/>
      <c r="R15" s="18"/>
    </row>
    <row x14ac:dyDescent="0.25" r="16" customHeight="1" ht="17.25">
      <c r="A16" s="15">
        <v>45540</v>
      </c>
      <c r="B16" s="16" t="s">
        <v>14</v>
      </c>
      <c r="C16" s="36"/>
      <c r="D16" s="36"/>
      <c r="E16" s="18"/>
      <c r="F16" s="36"/>
      <c r="G16" s="36"/>
      <c r="H16" s="36"/>
      <c r="I16" s="17">
        <v>-10</v>
      </c>
      <c r="J16" s="18"/>
      <c r="K16" s="18"/>
      <c r="L16" s="18"/>
      <c r="M16" s="18"/>
      <c r="N16" s="18"/>
      <c r="O16" s="18"/>
      <c r="P16" s="18"/>
      <c r="Q16" s="18"/>
      <c r="R16" s="18"/>
    </row>
    <row x14ac:dyDescent="0.25" r="17" customHeight="1" ht="17.25">
      <c r="A17" s="15">
        <v>45570</v>
      </c>
      <c r="B17" s="16" t="s">
        <v>1788</v>
      </c>
      <c r="C17" s="18"/>
      <c r="D17" s="18"/>
      <c r="E17" s="17">
        <v>5</v>
      </c>
      <c r="F17" s="17">
        <v>100</v>
      </c>
      <c r="G17" s="17">
        <v>100</v>
      </c>
      <c r="H17" s="18"/>
      <c r="I17" s="18"/>
      <c r="J17" s="18"/>
      <c r="K17" s="17">
        <v>21</v>
      </c>
      <c r="L17" s="18"/>
      <c r="M17" s="18"/>
      <c r="N17" s="18"/>
      <c r="O17" s="18"/>
      <c r="P17" s="18"/>
      <c r="Q17" s="18"/>
      <c r="R17" s="18"/>
    </row>
    <row x14ac:dyDescent="0.25" r="18" customHeight="1" ht="17.25">
      <c r="A18" s="15">
        <v>45601</v>
      </c>
      <c r="B18" s="16" t="s">
        <v>8493</v>
      </c>
      <c r="C18" s="36"/>
      <c r="D18" s="36"/>
      <c r="E18" s="17">
        <v>95</v>
      </c>
      <c r="F18" s="36"/>
      <c r="G18" s="36"/>
      <c r="H18" s="36"/>
      <c r="I18" s="36"/>
      <c r="J18" s="18"/>
      <c r="K18" s="18"/>
      <c r="L18" s="17">
        <v>50</v>
      </c>
      <c r="M18" s="17">
        <v>50</v>
      </c>
      <c r="N18" s="36"/>
      <c r="O18" s="36"/>
      <c r="P18" s="36"/>
      <c r="Q18" s="36"/>
      <c r="R18" s="18"/>
    </row>
    <row x14ac:dyDescent="0.25" r="19" customHeight="1" ht="17.25">
      <c r="A19" s="15" t="s">
        <v>2578</v>
      </c>
      <c r="B19" s="16" t="s">
        <v>1788</v>
      </c>
      <c r="C19" s="36"/>
      <c r="D19" s="36"/>
      <c r="E19" s="17">
        <v>50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</row>
    <row x14ac:dyDescent="0.25" r="20" customHeight="1" ht="17.25">
      <c r="A20" s="15" t="s">
        <v>1961</v>
      </c>
      <c r="B20" s="16" t="s">
        <v>8494</v>
      </c>
      <c r="C20" s="36"/>
      <c r="D20" s="36"/>
      <c r="E20" s="36"/>
      <c r="F20" s="36"/>
      <c r="G20" s="17">
        <v>50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</row>
    <row x14ac:dyDescent="0.25" r="21" customHeight="1" ht="17.25">
      <c r="A21" s="15" t="s">
        <v>2068</v>
      </c>
      <c r="B21" s="16" t="s">
        <v>8495</v>
      </c>
      <c r="C21" s="36"/>
      <c r="D21" s="17">
        <v>80</v>
      </c>
      <c r="E21" s="36"/>
      <c r="F21" s="36"/>
      <c r="G21" s="36"/>
      <c r="H21" s="36"/>
      <c r="I21" s="36"/>
      <c r="J21" s="36"/>
      <c r="K21" s="17">
        <v>30</v>
      </c>
      <c r="L21" s="36"/>
      <c r="M21" s="36"/>
      <c r="N21" s="17">
        <v>80</v>
      </c>
      <c r="O21" s="17">
        <v>160</v>
      </c>
      <c r="P21" s="36"/>
      <c r="Q21" s="36"/>
      <c r="R21" s="36"/>
    </row>
    <row x14ac:dyDescent="0.25" r="22" customHeight="1" ht="17.25">
      <c r="A22" s="123" t="s">
        <v>2068</v>
      </c>
      <c r="B22" s="124" t="s">
        <v>14</v>
      </c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03">
        <v>-18</v>
      </c>
      <c r="O22" s="18"/>
      <c r="P22" s="18"/>
      <c r="Q22" s="18"/>
      <c r="R22" s="18"/>
    </row>
    <row x14ac:dyDescent="0.25" r="23" customHeight="1" ht="17.25">
      <c r="A23" s="15" t="s">
        <v>2070</v>
      </c>
      <c r="B23" s="16" t="s">
        <v>8496</v>
      </c>
      <c r="C23" s="36"/>
      <c r="D23" s="17">
        <v>50</v>
      </c>
      <c r="E23" s="36"/>
      <c r="F23" s="36"/>
      <c r="G23" s="36"/>
      <c r="H23" s="36"/>
      <c r="I23" s="36"/>
      <c r="J23" s="36"/>
      <c r="K23" s="36"/>
      <c r="L23" s="36"/>
      <c r="M23" s="36"/>
      <c r="N23" s="17">
        <v>68</v>
      </c>
      <c r="O23" s="17">
        <v>100</v>
      </c>
      <c r="P23" s="36"/>
      <c r="Q23" s="36"/>
      <c r="R23" s="36"/>
    </row>
    <row x14ac:dyDescent="0.25" r="24" customHeight="1" ht="17.25">
      <c r="A24" s="15" t="s">
        <v>2070</v>
      </c>
      <c r="B24" s="16" t="s">
        <v>8497</v>
      </c>
      <c r="C24" s="36"/>
      <c r="D24" s="36"/>
      <c r="E24" s="36"/>
      <c r="F24" s="36"/>
      <c r="G24" s="17">
        <v>200</v>
      </c>
      <c r="H24" s="17">
        <v>100</v>
      </c>
      <c r="I24" s="36"/>
      <c r="J24" s="36"/>
      <c r="K24" s="36"/>
      <c r="L24" s="36"/>
      <c r="M24" s="17">
        <v>60</v>
      </c>
      <c r="N24" s="36"/>
      <c r="O24" s="36"/>
      <c r="P24" s="36"/>
      <c r="Q24" s="36"/>
      <c r="R24" s="36"/>
    </row>
    <row x14ac:dyDescent="0.25" r="25" customHeight="1" ht="17.25">
      <c r="A25" s="15" t="s">
        <v>2070</v>
      </c>
      <c r="B25" s="16" t="s">
        <v>14</v>
      </c>
      <c r="C25" s="111"/>
      <c r="D25" s="36"/>
      <c r="E25" s="36"/>
      <c r="F25" s="36"/>
      <c r="G25" s="36"/>
      <c r="H25" s="36"/>
      <c r="I25" s="111"/>
      <c r="J25" s="111"/>
      <c r="K25" s="36"/>
      <c r="L25" s="36"/>
      <c r="M25" s="36"/>
      <c r="N25" s="17">
        <v>-12</v>
      </c>
      <c r="O25" s="36"/>
      <c r="P25" s="36"/>
      <c r="Q25" s="36"/>
      <c r="R25" s="111"/>
    </row>
    <row x14ac:dyDescent="0.25" r="26" customHeight="1" ht="17.25">
      <c r="A26" s="15" t="s">
        <v>2256</v>
      </c>
      <c r="B26" s="16" t="s">
        <v>14</v>
      </c>
      <c r="C26" s="111"/>
      <c r="D26" s="36"/>
      <c r="E26" s="36"/>
      <c r="F26" s="36"/>
      <c r="G26" s="36"/>
      <c r="H26" s="36"/>
      <c r="I26" s="111"/>
      <c r="J26" s="111"/>
      <c r="K26" s="36"/>
      <c r="L26" s="36"/>
      <c r="M26" s="36"/>
      <c r="N26" s="17">
        <v>-5</v>
      </c>
      <c r="O26" s="36"/>
      <c r="P26" s="36"/>
      <c r="Q26" s="36"/>
      <c r="R26" s="111"/>
    </row>
    <row x14ac:dyDescent="0.25" r="27" customHeight="1" ht="17.25">
      <c r="A27" s="15" t="s">
        <v>2256</v>
      </c>
      <c r="B27" s="16" t="s">
        <v>8498</v>
      </c>
      <c r="C27" s="18"/>
      <c r="D27" s="17">
        <v>50</v>
      </c>
      <c r="E27" s="18"/>
      <c r="F27" s="18"/>
      <c r="G27" s="18"/>
      <c r="H27" s="18"/>
      <c r="I27" s="18"/>
      <c r="J27" s="18"/>
      <c r="K27" s="18"/>
      <c r="L27" s="18"/>
      <c r="M27" s="18"/>
      <c r="N27" s="17">
        <v>62</v>
      </c>
      <c r="O27" s="17">
        <v>100</v>
      </c>
      <c r="P27" s="36"/>
      <c r="Q27" s="36"/>
      <c r="R27" s="18"/>
    </row>
    <row x14ac:dyDescent="0.25" r="28" customHeight="1" ht="17.25">
      <c r="A28" s="15" t="s">
        <v>2257</v>
      </c>
      <c r="B28" s="16" t="s">
        <v>2175</v>
      </c>
      <c r="C28" s="36"/>
      <c r="D28" s="36"/>
      <c r="E28" s="36"/>
      <c r="F28" s="36"/>
      <c r="G28" s="36"/>
      <c r="H28" s="36"/>
      <c r="I28" s="36"/>
      <c r="J28" s="36"/>
      <c r="K28" s="17">
        <v>50</v>
      </c>
      <c r="L28" s="36"/>
      <c r="M28" s="36"/>
      <c r="N28" s="17">
        <v>25</v>
      </c>
      <c r="O28" s="36"/>
      <c r="P28" s="36"/>
      <c r="Q28" s="36"/>
      <c r="R28" s="36"/>
    </row>
    <row x14ac:dyDescent="0.25" r="29" customHeight="1" ht="17.25">
      <c r="A29" s="15" t="s">
        <v>2184</v>
      </c>
      <c r="B29" s="16" t="s">
        <v>14</v>
      </c>
      <c r="C29" s="111"/>
      <c r="D29" s="36"/>
      <c r="E29" s="36"/>
      <c r="F29" s="36"/>
      <c r="G29" s="36"/>
      <c r="H29" s="36"/>
      <c r="I29" s="111"/>
      <c r="J29" s="111"/>
      <c r="K29" s="36"/>
      <c r="L29" s="36"/>
      <c r="M29" s="36"/>
      <c r="N29" s="17">
        <v>-100</v>
      </c>
      <c r="O29" s="36"/>
      <c r="P29" s="36"/>
      <c r="Q29" s="36"/>
      <c r="R29" s="111"/>
    </row>
    <row x14ac:dyDescent="0.25" r="30" customHeight="1" ht="17.25">
      <c r="A30" s="15" t="s">
        <v>2184</v>
      </c>
      <c r="B30" s="16" t="s">
        <v>8499</v>
      </c>
      <c r="C30" s="36"/>
      <c r="D30" s="17">
        <v>150</v>
      </c>
      <c r="E30" s="36"/>
      <c r="F30" s="36"/>
      <c r="G30" s="36"/>
      <c r="H30" s="36"/>
      <c r="I30" s="36"/>
      <c r="J30" s="36"/>
      <c r="K30" s="36"/>
      <c r="L30" s="17">
        <v>50</v>
      </c>
      <c r="M30" s="36"/>
      <c r="N30" s="36"/>
      <c r="O30" s="36"/>
      <c r="P30" s="36"/>
      <c r="Q30" s="36"/>
      <c r="R30" s="36"/>
    </row>
    <row x14ac:dyDescent="0.25" r="31" customHeight="1" ht="17.25">
      <c r="A31" s="15" t="s">
        <v>2184</v>
      </c>
      <c r="B31" s="16" t="s">
        <v>1788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17">
        <v>100</v>
      </c>
      <c r="O31" s="36"/>
      <c r="P31" s="36"/>
      <c r="Q31" s="36"/>
      <c r="R31" s="36"/>
    </row>
    <row x14ac:dyDescent="0.25" r="32" customHeight="1" ht="17.25">
      <c r="A32" s="15" t="s">
        <v>2997</v>
      </c>
      <c r="B32" s="16" t="s">
        <v>8500</v>
      </c>
      <c r="C32" s="18"/>
      <c r="D32" s="17">
        <v>20</v>
      </c>
      <c r="E32" s="18"/>
      <c r="F32" s="17">
        <v>200</v>
      </c>
      <c r="G32" s="18"/>
      <c r="H32" s="18"/>
      <c r="I32" s="18"/>
      <c r="J32" s="18"/>
      <c r="K32" s="18"/>
      <c r="L32" s="17">
        <v>50</v>
      </c>
      <c r="M32" s="18"/>
      <c r="N32" s="18"/>
      <c r="O32" s="17">
        <v>40</v>
      </c>
      <c r="P32" s="17">
        <v>36</v>
      </c>
      <c r="Q32" s="36"/>
      <c r="R32" s="18"/>
    </row>
    <row x14ac:dyDescent="0.25" r="33" customHeight="1" ht="17.25">
      <c r="A33" s="15" t="s">
        <v>2583</v>
      </c>
      <c r="B33" s="16" t="s">
        <v>14</v>
      </c>
      <c r="C33" s="111"/>
      <c r="D33" s="36"/>
      <c r="E33" s="36"/>
      <c r="F33" s="36"/>
      <c r="G33" s="36"/>
      <c r="H33" s="36"/>
      <c r="I33" s="111"/>
      <c r="J33" s="111"/>
      <c r="K33" s="36"/>
      <c r="L33" s="36"/>
      <c r="M33" s="36"/>
      <c r="N33" s="17">
        <v>-9</v>
      </c>
      <c r="O33" s="36"/>
      <c r="P33" s="36"/>
      <c r="Q33" s="36"/>
      <c r="R33" s="111"/>
    </row>
    <row x14ac:dyDescent="0.25" r="34" customHeight="1" ht="17.25">
      <c r="A34" s="15" t="s">
        <v>2583</v>
      </c>
      <c r="B34" s="16" t="s">
        <v>8501</v>
      </c>
      <c r="C34" s="36"/>
      <c r="D34" s="36"/>
      <c r="E34" s="36"/>
      <c r="F34" s="36"/>
      <c r="G34" s="17">
        <v>500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</row>
    <row x14ac:dyDescent="0.25" r="35" customHeight="1" ht="17.25">
      <c r="A35" s="15">
        <v>45632</v>
      </c>
      <c r="B35" s="16" t="s">
        <v>8502</v>
      </c>
      <c r="C35" s="36"/>
      <c r="D35" s="36"/>
      <c r="E35" s="36"/>
      <c r="F35" s="17">
        <v>300</v>
      </c>
      <c r="G35" s="17">
        <v>600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</row>
    <row x14ac:dyDescent="0.25" r="36" customHeight="1" ht="17.25">
      <c r="A36" s="123">
        <v>45632</v>
      </c>
      <c r="B36" s="124" t="s">
        <v>14</v>
      </c>
      <c r="C36" s="18"/>
      <c r="D36" s="18"/>
      <c r="E36" s="18"/>
      <c r="F36" s="103">
        <v>-18</v>
      </c>
      <c r="G36" s="103">
        <v>-33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</row>
    <row x14ac:dyDescent="0.25" r="37" customHeight="1" ht="17.25">
      <c r="A37" s="15" t="s">
        <v>1964</v>
      </c>
      <c r="B37" s="16" t="s">
        <v>8503</v>
      </c>
      <c r="C37" s="36"/>
      <c r="D37" s="36"/>
      <c r="E37" s="36"/>
      <c r="F37" s="36"/>
      <c r="G37" s="36"/>
      <c r="H37" s="17">
        <v>50</v>
      </c>
      <c r="I37" s="36"/>
      <c r="J37" s="36"/>
      <c r="K37" s="17">
        <v>10</v>
      </c>
      <c r="L37" s="17">
        <v>100</v>
      </c>
      <c r="M37" s="17">
        <v>50</v>
      </c>
      <c r="N37" s="36"/>
      <c r="O37" s="36"/>
      <c r="P37" s="17">
        <v>29</v>
      </c>
      <c r="Q37" s="36"/>
      <c r="R37" s="36"/>
    </row>
    <row x14ac:dyDescent="0.25" r="38" customHeight="1" ht="17.25">
      <c r="A38" s="15" t="s">
        <v>2263</v>
      </c>
      <c r="B38" s="16" t="s">
        <v>8504</v>
      </c>
      <c r="C38" s="18"/>
      <c r="D38" s="18"/>
      <c r="E38" s="18"/>
      <c r="F38" s="18"/>
      <c r="G38" s="17">
        <v>296</v>
      </c>
      <c r="H38" s="17">
        <v>50</v>
      </c>
      <c r="I38" s="18"/>
      <c r="J38" s="18"/>
      <c r="K38" s="18"/>
      <c r="L38" s="17">
        <v>50</v>
      </c>
      <c r="M38" s="17">
        <v>50</v>
      </c>
      <c r="N38" s="18"/>
      <c r="O38" s="18"/>
      <c r="P38" s="18"/>
      <c r="Q38" s="18"/>
      <c r="R38" s="18"/>
    </row>
    <row x14ac:dyDescent="0.25" r="39" customHeight="1" ht="17.25">
      <c r="A39" s="15" t="s">
        <v>2265</v>
      </c>
      <c r="B39" s="16" t="s">
        <v>8505</v>
      </c>
      <c r="C39" s="18"/>
      <c r="D39" s="19">
        <v>150</v>
      </c>
      <c r="E39" s="18"/>
      <c r="F39" s="19">
        <v>120</v>
      </c>
      <c r="G39" s="36"/>
      <c r="H39" s="36"/>
      <c r="I39" s="18"/>
      <c r="J39" s="18"/>
      <c r="K39" s="18"/>
      <c r="L39" s="19">
        <v>50</v>
      </c>
      <c r="M39" s="36"/>
      <c r="N39" s="19">
        <v>150</v>
      </c>
      <c r="O39" s="19">
        <v>150</v>
      </c>
      <c r="P39" s="18"/>
      <c r="Q39" s="18"/>
      <c r="R39" s="18"/>
    </row>
    <row x14ac:dyDescent="0.25" r="40" customHeight="1" ht="17.25">
      <c r="A40" s="15" t="s">
        <v>3579</v>
      </c>
      <c r="B40" s="16" t="s">
        <v>8506</v>
      </c>
      <c r="C40" s="18"/>
      <c r="D40" s="18"/>
      <c r="E40" s="18"/>
      <c r="F40" s="17">
        <v>300</v>
      </c>
      <c r="G40" s="17">
        <v>200</v>
      </c>
      <c r="H40" s="18"/>
      <c r="I40" s="17">
        <v>24</v>
      </c>
      <c r="J40" s="18"/>
      <c r="K40" s="18"/>
      <c r="L40" s="17">
        <v>50</v>
      </c>
      <c r="M40" s="18"/>
      <c r="N40" s="18"/>
      <c r="O40" s="18"/>
      <c r="P40" s="18"/>
      <c r="Q40" s="18"/>
      <c r="R40" s="18"/>
    </row>
    <row x14ac:dyDescent="0.25" r="41" customHeight="1" ht="17.25">
      <c r="A41" s="15"/>
      <c r="B41" s="16"/>
      <c r="C41" s="18"/>
      <c r="D41" s="18"/>
      <c r="E41" s="18"/>
      <c r="F41" s="18"/>
      <c r="G41" s="36"/>
      <c r="H41" s="36"/>
      <c r="I41" s="18"/>
      <c r="J41" s="18"/>
      <c r="K41" s="18"/>
      <c r="L41" s="36"/>
      <c r="M41" s="36"/>
      <c r="N41" s="18"/>
      <c r="O41" s="18"/>
      <c r="P41" s="18"/>
      <c r="Q41" s="18"/>
      <c r="R41" s="18"/>
    </row>
    <row x14ac:dyDescent="0.25" r="42" customHeight="1" ht="17.25">
      <c r="A42" s="15"/>
      <c r="B42" s="1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</row>
    <row x14ac:dyDescent="0.25" r="44" customHeight="1" ht="17.25">
      <c r="A44" s="123"/>
      <c r="B44" s="124"/>
      <c r="C44" s="103">
        <f>SUM(C7:C42)</f>
      </c>
      <c r="D44" s="103">
        <f>SUM(D7:D42)</f>
      </c>
      <c r="E44" s="103">
        <f>SUM(E7:E42)</f>
      </c>
      <c r="F44" s="103">
        <f>SUM(F7:F42)</f>
      </c>
      <c r="G44" s="103">
        <f>SUM(G7:G42)</f>
      </c>
      <c r="H44" s="103">
        <f>SUM(H7:H42)</f>
      </c>
      <c r="I44" s="103">
        <f>SUM(I7:I42)</f>
      </c>
      <c r="J44" s="103">
        <f>SUM(J7:J42)</f>
      </c>
      <c r="K44" s="103">
        <f>SUM(K7:K42)</f>
      </c>
      <c r="L44" s="103">
        <f>SUM(L7:L42)</f>
      </c>
      <c r="M44" s="103">
        <f>SUM(M7:M42)</f>
      </c>
      <c r="N44" s="103">
        <f>SUM(N7:N42)</f>
      </c>
      <c r="O44" s="103">
        <f>SUM(O7:O42)</f>
      </c>
      <c r="P44" s="103">
        <f>SUM(P7:P42)</f>
      </c>
      <c r="Q44" s="103">
        <f>SUM(Q7:Q42)</f>
      </c>
      <c r="R44" s="103">
        <f>SUM(R7:R42)</f>
      </c>
    </row>
    <row x14ac:dyDescent="0.25" r="45" customHeight="1" ht="17.25">
      <c r="A45" s="37"/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</row>
    <row x14ac:dyDescent="0.25" r="46" customHeight="1" ht="17.25">
      <c r="A46" s="37"/>
      <c r="B46" s="2"/>
      <c r="C46" s="401" t="s">
        <v>76</v>
      </c>
      <c r="D46" s="401" t="s">
        <v>7</v>
      </c>
      <c r="E46" s="401" t="s">
        <v>8</v>
      </c>
      <c r="F46" s="401" t="s">
        <v>33</v>
      </c>
      <c r="G46" s="401" t="s">
        <v>1083</v>
      </c>
      <c r="H46" s="401" t="s">
        <v>1866</v>
      </c>
      <c r="I46" s="401" t="s">
        <v>369</v>
      </c>
      <c r="J46" s="401" t="s">
        <v>75</v>
      </c>
      <c r="K46" s="401" t="s">
        <v>10</v>
      </c>
      <c r="L46" s="401" t="s">
        <v>31</v>
      </c>
      <c r="M46" s="401" t="s">
        <v>32</v>
      </c>
      <c r="N46" s="401" t="s">
        <v>368</v>
      </c>
      <c r="O46" s="401" t="s">
        <v>9</v>
      </c>
      <c r="P46" s="401" t="s">
        <v>383</v>
      </c>
      <c r="Q46" s="401" t="s">
        <v>428</v>
      </c>
      <c r="R46" s="401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5"/>
  <sheetViews>
    <sheetView workbookViewId="0"/>
  </sheetViews>
  <sheetFormatPr defaultRowHeight="15" x14ac:dyDescent="0.25"/>
  <cols>
    <col min="1" max="1" style="115" width="13.005" customWidth="1" bestFit="1"/>
    <col min="2" max="2" style="40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9.862142857142858" customWidth="1" bestFit="1"/>
    <col min="6" max="6" style="116" width="9.290714285714287" customWidth="1" bestFit="1"/>
    <col min="7" max="7" style="116" width="9.147857142857141" customWidth="1" bestFit="1"/>
    <col min="8" max="8" style="116" width="9.147857142857141" customWidth="1" bestFit="1"/>
    <col min="9" max="9" style="116" width="9.147857142857141" customWidth="1" bestFit="1"/>
    <col min="10" max="10" style="116" width="9.147857142857141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5"/>
      <c r="I1" s="5"/>
      <c r="J1" s="5"/>
      <c r="K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3"/>
      <c r="K3" s="2"/>
    </row>
    <row x14ac:dyDescent="0.25" r="4" customHeight="1" ht="17.25">
      <c r="A4" s="1" t="s">
        <v>8443</v>
      </c>
      <c r="B4" s="4"/>
      <c r="C4" s="560"/>
      <c r="D4" s="560"/>
      <c r="E4" s="560"/>
      <c r="F4" s="560"/>
      <c r="G4" s="560"/>
      <c r="H4" s="560"/>
      <c r="I4" s="560"/>
      <c r="J4" s="560"/>
      <c r="K4" s="2"/>
    </row>
    <row x14ac:dyDescent="0.25" r="5" customHeight="1" ht="17.25">
      <c r="A5" s="1" t="s">
        <v>8480</v>
      </c>
      <c r="B5" s="4"/>
      <c r="C5" s="560"/>
      <c r="D5" s="560"/>
      <c r="E5" s="560"/>
      <c r="F5" s="560"/>
      <c r="G5" s="560"/>
      <c r="H5" s="560"/>
      <c r="I5" s="560"/>
      <c r="J5" s="560"/>
      <c r="K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560"/>
      <c r="J6" s="560"/>
      <c r="K6" s="2"/>
    </row>
    <row x14ac:dyDescent="0.25" r="7" customHeight="1" ht="17.25">
      <c r="A7" s="1"/>
      <c r="B7" s="4"/>
      <c r="C7" s="11">
        <v>35000</v>
      </c>
      <c r="D7" s="11">
        <v>15000</v>
      </c>
      <c r="E7" s="11">
        <v>3500</v>
      </c>
      <c r="F7" s="11">
        <v>4000</v>
      </c>
      <c r="G7" s="11">
        <v>3800</v>
      </c>
      <c r="H7" s="11">
        <v>3500</v>
      </c>
      <c r="I7" s="11">
        <v>3500</v>
      </c>
      <c r="J7" s="11">
        <v>800</v>
      </c>
      <c r="K7" s="2"/>
    </row>
    <row x14ac:dyDescent="0.25" r="8" customHeight="1" ht="17.25">
      <c r="A8" s="533" t="s">
        <v>4</v>
      </c>
      <c r="B8" s="534" t="s">
        <v>5</v>
      </c>
      <c r="C8" s="401" t="s">
        <v>428</v>
      </c>
      <c r="D8" s="401" t="s">
        <v>10</v>
      </c>
      <c r="E8" s="401" t="s">
        <v>7</v>
      </c>
      <c r="F8" s="401" t="s">
        <v>6</v>
      </c>
      <c r="G8" s="401" t="s">
        <v>75</v>
      </c>
      <c r="H8" s="401" t="s">
        <v>8</v>
      </c>
      <c r="I8" s="401" t="s">
        <v>358</v>
      </c>
      <c r="J8" s="401" t="s">
        <v>9</v>
      </c>
      <c r="K8" s="2"/>
    </row>
    <row x14ac:dyDescent="0.25" r="9" customHeight="1" ht="17.25">
      <c r="A9" s="1168" t="s">
        <v>6952</v>
      </c>
      <c r="B9" s="118" t="s">
        <v>8444</v>
      </c>
      <c r="C9" s="26">
        <v>10</v>
      </c>
      <c r="D9" s="26">
        <v>20</v>
      </c>
      <c r="E9" s="26">
        <v>100</v>
      </c>
      <c r="F9" s="26">
        <v>100</v>
      </c>
      <c r="G9" s="26">
        <v>100</v>
      </c>
      <c r="H9" s="26">
        <v>100</v>
      </c>
      <c r="I9" s="26">
        <v>100</v>
      </c>
      <c r="J9" s="26">
        <v>200</v>
      </c>
      <c r="K9" s="2"/>
    </row>
    <row x14ac:dyDescent="0.25" r="10" customHeight="1" ht="17.25">
      <c r="A10" s="21" t="s">
        <v>8478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3">
        <f>SUM(H9)</f>
      </c>
      <c r="I10" s="23">
        <f>SUM(I9)</f>
      </c>
      <c r="J10" s="23">
        <f>SUM(J9)</f>
      </c>
      <c r="K10" s="2"/>
    </row>
    <row x14ac:dyDescent="0.25" r="11" customHeight="1" ht="17.25">
      <c r="A11" s="677"/>
      <c r="B11" s="34"/>
      <c r="C11" s="35"/>
      <c r="D11" s="35"/>
      <c r="E11" s="35"/>
      <c r="F11" s="35"/>
      <c r="G11" s="35"/>
      <c r="H11" s="35"/>
      <c r="I11" s="35"/>
      <c r="J11" s="35"/>
      <c r="K11" s="2"/>
    </row>
    <row x14ac:dyDescent="0.25" r="12" customHeight="1" ht="17.25">
      <c r="A12" s="21" t="s">
        <v>8473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"/>
    </row>
    <row x14ac:dyDescent="0.25" r="13" customHeight="1" ht="17.25">
      <c r="A13" s="1169"/>
      <c r="B13" s="124"/>
      <c r="C13" s="18"/>
      <c r="D13" s="18"/>
      <c r="E13" s="18"/>
      <c r="F13" s="18"/>
      <c r="G13" s="18"/>
      <c r="H13" s="18"/>
      <c r="I13" s="18"/>
      <c r="J13" s="18"/>
      <c r="K13" s="2"/>
    </row>
    <row x14ac:dyDescent="0.25" r="14" customHeight="1" ht="17.25">
      <c r="A14" s="21" t="s">
        <v>8442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"/>
    </row>
    <row x14ac:dyDescent="0.25" r="15" customHeight="1" ht="17.25">
      <c r="A15" s="15" t="s">
        <v>1871</v>
      </c>
      <c r="B15" s="16" t="s">
        <v>14</v>
      </c>
      <c r="C15" s="36"/>
      <c r="D15" s="36"/>
      <c r="E15" s="36"/>
      <c r="F15" s="36"/>
      <c r="G15" s="17">
        <v>-100</v>
      </c>
      <c r="H15" s="36"/>
      <c r="I15" s="36"/>
      <c r="J15" s="17">
        <v>-4</v>
      </c>
      <c r="K15" s="2"/>
    </row>
    <row x14ac:dyDescent="0.25" r="16" customHeight="1" ht="17.25">
      <c r="A16" s="21" t="s">
        <v>8437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"/>
    </row>
    <row x14ac:dyDescent="0.25" r="17" customHeight="1" ht="17.25">
      <c r="A17" s="221"/>
      <c r="B17" s="222"/>
      <c r="C17" s="27"/>
      <c r="D17" s="27"/>
      <c r="E17" s="27"/>
      <c r="F17" s="27"/>
      <c r="G17" s="27"/>
      <c r="H17" s="27"/>
      <c r="I17" s="27"/>
      <c r="J17" s="27"/>
      <c r="K17" s="2"/>
    </row>
    <row x14ac:dyDescent="0.25" r="18" customHeight="1" ht="17.25">
      <c r="A18" s="21" t="s">
        <v>8304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"/>
    </row>
    <row x14ac:dyDescent="0.25" r="19" customHeight="1" ht="17.25">
      <c r="A19" s="15">
        <v>45017</v>
      </c>
      <c r="B19" s="16" t="s">
        <v>14</v>
      </c>
      <c r="C19" s="36"/>
      <c r="D19" s="36"/>
      <c r="E19" s="36"/>
      <c r="F19" s="36"/>
      <c r="G19" s="36"/>
      <c r="H19" s="36"/>
      <c r="I19" s="17">
        <v>-100</v>
      </c>
      <c r="J19" s="36"/>
      <c r="K19" s="2"/>
    </row>
    <row x14ac:dyDescent="0.25" r="20" customHeight="1" ht="17.25">
      <c r="A20" s="15">
        <v>45047</v>
      </c>
      <c r="B20" s="16" t="s">
        <v>14</v>
      </c>
      <c r="C20" s="36"/>
      <c r="D20" s="36"/>
      <c r="E20" s="36"/>
      <c r="F20" s="36"/>
      <c r="G20" s="36"/>
      <c r="H20" s="17">
        <v>-70</v>
      </c>
      <c r="I20" s="36"/>
      <c r="J20" s="36"/>
      <c r="K20" s="2"/>
    </row>
    <row x14ac:dyDescent="0.25" r="21" customHeight="1" ht="17.25">
      <c r="A21" s="15">
        <v>45261</v>
      </c>
      <c r="B21" s="16" t="s">
        <v>14</v>
      </c>
      <c r="C21" s="36"/>
      <c r="D21" s="36"/>
      <c r="E21" s="17">
        <v>-41</v>
      </c>
      <c r="F21" s="36"/>
      <c r="G21" s="36"/>
      <c r="H21" s="36"/>
      <c r="I21" s="36"/>
      <c r="J21" s="17">
        <v>-7</v>
      </c>
      <c r="K21" s="2"/>
    </row>
    <row x14ac:dyDescent="0.25" r="22" customHeight="1" ht="17.25">
      <c r="A22" s="21" t="s">
        <v>8295</v>
      </c>
      <c r="B22" s="47"/>
      <c r="C22" s="23">
        <f>SUM(C18:C21)</f>
      </c>
      <c r="D22" s="23">
        <f>SUM(D18:D21)</f>
      </c>
      <c r="E22" s="23">
        <f>SUM(E18:E21)</f>
      </c>
      <c r="F22" s="23">
        <f>SUM(F18:F21)</f>
      </c>
      <c r="G22" s="23">
        <f>SUM(G18:G21)</f>
      </c>
      <c r="H22" s="23">
        <f>SUM(H18:H21)</f>
      </c>
      <c r="I22" s="23">
        <f>SUM(I18:I21)</f>
      </c>
      <c r="J22" s="23">
        <f>SUM(J18:J21)</f>
      </c>
      <c r="K22" s="4" t="s">
        <v>2082</v>
      </c>
    </row>
    <row x14ac:dyDescent="0.25" r="23" customHeight="1" ht="17.25">
      <c r="A23" s="15"/>
      <c r="B23" s="16"/>
      <c r="C23" s="36"/>
      <c r="D23" s="36"/>
      <c r="E23" s="36"/>
      <c r="F23" s="36"/>
      <c r="G23" s="36"/>
      <c r="H23" s="36"/>
      <c r="I23" s="36"/>
      <c r="J23" s="36"/>
      <c r="K23" s="2"/>
    </row>
    <row x14ac:dyDescent="0.25" r="24" customHeight="1" ht="17.25">
      <c r="A24" s="21" t="s">
        <v>8296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4" t="s">
        <v>2082</v>
      </c>
    </row>
    <row x14ac:dyDescent="0.25" r="25" customHeight="1" ht="17.25">
      <c r="A25" s="15">
        <v>44960</v>
      </c>
      <c r="B25" s="16" t="s">
        <v>14</v>
      </c>
      <c r="C25" s="36"/>
      <c r="D25" s="36"/>
      <c r="E25" s="17">
        <v>-59</v>
      </c>
      <c r="F25" s="36"/>
      <c r="G25" s="36"/>
      <c r="H25" s="17">
        <v>-3</v>
      </c>
      <c r="I25" s="36"/>
      <c r="J25" s="36"/>
      <c r="K25" s="2"/>
    </row>
    <row x14ac:dyDescent="0.25" r="26" customHeight="1" ht="17.25">
      <c r="A26" s="15" t="s">
        <v>3141</v>
      </c>
      <c r="B26" s="118" t="s">
        <v>14</v>
      </c>
      <c r="C26" s="36"/>
      <c r="D26" s="36"/>
      <c r="E26" s="36"/>
      <c r="F26" s="17">
        <v>-69</v>
      </c>
      <c r="G26" s="36"/>
      <c r="H26" s="36"/>
      <c r="I26" s="36"/>
      <c r="J26" s="17">
        <v>-189</v>
      </c>
      <c r="K26" s="2"/>
    </row>
    <row x14ac:dyDescent="0.25" r="27" customHeight="1" ht="17.25">
      <c r="A27" s="15" t="s">
        <v>1753</v>
      </c>
      <c r="B27" s="16" t="s">
        <v>14</v>
      </c>
      <c r="C27" s="36"/>
      <c r="D27" s="36"/>
      <c r="E27" s="36"/>
      <c r="F27" s="17">
        <v>-31</v>
      </c>
      <c r="G27" s="36"/>
      <c r="H27" s="36"/>
      <c r="I27" s="36"/>
      <c r="J27" s="36"/>
      <c r="K27" s="2"/>
    </row>
    <row x14ac:dyDescent="0.25" r="28" customHeight="1" ht="17.25">
      <c r="A28" s="15" t="s">
        <v>3151</v>
      </c>
      <c r="B28" s="16" t="s">
        <v>14</v>
      </c>
      <c r="C28" s="17">
        <v>-3</v>
      </c>
      <c r="D28" s="36"/>
      <c r="E28" s="36"/>
      <c r="F28" s="36"/>
      <c r="G28" s="36"/>
      <c r="H28" s="17">
        <v>-2</v>
      </c>
      <c r="I28" s="36"/>
      <c r="J28" s="36"/>
      <c r="K28" s="2"/>
    </row>
    <row x14ac:dyDescent="0.25" r="29" customHeight="1" ht="17.25">
      <c r="A29" s="21" t="s">
        <v>8297</v>
      </c>
      <c r="B29" s="47"/>
      <c r="C29" s="23">
        <f>SUM(C24:C28)</f>
      </c>
      <c r="D29" s="23">
        <f>SUM(D24:D28)</f>
      </c>
      <c r="E29" s="23">
        <f>SUM(E24:E28)</f>
      </c>
      <c r="F29" s="23">
        <f>SUM(F24:F28)</f>
      </c>
      <c r="G29" s="23">
        <f>SUM(G24:G28)</f>
      </c>
      <c r="H29" s="23">
        <f>SUM(H24:H28)</f>
      </c>
      <c r="I29" s="23">
        <f>SUM(I24:I28)</f>
      </c>
      <c r="J29" s="23">
        <f>SUM(J24:J28)</f>
      </c>
      <c r="K29" s="4" t="s">
        <v>2082</v>
      </c>
    </row>
    <row x14ac:dyDescent="0.25" r="30" customHeight="1" ht="17.25">
      <c r="A30" s="15">
        <v>45203</v>
      </c>
      <c r="B30" s="16" t="s">
        <v>14</v>
      </c>
      <c r="C30" s="36"/>
      <c r="D30" s="36"/>
      <c r="E30" s="36"/>
      <c r="F30" s="36"/>
      <c r="G30" s="36"/>
      <c r="H30" s="17">
        <v>-3</v>
      </c>
      <c r="I30" s="36"/>
      <c r="J30" s="36"/>
      <c r="K30" s="2"/>
    </row>
    <row x14ac:dyDescent="0.25" r="31" customHeight="1" ht="17.25">
      <c r="A31" s="15">
        <v>45264</v>
      </c>
      <c r="B31" s="16" t="s">
        <v>14</v>
      </c>
      <c r="C31" s="36"/>
      <c r="D31" s="36"/>
      <c r="E31" s="36"/>
      <c r="F31" s="36"/>
      <c r="G31" s="36"/>
      <c r="H31" s="17">
        <v>-4</v>
      </c>
      <c r="I31" s="36"/>
      <c r="J31" s="36"/>
      <c r="K31" s="2"/>
    </row>
    <row x14ac:dyDescent="0.25" r="32" customHeight="1" ht="17.25">
      <c r="A32" s="15" t="s">
        <v>2149</v>
      </c>
      <c r="B32" s="16" t="s">
        <v>14</v>
      </c>
      <c r="C32" s="17">
        <v>-4</v>
      </c>
      <c r="D32" s="36"/>
      <c r="E32" s="36"/>
      <c r="F32" s="36"/>
      <c r="G32" s="36"/>
      <c r="H32" s="36"/>
      <c r="I32" s="36"/>
      <c r="J32" s="36"/>
      <c r="K32" s="2"/>
    </row>
    <row x14ac:dyDescent="0.25" r="33" customHeight="1" ht="17.25">
      <c r="A33" s="21" t="s">
        <v>8298</v>
      </c>
      <c r="B33" s="47"/>
      <c r="C33" s="23">
        <f>SUM(C29:C32)</f>
      </c>
      <c r="D33" s="23">
        <f>SUM(D29:D32)</f>
      </c>
      <c r="E33" s="23">
        <f>SUM(E29:E32)</f>
      </c>
      <c r="F33" s="23">
        <f>SUM(F29:F32)</f>
      </c>
      <c r="G33" s="23">
        <f>SUM(G29:G32)</f>
      </c>
      <c r="H33" s="23">
        <f>SUM(H29:H32)</f>
      </c>
      <c r="I33" s="23">
        <f>SUM(I29:I32)</f>
      </c>
      <c r="J33" s="23">
        <f>SUM(J29:J32)</f>
      </c>
      <c r="K33" s="2"/>
    </row>
    <row x14ac:dyDescent="0.25" r="34" customHeight="1" ht="17.25">
      <c r="A34" s="15" t="s">
        <v>3351</v>
      </c>
      <c r="B34" s="16" t="s">
        <v>14</v>
      </c>
      <c r="C34" s="17">
        <v>-1</v>
      </c>
      <c r="D34" s="36"/>
      <c r="E34" s="36"/>
      <c r="F34" s="36"/>
      <c r="G34" s="36"/>
      <c r="H34" s="17">
        <v>-1</v>
      </c>
      <c r="I34" s="36"/>
      <c r="J34" s="36"/>
      <c r="K34" s="2"/>
    </row>
    <row x14ac:dyDescent="0.25" r="35" customHeight="1" ht="17.25">
      <c r="A35" s="21" t="s">
        <v>8299</v>
      </c>
      <c r="B35" s="47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23">
        <f>SUM(I33:I34)</f>
      </c>
      <c r="J35" s="23">
        <f>SUM(J33:J34)</f>
      </c>
      <c r="K35" s="4" t="s">
        <v>1547</v>
      </c>
    </row>
    <row x14ac:dyDescent="0.25" r="36" customHeight="1" ht="17.25">
      <c r="A36" s="15">
        <v>45083</v>
      </c>
      <c r="B36" s="16" t="s">
        <v>14</v>
      </c>
      <c r="C36" s="17">
        <v>-2</v>
      </c>
      <c r="D36" s="17">
        <v>-1</v>
      </c>
      <c r="E36" s="36"/>
      <c r="F36" s="36"/>
      <c r="G36" s="36"/>
      <c r="H36" s="17">
        <v>-1</v>
      </c>
      <c r="I36" s="36"/>
      <c r="J36" s="36"/>
      <c r="K36" s="2"/>
    </row>
    <row x14ac:dyDescent="0.25" r="37" customHeight="1" ht="17.25">
      <c r="A37" s="15">
        <v>45175</v>
      </c>
      <c r="B37" s="16" t="s">
        <v>14</v>
      </c>
      <c r="C37" s="36"/>
      <c r="D37" s="17">
        <v>-3</v>
      </c>
      <c r="E37" s="36"/>
      <c r="F37" s="36"/>
      <c r="G37" s="36"/>
      <c r="H37" s="17">
        <v>-4</v>
      </c>
      <c r="I37" s="36"/>
      <c r="J37" s="36"/>
      <c r="K37" s="2"/>
    </row>
    <row x14ac:dyDescent="0.25" r="38" customHeight="1" ht="17.25">
      <c r="A38" s="15" t="s">
        <v>3704</v>
      </c>
      <c r="B38" s="16" t="s">
        <v>14</v>
      </c>
      <c r="C38" s="36"/>
      <c r="D38" s="17">
        <v>-2</v>
      </c>
      <c r="E38" s="36"/>
      <c r="F38" s="36"/>
      <c r="G38" s="36"/>
      <c r="H38" s="17">
        <v>-1</v>
      </c>
      <c r="I38" s="36"/>
      <c r="J38" s="36"/>
      <c r="K38" s="2"/>
    </row>
    <row x14ac:dyDescent="0.25" r="39" customHeight="1" ht="17.25">
      <c r="A39" s="21" t="s">
        <v>8201</v>
      </c>
      <c r="B39" s="47"/>
      <c r="C39" s="23">
        <f>SUM(C35:C38)</f>
      </c>
      <c r="D39" s="23">
        <f>SUM(D35:D38)</f>
      </c>
      <c r="E39" s="23">
        <f>SUM(E35:E38)</f>
      </c>
      <c r="F39" s="23">
        <f>SUM(F35:F38)</f>
      </c>
      <c r="G39" s="23">
        <f>SUM(G35:G38)</f>
      </c>
      <c r="H39" s="23">
        <f>SUM(H35:H38)</f>
      </c>
      <c r="I39" s="23">
        <f>SUM(I35:I38)</f>
      </c>
      <c r="J39" s="23">
        <f>SUM(J35:J38)</f>
      </c>
      <c r="K39" s="4" t="s">
        <v>1547</v>
      </c>
    </row>
    <row x14ac:dyDescent="0.25" r="40" customHeight="1" ht="17.25">
      <c r="A40" s="15"/>
      <c r="B40" s="16"/>
      <c r="C40" s="36"/>
      <c r="D40" s="36"/>
      <c r="E40" s="36"/>
      <c r="F40" s="36"/>
      <c r="G40" s="36"/>
      <c r="H40" s="36"/>
      <c r="I40" s="36"/>
      <c r="J40" s="36"/>
      <c r="K40" s="2"/>
    </row>
    <row x14ac:dyDescent="0.25" r="41" customHeight="1" ht="17.25">
      <c r="A41" s="21" t="s">
        <v>8204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23">
        <f>SUM(J39:J40)</f>
      </c>
      <c r="K41" s="2"/>
    </row>
    <row x14ac:dyDescent="0.25" r="42" customHeight="1" ht="17.25">
      <c r="A42" s="15"/>
      <c r="B42" s="16"/>
      <c r="C42" s="36"/>
      <c r="D42" s="60"/>
      <c r="E42" s="36"/>
      <c r="F42" s="36"/>
      <c r="G42" s="36"/>
      <c r="H42" s="36"/>
      <c r="I42" s="36"/>
      <c r="J42" s="36"/>
      <c r="K42" s="2"/>
    </row>
    <row x14ac:dyDescent="0.25" r="43" customHeight="1" ht="17.25">
      <c r="A43" s="21" t="s">
        <v>8189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3">
        <f>SUM(J41:J42)</f>
      </c>
      <c r="K43" s="2"/>
    </row>
    <row x14ac:dyDescent="0.25" r="44" customHeight="1" ht="17.25">
      <c r="A44" s="15"/>
      <c r="B44" s="16"/>
      <c r="C44" s="36"/>
      <c r="D44" s="36"/>
      <c r="E44" s="36"/>
      <c r="F44" s="36"/>
      <c r="G44" s="36"/>
      <c r="H44" s="36"/>
      <c r="I44" s="36"/>
      <c r="J44" s="36"/>
      <c r="K44" s="2"/>
    </row>
    <row x14ac:dyDescent="0.25" r="45" customHeight="1" ht="17.25">
      <c r="A45" s="21" t="s">
        <v>8190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23">
        <f>SUM(J43:J44)</f>
      </c>
      <c r="K45" s="2"/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36"/>
      <c r="I46" s="36"/>
      <c r="J46" s="36"/>
      <c r="K46" s="2"/>
    </row>
    <row x14ac:dyDescent="0.25" r="47" customHeight="1" ht="17.25">
      <c r="A47" s="21" t="s">
        <v>8108</v>
      </c>
      <c r="B47" s="47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3">
        <f>SUM(H45:H46)</f>
      </c>
      <c r="I47" s="23">
        <f>SUM(I45:I46)</f>
      </c>
      <c r="J47" s="23">
        <f>SUM(J45:J46)</f>
      </c>
      <c r="K47" s="2"/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36"/>
      <c r="J48" s="36"/>
      <c r="K48" s="2"/>
    </row>
    <row x14ac:dyDescent="0.25" r="49" customHeight="1" ht="17.25">
      <c r="A49" s="21" t="s">
        <v>8103</v>
      </c>
      <c r="B49" s="47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23">
        <f>SUM(I47:I48)</f>
      </c>
      <c r="J49" s="23">
        <f>SUM(J47:J48)</f>
      </c>
      <c r="K49" s="2"/>
    </row>
    <row x14ac:dyDescent="0.25" r="50" customHeight="1" ht="17.25">
      <c r="A50" s="15"/>
      <c r="B50" s="16"/>
      <c r="C50" s="36"/>
      <c r="D50" s="60"/>
      <c r="E50" s="36"/>
      <c r="F50" s="36"/>
      <c r="G50" s="36"/>
      <c r="H50" s="60"/>
      <c r="I50" s="36"/>
      <c r="J50" s="36"/>
      <c r="K50" s="2"/>
    </row>
    <row x14ac:dyDescent="0.25" r="51" customHeight="1" ht="17.25">
      <c r="A51" s="21" t="s">
        <v>8105</v>
      </c>
      <c r="B51" s="47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23">
        <f>SUM(I49:I50)</f>
      </c>
      <c r="J51" s="23">
        <f>SUM(J49:J50)</f>
      </c>
      <c r="K51" s="2"/>
    </row>
    <row x14ac:dyDescent="0.25" r="52" customHeight="1" ht="17.25">
      <c r="A52" s="15"/>
      <c r="B52" s="16"/>
      <c r="C52" s="36"/>
      <c r="D52" s="60"/>
      <c r="E52" s="36"/>
      <c r="F52" s="36"/>
      <c r="G52" s="36"/>
      <c r="H52" s="60"/>
      <c r="I52" s="36"/>
      <c r="J52" s="36"/>
      <c r="K52" s="2"/>
    </row>
    <row x14ac:dyDescent="0.25" r="53" customHeight="1" ht="17.25">
      <c r="A53" s="21" t="s">
        <v>8147</v>
      </c>
      <c r="B53" s="47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3">
        <f>SUM(H51:H52)</f>
      </c>
      <c r="I53" s="23">
        <f>SUM(I51:I52)</f>
      </c>
      <c r="J53" s="23">
        <f>SUM(J51:J52)</f>
      </c>
      <c r="K53" s="2"/>
    </row>
    <row x14ac:dyDescent="0.25" r="54" customHeight="1" ht="17.25">
      <c r="A54" s="15"/>
      <c r="B54" s="16"/>
      <c r="C54" s="36"/>
      <c r="D54" s="36"/>
      <c r="E54" s="36"/>
      <c r="F54" s="36"/>
      <c r="G54" s="36"/>
      <c r="H54" s="36"/>
      <c r="I54" s="36"/>
      <c r="J54" s="36"/>
      <c r="K54" s="2"/>
    </row>
    <row x14ac:dyDescent="0.25" r="55" customHeight="1" ht="17.25">
      <c r="A55" s="62" t="s">
        <v>8149</v>
      </c>
      <c r="B55" s="63"/>
      <c r="C55" s="81">
        <f>SUM(C53:C54)</f>
      </c>
      <c r="D55" s="80">
        <f>SUM(D53:D54)</f>
      </c>
      <c r="E55" s="81">
        <f>SUM(E53:E54)</f>
      </c>
      <c r="F55" s="81">
        <f>SUM(F53:F54)</f>
      </c>
      <c r="G55" s="81">
        <f>SUM(G53:G54)</f>
      </c>
      <c r="H55" s="80">
        <f>SUM(H53:H54)</f>
      </c>
      <c r="I55" s="81">
        <f>SUM(I53:I54)</f>
      </c>
      <c r="J55" s="81">
        <f>SUM(J53:J54)</f>
      </c>
      <c r="K55" s="2"/>
    </row>
    <row x14ac:dyDescent="0.25" r="56" customHeight="1" ht="17.25">
      <c r="A56" s="15"/>
      <c r="B56" s="16"/>
      <c r="C56" s="36"/>
      <c r="D56" s="36"/>
      <c r="E56" s="36"/>
      <c r="F56" s="36"/>
      <c r="G56" s="36"/>
      <c r="H56" s="36"/>
      <c r="I56" s="36"/>
      <c r="J56" s="36"/>
      <c r="K56" s="2"/>
    </row>
    <row x14ac:dyDescent="0.25" r="57" customHeight="1" ht="17.25">
      <c r="A57" s="62" t="s">
        <v>8111</v>
      </c>
      <c r="B57" s="63"/>
      <c r="C57" s="81">
        <f>SUM(C55:C56)</f>
      </c>
      <c r="D57" s="80">
        <f>SUM(D55:D56)</f>
      </c>
      <c r="E57" s="81">
        <f>SUM(E55:E56)</f>
      </c>
      <c r="F57" s="81">
        <f>SUM(F55:F56)</f>
      </c>
      <c r="G57" s="81">
        <f>SUM(G55:G56)</f>
      </c>
      <c r="H57" s="80">
        <f>SUM(H55:H56)</f>
      </c>
      <c r="I57" s="81">
        <f>SUM(I55:I56)</f>
      </c>
      <c r="J57" s="81">
        <f>SUM(J55:J56)</f>
      </c>
      <c r="K57" s="2"/>
    </row>
    <row x14ac:dyDescent="0.25" r="58" customHeight="1" ht="17.25">
      <c r="A58" s="15">
        <v>45386</v>
      </c>
      <c r="B58" s="16" t="s">
        <v>14</v>
      </c>
      <c r="C58" s="36"/>
      <c r="D58" s="450">
        <v>-14</v>
      </c>
      <c r="E58" s="36"/>
      <c r="F58" s="36"/>
      <c r="G58" s="36"/>
      <c r="H58" s="36"/>
      <c r="I58" s="36"/>
      <c r="J58" s="36"/>
      <c r="K58" s="2"/>
    </row>
    <row x14ac:dyDescent="0.25" r="59" customHeight="1" ht="17.25">
      <c r="A59" s="62" t="s">
        <v>8098</v>
      </c>
      <c r="B59" s="63"/>
      <c r="C59" s="81">
        <f>SUM(C57:C58)</f>
      </c>
      <c r="D59" s="80">
        <f>SUM(D57:D58)</f>
      </c>
      <c r="E59" s="81">
        <f>SUM(E57:E58)</f>
      </c>
      <c r="F59" s="81">
        <f>SUM(F57:F58)</f>
      </c>
      <c r="G59" s="81">
        <f>SUM(G57:G58)</f>
      </c>
      <c r="H59" s="80">
        <f>SUM(H57:H58)</f>
      </c>
      <c r="I59" s="81">
        <f>SUM(I57:I58)</f>
      </c>
      <c r="J59" s="81">
        <f>SUM(J57:J58)</f>
      </c>
      <c r="K59" s="2"/>
    </row>
    <row x14ac:dyDescent="0.25" r="60" customHeight="1" ht="17.25">
      <c r="A60" s="200"/>
      <c r="B60" s="201" t="s">
        <v>17</v>
      </c>
      <c r="C60" s="202"/>
      <c r="D60" s="202"/>
      <c r="E60" s="202"/>
      <c r="F60" s="202"/>
      <c r="G60" s="202"/>
      <c r="H60" s="194">
        <v>-11</v>
      </c>
      <c r="I60" s="202"/>
      <c r="J60" s="202"/>
      <c r="K60" s="32" t="s">
        <v>3469</v>
      </c>
    </row>
    <row x14ac:dyDescent="0.25" r="61" customHeight="1" ht="17.25">
      <c r="A61" s="15"/>
      <c r="B61" s="16"/>
      <c r="C61" s="36"/>
      <c r="D61" s="36"/>
      <c r="E61" s="36"/>
      <c r="F61" s="36"/>
      <c r="G61" s="36"/>
      <c r="H61" s="36"/>
      <c r="I61" s="36"/>
      <c r="J61" s="36"/>
      <c r="K61" s="2"/>
    </row>
    <row x14ac:dyDescent="0.25" r="62" customHeight="1" ht="17.25">
      <c r="A62" s="15"/>
      <c r="B62" s="16"/>
      <c r="C62" s="36"/>
      <c r="D62" s="36"/>
      <c r="E62" s="36"/>
      <c r="F62" s="36"/>
      <c r="G62" s="36"/>
      <c r="H62" s="36"/>
      <c r="I62" s="36"/>
      <c r="J62" s="36"/>
      <c r="K62" s="2"/>
    </row>
    <row x14ac:dyDescent="0.25" r="63" customHeight="1" ht="17.25">
      <c r="A63" s="15"/>
      <c r="B63" s="16"/>
      <c r="C63" s="36"/>
      <c r="D63" s="36"/>
      <c r="E63" s="36"/>
      <c r="F63" s="36"/>
      <c r="G63" s="36"/>
      <c r="H63" s="36"/>
      <c r="I63" s="36"/>
      <c r="J63" s="36"/>
      <c r="K63" s="2"/>
    </row>
    <row x14ac:dyDescent="0.25" r="64" customHeight="1" ht="17.25">
      <c r="A64" s="37"/>
      <c r="B64" s="2"/>
      <c r="C64" s="3"/>
      <c r="D64" s="3"/>
      <c r="E64" s="3"/>
      <c r="F64" s="3"/>
      <c r="G64" s="3"/>
      <c r="H64" s="3"/>
      <c r="I64" s="3"/>
      <c r="J64" s="3"/>
      <c r="K64" s="2"/>
    </row>
    <row x14ac:dyDescent="0.25" r="65" customHeight="1" ht="17.25">
      <c r="A65" s="37"/>
      <c r="B65" s="2"/>
      <c r="C65" s="401" t="s">
        <v>428</v>
      </c>
      <c r="D65" s="401" t="s">
        <v>10</v>
      </c>
      <c r="E65" s="401" t="s">
        <v>7</v>
      </c>
      <c r="F65" s="401" t="s">
        <v>6</v>
      </c>
      <c r="G65" s="401" t="s">
        <v>75</v>
      </c>
      <c r="H65" s="401" t="s">
        <v>8</v>
      </c>
      <c r="I65" s="401" t="s">
        <v>358</v>
      </c>
      <c r="J65" s="401" t="s">
        <v>9</v>
      </c>
      <c r="K65" s="2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4"/>
  <sheetViews>
    <sheetView workbookViewId="0"/>
  </sheetViews>
  <sheetFormatPr defaultRowHeight="15" x14ac:dyDescent="0.25"/>
  <cols>
    <col min="1" max="1" style="39" width="13.005" customWidth="1" bestFit="1"/>
    <col min="2" max="2" style="88" width="21.14785714285714" customWidth="1" bestFit="1"/>
    <col min="3" max="3" style="116" width="10.576428571428572" customWidth="1" bestFit="1"/>
    <col min="4" max="4" style="40" width="12.43357142857143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2"/>
      <c r="E1" s="2"/>
      <c r="F1" s="2"/>
      <c r="G1" s="2"/>
      <c r="H1" s="2"/>
      <c r="I1" s="2"/>
      <c r="J1" s="2"/>
    </row>
    <row x14ac:dyDescent="0.25" r="2" customHeight="1" ht="17.25">
      <c r="A2" s="1"/>
      <c r="B2" s="4"/>
      <c r="C2" s="5"/>
      <c r="D2" s="2"/>
      <c r="E2" s="2"/>
      <c r="F2" s="2"/>
      <c r="G2" s="2"/>
      <c r="H2" s="2"/>
      <c r="I2" s="2"/>
      <c r="J2" s="2"/>
    </row>
    <row x14ac:dyDescent="0.25" r="3" customHeight="1" ht="17.25">
      <c r="A3" s="1" t="s">
        <v>7698</v>
      </c>
      <c r="B3" s="4"/>
      <c r="C3" s="3"/>
      <c r="D3" s="2"/>
      <c r="E3" s="2"/>
      <c r="F3" s="2"/>
      <c r="G3" s="2"/>
      <c r="H3" s="2"/>
      <c r="I3" s="2"/>
      <c r="J3" s="2"/>
    </row>
    <row x14ac:dyDescent="0.25" r="4" customHeight="1" ht="17.25">
      <c r="A4" s="1" t="s">
        <v>8443</v>
      </c>
      <c r="B4" s="4"/>
      <c r="C4" s="560"/>
      <c r="D4" s="1139"/>
      <c r="E4" s="1139"/>
      <c r="F4" s="1139"/>
      <c r="G4" s="1139"/>
      <c r="H4" s="1139"/>
      <c r="I4" s="1139"/>
      <c r="J4" s="1139"/>
    </row>
    <row x14ac:dyDescent="0.25" r="5" customHeight="1" ht="17.25">
      <c r="A5" s="1" t="s">
        <v>8477</v>
      </c>
      <c r="B5" s="4"/>
      <c r="C5" s="560"/>
      <c r="D5" s="2"/>
      <c r="E5" s="2"/>
      <c r="F5" s="2"/>
      <c r="G5" s="2"/>
      <c r="H5" s="2"/>
      <c r="I5" s="2"/>
      <c r="J5" s="2"/>
    </row>
    <row x14ac:dyDescent="0.25" r="6" customHeight="1" ht="17.25">
      <c r="A6" s="1"/>
      <c r="B6" s="4"/>
      <c r="C6" s="560"/>
      <c r="D6" s="2"/>
      <c r="E6" s="2"/>
      <c r="F6" s="2"/>
      <c r="G6" s="2"/>
      <c r="H6" s="2"/>
      <c r="I6" s="2"/>
      <c r="J6" s="2"/>
    </row>
    <row x14ac:dyDescent="0.25" r="7" customHeight="1" ht="17.25">
      <c r="A7" s="1"/>
      <c r="B7" s="4"/>
      <c r="C7" s="11">
        <v>3500</v>
      </c>
      <c r="D7" s="2"/>
      <c r="E7" s="2"/>
      <c r="F7" s="2"/>
      <c r="G7" s="2"/>
      <c r="H7" s="2"/>
      <c r="I7" s="2"/>
      <c r="J7" s="2"/>
    </row>
    <row x14ac:dyDescent="0.25" r="8" customHeight="1" ht="17.25">
      <c r="A8" s="533" t="s">
        <v>4</v>
      </c>
      <c r="B8" s="534" t="s">
        <v>5</v>
      </c>
      <c r="C8" s="401" t="s">
        <v>76</v>
      </c>
      <c r="D8" s="2"/>
      <c r="E8" s="2"/>
      <c r="F8" s="2"/>
      <c r="G8" s="2"/>
      <c r="H8" s="2"/>
      <c r="I8" s="2"/>
      <c r="J8" s="2"/>
    </row>
    <row x14ac:dyDescent="0.25" r="9" customHeight="1" ht="17.25">
      <c r="A9" s="1168" t="s">
        <v>6952</v>
      </c>
      <c r="B9" s="118" t="s">
        <v>8444</v>
      </c>
      <c r="C9" s="26">
        <v>100</v>
      </c>
      <c r="D9" s="2"/>
      <c r="E9" s="2"/>
      <c r="F9" s="2"/>
      <c r="G9" s="2"/>
      <c r="H9" s="2"/>
      <c r="I9" s="2"/>
      <c r="J9" s="2"/>
    </row>
    <row x14ac:dyDescent="0.25" r="10" customHeight="1" ht="17.25">
      <c r="A10" s="21" t="s">
        <v>8478</v>
      </c>
      <c r="B10" s="47"/>
      <c r="C10" s="23">
        <f>SUM(C9)</f>
      </c>
      <c r="D10" s="2"/>
      <c r="E10" s="2"/>
      <c r="F10" s="2"/>
      <c r="G10" s="2"/>
      <c r="H10" s="2"/>
      <c r="I10" s="2"/>
      <c r="J10" s="2"/>
    </row>
    <row x14ac:dyDescent="0.25" r="11" customHeight="1" ht="17.25">
      <c r="A11" s="677"/>
      <c r="B11" s="34"/>
      <c r="C11" s="35"/>
      <c r="D11" s="2"/>
      <c r="E11" s="2"/>
      <c r="F11" s="2"/>
      <c r="G11" s="2"/>
      <c r="H11" s="2"/>
      <c r="I11" s="2"/>
      <c r="J11" s="2"/>
    </row>
    <row x14ac:dyDescent="0.25" r="12" customHeight="1" ht="17.25">
      <c r="A12" s="21" t="s">
        <v>8473</v>
      </c>
      <c r="B12" s="47"/>
      <c r="C12" s="23">
        <f>SUM(C10:C11)</f>
      </c>
      <c r="D12" s="2"/>
      <c r="E12" s="2"/>
      <c r="F12" s="2"/>
      <c r="G12" s="2"/>
      <c r="H12" s="2"/>
      <c r="I12" s="2"/>
      <c r="J12" s="2"/>
    </row>
    <row x14ac:dyDescent="0.25" r="13" customHeight="1" ht="17.25">
      <c r="A13" s="1169"/>
      <c r="B13" s="124"/>
      <c r="C13" s="18"/>
      <c r="D13" s="2"/>
      <c r="E13" s="2"/>
      <c r="F13" s="2"/>
      <c r="G13" s="2"/>
      <c r="H13" s="2"/>
      <c r="I13" s="2"/>
      <c r="J13" s="2"/>
    </row>
    <row x14ac:dyDescent="0.25" r="14" customHeight="1" ht="17.25">
      <c r="A14" s="21" t="s">
        <v>8442</v>
      </c>
      <c r="B14" s="47"/>
      <c r="C14" s="23">
        <f>SUM(C12:C13)</f>
      </c>
      <c r="D14" s="2"/>
      <c r="E14" s="2"/>
      <c r="F14" s="2"/>
      <c r="G14" s="2"/>
      <c r="H14" s="2"/>
      <c r="I14" s="2"/>
      <c r="J14" s="2"/>
    </row>
    <row x14ac:dyDescent="0.25" r="15" customHeight="1" ht="17.25">
      <c r="A15" s="15"/>
      <c r="B15" s="16"/>
      <c r="C15" s="36"/>
      <c r="D15" s="2"/>
      <c r="E15" s="2"/>
      <c r="F15" s="2"/>
      <c r="G15" s="2"/>
      <c r="H15" s="2"/>
      <c r="I15" s="2"/>
      <c r="J15" s="2"/>
    </row>
    <row x14ac:dyDescent="0.25" r="16" customHeight="1" ht="17.25">
      <c r="A16" s="21" t="s">
        <v>8437</v>
      </c>
      <c r="B16" s="47"/>
      <c r="C16" s="23">
        <f>SUM(C14:C15)</f>
      </c>
      <c r="D16" s="2"/>
      <c r="E16" s="2"/>
      <c r="F16" s="2"/>
      <c r="G16" s="2"/>
      <c r="H16" s="2"/>
      <c r="I16" s="2"/>
      <c r="J16" s="2"/>
    </row>
    <row x14ac:dyDescent="0.25" r="17" customHeight="1" ht="17.25">
      <c r="A17" s="221"/>
      <c r="B17" s="222"/>
      <c r="C17" s="27"/>
      <c r="D17" s="2"/>
      <c r="E17" s="2"/>
      <c r="F17" s="2"/>
      <c r="G17" s="2"/>
      <c r="H17" s="2"/>
      <c r="I17" s="2"/>
      <c r="J17" s="2"/>
    </row>
    <row x14ac:dyDescent="0.25" r="18" customHeight="1" ht="17.25">
      <c r="A18" s="21" t="s">
        <v>8304</v>
      </c>
      <c r="B18" s="47"/>
      <c r="C18" s="23">
        <f>SUM(C16:C17)</f>
      </c>
      <c r="D18" s="2"/>
      <c r="E18" s="2"/>
      <c r="F18" s="2"/>
      <c r="G18" s="2"/>
      <c r="H18" s="2"/>
      <c r="I18" s="2"/>
      <c r="J18" s="2"/>
    </row>
    <row x14ac:dyDescent="0.25" r="19" customHeight="1" ht="17.25">
      <c r="A19" s="15">
        <v>45017</v>
      </c>
      <c r="B19" s="16" t="s">
        <v>14</v>
      </c>
      <c r="C19" s="17">
        <v>-50</v>
      </c>
      <c r="D19" s="2"/>
      <c r="E19" s="2"/>
      <c r="F19" s="2"/>
      <c r="G19" s="2"/>
      <c r="H19" s="2"/>
      <c r="I19" s="2"/>
      <c r="J19" s="2"/>
    </row>
    <row x14ac:dyDescent="0.25" r="20" customHeight="1" ht="17.25">
      <c r="A20" s="15">
        <v>45047</v>
      </c>
      <c r="B20" s="16" t="s">
        <v>14</v>
      </c>
      <c r="C20" s="17">
        <v>-50</v>
      </c>
      <c r="D20" s="2"/>
      <c r="E20" s="2"/>
      <c r="F20" s="2"/>
      <c r="G20" s="2"/>
      <c r="H20" s="2"/>
      <c r="I20" s="2"/>
      <c r="J20" s="2"/>
    </row>
    <row x14ac:dyDescent="0.25" r="21" customHeight="1" ht="17.25">
      <c r="A21" s="21" t="s">
        <v>8479</v>
      </c>
      <c r="B21" s="47"/>
      <c r="C21" s="23">
        <f>SUM(C18:C20)</f>
      </c>
      <c r="D21" s="2"/>
      <c r="E21" s="2"/>
      <c r="F21" s="2"/>
      <c r="G21" s="2"/>
      <c r="H21" s="2"/>
      <c r="I21" s="2"/>
      <c r="J21" s="2"/>
    </row>
    <row x14ac:dyDescent="0.25" r="22" customHeight="1" ht="17.25">
      <c r="A22" s="15"/>
      <c r="B22" s="16"/>
      <c r="C22" s="36"/>
      <c r="D22" s="2"/>
      <c r="E22" s="2"/>
      <c r="F22" s="2"/>
      <c r="G22" s="2"/>
      <c r="H22" s="2"/>
      <c r="I22" s="2"/>
      <c r="J22" s="2"/>
    </row>
    <row x14ac:dyDescent="0.25" r="23" customHeight="1" ht="17.25">
      <c r="A23" s="15"/>
      <c r="B23" s="16"/>
      <c r="C23" s="36"/>
      <c r="D23" s="2"/>
      <c r="E23" s="2"/>
      <c r="F23" s="2"/>
      <c r="G23" s="2"/>
      <c r="H23" s="2"/>
      <c r="I23" s="2"/>
      <c r="J23" s="2"/>
    </row>
    <row x14ac:dyDescent="0.25" r="24" customHeight="1" ht="17.25">
      <c r="A24" s="15"/>
      <c r="B24" s="16"/>
      <c r="C24" s="36"/>
      <c r="D24" s="2"/>
      <c r="E24" s="2"/>
      <c r="F24" s="2"/>
      <c r="G24" s="2"/>
      <c r="H24" s="2"/>
      <c r="I24" s="2"/>
      <c r="J24" s="2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4"/>
  <sheetViews>
    <sheetView workbookViewId="0"/>
  </sheetViews>
  <sheetFormatPr defaultRowHeight="15" x14ac:dyDescent="0.25"/>
  <cols>
    <col min="1" max="1" style="39" width="14.719285714285713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147857142857141" customWidth="1" bestFit="1"/>
    <col min="8" max="8" style="89" width="9.147857142857141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2"/>
      <c r="J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2"/>
      <c r="J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2"/>
      <c r="J3" s="2"/>
    </row>
    <row x14ac:dyDescent="0.25" r="4" customHeight="1" ht="17.25">
      <c r="A4" s="1" t="s">
        <v>8443</v>
      </c>
      <c r="B4" s="4"/>
      <c r="C4" s="560"/>
      <c r="D4" s="560"/>
      <c r="E4" s="560"/>
      <c r="F4" s="560"/>
      <c r="G4" s="560"/>
      <c r="H4" s="560"/>
      <c r="I4" s="1139"/>
      <c r="J4" s="1139"/>
    </row>
    <row x14ac:dyDescent="0.25" r="5" customHeight="1" ht="17.25">
      <c r="A5" s="1" t="s">
        <v>8476</v>
      </c>
      <c r="B5" s="4"/>
      <c r="C5" s="560"/>
      <c r="D5" s="560"/>
      <c r="E5" s="560"/>
      <c r="F5" s="560"/>
      <c r="G5" s="560"/>
      <c r="H5" s="560"/>
      <c r="I5" s="2"/>
      <c r="J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2"/>
      <c r="J6" s="2"/>
    </row>
    <row x14ac:dyDescent="0.25" r="7" customHeight="1" ht="17.25">
      <c r="A7" s="1"/>
      <c r="B7" s="4"/>
      <c r="C7" s="11">
        <v>4000</v>
      </c>
      <c r="D7" s="11">
        <v>3500</v>
      </c>
      <c r="E7" s="11">
        <v>3500</v>
      </c>
      <c r="F7" s="11">
        <v>3800</v>
      </c>
      <c r="G7" s="11">
        <v>3500</v>
      </c>
      <c r="H7" s="11">
        <v>800</v>
      </c>
      <c r="I7" s="2"/>
      <c r="J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76</v>
      </c>
      <c r="F8" s="401" t="s">
        <v>75</v>
      </c>
      <c r="G8" s="401" t="s">
        <v>358</v>
      </c>
      <c r="H8" s="401" t="s">
        <v>9</v>
      </c>
      <c r="I8" s="2"/>
      <c r="J8" s="2"/>
    </row>
    <row x14ac:dyDescent="0.25" r="9" customHeight="1" ht="17.25">
      <c r="A9" s="24">
        <v>44690</v>
      </c>
      <c r="B9" s="118" t="s">
        <v>8445</v>
      </c>
      <c r="C9" s="26">
        <v>200</v>
      </c>
      <c r="D9" s="26">
        <v>200</v>
      </c>
      <c r="E9" s="26">
        <v>200</v>
      </c>
      <c r="F9" s="26">
        <v>200</v>
      </c>
      <c r="G9" s="26">
        <v>200</v>
      </c>
      <c r="H9" s="26">
        <v>400</v>
      </c>
      <c r="I9" s="2"/>
      <c r="J9" s="2"/>
    </row>
    <row x14ac:dyDescent="0.25" r="10" customHeight="1" ht="17.25">
      <c r="A10" s="21" t="s">
        <v>8473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3">
        <f>SUM(H9)</f>
      </c>
      <c r="I10" s="2"/>
      <c r="J10" s="2"/>
    </row>
    <row x14ac:dyDescent="0.25" r="11" customHeight="1" ht="17.25">
      <c r="A11" s="33"/>
      <c r="B11" s="34"/>
      <c r="C11" s="35"/>
      <c r="D11" s="35"/>
      <c r="E11" s="20"/>
      <c r="F11" s="20"/>
      <c r="G11" s="20"/>
      <c r="H11" s="20"/>
      <c r="I11" s="2"/>
      <c r="J11" s="2"/>
    </row>
    <row x14ac:dyDescent="0.25" r="12" customHeight="1" ht="17.25">
      <c r="A12" s="21" t="s">
        <v>8442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"/>
      <c r="J12" s="2"/>
    </row>
    <row x14ac:dyDescent="0.25" r="13" customHeight="1" ht="17.25">
      <c r="A13" s="15" t="s">
        <v>1871</v>
      </c>
      <c r="B13" s="16" t="s">
        <v>14</v>
      </c>
      <c r="C13" s="35"/>
      <c r="D13" s="35"/>
      <c r="E13" s="20"/>
      <c r="F13" s="19">
        <v>-53</v>
      </c>
      <c r="G13" s="20"/>
      <c r="H13" s="20"/>
      <c r="I13" s="2"/>
      <c r="J13" s="2"/>
    </row>
    <row x14ac:dyDescent="0.25" r="14" customHeight="1" ht="17.25">
      <c r="A14" s="21" t="s">
        <v>8437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"/>
      <c r="J14" s="2"/>
    </row>
    <row x14ac:dyDescent="0.25" r="15" customHeight="1" ht="17.25">
      <c r="A15" s="221"/>
      <c r="B15" s="222"/>
      <c r="C15" s="223"/>
      <c r="D15" s="223"/>
      <c r="E15" s="223"/>
      <c r="F15" s="223"/>
      <c r="G15" s="223"/>
      <c r="H15" s="223"/>
      <c r="I15" s="2"/>
      <c r="J15" s="2"/>
    </row>
    <row x14ac:dyDescent="0.25" r="16" customHeight="1" ht="17.25">
      <c r="A16" s="21" t="s">
        <v>8304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"/>
      <c r="J16" s="2"/>
    </row>
    <row x14ac:dyDescent="0.25" r="17" customHeight="1" ht="17.25">
      <c r="A17" s="15">
        <v>44986</v>
      </c>
      <c r="B17" s="16" t="s">
        <v>14</v>
      </c>
      <c r="C17" s="35"/>
      <c r="D17" s="35"/>
      <c r="E17" s="20"/>
      <c r="F17" s="19">
        <v>-69</v>
      </c>
      <c r="G17" s="20"/>
      <c r="H17" s="20"/>
      <c r="I17" s="2"/>
      <c r="J17" s="2"/>
    </row>
    <row x14ac:dyDescent="0.25" r="18" customHeight="1" ht="17.25">
      <c r="A18" s="15">
        <v>45017</v>
      </c>
      <c r="B18" s="16" t="s">
        <v>14</v>
      </c>
      <c r="C18" s="36"/>
      <c r="D18" s="36"/>
      <c r="E18" s="18"/>
      <c r="F18" s="17">
        <v>-50</v>
      </c>
      <c r="G18" s="17">
        <v>-50</v>
      </c>
      <c r="H18" s="18"/>
      <c r="I18" s="2"/>
      <c r="J18" s="2"/>
    </row>
    <row x14ac:dyDescent="0.25" r="19" customHeight="1" ht="17.25">
      <c r="A19" s="15">
        <v>45047</v>
      </c>
      <c r="B19" s="16" t="s">
        <v>14</v>
      </c>
      <c r="C19" s="36"/>
      <c r="D19" s="36"/>
      <c r="E19" s="17">
        <v>-50</v>
      </c>
      <c r="F19" s="17">
        <v>-28</v>
      </c>
      <c r="G19" s="17">
        <v>-150</v>
      </c>
      <c r="H19" s="18"/>
      <c r="I19" s="2"/>
      <c r="J19" s="2"/>
    </row>
    <row x14ac:dyDescent="0.25" r="20" customHeight="1" ht="17.25">
      <c r="A20" s="15">
        <v>45261</v>
      </c>
      <c r="B20" s="16" t="s">
        <v>14</v>
      </c>
      <c r="C20" s="36"/>
      <c r="D20" s="36"/>
      <c r="E20" s="17">
        <v>-68</v>
      </c>
      <c r="F20" s="18"/>
      <c r="G20" s="18"/>
      <c r="H20" s="18"/>
      <c r="I20" s="2"/>
      <c r="J20" s="2"/>
    </row>
    <row x14ac:dyDescent="0.25" r="21" customHeight="1" ht="17.25">
      <c r="A21" s="21" t="s">
        <v>8295</v>
      </c>
      <c r="B21" s="47"/>
      <c r="C21" s="23">
        <f>SUM(C16:C20)</f>
      </c>
      <c r="D21" s="23">
        <f>SUM(D16:D20)</f>
      </c>
      <c r="E21" s="23">
        <f>SUM(E16:E20)</f>
      </c>
      <c r="F21" s="23">
        <f>SUM(F16:F20)</f>
      </c>
      <c r="G21" s="23">
        <f>SUM(G16:G20)</f>
      </c>
      <c r="H21" s="23">
        <f>SUM(H16:H20)</f>
      </c>
      <c r="I21" s="4" t="s">
        <v>2082</v>
      </c>
      <c r="J21" s="2"/>
    </row>
    <row x14ac:dyDescent="0.25" r="22" customHeight="1" ht="17.25">
      <c r="A22" s="15"/>
      <c r="B22" s="16"/>
      <c r="C22" s="36"/>
      <c r="D22" s="36"/>
      <c r="E22" s="36"/>
      <c r="F22" s="18"/>
      <c r="G22" s="18"/>
      <c r="H22" s="18"/>
      <c r="I22" s="2"/>
      <c r="J22" s="2"/>
    </row>
    <row x14ac:dyDescent="0.25" r="23" customHeight="1" ht="17.25">
      <c r="A23" s="21" t="s">
        <v>8296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4" t="s">
        <v>2082</v>
      </c>
      <c r="J23" s="2"/>
    </row>
    <row x14ac:dyDescent="0.25" r="24" customHeight="1" ht="17.25">
      <c r="A24" s="15">
        <v>44960</v>
      </c>
      <c r="B24" s="16" t="s">
        <v>14</v>
      </c>
      <c r="C24" s="36"/>
      <c r="D24" s="17">
        <v>-149</v>
      </c>
      <c r="E24" s="17">
        <v>-82</v>
      </c>
      <c r="F24" s="18"/>
      <c r="G24" s="18"/>
      <c r="H24" s="18"/>
      <c r="I24" s="2"/>
      <c r="J24" s="2"/>
    </row>
    <row x14ac:dyDescent="0.25" r="25" customHeight="1" ht="17.25">
      <c r="A25" s="15" t="s">
        <v>3141</v>
      </c>
      <c r="B25" s="118" t="s">
        <v>14</v>
      </c>
      <c r="C25" s="36"/>
      <c r="D25" s="17">
        <v>-51</v>
      </c>
      <c r="E25" s="18"/>
      <c r="F25" s="18"/>
      <c r="G25" s="18"/>
      <c r="H25" s="17">
        <v>-111</v>
      </c>
      <c r="I25" s="2"/>
      <c r="J25" s="2"/>
    </row>
    <row x14ac:dyDescent="0.25" r="26" customHeight="1" ht="17.25">
      <c r="A26" s="15" t="s">
        <v>1753</v>
      </c>
      <c r="B26" s="16" t="s">
        <v>14</v>
      </c>
      <c r="C26" s="17">
        <v>-84</v>
      </c>
      <c r="D26" s="36"/>
      <c r="E26" s="18"/>
      <c r="F26" s="18"/>
      <c r="G26" s="18"/>
      <c r="H26" s="18"/>
      <c r="I26" s="2"/>
      <c r="J26" s="2"/>
    </row>
    <row x14ac:dyDescent="0.25" r="27" customHeight="1" ht="17.25">
      <c r="A27" s="15" t="s">
        <v>4090</v>
      </c>
      <c r="B27" s="16" t="s">
        <v>14</v>
      </c>
      <c r="C27" s="17">
        <v>-100</v>
      </c>
      <c r="D27" s="36"/>
      <c r="E27" s="18"/>
      <c r="F27" s="18"/>
      <c r="G27" s="18"/>
      <c r="H27" s="17">
        <v>-289</v>
      </c>
      <c r="I27" s="2"/>
      <c r="J27" s="2"/>
    </row>
    <row x14ac:dyDescent="0.25" r="28" customHeight="1" ht="17.25">
      <c r="A28" s="15" t="s">
        <v>3151</v>
      </c>
      <c r="B28" s="25" t="s">
        <v>14</v>
      </c>
      <c r="C28" s="17">
        <v>-16</v>
      </c>
      <c r="D28" s="36"/>
      <c r="E28" s="18"/>
      <c r="F28" s="18"/>
      <c r="G28" s="18"/>
      <c r="H28" s="18"/>
      <c r="I28" s="2"/>
      <c r="J28" s="2"/>
    </row>
    <row x14ac:dyDescent="0.25" r="29" customHeight="1" ht="17.25">
      <c r="A29" s="21" t="s">
        <v>8297</v>
      </c>
      <c r="B29" s="47"/>
      <c r="C29" s="23">
        <f>SUM(C23:C28)</f>
      </c>
      <c r="D29" s="23">
        <f>SUM(D23:D28)</f>
      </c>
      <c r="E29" s="23">
        <f>SUM(E23:E28)</f>
      </c>
      <c r="F29" s="23">
        <f>SUM(F23:F28)</f>
      </c>
      <c r="G29" s="23">
        <f>SUM(G23:G28)</f>
      </c>
      <c r="H29" s="23">
        <f>SUM(H23:H28)</f>
      </c>
      <c r="I29" s="4" t="s">
        <v>2082</v>
      </c>
      <c r="J29" s="2"/>
    </row>
    <row x14ac:dyDescent="0.25" r="30" customHeight="1" ht="17.25">
      <c r="A30" s="109"/>
      <c r="B30" s="124"/>
      <c r="C30" s="36"/>
      <c r="D30" s="36"/>
      <c r="E30" s="36"/>
      <c r="F30" s="36"/>
      <c r="G30" s="36"/>
      <c r="H30" s="36"/>
      <c r="I30" s="2"/>
      <c r="J30" s="2"/>
    </row>
    <row x14ac:dyDescent="0.25" r="31" customHeight="1" ht="17.25">
      <c r="A31" s="109"/>
      <c r="B31" s="124"/>
      <c r="C31" s="36"/>
      <c r="D31" s="36"/>
      <c r="E31" s="36"/>
      <c r="F31" s="36"/>
      <c r="G31" s="36"/>
      <c r="H31" s="36"/>
      <c r="I31" s="2"/>
      <c r="J31" s="2"/>
    </row>
    <row x14ac:dyDescent="0.25" r="32" customHeight="1" ht="17.25">
      <c r="A32" s="117"/>
      <c r="B32" s="118"/>
      <c r="C32" s="98"/>
      <c r="D32" s="98"/>
      <c r="E32" s="98"/>
      <c r="F32" s="98"/>
      <c r="G32" s="98"/>
      <c r="H32" s="98"/>
      <c r="I32" s="2"/>
      <c r="J32" s="2"/>
    </row>
    <row x14ac:dyDescent="0.25" r="33" customHeight="1" ht="17.25">
      <c r="A33" s="755" t="s">
        <v>57</v>
      </c>
      <c r="B33" s="751"/>
      <c r="C33" s="1148">
        <f>SUM(C9)</f>
      </c>
      <c r="D33" s="1148">
        <f>SUM(D9)</f>
      </c>
      <c r="E33" s="1148">
        <f>SUM(E9)</f>
      </c>
      <c r="F33" s="1148">
        <f>SUM(F9)</f>
      </c>
      <c r="G33" s="1148">
        <f>SUM(G9)</f>
      </c>
      <c r="H33" s="1148">
        <f>SUM(H9)</f>
      </c>
      <c r="I33" s="2"/>
      <c r="J33" s="2"/>
    </row>
    <row x14ac:dyDescent="0.25" r="34" customHeight="1" ht="17.25">
      <c r="A34" s="231" t="s">
        <v>58</v>
      </c>
      <c r="B34" s="232"/>
      <c r="C34" s="233">
        <v>200</v>
      </c>
      <c r="D34" s="233">
        <v>200</v>
      </c>
      <c r="E34" s="233">
        <v>200</v>
      </c>
      <c r="F34" s="233">
        <v>200</v>
      </c>
      <c r="G34" s="233">
        <v>200</v>
      </c>
      <c r="H34" s="233">
        <v>400</v>
      </c>
      <c r="I34" s="2"/>
      <c r="J34" s="2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4"/>
  <sheetViews>
    <sheetView workbookViewId="0"/>
  </sheetViews>
  <sheetFormatPr defaultRowHeight="15" x14ac:dyDescent="0.25"/>
  <cols>
    <col min="1" max="1" style="39" width="14.719285714285713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147857142857141" customWidth="1" bestFit="1"/>
    <col min="8" max="8" style="89" width="9.147857142857141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2"/>
      <c r="J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2"/>
      <c r="J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2"/>
      <c r="J3" s="2"/>
    </row>
    <row x14ac:dyDescent="0.25" r="4" customHeight="1" ht="17.25">
      <c r="A4" s="1" t="s">
        <v>8443</v>
      </c>
      <c r="B4" s="4"/>
      <c r="C4" s="560"/>
      <c r="D4" s="560"/>
      <c r="E4" s="560"/>
      <c r="F4" s="560"/>
      <c r="G4" s="560"/>
      <c r="H4" s="560"/>
      <c r="I4" s="1139"/>
      <c r="J4" s="1139"/>
    </row>
    <row x14ac:dyDescent="0.25" r="5" customHeight="1" ht="17.25">
      <c r="A5" s="1" t="s">
        <v>8475</v>
      </c>
      <c r="B5" s="4"/>
      <c r="C5" s="560"/>
      <c r="D5" s="560"/>
      <c r="E5" s="560"/>
      <c r="F5" s="560"/>
      <c r="G5" s="560"/>
      <c r="H5" s="560"/>
      <c r="I5" s="2"/>
      <c r="J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2"/>
      <c r="J6" s="2"/>
    </row>
    <row x14ac:dyDescent="0.25" r="7" customHeight="1" ht="17.25">
      <c r="A7" s="1"/>
      <c r="B7" s="4"/>
      <c r="C7" s="11">
        <v>4000</v>
      </c>
      <c r="D7" s="11">
        <v>3500</v>
      </c>
      <c r="E7" s="11">
        <v>3500</v>
      </c>
      <c r="F7" s="11">
        <v>3800</v>
      </c>
      <c r="G7" s="11">
        <v>3500</v>
      </c>
      <c r="H7" s="11">
        <v>800</v>
      </c>
      <c r="I7" s="2"/>
      <c r="J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76</v>
      </c>
      <c r="F8" s="401" t="s">
        <v>75</v>
      </c>
      <c r="G8" s="401" t="s">
        <v>358</v>
      </c>
      <c r="H8" s="401" t="s">
        <v>9</v>
      </c>
      <c r="I8" s="2"/>
      <c r="J8" s="2"/>
    </row>
    <row x14ac:dyDescent="0.25" r="9" customHeight="1" ht="17.25">
      <c r="A9" s="15">
        <v>44751</v>
      </c>
      <c r="B9" s="118" t="s">
        <v>8446</v>
      </c>
      <c r="C9" s="17">
        <v>100</v>
      </c>
      <c r="D9" s="17">
        <v>100</v>
      </c>
      <c r="E9" s="17">
        <v>100</v>
      </c>
      <c r="F9" s="17">
        <v>30</v>
      </c>
      <c r="G9" s="17">
        <v>100</v>
      </c>
      <c r="H9" s="17">
        <v>200</v>
      </c>
      <c r="I9" s="2"/>
      <c r="J9" s="2"/>
    </row>
    <row x14ac:dyDescent="0.25" r="10" customHeight="1" ht="17.25">
      <c r="A10" s="117">
        <v>44751</v>
      </c>
      <c r="B10" s="118" t="s">
        <v>8447</v>
      </c>
      <c r="C10" s="46"/>
      <c r="D10" s="46"/>
      <c r="E10" s="46"/>
      <c r="F10" s="138">
        <v>70</v>
      </c>
      <c r="G10" s="138">
        <v>400</v>
      </c>
      <c r="H10" s="46"/>
      <c r="I10" s="2"/>
      <c r="J10" s="2"/>
    </row>
    <row x14ac:dyDescent="0.25" r="11" customHeight="1" ht="17.25">
      <c r="A11" s="21" t="s">
        <v>8473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"/>
      <c r="J11" s="2"/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35"/>
      <c r="I12" s="2"/>
      <c r="J12" s="2"/>
    </row>
    <row x14ac:dyDescent="0.25" r="13" customHeight="1" ht="17.25">
      <c r="A13" s="21" t="s">
        <v>8442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"/>
      <c r="J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2"/>
      <c r="J14" s="2"/>
    </row>
    <row x14ac:dyDescent="0.25" r="15" customHeight="1" ht="17.25">
      <c r="A15" s="21" t="s">
        <v>8437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"/>
      <c r="J15" s="2"/>
    </row>
    <row x14ac:dyDescent="0.25" r="16" customHeight="1" ht="17.25">
      <c r="A16" s="15"/>
      <c r="B16" s="16"/>
      <c r="C16" s="35"/>
      <c r="D16" s="35"/>
      <c r="E16" s="35"/>
      <c r="F16" s="35"/>
      <c r="G16" s="35"/>
      <c r="H16" s="35"/>
      <c r="I16" s="2"/>
      <c r="J16" s="2"/>
    </row>
    <row x14ac:dyDescent="0.25" r="17" customHeight="1" ht="17.25">
      <c r="A17" s="21" t="s">
        <v>8304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"/>
      <c r="J17" s="2"/>
    </row>
    <row x14ac:dyDescent="0.25" r="18" customHeight="1" ht="17.25">
      <c r="A18" s="15">
        <v>45047</v>
      </c>
      <c r="B18" s="16" t="s">
        <v>14</v>
      </c>
      <c r="C18" s="35"/>
      <c r="D18" s="35"/>
      <c r="E18" s="35"/>
      <c r="F18" s="19">
        <v>-44</v>
      </c>
      <c r="G18" s="19">
        <v>-100</v>
      </c>
      <c r="H18" s="35"/>
      <c r="I18" s="2"/>
      <c r="J18" s="2"/>
    </row>
    <row x14ac:dyDescent="0.25" r="19" customHeight="1" ht="17.25">
      <c r="A19" s="15">
        <v>45261</v>
      </c>
      <c r="B19" s="16" t="s">
        <v>14</v>
      </c>
      <c r="C19" s="36"/>
      <c r="D19" s="36"/>
      <c r="E19" s="36"/>
      <c r="F19" s="17">
        <v>-56</v>
      </c>
      <c r="G19" s="17">
        <v>-35</v>
      </c>
      <c r="H19" s="36"/>
      <c r="I19" s="2"/>
      <c r="J19" s="2"/>
    </row>
    <row x14ac:dyDescent="0.25" r="20" customHeight="1" ht="17.25">
      <c r="A20" s="21" t="s">
        <v>8295</v>
      </c>
      <c r="B20" s="47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3">
        <f>SUM(G17:G19)</f>
      </c>
      <c r="H20" s="23">
        <f>SUM(H17:H19)</f>
      </c>
      <c r="I20" s="4" t="s">
        <v>2082</v>
      </c>
      <c r="J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2"/>
      <c r="J21" s="2"/>
    </row>
    <row x14ac:dyDescent="0.25" r="22" customHeight="1" ht="17.25">
      <c r="A22" s="21" t="s">
        <v>8296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4" t="s">
        <v>2082</v>
      </c>
      <c r="J22" s="2"/>
    </row>
    <row x14ac:dyDescent="0.25" r="23" customHeight="1" ht="17.25">
      <c r="A23" s="15">
        <v>44960</v>
      </c>
      <c r="B23" s="16" t="s">
        <v>14</v>
      </c>
      <c r="C23" s="36"/>
      <c r="D23" s="36"/>
      <c r="E23" s="17">
        <v>-38</v>
      </c>
      <c r="F23" s="36"/>
      <c r="G23" s="17">
        <v>-365</v>
      </c>
      <c r="H23" s="36"/>
      <c r="I23" s="2"/>
      <c r="J23" s="2"/>
    </row>
    <row x14ac:dyDescent="0.25" r="24" customHeight="1" ht="17.25">
      <c r="A24" s="15" t="s">
        <v>3141</v>
      </c>
      <c r="B24" s="118" t="s">
        <v>14</v>
      </c>
      <c r="C24" s="36"/>
      <c r="D24" s="17">
        <v>-100</v>
      </c>
      <c r="E24" s="17">
        <v>-62</v>
      </c>
      <c r="F24" s="36"/>
      <c r="G24" s="36"/>
      <c r="H24" s="36"/>
      <c r="I24" s="2"/>
      <c r="J24" s="2"/>
    </row>
    <row x14ac:dyDescent="0.25" r="25" customHeight="1" ht="17.25">
      <c r="A25" s="15" t="s">
        <v>4090</v>
      </c>
      <c r="B25" s="16" t="s">
        <v>14</v>
      </c>
      <c r="C25" s="36"/>
      <c r="D25" s="36"/>
      <c r="E25" s="36"/>
      <c r="F25" s="36"/>
      <c r="G25" s="36"/>
      <c r="H25" s="17">
        <v>-21</v>
      </c>
      <c r="I25" s="2"/>
      <c r="J25" s="2"/>
    </row>
    <row x14ac:dyDescent="0.25" r="26" customHeight="1" ht="17.25">
      <c r="A26" s="117" t="s">
        <v>3151</v>
      </c>
      <c r="B26" s="25" t="s">
        <v>14</v>
      </c>
      <c r="C26" s="138">
        <v>-75</v>
      </c>
      <c r="D26" s="46"/>
      <c r="E26" s="46"/>
      <c r="F26" s="46"/>
      <c r="G26" s="46"/>
      <c r="H26" s="138">
        <v>-8</v>
      </c>
      <c r="I26" s="2"/>
      <c r="J26" s="2"/>
    </row>
    <row x14ac:dyDescent="0.25" r="27" customHeight="1" ht="17.25">
      <c r="A27" s="21" t="s">
        <v>8297</v>
      </c>
      <c r="B27" s="47"/>
      <c r="C27" s="23">
        <f>SUM(C22:C26)</f>
      </c>
      <c r="D27" s="23">
        <f>SUM(D22:D26)</f>
      </c>
      <c r="E27" s="23">
        <f>SUM(E22:E26)</f>
      </c>
      <c r="F27" s="23">
        <f>SUM(F22:F26)</f>
      </c>
      <c r="G27" s="23">
        <f>SUM(G22:G26)</f>
      </c>
      <c r="H27" s="23">
        <f>SUM(H22:H26)</f>
      </c>
      <c r="I27" s="4" t="s">
        <v>2082</v>
      </c>
      <c r="J27" s="2"/>
    </row>
    <row x14ac:dyDescent="0.25" r="28" customHeight="1" ht="17.25">
      <c r="A28" s="15">
        <v>45142</v>
      </c>
      <c r="B28" s="16" t="s">
        <v>14</v>
      </c>
      <c r="C28" s="17">
        <v>-25</v>
      </c>
      <c r="D28" s="36"/>
      <c r="E28" s="36"/>
      <c r="F28" s="36"/>
      <c r="G28" s="36"/>
      <c r="H28" s="17">
        <v>-4</v>
      </c>
      <c r="I28" s="2"/>
      <c r="J28" s="2"/>
    </row>
    <row x14ac:dyDescent="0.25" r="29" customHeight="1" ht="17.25">
      <c r="A29" s="15">
        <v>45203</v>
      </c>
      <c r="B29" s="16" t="s">
        <v>14</v>
      </c>
      <c r="C29" s="36"/>
      <c r="D29" s="36"/>
      <c r="E29" s="36"/>
      <c r="F29" s="36"/>
      <c r="G29" s="36"/>
      <c r="H29" s="17">
        <v>-167</v>
      </c>
      <c r="I29" s="2"/>
      <c r="J29" s="2"/>
    </row>
    <row x14ac:dyDescent="0.25" r="30" customHeight="1" ht="17.25">
      <c r="A30" s="21" t="s">
        <v>8298</v>
      </c>
      <c r="B30" s="47"/>
      <c r="C30" s="23">
        <f>SUM(C27:C29)</f>
      </c>
      <c r="D30" s="23">
        <f>SUM(D27:D29)</f>
      </c>
      <c r="E30" s="23">
        <f>SUM(E27:E29)</f>
      </c>
      <c r="F30" s="23">
        <f>SUM(F27:F29)</f>
      </c>
      <c r="G30" s="23">
        <f>SUM(G27:G29)</f>
      </c>
      <c r="H30" s="23">
        <f>SUM(H27:H29)</f>
      </c>
      <c r="I30" s="2"/>
      <c r="J30" s="2"/>
    </row>
    <row x14ac:dyDescent="0.25" r="31" customHeight="1" ht="17.25">
      <c r="A31" s="24"/>
      <c r="B31" s="25"/>
      <c r="C31" s="45"/>
      <c r="D31" s="45"/>
      <c r="E31" s="45"/>
      <c r="F31" s="45"/>
      <c r="G31" s="45"/>
      <c r="H31" s="45"/>
      <c r="I31" s="2"/>
      <c r="J31" s="2"/>
    </row>
    <row x14ac:dyDescent="0.25" r="32" customHeight="1" ht="17.25">
      <c r="A32" s="117"/>
      <c r="B32" s="118"/>
      <c r="C32" s="46"/>
      <c r="D32" s="98"/>
      <c r="E32" s="98"/>
      <c r="F32" s="98"/>
      <c r="G32" s="98"/>
      <c r="H32" s="46"/>
      <c r="I32" s="2"/>
      <c r="J32" s="2"/>
    </row>
    <row x14ac:dyDescent="0.25" r="33" customHeight="1" ht="17.25">
      <c r="A33" s="755" t="s">
        <v>57</v>
      </c>
      <c r="B33" s="751"/>
      <c r="C33" s="1148">
        <f>SUM(C9:C10)</f>
      </c>
      <c r="D33" s="1148">
        <f>SUM(D9:D10)</f>
      </c>
      <c r="E33" s="1148">
        <f>SUM(E9:E10)</f>
      </c>
      <c r="F33" s="1148">
        <f>SUM(F9:F10)</f>
      </c>
      <c r="G33" s="1148">
        <f>SUM(G9:G10)</f>
      </c>
      <c r="H33" s="1148">
        <f>SUM(H9:H10)</f>
      </c>
      <c r="I33" s="2"/>
      <c r="J33" s="2"/>
    </row>
    <row x14ac:dyDescent="0.25" r="34" customHeight="1" ht="17.25">
      <c r="A34" s="231" t="s">
        <v>58</v>
      </c>
      <c r="B34" s="232"/>
      <c r="C34" s="233">
        <v>100</v>
      </c>
      <c r="D34" s="233">
        <v>100</v>
      </c>
      <c r="E34" s="233">
        <v>100</v>
      </c>
      <c r="F34" s="233">
        <v>100</v>
      </c>
      <c r="G34" s="233">
        <v>500</v>
      </c>
      <c r="H34" s="233">
        <v>200</v>
      </c>
      <c r="I34" s="2"/>
      <c r="J34" s="2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0"/>
  <sheetViews>
    <sheetView workbookViewId="0"/>
  </sheetViews>
  <sheetFormatPr defaultRowHeight="15" x14ac:dyDescent="0.25"/>
  <cols>
    <col min="1" max="1" style="39" width="14.147857142857141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147857142857141" customWidth="1" bestFit="1"/>
    <col min="8" max="8" style="89" width="9.147857142857141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2"/>
      <c r="J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2"/>
      <c r="J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2"/>
      <c r="J3" s="2"/>
    </row>
    <row x14ac:dyDescent="0.25" r="4" customHeight="1" ht="17.25">
      <c r="A4" s="1" t="s">
        <v>8443</v>
      </c>
      <c r="B4" s="4"/>
      <c r="C4" s="560"/>
      <c r="D4" s="560"/>
      <c r="E4" s="560"/>
      <c r="F4" s="560"/>
      <c r="G4" s="560"/>
      <c r="H4" s="560"/>
      <c r="I4" s="1139"/>
      <c r="J4" s="1139"/>
    </row>
    <row x14ac:dyDescent="0.25" r="5" customHeight="1" ht="17.25">
      <c r="A5" s="1" t="s">
        <v>8474</v>
      </c>
      <c r="B5" s="4"/>
      <c r="C5" s="560"/>
      <c r="D5" s="560"/>
      <c r="E5" s="560"/>
      <c r="F5" s="560"/>
      <c r="G5" s="560"/>
      <c r="H5" s="560"/>
      <c r="I5" s="2"/>
      <c r="J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2"/>
      <c r="J6" s="2"/>
    </row>
    <row x14ac:dyDescent="0.25" r="7" customHeight="1" ht="17.25">
      <c r="A7" s="1"/>
      <c r="B7" s="4"/>
      <c r="C7" s="11">
        <v>4000</v>
      </c>
      <c r="D7" s="11">
        <v>3500</v>
      </c>
      <c r="E7" s="11">
        <v>3500</v>
      </c>
      <c r="F7" s="11">
        <v>3800</v>
      </c>
      <c r="G7" s="11">
        <v>3500</v>
      </c>
      <c r="H7" s="11">
        <v>800</v>
      </c>
      <c r="I7" s="2"/>
      <c r="J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76</v>
      </c>
      <c r="F8" s="401" t="s">
        <v>75</v>
      </c>
      <c r="G8" s="401" t="s">
        <v>358</v>
      </c>
      <c r="H8" s="401" t="s">
        <v>9</v>
      </c>
      <c r="I8" s="2"/>
      <c r="J8" s="2"/>
    </row>
    <row x14ac:dyDescent="0.25" r="9" customHeight="1" ht="17.25">
      <c r="A9" s="15" t="s">
        <v>3504</v>
      </c>
      <c r="B9" s="118" t="s">
        <v>8448</v>
      </c>
      <c r="C9" s="17">
        <v>60</v>
      </c>
      <c r="D9" s="17">
        <v>60</v>
      </c>
      <c r="E9" s="17">
        <v>50</v>
      </c>
      <c r="F9" s="17">
        <v>50</v>
      </c>
      <c r="G9" s="17">
        <v>50</v>
      </c>
      <c r="H9" s="17">
        <v>200</v>
      </c>
      <c r="I9" s="2"/>
      <c r="J9" s="2"/>
    </row>
    <row x14ac:dyDescent="0.25" r="10" customHeight="1" ht="17.25">
      <c r="A10" s="117" t="s">
        <v>467</v>
      </c>
      <c r="B10" s="118" t="s">
        <v>8449</v>
      </c>
      <c r="C10" s="138">
        <v>40</v>
      </c>
      <c r="D10" s="138">
        <v>140</v>
      </c>
      <c r="E10" s="138">
        <v>150</v>
      </c>
      <c r="F10" s="138">
        <v>50</v>
      </c>
      <c r="G10" s="138">
        <v>150</v>
      </c>
      <c r="H10" s="98"/>
      <c r="I10" s="2"/>
      <c r="J10" s="2"/>
    </row>
    <row x14ac:dyDescent="0.25" r="11" customHeight="1" ht="17.25">
      <c r="A11" s="21" t="s">
        <v>8473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"/>
      <c r="J11" s="2"/>
    </row>
    <row x14ac:dyDescent="0.25" r="12" customHeight="1" ht="17.25">
      <c r="A12" s="24"/>
      <c r="B12" s="25"/>
      <c r="C12" s="45"/>
      <c r="D12" s="45"/>
      <c r="E12" s="45"/>
      <c r="F12" s="45"/>
      <c r="G12" s="45"/>
      <c r="H12" s="45"/>
      <c r="I12" s="2"/>
      <c r="J12" s="2"/>
    </row>
    <row x14ac:dyDescent="0.25" r="13" customHeight="1" ht="17.25">
      <c r="A13" s="21" t="s">
        <v>8442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"/>
      <c r="J13" s="2"/>
    </row>
    <row x14ac:dyDescent="0.25" r="14" customHeight="1" ht="17.25">
      <c r="A14" s="24"/>
      <c r="B14" s="25"/>
      <c r="C14" s="45"/>
      <c r="D14" s="45"/>
      <c r="E14" s="45"/>
      <c r="F14" s="45"/>
      <c r="G14" s="45"/>
      <c r="H14" s="45"/>
      <c r="I14" s="2"/>
      <c r="J14" s="2"/>
    </row>
    <row x14ac:dyDescent="0.25" r="15" customHeight="1" ht="17.25">
      <c r="A15" s="21" t="s">
        <v>8437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"/>
      <c r="J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2"/>
      <c r="J16" s="2"/>
    </row>
    <row x14ac:dyDescent="0.25" r="17" customHeight="1" ht="17.25">
      <c r="A17" s="21" t="s">
        <v>8304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"/>
      <c r="J17" s="2"/>
    </row>
    <row x14ac:dyDescent="0.25" r="18" customHeight="1" ht="17.25">
      <c r="A18" s="15">
        <v>45261</v>
      </c>
      <c r="B18" s="16" t="s">
        <v>14</v>
      </c>
      <c r="C18" s="46"/>
      <c r="D18" s="46"/>
      <c r="E18" s="46"/>
      <c r="F18" s="138">
        <v>-61</v>
      </c>
      <c r="G18" s="514"/>
      <c r="H18" s="514"/>
      <c r="I18" s="2"/>
      <c r="J18" s="2"/>
    </row>
    <row x14ac:dyDescent="0.25" r="19" customHeight="1" ht="17.25">
      <c r="A19" s="21" t="s">
        <v>8295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4" t="s">
        <v>2082</v>
      </c>
      <c r="J19" s="2"/>
    </row>
    <row x14ac:dyDescent="0.25" r="20" customHeight="1" ht="17.25">
      <c r="A20" s="33" t="s">
        <v>3428</v>
      </c>
      <c r="B20" s="34" t="s">
        <v>14</v>
      </c>
      <c r="C20" s="514"/>
      <c r="D20" s="514"/>
      <c r="E20" s="514"/>
      <c r="F20" s="138">
        <v>-32</v>
      </c>
      <c r="G20" s="514"/>
      <c r="H20" s="514"/>
      <c r="I20" s="2"/>
      <c r="J20" s="2"/>
    </row>
    <row x14ac:dyDescent="0.25" r="21" customHeight="1" ht="17.25">
      <c r="A21" s="21" t="s">
        <v>8296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4" t="s">
        <v>2082</v>
      </c>
      <c r="J21" s="2"/>
    </row>
    <row x14ac:dyDescent="0.25" r="22" customHeight="1" ht="17.25">
      <c r="A22" s="15">
        <v>44960</v>
      </c>
      <c r="B22" s="16" t="s">
        <v>14</v>
      </c>
      <c r="C22" s="46"/>
      <c r="D22" s="46"/>
      <c r="E22" s="46"/>
      <c r="F22" s="46"/>
      <c r="G22" s="138">
        <v>-75</v>
      </c>
      <c r="H22" s="46"/>
      <c r="I22" s="2"/>
      <c r="J22" s="2"/>
    </row>
    <row x14ac:dyDescent="0.25" r="23" customHeight="1" ht="17.25">
      <c r="A23" s="15" t="s">
        <v>3141</v>
      </c>
      <c r="B23" s="118" t="s">
        <v>14</v>
      </c>
      <c r="C23" s="46"/>
      <c r="D23" s="138">
        <v>-16</v>
      </c>
      <c r="E23" s="138">
        <v>-12</v>
      </c>
      <c r="F23" s="138">
        <v>-7</v>
      </c>
      <c r="G23" s="138">
        <v>-125</v>
      </c>
      <c r="H23" s="46"/>
      <c r="I23" s="2"/>
      <c r="J23" s="2"/>
    </row>
    <row x14ac:dyDescent="0.25" r="24" customHeight="1" ht="17.25">
      <c r="A24" s="15" t="s">
        <v>4090</v>
      </c>
      <c r="B24" s="16" t="s">
        <v>14</v>
      </c>
      <c r="C24" s="46"/>
      <c r="D24" s="138">
        <v>-100</v>
      </c>
      <c r="E24" s="46"/>
      <c r="F24" s="46"/>
      <c r="G24" s="46"/>
      <c r="H24" s="46"/>
      <c r="I24" s="2"/>
      <c r="J24" s="2"/>
    </row>
    <row x14ac:dyDescent="0.25" r="25" customHeight="1" ht="17.25">
      <c r="A25" s="15" t="s">
        <v>3151</v>
      </c>
      <c r="B25" s="25" t="s">
        <v>14</v>
      </c>
      <c r="C25" s="46"/>
      <c r="D25" s="138">
        <v>-83</v>
      </c>
      <c r="E25" s="138">
        <v>-6</v>
      </c>
      <c r="F25" s="46"/>
      <c r="G25" s="46"/>
      <c r="H25" s="46"/>
      <c r="I25" s="2"/>
      <c r="J25" s="2"/>
    </row>
    <row x14ac:dyDescent="0.25" r="26" customHeight="1" ht="17.25">
      <c r="A26" s="21" t="s">
        <v>8297</v>
      </c>
      <c r="B26" s="47"/>
      <c r="C26" s="23">
        <f>SUM(C21:C25)</f>
      </c>
      <c r="D26" s="23">
        <f>SUM(D21:D25)</f>
      </c>
      <c r="E26" s="23">
        <f>SUM(E21:E25)</f>
      </c>
      <c r="F26" s="23">
        <f>SUM(F21:F25)</f>
      </c>
      <c r="G26" s="23">
        <f>SUM(G21:G25)</f>
      </c>
      <c r="H26" s="23">
        <f>SUM(H21:H25)</f>
      </c>
      <c r="I26" s="4" t="s">
        <v>2082</v>
      </c>
      <c r="J26" s="2"/>
    </row>
    <row x14ac:dyDescent="0.25" r="27" customHeight="1" ht="17.25">
      <c r="A27" s="15">
        <v>45142</v>
      </c>
      <c r="B27" s="16" t="s">
        <v>14</v>
      </c>
      <c r="C27" s="138">
        <v>-17</v>
      </c>
      <c r="D27" s="46"/>
      <c r="E27" s="46"/>
      <c r="F27" s="46"/>
      <c r="G27" s="46"/>
      <c r="H27" s="46"/>
      <c r="I27" s="2"/>
      <c r="J27" s="2"/>
    </row>
    <row x14ac:dyDescent="0.25" r="28" customHeight="1" ht="17.25">
      <c r="A28" s="15">
        <v>45203</v>
      </c>
      <c r="B28" s="16" t="s">
        <v>14</v>
      </c>
      <c r="C28" s="138">
        <v>-83</v>
      </c>
      <c r="D28" s="138">
        <v>-1</v>
      </c>
      <c r="E28" s="46"/>
      <c r="F28" s="46"/>
      <c r="G28" s="46"/>
      <c r="H28" s="138">
        <v>-78</v>
      </c>
      <c r="I28" s="2"/>
      <c r="J28" s="2"/>
    </row>
    <row x14ac:dyDescent="0.25" r="29" customHeight="1" ht="17.25">
      <c r="A29" s="15" t="s">
        <v>2149</v>
      </c>
      <c r="B29" s="16" t="s">
        <v>14</v>
      </c>
      <c r="C29" s="46"/>
      <c r="D29" s="46"/>
      <c r="E29" s="46"/>
      <c r="F29" s="46"/>
      <c r="G29" s="46"/>
      <c r="H29" s="138">
        <v>-122</v>
      </c>
      <c r="I29" s="2"/>
      <c r="J29" s="2"/>
    </row>
    <row x14ac:dyDescent="0.25" r="30" customHeight="1" ht="17.25">
      <c r="A30" s="15" t="s">
        <v>2149</v>
      </c>
      <c r="B30" s="16" t="s">
        <v>14</v>
      </c>
      <c r="C30" s="46"/>
      <c r="D30" s="46"/>
      <c r="E30" s="138">
        <v>-99</v>
      </c>
      <c r="F30" s="46"/>
      <c r="G30" s="46"/>
      <c r="H30" s="46"/>
      <c r="I30" s="2"/>
      <c r="J30" s="2"/>
    </row>
    <row x14ac:dyDescent="0.25" r="31" customHeight="1" ht="17.25">
      <c r="A31" s="21" t="s">
        <v>8298</v>
      </c>
      <c r="B31" s="47"/>
      <c r="C31" s="23">
        <f>SUM(C26:C30)</f>
      </c>
      <c r="D31" s="23">
        <f>SUM(D26:D30)</f>
      </c>
      <c r="E31" s="23">
        <f>SUM(E26:E30)</f>
      </c>
      <c r="F31" s="23">
        <f>SUM(F26:F30)</f>
      </c>
      <c r="G31" s="23">
        <f>SUM(G26:G30)</f>
      </c>
      <c r="H31" s="23">
        <f>SUM(H26:H30)</f>
      </c>
      <c r="I31" s="2"/>
      <c r="J31" s="2"/>
    </row>
    <row x14ac:dyDescent="0.25" r="32" customHeight="1" ht="17.25">
      <c r="A32" s="117">
        <v>45051</v>
      </c>
      <c r="B32" s="118" t="s">
        <v>14</v>
      </c>
      <c r="C32" s="46"/>
      <c r="D32" s="46"/>
      <c r="E32" s="138">
        <v>-5</v>
      </c>
      <c r="F32" s="46"/>
      <c r="G32" s="46"/>
      <c r="H32" s="46"/>
      <c r="I32" s="2"/>
      <c r="J32" s="2"/>
    </row>
    <row x14ac:dyDescent="0.25" r="33" customHeight="1" ht="17.25">
      <c r="A33" s="117" t="s">
        <v>3351</v>
      </c>
      <c r="B33" s="118" t="s">
        <v>14</v>
      </c>
      <c r="C33" s="46"/>
      <c r="D33" s="46"/>
      <c r="E33" s="138">
        <v>-54</v>
      </c>
      <c r="F33" s="46"/>
      <c r="G33" s="46"/>
      <c r="H33" s="46"/>
      <c r="I33" s="2"/>
      <c r="J33" s="2"/>
    </row>
    <row x14ac:dyDescent="0.25" r="34" customHeight="1" ht="17.25">
      <c r="A34" s="15" t="s">
        <v>3458</v>
      </c>
      <c r="B34" s="16" t="s">
        <v>14</v>
      </c>
      <c r="C34" s="46"/>
      <c r="D34" s="46"/>
      <c r="E34" s="138">
        <v>-15</v>
      </c>
      <c r="F34" s="46"/>
      <c r="G34" s="46"/>
      <c r="H34" s="46"/>
      <c r="I34" s="2"/>
      <c r="J34" s="2"/>
    </row>
    <row x14ac:dyDescent="0.25" r="35" customHeight="1" ht="17.25">
      <c r="A35" s="15" t="s">
        <v>4691</v>
      </c>
      <c r="B35" s="16" t="s">
        <v>14</v>
      </c>
      <c r="C35" s="46"/>
      <c r="D35" s="46"/>
      <c r="E35" s="138">
        <v>-9</v>
      </c>
      <c r="F35" s="46"/>
      <c r="G35" s="46"/>
      <c r="H35" s="46"/>
      <c r="I35" s="2"/>
      <c r="J35" s="2"/>
    </row>
    <row x14ac:dyDescent="0.25" r="36" customHeight="1" ht="17.25">
      <c r="A36" s="21" t="s">
        <v>8299</v>
      </c>
      <c r="B36" s="47"/>
      <c r="C36" s="23">
        <f>SUM(C31:C35)</f>
      </c>
      <c r="D36" s="23">
        <f>SUM(D31:D35)</f>
      </c>
      <c r="E36" s="23">
        <f>SUM(E31:E35)</f>
      </c>
      <c r="F36" s="23">
        <f>SUM(F31:F35)</f>
      </c>
      <c r="G36" s="23">
        <f>SUM(G31:G35)</f>
      </c>
      <c r="H36" s="23">
        <f>SUM(H31:H35)</f>
      </c>
      <c r="I36" s="4" t="s">
        <v>1547</v>
      </c>
      <c r="J36" s="2"/>
    </row>
    <row x14ac:dyDescent="0.25" r="37" customHeight="1" ht="17.25">
      <c r="A37" s="117"/>
      <c r="B37" s="118"/>
      <c r="C37" s="46"/>
      <c r="D37" s="46"/>
      <c r="E37" s="46"/>
      <c r="F37" s="46"/>
      <c r="G37" s="46"/>
      <c r="H37" s="46"/>
      <c r="I37" s="2"/>
      <c r="J37" s="2"/>
    </row>
    <row x14ac:dyDescent="0.25" r="38" customHeight="1" ht="17.25">
      <c r="A38" s="117"/>
      <c r="B38" s="118"/>
      <c r="C38" s="46"/>
      <c r="D38" s="46"/>
      <c r="E38" s="46"/>
      <c r="F38" s="46"/>
      <c r="G38" s="46"/>
      <c r="H38" s="46"/>
      <c r="I38" s="2"/>
      <c r="J38" s="2"/>
    </row>
    <row x14ac:dyDescent="0.25" r="39" customHeight="1" ht="17.25">
      <c r="A39" s="755" t="s">
        <v>57</v>
      </c>
      <c r="B39" s="751"/>
      <c r="C39" s="1148">
        <f>SUM(C9:C10)</f>
      </c>
      <c r="D39" s="1148">
        <f>SUM(D9:D10)</f>
      </c>
      <c r="E39" s="1148">
        <f>SUM(E9:E10)</f>
      </c>
      <c r="F39" s="1148">
        <f>SUM(F9:F10)</f>
      </c>
      <c r="G39" s="1148">
        <f>SUM(G9:G10)</f>
      </c>
      <c r="H39" s="1148">
        <f>SUM(H9:H10)</f>
      </c>
      <c r="I39" s="2"/>
      <c r="J39" s="2"/>
    </row>
    <row x14ac:dyDescent="0.25" r="40" customHeight="1" ht="17.25">
      <c r="A40" s="231" t="s">
        <v>58</v>
      </c>
      <c r="B40" s="232"/>
      <c r="C40" s="233">
        <v>100</v>
      </c>
      <c r="D40" s="233">
        <v>200</v>
      </c>
      <c r="E40" s="233">
        <v>200</v>
      </c>
      <c r="F40" s="233">
        <v>100</v>
      </c>
      <c r="G40" s="233">
        <v>200</v>
      </c>
      <c r="H40" s="233">
        <v>200</v>
      </c>
      <c r="I40" s="2"/>
      <c r="J40" s="2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9"/>
  <sheetViews>
    <sheetView workbookViewId="0"/>
  </sheetViews>
  <sheetFormatPr defaultRowHeight="15" x14ac:dyDescent="0.25"/>
  <cols>
    <col min="1" max="1" style="115" width="14.290714285714287" customWidth="1" bestFit="1"/>
    <col min="2" max="2" style="40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9.862142857142858" customWidth="1" bestFit="1"/>
    <col min="6" max="6" style="116" width="9.290714285714287" customWidth="1" bestFit="1"/>
    <col min="7" max="7" style="116" width="9.147857142857141" customWidth="1" bestFit="1"/>
    <col min="8" max="8" style="116" width="9.147857142857141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5"/>
      <c r="I1" s="2"/>
      <c r="J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2"/>
      <c r="J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2"/>
      <c r="J3" s="2"/>
    </row>
    <row x14ac:dyDescent="0.25" r="4" customHeight="1" ht="17.25">
      <c r="A4" s="1" t="s">
        <v>8443</v>
      </c>
      <c r="B4" s="4"/>
      <c r="C4" s="560"/>
      <c r="D4" s="560"/>
      <c r="E4" s="560"/>
      <c r="F4" s="560"/>
      <c r="G4" s="560"/>
      <c r="H4" s="560"/>
      <c r="I4" s="1139"/>
      <c r="J4" s="1139"/>
    </row>
    <row x14ac:dyDescent="0.25" r="5" customHeight="1" ht="17.25">
      <c r="A5" s="1" t="s">
        <v>8472</v>
      </c>
      <c r="B5" s="4"/>
      <c r="C5" s="560"/>
      <c r="D5" s="560"/>
      <c r="E5" s="560"/>
      <c r="F5" s="560"/>
      <c r="G5" s="560"/>
      <c r="H5" s="560"/>
      <c r="I5" s="2"/>
      <c r="J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2"/>
      <c r="J6" s="2"/>
    </row>
    <row x14ac:dyDescent="0.25" r="7" customHeight="1" ht="17.25">
      <c r="A7" s="1"/>
      <c r="B7" s="4"/>
      <c r="C7" s="11">
        <v>4000</v>
      </c>
      <c r="D7" s="11">
        <v>3500</v>
      </c>
      <c r="E7" s="11">
        <v>3500</v>
      </c>
      <c r="F7" s="11">
        <v>3800</v>
      </c>
      <c r="G7" s="11">
        <v>3500</v>
      </c>
      <c r="H7" s="11">
        <v>800</v>
      </c>
      <c r="I7" s="2"/>
      <c r="J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76</v>
      </c>
      <c r="F8" s="401" t="s">
        <v>75</v>
      </c>
      <c r="G8" s="401" t="s">
        <v>358</v>
      </c>
      <c r="H8" s="401" t="s">
        <v>9</v>
      </c>
      <c r="I8" s="2"/>
      <c r="J8" s="2"/>
    </row>
    <row x14ac:dyDescent="0.25" r="9" customHeight="1" ht="17.25">
      <c r="A9" s="117" t="s">
        <v>2681</v>
      </c>
      <c r="B9" s="118" t="s">
        <v>8450</v>
      </c>
      <c r="C9" s="138">
        <v>200</v>
      </c>
      <c r="D9" s="138">
        <v>200</v>
      </c>
      <c r="E9" s="138">
        <v>200</v>
      </c>
      <c r="F9" s="138">
        <v>75</v>
      </c>
      <c r="G9" s="138">
        <v>200</v>
      </c>
      <c r="H9" s="138">
        <v>400</v>
      </c>
      <c r="I9" s="2"/>
      <c r="J9" s="2"/>
    </row>
    <row x14ac:dyDescent="0.25" r="10" customHeight="1" ht="17.25">
      <c r="A10" s="21" t="s">
        <v>8473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3">
        <f>SUM(H9)</f>
      </c>
      <c r="I10" s="2"/>
      <c r="J10" s="2"/>
    </row>
    <row x14ac:dyDescent="0.25" r="11" customHeight="1" ht="17.25">
      <c r="A11" s="33">
        <v>44630</v>
      </c>
      <c r="B11" s="25" t="s">
        <v>8451</v>
      </c>
      <c r="C11" s="35"/>
      <c r="D11" s="35"/>
      <c r="E11" s="35"/>
      <c r="F11" s="19">
        <v>75</v>
      </c>
      <c r="G11" s="19">
        <v>200</v>
      </c>
      <c r="H11" s="35"/>
      <c r="I11" s="2"/>
      <c r="J11" s="2"/>
    </row>
    <row x14ac:dyDescent="0.25" r="12" customHeight="1" ht="17.25">
      <c r="A12" s="15" t="s">
        <v>4697</v>
      </c>
      <c r="B12" s="118" t="s">
        <v>8452</v>
      </c>
      <c r="C12" s="36"/>
      <c r="D12" s="36"/>
      <c r="E12" s="36"/>
      <c r="F12" s="17">
        <v>50</v>
      </c>
      <c r="G12" s="36"/>
      <c r="H12" s="36"/>
      <c r="I12" s="2"/>
      <c r="J12" s="2"/>
    </row>
    <row x14ac:dyDescent="0.25" r="13" customHeight="1" ht="17.25">
      <c r="A13" s="21" t="s">
        <v>8442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23">
        <f>SUM(G10:G12)</f>
      </c>
      <c r="H13" s="23">
        <f>SUM(H10:H12)</f>
      </c>
      <c r="I13" s="2"/>
      <c r="J13" s="2"/>
    </row>
    <row x14ac:dyDescent="0.25" r="14" customHeight="1" ht="17.25">
      <c r="A14" s="15"/>
      <c r="B14" s="118"/>
      <c r="C14" s="36"/>
      <c r="D14" s="36"/>
      <c r="E14" s="36"/>
      <c r="F14" s="36"/>
      <c r="G14" s="36"/>
      <c r="H14" s="36"/>
      <c r="I14" s="2"/>
      <c r="J14" s="2"/>
    </row>
    <row x14ac:dyDescent="0.25" r="15" customHeight="1" ht="17.25">
      <c r="A15" s="21" t="s">
        <v>8437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"/>
      <c r="J15" s="2"/>
    </row>
    <row x14ac:dyDescent="0.25" r="16" customHeight="1" ht="17.25">
      <c r="A16" s="15"/>
      <c r="B16" s="118"/>
      <c r="C16" s="36"/>
      <c r="D16" s="36"/>
      <c r="E16" s="36"/>
      <c r="F16" s="36"/>
      <c r="G16" s="36"/>
      <c r="H16" s="36"/>
      <c r="I16" s="2"/>
      <c r="J16" s="2"/>
    </row>
    <row x14ac:dyDescent="0.25" r="17" customHeight="1" ht="17.25">
      <c r="A17" s="21" t="s">
        <v>8304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"/>
      <c r="J17" s="2"/>
    </row>
    <row x14ac:dyDescent="0.25" r="18" customHeight="1" ht="17.25">
      <c r="A18" s="15"/>
      <c r="B18" s="118"/>
      <c r="C18" s="36"/>
      <c r="D18" s="36"/>
      <c r="E18" s="36"/>
      <c r="F18" s="36"/>
      <c r="G18" s="36"/>
      <c r="H18" s="36"/>
      <c r="I18" s="2"/>
      <c r="J18" s="2"/>
    </row>
    <row x14ac:dyDescent="0.25" r="19" customHeight="1" ht="17.25">
      <c r="A19" s="21" t="s">
        <v>8295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4" t="s">
        <v>2082</v>
      </c>
      <c r="J19" s="2"/>
    </row>
    <row x14ac:dyDescent="0.25" r="20" customHeight="1" ht="17.25">
      <c r="A20" s="221"/>
      <c r="B20" s="222"/>
      <c r="C20" s="694"/>
      <c r="D20" s="694"/>
      <c r="E20" s="694"/>
      <c r="F20" s="694"/>
      <c r="G20" s="694"/>
      <c r="H20" s="694"/>
      <c r="I20" s="2"/>
      <c r="J20" s="2"/>
    </row>
    <row x14ac:dyDescent="0.25" r="21" customHeight="1" ht="17.25">
      <c r="A21" s="21" t="s">
        <v>8296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4" t="s">
        <v>2082</v>
      </c>
      <c r="J21" s="2"/>
    </row>
    <row x14ac:dyDescent="0.25" r="22" customHeight="1" ht="17.25">
      <c r="A22" s="117" t="s">
        <v>3141</v>
      </c>
      <c r="B22" s="118" t="s">
        <v>14</v>
      </c>
      <c r="C22" s="46"/>
      <c r="D22" s="46"/>
      <c r="E22" s="46"/>
      <c r="F22" s="138">
        <v>-37</v>
      </c>
      <c r="G22" s="138">
        <v>-12</v>
      </c>
      <c r="H22" s="46"/>
      <c r="I22" s="2"/>
      <c r="J22" s="2"/>
    </row>
    <row x14ac:dyDescent="0.25" r="23" customHeight="1" ht="17.25">
      <c r="A23" s="1167" t="s">
        <v>3151</v>
      </c>
      <c r="B23" s="873" t="s">
        <v>14</v>
      </c>
      <c r="C23" s="874"/>
      <c r="D23" s="874"/>
      <c r="E23" s="874"/>
      <c r="F23" s="875">
        <v>-10</v>
      </c>
      <c r="G23" s="875">
        <v>-70</v>
      </c>
      <c r="H23" s="874"/>
      <c r="I23" s="2"/>
      <c r="J23" s="2"/>
    </row>
    <row x14ac:dyDescent="0.25" r="24" customHeight="1" ht="17.25">
      <c r="A24" s="21" t="s">
        <v>8297</v>
      </c>
      <c r="B24" s="47"/>
      <c r="C24" s="23">
        <f>SUM(C21:C23)</f>
      </c>
      <c r="D24" s="23">
        <f>SUM(D21:D23)</f>
      </c>
      <c r="E24" s="23">
        <f>SUM(E21:E23)</f>
      </c>
      <c r="F24" s="23">
        <f>SUM(F21:F23)</f>
      </c>
      <c r="G24" s="23">
        <f>SUM(G21:G23)</f>
      </c>
      <c r="H24" s="23">
        <f>SUM(H21:H23)</f>
      </c>
      <c r="I24" s="4" t="s">
        <v>2082</v>
      </c>
      <c r="J24" s="2"/>
    </row>
    <row x14ac:dyDescent="0.25" r="25" customHeight="1" ht="17.25">
      <c r="A25" s="15">
        <v>45203</v>
      </c>
      <c r="B25" s="16" t="s">
        <v>14</v>
      </c>
      <c r="C25" s="17">
        <v>-24</v>
      </c>
      <c r="D25" s="17">
        <v>-134</v>
      </c>
      <c r="E25" s="36"/>
      <c r="F25" s="36"/>
      <c r="G25" s="17">
        <v>-74</v>
      </c>
      <c r="H25" s="36"/>
      <c r="I25" s="2"/>
      <c r="J25" s="2"/>
    </row>
    <row x14ac:dyDescent="0.25" r="26" customHeight="1" ht="17.25">
      <c r="A26" s="15">
        <v>45264</v>
      </c>
      <c r="B26" s="16" t="s">
        <v>14</v>
      </c>
      <c r="C26" s="17">
        <v>-133</v>
      </c>
      <c r="D26" s="17">
        <v>-60</v>
      </c>
      <c r="E26" s="36"/>
      <c r="F26" s="17">
        <v>-22</v>
      </c>
      <c r="G26" s="17">
        <v>-47</v>
      </c>
      <c r="H26" s="36"/>
      <c r="I26" s="2"/>
      <c r="J26" s="2"/>
    </row>
    <row x14ac:dyDescent="0.25" r="27" customHeight="1" ht="17.25">
      <c r="A27" s="15" t="s">
        <v>2149</v>
      </c>
      <c r="B27" s="16" t="s">
        <v>14</v>
      </c>
      <c r="C27" s="36"/>
      <c r="D27" s="36"/>
      <c r="E27" s="36"/>
      <c r="F27" s="36"/>
      <c r="G27" s="17">
        <v>-37</v>
      </c>
      <c r="H27" s="17">
        <v>-178</v>
      </c>
      <c r="I27" s="2"/>
      <c r="J27" s="2"/>
    </row>
    <row x14ac:dyDescent="0.25" r="28" customHeight="1" ht="17.25">
      <c r="A28" s="15" t="s">
        <v>2149</v>
      </c>
      <c r="B28" s="16" t="s">
        <v>14</v>
      </c>
      <c r="C28" s="17">
        <v>-43</v>
      </c>
      <c r="D28" s="17">
        <v>-6</v>
      </c>
      <c r="E28" s="36"/>
      <c r="F28" s="17">
        <v>-31</v>
      </c>
      <c r="G28" s="36"/>
      <c r="H28" s="36"/>
      <c r="I28" s="2"/>
      <c r="J28" s="2"/>
    </row>
    <row x14ac:dyDescent="0.25" r="29" customHeight="1" ht="17.25">
      <c r="A29" s="21" t="s">
        <v>8298</v>
      </c>
      <c r="B29" s="47"/>
      <c r="C29" s="23">
        <f>SUM(C24:C28)</f>
      </c>
      <c r="D29" s="23">
        <f>SUM(D24:D28)</f>
      </c>
      <c r="E29" s="23">
        <f>SUM(E24:E28)</f>
      </c>
      <c r="F29" s="23">
        <f>SUM(F24:F28)</f>
      </c>
      <c r="G29" s="23">
        <f>SUM(G24:G28)</f>
      </c>
      <c r="H29" s="23">
        <f>SUM(H24:H28)</f>
      </c>
      <c r="I29" s="2"/>
      <c r="J29" s="2"/>
    </row>
    <row x14ac:dyDescent="0.25" r="30" customHeight="1" ht="17.25">
      <c r="A30" s="117">
        <v>45051</v>
      </c>
      <c r="B30" s="118" t="s">
        <v>14</v>
      </c>
      <c r="C30" s="36"/>
      <c r="D30" s="36"/>
      <c r="E30" s="36"/>
      <c r="F30" s="17">
        <v>-11</v>
      </c>
      <c r="G30" s="36"/>
      <c r="H30" s="17">
        <v>-8</v>
      </c>
      <c r="I30" s="2"/>
      <c r="J30" s="2"/>
    </row>
    <row x14ac:dyDescent="0.25" r="31" customHeight="1" ht="17.25">
      <c r="A31" s="15" t="s">
        <v>3351</v>
      </c>
      <c r="B31" s="16" t="s">
        <v>14</v>
      </c>
      <c r="C31" s="46"/>
      <c r="D31" s="46"/>
      <c r="E31" s="46"/>
      <c r="F31" s="46"/>
      <c r="G31" s="138">
        <v>-15</v>
      </c>
      <c r="H31" s="138">
        <v>-19</v>
      </c>
      <c r="I31" s="2"/>
      <c r="J31" s="2"/>
    </row>
    <row x14ac:dyDescent="0.25" r="32" customHeight="1" ht="17.25">
      <c r="A32" s="117" t="s">
        <v>3351</v>
      </c>
      <c r="B32" s="118" t="s">
        <v>14</v>
      </c>
      <c r="C32" s="46"/>
      <c r="D32" s="46"/>
      <c r="E32" s="46"/>
      <c r="F32" s="138">
        <v>-39</v>
      </c>
      <c r="G32" s="46"/>
      <c r="H32" s="46"/>
      <c r="I32" s="2"/>
      <c r="J32" s="2"/>
    </row>
    <row x14ac:dyDescent="0.25" r="33" customHeight="1" ht="17.25">
      <c r="A33" s="15" t="s">
        <v>3458</v>
      </c>
      <c r="B33" s="16" t="s">
        <v>14</v>
      </c>
      <c r="C33" s="46"/>
      <c r="D33" s="46"/>
      <c r="E33" s="46"/>
      <c r="F33" s="46"/>
      <c r="G33" s="138">
        <v>-50</v>
      </c>
      <c r="H33" s="138">
        <v>-195</v>
      </c>
      <c r="I33" s="2"/>
      <c r="J33" s="2"/>
    </row>
    <row x14ac:dyDescent="0.25" r="34" customHeight="1" ht="17.25">
      <c r="A34" s="15" t="s">
        <v>4691</v>
      </c>
      <c r="B34" s="16" t="s">
        <v>14</v>
      </c>
      <c r="C34" s="46"/>
      <c r="D34" s="46"/>
      <c r="E34" s="138">
        <v>-6</v>
      </c>
      <c r="F34" s="138">
        <v>-28</v>
      </c>
      <c r="G34" s="138">
        <v>-26</v>
      </c>
      <c r="H34" s="46"/>
      <c r="I34" s="2"/>
      <c r="J34" s="2"/>
    </row>
    <row x14ac:dyDescent="0.25" r="35" customHeight="1" ht="17.25">
      <c r="A35" s="21" t="s">
        <v>8299</v>
      </c>
      <c r="B35" s="47"/>
      <c r="C35" s="23">
        <f>SUM(C29:C34)</f>
      </c>
      <c r="D35" s="23">
        <f>SUM(D29:D34)</f>
      </c>
      <c r="E35" s="23">
        <f>SUM(E29:E34)</f>
      </c>
      <c r="F35" s="23">
        <f>SUM(F29:F34)</f>
      </c>
      <c r="G35" s="23">
        <f>SUM(G29:G34)</f>
      </c>
      <c r="H35" s="23">
        <f>SUM(H29:H34)</f>
      </c>
      <c r="I35" s="7" t="s">
        <v>1547</v>
      </c>
      <c r="J35" s="2"/>
    </row>
    <row x14ac:dyDescent="0.25" r="36" customHeight="1" ht="17.25">
      <c r="A36" s="15">
        <v>45083</v>
      </c>
      <c r="B36" s="16" t="s">
        <v>14</v>
      </c>
      <c r="C36" s="46"/>
      <c r="D36" s="46"/>
      <c r="E36" s="138">
        <v>-12</v>
      </c>
      <c r="F36" s="138">
        <v>-16</v>
      </c>
      <c r="G36" s="138">
        <v>-18</v>
      </c>
      <c r="H36" s="46"/>
      <c r="I36" s="2"/>
      <c r="J36" s="2"/>
    </row>
    <row x14ac:dyDescent="0.25" r="37" customHeight="1" ht="17.25">
      <c r="A37" s="15">
        <v>45175</v>
      </c>
      <c r="B37" s="16" t="s">
        <v>14</v>
      </c>
      <c r="C37" s="46"/>
      <c r="D37" s="46"/>
      <c r="E37" s="138">
        <v>-9</v>
      </c>
      <c r="F37" s="138">
        <v>-8</v>
      </c>
      <c r="G37" s="138">
        <v>-36</v>
      </c>
      <c r="H37" s="46"/>
      <c r="I37" s="2"/>
      <c r="J37" s="2"/>
    </row>
    <row x14ac:dyDescent="0.25" r="38" customHeight="1" ht="17.25">
      <c r="A38" s="33">
        <v>45205</v>
      </c>
      <c r="B38" s="118" t="s">
        <v>14</v>
      </c>
      <c r="C38" s="46"/>
      <c r="D38" s="46"/>
      <c r="E38" s="46"/>
      <c r="F38" s="138">
        <v>-4</v>
      </c>
      <c r="G38" s="46"/>
      <c r="H38" s="46"/>
      <c r="I38" s="2"/>
      <c r="J38" s="2"/>
    </row>
    <row x14ac:dyDescent="0.25" r="39" customHeight="1" ht="17.25">
      <c r="A39" s="15" t="s">
        <v>3704</v>
      </c>
      <c r="B39" s="16" t="s">
        <v>14</v>
      </c>
      <c r="C39" s="46"/>
      <c r="D39" s="46"/>
      <c r="E39" s="138">
        <v>-18</v>
      </c>
      <c r="F39" s="46"/>
      <c r="G39" s="138">
        <v>-54</v>
      </c>
      <c r="H39" s="46"/>
      <c r="I39" s="2"/>
      <c r="J39" s="2"/>
    </row>
    <row x14ac:dyDescent="0.25" r="40" customHeight="1" ht="17.25">
      <c r="A40" s="21" t="s">
        <v>8201</v>
      </c>
      <c r="B40" s="47"/>
      <c r="C40" s="23">
        <f>SUM(C35:C39)</f>
      </c>
      <c r="D40" s="23">
        <f>SUM(D35:D39)</f>
      </c>
      <c r="E40" s="23">
        <f>SUM(E35:E39)</f>
      </c>
      <c r="F40" s="49">
        <f>SUM(F35:F39)</f>
      </c>
      <c r="G40" s="49">
        <f>SUM(G35:G39)</f>
      </c>
      <c r="H40" s="23">
        <f>SUM(H35:H39)</f>
      </c>
      <c r="I40" s="7" t="s">
        <v>1547</v>
      </c>
      <c r="J40" s="2"/>
    </row>
    <row x14ac:dyDescent="0.25" r="41" customHeight="1" ht="17.25">
      <c r="A41" s="15">
        <v>44992</v>
      </c>
      <c r="B41" s="118" t="s">
        <v>14</v>
      </c>
      <c r="C41" s="46"/>
      <c r="D41" s="46"/>
      <c r="E41" s="138">
        <v>-53</v>
      </c>
      <c r="F41" s="138">
        <v>-32</v>
      </c>
      <c r="G41" s="138">
        <v>-32</v>
      </c>
      <c r="H41" s="46"/>
      <c r="I41" s="2"/>
      <c r="J41" s="2"/>
    </row>
    <row x14ac:dyDescent="0.25" r="42" customHeight="1" ht="17.25">
      <c r="A42" s="21" t="s">
        <v>8204</v>
      </c>
      <c r="B42" s="47"/>
      <c r="C42" s="23">
        <f>SUM(C40:C41)</f>
      </c>
      <c r="D42" s="23">
        <f>SUM(D40:D41)</f>
      </c>
      <c r="E42" s="23">
        <f>SUM(E40:E41)</f>
      </c>
      <c r="F42" s="49">
        <f>SUM(F40:F41)</f>
      </c>
      <c r="G42" s="49">
        <f>SUM(G40:G41)</f>
      </c>
      <c r="H42" s="23">
        <f>SUM(H40:H41)</f>
      </c>
      <c r="I42" s="2"/>
      <c r="J42" s="2"/>
    </row>
    <row x14ac:dyDescent="0.25" r="43" customHeight="1" ht="17.25">
      <c r="A43" s="15">
        <v>45146</v>
      </c>
      <c r="B43" s="16" t="s">
        <v>2153</v>
      </c>
      <c r="C43" s="46"/>
      <c r="D43" s="46"/>
      <c r="E43" s="138">
        <v>-24</v>
      </c>
      <c r="F43" s="46"/>
      <c r="G43" s="46"/>
      <c r="H43" s="46"/>
      <c r="I43" s="2"/>
      <c r="J43" s="2"/>
    </row>
    <row x14ac:dyDescent="0.25" r="44" customHeight="1" ht="17.25">
      <c r="A44" s="21" t="s">
        <v>8189</v>
      </c>
      <c r="B44" s="47"/>
      <c r="C44" s="23">
        <f>SUM(C42:C43)</f>
      </c>
      <c r="D44" s="23">
        <f>SUM(D42:D43)</f>
      </c>
      <c r="E44" s="23">
        <f>SUM(E42:E43)</f>
      </c>
      <c r="F44" s="49">
        <f>SUM(F42:F43)</f>
      </c>
      <c r="G44" s="49">
        <f>SUM(G42:G43)</f>
      </c>
      <c r="H44" s="23">
        <f>SUM(H42:H43)</f>
      </c>
      <c r="I44" s="2"/>
      <c r="J44" s="2"/>
    </row>
    <row x14ac:dyDescent="0.25" r="45" customHeight="1" ht="17.25">
      <c r="A45" s="117"/>
      <c r="B45" s="118"/>
      <c r="C45" s="46"/>
      <c r="D45" s="46"/>
      <c r="E45" s="46"/>
      <c r="F45" s="46"/>
      <c r="G45" s="46"/>
      <c r="H45" s="46"/>
      <c r="I45" s="2"/>
      <c r="J45" s="2"/>
    </row>
    <row x14ac:dyDescent="0.25" r="46" customHeight="1" ht="17.25">
      <c r="A46" s="21" t="s">
        <v>8190</v>
      </c>
      <c r="B46" s="47"/>
      <c r="C46" s="23">
        <f>SUM(C44:C45)</f>
      </c>
      <c r="D46" s="23">
        <f>SUM(D44:D45)</f>
      </c>
      <c r="E46" s="23">
        <f>SUM(E44:E45)</f>
      </c>
      <c r="F46" s="49">
        <f>SUM(F44:F45)</f>
      </c>
      <c r="G46" s="49">
        <f>SUM(G44:G45)</f>
      </c>
      <c r="H46" s="23">
        <f>SUM(H44:H45)</f>
      </c>
      <c r="I46" s="7" t="s">
        <v>1555</v>
      </c>
      <c r="J46" s="2"/>
    </row>
    <row x14ac:dyDescent="0.25" r="47" customHeight="1" ht="17.25">
      <c r="A47" s="117"/>
      <c r="B47" s="118"/>
      <c r="C47" s="46"/>
      <c r="D47" s="46"/>
      <c r="E47" s="46"/>
      <c r="F47" s="46"/>
      <c r="G47" s="46"/>
      <c r="H47" s="46"/>
      <c r="I47" s="2"/>
      <c r="J47" s="2"/>
    </row>
    <row x14ac:dyDescent="0.25" r="48" customHeight="1" ht="17.25">
      <c r="A48" s="21" t="s">
        <v>8108</v>
      </c>
      <c r="B48" s="47"/>
      <c r="C48" s="23">
        <f>SUM(C46:C47)</f>
      </c>
      <c r="D48" s="23">
        <f>SUM(D46:D47)</f>
      </c>
      <c r="E48" s="23">
        <f>SUM(E46:E47)</f>
      </c>
      <c r="F48" s="49">
        <f>SUM(F46:F47)</f>
      </c>
      <c r="G48" s="49">
        <f>SUM(G46:G47)</f>
      </c>
      <c r="H48" s="23">
        <f>SUM(H46:H47)</f>
      </c>
      <c r="I48" s="2"/>
      <c r="J48" s="2"/>
    </row>
    <row x14ac:dyDescent="0.25" r="49" customHeight="1" ht="17.25">
      <c r="A49" s="33"/>
      <c r="B49" s="16"/>
      <c r="C49" s="46"/>
      <c r="D49" s="46"/>
      <c r="E49" s="46"/>
      <c r="F49" s="46"/>
      <c r="G49" s="46"/>
      <c r="H49" s="46"/>
      <c r="I49" s="2"/>
      <c r="J49" s="2"/>
    </row>
    <row x14ac:dyDescent="0.25" r="50" customHeight="1" ht="17.25">
      <c r="A50" s="21" t="s">
        <v>8103</v>
      </c>
      <c r="B50" s="47"/>
      <c r="C50" s="23">
        <f>SUM(C48:C49)</f>
      </c>
      <c r="D50" s="23">
        <f>SUM(D48:D49)</f>
      </c>
      <c r="E50" s="23">
        <f>SUM(E48:E49)</f>
      </c>
      <c r="F50" s="49">
        <f>SUM(F48:F49)</f>
      </c>
      <c r="G50" s="49">
        <f>SUM(G48:G49)</f>
      </c>
      <c r="H50" s="23">
        <f>SUM(H48:H49)</f>
      </c>
      <c r="I50" s="2"/>
      <c r="J50" s="2"/>
    </row>
    <row x14ac:dyDescent="0.25" r="51" customHeight="1" ht="17.25">
      <c r="A51" s="33" t="s">
        <v>2093</v>
      </c>
      <c r="B51" s="16" t="s">
        <v>14</v>
      </c>
      <c r="C51" s="46"/>
      <c r="D51" s="46"/>
      <c r="E51" s="138">
        <v>-21</v>
      </c>
      <c r="F51" s="46"/>
      <c r="G51" s="46"/>
      <c r="H51" s="46"/>
      <c r="I51" s="2"/>
      <c r="J51" s="2"/>
    </row>
    <row x14ac:dyDescent="0.25" r="52" customHeight="1" ht="17.25">
      <c r="A52" s="21" t="s">
        <v>8105</v>
      </c>
      <c r="B52" s="47"/>
      <c r="C52" s="23">
        <f>SUM(C50:C51)</f>
      </c>
      <c r="D52" s="23">
        <f>SUM(D50:D51)</f>
      </c>
      <c r="E52" s="23">
        <f>SUM(E50:E51)</f>
      </c>
      <c r="F52" s="49">
        <f>SUM(F50:F51)</f>
      </c>
      <c r="G52" s="49">
        <f>SUM(G50:G51)</f>
      </c>
      <c r="H52" s="23">
        <f>SUM(H50:H51)</f>
      </c>
      <c r="I52" s="2"/>
      <c r="J52" s="2"/>
    </row>
    <row x14ac:dyDescent="0.25" r="53" customHeight="1" ht="17.25">
      <c r="A53" s="15"/>
      <c r="B53" s="118"/>
      <c r="C53" s="46"/>
      <c r="D53" s="46"/>
      <c r="E53" s="46"/>
      <c r="F53" s="46"/>
      <c r="G53" s="46"/>
      <c r="H53" s="46"/>
      <c r="I53" s="2"/>
      <c r="J53" s="2"/>
    </row>
    <row x14ac:dyDescent="0.25" r="54" customHeight="1" ht="17.25">
      <c r="A54" s="21" t="s">
        <v>8147</v>
      </c>
      <c r="B54" s="47"/>
      <c r="C54" s="23">
        <f>SUM(C52:C53)</f>
      </c>
      <c r="D54" s="23">
        <f>SUM(D52:D53)</f>
      </c>
      <c r="E54" s="23">
        <f>SUM(E52:E53)</f>
      </c>
      <c r="F54" s="49">
        <f>SUM(F52:F53)</f>
      </c>
      <c r="G54" s="49">
        <f>SUM(G52:G53)</f>
      </c>
      <c r="H54" s="23">
        <f>SUM(H52:H53)</f>
      </c>
      <c r="I54" s="2"/>
      <c r="J54" s="2"/>
    </row>
    <row x14ac:dyDescent="0.25" r="55" customHeight="1" ht="17.25">
      <c r="A55" s="15" t="s">
        <v>3732</v>
      </c>
      <c r="B55" s="118" t="s">
        <v>14</v>
      </c>
      <c r="C55" s="46"/>
      <c r="D55" s="46"/>
      <c r="E55" s="46"/>
      <c r="F55" s="138">
        <v>-4</v>
      </c>
      <c r="G55" s="46"/>
      <c r="H55" s="46"/>
      <c r="I55" s="2"/>
      <c r="J55" s="2"/>
    </row>
    <row x14ac:dyDescent="0.25" r="56" customHeight="1" ht="17.25">
      <c r="A56" s="15" t="s">
        <v>3732</v>
      </c>
      <c r="B56" s="118" t="s">
        <v>14</v>
      </c>
      <c r="C56" s="46"/>
      <c r="D56" s="46"/>
      <c r="E56" s="208">
        <v>-18</v>
      </c>
      <c r="F56" s="46"/>
      <c r="G56" s="46"/>
      <c r="H56" s="46"/>
      <c r="I56" s="2"/>
      <c r="J56" s="2"/>
    </row>
    <row x14ac:dyDescent="0.25" r="57" customHeight="1" ht="17.25">
      <c r="A57" s="62" t="s">
        <v>8149</v>
      </c>
      <c r="B57" s="63"/>
      <c r="C57" s="81">
        <f>SUM(C54:C56)</f>
      </c>
      <c r="D57" s="81">
        <f>SUM(D54:D56)</f>
      </c>
      <c r="E57" s="80">
        <f>SUM(E54:E56)</f>
      </c>
      <c r="F57" s="49">
        <f>SUM(F54:F56)</f>
      </c>
      <c r="G57" s="49">
        <f>SUM(G54:G56)</f>
      </c>
      <c r="H57" s="81">
        <f>SUM(H54:H56)</f>
      </c>
      <c r="I57" s="2"/>
      <c r="J57" s="2"/>
    </row>
    <row x14ac:dyDescent="0.25" r="58" customHeight="1" ht="17.25">
      <c r="A58" s="117"/>
      <c r="B58" s="118"/>
      <c r="C58" s="46"/>
      <c r="D58" s="46"/>
      <c r="E58" s="46"/>
      <c r="F58" s="46"/>
      <c r="G58" s="46"/>
      <c r="H58" s="46"/>
      <c r="I58" s="2"/>
      <c r="J58" s="2"/>
    </row>
    <row x14ac:dyDescent="0.25" r="59" customHeight="1" ht="17.25">
      <c r="A59" s="62" t="s">
        <v>8111</v>
      </c>
      <c r="B59" s="63"/>
      <c r="C59" s="81">
        <f>SUM(C56:C58)</f>
      </c>
      <c r="D59" s="81">
        <f>SUM(D56:D58)</f>
      </c>
      <c r="E59" s="80">
        <f>SUM(E57:E58)</f>
      </c>
      <c r="F59" s="49">
        <f>SUM(F57:F58)</f>
      </c>
      <c r="G59" s="49">
        <f>SUM(G57:G58)</f>
      </c>
      <c r="H59" s="81">
        <f>SUM(H56:H58)</f>
      </c>
      <c r="I59" s="2"/>
      <c r="J59" s="2"/>
    </row>
    <row x14ac:dyDescent="0.25" r="60" customHeight="1" ht="17.25">
      <c r="A60" s="117"/>
      <c r="B60" s="118"/>
      <c r="C60" s="46"/>
      <c r="D60" s="46"/>
      <c r="E60" s="46"/>
      <c r="F60" s="46"/>
      <c r="G60" s="46"/>
      <c r="H60" s="46"/>
      <c r="I60" s="2"/>
      <c r="J60" s="2"/>
    </row>
    <row x14ac:dyDescent="0.25" r="61" customHeight="1" ht="17.25">
      <c r="A61" s="62" t="s">
        <v>8098</v>
      </c>
      <c r="B61" s="63"/>
      <c r="C61" s="81">
        <f>SUM(C59:C60)</f>
      </c>
      <c r="D61" s="81">
        <f>SUM(D59:D60)</f>
      </c>
      <c r="E61" s="80">
        <f>SUM(E59:E60)</f>
      </c>
      <c r="F61" s="49">
        <f>SUM(F59:F60)</f>
      </c>
      <c r="G61" s="49">
        <f>SUM(G59:G60)</f>
      </c>
      <c r="H61" s="81">
        <f>SUM(H59:H60)</f>
      </c>
      <c r="I61" s="2"/>
      <c r="J61" s="2"/>
    </row>
    <row x14ac:dyDescent="0.25" r="62" customHeight="1" ht="17.25">
      <c r="A62" s="192"/>
      <c r="B62" s="193" t="s">
        <v>17</v>
      </c>
      <c r="C62" s="196"/>
      <c r="D62" s="196"/>
      <c r="E62" s="195">
        <v>-39</v>
      </c>
      <c r="F62" s="196"/>
      <c r="G62" s="196"/>
      <c r="H62" s="196"/>
      <c r="I62" s="32" t="s">
        <v>3469</v>
      </c>
      <c r="J62" s="2"/>
    </row>
    <row x14ac:dyDescent="0.25" r="63" customHeight="1" ht="17.25">
      <c r="A63" s="117"/>
      <c r="B63" s="118"/>
      <c r="C63" s="46"/>
      <c r="D63" s="46"/>
      <c r="E63" s="46"/>
      <c r="F63" s="46"/>
      <c r="G63" s="46"/>
      <c r="H63" s="46"/>
      <c r="I63" s="2"/>
      <c r="J63" s="2"/>
    </row>
    <row x14ac:dyDescent="0.25" r="64" customHeight="1" ht="17.25">
      <c r="A64" s="117"/>
      <c r="B64" s="118"/>
      <c r="C64" s="46"/>
      <c r="D64" s="46"/>
      <c r="E64" s="46"/>
      <c r="F64" s="46"/>
      <c r="G64" s="46"/>
      <c r="H64" s="46"/>
      <c r="I64" s="2"/>
      <c r="J64" s="2"/>
    </row>
    <row x14ac:dyDescent="0.25" r="65" customHeight="1" ht="17.25">
      <c r="A65" s="117"/>
      <c r="B65" s="118"/>
      <c r="C65" s="46"/>
      <c r="D65" s="46"/>
      <c r="E65" s="46"/>
      <c r="F65" s="46"/>
      <c r="G65" s="46"/>
      <c r="H65" s="46"/>
      <c r="I65" s="2"/>
      <c r="J65" s="2"/>
    </row>
    <row x14ac:dyDescent="0.25" r="66" customHeight="1" ht="17.25">
      <c r="A66" s="755" t="s">
        <v>57</v>
      </c>
      <c r="B66" s="751"/>
      <c r="C66" s="1148">
        <v>200</v>
      </c>
      <c r="D66" s="1148">
        <v>200</v>
      </c>
      <c r="E66" s="1148">
        <v>200</v>
      </c>
      <c r="F66" s="1148">
        <v>200</v>
      </c>
      <c r="G66" s="1148">
        <v>400</v>
      </c>
      <c r="H66" s="1148">
        <v>400</v>
      </c>
      <c r="I66" s="2"/>
      <c r="J66" s="2"/>
    </row>
    <row x14ac:dyDescent="0.25" r="67" customHeight="1" ht="17.25">
      <c r="A67" s="231" t="s">
        <v>58</v>
      </c>
      <c r="B67" s="232"/>
      <c r="C67" s="233">
        <v>200</v>
      </c>
      <c r="D67" s="233">
        <v>200</v>
      </c>
      <c r="E67" s="233">
        <v>200</v>
      </c>
      <c r="F67" s="233">
        <v>200</v>
      </c>
      <c r="G67" s="233">
        <v>400</v>
      </c>
      <c r="H67" s="233">
        <v>400</v>
      </c>
      <c r="I67" s="2"/>
      <c r="J67" s="2"/>
    </row>
    <row x14ac:dyDescent="0.25" r="68" customHeight="1" ht="17.25">
      <c r="A68" s="37"/>
      <c r="B68" s="2"/>
      <c r="C68" s="3"/>
      <c r="D68" s="3"/>
      <c r="E68" s="3"/>
      <c r="F68" s="3"/>
      <c r="G68" s="3"/>
      <c r="H68" s="3"/>
      <c r="I68" s="2"/>
      <c r="J68" s="2"/>
    </row>
    <row x14ac:dyDescent="0.25" r="69" customHeight="1" ht="17.25">
      <c r="A69" s="37"/>
      <c r="B69" s="2"/>
      <c r="C69" s="401" t="s">
        <v>6</v>
      </c>
      <c r="D69" s="401" t="s">
        <v>7</v>
      </c>
      <c r="E69" s="401" t="s">
        <v>76</v>
      </c>
      <c r="F69" s="401" t="s">
        <v>75</v>
      </c>
      <c r="G69" s="401" t="s">
        <v>358</v>
      </c>
      <c r="H69" s="401" t="s">
        <v>9</v>
      </c>
      <c r="I69" s="2"/>
      <c r="J69" s="2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6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147857142857141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2"/>
      <c r="G1" s="2"/>
      <c r="H1" s="2"/>
      <c r="I1" s="2"/>
      <c r="J1" s="2"/>
    </row>
    <row x14ac:dyDescent="0.25" r="2" customHeight="1" ht="17.25">
      <c r="A2" s="1"/>
      <c r="B2" s="4"/>
      <c r="C2" s="5"/>
      <c r="D2" s="5"/>
      <c r="E2" s="5"/>
      <c r="F2" s="2"/>
      <c r="G2" s="2"/>
      <c r="H2" s="2"/>
      <c r="I2" s="2"/>
      <c r="J2" s="2"/>
    </row>
    <row x14ac:dyDescent="0.25" r="3" customHeight="1" ht="17.25">
      <c r="A3" s="1" t="s">
        <v>7698</v>
      </c>
      <c r="B3" s="4"/>
      <c r="C3" s="3"/>
      <c r="D3" s="3"/>
      <c r="E3" s="3"/>
      <c r="F3" s="2"/>
      <c r="G3" s="2"/>
      <c r="H3" s="2"/>
      <c r="I3" s="2"/>
      <c r="J3" s="2"/>
    </row>
    <row x14ac:dyDescent="0.25" r="4" customHeight="1" ht="17.25">
      <c r="A4" s="1" t="s">
        <v>8443</v>
      </c>
      <c r="B4" s="4"/>
      <c r="C4" s="560"/>
      <c r="D4" s="560"/>
      <c r="E4" s="560"/>
      <c r="F4" s="1139"/>
      <c r="G4" s="1139"/>
      <c r="H4" s="1139"/>
      <c r="I4" s="1139"/>
      <c r="J4" s="1139"/>
    </row>
    <row x14ac:dyDescent="0.25" r="5" customHeight="1" ht="17.25">
      <c r="A5" s="1" t="s">
        <v>8471</v>
      </c>
      <c r="B5" s="4"/>
      <c r="C5" s="560"/>
      <c r="D5" s="560"/>
      <c r="E5" s="560"/>
      <c r="F5" s="2"/>
      <c r="G5" s="2"/>
      <c r="H5" s="2"/>
      <c r="I5" s="2"/>
      <c r="J5" s="2"/>
    </row>
    <row x14ac:dyDescent="0.25" r="6" customHeight="1" ht="17.25">
      <c r="A6" s="1"/>
      <c r="B6" s="4"/>
      <c r="C6" s="560"/>
      <c r="D6" s="560"/>
      <c r="E6" s="560"/>
      <c r="F6" s="2"/>
      <c r="G6" s="2"/>
      <c r="H6" s="2"/>
      <c r="I6" s="2"/>
      <c r="J6" s="2"/>
    </row>
    <row x14ac:dyDescent="0.25" r="7" customHeight="1" ht="17.25">
      <c r="A7" s="1"/>
      <c r="B7" s="4"/>
      <c r="C7" s="11">
        <v>4000</v>
      </c>
      <c r="D7" s="11">
        <v>3500</v>
      </c>
      <c r="E7" s="11">
        <v>800</v>
      </c>
      <c r="F7" s="2"/>
      <c r="G7" s="2"/>
      <c r="H7" s="2"/>
      <c r="I7" s="2"/>
      <c r="J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9</v>
      </c>
      <c r="F8" s="2"/>
      <c r="G8" s="2"/>
      <c r="H8" s="2"/>
      <c r="I8" s="2"/>
      <c r="J8" s="2"/>
    </row>
    <row x14ac:dyDescent="0.25" r="9" customHeight="1" ht="17.25">
      <c r="A9" s="15" t="s">
        <v>1871</v>
      </c>
      <c r="B9" s="118" t="s">
        <v>8453</v>
      </c>
      <c r="C9" s="17">
        <v>125</v>
      </c>
      <c r="D9" s="17">
        <v>125</v>
      </c>
      <c r="E9" s="17">
        <v>200</v>
      </c>
      <c r="F9" s="2"/>
      <c r="G9" s="2"/>
      <c r="H9" s="2"/>
      <c r="I9" s="2"/>
      <c r="J9" s="2"/>
    </row>
    <row x14ac:dyDescent="0.25" r="10" customHeight="1" ht="17.25">
      <c r="A10" s="21" t="s">
        <v>8437</v>
      </c>
      <c r="B10" s="47"/>
      <c r="C10" s="23">
        <f>SUM(C9:C9)</f>
      </c>
      <c r="D10" s="23">
        <f>SUM(D9:D9)</f>
      </c>
      <c r="E10" s="23">
        <f>SUM(E9:E9)</f>
      </c>
      <c r="F10" s="2"/>
      <c r="G10" s="2"/>
      <c r="H10" s="2"/>
      <c r="I10" s="2"/>
      <c r="J10" s="2"/>
    </row>
    <row x14ac:dyDescent="0.25" r="11" customHeight="1" ht="17.25">
      <c r="A11" s="15">
        <v>44724</v>
      </c>
      <c r="B11" s="118" t="s">
        <v>8454</v>
      </c>
      <c r="C11" s="17">
        <v>125</v>
      </c>
      <c r="D11" s="17">
        <v>125</v>
      </c>
      <c r="E11" s="36"/>
      <c r="F11" s="2"/>
      <c r="G11" s="2"/>
      <c r="H11" s="2"/>
      <c r="I11" s="2"/>
      <c r="J11" s="2"/>
    </row>
    <row x14ac:dyDescent="0.25" r="12" customHeight="1" ht="17.25">
      <c r="A12" s="15">
        <v>44846</v>
      </c>
      <c r="B12" s="16" t="s">
        <v>8455</v>
      </c>
      <c r="C12" s="17">
        <v>150</v>
      </c>
      <c r="D12" s="17">
        <v>150</v>
      </c>
      <c r="E12" s="36"/>
      <c r="F12" s="2"/>
      <c r="G12" s="2"/>
      <c r="H12" s="2"/>
      <c r="I12" s="2"/>
      <c r="J12" s="2"/>
    </row>
    <row x14ac:dyDescent="0.25" r="13" customHeight="1" ht="17.25">
      <c r="A13" s="21" t="s">
        <v>8304</v>
      </c>
      <c r="B13" s="47"/>
      <c r="C13" s="23">
        <f>SUM(C10:C12)</f>
      </c>
      <c r="D13" s="23">
        <f>SUM(D10:D12)</f>
      </c>
      <c r="E13" s="23">
        <f>SUM(E10:E12)</f>
      </c>
      <c r="F13" s="2"/>
      <c r="G13" s="2"/>
      <c r="H13" s="2"/>
      <c r="I13" s="2"/>
      <c r="J13" s="2"/>
    </row>
    <row x14ac:dyDescent="0.25" r="14" customHeight="1" ht="17.25">
      <c r="A14" s="33"/>
      <c r="B14" s="34"/>
      <c r="C14" s="35"/>
      <c r="D14" s="35"/>
      <c r="E14" s="35"/>
      <c r="F14" s="2"/>
      <c r="G14" s="2"/>
      <c r="H14" s="2"/>
      <c r="I14" s="2"/>
      <c r="J14" s="2"/>
    </row>
    <row x14ac:dyDescent="0.25" r="15" customHeight="1" ht="17.25">
      <c r="A15" s="21" t="s">
        <v>8295</v>
      </c>
      <c r="B15" s="47"/>
      <c r="C15" s="23">
        <f>SUM(C13:C14)</f>
      </c>
      <c r="D15" s="23">
        <f>SUM(D13:D14)</f>
      </c>
      <c r="E15" s="23">
        <f>SUM(E13:E14)</f>
      </c>
      <c r="F15" s="182" t="s">
        <v>2082</v>
      </c>
      <c r="G15" s="2"/>
      <c r="H15" s="2"/>
      <c r="I15" s="2"/>
      <c r="J15" s="2"/>
    </row>
    <row x14ac:dyDescent="0.25" r="16" customHeight="1" ht="17.25">
      <c r="A16" s="33"/>
      <c r="B16" s="34"/>
      <c r="C16" s="35"/>
      <c r="D16" s="35"/>
      <c r="E16" s="35"/>
      <c r="F16" s="2"/>
      <c r="G16" s="2"/>
      <c r="H16" s="2"/>
      <c r="I16" s="2"/>
      <c r="J16" s="2"/>
    </row>
    <row x14ac:dyDescent="0.25" r="17" customHeight="1" ht="17.25">
      <c r="A17" s="21" t="s">
        <v>8296</v>
      </c>
      <c r="B17" s="47"/>
      <c r="C17" s="23">
        <f>SUM(C15:C16)</f>
      </c>
      <c r="D17" s="23">
        <f>SUM(D15:D16)</f>
      </c>
      <c r="E17" s="23">
        <f>SUM(E15:E16)</f>
      </c>
      <c r="F17" s="182" t="s">
        <v>2082</v>
      </c>
      <c r="G17" s="2"/>
      <c r="H17" s="2"/>
      <c r="I17" s="2"/>
      <c r="J17" s="2"/>
    </row>
    <row x14ac:dyDescent="0.25" r="18" customHeight="1" ht="17.25">
      <c r="A18" s="33"/>
      <c r="B18" s="34"/>
      <c r="C18" s="35"/>
      <c r="D18" s="35"/>
      <c r="E18" s="35"/>
      <c r="F18" s="2"/>
      <c r="G18" s="2"/>
      <c r="H18" s="2"/>
      <c r="I18" s="2"/>
      <c r="J18" s="2"/>
    </row>
    <row x14ac:dyDescent="0.25" r="19" customHeight="1" ht="17.25">
      <c r="A19" s="21" t="s">
        <v>8297</v>
      </c>
      <c r="B19" s="47"/>
      <c r="C19" s="23">
        <f>SUM(C17:C18)</f>
      </c>
      <c r="D19" s="23">
        <f>SUM(D17:D18)</f>
      </c>
      <c r="E19" s="23">
        <f>SUM(E17:E18)</f>
      </c>
      <c r="F19" s="182" t="s">
        <v>2082</v>
      </c>
      <c r="G19" s="2"/>
      <c r="H19" s="2"/>
      <c r="I19" s="2"/>
      <c r="J19" s="2"/>
    </row>
    <row x14ac:dyDescent="0.25" r="20" customHeight="1" ht="17.25">
      <c r="A20" s="15" t="s">
        <v>2149</v>
      </c>
      <c r="B20" s="16" t="s">
        <v>14</v>
      </c>
      <c r="C20" s="19">
        <v>-70</v>
      </c>
      <c r="D20" s="19">
        <v>-191</v>
      </c>
      <c r="E20" s="35"/>
      <c r="F20" s="2"/>
      <c r="G20" s="2"/>
      <c r="H20" s="2"/>
      <c r="I20" s="2"/>
      <c r="J20" s="2"/>
    </row>
    <row x14ac:dyDescent="0.25" r="21" customHeight="1" ht="17.25">
      <c r="A21" s="21" t="s">
        <v>8298</v>
      </c>
      <c r="B21" s="47"/>
      <c r="C21" s="23">
        <f>SUM(C19:C20)</f>
      </c>
      <c r="D21" s="23">
        <f>SUM(D19:D20)</f>
      </c>
      <c r="E21" s="23">
        <f>SUM(E19:E20)</f>
      </c>
      <c r="F21" s="2"/>
      <c r="G21" s="2"/>
      <c r="H21" s="2"/>
      <c r="I21" s="2"/>
      <c r="J21" s="2"/>
    </row>
    <row x14ac:dyDescent="0.25" r="22" customHeight="1" ht="17.25">
      <c r="A22" s="117">
        <v>45051</v>
      </c>
      <c r="B22" s="118" t="s">
        <v>14</v>
      </c>
      <c r="C22" s="19">
        <v>-73</v>
      </c>
      <c r="D22" s="19">
        <v>-15</v>
      </c>
      <c r="E22" s="35"/>
      <c r="F22" s="2"/>
      <c r="G22" s="2"/>
      <c r="H22" s="2"/>
      <c r="I22" s="2"/>
      <c r="J22" s="2"/>
    </row>
    <row x14ac:dyDescent="0.25" r="23" customHeight="1" ht="17.25">
      <c r="A23" s="117" t="s">
        <v>3351</v>
      </c>
      <c r="B23" s="118" t="s">
        <v>14</v>
      </c>
      <c r="C23" s="19">
        <v>-57</v>
      </c>
      <c r="D23" s="19">
        <v>-112</v>
      </c>
      <c r="E23" s="35"/>
      <c r="F23" s="2"/>
      <c r="G23" s="2"/>
      <c r="H23" s="2"/>
      <c r="I23" s="2"/>
      <c r="J23" s="2"/>
    </row>
    <row x14ac:dyDescent="0.25" r="24" customHeight="1" ht="17.25">
      <c r="A24" s="15" t="s">
        <v>3458</v>
      </c>
      <c r="B24" s="16" t="s">
        <v>14</v>
      </c>
      <c r="C24" s="19">
        <v>-104</v>
      </c>
      <c r="D24" s="19">
        <v>-82</v>
      </c>
      <c r="E24" s="19">
        <v>-17</v>
      </c>
      <c r="F24" s="2"/>
      <c r="G24" s="2"/>
      <c r="H24" s="2"/>
      <c r="I24" s="2"/>
      <c r="J24" s="2"/>
    </row>
    <row x14ac:dyDescent="0.25" r="25" customHeight="1" ht="17.25">
      <c r="A25" s="15" t="s">
        <v>4691</v>
      </c>
      <c r="B25" s="16" t="s">
        <v>14</v>
      </c>
      <c r="C25" s="19">
        <v>-89</v>
      </c>
      <c r="D25" s="35"/>
      <c r="E25" s="19">
        <v>-87</v>
      </c>
      <c r="F25" s="2"/>
      <c r="G25" s="2"/>
      <c r="H25" s="2"/>
      <c r="I25" s="2"/>
      <c r="J25" s="2"/>
    </row>
    <row x14ac:dyDescent="0.25" r="26" customHeight="1" ht="17.25">
      <c r="A26" s="21" t="s">
        <v>8299</v>
      </c>
      <c r="B26" s="47"/>
      <c r="C26" s="23">
        <f>SUM(C21:C25)</f>
      </c>
      <c r="D26" s="23">
        <f>SUM(D21:D25)</f>
      </c>
      <c r="E26" s="23">
        <f>SUM(E21:E25)</f>
      </c>
      <c r="F26" s="2"/>
      <c r="G26" s="2"/>
      <c r="H26" s="2"/>
      <c r="I26" s="2"/>
      <c r="J26" s="2"/>
    </row>
    <row x14ac:dyDescent="0.25" r="27" customHeight="1" ht="17.25">
      <c r="A27" s="15">
        <v>45083</v>
      </c>
      <c r="B27" s="16" t="s">
        <v>14</v>
      </c>
      <c r="C27" s="19">
        <v>-7</v>
      </c>
      <c r="D27" s="35"/>
      <c r="E27" s="19">
        <v>-7</v>
      </c>
      <c r="F27" s="2"/>
      <c r="G27" s="2"/>
      <c r="H27" s="2"/>
      <c r="I27" s="2"/>
      <c r="J27" s="2"/>
    </row>
    <row x14ac:dyDescent="0.25" r="28" customHeight="1" ht="17.25">
      <c r="A28" s="15">
        <v>45175</v>
      </c>
      <c r="B28" s="16" t="s">
        <v>14</v>
      </c>
      <c r="C28" s="35"/>
      <c r="D28" s="35"/>
      <c r="E28" s="19">
        <v>-50</v>
      </c>
      <c r="F28" s="2"/>
      <c r="G28" s="2"/>
      <c r="H28" s="2"/>
      <c r="I28" s="2"/>
      <c r="J28" s="2"/>
    </row>
    <row x14ac:dyDescent="0.25" r="29" customHeight="1" ht="17.25">
      <c r="A29" s="33">
        <v>45205</v>
      </c>
      <c r="B29" s="118" t="s">
        <v>14</v>
      </c>
      <c r="C29" s="35"/>
      <c r="D29" s="35"/>
      <c r="E29" s="19">
        <v>-22</v>
      </c>
      <c r="F29" s="2"/>
      <c r="G29" s="2"/>
      <c r="H29" s="2"/>
      <c r="I29" s="2"/>
      <c r="J29" s="2"/>
    </row>
    <row x14ac:dyDescent="0.25" r="30" customHeight="1" ht="17.25">
      <c r="A30" s="15" t="s">
        <v>3704</v>
      </c>
      <c r="B30" s="16" t="s">
        <v>14</v>
      </c>
      <c r="C30" s="35"/>
      <c r="D30" s="35"/>
      <c r="E30" s="19">
        <v>-17</v>
      </c>
      <c r="F30" s="2"/>
      <c r="G30" s="2"/>
      <c r="H30" s="2"/>
      <c r="I30" s="2"/>
      <c r="J30" s="2"/>
    </row>
    <row x14ac:dyDescent="0.25" r="31" customHeight="1" ht="17.25">
      <c r="A31" s="21" t="s">
        <v>8373</v>
      </c>
      <c r="B31" s="47"/>
      <c r="C31" s="23">
        <f>SUM(C26:C30)</f>
      </c>
      <c r="D31" s="23">
        <f>SUM(D26:D30)</f>
      </c>
      <c r="E31" s="23">
        <f>SUM(E26:E30)</f>
      </c>
      <c r="F31" s="182" t="s">
        <v>1547</v>
      </c>
      <c r="G31" s="2"/>
      <c r="H31" s="2"/>
      <c r="I31" s="2"/>
      <c r="J31" s="2"/>
    </row>
    <row x14ac:dyDescent="0.25" r="32" customHeight="1" ht="17.25">
      <c r="A32" s="15"/>
      <c r="B32" s="16"/>
      <c r="C32" s="35"/>
      <c r="D32" s="35"/>
      <c r="E32" s="35"/>
      <c r="F32" s="2"/>
      <c r="G32" s="2"/>
      <c r="H32" s="2"/>
      <c r="I32" s="2"/>
      <c r="J32" s="2"/>
    </row>
    <row x14ac:dyDescent="0.25" r="33" customHeight="1" ht="17.25">
      <c r="A33" s="15"/>
      <c r="B33" s="16"/>
      <c r="C33" s="36"/>
      <c r="D33" s="36"/>
      <c r="E33" s="36"/>
      <c r="F33" s="2"/>
      <c r="G33" s="2"/>
      <c r="H33" s="2"/>
      <c r="I33" s="2"/>
      <c r="J33" s="2"/>
    </row>
    <row x14ac:dyDescent="0.25" r="34" customHeight="1" ht="17.25">
      <c r="A34" s="117"/>
      <c r="B34" s="118"/>
      <c r="C34" s="46"/>
      <c r="D34" s="46"/>
      <c r="E34" s="46"/>
      <c r="F34" s="2"/>
      <c r="G34" s="2"/>
      <c r="H34" s="2"/>
      <c r="I34" s="2"/>
      <c r="J34" s="2"/>
    </row>
    <row x14ac:dyDescent="0.25" r="35" customHeight="1" ht="17.25">
      <c r="A35" s="755" t="s">
        <v>57</v>
      </c>
      <c r="B35" s="751"/>
      <c r="C35" s="1148">
        <f>SUM(C10:C12)</f>
      </c>
      <c r="D35" s="1148">
        <f>SUM(D10:D12)</f>
      </c>
      <c r="E35" s="1148">
        <f>SUM(E10:E12)</f>
      </c>
      <c r="F35" s="2"/>
      <c r="G35" s="2"/>
      <c r="H35" s="2"/>
      <c r="I35" s="2"/>
      <c r="J35" s="2"/>
    </row>
    <row x14ac:dyDescent="0.25" r="36" customHeight="1" ht="17.25">
      <c r="A36" s="231" t="s">
        <v>58</v>
      </c>
      <c r="B36" s="232"/>
      <c r="C36" s="233">
        <v>400</v>
      </c>
      <c r="D36" s="233">
        <v>400</v>
      </c>
      <c r="E36" s="233">
        <v>200</v>
      </c>
      <c r="F36" s="2"/>
      <c r="G36" s="2"/>
      <c r="H36" s="2"/>
      <c r="I36" s="2"/>
      <c r="J36" s="2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7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147857142857141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2"/>
      <c r="G1" s="2"/>
      <c r="H1" s="2"/>
      <c r="I1" s="2"/>
      <c r="J1" s="2"/>
    </row>
    <row x14ac:dyDescent="0.25" r="2" customHeight="1" ht="17.25">
      <c r="A2" s="1"/>
      <c r="B2" s="4"/>
      <c r="C2" s="5"/>
      <c r="D2" s="5"/>
      <c r="E2" s="5"/>
      <c r="F2" s="2"/>
      <c r="G2" s="2"/>
      <c r="H2" s="2"/>
      <c r="I2" s="2"/>
      <c r="J2" s="2"/>
    </row>
    <row x14ac:dyDescent="0.25" r="3" customHeight="1" ht="17.25">
      <c r="A3" s="1" t="s">
        <v>7698</v>
      </c>
      <c r="B3" s="4"/>
      <c r="C3" s="3"/>
      <c r="D3" s="3"/>
      <c r="E3" s="3"/>
      <c r="F3" s="2"/>
      <c r="G3" s="2"/>
      <c r="H3" s="2"/>
      <c r="I3" s="2"/>
      <c r="J3" s="2"/>
    </row>
    <row x14ac:dyDescent="0.25" r="4" customHeight="1" ht="17.25">
      <c r="A4" s="1" t="s">
        <v>8443</v>
      </c>
      <c r="B4" s="4"/>
      <c r="C4" s="560"/>
      <c r="D4" s="560"/>
      <c r="E4" s="560"/>
      <c r="F4" s="1139"/>
      <c r="G4" s="1139"/>
      <c r="H4" s="1139"/>
      <c r="I4" s="1139"/>
      <c r="J4" s="1139"/>
    </row>
    <row x14ac:dyDescent="0.25" r="5" customHeight="1" ht="17.25">
      <c r="A5" s="1" t="s">
        <v>8470</v>
      </c>
      <c r="B5" s="4"/>
      <c r="C5" s="560"/>
      <c r="D5" s="560"/>
      <c r="E5" s="560"/>
      <c r="F5" s="2"/>
      <c r="G5" s="2"/>
      <c r="H5" s="2"/>
      <c r="I5" s="2"/>
      <c r="J5" s="2"/>
    </row>
    <row x14ac:dyDescent="0.25" r="6" customHeight="1" ht="17.25">
      <c r="A6" s="1"/>
      <c r="B6" s="4"/>
      <c r="C6" s="560"/>
      <c r="D6" s="560"/>
      <c r="E6" s="560"/>
      <c r="F6" s="2"/>
      <c r="G6" s="2"/>
      <c r="H6" s="2"/>
      <c r="I6" s="2"/>
      <c r="J6" s="2"/>
    </row>
    <row x14ac:dyDescent="0.25" r="7" customHeight="1" ht="17.25">
      <c r="A7" s="1"/>
      <c r="B7" s="4"/>
      <c r="C7" s="11">
        <v>4000</v>
      </c>
      <c r="D7" s="11">
        <v>3500</v>
      </c>
      <c r="E7" s="11">
        <v>800</v>
      </c>
      <c r="F7" s="2"/>
      <c r="G7" s="2"/>
      <c r="H7" s="2"/>
      <c r="I7" s="2"/>
      <c r="J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9</v>
      </c>
      <c r="F8" s="2"/>
      <c r="G8" s="2"/>
      <c r="H8" s="2"/>
      <c r="I8" s="2"/>
      <c r="J8" s="2"/>
    </row>
    <row x14ac:dyDescent="0.25" r="9" customHeight="1" ht="17.25">
      <c r="A9" s="15">
        <v>44724</v>
      </c>
      <c r="B9" s="118" t="s">
        <v>8454</v>
      </c>
      <c r="C9" s="36"/>
      <c r="D9" s="36"/>
      <c r="E9" s="17">
        <v>200</v>
      </c>
      <c r="F9" s="2"/>
      <c r="G9" s="2"/>
      <c r="H9" s="2"/>
      <c r="I9" s="2"/>
      <c r="J9" s="2"/>
    </row>
    <row x14ac:dyDescent="0.25" r="10" customHeight="1" ht="17.25">
      <c r="A10" s="15" t="s">
        <v>2644</v>
      </c>
      <c r="B10" s="118" t="s">
        <v>8456</v>
      </c>
      <c r="C10" s="17">
        <v>150</v>
      </c>
      <c r="D10" s="17">
        <v>150</v>
      </c>
      <c r="E10" s="17">
        <v>200</v>
      </c>
      <c r="F10" s="2"/>
      <c r="G10" s="2"/>
      <c r="H10" s="2"/>
      <c r="I10" s="2"/>
      <c r="J10" s="2"/>
    </row>
    <row x14ac:dyDescent="0.25" r="11" customHeight="1" ht="17.25">
      <c r="A11" s="21" t="s">
        <v>8304</v>
      </c>
      <c r="B11" s="47"/>
      <c r="C11" s="23">
        <f>SUM(C9:C10)</f>
      </c>
      <c r="D11" s="23">
        <f>SUM(D9:D10)</f>
      </c>
      <c r="E11" s="23">
        <f>SUM(E9:E10)</f>
      </c>
      <c r="F11" s="2"/>
      <c r="G11" s="2"/>
      <c r="H11" s="2"/>
      <c r="I11" s="2"/>
      <c r="J11" s="2"/>
    </row>
    <row x14ac:dyDescent="0.25" r="12" customHeight="1" ht="17.25">
      <c r="A12" s="15">
        <v>45017</v>
      </c>
      <c r="B12" s="16" t="s">
        <v>8457</v>
      </c>
      <c r="C12" s="17">
        <v>50</v>
      </c>
      <c r="D12" s="17">
        <v>50</v>
      </c>
      <c r="E12" s="36"/>
      <c r="F12" s="2"/>
      <c r="G12" s="2"/>
      <c r="H12" s="2"/>
      <c r="I12" s="2"/>
      <c r="J12" s="2"/>
    </row>
    <row x14ac:dyDescent="0.25" r="13" customHeight="1" ht="17.25">
      <c r="A13" s="21" t="s">
        <v>8295</v>
      </c>
      <c r="B13" s="47"/>
      <c r="C13" s="23">
        <f>SUM(C11:C12)</f>
      </c>
      <c r="D13" s="23">
        <f>SUM(D11:D12)</f>
      </c>
      <c r="E13" s="23">
        <f>SUM(E11:E12)</f>
      </c>
      <c r="F13" s="182" t="s">
        <v>2082</v>
      </c>
      <c r="G13" s="2"/>
      <c r="H13" s="2"/>
      <c r="I13" s="2"/>
      <c r="J13" s="2"/>
    </row>
    <row x14ac:dyDescent="0.25" r="14" customHeight="1" ht="17.25">
      <c r="A14" s="33"/>
      <c r="B14" s="34"/>
      <c r="C14" s="35"/>
      <c r="D14" s="35"/>
      <c r="E14" s="35"/>
      <c r="F14" s="2"/>
      <c r="G14" s="2"/>
      <c r="H14" s="2"/>
      <c r="I14" s="2"/>
      <c r="J14" s="2"/>
    </row>
    <row x14ac:dyDescent="0.25" r="15" customHeight="1" ht="17.25">
      <c r="A15" s="21" t="s">
        <v>8296</v>
      </c>
      <c r="B15" s="47"/>
      <c r="C15" s="23">
        <f>SUM(C13:C14)</f>
      </c>
      <c r="D15" s="23">
        <f>SUM(D13:D14)</f>
      </c>
      <c r="E15" s="23">
        <f>SUM(E13:E14)</f>
      </c>
      <c r="F15" s="182" t="s">
        <v>2082</v>
      </c>
      <c r="G15" s="2"/>
      <c r="H15" s="2"/>
      <c r="I15" s="2"/>
      <c r="J15" s="2"/>
    </row>
    <row x14ac:dyDescent="0.25" r="16" customHeight="1" ht="17.25">
      <c r="A16" s="33"/>
      <c r="B16" s="34"/>
      <c r="C16" s="35"/>
      <c r="D16" s="35"/>
      <c r="E16" s="35"/>
      <c r="F16" s="2"/>
      <c r="G16" s="2"/>
      <c r="H16" s="2"/>
      <c r="I16" s="2"/>
      <c r="J16" s="2"/>
    </row>
    <row x14ac:dyDescent="0.25" r="17" customHeight="1" ht="17.25">
      <c r="A17" s="21" t="s">
        <v>8297</v>
      </c>
      <c r="B17" s="47"/>
      <c r="C17" s="23">
        <f>SUM(C15:C16)</f>
      </c>
      <c r="D17" s="23">
        <f>SUM(D15:D16)</f>
      </c>
      <c r="E17" s="23">
        <f>SUM(E15:E16)</f>
      </c>
      <c r="F17" s="182" t="s">
        <v>2082</v>
      </c>
      <c r="G17" s="2"/>
      <c r="H17" s="2"/>
      <c r="I17" s="2"/>
      <c r="J17" s="2"/>
    </row>
    <row x14ac:dyDescent="0.25" r="18" customHeight="1" ht="17.25">
      <c r="A18" s="15"/>
      <c r="B18" s="16"/>
      <c r="C18" s="36"/>
      <c r="D18" s="36"/>
      <c r="E18" s="36"/>
      <c r="F18" s="2"/>
      <c r="G18" s="2"/>
      <c r="H18" s="2"/>
      <c r="I18" s="2"/>
      <c r="J18" s="2"/>
    </row>
    <row x14ac:dyDescent="0.25" r="19" customHeight="1" ht="17.25">
      <c r="A19" s="21" t="s">
        <v>8298</v>
      </c>
      <c r="B19" s="47"/>
      <c r="C19" s="23">
        <f>SUM(C17:C18)</f>
      </c>
      <c r="D19" s="23">
        <f>SUM(D17:D18)</f>
      </c>
      <c r="E19" s="23">
        <f>SUM(E17:E18)</f>
      </c>
      <c r="F19" s="2"/>
      <c r="G19" s="2"/>
      <c r="H19" s="2"/>
      <c r="I19" s="2"/>
      <c r="J19" s="2"/>
    </row>
    <row x14ac:dyDescent="0.25" r="20" customHeight="1" ht="17.25">
      <c r="A20" s="15" t="s">
        <v>3458</v>
      </c>
      <c r="B20" s="16" t="s">
        <v>14</v>
      </c>
      <c r="C20" s="46"/>
      <c r="D20" s="138">
        <v>-25</v>
      </c>
      <c r="E20" s="46"/>
      <c r="F20" s="2"/>
      <c r="G20" s="2"/>
      <c r="H20" s="2"/>
      <c r="I20" s="2"/>
      <c r="J20" s="2"/>
    </row>
    <row x14ac:dyDescent="0.25" r="21" customHeight="1" ht="17.25">
      <c r="A21" s="15" t="s">
        <v>4691</v>
      </c>
      <c r="B21" s="16" t="s">
        <v>14</v>
      </c>
      <c r="C21" s="46"/>
      <c r="D21" s="138">
        <v>-56</v>
      </c>
      <c r="E21" s="46"/>
      <c r="F21" s="2"/>
      <c r="G21" s="2"/>
      <c r="H21" s="2"/>
      <c r="I21" s="2"/>
      <c r="J21" s="2"/>
    </row>
    <row x14ac:dyDescent="0.25" r="22" customHeight="1" ht="17.25">
      <c r="A22" s="21" t="s">
        <v>8299</v>
      </c>
      <c r="B22" s="47"/>
      <c r="C22" s="23">
        <f>SUM(C19:C21)</f>
      </c>
      <c r="D22" s="23">
        <f>SUM(D19:D21)</f>
      </c>
      <c r="E22" s="23">
        <f>SUM(E19:E21)</f>
      </c>
      <c r="F22" s="182" t="s">
        <v>1547</v>
      </c>
      <c r="G22" s="2"/>
      <c r="H22" s="2"/>
      <c r="I22" s="2"/>
      <c r="J22" s="2"/>
    </row>
    <row x14ac:dyDescent="0.25" r="23" customHeight="1" ht="17.25">
      <c r="A23" s="15">
        <v>45083</v>
      </c>
      <c r="B23" s="16" t="s">
        <v>14</v>
      </c>
      <c r="C23" s="138">
        <v>-59</v>
      </c>
      <c r="D23" s="138">
        <v>-21</v>
      </c>
      <c r="E23" s="46"/>
      <c r="F23" s="2"/>
      <c r="G23" s="2"/>
      <c r="H23" s="2"/>
      <c r="I23" s="2"/>
      <c r="J23" s="2"/>
    </row>
    <row x14ac:dyDescent="0.25" r="24" customHeight="1" ht="17.25">
      <c r="A24" s="15">
        <v>45175</v>
      </c>
      <c r="B24" s="16" t="s">
        <v>14</v>
      </c>
      <c r="C24" s="46"/>
      <c r="D24" s="138">
        <v>-85</v>
      </c>
      <c r="E24" s="46"/>
      <c r="F24" s="2"/>
      <c r="G24" s="2"/>
      <c r="H24" s="2"/>
      <c r="I24" s="2"/>
      <c r="J24" s="2"/>
    </row>
    <row x14ac:dyDescent="0.25" r="25" customHeight="1" ht="17.25">
      <c r="A25" s="33">
        <v>45205</v>
      </c>
      <c r="B25" s="118" t="s">
        <v>14</v>
      </c>
      <c r="C25" s="138">
        <v>-108</v>
      </c>
      <c r="D25" s="46"/>
      <c r="E25" s="46"/>
      <c r="F25" s="2"/>
      <c r="G25" s="2"/>
      <c r="H25" s="2"/>
      <c r="I25" s="2"/>
      <c r="J25" s="2"/>
    </row>
    <row x14ac:dyDescent="0.25" r="26" customHeight="1" ht="17.25">
      <c r="A26" s="15" t="s">
        <v>3704</v>
      </c>
      <c r="B26" s="16" t="s">
        <v>14</v>
      </c>
      <c r="C26" s="138">
        <v>-33</v>
      </c>
      <c r="D26" s="138">
        <v>-13</v>
      </c>
      <c r="E26" s="138">
        <v>-205</v>
      </c>
      <c r="F26" s="2"/>
      <c r="G26" s="2"/>
      <c r="H26" s="2"/>
      <c r="I26" s="2"/>
      <c r="J26" s="2"/>
    </row>
    <row x14ac:dyDescent="0.25" r="27" customHeight="1" ht="17.25">
      <c r="A27" s="21" t="s">
        <v>8201</v>
      </c>
      <c r="B27" s="47"/>
      <c r="C27" s="23">
        <f>SUM(C22:C26)</f>
      </c>
      <c r="D27" s="23">
        <f>SUM(D22:D26)</f>
      </c>
      <c r="E27" s="23">
        <f>SUM(E22:E26)</f>
      </c>
      <c r="F27" s="182" t="s">
        <v>1547</v>
      </c>
      <c r="G27" s="2"/>
      <c r="H27" s="2"/>
      <c r="I27" s="2"/>
      <c r="J27" s="2"/>
    </row>
    <row x14ac:dyDescent="0.25" r="28" customHeight="1" ht="17.25">
      <c r="A28" s="15">
        <v>44992</v>
      </c>
      <c r="B28" s="118" t="s">
        <v>14</v>
      </c>
      <c r="C28" s="46"/>
      <c r="D28" s="46"/>
      <c r="E28" s="138">
        <v>-75</v>
      </c>
      <c r="F28" s="2"/>
      <c r="G28" s="2"/>
      <c r="H28" s="2"/>
      <c r="I28" s="2"/>
      <c r="J28" s="2"/>
    </row>
    <row x14ac:dyDescent="0.25" r="29" customHeight="1" ht="17.25">
      <c r="A29" s="117" t="s">
        <v>3856</v>
      </c>
      <c r="B29" s="118" t="s">
        <v>14</v>
      </c>
      <c r="C29" s="46"/>
      <c r="D29" s="46"/>
      <c r="E29" s="138">
        <v>-50</v>
      </c>
      <c r="F29" s="2"/>
      <c r="G29" s="2"/>
      <c r="H29" s="2"/>
      <c r="I29" s="2"/>
      <c r="J29" s="2"/>
    </row>
    <row x14ac:dyDescent="0.25" r="30" customHeight="1" ht="17.25">
      <c r="A30" s="21" t="s">
        <v>8204</v>
      </c>
      <c r="B30" s="47"/>
      <c r="C30" s="23">
        <f>SUM(C27:C29)</f>
      </c>
      <c r="D30" s="23">
        <f>SUM(D27:D29)</f>
      </c>
      <c r="E30" s="23">
        <f>SUM(E27:E29)</f>
      </c>
      <c r="F30" s="2"/>
      <c r="G30" s="2"/>
      <c r="H30" s="2"/>
      <c r="I30" s="2"/>
      <c r="J30" s="2"/>
    </row>
    <row x14ac:dyDescent="0.25" r="31" customHeight="1" ht="17.25">
      <c r="A31" s="15">
        <v>45146</v>
      </c>
      <c r="B31" s="16" t="s">
        <v>2153</v>
      </c>
      <c r="C31" s="46"/>
      <c r="D31" s="46"/>
      <c r="E31" s="138">
        <v>-70</v>
      </c>
      <c r="F31" s="2"/>
      <c r="G31" s="2"/>
      <c r="H31" s="2"/>
      <c r="I31" s="2"/>
      <c r="J31" s="2"/>
    </row>
    <row x14ac:dyDescent="0.25" r="32" customHeight="1" ht="17.25">
      <c r="A32" s="21" t="s">
        <v>8189</v>
      </c>
      <c r="B32" s="47"/>
      <c r="C32" s="23">
        <f>SUM(C30:C31)</f>
      </c>
      <c r="D32" s="23">
        <f>SUM(D30:D31)</f>
      </c>
      <c r="E32" s="23">
        <f>SUM(E30:E31)</f>
      </c>
      <c r="F32" s="2"/>
      <c r="G32" s="2"/>
      <c r="H32" s="2"/>
      <c r="I32" s="2"/>
      <c r="J32" s="2"/>
    </row>
    <row x14ac:dyDescent="0.25" r="33" customHeight="1" ht="17.25">
      <c r="A33" s="117"/>
      <c r="B33" s="118"/>
      <c r="C33" s="46"/>
      <c r="D33" s="46"/>
      <c r="E33" s="46"/>
      <c r="F33" s="2"/>
      <c r="G33" s="2"/>
      <c r="H33" s="2"/>
      <c r="I33" s="2"/>
      <c r="J33" s="2"/>
    </row>
    <row x14ac:dyDescent="0.25" r="34" customHeight="1" ht="17.25">
      <c r="A34" s="117"/>
      <c r="B34" s="118"/>
      <c r="C34" s="46"/>
      <c r="D34" s="46"/>
      <c r="E34" s="46"/>
      <c r="F34" s="2"/>
      <c r="G34" s="2"/>
      <c r="H34" s="2"/>
      <c r="I34" s="2"/>
      <c r="J34" s="2"/>
    </row>
    <row x14ac:dyDescent="0.25" r="35" customHeight="1" ht="17.25">
      <c r="A35" s="117"/>
      <c r="B35" s="118"/>
      <c r="C35" s="46"/>
      <c r="D35" s="46"/>
      <c r="E35" s="46"/>
      <c r="F35" s="2"/>
      <c r="G35" s="2"/>
      <c r="H35" s="2"/>
      <c r="I35" s="2"/>
      <c r="J35" s="2"/>
    </row>
    <row x14ac:dyDescent="0.25" r="36" customHeight="1" ht="17.25">
      <c r="A36" s="755" t="s">
        <v>57</v>
      </c>
      <c r="B36" s="751"/>
      <c r="C36" s="1145">
        <f>SUM(C11:C12)</f>
      </c>
      <c r="D36" s="1145">
        <f>SUM(D11:D12)</f>
      </c>
      <c r="E36" s="1145">
        <f>SUM(E11:E12)</f>
      </c>
      <c r="F36" s="2"/>
      <c r="G36" s="2"/>
      <c r="H36" s="2"/>
      <c r="I36" s="2"/>
      <c r="J36" s="2"/>
    </row>
    <row x14ac:dyDescent="0.25" r="37" customHeight="1" ht="17.25">
      <c r="A37" s="231" t="s">
        <v>58</v>
      </c>
      <c r="B37" s="232"/>
      <c r="C37" s="1144">
        <v>200</v>
      </c>
      <c r="D37" s="1144">
        <v>200</v>
      </c>
      <c r="E37" s="1144">
        <v>400</v>
      </c>
      <c r="F37" s="2"/>
      <c r="G37" s="2"/>
      <c r="H37" s="2"/>
      <c r="I37" s="2"/>
      <c r="J37" s="2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9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147857142857141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2"/>
      <c r="G1" s="2"/>
      <c r="H1" s="2"/>
      <c r="I1" s="2"/>
      <c r="J1" s="2"/>
    </row>
    <row x14ac:dyDescent="0.25" r="2" customHeight="1" ht="17.25">
      <c r="A2" s="1"/>
      <c r="B2" s="4"/>
      <c r="C2" s="5"/>
      <c r="D2" s="5"/>
      <c r="E2" s="5"/>
      <c r="F2" s="2"/>
      <c r="G2" s="2"/>
      <c r="H2" s="2"/>
      <c r="I2" s="2"/>
      <c r="J2" s="2"/>
    </row>
    <row x14ac:dyDescent="0.25" r="3" customHeight="1" ht="17.25">
      <c r="A3" s="1" t="s">
        <v>7698</v>
      </c>
      <c r="B3" s="4"/>
      <c r="C3" s="3"/>
      <c r="D3" s="3"/>
      <c r="E3" s="3"/>
      <c r="F3" s="2"/>
      <c r="G3" s="2"/>
      <c r="H3" s="2"/>
      <c r="I3" s="2"/>
      <c r="J3" s="2"/>
    </row>
    <row x14ac:dyDescent="0.25" r="4" customHeight="1" ht="17.25">
      <c r="A4" s="1" t="s">
        <v>8443</v>
      </c>
      <c r="B4" s="4"/>
      <c r="C4" s="560"/>
      <c r="D4" s="560"/>
      <c r="E4" s="560"/>
      <c r="F4" s="1139"/>
      <c r="G4" s="1139"/>
      <c r="H4" s="1139"/>
      <c r="I4" s="1139"/>
      <c r="J4" s="1139"/>
    </row>
    <row x14ac:dyDescent="0.25" r="5" customHeight="1" ht="17.25">
      <c r="A5" s="1" t="s">
        <v>8469</v>
      </c>
      <c r="B5" s="4"/>
      <c r="C5" s="560"/>
      <c r="D5" s="560"/>
      <c r="E5" s="560"/>
      <c r="F5" s="2"/>
      <c r="G5" s="2"/>
      <c r="H5" s="2"/>
      <c r="I5" s="2"/>
      <c r="J5" s="2"/>
    </row>
    <row x14ac:dyDescent="0.25" r="6" customHeight="1" ht="17.25">
      <c r="A6" s="1"/>
      <c r="B6" s="4"/>
      <c r="C6" s="560"/>
      <c r="D6" s="560"/>
      <c r="E6" s="560"/>
      <c r="F6" s="2"/>
      <c r="G6" s="2"/>
      <c r="H6" s="2"/>
      <c r="I6" s="2"/>
      <c r="J6" s="2"/>
    </row>
    <row x14ac:dyDescent="0.25" r="7" customHeight="1" ht="17.25">
      <c r="A7" s="1"/>
      <c r="B7" s="4"/>
      <c r="C7" s="11">
        <v>4000</v>
      </c>
      <c r="D7" s="11">
        <v>3500</v>
      </c>
      <c r="E7" s="11">
        <v>800</v>
      </c>
      <c r="F7" s="2"/>
      <c r="G7" s="2"/>
      <c r="H7" s="2"/>
      <c r="I7" s="2"/>
      <c r="J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9</v>
      </c>
      <c r="F8" s="2"/>
      <c r="G8" s="2"/>
      <c r="H8" s="2"/>
      <c r="I8" s="2"/>
      <c r="J8" s="2"/>
    </row>
    <row x14ac:dyDescent="0.25" r="9" customHeight="1" ht="17.25">
      <c r="A9" s="15">
        <v>45231</v>
      </c>
      <c r="B9" s="16" t="s">
        <v>8458</v>
      </c>
      <c r="C9" s="17">
        <v>100</v>
      </c>
      <c r="D9" s="17">
        <v>100</v>
      </c>
      <c r="E9" s="17">
        <v>200</v>
      </c>
      <c r="F9" s="2"/>
      <c r="G9" s="2"/>
      <c r="H9" s="2"/>
      <c r="I9" s="2"/>
      <c r="J9" s="2"/>
    </row>
    <row x14ac:dyDescent="0.25" r="10" customHeight="1" ht="17.25">
      <c r="A10" s="24">
        <v>45261</v>
      </c>
      <c r="B10" s="118" t="s">
        <v>8459</v>
      </c>
      <c r="C10" s="26">
        <v>100</v>
      </c>
      <c r="D10" s="26">
        <v>100</v>
      </c>
      <c r="E10" s="26">
        <v>200</v>
      </c>
      <c r="F10" s="2"/>
      <c r="G10" s="2"/>
      <c r="H10" s="2"/>
      <c r="I10" s="2"/>
      <c r="J10" s="2"/>
    </row>
    <row x14ac:dyDescent="0.25" r="11" customHeight="1" ht="17.25">
      <c r="A11" s="21" t="s">
        <v>8295</v>
      </c>
      <c r="B11" s="47"/>
      <c r="C11" s="23">
        <f>SUM(C9:C10)</f>
      </c>
      <c r="D11" s="23">
        <f>SUM(D9:D10)</f>
      </c>
      <c r="E11" s="23">
        <f>SUM(E9:E10)</f>
      </c>
      <c r="F11" s="182" t="s">
        <v>2082</v>
      </c>
      <c r="G11" s="2"/>
      <c r="H11" s="2"/>
      <c r="I11" s="2"/>
      <c r="J11" s="2"/>
    </row>
    <row x14ac:dyDescent="0.25" r="12" customHeight="1" ht="17.25">
      <c r="A12" s="33"/>
      <c r="B12" s="34"/>
      <c r="C12" s="35"/>
      <c r="D12" s="35"/>
      <c r="E12" s="35"/>
      <c r="F12" s="2"/>
      <c r="G12" s="2"/>
      <c r="H12" s="2"/>
      <c r="I12" s="2"/>
      <c r="J12" s="2"/>
    </row>
    <row x14ac:dyDescent="0.25" r="13" customHeight="1" ht="17.25">
      <c r="A13" s="21" t="s">
        <v>8296</v>
      </c>
      <c r="B13" s="47"/>
      <c r="C13" s="23">
        <f>SUM(C11:C12)</f>
      </c>
      <c r="D13" s="23">
        <f>SUM(D11:D12)</f>
      </c>
      <c r="E13" s="23">
        <f>SUM(E11:E12)</f>
      </c>
      <c r="F13" s="182" t="s">
        <v>2082</v>
      </c>
      <c r="G13" s="2"/>
      <c r="H13" s="2"/>
      <c r="I13" s="2"/>
      <c r="J13" s="2"/>
    </row>
    <row x14ac:dyDescent="0.25" r="14" customHeight="1" ht="17.25">
      <c r="A14" s="33"/>
      <c r="B14" s="34"/>
      <c r="C14" s="35"/>
      <c r="D14" s="35"/>
      <c r="E14" s="35"/>
      <c r="F14" s="2"/>
      <c r="G14" s="2"/>
      <c r="H14" s="2"/>
      <c r="I14" s="2"/>
      <c r="J14" s="2"/>
    </row>
    <row x14ac:dyDescent="0.25" r="15" customHeight="1" ht="17.25">
      <c r="A15" s="21" t="s">
        <v>8297</v>
      </c>
      <c r="B15" s="47"/>
      <c r="C15" s="23">
        <f>SUM(C13:C14)</f>
      </c>
      <c r="D15" s="23">
        <f>SUM(D13:D14)</f>
      </c>
      <c r="E15" s="23">
        <f>SUM(E13:E14)</f>
      </c>
      <c r="F15" s="182" t="s">
        <v>2082</v>
      </c>
      <c r="G15" s="2"/>
      <c r="H15" s="2"/>
      <c r="I15" s="2"/>
      <c r="J15" s="2"/>
    </row>
    <row x14ac:dyDescent="0.25" r="16" customHeight="1" ht="17.25">
      <c r="A16" s="33"/>
      <c r="B16" s="34"/>
      <c r="C16" s="35"/>
      <c r="D16" s="35"/>
      <c r="E16" s="35"/>
      <c r="F16" s="2"/>
      <c r="G16" s="2"/>
      <c r="H16" s="2"/>
      <c r="I16" s="2"/>
      <c r="J16" s="2"/>
    </row>
    <row x14ac:dyDescent="0.25" r="17" customHeight="1" ht="17.25">
      <c r="A17" s="21" t="s">
        <v>8298</v>
      </c>
      <c r="B17" s="47"/>
      <c r="C17" s="23">
        <f>SUM(C15:C16)</f>
      </c>
      <c r="D17" s="23">
        <f>SUM(D15:D16)</f>
      </c>
      <c r="E17" s="23">
        <f>SUM(E15:E16)</f>
      </c>
      <c r="F17" s="2"/>
      <c r="G17" s="2"/>
      <c r="H17" s="2"/>
      <c r="I17" s="2"/>
      <c r="J17" s="2"/>
    </row>
    <row x14ac:dyDescent="0.25" r="18" customHeight="1" ht="17.25">
      <c r="A18" s="221"/>
      <c r="B18" s="413"/>
      <c r="C18" s="694"/>
      <c r="D18" s="694"/>
      <c r="E18" s="694"/>
      <c r="F18" s="2"/>
      <c r="G18" s="2"/>
      <c r="H18" s="2"/>
      <c r="I18" s="2"/>
      <c r="J18" s="2"/>
    </row>
    <row x14ac:dyDescent="0.25" r="19" customHeight="1" ht="17.25">
      <c r="A19" s="21" t="s">
        <v>8299</v>
      </c>
      <c r="B19" s="47"/>
      <c r="C19" s="23">
        <f>SUM(C17:C18)</f>
      </c>
      <c r="D19" s="23">
        <f>SUM(D17:D18)</f>
      </c>
      <c r="E19" s="23">
        <f>SUM(E17:E18)</f>
      </c>
      <c r="F19" s="182" t="s">
        <v>1547</v>
      </c>
      <c r="G19" s="2"/>
      <c r="H19" s="2"/>
      <c r="I19" s="2"/>
      <c r="J19" s="2"/>
    </row>
    <row x14ac:dyDescent="0.25" r="20" customHeight="1" ht="17.25">
      <c r="A20" s="15" t="s">
        <v>3704</v>
      </c>
      <c r="B20" s="16" t="s">
        <v>14</v>
      </c>
      <c r="C20" s="19">
        <v>-98</v>
      </c>
      <c r="D20" s="19">
        <v>-83</v>
      </c>
      <c r="E20" s="35"/>
      <c r="F20" s="2"/>
      <c r="G20" s="2"/>
      <c r="H20" s="2"/>
      <c r="I20" s="2"/>
      <c r="J20" s="2"/>
    </row>
    <row x14ac:dyDescent="0.25" r="21" customHeight="1" ht="17.25">
      <c r="A21" s="21" t="s">
        <v>8373</v>
      </c>
      <c r="B21" s="47"/>
      <c r="C21" s="23">
        <f>SUM(C19:C20)</f>
      </c>
      <c r="D21" s="23">
        <f>SUM(D19:D20)</f>
      </c>
      <c r="E21" s="23">
        <f>SUM(E19:E20)</f>
      </c>
      <c r="F21" s="182" t="s">
        <v>1547</v>
      </c>
      <c r="G21" s="2"/>
      <c r="H21" s="2"/>
      <c r="I21" s="2"/>
      <c r="J21" s="2"/>
    </row>
    <row x14ac:dyDescent="0.25" r="22" customHeight="1" ht="17.25">
      <c r="A22" s="15">
        <v>44992</v>
      </c>
      <c r="B22" s="118" t="s">
        <v>14</v>
      </c>
      <c r="C22" s="19">
        <v>-91</v>
      </c>
      <c r="D22" s="19">
        <v>-63</v>
      </c>
      <c r="E22" s="35"/>
      <c r="F22" s="2"/>
      <c r="G22" s="2"/>
      <c r="H22" s="2"/>
      <c r="I22" s="2"/>
      <c r="J22" s="2"/>
    </row>
    <row x14ac:dyDescent="0.25" r="23" customHeight="1" ht="17.25">
      <c r="A23" s="117" t="s">
        <v>3856</v>
      </c>
      <c r="B23" s="118" t="s">
        <v>14</v>
      </c>
      <c r="C23" s="19">
        <v>-11</v>
      </c>
      <c r="D23" s="19">
        <v>-45</v>
      </c>
      <c r="E23" s="35"/>
      <c r="F23" s="2"/>
      <c r="G23" s="2"/>
      <c r="H23" s="2"/>
      <c r="I23" s="2"/>
      <c r="J23" s="2"/>
    </row>
    <row x14ac:dyDescent="0.25" r="24" customHeight="1" ht="17.25">
      <c r="A24" s="21" t="s">
        <v>8371</v>
      </c>
      <c r="B24" s="47"/>
      <c r="C24" s="23">
        <f>SUM(C21:C23)</f>
      </c>
      <c r="D24" s="23">
        <f>SUM(D21:D23)</f>
      </c>
      <c r="E24" s="23">
        <f>SUM(E21:E23)</f>
      </c>
      <c r="F24" s="2"/>
      <c r="G24" s="2"/>
      <c r="H24" s="2"/>
      <c r="I24" s="2"/>
      <c r="J24" s="2"/>
    </row>
    <row x14ac:dyDescent="0.25" r="25" customHeight="1" ht="17.25">
      <c r="A25" s="15">
        <v>45146</v>
      </c>
      <c r="B25" s="16" t="s">
        <v>2153</v>
      </c>
      <c r="C25" s="36"/>
      <c r="D25" s="17">
        <v>-9</v>
      </c>
      <c r="E25" s="17">
        <v>-30</v>
      </c>
      <c r="F25" s="2"/>
      <c r="G25" s="2"/>
      <c r="H25" s="2"/>
      <c r="I25" s="2"/>
      <c r="J25" s="2"/>
    </row>
    <row x14ac:dyDescent="0.25" r="26" customHeight="1" ht="17.25">
      <c r="A26" s="21" t="s">
        <v>8189</v>
      </c>
      <c r="B26" s="47"/>
      <c r="C26" s="23">
        <f>SUM(C24:C25)</f>
      </c>
      <c r="D26" s="23">
        <f>SUM(D24:D25)</f>
      </c>
      <c r="E26" s="23">
        <f>SUM(E24:E25)</f>
      </c>
      <c r="F26" s="2"/>
      <c r="G26" s="2"/>
      <c r="H26" s="2"/>
      <c r="I26" s="2"/>
      <c r="J26" s="2"/>
    </row>
    <row x14ac:dyDescent="0.25" r="27" customHeight="1" ht="17.25">
      <c r="A27" s="117"/>
      <c r="B27" s="118"/>
      <c r="C27" s="46"/>
      <c r="D27" s="46"/>
      <c r="E27" s="46"/>
      <c r="F27" s="2"/>
      <c r="G27" s="2"/>
      <c r="H27" s="2"/>
      <c r="I27" s="2"/>
      <c r="J27" s="2"/>
    </row>
    <row x14ac:dyDescent="0.25" r="28" customHeight="1" ht="17.25">
      <c r="A28" s="21" t="s">
        <v>8190</v>
      </c>
      <c r="B28" s="47"/>
      <c r="C28" s="23">
        <f>SUM(C26:C27)</f>
      </c>
      <c r="D28" s="23">
        <f>SUM(D26:D27)</f>
      </c>
      <c r="E28" s="23">
        <f>SUM(E26:E27)</f>
      </c>
      <c r="F28" s="2"/>
      <c r="G28" s="2"/>
      <c r="H28" s="2"/>
      <c r="I28" s="2"/>
      <c r="J28" s="2"/>
    </row>
    <row x14ac:dyDescent="0.25" r="29" customHeight="1" ht="17.25">
      <c r="A29" s="117"/>
      <c r="B29" s="118"/>
      <c r="C29" s="46"/>
      <c r="D29" s="46"/>
      <c r="E29" s="46"/>
      <c r="F29" s="2"/>
      <c r="G29" s="2"/>
      <c r="H29" s="2"/>
      <c r="I29" s="2"/>
      <c r="J29" s="2"/>
    </row>
    <row x14ac:dyDescent="0.25" r="30" customHeight="1" ht="17.25">
      <c r="A30" s="21" t="s">
        <v>8108</v>
      </c>
      <c r="B30" s="47"/>
      <c r="C30" s="23">
        <f>SUM(C28:C29)</f>
      </c>
      <c r="D30" s="23">
        <f>SUM(D28:D29)</f>
      </c>
      <c r="E30" s="23">
        <f>SUM(E28:E29)</f>
      </c>
      <c r="F30" s="2"/>
      <c r="G30" s="2"/>
      <c r="H30" s="2"/>
      <c r="I30" s="2"/>
      <c r="J30" s="2"/>
    </row>
    <row x14ac:dyDescent="0.25" r="31" customHeight="1" ht="17.25">
      <c r="A31" s="33"/>
      <c r="B31" s="16"/>
      <c r="C31" s="46"/>
      <c r="D31" s="46"/>
      <c r="E31" s="46"/>
      <c r="F31" s="2"/>
      <c r="G31" s="2"/>
      <c r="H31" s="2"/>
      <c r="I31" s="2"/>
      <c r="J31" s="2"/>
    </row>
    <row x14ac:dyDescent="0.25" r="32" customHeight="1" ht="17.25">
      <c r="A32" s="21" t="s">
        <v>8103</v>
      </c>
      <c r="B32" s="47"/>
      <c r="C32" s="23">
        <f>SUM(C30:C31)</f>
      </c>
      <c r="D32" s="23">
        <f>SUM(D30:D31)</f>
      </c>
      <c r="E32" s="23">
        <f>SUM(E30:E31)</f>
      </c>
      <c r="F32" s="2"/>
      <c r="G32" s="2"/>
      <c r="H32" s="2"/>
      <c r="I32" s="2"/>
      <c r="J32" s="2"/>
    </row>
    <row x14ac:dyDescent="0.25" r="33" customHeight="1" ht="17.25">
      <c r="A33" s="65"/>
      <c r="B33" s="242"/>
      <c r="C33" s="243"/>
      <c r="D33" s="243"/>
      <c r="E33" s="282"/>
      <c r="F33" s="2"/>
      <c r="G33" s="2"/>
      <c r="H33" s="2"/>
      <c r="I33" s="2"/>
      <c r="J33" s="2"/>
    </row>
    <row x14ac:dyDescent="0.25" r="34" customHeight="1" ht="17.25">
      <c r="A34" s="21" t="s">
        <v>8105</v>
      </c>
      <c r="B34" s="47"/>
      <c r="C34" s="23">
        <f>SUM(C32:C33)</f>
      </c>
      <c r="D34" s="23">
        <f>SUM(D32:D33)</f>
      </c>
      <c r="E34" s="23">
        <f>SUM(E32:E33)</f>
      </c>
      <c r="F34" s="2"/>
      <c r="G34" s="2"/>
      <c r="H34" s="2"/>
      <c r="I34" s="2"/>
      <c r="J34" s="2"/>
    </row>
    <row x14ac:dyDescent="0.25" r="35" customHeight="1" ht="17.25">
      <c r="A35" s="33">
        <v>45383</v>
      </c>
      <c r="B35" s="16" t="s">
        <v>14</v>
      </c>
      <c r="C35" s="46"/>
      <c r="D35" s="46"/>
      <c r="E35" s="138">
        <v>-60</v>
      </c>
      <c r="F35" s="2"/>
      <c r="G35" s="2"/>
      <c r="H35" s="2"/>
      <c r="I35" s="2"/>
      <c r="J35" s="2"/>
    </row>
    <row x14ac:dyDescent="0.25" r="36" customHeight="1" ht="17.25">
      <c r="A36" s="21" t="s">
        <v>8147</v>
      </c>
      <c r="B36" s="47"/>
      <c r="C36" s="23">
        <f>SUM(C34:C35)</f>
      </c>
      <c r="D36" s="23">
        <f>SUM(D34:D35)</f>
      </c>
      <c r="E36" s="23">
        <f>SUM(E34:E35)</f>
      </c>
      <c r="F36" s="2"/>
      <c r="G36" s="2"/>
      <c r="H36" s="2"/>
      <c r="I36" s="2"/>
      <c r="J36" s="2"/>
    </row>
    <row x14ac:dyDescent="0.25" r="37" customHeight="1" ht="17.25">
      <c r="A37" s="15" t="s">
        <v>3732</v>
      </c>
      <c r="B37" s="118" t="s">
        <v>14</v>
      </c>
      <c r="C37" s="46"/>
      <c r="D37" s="46"/>
      <c r="E37" s="208">
        <v>-47</v>
      </c>
      <c r="F37" s="2"/>
      <c r="G37" s="2"/>
      <c r="H37" s="2"/>
      <c r="I37" s="2"/>
      <c r="J37" s="2"/>
    </row>
    <row x14ac:dyDescent="0.25" r="38" customHeight="1" ht="17.25">
      <c r="A38" s="62" t="s">
        <v>8149</v>
      </c>
      <c r="B38" s="63"/>
      <c r="C38" s="81">
        <f>SUM(C36:C37)</f>
      </c>
      <c r="D38" s="81">
        <f>SUM(D36:D37)</f>
      </c>
      <c r="E38" s="80">
        <f>SUM(E36:E37)</f>
      </c>
      <c r="F38" s="2"/>
      <c r="G38" s="2"/>
      <c r="H38" s="2"/>
      <c r="I38" s="2"/>
      <c r="J38" s="2"/>
    </row>
    <row x14ac:dyDescent="0.25" r="39" customHeight="1" ht="17.25">
      <c r="A39" s="117"/>
      <c r="B39" s="118"/>
      <c r="C39" s="46"/>
      <c r="D39" s="46"/>
      <c r="E39" s="46"/>
      <c r="F39" s="2"/>
      <c r="G39" s="2"/>
      <c r="H39" s="2"/>
      <c r="I39" s="2"/>
      <c r="J39" s="2"/>
    </row>
    <row x14ac:dyDescent="0.25" r="40" customHeight="1" ht="17.25">
      <c r="A40" s="62" t="s">
        <v>8111</v>
      </c>
      <c r="B40" s="63"/>
      <c r="C40" s="81">
        <f>SUM(C38:C39)</f>
      </c>
      <c r="D40" s="81">
        <f>SUM(D38:D39)</f>
      </c>
      <c r="E40" s="80">
        <f>SUM(E38:E39)</f>
      </c>
      <c r="F40" s="2"/>
      <c r="G40" s="2"/>
      <c r="H40" s="2"/>
      <c r="I40" s="2"/>
      <c r="J40" s="2"/>
    </row>
    <row x14ac:dyDescent="0.25" r="41" customHeight="1" ht="17.25">
      <c r="A41" s="117"/>
      <c r="B41" s="118"/>
      <c r="C41" s="46"/>
      <c r="D41" s="46"/>
      <c r="E41" s="46"/>
      <c r="F41" s="2"/>
      <c r="G41" s="2"/>
      <c r="H41" s="2"/>
      <c r="I41" s="2"/>
      <c r="J41" s="2"/>
    </row>
    <row x14ac:dyDescent="0.25" r="42" customHeight="1" ht="17.25">
      <c r="A42" s="62" t="s">
        <v>8098</v>
      </c>
      <c r="B42" s="63"/>
      <c r="C42" s="81">
        <f>SUM(C40:C41)</f>
      </c>
      <c r="D42" s="81">
        <f>SUM(D40:D41)</f>
      </c>
      <c r="E42" s="80">
        <f>SUM(E40:E41)</f>
      </c>
      <c r="F42" s="2"/>
      <c r="G42" s="2"/>
      <c r="H42" s="2"/>
      <c r="I42" s="2"/>
      <c r="J42" s="2"/>
    </row>
    <row x14ac:dyDescent="0.25" r="43" customHeight="1" ht="17.25">
      <c r="A43" s="192"/>
      <c r="B43" s="193" t="s">
        <v>17</v>
      </c>
      <c r="C43" s="196"/>
      <c r="D43" s="196"/>
      <c r="E43" s="195">
        <v>-263</v>
      </c>
      <c r="F43" s="32" t="s">
        <v>3469</v>
      </c>
      <c r="G43" s="2"/>
      <c r="H43" s="2"/>
      <c r="I43" s="2"/>
      <c r="J43" s="2"/>
    </row>
    <row x14ac:dyDescent="0.25" r="44" customHeight="1" ht="17.25">
      <c r="A44" s="117"/>
      <c r="B44" s="118"/>
      <c r="C44" s="46"/>
      <c r="D44" s="46"/>
      <c r="E44" s="46"/>
      <c r="F44" s="2"/>
      <c r="G44" s="2"/>
      <c r="H44" s="2"/>
      <c r="I44" s="2"/>
      <c r="J44" s="2"/>
    </row>
    <row x14ac:dyDescent="0.25" r="45" customHeight="1" ht="17.25">
      <c r="A45" s="117"/>
      <c r="B45" s="118"/>
      <c r="C45" s="46"/>
      <c r="D45" s="46"/>
      <c r="E45" s="46"/>
      <c r="F45" s="2"/>
      <c r="G45" s="2"/>
      <c r="H45" s="2"/>
      <c r="I45" s="2"/>
      <c r="J45" s="2"/>
    </row>
    <row x14ac:dyDescent="0.25" r="46" customHeight="1" ht="17.25">
      <c r="A46" s="117"/>
      <c r="B46" s="118"/>
      <c r="C46" s="46"/>
      <c r="D46" s="46"/>
      <c r="E46" s="46"/>
      <c r="F46" s="2"/>
      <c r="G46" s="2"/>
      <c r="H46" s="2"/>
      <c r="I46" s="2"/>
      <c r="J46" s="2"/>
    </row>
    <row x14ac:dyDescent="0.25" r="47" customHeight="1" ht="17.25">
      <c r="A47" s="117"/>
      <c r="B47" s="118"/>
      <c r="C47" s="46"/>
      <c r="D47" s="46"/>
      <c r="E47" s="46"/>
      <c r="F47" s="2"/>
      <c r="G47" s="2"/>
      <c r="H47" s="2"/>
      <c r="I47" s="2"/>
      <c r="J47" s="2"/>
    </row>
    <row x14ac:dyDescent="0.25" r="48" customHeight="1" ht="17.25">
      <c r="A48" s="755" t="s">
        <v>57</v>
      </c>
      <c r="B48" s="751"/>
      <c r="C48" s="1145">
        <f>SUM(C9:C10)</f>
      </c>
      <c r="D48" s="1145">
        <f>SUM(D9:D10)</f>
      </c>
      <c r="E48" s="1145">
        <f>SUM(E9:E10)</f>
      </c>
      <c r="F48" s="2"/>
      <c r="G48" s="2"/>
      <c r="H48" s="2"/>
      <c r="I48" s="2"/>
      <c r="J48" s="2"/>
    </row>
    <row x14ac:dyDescent="0.25" r="49" customHeight="1" ht="17.25">
      <c r="A49" s="231" t="s">
        <v>58</v>
      </c>
      <c r="B49" s="232"/>
      <c r="C49" s="1144">
        <v>200</v>
      </c>
      <c r="D49" s="1144">
        <v>200</v>
      </c>
      <c r="E49" s="1144">
        <v>400</v>
      </c>
      <c r="F49" s="2"/>
      <c r="G49" s="2"/>
      <c r="H49" s="2"/>
      <c r="I49" s="2"/>
      <c r="J49" s="2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6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2"/>
      <c r="F1" s="2"/>
      <c r="G1" s="2"/>
      <c r="H1" s="2"/>
      <c r="I1" s="2"/>
    </row>
    <row x14ac:dyDescent="0.25" r="2" customHeight="1" ht="17.25">
      <c r="A2" s="1"/>
      <c r="B2" s="4"/>
      <c r="C2" s="5"/>
      <c r="D2" s="5"/>
      <c r="E2" s="2"/>
      <c r="F2" s="2"/>
      <c r="G2" s="2"/>
      <c r="H2" s="2"/>
      <c r="I2" s="2"/>
    </row>
    <row x14ac:dyDescent="0.25" r="3" customHeight="1" ht="17.25">
      <c r="A3" s="1" t="s">
        <v>7698</v>
      </c>
      <c r="B3" s="4"/>
      <c r="C3" s="3"/>
      <c r="D3" s="3"/>
      <c r="E3" s="2"/>
      <c r="F3" s="2"/>
      <c r="G3" s="2"/>
      <c r="H3" s="2"/>
      <c r="I3" s="2"/>
    </row>
    <row x14ac:dyDescent="0.25" r="4" customHeight="1" ht="17.25">
      <c r="A4" s="1" t="s">
        <v>8443</v>
      </c>
      <c r="B4" s="4"/>
      <c r="C4" s="560"/>
      <c r="D4" s="560"/>
      <c r="E4" s="1139"/>
      <c r="F4" s="1139"/>
      <c r="G4" s="1139"/>
      <c r="H4" s="1139"/>
      <c r="I4" s="1139"/>
    </row>
    <row x14ac:dyDescent="0.25" r="5" customHeight="1" ht="17.25">
      <c r="A5" s="1" t="s">
        <v>8467</v>
      </c>
      <c r="B5" s="4"/>
      <c r="C5" s="560"/>
      <c r="D5" s="560"/>
      <c r="E5" s="2"/>
      <c r="F5" s="2"/>
      <c r="G5" s="2"/>
      <c r="H5" s="2"/>
      <c r="I5" s="2"/>
    </row>
    <row x14ac:dyDescent="0.25" r="6" customHeight="1" ht="17.25">
      <c r="A6" s="1"/>
      <c r="B6" s="4"/>
      <c r="C6" s="560"/>
      <c r="D6" s="560"/>
      <c r="E6" s="2"/>
      <c r="F6" s="2"/>
      <c r="G6" s="2"/>
      <c r="H6" s="2"/>
      <c r="I6" s="2"/>
    </row>
    <row x14ac:dyDescent="0.25" r="7" customHeight="1" ht="17.25">
      <c r="A7" s="1"/>
      <c r="B7" s="4"/>
      <c r="C7" s="11">
        <v>4000</v>
      </c>
      <c r="D7" s="11">
        <v>3500</v>
      </c>
      <c r="E7" s="2"/>
      <c r="F7" s="2"/>
      <c r="G7" s="2"/>
      <c r="H7" s="2"/>
      <c r="I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2"/>
      <c r="F8" s="2"/>
      <c r="G8" s="2"/>
      <c r="H8" s="2"/>
      <c r="I8" s="2"/>
    </row>
    <row x14ac:dyDescent="0.25" r="9" customHeight="1" ht="17.25">
      <c r="A9" s="33">
        <v>44987</v>
      </c>
      <c r="B9" s="16" t="s">
        <v>8460</v>
      </c>
      <c r="C9" s="17">
        <v>130</v>
      </c>
      <c r="D9" s="17">
        <v>100</v>
      </c>
      <c r="E9" s="2"/>
      <c r="F9" s="2"/>
      <c r="G9" s="2"/>
      <c r="H9" s="2"/>
      <c r="I9" s="2"/>
    </row>
    <row x14ac:dyDescent="0.25" r="10" customHeight="1" ht="17.25">
      <c r="A10" s="21" t="s">
        <v>8296</v>
      </c>
      <c r="B10" s="47"/>
      <c r="C10" s="23">
        <f>SUM(C9)</f>
      </c>
      <c r="D10" s="23">
        <f>SUM(D9)</f>
      </c>
      <c r="E10" s="182" t="s">
        <v>2082</v>
      </c>
      <c r="F10" s="2"/>
      <c r="G10" s="2"/>
      <c r="H10" s="2"/>
      <c r="I10" s="2"/>
    </row>
    <row x14ac:dyDescent="0.25" r="11" customHeight="1" ht="17.25">
      <c r="A11" s="33"/>
      <c r="B11" s="34"/>
      <c r="C11" s="35"/>
      <c r="D11" s="35"/>
      <c r="E11" s="2"/>
      <c r="F11" s="2"/>
      <c r="G11" s="2"/>
      <c r="H11" s="2"/>
      <c r="I11" s="2"/>
    </row>
    <row x14ac:dyDescent="0.25" r="12" customHeight="1" ht="17.25">
      <c r="A12" s="21" t="s">
        <v>8297</v>
      </c>
      <c r="B12" s="47"/>
      <c r="C12" s="23">
        <f>SUM(C10:C11)</f>
      </c>
      <c r="D12" s="23">
        <f>SUM(D10:D11)</f>
      </c>
      <c r="E12" s="182" t="s">
        <v>2082</v>
      </c>
      <c r="F12" s="2"/>
      <c r="G12" s="2"/>
      <c r="H12" s="2"/>
      <c r="I12" s="2"/>
    </row>
    <row x14ac:dyDescent="0.25" r="13" customHeight="1" ht="17.25">
      <c r="A13" s="33"/>
      <c r="B13" s="34"/>
      <c r="C13" s="35"/>
      <c r="D13" s="35"/>
      <c r="E13" s="2"/>
      <c r="F13" s="2"/>
      <c r="G13" s="2"/>
      <c r="H13" s="2"/>
      <c r="I13" s="2"/>
    </row>
    <row x14ac:dyDescent="0.25" r="14" customHeight="1" ht="17.25">
      <c r="A14" s="21" t="s">
        <v>8298</v>
      </c>
      <c r="B14" s="47"/>
      <c r="C14" s="23">
        <f>SUM(C12:C13)</f>
      </c>
      <c r="D14" s="23">
        <f>SUM(D12:D13)</f>
      </c>
      <c r="E14" s="2"/>
      <c r="F14" s="2"/>
      <c r="G14" s="2"/>
      <c r="H14" s="2"/>
      <c r="I14" s="2"/>
    </row>
    <row x14ac:dyDescent="0.25" r="15" customHeight="1" ht="17.25">
      <c r="A15" s="33"/>
      <c r="B15" s="34"/>
      <c r="C15" s="35"/>
      <c r="D15" s="35"/>
      <c r="E15" s="2"/>
      <c r="F15" s="2"/>
      <c r="G15" s="2"/>
      <c r="H15" s="2"/>
      <c r="I15" s="2"/>
    </row>
    <row x14ac:dyDescent="0.25" r="16" customHeight="1" ht="17.25">
      <c r="A16" s="21" t="s">
        <v>8299</v>
      </c>
      <c r="B16" s="47"/>
      <c r="C16" s="23">
        <f>SUM(C14:C15)</f>
      </c>
      <c r="D16" s="23">
        <f>SUM(D14:D15)</f>
      </c>
      <c r="E16" s="182" t="s">
        <v>1547</v>
      </c>
      <c r="F16" s="2"/>
      <c r="G16" s="2"/>
      <c r="H16" s="2"/>
      <c r="I16" s="2"/>
    </row>
    <row x14ac:dyDescent="0.25" r="17" customHeight="1" ht="17.25">
      <c r="A17" s="33"/>
      <c r="B17" s="34"/>
      <c r="C17" s="35"/>
      <c r="D17" s="35"/>
      <c r="E17" s="2"/>
      <c r="F17" s="2"/>
      <c r="G17" s="2"/>
      <c r="H17" s="2"/>
      <c r="I17" s="2"/>
    </row>
    <row x14ac:dyDescent="0.25" r="18" customHeight="1" ht="17.25">
      <c r="A18" s="21" t="s">
        <v>8201</v>
      </c>
      <c r="B18" s="47"/>
      <c r="C18" s="23">
        <f>SUM(C16:C17)</f>
      </c>
      <c r="D18" s="23">
        <f>SUM(D16:D17)</f>
      </c>
      <c r="E18" s="182" t="s">
        <v>1547</v>
      </c>
      <c r="F18" s="2"/>
      <c r="G18" s="2"/>
      <c r="H18" s="2"/>
      <c r="I18" s="2"/>
    </row>
    <row x14ac:dyDescent="0.25" r="19" customHeight="1" ht="17.25">
      <c r="A19" s="117" t="s">
        <v>3856</v>
      </c>
      <c r="B19" s="118" t="s">
        <v>14</v>
      </c>
      <c r="C19" s="19">
        <v>-34</v>
      </c>
      <c r="D19" s="35"/>
      <c r="E19" s="2"/>
      <c r="F19" s="2"/>
      <c r="G19" s="2"/>
      <c r="H19" s="2"/>
      <c r="I19" s="2"/>
    </row>
    <row x14ac:dyDescent="0.25" r="20" customHeight="1" ht="17.25">
      <c r="A20" s="21" t="s">
        <v>8204</v>
      </c>
      <c r="B20" s="47"/>
      <c r="C20" s="23">
        <f>SUM(C18:C19)</f>
      </c>
      <c r="D20" s="23">
        <f>SUM(D18:D19)</f>
      </c>
      <c r="E20" s="2"/>
      <c r="F20" s="2"/>
      <c r="G20" s="2"/>
      <c r="H20" s="2"/>
      <c r="I20" s="2"/>
    </row>
    <row x14ac:dyDescent="0.25" r="21" customHeight="1" ht="17.25">
      <c r="A21" s="15">
        <v>45146</v>
      </c>
      <c r="B21" s="16" t="s">
        <v>2153</v>
      </c>
      <c r="C21" s="17">
        <v>-96</v>
      </c>
      <c r="D21" s="17">
        <v>-71</v>
      </c>
      <c r="E21" s="2"/>
      <c r="F21" s="2"/>
      <c r="G21" s="2"/>
      <c r="H21" s="2"/>
      <c r="I21" s="2"/>
    </row>
    <row x14ac:dyDescent="0.25" r="22" customHeight="1" ht="17.25">
      <c r="A22" s="21" t="s">
        <v>8189</v>
      </c>
      <c r="B22" s="47"/>
      <c r="C22" s="23">
        <f>SUM(C20:C21)</f>
      </c>
      <c r="D22" s="23">
        <f>SUM(D20:D21)</f>
      </c>
      <c r="E22" s="2"/>
      <c r="F22" s="2"/>
      <c r="G22" s="2"/>
      <c r="H22" s="2"/>
      <c r="I22" s="2"/>
    </row>
    <row x14ac:dyDescent="0.25" r="23" customHeight="1" ht="17.25">
      <c r="A23" s="117"/>
      <c r="B23" s="118"/>
      <c r="C23" s="46"/>
      <c r="D23" s="46"/>
      <c r="E23" s="2"/>
      <c r="F23" s="2"/>
      <c r="G23" s="2"/>
      <c r="H23" s="2"/>
      <c r="I23" s="2"/>
    </row>
    <row x14ac:dyDescent="0.25" r="24" customHeight="1" ht="17.25">
      <c r="A24" s="21" t="s">
        <v>8190</v>
      </c>
      <c r="B24" s="47"/>
      <c r="C24" s="23">
        <f>SUM(C22:C23)</f>
      </c>
      <c r="D24" s="23">
        <f>SUM(D22:D23)</f>
      </c>
      <c r="E24" s="2"/>
      <c r="F24" s="2"/>
      <c r="G24" s="2"/>
      <c r="H24" s="2"/>
      <c r="I24" s="2"/>
    </row>
    <row x14ac:dyDescent="0.25" r="25" customHeight="1" ht="17.25">
      <c r="A25" s="117"/>
      <c r="B25" s="118"/>
      <c r="C25" s="46"/>
      <c r="D25" s="46"/>
      <c r="E25" s="2"/>
      <c r="F25" s="2"/>
      <c r="G25" s="2"/>
      <c r="H25" s="2"/>
      <c r="I25" s="2"/>
    </row>
    <row x14ac:dyDescent="0.25" r="26" customHeight="1" ht="17.25">
      <c r="A26" s="21" t="s">
        <v>8108</v>
      </c>
      <c r="B26" s="47"/>
      <c r="C26" s="23">
        <f>SUM(C24:C25)</f>
      </c>
      <c r="D26" s="23">
        <f>SUM(D24:D25)</f>
      </c>
      <c r="E26" s="2"/>
      <c r="F26" s="2"/>
      <c r="G26" s="2"/>
      <c r="H26" s="2"/>
      <c r="I26" s="2"/>
    </row>
    <row x14ac:dyDescent="0.25" r="27" customHeight="1" ht="17.25">
      <c r="A27" s="15">
        <v>45210</v>
      </c>
      <c r="B27" s="16" t="s">
        <v>14</v>
      </c>
      <c r="C27" s="46"/>
      <c r="D27" s="138">
        <v>-12</v>
      </c>
      <c r="E27" s="2"/>
      <c r="F27" s="2"/>
      <c r="G27" s="2"/>
      <c r="H27" s="2"/>
      <c r="I27" s="2"/>
    </row>
    <row x14ac:dyDescent="0.25" r="28" customHeight="1" ht="17.25">
      <c r="A28" s="21" t="s">
        <v>8103</v>
      </c>
      <c r="B28" s="47"/>
      <c r="C28" s="23">
        <f>SUM(C26:C27)</f>
      </c>
      <c r="D28" s="23">
        <f>SUM(D26:D27)</f>
      </c>
      <c r="E28" s="2"/>
      <c r="F28" s="2"/>
      <c r="G28" s="2"/>
      <c r="H28" s="2"/>
      <c r="I28" s="2"/>
    </row>
    <row x14ac:dyDescent="0.25" r="29" customHeight="1" ht="17.25">
      <c r="A29" s="33" t="s">
        <v>2093</v>
      </c>
      <c r="B29" s="16" t="s">
        <v>14</v>
      </c>
      <c r="C29" s="46"/>
      <c r="D29" s="138">
        <v>-15</v>
      </c>
      <c r="E29" s="2"/>
      <c r="F29" s="2"/>
      <c r="G29" s="2"/>
      <c r="H29" s="2"/>
      <c r="I29" s="2"/>
    </row>
    <row x14ac:dyDescent="0.25" r="30" customHeight="1" ht="17.25">
      <c r="A30" s="21" t="s">
        <v>8105</v>
      </c>
      <c r="B30" s="47"/>
      <c r="C30" s="23">
        <f>SUM(C28:C29)</f>
      </c>
      <c r="D30" s="23">
        <f>SUM(D28:D29)</f>
      </c>
      <c r="E30" s="2"/>
      <c r="F30" s="2"/>
      <c r="G30" s="2"/>
      <c r="H30" s="2"/>
      <c r="I30" s="2"/>
    </row>
    <row x14ac:dyDescent="0.25" r="31" customHeight="1" ht="17.25">
      <c r="A31" s="33">
        <v>45383</v>
      </c>
      <c r="B31" s="16" t="s">
        <v>14</v>
      </c>
      <c r="C31" s="46"/>
      <c r="D31" s="208">
        <v>-2</v>
      </c>
      <c r="E31" s="2"/>
      <c r="F31" s="2"/>
      <c r="G31" s="2"/>
      <c r="H31" s="2"/>
      <c r="I31" s="2"/>
    </row>
    <row x14ac:dyDescent="0.25" r="32" customHeight="1" ht="17.25">
      <c r="A32" s="62" t="s">
        <v>8147</v>
      </c>
      <c r="B32" s="63"/>
      <c r="C32" s="81">
        <f>SUM(C30:C31)</f>
      </c>
      <c r="D32" s="80">
        <f>SUM(D30:D31)</f>
      </c>
      <c r="E32" s="143" t="s">
        <v>8468</v>
      </c>
      <c r="F32" s="2"/>
      <c r="G32" s="2"/>
      <c r="H32" s="2"/>
      <c r="I32" s="2"/>
    </row>
    <row x14ac:dyDescent="0.25" r="33" customHeight="1" ht="17.25">
      <c r="A33" s="24"/>
      <c r="B33" s="118"/>
      <c r="C33" s="46"/>
      <c r="D33" s="46"/>
      <c r="E33" s="2"/>
      <c r="F33" s="2"/>
      <c r="G33" s="2"/>
      <c r="H33" s="2"/>
      <c r="I33" s="2"/>
    </row>
    <row x14ac:dyDescent="0.25" r="34" customHeight="1" ht="17.25">
      <c r="A34" s="117"/>
      <c r="B34" s="118"/>
      <c r="C34" s="46"/>
      <c r="D34" s="46"/>
      <c r="E34" s="2"/>
      <c r="F34" s="2"/>
      <c r="G34" s="2"/>
      <c r="H34" s="2"/>
      <c r="I34" s="2"/>
    </row>
    <row x14ac:dyDescent="0.25" r="35" customHeight="1" ht="17.25">
      <c r="A35" s="755" t="s">
        <v>57</v>
      </c>
      <c r="B35" s="751"/>
      <c r="C35" s="1145">
        <f>SUM(C9:C9)</f>
      </c>
      <c r="D35" s="1145">
        <f>SUM(D9:D9)</f>
      </c>
      <c r="E35" s="2"/>
      <c r="F35" s="2"/>
      <c r="G35" s="2"/>
      <c r="H35" s="2"/>
      <c r="I35" s="2"/>
    </row>
    <row x14ac:dyDescent="0.25" r="36" customHeight="1" ht="17.25">
      <c r="A36" s="231" t="s">
        <v>58</v>
      </c>
      <c r="B36" s="232"/>
      <c r="C36" s="1144">
        <v>130</v>
      </c>
      <c r="D36" s="1144">
        <v>100</v>
      </c>
      <c r="E36" s="2"/>
      <c r="F36" s="2"/>
      <c r="G36" s="2"/>
      <c r="H36" s="2"/>
      <c r="I36" s="2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4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2"/>
      <c r="F1" s="2"/>
      <c r="G1" s="2"/>
      <c r="H1" s="2"/>
      <c r="I1" s="2"/>
    </row>
    <row x14ac:dyDescent="0.25" r="2" customHeight="1" ht="17.25">
      <c r="A2" s="1"/>
      <c r="B2" s="4"/>
      <c r="C2" s="5"/>
      <c r="D2" s="5"/>
      <c r="E2" s="2"/>
      <c r="F2" s="2"/>
      <c r="G2" s="2"/>
      <c r="H2" s="2"/>
      <c r="I2" s="2"/>
    </row>
    <row x14ac:dyDescent="0.25" r="3" customHeight="1" ht="17.25">
      <c r="A3" s="1" t="s">
        <v>7698</v>
      </c>
      <c r="B3" s="4"/>
      <c r="C3" s="3"/>
      <c r="D3" s="3"/>
      <c r="E3" s="2"/>
      <c r="F3" s="2"/>
      <c r="G3" s="2"/>
      <c r="H3" s="2"/>
      <c r="I3" s="2"/>
    </row>
    <row x14ac:dyDescent="0.25" r="4" customHeight="1" ht="17.25">
      <c r="A4" s="1" t="s">
        <v>8443</v>
      </c>
      <c r="B4" s="4"/>
      <c r="C4" s="560"/>
      <c r="D4" s="560"/>
      <c r="E4" s="1139"/>
      <c r="F4" s="1139"/>
      <c r="G4" s="1139"/>
      <c r="H4" s="1139"/>
      <c r="I4" s="1139"/>
    </row>
    <row x14ac:dyDescent="0.25" r="5" customHeight="1" ht="17.25">
      <c r="A5" s="1" t="s">
        <v>8466</v>
      </c>
      <c r="B5" s="4"/>
      <c r="C5" s="560"/>
      <c r="D5" s="560"/>
      <c r="E5" s="2"/>
      <c r="F5" s="2"/>
      <c r="G5" s="2"/>
      <c r="H5" s="2"/>
      <c r="I5" s="2"/>
    </row>
    <row x14ac:dyDescent="0.25" r="6" customHeight="1" ht="17.25">
      <c r="A6" s="1"/>
      <c r="B6" s="4"/>
      <c r="C6" s="560"/>
      <c r="D6" s="560"/>
      <c r="E6" s="2"/>
      <c r="F6" s="2"/>
      <c r="G6" s="2"/>
      <c r="H6" s="2"/>
      <c r="I6" s="2"/>
    </row>
    <row x14ac:dyDescent="0.25" r="7" customHeight="1" ht="17.25">
      <c r="A7" s="1"/>
      <c r="B7" s="4"/>
      <c r="C7" s="11">
        <v>6000</v>
      </c>
      <c r="D7" s="11">
        <v>4500</v>
      </c>
      <c r="E7" s="2"/>
      <c r="F7" s="2"/>
      <c r="G7" s="2"/>
      <c r="H7" s="2"/>
      <c r="I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2"/>
      <c r="F8" s="2"/>
      <c r="G8" s="2"/>
      <c r="H8" s="2"/>
      <c r="I8" s="2"/>
    </row>
    <row x14ac:dyDescent="0.25" r="9" customHeight="1" ht="17.25">
      <c r="A9" s="33" t="s">
        <v>1787</v>
      </c>
      <c r="B9" s="16" t="s">
        <v>8461</v>
      </c>
      <c r="C9" s="17">
        <v>150</v>
      </c>
      <c r="D9" s="17">
        <v>150</v>
      </c>
      <c r="E9" s="2"/>
      <c r="F9" s="2"/>
      <c r="G9" s="2"/>
      <c r="H9" s="2"/>
      <c r="I9" s="2"/>
    </row>
    <row x14ac:dyDescent="0.25" r="10" customHeight="1" ht="17.25">
      <c r="A10" s="21" t="s">
        <v>8296</v>
      </c>
      <c r="B10" s="47"/>
      <c r="C10" s="23">
        <f>SUM(C9)</f>
      </c>
      <c r="D10" s="23">
        <f>SUM(D9)</f>
      </c>
      <c r="E10" s="182" t="s">
        <v>2082</v>
      </c>
      <c r="F10" s="2"/>
      <c r="G10" s="2"/>
      <c r="H10" s="2"/>
      <c r="I10" s="2"/>
    </row>
    <row x14ac:dyDescent="0.25" r="11" customHeight="1" ht="17.25">
      <c r="A11" s="33"/>
      <c r="B11" s="34"/>
      <c r="C11" s="35"/>
      <c r="D11" s="35"/>
      <c r="E11" s="2"/>
      <c r="F11" s="2"/>
      <c r="G11" s="2"/>
      <c r="H11" s="2"/>
      <c r="I11" s="2"/>
    </row>
    <row x14ac:dyDescent="0.25" r="12" customHeight="1" ht="17.25">
      <c r="A12" s="21" t="s">
        <v>8297</v>
      </c>
      <c r="B12" s="47"/>
      <c r="C12" s="23">
        <f>SUM(C10:C11)</f>
      </c>
      <c r="D12" s="175">
        <f>SUM(D10:D11)</f>
      </c>
      <c r="E12" s="182" t="s">
        <v>2082</v>
      </c>
      <c r="F12" s="2"/>
      <c r="G12" s="2"/>
      <c r="H12" s="2"/>
      <c r="I12" s="2"/>
    </row>
    <row x14ac:dyDescent="0.25" r="13" customHeight="1" ht="17.25">
      <c r="A13" s="15"/>
      <c r="B13" s="16"/>
      <c r="C13" s="36"/>
      <c r="D13" s="36"/>
      <c r="E13" s="2"/>
      <c r="F13" s="2"/>
      <c r="G13" s="2"/>
      <c r="H13" s="2"/>
      <c r="I13" s="2"/>
    </row>
    <row x14ac:dyDescent="0.25" r="14" customHeight="1" ht="17.25">
      <c r="A14" s="21" t="s">
        <v>8298</v>
      </c>
      <c r="B14" s="47"/>
      <c r="C14" s="23">
        <f>SUM(C12:C13)</f>
      </c>
      <c r="D14" s="23">
        <f>SUM(D12:D13)</f>
      </c>
      <c r="E14" s="2"/>
      <c r="F14" s="2"/>
      <c r="G14" s="2"/>
      <c r="H14" s="2"/>
      <c r="I14" s="2"/>
    </row>
    <row x14ac:dyDescent="0.25" r="15" customHeight="1" ht="17.25">
      <c r="A15" s="117"/>
      <c r="B15" s="118"/>
      <c r="C15" s="46"/>
      <c r="D15" s="46"/>
      <c r="E15" s="2"/>
      <c r="F15" s="2"/>
      <c r="G15" s="2"/>
      <c r="H15" s="2"/>
      <c r="I15" s="2"/>
    </row>
    <row x14ac:dyDescent="0.25" r="16" customHeight="1" ht="17.25">
      <c r="A16" s="21" t="s">
        <v>8299</v>
      </c>
      <c r="B16" s="47"/>
      <c r="C16" s="23">
        <f>SUM(C14:C15)</f>
      </c>
      <c r="D16" s="23">
        <f>SUM(D14:D15)</f>
      </c>
      <c r="E16" s="182" t="s">
        <v>1547</v>
      </c>
      <c r="F16" s="2"/>
      <c r="G16" s="2"/>
      <c r="H16" s="2"/>
      <c r="I16" s="2"/>
    </row>
    <row x14ac:dyDescent="0.25" r="17" customHeight="1" ht="17.25">
      <c r="A17" s="117"/>
      <c r="B17" s="118"/>
      <c r="C17" s="46"/>
      <c r="D17" s="46"/>
      <c r="E17" s="2"/>
      <c r="F17" s="2"/>
      <c r="G17" s="2"/>
      <c r="H17" s="2"/>
      <c r="I17" s="2"/>
    </row>
    <row x14ac:dyDescent="0.25" r="18" customHeight="1" ht="17.25">
      <c r="A18" s="21" t="s">
        <v>8201</v>
      </c>
      <c r="B18" s="47"/>
      <c r="C18" s="23">
        <f>SUM(C16:C17)</f>
      </c>
      <c r="D18" s="23">
        <f>SUM(D16:D17)</f>
      </c>
      <c r="E18" s="182" t="s">
        <v>1547</v>
      </c>
      <c r="F18" s="2"/>
      <c r="G18" s="2"/>
      <c r="H18" s="2"/>
      <c r="I18" s="2"/>
    </row>
    <row x14ac:dyDescent="0.25" r="19" customHeight="1" ht="17.25">
      <c r="A19" s="15"/>
      <c r="B19" s="16"/>
      <c r="C19" s="46"/>
      <c r="D19" s="46"/>
      <c r="E19" s="2"/>
      <c r="F19" s="2"/>
      <c r="G19" s="2"/>
      <c r="H19" s="2"/>
      <c r="I19" s="2"/>
    </row>
    <row x14ac:dyDescent="0.25" r="20" customHeight="1" ht="17.25">
      <c r="A20" s="21" t="s">
        <v>8204</v>
      </c>
      <c r="B20" s="47"/>
      <c r="C20" s="23">
        <f>SUM(C18:C19)</f>
      </c>
      <c r="D20" s="23">
        <f>SUM(D18:D19)</f>
      </c>
      <c r="E20" s="2"/>
      <c r="F20" s="2"/>
      <c r="G20" s="2"/>
      <c r="H20" s="2"/>
      <c r="I20" s="2"/>
    </row>
    <row x14ac:dyDescent="0.25" r="21" customHeight="1" ht="17.25">
      <c r="A21" s="15">
        <v>45146</v>
      </c>
      <c r="B21" s="16" t="s">
        <v>2153</v>
      </c>
      <c r="C21" s="138">
        <v>-6</v>
      </c>
      <c r="D21" s="46"/>
      <c r="E21" s="2"/>
      <c r="F21" s="2"/>
      <c r="G21" s="2"/>
      <c r="H21" s="2"/>
      <c r="I21" s="2"/>
    </row>
    <row x14ac:dyDescent="0.25" r="22" customHeight="1" ht="17.25">
      <c r="A22" s="21" t="s">
        <v>8189</v>
      </c>
      <c r="B22" s="47"/>
      <c r="C22" s="23">
        <f>SUM(C20:C21)</f>
      </c>
      <c r="D22" s="23">
        <f>SUM(D20:D21)</f>
      </c>
      <c r="E22" s="2"/>
      <c r="F22" s="2"/>
      <c r="G22" s="2"/>
      <c r="H22" s="2"/>
      <c r="I22" s="2"/>
    </row>
    <row x14ac:dyDescent="0.25" r="23" customHeight="1" ht="17.25">
      <c r="A23" s="117">
        <v>45239</v>
      </c>
      <c r="B23" s="118" t="s">
        <v>14</v>
      </c>
      <c r="C23" s="138">
        <v>-25</v>
      </c>
      <c r="D23" s="46"/>
      <c r="E23" s="2"/>
      <c r="F23" s="2"/>
      <c r="G23" s="2"/>
      <c r="H23" s="2"/>
      <c r="I23" s="2"/>
    </row>
    <row x14ac:dyDescent="0.25" r="24" customHeight="1" ht="17.25">
      <c r="A24" s="21" t="s">
        <v>8190</v>
      </c>
      <c r="B24" s="47"/>
      <c r="C24" s="23">
        <f>SUM(C22:C23)</f>
      </c>
      <c r="D24" s="23">
        <f>SUM(D22:D23)</f>
      </c>
      <c r="E24" s="2"/>
      <c r="F24" s="2"/>
      <c r="G24" s="2"/>
      <c r="H24" s="2"/>
      <c r="I24" s="2"/>
    </row>
    <row x14ac:dyDescent="0.25" r="25" customHeight="1" ht="17.25">
      <c r="A25" s="117"/>
      <c r="B25" s="118"/>
      <c r="C25" s="46"/>
      <c r="D25" s="46"/>
      <c r="E25" s="2"/>
      <c r="F25" s="2"/>
      <c r="G25" s="2"/>
      <c r="H25" s="2"/>
      <c r="I25" s="2"/>
    </row>
    <row x14ac:dyDescent="0.25" r="26" customHeight="1" ht="17.25">
      <c r="A26" s="21" t="s">
        <v>8108</v>
      </c>
      <c r="B26" s="47"/>
      <c r="C26" s="23">
        <f>SUM(C24:C25)</f>
      </c>
      <c r="D26" s="23">
        <f>SUM(D24:D25)</f>
      </c>
      <c r="E26" s="2"/>
      <c r="F26" s="2"/>
      <c r="G26" s="2"/>
      <c r="H26" s="2"/>
      <c r="I26" s="2"/>
    </row>
    <row x14ac:dyDescent="0.25" r="27" customHeight="1" ht="17.25">
      <c r="A27" s="15">
        <v>45210</v>
      </c>
      <c r="B27" s="16" t="s">
        <v>14</v>
      </c>
      <c r="C27" s="138">
        <v>-32</v>
      </c>
      <c r="D27" s="46"/>
      <c r="E27" s="2"/>
      <c r="F27" s="2"/>
      <c r="G27" s="2"/>
      <c r="H27" s="2"/>
      <c r="I27" s="2"/>
    </row>
    <row x14ac:dyDescent="0.25" r="28" customHeight="1" ht="17.25">
      <c r="A28" s="21" t="s">
        <v>8103</v>
      </c>
      <c r="B28" s="47"/>
      <c r="C28" s="23">
        <f>SUM(C26:C27)</f>
      </c>
      <c r="D28" s="23">
        <f>SUM(D26:D27)</f>
      </c>
      <c r="E28" s="2"/>
      <c r="F28" s="2"/>
      <c r="G28" s="2"/>
      <c r="H28" s="2"/>
      <c r="I28" s="2"/>
    </row>
    <row x14ac:dyDescent="0.25" r="29" customHeight="1" ht="17.25">
      <c r="A29" s="33" t="s">
        <v>2093</v>
      </c>
      <c r="B29" s="16" t="s">
        <v>14</v>
      </c>
      <c r="C29" s="138">
        <v>-65</v>
      </c>
      <c r="D29" s="46"/>
      <c r="E29" s="2"/>
      <c r="F29" s="2"/>
      <c r="G29" s="2"/>
      <c r="H29" s="2"/>
      <c r="I29" s="2"/>
    </row>
    <row x14ac:dyDescent="0.25" r="30" customHeight="1" ht="17.25">
      <c r="A30" s="21" t="s">
        <v>8105</v>
      </c>
      <c r="B30" s="47"/>
      <c r="C30" s="23">
        <f>SUM(C28:C29)</f>
      </c>
      <c r="D30" s="23">
        <f>SUM(D28:D29)</f>
      </c>
      <c r="E30" s="2"/>
      <c r="F30" s="2"/>
      <c r="G30" s="2"/>
      <c r="H30" s="2"/>
      <c r="I30" s="2"/>
    </row>
    <row x14ac:dyDescent="0.25" r="31" customHeight="1" ht="17.25">
      <c r="A31" s="33">
        <v>45383</v>
      </c>
      <c r="B31" s="16" t="s">
        <v>14</v>
      </c>
      <c r="C31" s="138">
        <v>-54</v>
      </c>
      <c r="D31" s="138">
        <v>-77</v>
      </c>
      <c r="E31" s="2"/>
      <c r="F31" s="2"/>
      <c r="G31" s="2"/>
      <c r="H31" s="2"/>
      <c r="I31" s="2"/>
    </row>
    <row x14ac:dyDescent="0.25" r="32" customHeight="1" ht="17.25">
      <c r="A32" s="21" t="s">
        <v>8147</v>
      </c>
      <c r="B32" s="47"/>
      <c r="C32" s="23">
        <f>SUM(C30:C31)</f>
      </c>
      <c r="D32" s="23">
        <f>SUM(D30:D31)</f>
      </c>
      <c r="E32" s="2"/>
      <c r="F32" s="2"/>
      <c r="G32" s="2"/>
      <c r="H32" s="2"/>
      <c r="I32" s="2"/>
    </row>
    <row x14ac:dyDescent="0.25" r="33" customHeight="1" ht="17.25">
      <c r="A33" s="15" t="s">
        <v>3732</v>
      </c>
      <c r="B33" s="118" t="s">
        <v>14</v>
      </c>
      <c r="C33" s="138">
        <v>-54</v>
      </c>
      <c r="D33" s="46"/>
      <c r="E33" s="2"/>
      <c r="F33" s="2"/>
      <c r="G33" s="2"/>
      <c r="H33" s="2"/>
      <c r="I33" s="2"/>
    </row>
    <row x14ac:dyDescent="0.25" r="34" customHeight="1" ht="17.25">
      <c r="A34" s="15" t="s">
        <v>3732</v>
      </c>
      <c r="B34" s="118" t="s">
        <v>14</v>
      </c>
      <c r="C34" s="46"/>
      <c r="D34" s="208">
        <v>-11</v>
      </c>
      <c r="E34" s="2"/>
      <c r="F34" s="2"/>
      <c r="G34" s="2"/>
      <c r="H34" s="2"/>
      <c r="I34" s="2"/>
    </row>
    <row x14ac:dyDescent="0.25" r="35" customHeight="1" ht="17.25">
      <c r="A35" s="62" t="s">
        <v>8149</v>
      </c>
      <c r="B35" s="63"/>
      <c r="C35" s="49">
        <f>SUM(C32:C34)</f>
      </c>
      <c r="D35" s="80">
        <f>SUM(D32:D34)</f>
      </c>
      <c r="E35" s="2"/>
      <c r="F35" s="2"/>
      <c r="G35" s="2"/>
      <c r="H35" s="2"/>
      <c r="I35" s="2"/>
    </row>
    <row x14ac:dyDescent="0.25" r="36" customHeight="1" ht="17.25">
      <c r="A36" s="24"/>
      <c r="B36" s="118"/>
      <c r="C36" s="46"/>
      <c r="D36" s="46"/>
      <c r="E36" s="2"/>
      <c r="F36" s="2"/>
      <c r="G36" s="2"/>
      <c r="H36" s="2"/>
      <c r="I36" s="2"/>
    </row>
    <row x14ac:dyDescent="0.25" r="37" customHeight="1" ht="17.25">
      <c r="A37" s="62" t="s">
        <v>8111</v>
      </c>
      <c r="B37" s="63"/>
      <c r="C37" s="49">
        <f>SUM(C35:C36)</f>
      </c>
      <c r="D37" s="80">
        <f>SUM(D35:D36)</f>
      </c>
      <c r="E37" s="2"/>
      <c r="F37" s="2"/>
      <c r="G37" s="2"/>
      <c r="H37" s="2"/>
      <c r="I37" s="2"/>
    </row>
    <row x14ac:dyDescent="0.25" r="38" customHeight="1" ht="17.25">
      <c r="A38" s="24"/>
      <c r="B38" s="118"/>
      <c r="C38" s="46"/>
      <c r="D38" s="46"/>
      <c r="E38" s="2"/>
      <c r="F38" s="2"/>
      <c r="G38" s="2"/>
      <c r="H38" s="2"/>
      <c r="I38" s="2"/>
    </row>
    <row x14ac:dyDescent="0.25" r="39" customHeight="1" ht="17.25">
      <c r="A39" s="62" t="s">
        <v>8098</v>
      </c>
      <c r="B39" s="63"/>
      <c r="C39" s="49">
        <f>SUM(C37:C38)</f>
      </c>
      <c r="D39" s="80">
        <f>SUM(D37:D38)</f>
      </c>
      <c r="E39" s="2"/>
      <c r="F39" s="2"/>
      <c r="G39" s="2"/>
      <c r="H39" s="2"/>
      <c r="I39" s="2"/>
    </row>
    <row x14ac:dyDescent="0.25" r="40" customHeight="1" ht="17.25">
      <c r="A40" s="200"/>
      <c r="B40" s="193" t="s">
        <v>17</v>
      </c>
      <c r="C40" s="196"/>
      <c r="D40" s="195">
        <v>-62</v>
      </c>
      <c r="E40" s="32" t="s">
        <v>3303</v>
      </c>
      <c r="F40" s="2"/>
      <c r="G40" s="2"/>
      <c r="H40" s="2"/>
      <c r="I40" s="2"/>
    </row>
    <row x14ac:dyDescent="0.25" r="41" customHeight="1" ht="17.25">
      <c r="A41" s="117"/>
      <c r="B41" s="118"/>
      <c r="C41" s="46"/>
      <c r="D41" s="46"/>
      <c r="E41" s="2"/>
      <c r="F41" s="2"/>
      <c r="G41" s="2"/>
      <c r="H41" s="2"/>
      <c r="I41" s="2"/>
    </row>
    <row x14ac:dyDescent="0.25" r="42" customHeight="1" ht="17.25">
      <c r="A42" s="117"/>
      <c r="B42" s="118"/>
      <c r="C42" s="46"/>
      <c r="D42" s="46"/>
      <c r="E42" s="2"/>
      <c r="F42" s="2"/>
      <c r="G42" s="2"/>
      <c r="H42" s="2"/>
      <c r="I42" s="2"/>
    </row>
    <row x14ac:dyDescent="0.25" r="43" customHeight="1" ht="17.25">
      <c r="A43" s="755" t="s">
        <v>57</v>
      </c>
      <c r="B43" s="751"/>
      <c r="C43" s="1145">
        <f>SUM(C9:C9)</f>
      </c>
      <c r="D43" s="1145">
        <f>SUM(D9:D9)</f>
      </c>
      <c r="E43" s="2"/>
      <c r="F43" s="2"/>
      <c r="G43" s="2"/>
      <c r="H43" s="2"/>
      <c r="I43" s="2"/>
    </row>
    <row x14ac:dyDescent="0.25" r="44" customHeight="1" ht="17.25">
      <c r="A44" s="231" t="s">
        <v>58</v>
      </c>
      <c r="B44" s="232"/>
      <c r="C44" s="1144">
        <v>150</v>
      </c>
      <c r="D44" s="1144">
        <v>150</v>
      </c>
      <c r="E44" s="2"/>
      <c r="F44" s="2"/>
      <c r="G44" s="2"/>
      <c r="H44" s="2"/>
      <c r="I44" s="2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84"/>
  <sheetViews>
    <sheetView workbookViewId="0"/>
  </sheetViews>
  <sheetFormatPr defaultRowHeight="15" x14ac:dyDescent="0.25"/>
  <cols>
    <col min="1" max="1" style="115" width="12.005" customWidth="1" bestFit="1"/>
    <col min="2" max="2" style="40" width="20.576428571428572" customWidth="1" bestFit="1"/>
    <col min="3" max="3" style="41" width="12.43357142857143" customWidth="1" bestFit="1"/>
    <col min="4" max="4" style="41" width="12.43357142857143" customWidth="1" bestFit="1"/>
    <col min="5" max="5" style="41" width="12.43357142857143" customWidth="1" bestFit="1"/>
    <col min="6" max="6" style="41" width="12.43357142857143" customWidth="1" bestFit="1"/>
    <col min="7" max="7" style="41" width="12.43357142857143" customWidth="1" bestFit="1"/>
    <col min="8" max="8" style="41" width="12.43357142857143" customWidth="1" bestFit="1"/>
    <col min="9" max="9" style="41" width="12.43357142857143" customWidth="1" bestFit="1"/>
    <col min="10" max="10" style="41" width="12.43357142857143" customWidth="1" bestFit="1"/>
    <col min="11" max="11" style="41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</row>
    <row x14ac:dyDescent="0.25" r="3" customHeight="1" ht="17.25">
      <c r="A3" s="1" t="s">
        <v>7698</v>
      </c>
      <c r="B3" s="2"/>
      <c r="C3" s="3"/>
      <c r="D3" s="3"/>
      <c r="E3" s="3"/>
      <c r="F3" s="3"/>
      <c r="G3" s="3"/>
      <c r="H3" s="3"/>
      <c r="I3" s="3"/>
      <c r="J3" s="3"/>
      <c r="K3" s="3"/>
    </row>
    <row x14ac:dyDescent="0.25" r="4" customHeight="1" ht="17.25">
      <c r="A4" s="1" t="s">
        <v>8443</v>
      </c>
      <c r="B4" s="4"/>
      <c r="C4" s="5"/>
      <c r="D4" s="5"/>
      <c r="E4" s="5"/>
      <c r="F4" s="5"/>
      <c r="G4" s="5"/>
      <c r="H4" s="5"/>
      <c r="I4" s="5"/>
      <c r="J4" s="3"/>
      <c r="K4" s="3"/>
    </row>
    <row x14ac:dyDescent="0.25" r="5" customHeight="1" ht="17.25">
      <c r="A5" s="1" t="s">
        <v>1529</v>
      </c>
      <c r="B5" s="4"/>
      <c r="C5" s="5"/>
      <c r="D5" s="5"/>
      <c r="E5" s="5"/>
      <c r="F5" s="5"/>
      <c r="G5" s="5"/>
      <c r="H5" s="5"/>
      <c r="I5" s="3"/>
      <c r="J5" s="3"/>
      <c r="K5" s="3"/>
    </row>
    <row x14ac:dyDescent="0.25" r="6" customHeight="1" ht="17.25">
      <c r="A6" s="37"/>
      <c r="B6" s="2"/>
      <c r="C6" s="3"/>
      <c r="D6" s="3"/>
      <c r="E6" s="3"/>
      <c r="F6" s="3"/>
      <c r="G6" s="3"/>
      <c r="H6" s="3"/>
      <c r="I6" s="3"/>
      <c r="J6" s="3"/>
      <c r="K6" s="3"/>
    </row>
    <row x14ac:dyDescent="0.25" r="7" customHeight="1" ht="17.25">
      <c r="A7" s="533" t="s">
        <v>4</v>
      </c>
      <c r="B7" s="534" t="s">
        <v>5</v>
      </c>
      <c r="C7" s="401" t="s">
        <v>428</v>
      </c>
      <c r="D7" s="401" t="s">
        <v>10</v>
      </c>
      <c r="E7" s="401" t="s">
        <v>7</v>
      </c>
      <c r="F7" s="401" t="s">
        <v>6</v>
      </c>
      <c r="G7" s="401" t="s">
        <v>75</v>
      </c>
      <c r="H7" s="401" t="s">
        <v>8</v>
      </c>
      <c r="I7" s="401" t="s">
        <v>358</v>
      </c>
      <c r="J7" s="401" t="s">
        <v>9</v>
      </c>
      <c r="K7" s="401" t="s">
        <v>76</v>
      </c>
    </row>
    <row x14ac:dyDescent="0.25" r="8" customHeight="1" ht="17.25">
      <c r="A8" s="24" t="s">
        <v>6952</v>
      </c>
      <c r="B8" s="118" t="s">
        <v>8444</v>
      </c>
      <c r="C8" s="26">
        <v>10</v>
      </c>
      <c r="D8" s="26">
        <v>20</v>
      </c>
      <c r="E8" s="26">
        <v>100</v>
      </c>
      <c r="F8" s="26">
        <v>100</v>
      </c>
      <c r="G8" s="26">
        <v>100</v>
      </c>
      <c r="H8" s="26">
        <v>100</v>
      </c>
      <c r="I8" s="26">
        <v>100</v>
      </c>
      <c r="J8" s="26">
        <v>200</v>
      </c>
      <c r="K8" s="45"/>
    </row>
    <row x14ac:dyDescent="0.25" r="9" customHeight="1" ht="17.25">
      <c r="A9" s="15">
        <v>44690</v>
      </c>
      <c r="B9" s="16" t="s">
        <v>8445</v>
      </c>
      <c r="C9" s="36"/>
      <c r="D9" s="36"/>
      <c r="E9" s="17">
        <v>200</v>
      </c>
      <c r="F9" s="17">
        <v>200</v>
      </c>
      <c r="G9" s="17">
        <v>200</v>
      </c>
      <c r="H9" s="36"/>
      <c r="I9" s="17">
        <v>200</v>
      </c>
      <c r="J9" s="17">
        <v>400</v>
      </c>
      <c r="K9" s="17">
        <v>200</v>
      </c>
    </row>
    <row x14ac:dyDescent="0.25" r="10" customHeight="1" ht="17.25">
      <c r="A10" s="15">
        <v>44751</v>
      </c>
      <c r="B10" s="16" t="s">
        <v>8446</v>
      </c>
      <c r="C10" s="36"/>
      <c r="D10" s="36"/>
      <c r="E10" s="17">
        <v>100</v>
      </c>
      <c r="F10" s="17">
        <v>100</v>
      </c>
      <c r="G10" s="17">
        <v>30</v>
      </c>
      <c r="H10" s="36"/>
      <c r="I10" s="17">
        <v>100</v>
      </c>
      <c r="J10" s="17">
        <v>200</v>
      </c>
      <c r="K10" s="17">
        <v>100</v>
      </c>
    </row>
    <row x14ac:dyDescent="0.25" r="11" customHeight="1" ht="17.25">
      <c r="A11" s="15">
        <v>44751</v>
      </c>
      <c r="B11" s="16" t="s">
        <v>8447</v>
      </c>
      <c r="C11" s="36"/>
      <c r="D11" s="36"/>
      <c r="E11" s="36"/>
      <c r="F11" s="36"/>
      <c r="G11" s="17">
        <v>70</v>
      </c>
      <c r="H11" s="36"/>
      <c r="I11" s="17">
        <v>400</v>
      </c>
      <c r="J11" s="36"/>
      <c r="K11" s="36"/>
    </row>
    <row x14ac:dyDescent="0.25" r="12" customHeight="1" ht="17.25">
      <c r="A12" s="15" t="s">
        <v>3504</v>
      </c>
      <c r="B12" s="16" t="s">
        <v>8448</v>
      </c>
      <c r="C12" s="36"/>
      <c r="D12" s="36"/>
      <c r="E12" s="17">
        <v>60</v>
      </c>
      <c r="F12" s="17">
        <v>60</v>
      </c>
      <c r="G12" s="17">
        <v>50</v>
      </c>
      <c r="H12" s="36"/>
      <c r="I12" s="17">
        <v>50</v>
      </c>
      <c r="J12" s="17">
        <v>200</v>
      </c>
      <c r="K12" s="17">
        <v>50</v>
      </c>
    </row>
    <row x14ac:dyDescent="0.25" r="13" customHeight="1" ht="17.25">
      <c r="A13" s="15" t="s">
        <v>467</v>
      </c>
      <c r="B13" s="16" t="s">
        <v>8449</v>
      </c>
      <c r="C13" s="36"/>
      <c r="D13" s="36"/>
      <c r="E13" s="17">
        <v>140</v>
      </c>
      <c r="F13" s="17">
        <v>40</v>
      </c>
      <c r="G13" s="17">
        <v>50</v>
      </c>
      <c r="H13" s="36"/>
      <c r="I13" s="17">
        <v>150</v>
      </c>
      <c r="J13" s="18"/>
      <c r="K13" s="17">
        <v>150</v>
      </c>
    </row>
    <row x14ac:dyDescent="0.25" r="14" customHeight="1" ht="17.25">
      <c r="A14" s="15" t="s">
        <v>2681</v>
      </c>
      <c r="B14" s="16" t="s">
        <v>8450</v>
      </c>
      <c r="C14" s="36"/>
      <c r="D14" s="36"/>
      <c r="E14" s="17">
        <v>200</v>
      </c>
      <c r="F14" s="17">
        <v>200</v>
      </c>
      <c r="G14" s="17">
        <v>75</v>
      </c>
      <c r="H14" s="36"/>
      <c r="I14" s="17">
        <v>200</v>
      </c>
      <c r="J14" s="17">
        <v>400</v>
      </c>
      <c r="K14" s="17">
        <v>200</v>
      </c>
    </row>
    <row x14ac:dyDescent="0.25" r="15" customHeight="1" ht="17.25">
      <c r="A15" s="15">
        <v>44630</v>
      </c>
      <c r="B15" s="16" t="s">
        <v>8451</v>
      </c>
      <c r="C15" s="36"/>
      <c r="D15" s="36"/>
      <c r="E15" s="36"/>
      <c r="F15" s="36"/>
      <c r="G15" s="17">
        <v>75</v>
      </c>
      <c r="H15" s="36"/>
      <c r="I15" s="17">
        <v>200</v>
      </c>
      <c r="J15" s="36"/>
      <c r="K15" s="36"/>
    </row>
    <row x14ac:dyDescent="0.25" r="16" customHeight="1" ht="17.25">
      <c r="A16" s="15" t="s">
        <v>4697</v>
      </c>
      <c r="B16" s="16" t="s">
        <v>8452</v>
      </c>
      <c r="C16" s="36"/>
      <c r="D16" s="36"/>
      <c r="E16" s="36"/>
      <c r="F16" s="36"/>
      <c r="G16" s="17">
        <v>50</v>
      </c>
      <c r="H16" s="36"/>
      <c r="I16" s="36"/>
      <c r="J16" s="36"/>
      <c r="K16" s="36"/>
    </row>
    <row x14ac:dyDescent="0.25" r="17" customHeight="1" ht="17.25">
      <c r="A17" s="15" t="s">
        <v>1871</v>
      </c>
      <c r="B17" s="16" t="s">
        <v>8453</v>
      </c>
      <c r="C17" s="36"/>
      <c r="D17" s="36"/>
      <c r="E17" s="17">
        <v>125</v>
      </c>
      <c r="F17" s="17">
        <v>125</v>
      </c>
      <c r="G17" s="36"/>
      <c r="H17" s="36"/>
      <c r="I17" s="36"/>
      <c r="J17" s="17">
        <v>200</v>
      </c>
      <c r="K17" s="36"/>
    </row>
    <row x14ac:dyDescent="0.25" r="18" customHeight="1" ht="17.25">
      <c r="A18" s="15">
        <v>44724</v>
      </c>
      <c r="B18" s="16" t="s">
        <v>8454</v>
      </c>
      <c r="C18" s="36"/>
      <c r="D18" s="36"/>
      <c r="E18" s="17">
        <v>125</v>
      </c>
      <c r="F18" s="17">
        <v>125</v>
      </c>
      <c r="G18" s="36"/>
      <c r="H18" s="36"/>
      <c r="I18" s="36"/>
      <c r="J18" s="36"/>
      <c r="K18" s="36"/>
    </row>
    <row x14ac:dyDescent="0.25" r="19" customHeight="1" ht="17.25">
      <c r="A19" s="15">
        <v>44846</v>
      </c>
      <c r="B19" s="16" t="s">
        <v>8455</v>
      </c>
      <c r="C19" s="36"/>
      <c r="D19" s="36"/>
      <c r="E19" s="17">
        <v>150</v>
      </c>
      <c r="F19" s="17">
        <v>150</v>
      </c>
      <c r="G19" s="36"/>
      <c r="H19" s="36"/>
      <c r="I19" s="36"/>
      <c r="J19" s="36"/>
      <c r="K19" s="36"/>
    </row>
    <row x14ac:dyDescent="0.25" r="20" customHeight="1" ht="17.25">
      <c r="A20" s="15">
        <v>44724</v>
      </c>
      <c r="B20" s="16" t="s">
        <v>8454</v>
      </c>
      <c r="C20" s="36"/>
      <c r="D20" s="36"/>
      <c r="E20" s="36"/>
      <c r="F20" s="36"/>
      <c r="G20" s="36"/>
      <c r="H20" s="36"/>
      <c r="I20" s="36"/>
      <c r="J20" s="17">
        <v>200</v>
      </c>
      <c r="K20" s="36"/>
    </row>
    <row x14ac:dyDescent="0.25" r="21" customHeight="1" ht="17.25">
      <c r="A21" s="15" t="s">
        <v>2644</v>
      </c>
      <c r="B21" s="16" t="s">
        <v>8456</v>
      </c>
      <c r="C21" s="36"/>
      <c r="D21" s="36"/>
      <c r="E21" s="17">
        <v>150</v>
      </c>
      <c r="F21" s="17">
        <v>150</v>
      </c>
      <c r="G21" s="36"/>
      <c r="H21" s="36"/>
      <c r="I21" s="36"/>
      <c r="J21" s="17">
        <v>200</v>
      </c>
      <c r="K21" s="36"/>
    </row>
    <row x14ac:dyDescent="0.25" r="22" customHeight="1" ht="17.25">
      <c r="A22" s="15">
        <v>45017</v>
      </c>
      <c r="B22" s="16" t="s">
        <v>8457</v>
      </c>
      <c r="C22" s="36"/>
      <c r="D22" s="36"/>
      <c r="E22" s="17">
        <v>50</v>
      </c>
      <c r="F22" s="17">
        <v>50</v>
      </c>
      <c r="G22" s="36"/>
      <c r="H22" s="36"/>
      <c r="I22" s="36"/>
      <c r="J22" s="36"/>
      <c r="K22" s="36"/>
    </row>
    <row x14ac:dyDescent="0.25" r="23" customHeight="1" ht="17.25">
      <c r="A23" s="15">
        <v>45231</v>
      </c>
      <c r="B23" s="16" t="s">
        <v>8458</v>
      </c>
      <c r="C23" s="36"/>
      <c r="D23" s="36"/>
      <c r="E23" s="17">
        <v>100</v>
      </c>
      <c r="F23" s="17">
        <v>100</v>
      </c>
      <c r="G23" s="36"/>
      <c r="H23" s="36"/>
      <c r="I23" s="36"/>
      <c r="J23" s="17">
        <v>200</v>
      </c>
      <c r="K23" s="36"/>
    </row>
    <row x14ac:dyDescent="0.25" r="24" customHeight="1" ht="17.25">
      <c r="A24" s="15">
        <v>45261</v>
      </c>
      <c r="B24" s="16" t="s">
        <v>8459</v>
      </c>
      <c r="C24" s="36"/>
      <c r="D24" s="36"/>
      <c r="E24" s="17">
        <v>100</v>
      </c>
      <c r="F24" s="17">
        <v>100</v>
      </c>
      <c r="G24" s="36"/>
      <c r="H24" s="36"/>
      <c r="I24" s="36"/>
      <c r="J24" s="17">
        <v>200</v>
      </c>
      <c r="K24" s="36"/>
    </row>
    <row x14ac:dyDescent="0.25" r="25" customHeight="1" ht="17.25">
      <c r="A25" s="15">
        <v>44987</v>
      </c>
      <c r="B25" s="16" t="s">
        <v>8460</v>
      </c>
      <c r="C25" s="36"/>
      <c r="D25" s="36"/>
      <c r="E25" s="17">
        <v>100</v>
      </c>
      <c r="F25" s="17">
        <v>130</v>
      </c>
      <c r="G25" s="36"/>
      <c r="H25" s="36"/>
      <c r="I25" s="36"/>
      <c r="J25" s="36"/>
      <c r="K25" s="36"/>
    </row>
    <row x14ac:dyDescent="0.25" r="26" customHeight="1" ht="15.75">
      <c r="A26" s="15" t="s">
        <v>1787</v>
      </c>
      <c r="B26" s="16" t="s">
        <v>8461</v>
      </c>
      <c r="C26" s="36"/>
      <c r="D26" s="36"/>
      <c r="E26" s="17">
        <v>150</v>
      </c>
      <c r="F26" s="17">
        <v>150</v>
      </c>
      <c r="G26" s="36"/>
      <c r="H26" s="36"/>
      <c r="I26" s="36"/>
      <c r="J26" s="36"/>
      <c r="K26" s="36"/>
    </row>
    <row x14ac:dyDescent="0.25" r="27" customHeight="1" ht="17.25">
      <c r="A27" s="15" t="s">
        <v>1871</v>
      </c>
      <c r="B27" s="16" t="s">
        <v>14</v>
      </c>
      <c r="C27" s="36"/>
      <c r="D27" s="36"/>
      <c r="E27" s="36"/>
      <c r="F27" s="36"/>
      <c r="G27" s="17">
        <v>-100</v>
      </c>
      <c r="H27" s="36"/>
      <c r="I27" s="36"/>
      <c r="J27" s="17">
        <v>-4</v>
      </c>
      <c r="K27" s="36"/>
    </row>
    <row x14ac:dyDescent="0.25" r="28" customHeight="1" ht="17.25">
      <c r="A28" s="15" t="s">
        <v>1871</v>
      </c>
      <c r="B28" s="16" t="s">
        <v>14</v>
      </c>
      <c r="C28" s="36"/>
      <c r="D28" s="36"/>
      <c r="E28" s="36"/>
      <c r="F28" s="36"/>
      <c r="G28" s="17">
        <v>-53</v>
      </c>
      <c r="H28" s="36"/>
      <c r="I28" s="36"/>
      <c r="J28" s="36"/>
      <c r="K28" s="36"/>
    </row>
    <row x14ac:dyDescent="0.25" r="29" customHeight="1" ht="17.25">
      <c r="A29" s="15">
        <v>44986</v>
      </c>
      <c r="B29" s="16" t="s">
        <v>14</v>
      </c>
      <c r="C29" s="36"/>
      <c r="D29" s="36"/>
      <c r="E29" s="36"/>
      <c r="F29" s="36"/>
      <c r="G29" s="17">
        <v>-69</v>
      </c>
      <c r="H29" s="36"/>
      <c r="I29" s="36"/>
      <c r="J29" s="36"/>
      <c r="K29" s="36"/>
    </row>
    <row x14ac:dyDescent="0.25" r="30" customHeight="1" ht="17.25">
      <c r="A30" s="15">
        <v>45017</v>
      </c>
      <c r="B30" s="16" t="s">
        <v>14</v>
      </c>
      <c r="C30" s="36"/>
      <c r="D30" s="36"/>
      <c r="E30" s="36"/>
      <c r="F30" s="36"/>
      <c r="G30" s="17">
        <v>-50</v>
      </c>
      <c r="H30" s="36"/>
      <c r="I30" s="17">
        <v>-100</v>
      </c>
      <c r="J30" s="36"/>
      <c r="K30" s="36"/>
    </row>
    <row x14ac:dyDescent="0.25" r="31" customHeight="1" ht="17.25">
      <c r="A31" s="15">
        <v>45017</v>
      </c>
      <c r="B31" s="16" t="s">
        <v>14</v>
      </c>
      <c r="C31" s="36"/>
      <c r="D31" s="36"/>
      <c r="E31" s="36"/>
      <c r="F31" s="36"/>
      <c r="G31" s="36"/>
      <c r="H31" s="36"/>
      <c r="I31" s="17">
        <v>-50</v>
      </c>
      <c r="J31" s="36"/>
      <c r="K31" s="36"/>
    </row>
    <row x14ac:dyDescent="0.25" r="32" customHeight="1" ht="17.25">
      <c r="A32" s="15">
        <v>45047</v>
      </c>
      <c r="B32" s="16" t="s">
        <v>14</v>
      </c>
      <c r="C32" s="36"/>
      <c r="D32" s="36"/>
      <c r="E32" s="36"/>
      <c r="F32" s="36"/>
      <c r="G32" s="17">
        <v>-28</v>
      </c>
      <c r="H32" s="17">
        <v>-70</v>
      </c>
      <c r="I32" s="17">
        <v>-150</v>
      </c>
      <c r="J32" s="36"/>
      <c r="K32" s="17">
        <v>-50</v>
      </c>
    </row>
    <row x14ac:dyDescent="0.25" r="33" customHeight="1" ht="17.25">
      <c r="A33" s="15">
        <v>45047</v>
      </c>
      <c r="B33" s="16" t="s">
        <v>14</v>
      </c>
      <c r="C33" s="36"/>
      <c r="D33" s="36"/>
      <c r="E33" s="36"/>
      <c r="F33" s="36"/>
      <c r="G33" s="17">
        <v>-44</v>
      </c>
      <c r="H33" s="36"/>
      <c r="I33" s="17">
        <v>-100</v>
      </c>
      <c r="J33" s="36"/>
      <c r="K33" s="36"/>
    </row>
    <row x14ac:dyDescent="0.25" r="34" customHeight="1" ht="17.25">
      <c r="A34" s="15">
        <v>45261</v>
      </c>
      <c r="B34" s="16" t="s">
        <v>14</v>
      </c>
      <c r="C34" s="36"/>
      <c r="D34" s="36"/>
      <c r="E34" s="17">
        <v>-41</v>
      </c>
      <c r="F34" s="36"/>
      <c r="G34" s="17">
        <v>-61</v>
      </c>
      <c r="H34" s="36"/>
      <c r="I34" s="36"/>
      <c r="J34" s="17">
        <v>-7</v>
      </c>
      <c r="K34" s="17">
        <v>-68</v>
      </c>
    </row>
    <row x14ac:dyDescent="0.25" r="35" customHeight="1" ht="17.25">
      <c r="A35" s="15">
        <v>45261</v>
      </c>
      <c r="B35" s="16" t="s">
        <v>14</v>
      </c>
      <c r="C35" s="36"/>
      <c r="D35" s="36"/>
      <c r="E35" s="36"/>
      <c r="F35" s="36"/>
      <c r="G35" s="17">
        <v>-56</v>
      </c>
      <c r="H35" s="36"/>
      <c r="I35" s="17">
        <v>-35</v>
      </c>
      <c r="J35" s="36"/>
      <c r="K35" s="36"/>
    </row>
    <row x14ac:dyDescent="0.25" r="36" customHeight="1" ht="17.25">
      <c r="A36" s="15" t="s">
        <v>3428</v>
      </c>
      <c r="B36" s="16" t="s">
        <v>14</v>
      </c>
      <c r="C36" s="36"/>
      <c r="D36" s="36"/>
      <c r="E36" s="36"/>
      <c r="F36" s="36"/>
      <c r="G36" s="17">
        <v>-32</v>
      </c>
      <c r="H36" s="36"/>
      <c r="I36" s="36"/>
      <c r="J36" s="36"/>
      <c r="K36" s="36"/>
    </row>
    <row x14ac:dyDescent="0.25" r="37" customHeight="1" ht="17.25">
      <c r="A37" s="15">
        <v>44960</v>
      </c>
      <c r="B37" s="16" t="s">
        <v>14</v>
      </c>
      <c r="C37" s="36"/>
      <c r="D37" s="36"/>
      <c r="E37" s="17">
        <v>-59</v>
      </c>
      <c r="F37" s="36"/>
      <c r="G37" s="36"/>
      <c r="H37" s="17">
        <v>-3</v>
      </c>
      <c r="I37" s="17">
        <v>-365</v>
      </c>
      <c r="J37" s="36"/>
      <c r="K37" s="17">
        <v>-82</v>
      </c>
    </row>
    <row x14ac:dyDescent="0.25" r="38" customHeight="1" ht="17.25">
      <c r="A38" s="15">
        <v>44960</v>
      </c>
      <c r="B38" s="16" t="s">
        <v>14</v>
      </c>
      <c r="C38" s="36"/>
      <c r="D38" s="36"/>
      <c r="E38" s="17">
        <v>-149</v>
      </c>
      <c r="F38" s="36"/>
      <c r="G38" s="36"/>
      <c r="H38" s="36"/>
      <c r="I38" s="17">
        <v>-75</v>
      </c>
      <c r="J38" s="36"/>
      <c r="K38" s="17">
        <v>-38</v>
      </c>
    </row>
    <row x14ac:dyDescent="0.25" r="39" customHeight="1" ht="17.25">
      <c r="A39" s="15" t="s">
        <v>3141</v>
      </c>
      <c r="B39" s="16" t="s">
        <v>14</v>
      </c>
      <c r="C39" s="36"/>
      <c r="D39" s="36"/>
      <c r="E39" s="17">
        <v>-51</v>
      </c>
      <c r="F39" s="17">
        <v>-69</v>
      </c>
      <c r="G39" s="17">
        <v>-37</v>
      </c>
      <c r="H39" s="36"/>
      <c r="I39" s="17">
        <v>-12</v>
      </c>
      <c r="J39" s="17">
        <v>-189</v>
      </c>
      <c r="K39" s="17">
        <v>-62</v>
      </c>
    </row>
    <row x14ac:dyDescent="0.25" r="40" customHeight="1" ht="17.25">
      <c r="A40" s="15" t="s">
        <v>3141</v>
      </c>
      <c r="B40" s="16" t="s">
        <v>14</v>
      </c>
      <c r="C40" s="36"/>
      <c r="D40" s="36"/>
      <c r="E40" s="17">
        <v>-100</v>
      </c>
      <c r="F40" s="36"/>
      <c r="G40" s="36"/>
      <c r="H40" s="36"/>
      <c r="I40" s="36"/>
      <c r="J40" s="17">
        <v>-111</v>
      </c>
      <c r="K40" s="36"/>
    </row>
    <row x14ac:dyDescent="0.25" r="41" customHeight="1" ht="17.25">
      <c r="A41" s="15" t="s">
        <v>3141</v>
      </c>
      <c r="B41" s="16" t="s">
        <v>14</v>
      </c>
      <c r="C41" s="36"/>
      <c r="D41" s="36"/>
      <c r="E41" s="17">
        <v>-16</v>
      </c>
      <c r="F41" s="36"/>
      <c r="G41" s="17">
        <v>-7</v>
      </c>
      <c r="H41" s="36"/>
      <c r="I41" s="17">
        <v>-125</v>
      </c>
      <c r="J41" s="36"/>
      <c r="K41" s="17">
        <v>-12</v>
      </c>
    </row>
    <row x14ac:dyDescent="0.25" r="42" customHeight="1" ht="17.25">
      <c r="A42" s="15" t="s">
        <v>1753</v>
      </c>
      <c r="B42" s="16" t="s">
        <v>14</v>
      </c>
      <c r="C42" s="36"/>
      <c r="D42" s="36"/>
      <c r="E42" s="36"/>
      <c r="F42" s="17">
        <v>-31</v>
      </c>
      <c r="G42" s="36"/>
      <c r="H42" s="36"/>
      <c r="I42" s="36"/>
      <c r="J42" s="36"/>
      <c r="K42" s="36"/>
    </row>
    <row x14ac:dyDescent="0.25" r="43" customHeight="1" ht="17.25">
      <c r="A43" s="15" t="s">
        <v>1753</v>
      </c>
      <c r="B43" s="16" t="s">
        <v>14</v>
      </c>
      <c r="C43" s="36"/>
      <c r="D43" s="36"/>
      <c r="E43" s="36"/>
      <c r="F43" s="17">
        <v>-84</v>
      </c>
      <c r="G43" s="36"/>
      <c r="H43" s="36"/>
      <c r="I43" s="36"/>
      <c r="J43" s="36"/>
      <c r="K43" s="36"/>
    </row>
    <row x14ac:dyDescent="0.25" r="44" customHeight="1" ht="17.25">
      <c r="A44" s="15" t="s">
        <v>4090</v>
      </c>
      <c r="B44" s="16" t="s">
        <v>14</v>
      </c>
      <c r="C44" s="36"/>
      <c r="D44" s="36"/>
      <c r="E44" s="36"/>
      <c r="F44" s="17">
        <v>-100</v>
      </c>
      <c r="G44" s="36"/>
      <c r="H44" s="36"/>
      <c r="I44" s="36"/>
      <c r="J44" s="17">
        <v>-289</v>
      </c>
      <c r="K44" s="36"/>
    </row>
    <row x14ac:dyDescent="0.25" r="45" customHeight="1" ht="17.25">
      <c r="A45" s="15" t="s">
        <v>4090</v>
      </c>
      <c r="B45" s="16" t="s">
        <v>14</v>
      </c>
      <c r="C45" s="36"/>
      <c r="D45" s="36"/>
      <c r="E45" s="17">
        <v>-100</v>
      </c>
      <c r="F45" s="36"/>
      <c r="G45" s="36"/>
      <c r="H45" s="36"/>
      <c r="I45" s="36"/>
      <c r="J45" s="17">
        <v>-21</v>
      </c>
      <c r="K45" s="36"/>
    </row>
    <row x14ac:dyDescent="0.25" r="46" customHeight="1" ht="17.25">
      <c r="A46" s="15" t="s">
        <v>3151</v>
      </c>
      <c r="B46" s="16" t="s">
        <v>14</v>
      </c>
      <c r="C46" s="17">
        <v>-3</v>
      </c>
      <c r="D46" s="36"/>
      <c r="E46" s="17">
        <v>-83</v>
      </c>
      <c r="F46" s="17">
        <v>-16</v>
      </c>
      <c r="G46" s="36"/>
      <c r="H46" s="17">
        <v>-2</v>
      </c>
      <c r="I46" s="36"/>
      <c r="J46" s="17">
        <v>-8</v>
      </c>
      <c r="K46" s="17">
        <v>-6</v>
      </c>
    </row>
    <row x14ac:dyDescent="0.25" r="47" customHeight="1" ht="17.25">
      <c r="A47" s="15" t="s">
        <v>3151</v>
      </c>
      <c r="B47" s="16" t="s">
        <v>14</v>
      </c>
      <c r="C47" s="36"/>
      <c r="D47" s="36"/>
      <c r="E47" s="36"/>
      <c r="F47" s="17">
        <v>-75</v>
      </c>
      <c r="G47" s="17">
        <v>-10</v>
      </c>
      <c r="H47" s="36"/>
      <c r="I47" s="17">
        <v>-70</v>
      </c>
      <c r="J47" s="36"/>
      <c r="K47" s="36"/>
    </row>
    <row x14ac:dyDescent="0.25" r="48" customHeight="1" ht="17.25">
      <c r="A48" s="15">
        <v>45142</v>
      </c>
      <c r="B48" s="16" t="s">
        <v>14</v>
      </c>
      <c r="C48" s="36"/>
      <c r="D48" s="36"/>
      <c r="E48" s="36"/>
      <c r="F48" s="17">
        <v>-25</v>
      </c>
      <c r="G48" s="36"/>
      <c r="H48" s="36"/>
      <c r="I48" s="36"/>
      <c r="J48" s="17">
        <v>-4</v>
      </c>
      <c r="K48" s="36"/>
    </row>
    <row x14ac:dyDescent="0.25" r="49" customHeight="1" ht="17.25">
      <c r="A49" s="15">
        <v>45142</v>
      </c>
      <c r="B49" s="16" t="s">
        <v>14</v>
      </c>
      <c r="C49" s="36"/>
      <c r="D49" s="36"/>
      <c r="E49" s="36"/>
      <c r="F49" s="17">
        <v>-17</v>
      </c>
      <c r="G49" s="36"/>
      <c r="H49" s="36"/>
      <c r="I49" s="36"/>
      <c r="J49" s="36"/>
      <c r="K49" s="36"/>
    </row>
    <row x14ac:dyDescent="0.25" r="50" customHeight="1" ht="17.25">
      <c r="A50" s="15">
        <v>45203</v>
      </c>
      <c r="B50" s="16" t="s">
        <v>14</v>
      </c>
      <c r="C50" s="36"/>
      <c r="D50" s="36"/>
      <c r="E50" s="17">
        <v>-1</v>
      </c>
      <c r="F50" s="17">
        <v>-83</v>
      </c>
      <c r="G50" s="36"/>
      <c r="H50" s="17">
        <v>-3</v>
      </c>
      <c r="I50" s="17">
        <v>-74</v>
      </c>
      <c r="J50" s="17">
        <v>-167</v>
      </c>
      <c r="K50" s="36"/>
    </row>
    <row x14ac:dyDescent="0.25" r="51" customHeight="1" ht="17.25">
      <c r="A51" s="15">
        <v>45203</v>
      </c>
      <c r="B51" s="16" t="s">
        <v>14</v>
      </c>
      <c r="C51" s="36"/>
      <c r="D51" s="36"/>
      <c r="E51" s="17">
        <v>-134</v>
      </c>
      <c r="F51" s="17">
        <v>-24</v>
      </c>
      <c r="G51" s="36"/>
      <c r="H51" s="36"/>
      <c r="I51" s="36"/>
      <c r="J51" s="17">
        <v>-78</v>
      </c>
      <c r="K51" s="36"/>
    </row>
    <row x14ac:dyDescent="0.25" r="52" customHeight="1" ht="17.25">
      <c r="A52" s="15">
        <v>45264</v>
      </c>
      <c r="B52" s="16" t="s">
        <v>14</v>
      </c>
      <c r="C52" s="36"/>
      <c r="D52" s="36"/>
      <c r="E52" s="17">
        <v>-60</v>
      </c>
      <c r="F52" s="17">
        <v>-133</v>
      </c>
      <c r="G52" s="17">
        <v>-22</v>
      </c>
      <c r="H52" s="17">
        <v>-4</v>
      </c>
      <c r="I52" s="17">
        <v>-47</v>
      </c>
      <c r="J52" s="36"/>
      <c r="K52" s="36"/>
    </row>
    <row x14ac:dyDescent="0.25" r="53" customHeight="1" ht="17.25">
      <c r="A53" s="15" t="s">
        <v>2149</v>
      </c>
      <c r="B53" s="16" t="s">
        <v>14</v>
      </c>
      <c r="C53" s="17">
        <v>-4</v>
      </c>
      <c r="D53" s="36"/>
      <c r="E53" s="17">
        <v>-6</v>
      </c>
      <c r="F53" s="17">
        <v>-43</v>
      </c>
      <c r="G53" s="36"/>
      <c r="H53" s="36"/>
      <c r="I53" s="17">
        <v>-37</v>
      </c>
      <c r="J53" s="17">
        <v>-122</v>
      </c>
      <c r="K53" s="36"/>
    </row>
    <row x14ac:dyDescent="0.25" r="54" customHeight="1" ht="17.25">
      <c r="A54" s="15" t="s">
        <v>2149</v>
      </c>
      <c r="B54" s="16" t="s">
        <v>14</v>
      </c>
      <c r="C54" s="36"/>
      <c r="D54" s="36"/>
      <c r="E54" s="17">
        <v>-191</v>
      </c>
      <c r="F54" s="17">
        <v>-70</v>
      </c>
      <c r="G54" s="17">
        <v>-31</v>
      </c>
      <c r="H54" s="36"/>
      <c r="I54" s="36"/>
      <c r="J54" s="17">
        <v>-178</v>
      </c>
      <c r="K54" s="17">
        <v>-99</v>
      </c>
    </row>
    <row x14ac:dyDescent="0.25" r="55" customHeight="1" ht="17.25">
      <c r="A55" s="15">
        <v>45051</v>
      </c>
      <c r="B55" s="16" t="s">
        <v>14</v>
      </c>
      <c r="C55" s="36"/>
      <c r="D55" s="36"/>
      <c r="E55" s="17">
        <v>-15</v>
      </c>
      <c r="F55" s="17">
        <v>-73</v>
      </c>
      <c r="G55" s="17">
        <v>-11</v>
      </c>
      <c r="H55" s="36"/>
      <c r="I55" s="36"/>
      <c r="J55" s="17">
        <v>-8</v>
      </c>
      <c r="K55" s="17">
        <v>-5</v>
      </c>
    </row>
    <row x14ac:dyDescent="0.25" r="56" customHeight="1" ht="17.25">
      <c r="A56" s="15" t="s">
        <v>3351</v>
      </c>
      <c r="B56" s="16" t="s">
        <v>14</v>
      </c>
      <c r="C56" s="17">
        <v>-1</v>
      </c>
      <c r="D56" s="18"/>
      <c r="E56" s="18"/>
      <c r="F56" s="18"/>
      <c r="G56" s="18"/>
      <c r="H56" s="17">
        <v>-1</v>
      </c>
      <c r="I56" s="17">
        <v>-15</v>
      </c>
      <c r="J56" s="17">
        <v>-19</v>
      </c>
      <c r="K56" s="18"/>
    </row>
    <row x14ac:dyDescent="0.25" r="57" customHeight="1" ht="17.25">
      <c r="A57" s="15" t="s">
        <v>3351</v>
      </c>
      <c r="B57" s="16" t="s">
        <v>14</v>
      </c>
      <c r="C57" s="18"/>
      <c r="D57" s="18"/>
      <c r="E57" s="17">
        <v>-112</v>
      </c>
      <c r="F57" s="17">
        <v>-57</v>
      </c>
      <c r="G57" s="17">
        <v>-39</v>
      </c>
      <c r="H57" s="18"/>
      <c r="I57" s="18"/>
      <c r="J57" s="18"/>
      <c r="K57" s="17">
        <v>-54</v>
      </c>
    </row>
    <row x14ac:dyDescent="0.25" r="58" customHeight="1" ht="17.25">
      <c r="A58" s="15" t="s">
        <v>3458</v>
      </c>
      <c r="B58" s="16" t="s">
        <v>14</v>
      </c>
      <c r="C58" s="18"/>
      <c r="D58" s="18"/>
      <c r="E58" s="17">
        <v>-107</v>
      </c>
      <c r="F58" s="17">
        <v>-104</v>
      </c>
      <c r="G58" s="18"/>
      <c r="H58" s="18"/>
      <c r="I58" s="17">
        <v>-50</v>
      </c>
      <c r="J58" s="17">
        <v>-212</v>
      </c>
      <c r="K58" s="17">
        <v>-15</v>
      </c>
    </row>
    <row x14ac:dyDescent="0.25" r="59" customHeight="1" ht="17.25">
      <c r="A59" s="15" t="s">
        <v>4691</v>
      </c>
      <c r="B59" s="16" t="s">
        <v>14</v>
      </c>
      <c r="C59" s="18"/>
      <c r="D59" s="18"/>
      <c r="E59" s="17">
        <v>-56</v>
      </c>
      <c r="F59" s="17">
        <v>-89</v>
      </c>
      <c r="G59" s="17">
        <v>-28</v>
      </c>
      <c r="H59" s="18"/>
      <c r="I59" s="17">
        <v>-26</v>
      </c>
      <c r="J59" s="17">
        <v>-87</v>
      </c>
      <c r="K59" s="17">
        <v>-15</v>
      </c>
    </row>
    <row x14ac:dyDescent="0.25" r="60" customHeight="1" ht="17.25">
      <c r="A60" s="15">
        <v>45083</v>
      </c>
      <c r="B60" s="16" t="s">
        <v>14</v>
      </c>
      <c r="C60" s="17">
        <v>-2</v>
      </c>
      <c r="D60" s="17">
        <v>-1</v>
      </c>
      <c r="E60" s="17">
        <v>-21</v>
      </c>
      <c r="F60" s="17">
        <v>-66</v>
      </c>
      <c r="G60" s="17">
        <v>-16</v>
      </c>
      <c r="H60" s="17">
        <v>-1</v>
      </c>
      <c r="I60" s="17">
        <v>-18</v>
      </c>
      <c r="J60" s="17">
        <v>-7</v>
      </c>
      <c r="K60" s="17">
        <v>-12</v>
      </c>
    </row>
    <row x14ac:dyDescent="0.25" r="61" customHeight="1" ht="17.25">
      <c r="A61" s="15">
        <v>45175</v>
      </c>
      <c r="B61" s="16" t="s">
        <v>14</v>
      </c>
      <c r="C61" s="18"/>
      <c r="D61" s="17">
        <v>-3</v>
      </c>
      <c r="E61" s="17">
        <v>-85</v>
      </c>
      <c r="F61" s="18"/>
      <c r="G61" s="17">
        <v>-8</v>
      </c>
      <c r="H61" s="17">
        <v>-4</v>
      </c>
      <c r="I61" s="17">
        <v>-36</v>
      </c>
      <c r="J61" s="17">
        <v>-50</v>
      </c>
      <c r="K61" s="17">
        <v>-9</v>
      </c>
    </row>
    <row x14ac:dyDescent="0.25" r="62" customHeight="1" ht="17.25">
      <c r="A62" s="15">
        <v>45205</v>
      </c>
      <c r="B62" s="118" t="s">
        <v>14</v>
      </c>
      <c r="C62" s="36"/>
      <c r="D62" s="36"/>
      <c r="E62" s="36"/>
      <c r="F62" s="17">
        <v>-108</v>
      </c>
      <c r="G62" s="17">
        <v>-4</v>
      </c>
      <c r="H62" s="36"/>
      <c r="I62" s="36"/>
      <c r="J62" s="17">
        <v>-22</v>
      </c>
      <c r="K62" s="36"/>
    </row>
    <row x14ac:dyDescent="0.25" r="63" customHeight="1" ht="17.25">
      <c r="A63" s="33" t="s">
        <v>3704</v>
      </c>
      <c r="B63" s="118" t="s">
        <v>14</v>
      </c>
      <c r="C63" s="98"/>
      <c r="D63" s="138">
        <v>-2</v>
      </c>
      <c r="E63" s="138">
        <v>-96</v>
      </c>
      <c r="F63" s="138">
        <v>-131</v>
      </c>
      <c r="G63" s="98"/>
      <c r="H63" s="138">
        <v>-1</v>
      </c>
      <c r="I63" s="138">
        <v>-54</v>
      </c>
      <c r="J63" s="138">
        <v>-222</v>
      </c>
      <c r="K63" s="138">
        <v>-18</v>
      </c>
    </row>
    <row x14ac:dyDescent="0.25" r="64" customHeight="1" ht="17.25">
      <c r="A64" s="15">
        <v>44992</v>
      </c>
      <c r="B64" s="118" t="s">
        <v>14</v>
      </c>
      <c r="C64" s="98"/>
      <c r="D64" s="98"/>
      <c r="E64" s="138">
        <v>-63</v>
      </c>
      <c r="F64" s="138">
        <v>-91</v>
      </c>
      <c r="G64" s="138">
        <v>-32</v>
      </c>
      <c r="H64" s="98"/>
      <c r="I64" s="138">
        <v>-32</v>
      </c>
      <c r="J64" s="138">
        <v>-75</v>
      </c>
      <c r="K64" s="138">
        <v>-53</v>
      </c>
    </row>
    <row x14ac:dyDescent="0.25" r="65" customHeight="1" ht="17.25">
      <c r="A65" s="117" t="s">
        <v>3856</v>
      </c>
      <c r="B65" s="118" t="s">
        <v>14</v>
      </c>
      <c r="C65" s="46"/>
      <c r="D65" s="46"/>
      <c r="E65" s="138">
        <v>-45</v>
      </c>
      <c r="F65" s="138">
        <v>-45</v>
      </c>
      <c r="G65" s="46"/>
      <c r="H65" s="46"/>
      <c r="I65" s="46"/>
      <c r="J65" s="138">
        <v>-50</v>
      </c>
      <c r="K65" s="46"/>
    </row>
    <row x14ac:dyDescent="0.25" r="66" customHeight="1" ht="17.25">
      <c r="A66" s="15">
        <v>45146</v>
      </c>
      <c r="B66" s="16" t="s">
        <v>2153</v>
      </c>
      <c r="C66" s="18"/>
      <c r="D66" s="18"/>
      <c r="E66" s="17">
        <v>-80</v>
      </c>
      <c r="F66" s="17">
        <v>-102</v>
      </c>
      <c r="G66" s="18"/>
      <c r="H66" s="18"/>
      <c r="I66" s="18"/>
      <c r="J66" s="17">
        <v>-100</v>
      </c>
      <c r="K66" s="17">
        <v>-24</v>
      </c>
    </row>
    <row x14ac:dyDescent="0.25" r="67" customHeight="1" ht="17.25">
      <c r="A67" s="15">
        <v>45239</v>
      </c>
      <c r="B67" s="16" t="s">
        <v>14</v>
      </c>
      <c r="C67" s="36"/>
      <c r="D67" s="36"/>
      <c r="E67" s="36"/>
      <c r="F67" s="17">
        <v>-25</v>
      </c>
      <c r="G67" s="36"/>
      <c r="H67" s="36"/>
      <c r="I67" s="36"/>
      <c r="J67" s="36"/>
      <c r="K67" s="36"/>
    </row>
    <row x14ac:dyDescent="0.25" r="68" customHeight="1" ht="17.25">
      <c r="A68" s="15">
        <v>45210</v>
      </c>
      <c r="B68" s="16" t="s">
        <v>14</v>
      </c>
      <c r="C68" s="36"/>
      <c r="D68" s="36"/>
      <c r="E68" s="17">
        <v>-12</v>
      </c>
      <c r="F68" s="17">
        <v>-32</v>
      </c>
      <c r="G68" s="36"/>
      <c r="H68" s="36"/>
      <c r="I68" s="36"/>
      <c r="J68" s="36"/>
      <c r="K68" s="36"/>
    </row>
    <row x14ac:dyDescent="0.25" r="69" customHeight="1" ht="17.25">
      <c r="A69" s="33" t="s">
        <v>2093</v>
      </c>
      <c r="B69" s="16" t="s">
        <v>14</v>
      </c>
      <c r="C69" s="46"/>
      <c r="D69" s="46"/>
      <c r="E69" s="138">
        <v>-15</v>
      </c>
      <c r="F69" s="138">
        <v>-65</v>
      </c>
      <c r="G69" s="46"/>
      <c r="H69" s="46"/>
      <c r="I69" s="46"/>
      <c r="J69" s="46"/>
      <c r="K69" s="138">
        <v>-21</v>
      </c>
    </row>
    <row x14ac:dyDescent="0.25" r="70" customHeight="1" ht="17.25">
      <c r="A70" s="33">
        <v>45383</v>
      </c>
      <c r="B70" s="16" t="s">
        <v>14</v>
      </c>
      <c r="C70" s="98"/>
      <c r="D70" s="98"/>
      <c r="E70" s="138">
        <v>-79</v>
      </c>
      <c r="F70" s="138">
        <v>-54</v>
      </c>
      <c r="G70" s="98"/>
      <c r="H70" s="98"/>
      <c r="I70" s="98"/>
      <c r="J70" s="138">
        <v>-60</v>
      </c>
      <c r="K70" s="98"/>
    </row>
    <row x14ac:dyDescent="0.25" r="71" customHeight="1" ht="17.25">
      <c r="A71" s="15" t="s">
        <v>3732</v>
      </c>
      <c r="B71" s="16" t="s">
        <v>14</v>
      </c>
      <c r="C71" s="98"/>
      <c r="D71" s="98"/>
      <c r="E71" s="46"/>
      <c r="F71" s="138">
        <v>-54</v>
      </c>
      <c r="G71" s="138">
        <v>-4</v>
      </c>
      <c r="H71" s="98"/>
      <c r="I71" s="98"/>
      <c r="J71" s="46"/>
      <c r="K71" s="98"/>
    </row>
    <row x14ac:dyDescent="0.25" r="72" customHeight="1" ht="17.25">
      <c r="A72" s="15" t="s">
        <v>3732</v>
      </c>
      <c r="B72" s="16" t="s">
        <v>14</v>
      </c>
      <c r="C72" s="98"/>
      <c r="D72" s="46"/>
      <c r="E72" s="138">
        <v>-11</v>
      </c>
      <c r="F72" s="46"/>
      <c r="G72" s="98"/>
      <c r="H72" s="98"/>
      <c r="I72" s="98"/>
      <c r="J72" s="138">
        <v>-47</v>
      </c>
      <c r="K72" s="138">
        <v>-18</v>
      </c>
    </row>
    <row x14ac:dyDescent="0.25" r="73" customHeight="1" ht="17.25">
      <c r="A73" s="15">
        <v>45386</v>
      </c>
      <c r="B73" s="16" t="s">
        <v>14</v>
      </c>
      <c r="C73" s="18"/>
      <c r="D73" s="138">
        <v>-14</v>
      </c>
      <c r="E73" s="46"/>
      <c r="F73" s="46"/>
      <c r="G73" s="98"/>
      <c r="H73" s="98"/>
      <c r="I73" s="98"/>
      <c r="J73" s="46"/>
      <c r="K73" s="46"/>
    </row>
    <row x14ac:dyDescent="0.25" r="74" customHeight="1" ht="17.25">
      <c r="A74" s="15"/>
      <c r="B74" s="16"/>
      <c r="C74" s="18"/>
      <c r="D74" s="98"/>
      <c r="E74" s="46"/>
      <c r="F74" s="46"/>
      <c r="G74" s="98"/>
      <c r="H74" s="98"/>
      <c r="I74" s="98"/>
      <c r="J74" s="46"/>
      <c r="K74" s="46"/>
    </row>
    <row x14ac:dyDescent="0.25" r="75" customHeight="1" ht="17.25">
      <c r="A75" s="24"/>
      <c r="B75" s="25"/>
      <c r="C75" s="45"/>
      <c r="D75" s="46"/>
      <c r="E75" s="46"/>
      <c r="F75" s="46"/>
      <c r="G75" s="46"/>
      <c r="H75" s="46"/>
      <c r="I75" s="46"/>
      <c r="J75" s="46"/>
      <c r="K75" s="46"/>
    </row>
    <row x14ac:dyDescent="0.25" r="76" customHeight="1" ht="17.25">
      <c r="A76" s="117"/>
      <c r="B76" s="118"/>
      <c r="C76" s="46"/>
      <c r="D76" s="46"/>
      <c r="E76" s="46"/>
      <c r="F76" s="46"/>
      <c r="G76" s="46"/>
      <c r="H76" s="46"/>
      <c r="I76" s="46"/>
      <c r="J76" s="46"/>
      <c r="K76" s="46"/>
    </row>
    <row x14ac:dyDescent="0.25" r="77" customHeight="1" ht="17.25">
      <c r="A77" s="231" t="s">
        <v>8462</v>
      </c>
      <c r="B77" s="232"/>
      <c r="C77" s="233">
        <f>SUM(C8:C76)</f>
      </c>
      <c r="D77" s="233">
        <f>SUM(D8:D76)</f>
      </c>
      <c r="E77" s="233">
        <f>SUM(E8:E76)</f>
      </c>
      <c r="F77" s="49">
        <f>SUM(F8:F76)</f>
      </c>
      <c r="G77" s="49">
        <f>SUM(G8:G76)</f>
      </c>
      <c r="H77" s="233">
        <f>SUM(H8:H76)</f>
      </c>
      <c r="I77" s="49">
        <f>SUM(I8:I76)</f>
      </c>
      <c r="J77" s="233">
        <f>SUM(J8:J76)</f>
      </c>
      <c r="K77" s="233">
        <f>SUM(K8:K76)</f>
      </c>
    </row>
    <row x14ac:dyDescent="0.25" r="78" customHeight="1" ht="17.25">
      <c r="A78" s="37"/>
      <c r="B78" s="2"/>
      <c r="C78" s="3"/>
      <c r="D78" s="3"/>
      <c r="E78" s="3"/>
      <c r="F78" s="3"/>
      <c r="G78" s="3"/>
      <c r="H78" s="3"/>
      <c r="I78" s="3"/>
      <c r="J78" s="3"/>
      <c r="K78" s="3"/>
    </row>
    <row x14ac:dyDescent="0.25" r="79" customHeight="1" ht="17.25">
      <c r="A79" s="37"/>
      <c r="B79" s="2"/>
      <c r="C79" s="401" t="s">
        <v>428</v>
      </c>
      <c r="D79" s="401" t="s">
        <v>10</v>
      </c>
      <c r="E79" s="401" t="s">
        <v>7</v>
      </c>
      <c r="F79" s="401" t="s">
        <v>6</v>
      </c>
      <c r="G79" s="401" t="s">
        <v>75</v>
      </c>
      <c r="H79" s="401" t="s">
        <v>8</v>
      </c>
      <c r="I79" s="401" t="s">
        <v>358</v>
      </c>
      <c r="J79" s="401" t="s">
        <v>9</v>
      </c>
      <c r="K79" s="401" t="s">
        <v>76</v>
      </c>
    </row>
    <row x14ac:dyDescent="0.25" r="80" customHeight="1" ht="17.25">
      <c r="A80" s="37"/>
      <c r="B80" s="2"/>
      <c r="C80" s="3"/>
      <c r="D80" s="3"/>
      <c r="E80" s="3"/>
      <c r="F80" s="3"/>
      <c r="G80" s="3"/>
      <c r="H80" s="3"/>
      <c r="I80" s="3"/>
      <c r="J80" s="3"/>
      <c r="K80" s="3"/>
    </row>
    <row x14ac:dyDescent="0.25" r="81" customHeight="1" ht="17.25">
      <c r="A81" s="455" t="s">
        <v>8463</v>
      </c>
      <c r="B81" s="456"/>
      <c r="C81" s="457"/>
      <c r="D81" s="582"/>
      <c r="E81" s="3"/>
      <c r="F81" s="3"/>
      <c r="G81" s="3"/>
      <c r="H81" s="3"/>
      <c r="I81" s="3"/>
      <c r="J81" s="3"/>
      <c r="K81" s="3"/>
    </row>
    <row x14ac:dyDescent="0.25" r="82" customHeight="1" ht="17.25">
      <c r="A82" s="455" t="s">
        <v>8464</v>
      </c>
      <c r="B82" s="456"/>
      <c r="C82" s="457"/>
      <c r="D82" s="582"/>
      <c r="E82" s="3"/>
      <c r="F82" s="3"/>
      <c r="G82" s="3"/>
      <c r="H82" s="3"/>
      <c r="I82" s="3"/>
      <c r="J82" s="3"/>
      <c r="K82" s="3"/>
    </row>
    <row x14ac:dyDescent="0.25" r="83" customHeight="1" ht="17.25">
      <c r="A83" s="455" t="s">
        <v>8465</v>
      </c>
      <c r="B83" s="456"/>
      <c r="C83" s="457"/>
      <c r="D83" s="582"/>
      <c r="E83" s="3"/>
      <c r="F83" s="3"/>
      <c r="G83" s="3"/>
      <c r="H83" s="3"/>
      <c r="I83" s="3"/>
      <c r="J83" s="3"/>
      <c r="K83" s="3"/>
    </row>
    <row x14ac:dyDescent="0.25" r="84" customHeight="1" ht="17.25">
      <c r="A84" s="37"/>
      <c r="B84" s="2"/>
      <c r="C84" s="3"/>
      <c r="D84" s="3"/>
      <c r="E84" s="3"/>
      <c r="F84" s="3"/>
      <c r="G84" s="3"/>
      <c r="H84" s="3"/>
      <c r="I84" s="3"/>
      <c r="J84" s="3"/>
      <c r="K84" s="3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147857142857141" customWidth="1" bestFit="1"/>
    <col min="8" max="8" style="89" width="9.147857142857141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</row>
    <row x14ac:dyDescent="0.25" r="4" customHeight="1" ht="17.25">
      <c r="A4" s="1" t="s">
        <v>8387</v>
      </c>
      <c r="B4" s="4"/>
      <c r="C4" s="560"/>
      <c r="D4" s="560"/>
      <c r="E4" s="560"/>
      <c r="F4" s="560"/>
      <c r="G4" s="560"/>
      <c r="H4" s="560"/>
    </row>
    <row x14ac:dyDescent="0.25" r="5" customHeight="1" ht="17.25">
      <c r="A5" s="1" t="s">
        <v>8441</v>
      </c>
      <c r="B5" s="4"/>
      <c r="C5" s="560"/>
      <c r="D5" s="560"/>
      <c r="E5" s="560"/>
      <c r="F5" s="560"/>
      <c r="G5" s="560"/>
      <c r="H5" s="560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</row>
    <row x14ac:dyDescent="0.25" r="7" customHeight="1" ht="17.25">
      <c r="A7" s="1"/>
      <c r="B7" s="4"/>
      <c r="C7" s="11">
        <v>4000</v>
      </c>
      <c r="D7" s="11">
        <v>3500</v>
      </c>
      <c r="E7" s="11">
        <v>3500</v>
      </c>
      <c r="F7" s="11">
        <v>3800</v>
      </c>
      <c r="G7" s="11">
        <v>3500</v>
      </c>
      <c r="H7" s="11">
        <v>800</v>
      </c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76</v>
      </c>
      <c r="F8" s="401" t="s">
        <v>75</v>
      </c>
      <c r="G8" s="401" t="s">
        <v>358</v>
      </c>
      <c r="H8" s="401" t="s">
        <v>9</v>
      </c>
    </row>
    <row x14ac:dyDescent="0.25" r="9" customHeight="1" ht="17.25">
      <c r="A9" s="15" t="s">
        <v>2685</v>
      </c>
      <c r="B9" s="118" t="s">
        <v>8388</v>
      </c>
      <c r="C9" s="17">
        <v>75</v>
      </c>
      <c r="D9" s="17">
        <v>75</v>
      </c>
      <c r="E9" s="17">
        <v>50</v>
      </c>
      <c r="F9" s="17">
        <v>50</v>
      </c>
      <c r="G9" s="17">
        <v>150</v>
      </c>
      <c r="H9" s="17">
        <v>150</v>
      </c>
    </row>
    <row x14ac:dyDescent="0.25" r="10" customHeight="1" ht="17.25">
      <c r="A10" s="15" t="s">
        <v>3691</v>
      </c>
      <c r="B10" s="118" t="s">
        <v>8389</v>
      </c>
      <c r="C10" s="17">
        <v>150</v>
      </c>
      <c r="D10" s="17">
        <v>150</v>
      </c>
      <c r="E10" s="17">
        <v>100</v>
      </c>
      <c r="F10" s="17">
        <v>100</v>
      </c>
      <c r="G10" s="17">
        <v>350</v>
      </c>
      <c r="H10" s="17">
        <v>350</v>
      </c>
    </row>
    <row x14ac:dyDescent="0.25" r="11" customHeight="1" ht="17.25">
      <c r="A11" s="117" t="s">
        <v>4697</v>
      </c>
      <c r="B11" s="118" t="s">
        <v>8390</v>
      </c>
      <c r="C11" s="138">
        <v>25</v>
      </c>
      <c r="D11" s="138">
        <v>25</v>
      </c>
      <c r="E11" s="138">
        <v>50</v>
      </c>
      <c r="F11" s="138">
        <v>50</v>
      </c>
      <c r="G11" s="46"/>
      <c r="H11" s="46"/>
    </row>
    <row x14ac:dyDescent="0.25" r="12" customHeight="1" ht="17.25">
      <c r="A12" s="21" t="s">
        <v>8442</v>
      </c>
      <c r="B12" s="47"/>
      <c r="C12" s="23">
        <f>SUM(C9:C11)</f>
      </c>
      <c r="D12" s="23">
        <f>SUM(D9:D11)</f>
      </c>
      <c r="E12" s="23">
        <f>SUM(E9:E11)</f>
      </c>
      <c r="F12" s="23">
        <f>SUM(F9:F11)</f>
      </c>
      <c r="G12" s="23">
        <f>SUM(G9:G11)</f>
      </c>
      <c r="H12" s="23">
        <f>SUM(H9:H11)</f>
      </c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5"/>
    </row>
    <row x14ac:dyDescent="0.25" r="14" customHeight="1" ht="17.25">
      <c r="A14" s="21" t="s">
        <v>8437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</row>
    <row x14ac:dyDescent="0.25" r="16" customHeight="1" ht="17.25">
      <c r="A16" s="21" t="s">
        <v>8304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</row>
    <row x14ac:dyDescent="0.25" r="17" customHeight="1" ht="17.25">
      <c r="A17" s="33"/>
      <c r="B17" s="34"/>
      <c r="C17" s="35"/>
      <c r="D17" s="35"/>
      <c r="E17" s="35"/>
      <c r="F17" s="35"/>
      <c r="G17" s="35"/>
      <c r="H17" s="35"/>
    </row>
    <row x14ac:dyDescent="0.25" r="18" customHeight="1" ht="17.25">
      <c r="A18" s="21" t="s">
        <v>8295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</row>
    <row x14ac:dyDescent="0.25" r="19" customHeight="1" ht="17.25">
      <c r="A19" s="33"/>
      <c r="B19" s="34"/>
      <c r="C19" s="35"/>
      <c r="D19" s="35"/>
      <c r="E19" s="35"/>
      <c r="F19" s="35"/>
      <c r="G19" s="35"/>
      <c r="H19" s="35"/>
    </row>
    <row x14ac:dyDescent="0.25" r="20" customHeight="1" ht="17.25">
      <c r="A20" s="21" t="s">
        <v>8296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</row>
    <row x14ac:dyDescent="0.25" r="21" customHeight="1" ht="17.25">
      <c r="A21" s="33"/>
      <c r="B21" s="34"/>
      <c r="C21" s="35"/>
      <c r="D21" s="35"/>
      <c r="E21" s="35"/>
      <c r="F21" s="35"/>
      <c r="G21" s="35"/>
      <c r="H21" s="35"/>
    </row>
    <row x14ac:dyDescent="0.25" r="22" customHeight="1" ht="17.25">
      <c r="A22" s="21" t="s">
        <v>8297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</row>
    <row x14ac:dyDescent="0.25" r="23" customHeight="1" ht="17.25">
      <c r="A23" s="15">
        <v>45264</v>
      </c>
      <c r="B23" s="16" t="s">
        <v>14</v>
      </c>
      <c r="C23" s="99">
        <v>-51</v>
      </c>
      <c r="D23" s="19">
        <v>-144</v>
      </c>
      <c r="E23" s="35"/>
      <c r="F23" s="19">
        <v>-134</v>
      </c>
      <c r="G23" s="35"/>
      <c r="H23" s="19">
        <v>-10</v>
      </c>
    </row>
    <row x14ac:dyDescent="0.25" r="24" customHeight="1" ht="17.25">
      <c r="A24" s="21" t="s">
        <v>8298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</row>
    <row x14ac:dyDescent="0.25" r="25" customHeight="1" ht="17.25">
      <c r="A25" s="33"/>
      <c r="B25" s="34"/>
      <c r="C25" s="20"/>
      <c r="D25" s="35"/>
      <c r="E25" s="35"/>
      <c r="F25" s="35"/>
      <c r="G25" s="35"/>
      <c r="H25" s="35"/>
    </row>
    <row x14ac:dyDescent="0.25" r="26" customHeight="1" ht="17.25">
      <c r="A26" s="21" t="s">
        <v>8299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</row>
    <row x14ac:dyDescent="0.25" r="27" customHeight="1" ht="17.25">
      <c r="A27" s="33" t="s">
        <v>3166</v>
      </c>
      <c r="B27" s="118" t="s">
        <v>14</v>
      </c>
      <c r="C27" s="19">
        <v>-100</v>
      </c>
      <c r="D27" s="20"/>
      <c r="E27" s="19">
        <v>-100</v>
      </c>
      <c r="F27" s="20"/>
      <c r="G27" s="20"/>
      <c r="H27" s="19">
        <v>-132</v>
      </c>
    </row>
    <row x14ac:dyDescent="0.25" r="28" customHeight="1" ht="17.25">
      <c r="A28" s="15" t="s">
        <v>3465</v>
      </c>
      <c r="B28" s="16" t="s">
        <v>14</v>
      </c>
      <c r="C28" s="17">
        <v>-68</v>
      </c>
      <c r="D28" s="17">
        <v>-106</v>
      </c>
      <c r="E28" s="36"/>
      <c r="F28" s="17">
        <v>-54</v>
      </c>
      <c r="G28" s="36"/>
      <c r="H28" s="36"/>
    </row>
    <row x14ac:dyDescent="0.25" r="29" customHeight="1" ht="17.25">
      <c r="A29" s="33" t="s">
        <v>1804</v>
      </c>
      <c r="B29" s="118" t="s">
        <v>14</v>
      </c>
      <c r="C29" s="19">
        <v>-31</v>
      </c>
      <c r="D29" s="35"/>
      <c r="E29" s="35"/>
      <c r="F29" s="19">
        <v>-12</v>
      </c>
      <c r="G29" s="19">
        <v>-120</v>
      </c>
      <c r="H29" s="35"/>
    </row>
    <row x14ac:dyDescent="0.25" r="30" customHeight="1" ht="17.25">
      <c r="A30" s="21" t="s">
        <v>8201</v>
      </c>
      <c r="B30" s="47"/>
      <c r="C30" s="23">
        <f>SUM(C26:C29)</f>
      </c>
      <c r="D30" s="23">
        <f>SUM(D26:D29)</f>
      </c>
      <c r="E30" s="23">
        <f>SUM(E26:E29)</f>
      </c>
      <c r="F30" s="23">
        <f>SUM(F26:F29)</f>
      </c>
      <c r="G30" s="23">
        <f>SUM(G26:G29)</f>
      </c>
      <c r="H30" s="23">
        <f>SUM(H26:H29)</f>
      </c>
    </row>
    <row x14ac:dyDescent="0.25" r="31" customHeight="1" ht="17.25">
      <c r="A31" s="33">
        <v>45053</v>
      </c>
      <c r="B31" s="16" t="s">
        <v>2153</v>
      </c>
      <c r="C31" s="35"/>
      <c r="D31" s="35"/>
      <c r="E31" s="19">
        <v>-48</v>
      </c>
      <c r="F31" s="35"/>
      <c r="G31" s="35"/>
      <c r="H31" s="19">
        <v>-300</v>
      </c>
    </row>
    <row x14ac:dyDescent="0.25" r="32" customHeight="1" ht="17.25">
      <c r="A32" s="15">
        <v>45114</v>
      </c>
      <c r="B32" s="16" t="s">
        <v>14</v>
      </c>
      <c r="C32" s="36"/>
      <c r="D32" s="36"/>
      <c r="E32" s="17">
        <v>-14</v>
      </c>
      <c r="F32" s="36"/>
      <c r="G32" s="17">
        <v>-175</v>
      </c>
      <c r="H32" s="17">
        <v>-14</v>
      </c>
    </row>
    <row x14ac:dyDescent="0.25" r="33" customHeight="1" ht="17.25">
      <c r="A33" s="117" t="s">
        <v>2477</v>
      </c>
      <c r="B33" s="118" t="s">
        <v>14</v>
      </c>
      <c r="C33" s="46"/>
      <c r="D33" s="46"/>
      <c r="E33" s="138">
        <v>-38</v>
      </c>
      <c r="F33" s="46"/>
      <c r="G33" s="138">
        <v>-148</v>
      </c>
      <c r="H33" s="46"/>
    </row>
    <row x14ac:dyDescent="0.25" r="34" customHeight="1" ht="17.25">
      <c r="A34" s="15" t="s">
        <v>2841</v>
      </c>
      <c r="B34" s="16" t="s">
        <v>14</v>
      </c>
      <c r="C34" s="46"/>
      <c r="D34" s="46"/>
      <c r="E34" s="46"/>
      <c r="F34" s="46"/>
      <c r="G34" s="138">
        <v>-57</v>
      </c>
      <c r="H34" s="138">
        <v>-44</v>
      </c>
    </row>
    <row x14ac:dyDescent="0.25" r="35" customHeight="1" ht="17.25">
      <c r="A35" s="21" t="s">
        <v>8204</v>
      </c>
      <c r="B35" s="47"/>
      <c r="C35" s="23">
        <f>SUM(C30:C34)</f>
      </c>
      <c r="D35" s="23">
        <f>SUM(D30:D34)</f>
      </c>
      <c r="E35" s="23">
        <f>SUM(E30:E34)</f>
      </c>
      <c r="F35" s="23">
        <f>SUM(F30:F34)</f>
      </c>
      <c r="G35" s="23">
        <f>SUM(G30:G34)</f>
      </c>
      <c r="H35" s="23">
        <f>SUM(H30:H34)</f>
      </c>
    </row>
    <row x14ac:dyDescent="0.25" r="36" customHeight="1" ht="17.25">
      <c r="A36" s="117"/>
      <c r="B36" s="118"/>
      <c r="C36" s="46"/>
      <c r="D36" s="46"/>
      <c r="E36" s="46"/>
      <c r="F36" s="46"/>
      <c r="G36" s="46"/>
      <c r="H36" s="46"/>
    </row>
    <row x14ac:dyDescent="0.25" r="37" customHeight="1" ht="17.25">
      <c r="A37" s="117"/>
      <c r="B37" s="118"/>
      <c r="C37" s="46"/>
      <c r="D37" s="46"/>
      <c r="E37" s="46"/>
      <c r="F37" s="46"/>
      <c r="G37" s="46"/>
      <c r="H37" s="46"/>
    </row>
    <row x14ac:dyDescent="0.25" r="38" customHeight="1" ht="17.25">
      <c r="A38" s="117"/>
      <c r="B38" s="118"/>
      <c r="C38" s="46"/>
      <c r="D38" s="46"/>
      <c r="E38" s="46"/>
      <c r="F38" s="46"/>
      <c r="G38" s="46"/>
      <c r="H38" s="46"/>
    </row>
    <row x14ac:dyDescent="0.25" r="39" customHeight="1" ht="17.25">
      <c r="A39" s="117"/>
      <c r="B39" s="118"/>
      <c r="C39" s="46"/>
      <c r="D39" s="46"/>
      <c r="E39" s="46"/>
      <c r="F39" s="46"/>
      <c r="G39" s="46"/>
      <c r="H39" s="46"/>
    </row>
    <row x14ac:dyDescent="0.25" r="40" customHeight="1" ht="17.25">
      <c r="A40" s="755" t="s">
        <v>57</v>
      </c>
      <c r="B40" s="751"/>
      <c r="C40" s="1148">
        <f>SUM(C9:C11)</f>
      </c>
      <c r="D40" s="1148">
        <f>SUM(D9:D11)</f>
      </c>
      <c r="E40" s="1148">
        <f>SUM(E9:E11)</f>
      </c>
      <c r="F40" s="1148">
        <f>SUM(F9:F11)</f>
      </c>
      <c r="G40" s="1148">
        <f>SUM(G9:G11)</f>
      </c>
      <c r="H40" s="1148">
        <f>SUM(H9:H11)</f>
      </c>
    </row>
    <row x14ac:dyDescent="0.25" r="41" customHeight="1" ht="17.25">
      <c r="A41" s="231" t="s">
        <v>58</v>
      </c>
      <c r="B41" s="232"/>
      <c r="C41" s="233">
        <v>250</v>
      </c>
      <c r="D41" s="233">
        <v>250</v>
      </c>
      <c r="E41" s="233">
        <v>200</v>
      </c>
      <c r="F41" s="233">
        <v>200</v>
      </c>
      <c r="G41" s="233">
        <v>500</v>
      </c>
      <c r="H41" s="233">
        <v>500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0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147857142857141" customWidth="1" bestFit="1"/>
    <col min="8" max="8" style="40" width="9.005" customWidth="1" bestFit="1"/>
    <col min="9" max="9" style="41" width="13.862142857142858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2"/>
      <c r="I1" s="3"/>
      <c r="J1" s="2"/>
      <c r="K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  <c r="I2" s="3"/>
      <c r="J2" s="2"/>
      <c r="K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2"/>
      <c r="I3" s="3"/>
      <c r="J3" s="2"/>
      <c r="K3" s="2"/>
    </row>
    <row x14ac:dyDescent="0.25" r="4" customHeight="1" ht="17.25">
      <c r="A4" s="1" t="s">
        <v>8387</v>
      </c>
      <c r="B4" s="4"/>
      <c r="C4" s="560"/>
      <c r="D4" s="560"/>
      <c r="E4" s="560"/>
      <c r="F4" s="560"/>
      <c r="G4" s="560"/>
      <c r="H4" s="1139"/>
      <c r="I4" s="3"/>
      <c r="J4" s="2"/>
      <c r="K4" s="2"/>
    </row>
    <row x14ac:dyDescent="0.25" r="5" customHeight="1" ht="17.25">
      <c r="A5" s="1" t="s">
        <v>8440</v>
      </c>
      <c r="B5" s="4"/>
      <c r="C5" s="560"/>
      <c r="D5" s="560"/>
      <c r="E5" s="560"/>
      <c r="F5" s="560"/>
      <c r="G5" s="560"/>
      <c r="H5" s="2"/>
      <c r="I5" s="3"/>
      <c r="J5" s="2"/>
      <c r="K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2"/>
      <c r="I6" s="3"/>
      <c r="J6" s="2"/>
      <c r="K6" s="2"/>
    </row>
    <row x14ac:dyDescent="0.25" r="7" customHeight="1" ht="17.25">
      <c r="A7" s="1"/>
      <c r="B7" s="4"/>
      <c r="C7" s="11">
        <v>4000</v>
      </c>
      <c r="D7" s="11">
        <v>3500</v>
      </c>
      <c r="E7" s="11">
        <v>3500</v>
      </c>
      <c r="F7" s="11">
        <v>3500</v>
      </c>
      <c r="G7" s="11">
        <v>800</v>
      </c>
      <c r="H7" s="2"/>
      <c r="I7" s="3"/>
      <c r="J7" s="2"/>
      <c r="K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358</v>
      </c>
      <c r="F8" s="401" t="s">
        <v>8</v>
      </c>
      <c r="G8" s="401" t="s">
        <v>9</v>
      </c>
      <c r="H8" s="2"/>
      <c r="I8" s="3"/>
      <c r="J8" s="2"/>
      <c r="K8" s="2"/>
    </row>
    <row x14ac:dyDescent="0.25" r="9" customHeight="1" ht="17.25">
      <c r="A9" s="117">
        <v>44906</v>
      </c>
      <c r="B9" s="118" t="s">
        <v>8392</v>
      </c>
      <c r="C9" s="138">
        <v>200</v>
      </c>
      <c r="D9" s="138">
        <v>200</v>
      </c>
      <c r="E9" s="138">
        <v>200</v>
      </c>
      <c r="F9" s="138">
        <v>200</v>
      </c>
      <c r="G9" s="138">
        <v>200</v>
      </c>
      <c r="H9" s="2"/>
      <c r="I9" s="3"/>
      <c r="J9" s="2"/>
      <c r="K9" s="2"/>
    </row>
    <row x14ac:dyDescent="0.25" r="10" customHeight="1" ht="17.25">
      <c r="A10" s="21" t="s">
        <v>8437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"/>
      <c r="I10" s="3"/>
      <c r="J10" s="2"/>
      <c r="K10" s="2"/>
    </row>
    <row x14ac:dyDescent="0.25" r="11" customHeight="1" ht="17.25">
      <c r="A11" s="33"/>
      <c r="B11" s="25"/>
      <c r="C11" s="35"/>
      <c r="D11" s="35"/>
      <c r="E11" s="35"/>
      <c r="F11" s="35"/>
      <c r="G11" s="35"/>
      <c r="H11" s="2"/>
      <c r="I11" s="3"/>
      <c r="J11" s="2"/>
      <c r="K11" s="2"/>
    </row>
    <row x14ac:dyDescent="0.25" r="12" customHeight="1" ht="17.25">
      <c r="A12" s="21" t="s">
        <v>8304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4" t="s">
        <v>1547</v>
      </c>
      <c r="I12" s="94">
        <v>3161999</v>
      </c>
      <c r="J12" s="4" t="s">
        <v>8435</v>
      </c>
      <c r="K12" s="4"/>
    </row>
    <row x14ac:dyDescent="0.25" r="13" customHeight="1" ht="17.25">
      <c r="A13" s="33"/>
      <c r="B13" s="25"/>
      <c r="C13" s="35"/>
      <c r="D13" s="35"/>
      <c r="E13" s="35"/>
      <c r="F13" s="35"/>
      <c r="G13" s="35"/>
      <c r="H13" s="2"/>
      <c r="I13" s="3"/>
      <c r="J13" s="2"/>
      <c r="K13" s="2"/>
    </row>
    <row x14ac:dyDescent="0.25" r="14" customHeight="1" ht="17.25">
      <c r="A14" s="21" t="s">
        <v>8295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182" t="s">
        <v>2082</v>
      </c>
      <c r="I14" s="146">
        <v>3161999</v>
      </c>
      <c r="J14" s="2"/>
      <c r="K14" s="2"/>
    </row>
    <row x14ac:dyDescent="0.25" r="15" customHeight="1" ht="17.25">
      <c r="A15" s="33"/>
      <c r="B15" s="25"/>
      <c r="C15" s="35"/>
      <c r="D15" s="35"/>
      <c r="E15" s="35"/>
      <c r="F15" s="35"/>
      <c r="G15" s="35"/>
      <c r="H15" s="2"/>
      <c r="I15" s="3"/>
      <c r="J15" s="2"/>
      <c r="K15" s="2"/>
    </row>
    <row x14ac:dyDescent="0.25" r="16" customHeight="1" ht="17.25">
      <c r="A16" s="21" t="s">
        <v>8296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"/>
      <c r="I16" s="3"/>
      <c r="J16" s="2"/>
      <c r="K16" s="2"/>
    </row>
    <row x14ac:dyDescent="0.25" r="17" customHeight="1" ht="17.25">
      <c r="A17" s="33"/>
      <c r="B17" s="25"/>
      <c r="C17" s="35"/>
      <c r="D17" s="35"/>
      <c r="E17" s="35"/>
      <c r="F17" s="35"/>
      <c r="G17" s="35"/>
      <c r="H17" s="2"/>
      <c r="I17" s="3"/>
      <c r="J17" s="2"/>
      <c r="K17" s="2"/>
    </row>
    <row x14ac:dyDescent="0.25" r="18" customHeight="1" ht="17.25">
      <c r="A18" s="21" t="s">
        <v>8297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"/>
      <c r="I18" s="3"/>
      <c r="J18" s="2"/>
      <c r="K18" s="2"/>
    </row>
    <row x14ac:dyDescent="0.25" r="19" customHeight="1" ht="17.25">
      <c r="A19" s="33"/>
      <c r="B19" s="25"/>
      <c r="C19" s="35"/>
      <c r="D19" s="35"/>
      <c r="E19" s="35"/>
      <c r="F19" s="35"/>
      <c r="G19" s="35"/>
      <c r="H19" s="2"/>
      <c r="I19" s="3"/>
      <c r="J19" s="2"/>
      <c r="K19" s="2"/>
    </row>
    <row x14ac:dyDescent="0.25" r="20" customHeight="1" ht="17.25">
      <c r="A20" s="21" t="s">
        <v>8298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"/>
      <c r="I20" s="3"/>
      <c r="J20" s="2"/>
      <c r="K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2"/>
      <c r="I21" s="3"/>
      <c r="J21" s="2"/>
      <c r="K21" s="2"/>
    </row>
    <row x14ac:dyDescent="0.25" r="22" customHeight="1" ht="17.25">
      <c r="A22" s="21" t="s">
        <v>8299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"/>
      <c r="I22" s="3"/>
      <c r="J22" s="2"/>
      <c r="K22" s="2"/>
    </row>
    <row x14ac:dyDescent="0.25" r="23" customHeight="1" ht="17.25">
      <c r="A23" s="33" t="s">
        <v>1804</v>
      </c>
      <c r="B23" s="118" t="s">
        <v>14</v>
      </c>
      <c r="C23" s="36"/>
      <c r="D23" s="36"/>
      <c r="E23" s="36"/>
      <c r="F23" s="17">
        <v>-30</v>
      </c>
      <c r="G23" s="36"/>
      <c r="H23" s="2"/>
      <c r="I23" s="3"/>
      <c r="J23" s="2"/>
      <c r="K23" s="2"/>
    </row>
    <row x14ac:dyDescent="0.25" r="24" customHeight="1" ht="17.25">
      <c r="A24" s="21" t="s">
        <v>8201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"/>
      <c r="I24" s="3"/>
      <c r="J24" s="2"/>
      <c r="K24" s="2"/>
    </row>
    <row x14ac:dyDescent="0.25" r="25" customHeight="1" ht="17.25">
      <c r="A25" s="33">
        <v>45053</v>
      </c>
      <c r="B25" s="16" t="s">
        <v>2153</v>
      </c>
      <c r="C25" s="17">
        <v>-10</v>
      </c>
      <c r="D25" s="17">
        <v>-88</v>
      </c>
      <c r="E25" s="36"/>
      <c r="F25" s="36"/>
      <c r="G25" s="36"/>
      <c r="H25" s="2"/>
      <c r="I25" s="3"/>
      <c r="J25" s="2"/>
      <c r="K25" s="2"/>
    </row>
    <row x14ac:dyDescent="0.25" r="26" customHeight="1" ht="17.25">
      <c r="A26" s="15">
        <v>45114</v>
      </c>
      <c r="B26" s="16" t="s">
        <v>14</v>
      </c>
      <c r="C26" s="17">
        <v>-58</v>
      </c>
      <c r="D26" s="17">
        <v>-112</v>
      </c>
      <c r="E26" s="36"/>
      <c r="F26" s="17">
        <v>-109</v>
      </c>
      <c r="G26" s="36"/>
      <c r="H26" s="2"/>
      <c r="I26" s="3"/>
      <c r="J26" s="2"/>
      <c r="K26" s="2"/>
    </row>
    <row x14ac:dyDescent="0.25" r="27" customHeight="1" ht="17.25">
      <c r="A27" s="117" t="s">
        <v>2477</v>
      </c>
      <c r="B27" s="118" t="s">
        <v>14</v>
      </c>
      <c r="C27" s="17">
        <v>-58</v>
      </c>
      <c r="D27" s="36"/>
      <c r="E27" s="36"/>
      <c r="F27" s="17">
        <v>-61</v>
      </c>
      <c r="G27" s="36"/>
      <c r="H27" s="2"/>
      <c r="I27" s="3"/>
      <c r="J27" s="2"/>
      <c r="K27" s="2"/>
    </row>
    <row x14ac:dyDescent="0.25" r="28" customHeight="1" ht="17.25">
      <c r="A28" s="15" t="s">
        <v>2841</v>
      </c>
      <c r="B28" s="16" t="s">
        <v>14</v>
      </c>
      <c r="C28" s="17">
        <v>-20</v>
      </c>
      <c r="D28" s="36"/>
      <c r="E28" s="17">
        <v>-24</v>
      </c>
      <c r="F28" s="36"/>
      <c r="G28" s="17">
        <v>-6</v>
      </c>
      <c r="H28" s="2"/>
      <c r="I28" s="3"/>
      <c r="J28" s="2"/>
      <c r="K28" s="2"/>
    </row>
    <row x14ac:dyDescent="0.25" r="29" customHeight="1" ht="17.25">
      <c r="A29" s="33" t="s">
        <v>3401</v>
      </c>
      <c r="B29" s="16" t="s">
        <v>14</v>
      </c>
      <c r="C29" s="138">
        <v>-18</v>
      </c>
      <c r="D29" s="46"/>
      <c r="E29" s="138">
        <v>-1</v>
      </c>
      <c r="F29" s="46"/>
      <c r="G29" s="138">
        <v>-6</v>
      </c>
      <c r="H29" s="2"/>
      <c r="I29" s="3"/>
      <c r="J29" s="2"/>
      <c r="K29" s="2"/>
    </row>
    <row x14ac:dyDescent="0.25" r="30" customHeight="1" ht="17.25">
      <c r="A30" s="15" t="s">
        <v>1809</v>
      </c>
      <c r="B30" s="118" t="s">
        <v>14</v>
      </c>
      <c r="C30" s="138">
        <v>-36</v>
      </c>
      <c r="D30" s="46"/>
      <c r="E30" s="138">
        <v>-100</v>
      </c>
      <c r="F30" s="46"/>
      <c r="G30" s="46"/>
      <c r="H30" s="2"/>
      <c r="I30" s="3"/>
      <c r="J30" s="2"/>
      <c r="K30" s="2"/>
    </row>
    <row x14ac:dyDescent="0.25" r="31" customHeight="1" ht="17.25">
      <c r="A31" s="21" t="s">
        <v>8204</v>
      </c>
      <c r="B31" s="47"/>
      <c r="C31" s="23">
        <f>SUM(C24:C30)</f>
      </c>
      <c r="D31" s="23">
        <f>SUM(D24:D30)</f>
      </c>
      <c r="E31" s="23">
        <f>SUM(E24:E30)</f>
      </c>
      <c r="F31" s="23">
        <f>SUM(F24:F30)</f>
      </c>
      <c r="G31" s="23">
        <f>SUM(G24:G30)</f>
      </c>
      <c r="H31" s="2"/>
      <c r="I31" s="3"/>
      <c r="J31" s="2"/>
      <c r="K31" s="2"/>
    </row>
    <row x14ac:dyDescent="0.25" r="32" customHeight="1" ht="17.25">
      <c r="A32" s="15">
        <v>44993</v>
      </c>
      <c r="B32" s="16" t="s">
        <v>14</v>
      </c>
      <c r="C32" s="46"/>
      <c r="D32" s="46"/>
      <c r="E32" s="138">
        <v>-75</v>
      </c>
      <c r="F32" s="46"/>
      <c r="G32" s="46"/>
      <c r="H32" s="2"/>
      <c r="I32" s="3"/>
      <c r="J32" s="2"/>
      <c r="K32" s="2"/>
    </row>
    <row x14ac:dyDescent="0.25" r="33" customHeight="1" ht="17.25">
      <c r="A33" s="33">
        <v>45238</v>
      </c>
      <c r="B33" s="118" t="s">
        <v>14</v>
      </c>
      <c r="C33" s="46"/>
      <c r="D33" s="46"/>
      <c r="E33" s="46"/>
      <c r="F33" s="46"/>
      <c r="G33" s="138">
        <v>-150</v>
      </c>
      <c r="H33" s="2"/>
      <c r="I33" s="3"/>
      <c r="J33" s="2"/>
      <c r="K33" s="2"/>
    </row>
    <row x14ac:dyDescent="0.25" r="34" customHeight="1" ht="17.25">
      <c r="A34" s="15" t="s">
        <v>2503</v>
      </c>
      <c r="B34" s="118" t="s">
        <v>14</v>
      </c>
      <c r="C34" s="46"/>
      <c r="D34" s="46"/>
      <c r="E34" s="46"/>
      <c r="F34" s="46"/>
      <c r="G34" s="138">
        <v>-38</v>
      </c>
      <c r="H34" s="2"/>
      <c r="I34" s="3"/>
      <c r="J34" s="2"/>
      <c r="K34" s="2"/>
    </row>
    <row x14ac:dyDescent="0.25" r="35" customHeight="1" ht="17.25">
      <c r="A35" s="21" t="s">
        <v>8189</v>
      </c>
      <c r="B35" s="47"/>
      <c r="C35" s="23">
        <f>SUM(C31:C34)</f>
      </c>
      <c r="D35" s="23">
        <f>SUM(D31:D34)</f>
      </c>
      <c r="E35" s="23">
        <f>SUM(E31:E34)</f>
      </c>
      <c r="F35" s="23">
        <f>SUM(F31:F34)</f>
      </c>
      <c r="G35" s="23">
        <f>SUM(G31:G34)</f>
      </c>
      <c r="H35" s="2"/>
      <c r="I35" s="3"/>
      <c r="J35" s="2"/>
      <c r="K35" s="2"/>
    </row>
    <row x14ac:dyDescent="0.25" r="36" customHeight="1" ht="17.25">
      <c r="A36" s="117"/>
      <c r="B36" s="118"/>
      <c r="C36" s="46"/>
      <c r="D36" s="46"/>
      <c r="E36" s="46"/>
      <c r="F36" s="46"/>
      <c r="G36" s="46"/>
      <c r="H36" s="2"/>
      <c r="I36" s="3"/>
      <c r="J36" s="2"/>
      <c r="K36" s="2"/>
    </row>
    <row x14ac:dyDescent="0.25" r="37" customHeight="1" ht="17.25">
      <c r="A37" s="117"/>
      <c r="B37" s="118"/>
      <c r="C37" s="46"/>
      <c r="D37" s="46"/>
      <c r="E37" s="46"/>
      <c r="F37" s="46"/>
      <c r="G37" s="46"/>
      <c r="H37" s="2"/>
      <c r="I37" s="3"/>
      <c r="J37" s="2"/>
      <c r="K37" s="2"/>
    </row>
    <row x14ac:dyDescent="0.25" r="38" customHeight="1" ht="17.25">
      <c r="A38" s="117"/>
      <c r="B38" s="118"/>
      <c r="C38" s="46"/>
      <c r="D38" s="46"/>
      <c r="E38" s="46"/>
      <c r="F38" s="46"/>
      <c r="G38" s="46"/>
      <c r="H38" s="2"/>
      <c r="I38" s="3"/>
      <c r="J38" s="2"/>
      <c r="K38" s="2"/>
    </row>
    <row x14ac:dyDescent="0.25" r="39" customHeight="1" ht="17.25">
      <c r="A39" s="755" t="s">
        <v>57</v>
      </c>
      <c r="B39" s="751"/>
      <c r="C39" s="1145">
        <f>SUM(C9)</f>
      </c>
      <c r="D39" s="1145">
        <f>SUM(D9)</f>
      </c>
      <c r="E39" s="1145">
        <f>SUM(E9)</f>
      </c>
      <c r="F39" s="1145">
        <f>SUM(F9)</f>
      </c>
      <c r="G39" s="1145">
        <f>SUM(G9)</f>
      </c>
      <c r="H39" s="2"/>
      <c r="I39" s="3"/>
      <c r="J39" s="2"/>
      <c r="K39" s="2"/>
    </row>
    <row x14ac:dyDescent="0.25" r="40" customHeight="1" ht="17.25">
      <c r="A40" s="231" t="s">
        <v>58</v>
      </c>
      <c r="B40" s="232"/>
      <c r="C40" s="1144">
        <v>200</v>
      </c>
      <c r="D40" s="1144">
        <v>200</v>
      </c>
      <c r="E40" s="1144">
        <v>200</v>
      </c>
      <c r="F40" s="1144">
        <v>200</v>
      </c>
      <c r="G40" s="1144">
        <v>200</v>
      </c>
      <c r="H40" s="2"/>
      <c r="I40" s="3"/>
      <c r="J40" s="2"/>
      <c r="K40" s="2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4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2"/>
    </row>
    <row x14ac:dyDescent="0.25" r="2" customHeight="1" ht="17.25">
      <c r="A2" s="1"/>
      <c r="B2" s="4"/>
      <c r="C2" s="5"/>
      <c r="D2" s="5"/>
      <c r="E2" s="5"/>
      <c r="F2" s="2"/>
    </row>
    <row x14ac:dyDescent="0.25" r="3" customHeight="1" ht="17.25">
      <c r="A3" s="1" t="s">
        <v>7698</v>
      </c>
      <c r="B3" s="4"/>
      <c r="C3" s="3"/>
      <c r="D3" s="3"/>
      <c r="E3" s="3"/>
      <c r="F3" s="2"/>
    </row>
    <row x14ac:dyDescent="0.25" r="4" customHeight="1" ht="17.25">
      <c r="A4" s="1" t="s">
        <v>8387</v>
      </c>
      <c r="B4" s="4"/>
      <c r="C4" s="560"/>
      <c r="D4" s="560"/>
      <c r="E4" s="560"/>
      <c r="F4" s="1139"/>
    </row>
    <row x14ac:dyDescent="0.25" r="5" customHeight="1" ht="17.25">
      <c r="A5" s="1" t="s">
        <v>8439</v>
      </c>
      <c r="B5" s="4"/>
      <c r="C5" s="560"/>
      <c r="D5" s="560"/>
      <c r="E5" s="560"/>
      <c r="F5" s="2"/>
    </row>
    <row x14ac:dyDescent="0.25" r="6" customHeight="1" ht="17.25">
      <c r="A6" s="1"/>
      <c r="B6" s="4"/>
      <c r="C6" s="560"/>
      <c r="D6" s="560"/>
      <c r="E6" s="560"/>
      <c r="F6" s="2"/>
    </row>
    <row x14ac:dyDescent="0.25" r="7" customHeight="1" ht="17.25">
      <c r="A7" s="1"/>
      <c r="B7" s="4"/>
      <c r="C7" s="11">
        <v>6000</v>
      </c>
      <c r="D7" s="11">
        <v>1000</v>
      </c>
      <c r="E7" s="11">
        <v>4500</v>
      </c>
      <c r="F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9</v>
      </c>
      <c r="E8" s="401" t="s">
        <v>7</v>
      </c>
      <c r="F8" s="2"/>
    </row>
    <row x14ac:dyDescent="0.25" r="9" customHeight="1" ht="17.25">
      <c r="A9" s="117" t="s">
        <v>3702</v>
      </c>
      <c r="B9" s="118" t="s">
        <v>8396</v>
      </c>
      <c r="C9" s="26">
        <v>30</v>
      </c>
      <c r="D9" s="26">
        <v>130</v>
      </c>
      <c r="E9" s="26">
        <v>300</v>
      </c>
      <c r="F9" s="2"/>
    </row>
    <row x14ac:dyDescent="0.25" r="10" customHeight="1" ht="17.25">
      <c r="A10" s="21" t="s">
        <v>8296</v>
      </c>
      <c r="B10" s="47"/>
      <c r="C10" s="23">
        <f>SUM(C9)</f>
      </c>
      <c r="D10" s="23">
        <f>SUM(D9)</f>
      </c>
      <c r="E10" s="23">
        <f>SUM(E9)</f>
      </c>
      <c r="F10" s="4" t="s">
        <v>1547</v>
      </c>
    </row>
    <row x14ac:dyDescent="0.25" r="11" customHeight="1" ht="17.25">
      <c r="A11" s="33"/>
      <c r="B11" s="34"/>
      <c r="C11" s="35"/>
      <c r="D11" s="35"/>
      <c r="E11" s="35"/>
      <c r="F11" s="2"/>
    </row>
    <row x14ac:dyDescent="0.25" r="12" customHeight="1" ht="17.25">
      <c r="A12" s="21" t="s">
        <v>8297</v>
      </c>
      <c r="B12" s="47"/>
      <c r="C12" s="23">
        <f>SUM(C10:C11)</f>
      </c>
      <c r="D12" s="23">
        <f>SUM(D10:D11)</f>
      </c>
      <c r="E12" s="23">
        <f>SUM(E10:E11)</f>
      </c>
      <c r="F12" s="2"/>
    </row>
    <row x14ac:dyDescent="0.25" r="13" customHeight="1" ht="17.25">
      <c r="A13" s="33"/>
      <c r="B13" s="34"/>
      <c r="C13" s="35"/>
      <c r="D13" s="35"/>
      <c r="E13" s="35"/>
      <c r="F13" s="2"/>
    </row>
    <row x14ac:dyDescent="0.25" r="14" customHeight="1" ht="17.25">
      <c r="A14" s="21" t="s">
        <v>8298</v>
      </c>
      <c r="B14" s="47"/>
      <c r="C14" s="23">
        <f>SUM(C12:C13)</f>
      </c>
      <c r="D14" s="23">
        <f>SUM(D12:D13)</f>
      </c>
      <c r="E14" s="23">
        <f>SUM(E12:E13)</f>
      </c>
      <c r="F14" s="2"/>
    </row>
    <row x14ac:dyDescent="0.25" r="15" customHeight="1" ht="17.25">
      <c r="A15" s="33"/>
      <c r="B15" s="34"/>
      <c r="C15" s="35"/>
      <c r="D15" s="35"/>
      <c r="E15" s="35"/>
      <c r="F15" s="2"/>
    </row>
    <row x14ac:dyDescent="0.25" r="16" customHeight="1" ht="17.25">
      <c r="A16" s="21" t="s">
        <v>8299</v>
      </c>
      <c r="B16" s="47"/>
      <c r="C16" s="23">
        <f>SUM(C14:C15)</f>
      </c>
      <c r="D16" s="23">
        <f>SUM(D14:D15)</f>
      </c>
      <c r="E16" s="23">
        <f>SUM(E14:E15)</f>
      </c>
      <c r="F16" s="2"/>
    </row>
    <row x14ac:dyDescent="0.25" r="17" customHeight="1" ht="17.25">
      <c r="A17" s="33"/>
      <c r="B17" s="34"/>
      <c r="C17" s="35"/>
      <c r="D17" s="35"/>
      <c r="E17" s="35"/>
      <c r="F17" s="2"/>
    </row>
    <row x14ac:dyDescent="0.25" r="18" customHeight="1" ht="17.25">
      <c r="A18" s="21" t="s">
        <v>8201</v>
      </c>
      <c r="B18" s="47"/>
      <c r="C18" s="23">
        <f>SUM(C16:C17)</f>
      </c>
      <c r="D18" s="23">
        <f>SUM(D16:D17)</f>
      </c>
      <c r="E18" s="23">
        <f>SUM(E16:E17)</f>
      </c>
      <c r="F18" s="2"/>
    </row>
    <row x14ac:dyDescent="0.25" r="19" customHeight="1" ht="17.25">
      <c r="A19" s="15" t="s">
        <v>2841</v>
      </c>
      <c r="B19" s="16" t="s">
        <v>14</v>
      </c>
      <c r="C19" s="35"/>
      <c r="D19" s="35"/>
      <c r="E19" s="19">
        <v>-24</v>
      </c>
      <c r="F19" s="2"/>
    </row>
    <row x14ac:dyDescent="0.25" r="20" customHeight="1" ht="17.25">
      <c r="A20" s="33" t="s">
        <v>3401</v>
      </c>
      <c r="B20" s="16" t="s">
        <v>14</v>
      </c>
      <c r="C20" s="35"/>
      <c r="D20" s="35"/>
      <c r="E20" s="19">
        <v>-21</v>
      </c>
      <c r="F20" s="2"/>
    </row>
    <row x14ac:dyDescent="0.25" r="21" customHeight="1" ht="17.25">
      <c r="A21" s="15" t="s">
        <v>1809</v>
      </c>
      <c r="B21" s="118" t="s">
        <v>14</v>
      </c>
      <c r="C21" s="35"/>
      <c r="D21" s="35"/>
      <c r="E21" s="19">
        <v>-50</v>
      </c>
      <c r="F21" s="2"/>
    </row>
    <row x14ac:dyDescent="0.25" r="22" customHeight="1" ht="17.25">
      <c r="A22" s="21" t="s">
        <v>8204</v>
      </c>
      <c r="B22" s="47"/>
      <c r="C22" s="23">
        <f>SUM(C18:C21)</f>
      </c>
      <c r="D22" s="23">
        <f>SUM(D18:D21)</f>
      </c>
      <c r="E22" s="23">
        <f>SUM(E18:E21)</f>
      </c>
      <c r="F22" s="2"/>
    </row>
    <row x14ac:dyDescent="0.25" r="23" customHeight="1" ht="17.25">
      <c r="A23" s="33">
        <v>45238</v>
      </c>
      <c r="B23" s="118" t="s">
        <v>14</v>
      </c>
      <c r="C23" s="35"/>
      <c r="D23" s="35"/>
      <c r="E23" s="19">
        <v>-7</v>
      </c>
      <c r="F23" s="2"/>
    </row>
    <row x14ac:dyDescent="0.25" r="24" customHeight="1" ht="17.25">
      <c r="A24" s="15" t="s">
        <v>2503</v>
      </c>
      <c r="B24" s="118" t="s">
        <v>14</v>
      </c>
      <c r="C24" s="36"/>
      <c r="D24" s="36"/>
      <c r="E24" s="17">
        <v>-125</v>
      </c>
      <c r="F24" s="2"/>
    </row>
    <row x14ac:dyDescent="0.25" r="25" customHeight="1" ht="17.25">
      <c r="A25" s="21" t="s">
        <v>8189</v>
      </c>
      <c r="B25" s="47"/>
      <c r="C25" s="23">
        <f>SUM(C22:C24)</f>
      </c>
      <c r="D25" s="23">
        <f>SUM(D22:D24)</f>
      </c>
      <c r="E25" s="23">
        <f>SUM(E22:E24)</f>
      </c>
      <c r="F25" s="2"/>
    </row>
    <row x14ac:dyDescent="0.25" r="26" customHeight="1" ht="17.25">
      <c r="A26" s="15">
        <v>44935</v>
      </c>
      <c r="B26" s="118" t="s">
        <v>14</v>
      </c>
      <c r="C26" s="138">
        <v>-30</v>
      </c>
      <c r="D26" s="46"/>
      <c r="E26" s="138">
        <v>-60</v>
      </c>
      <c r="F26" s="2"/>
    </row>
    <row x14ac:dyDescent="0.25" r="27" customHeight="1" ht="17.25">
      <c r="A27" s="117">
        <v>45025</v>
      </c>
      <c r="B27" s="118" t="s">
        <v>2153</v>
      </c>
      <c r="C27" s="46"/>
      <c r="D27" s="46"/>
      <c r="E27" s="138">
        <v>-13</v>
      </c>
      <c r="F27" s="2"/>
    </row>
    <row x14ac:dyDescent="0.25" r="28" customHeight="1" ht="17.25">
      <c r="A28" s="15" t="s">
        <v>2052</v>
      </c>
      <c r="B28" s="16" t="s">
        <v>14</v>
      </c>
      <c r="C28" s="46"/>
      <c r="D28" s="138">
        <v>-130</v>
      </c>
      <c r="E28" s="46"/>
      <c r="F28" s="2"/>
    </row>
    <row x14ac:dyDescent="0.25" r="29" customHeight="1" ht="17.25">
      <c r="A29" s="21" t="s">
        <v>8190</v>
      </c>
      <c r="B29" s="47"/>
      <c r="C29" s="23">
        <f>SUM(C25:C28)</f>
      </c>
      <c r="D29" s="23">
        <f>SUM(D25:D28)</f>
      </c>
      <c r="E29" s="23">
        <f>SUM(E25:E28)</f>
      </c>
      <c r="F29" s="2"/>
    </row>
    <row x14ac:dyDescent="0.25" r="30" customHeight="1" ht="17.25">
      <c r="A30" s="117"/>
      <c r="B30" s="118"/>
      <c r="C30" s="46"/>
      <c r="D30" s="46"/>
      <c r="E30" s="46"/>
      <c r="F30" s="2"/>
    </row>
    <row x14ac:dyDescent="0.25" r="31" customHeight="1" ht="17.25">
      <c r="A31" s="117"/>
      <c r="B31" s="118"/>
      <c r="C31" s="46"/>
      <c r="D31" s="46"/>
      <c r="E31" s="46"/>
      <c r="F31" s="2"/>
    </row>
    <row x14ac:dyDescent="0.25" r="32" customHeight="1" ht="17.25">
      <c r="A32" s="117"/>
      <c r="B32" s="118"/>
      <c r="C32" s="46"/>
      <c r="D32" s="46"/>
      <c r="E32" s="46"/>
      <c r="F32" s="2"/>
    </row>
    <row x14ac:dyDescent="0.25" r="33" customHeight="1" ht="17.25">
      <c r="A33" s="755" t="s">
        <v>57</v>
      </c>
      <c r="B33" s="751"/>
      <c r="C33" s="1145">
        <f>SUM(C9)</f>
      </c>
      <c r="D33" s="1145">
        <f>SUM(D9)</f>
      </c>
      <c r="E33" s="1145">
        <f>SUM(E9)</f>
      </c>
      <c r="F33" s="2"/>
    </row>
    <row x14ac:dyDescent="0.25" r="34" customHeight="1" ht="17.25">
      <c r="A34" s="231" t="s">
        <v>58</v>
      </c>
      <c r="B34" s="232"/>
      <c r="C34" s="1144">
        <v>30</v>
      </c>
      <c r="D34" s="1144">
        <v>130</v>
      </c>
      <c r="E34" s="1144">
        <v>300</v>
      </c>
      <c r="F34" s="2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7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147857142857141" customWidth="1" bestFit="1"/>
    <col min="8" max="8" style="40" width="9.005" customWidth="1" bestFit="1"/>
    <col min="9" max="9" style="41" width="14.576428571428572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2"/>
      <c r="I1" s="3"/>
      <c r="J1" s="2"/>
      <c r="K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  <c r="I2" s="3"/>
      <c r="J2" s="2"/>
      <c r="K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2"/>
      <c r="I3" s="3"/>
      <c r="J3" s="2"/>
      <c r="K3" s="2"/>
    </row>
    <row x14ac:dyDescent="0.25" r="4" customHeight="1" ht="17.25">
      <c r="A4" s="1" t="s">
        <v>8387</v>
      </c>
      <c r="B4" s="4"/>
      <c r="C4" s="560"/>
      <c r="D4" s="560"/>
      <c r="E4" s="560"/>
      <c r="F4" s="560"/>
      <c r="G4" s="560"/>
      <c r="H4" s="1139"/>
      <c r="I4" s="3"/>
      <c r="J4" s="2"/>
      <c r="K4" s="2"/>
    </row>
    <row x14ac:dyDescent="0.25" r="5" customHeight="1" ht="17.25">
      <c r="A5" s="1" t="s">
        <v>8438</v>
      </c>
      <c r="B5" s="4"/>
      <c r="C5" s="560"/>
      <c r="D5" s="560"/>
      <c r="E5" s="560"/>
      <c r="F5" s="560"/>
      <c r="G5" s="560"/>
      <c r="H5" s="2"/>
      <c r="I5" s="3"/>
      <c r="J5" s="2"/>
      <c r="K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2"/>
      <c r="I6" s="3"/>
      <c r="J6" s="2"/>
      <c r="K6" s="2"/>
    </row>
    <row x14ac:dyDescent="0.25" r="7" customHeight="1" ht="17.25">
      <c r="A7" s="1"/>
      <c r="B7" s="4"/>
      <c r="C7" s="11">
        <v>4000</v>
      </c>
      <c r="D7" s="11">
        <v>3500</v>
      </c>
      <c r="E7" s="11">
        <v>3500</v>
      </c>
      <c r="F7" s="11">
        <v>3500</v>
      </c>
      <c r="G7" s="11">
        <v>800</v>
      </c>
      <c r="H7" s="2"/>
      <c r="I7" s="3"/>
      <c r="J7" s="2"/>
      <c r="K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358</v>
      </c>
      <c r="F8" s="401" t="s">
        <v>8</v>
      </c>
      <c r="G8" s="401" t="s">
        <v>9</v>
      </c>
      <c r="H8" s="2"/>
      <c r="I8" s="3"/>
      <c r="J8" s="2"/>
      <c r="K8" s="2"/>
    </row>
    <row x14ac:dyDescent="0.25" r="9" customHeight="1" ht="17.25">
      <c r="A9" s="15" t="s">
        <v>1869</v>
      </c>
      <c r="B9" s="118" t="s">
        <v>8393</v>
      </c>
      <c r="C9" s="17">
        <v>120</v>
      </c>
      <c r="D9" s="17">
        <v>150</v>
      </c>
      <c r="E9" s="17">
        <v>50</v>
      </c>
      <c r="F9" s="17">
        <v>100</v>
      </c>
      <c r="G9" s="17">
        <v>180</v>
      </c>
      <c r="H9" s="2"/>
      <c r="I9" s="3"/>
      <c r="J9" s="2"/>
      <c r="K9" s="2"/>
    </row>
    <row x14ac:dyDescent="0.25" r="10" customHeight="1" ht="17.25">
      <c r="A10" s="117" t="s">
        <v>3097</v>
      </c>
      <c r="B10" s="118" t="s">
        <v>8394</v>
      </c>
      <c r="C10" s="138">
        <v>60</v>
      </c>
      <c r="D10" s="138">
        <v>50</v>
      </c>
      <c r="E10" s="138">
        <v>180</v>
      </c>
      <c r="F10" s="138">
        <v>80</v>
      </c>
      <c r="G10" s="46"/>
      <c r="H10" s="2"/>
      <c r="I10" s="3"/>
      <c r="J10" s="2"/>
      <c r="K10" s="2"/>
    </row>
    <row x14ac:dyDescent="0.25" r="11" customHeight="1" ht="17.25">
      <c r="A11" s="21" t="s">
        <v>8437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4" t="s">
        <v>1547</v>
      </c>
      <c r="I11" s="94">
        <v>523100</v>
      </c>
      <c r="J11" s="4" t="s">
        <v>8435</v>
      </c>
      <c r="K11" s="4"/>
    </row>
    <row x14ac:dyDescent="0.25" r="12" customHeight="1" ht="17.25">
      <c r="A12" s="33"/>
      <c r="B12" s="25"/>
      <c r="C12" s="35"/>
      <c r="D12" s="35"/>
      <c r="E12" s="35"/>
      <c r="F12" s="35"/>
      <c r="G12" s="35"/>
      <c r="H12" s="2"/>
      <c r="I12" s="3"/>
      <c r="J12" s="2"/>
      <c r="K12" s="2"/>
    </row>
    <row x14ac:dyDescent="0.25" r="13" customHeight="1" ht="17.25">
      <c r="A13" s="21" t="s">
        <v>8304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"/>
      <c r="I13" s="3"/>
      <c r="J13" s="2"/>
      <c r="K13" s="2"/>
    </row>
    <row x14ac:dyDescent="0.25" r="14" customHeight="1" ht="17.25">
      <c r="A14" s="33"/>
      <c r="B14" s="25"/>
      <c r="C14" s="35"/>
      <c r="D14" s="35"/>
      <c r="E14" s="35"/>
      <c r="F14" s="35"/>
      <c r="G14" s="35"/>
      <c r="H14" s="2"/>
      <c r="I14" s="3"/>
      <c r="J14" s="2"/>
      <c r="K14" s="2"/>
    </row>
    <row x14ac:dyDescent="0.25" r="15" customHeight="1" ht="17.25">
      <c r="A15" s="21" t="s">
        <v>8295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182" t="s">
        <v>2082</v>
      </c>
      <c r="I15" s="146">
        <v>3098966</v>
      </c>
      <c r="J15" s="2"/>
      <c r="K15" s="2"/>
    </row>
    <row x14ac:dyDescent="0.25" r="16" customHeight="1" ht="17.25">
      <c r="A16" s="33"/>
      <c r="B16" s="25"/>
      <c r="C16" s="35"/>
      <c r="D16" s="35"/>
      <c r="E16" s="35"/>
      <c r="F16" s="35"/>
      <c r="G16" s="35"/>
      <c r="H16" s="2"/>
      <c r="I16" s="3"/>
      <c r="J16" s="2"/>
      <c r="K16" s="2"/>
    </row>
    <row x14ac:dyDescent="0.25" r="17" customHeight="1" ht="17.25">
      <c r="A17" s="21" t="s">
        <v>8296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"/>
      <c r="I17" s="3"/>
      <c r="J17" s="2"/>
      <c r="K17" s="2"/>
    </row>
    <row x14ac:dyDescent="0.25" r="18" customHeight="1" ht="17.25">
      <c r="A18" s="33"/>
      <c r="B18" s="25"/>
      <c r="C18" s="35"/>
      <c r="D18" s="35"/>
      <c r="E18" s="35"/>
      <c r="F18" s="35"/>
      <c r="G18" s="35"/>
      <c r="H18" s="2"/>
      <c r="I18" s="3"/>
      <c r="J18" s="2"/>
      <c r="K18" s="2"/>
    </row>
    <row x14ac:dyDescent="0.25" r="19" customHeight="1" ht="17.25">
      <c r="A19" s="21" t="s">
        <v>8297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"/>
      <c r="I19" s="3"/>
      <c r="J19" s="2"/>
      <c r="K19" s="2"/>
    </row>
    <row x14ac:dyDescent="0.25" r="20" customHeight="1" ht="17.25">
      <c r="A20" s="33"/>
      <c r="B20" s="25"/>
      <c r="C20" s="35"/>
      <c r="D20" s="35"/>
      <c r="E20" s="35"/>
      <c r="F20" s="35"/>
      <c r="G20" s="35"/>
      <c r="H20" s="2"/>
      <c r="I20" s="3"/>
      <c r="J20" s="2"/>
      <c r="K20" s="2"/>
    </row>
    <row x14ac:dyDescent="0.25" r="21" customHeight="1" ht="17.25">
      <c r="A21" s="21" t="s">
        <v>8298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"/>
      <c r="I21" s="3"/>
      <c r="J21" s="2"/>
      <c r="K21" s="2"/>
    </row>
    <row x14ac:dyDescent="0.25" r="22" customHeight="1" ht="17.25">
      <c r="A22" s="33"/>
      <c r="B22" s="25"/>
      <c r="C22" s="35"/>
      <c r="D22" s="35"/>
      <c r="E22" s="35"/>
      <c r="F22" s="35"/>
      <c r="G22" s="35"/>
      <c r="H22" s="2"/>
      <c r="I22" s="3"/>
      <c r="J22" s="2"/>
      <c r="K22" s="2"/>
    </row>
    <row x14ac:dyDescent="0.25" r="23" customHeight="1" ht="17.25">
      <c r="A23" s="21" t="s">
        <v>8299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"/>
      <c r="I23" s="3"/>
      <c r="J23" s="2"/>
      <c r="K23" s="2"/>
    </row>
    <row x14ac:dyDescent="0.25" r="24" customHeight="1" ht="17.25">
      <c r="A24" s="33"/>
      <c r="B24" s="25"/>
      <c r="C24" s="35"/>
      <c r="D24" s="35"/>
      <c r="E24" s="35"/>
      <c r="F24" s="35"/>
      <c r="G24" s="35"/>
      <c r="H24" s="2"/>
      <c r="I24" s="3"/>
      <c r="J24" s="2"/>
      <c r="K24" s="2"/>
    </row>
    <row x14ac:dyDescent="0.25" r="25" customHeight="1" ht="17.25">
      <c r="A25" s="21" t="s">
        <v>8373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"/>
      <c r="I25" s="3"/>
      <c r="J25" s="2"/>
      <c r="K25" s="2"/>
    </row>
    <row x14ac:dyDescent="0.25" r="26" customHeight="1" ht="17.25">
      <c r="A26" s="15">
        <v>45114</v>
      </c>
      <c r="B26" s="16" t="s">
        <v>14</v>
      </c>
      <c r="C26" s="36"/>
      <c r="D26" s="17">
        <v>-9</v>
      </c>
      <c r="E26" s="36"/>
      <c r="F26" s="36"/>
      <c r="G26" s="36"/>
      <c r="H26" s="2"/>
      <c r="I26" s="3"/>
      <c r="J26" s="2"/>
      <c r="K26" s="2"/>
    </row>
    <row x14ac:dyDescent="0.25" r="27" customHeight="1" ht="17.25">
      <c r="A27" s="117" t="s">
        <v>2477</v>
      </c>
      <c r="B27" s="118" t="s">
        <v>14</v>
      </c>
      <c r="C27" s="46"/>
      <c r="D27" s="46"/>
      <c r="E27" s="46"/>
      <c r="F27" s="138">
        <v>-81</v>
      </c>
      <c r="G27" s="46"/>
      <c r="H27" s="2"/>
      <c r="I27" s="3"/>
      <c r="J27" s="2"/>
      <c r="K27" s="2"/>
    </row>
    <row x14ac:dyDescent="0.25" r="28" customHeight="1" ht="17.25">
      <c r="A28" s="15" t="s">
        <v>2841</v>
      </c>
      <c r="B28" s="16" t="s">
        <v>14</v>
      </c>
      <c r="C28" s="46"/>
      <c r="D28" s="138">
        <v>-191</v>
      </c>
      <c r="E28" s="46"/>
      <c r="F28" s="46"/>
      <c r="G28" s="46"/>
      <c r="H28" s="2"/>
      <c r="I28" s="3"/>
      <c r="J28" s="2"/>
      <c r="K28" s="2"/>
    </row>
    <row x14ac:dyDescent="0.25" r="29" customHeight="1" ht="17.25">
      <c r="A29" s="33" t="s">
        <v>3401</v>
      </c>
      <c r="B29" s="16" t="s">
        <v>14</v>
      </c>
      <c r="C29" s="46"/>
      <c r="D29" s="46"/>
      <c r="E29" s="46"/>
      <c r="F29" s="138">
        <v>-2</v>
      </c>
      <c r="G29" s="46"/>
      <c r="H29" s="2"/>
      <c r="I29" s="3"/>
      <c r="J29" s="2"/>
      <c r="K29" s="2"/>
    </row>
    <row x14ac:dyDescent="0.25" r="30" customHeight="1" ht="17.25">
      <c r="A30" s="15" t="s">
        <v>1809</v>
      </c>
      <c r="B30" s="118" t="s">
        <v>14</v>
      </c>
      <c r="C30" s="138">
        <v>-44</v>
      </c>
      <c r="D30" s="46"/>
      <c r="E30" s="46"/>
      <c r="F30" s="138">
        <v>-97</v>
      </c>
      <c r="G30" s="46"/>
      <c r="H30" s="2"/>
      <c r="I30" s="3"/>
      <c r="J30" s="2"/>
      <c r="K30" s="2"/>
    </row>
    <row x14ac:dyDescent="0.25" r="31" customHeight="1" ht="17.25">
      <c r="A31" s="21" t="s">
        <v>8371</v>
      </c>
      <c r="B31" s="47"/>
      <c r="C31" s="23">
        <f>SUM(C25:C30)</f>
      </c>
      <c r="D31" s="23">
        <f>SUM(D25:D30)</f>
      </c>
      <c r="E31" s="23">
        <f>SUM(E25:E30)</f>
      </c>
      <c r="F31" s="23">
        <f>SUM(F25:F30)</f>
      </c>
      <c r="G31" s="23">
        <f>SUM(G25:G30)</f>
      </c>
      <c r="H31" s="2"/>
      <c r="I31" s="3"/>
      <c r="J31" s="2"/>
      <c r="K31" s="2"/>
    </row>
    <row x14ac:dyDescent="0.25" r="32" customHeight="1" ht="17.25">
      <c r="A32" s="15">
        <v>44993</v>
      </c>
      <c r="B32" s="16" t="s">
        <v>14</v>
      </c>
      <c r="C32" s="46"/>
      <c r="D32" s="46"/>
      <c r="E32" s="138">
        <v>-25</v>
      </c>
      <c r="F32" s="46"/>
      <c r="G32" s="46"/>
      <c r="H32" s="2"/>
      <c r="I32" s="3"/>
      <c r="J32" s="2"/>
      <c r="K32" s="2"/>
    </row>
    <row x14ac:dyDescent="0.25" r="33" customHeight="1" ht="17.25">
      <c r="A33" s="15">
        <v>45146</v>
      </c>
      <c r="B33" s="16" t="s">
        <v>2153</v>
      </c>
      <c r="C33" s="46"/>
      <c r="D33" s="46"/>
      <c r="E33" s="138">
        <v>-100</v>
      </c>
      <c r="F33" s="46"/>
      <c r="G33" s="46"/>
      <c r="H33" s="2"/>
      <c r="I33" s="3"/>
      <c r="J33" s="2"/>
      <c r="K33" s="2"/>
    </row>
    <row x14ac:dyDescent="0.25" r="34" customHeight="1" ht="17.25">
      <c r="A34" s="33">
        <v>45238</v>
      </c>
      <c r="B34" s="118" t="s">
        <v>14</v>
      </c>
      <c r="C34" s="138">
        <v>-29</v>
      </c>
      <c r="D34" s="46"/>
      <c r="E34" s="138">
        <v>-15</v>
      </c>
      <c r="F34" s="46"/>
      <c r="G34" s="46"/>
      <c r="H34" s="2"/>
      <c r="I34" s="3"/>
      <c r="J34" s="2"/>
      <c r="K34" s="2"/>
    </row>
    <row x14ac:dyDescent="0.25" r="35" customHeight="1" ht="17.25">
      <c r="A35" s="15" t="s">
        <v>2503</v>
      </c>
      <c r="B35" s="118" t="s">
        <v>14</v>
      </c>
      <c r="C35" s="138">
        <v>-66</v>
      </c>
      <c r="D35" s="46"/>
      <c r="E35" s="138">
        <v>-4</v>
      </c>
      <c r="F35" s="46"/>
      <c r="G35" s="138">
        <v>-104</v>
      </c>
      <c r="H35" s="2"/>
      <c r="I35" s="3"/>
      <c r="J35" s="2"/>
      <c r="K35" s="2"/>
    </row>
    <row x14ac:dyDescent="0.25" r="36" customHeight="1" ht="17.25">
      <c r="A36" s="21" t="s">
        <v>8189</v>
      </c>
      <c r="B36" s="47"/>
      <c r="C36" s="23">
        <f>SUM(C31:C35)</f>
      </c>
      <c r="D36" s="23">
        <f>SUM(D31:D35)</f>
      </c>
      <c r="E36" s="23">
        <f>SUM(E31:E35)</f>
      </c>
      <c r="F36" s="23">
        <f>SUM(F31:F35)</f>
      </c>
      <c r="G36" s="23">
        <f>SUM(G31:G35)</f>
      </c>
      <c r="H36" s="2"/>
      <c r="I36" s="3"/>
      <c r="J36" s="2"/>
      <c r="K36" s="2"/>
    </row>
    <row x14ac:dyDescent="0.25" r="37" customHeight="1" ht="17.25">
      <c r="A37" s="15">
        <v>44935</v>
      </c>
      <c r="B37" s="118" t="s">
        <v>14</v>
      </c>
      <c r="C37" s="138">
        <v>-41</v>
      </c>
      <c r="D37" s="46"/>
      <c r="E37" s="46"/>
      <c r="F37" s="46"/>
      <c r="G37" s="46"/>
      <c r="H37" s="2"/>
      <c r="I37" s="3"/>
      <c r="J37" s="2"/>
      <c r="K37" s="2"/>
    </row>
    <row x14ac:dyDescent="0.25" r="38" customHeight="1" ht="17.25">
      <c r="A38" s="117">
        <v>45025</v>
      </c>
      <c r="B38" s="118" t="s">
        <v>2153</v>
      </c>
      <c r="C38" s="46"/>
      <c r="D38" s="46"/>
      <c r="E38" s="138">
        <v>-17</v>
      </c>
      <c r="F38" s="46"/>
      <c r="G38" s="138">
        <v>-76</v>
      </c>
      <c r="H38" s="2"/>
      <c r="I38" s="3"/>
      <c r="J38" s="2"/>
      <c r="K38" s="2"/>
    </row>
    <row x14ac:dyDescent="0.25" r="39" customHeight="1" ht="17.25">
      <c r="A39" s="15">
        <v>45239</v>
      </c>
      <c r="B39" s="118" t="s">
        <v>14</v>
      </c>
      <c r="C39" s="46"/>
      <c r="D39" s="46"/>
      <c r="E39" s="138">
        <v>-34</v>
      </c>
      <c r="F39" s="46"/>
      <c r="G39" s="46"/>
      <c r="H39" s="2"/>
      <c r="I39" s="3"/>
      <c r="J39" s="2"/>
      <c r="K39" s="2"/>
    </row>
    <row x14ac:dyDescent="0.25" r="40" customHeight="1" ht="17.25">
      <c r="A40" s="21" t="s">
        <v>8190</v>
      </c>
      <c r="B40" s="47"/>
      <c r="C40" s="23">
        <f>SUM(C36:C39)</f>
      </c>
      <c r="D40" s="23">
        <f>SUM(D36:D39)</f>
      </c>
      <c r="E40" s="23">
        <f>SUM(E36:E39)</f>
      </c>
      <c r="F40" s="23">
        <f>SUM(F36:F39)</f>
      </c>
      <c r="G40" s="23">
        <f>SUM(G36:G39)</f>
      </c>
      <c r="H40" s="2"/>
      <c r="I40" s="3"/>
      <c r="J40" s="2"/>
      <c r="K40" s="2"/>
    </row>
    <row x14ac:dyDescent="0.25" r="41" customHeight="1" ht="17.25">
      <c r="A41" s="15"/>
      <c r="B41" s="118"/>
      <c r="C41" s="46"/>
      <c r="D41" s="46"/>
      <c r="E41" s="46"/>
      <c r="F41" s="46"/>
      <c r="G41" s="46"/>
      <c r="H41" s="2"/>
      <c r="I41" s="3"/>
      <c r="J41" s="2"/>
      <c r="K41" s="2"/>
    </row>
    <row x14ac:dyDescent="0.25" r="42" customHeight="1" ht="17.25">
      <c r="A42" s="21" t="s">
        <v>8108</v>
      </c>
      <c r="B42" s="47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"/>
      <c r="I42" s="3"/>
      <c r="J42" s="2"/>
      <c r="K42" s="2"/>
    </row>
    <row x14ac:dyDescent="0.25" r="43" customHeight="1" ht="17.25">
      <c r="A43" s="24"/>
      <c r="B43" s="118"/>
      <c r="C43" s="46"/>
      <c r="D43" s="46"/>
      <c r="E43" s="46"/>
      <c r="F43" s="46"/>
      <c r="G43" s="46"/>
      <c r="H43" s="2"/>
      <c r="I43" s="3"/>
      <c r="J43" s="2"/>
      <c r="K43" s="2"/>
    </row>
    <row x14ac:dyDescent="0.25" r="44" customHeight="1" ht="16.5">
      <c r="A44" s="21" t="s">
        <v>8103</v>
      </c>
      <c r="B44" s="47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"/>
      <c r="I44" s="3"/>
      <c r="J44" s="2"/>
      <c r="K44" s="2"/>
    </row>
    <row x14ac:dyDescent="0.25" r="45" customHeight="1" ht="17.25">
      <c r="A45" s="65"/>
      <c r="B45" s="242"/>
      <c r="C45" s="243"/>
      <c r="D45" s="243"/>
      <c r="E45" s="243"/>
      <c r="F45" s="243"/>
      <c r="G45" s="243"/>
      <c r="H45" s="2"/>
      <c r="I45" s="3"/>
      <c r="J45" s="2"/>
      <c r="K45" s="2"/>
    </row>
    <row x14ac:dyDescent="0.25" r="46" customHeight="1" ht="17.25">
      <c r="A46" s="21" t="s">
        <v>8105</v>
      </c>
      <c r="B46" s="47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"/>
      <c r="I46" s="3"/>
      <c r="J46" s="2"/>
      <c r="K46" s="2"/>
    </row>
    <row x14ac:dyDescent="0.25" r="47" customHeight="1" ht="17.25">
      <c r="A47" s="65"/>
      <c r="B47" s="242"/>
      <c r="C47" s="243"/>
      <c r="D47" s="243"/>
      <c r="E47" s="243"/>
      <c r="F47" s="243"/>
      <c r="G47" s="243"/>
      <c r="H47" s="2"/>
      <c r="I47" s="3"/>
      <c r="J47" s="2"/>
      <c r="K47" s="2"/>
    </row>
    <row x14ac:dyDescent="0.25" r="48" customHeight="1" ht="17.25">
      <c r="A48" s="21" t="s">
        <v>8147</v>
      </c>
      <c r="B48" s="47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"/>
      <c r="I48" s="3"/>
      <c r="J48" s="2"/>
      <c r="K48" s="2"/>
    </row>
    <row x14ac:dyDescent="0.25" r="49" customHeight="1" ht="17.25">
      <c r="A49" s="33" t="s">
        <v>2212</v>
      </c>
      <c r="B49" s="16" t="s">
        <v>14</v>
      </c>
      <c r="C49" s="46"/>
      <c r="D49" s="46"/>
      <c r="E49" s="138">
        <v>-27</v>
      </c>
      <c r="F49" s="46"/>
      <c r="G49" s="46"/>
      <c r="H49" s="2"/>
      <c r="I49" s="3"/>
      <c r="J49" s="2"/>
      <c r="K49" s="2"/>
    </row>
    <row x14ac:dyDescent="0.25" r="50" customHeight="1" ht="17.25">
      <c r="A50" s="21" t="s">
        <v>8149</v>
      </c>
      <c r="B50" s="47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"/>
      <c r="I50" s="3"/>
      <c r="J50" s="2"/>
      <c r="K50" s="2"/>
    </row>
    <row x14ac:dyDescent="0.25" r="51" customHeight="1" ht="17.25">
      <c r="A51" s="33" t="s">
        <v>2227</v>
      </c>
      <c r="B51" s="34" t="s">
        <v>14</v>
      </c>
      <c r="C51" s="46"/>
      <c r="D51" s="46"/>
      <c r="E51" s="138">
        <v>-8</v>
      </c>
      <c r="F51" s="46"/>
      <c r="G51" s="46"/>
      <c r="H51" s="2"/>
      <c r="I51" s="3"/>
      <c r="J51" s="2"/>
      <c r="K51" s="2"/>
    </row>
    <row x14ac:dyDescent="0.25" r="52" customHeight="1" ht="17.25">
      <c r="A52" s="21" t="s">
        <v>8111</v>
      </c>
      <c r="B52" s="47"/>
      <c r="C52" s="23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"/>
      <c r="I52" s="3"/>
      <c r="J52" s="2"/>
      <c r="K52" s="2"/>
    </row>
    <row x14ac:dyDescent="0.25" r="53" customHeight="1" ht="17.25">
      <c r="A53" s="33"/>
      <c r="B53" s="25"/>
      <c r="C53" s="46"/>
      <c r="D53" s="46"/>
      <c r="E53" s="46"/>
      <c r="F53" s="46"/>
      <c r="G53" s="46"/>
      <c r="H53" s="2"/>
      <c r="I53" s="3"/>
      <c r="J53" s="2"/>
      <c r="K53" s="2"/>
    </row>
    <row x14ac:dyDescent="0.25" r="54" customHeight="1" ht="17.25">
      <c r="A54" s="15"/>
      <c r="B54" s="118"/>
      <c r="C54" s="46"/>
      <c r="D54" s="46"/>
      <c r="E54" s="46"/>
      <c r="F54" s="46"/>
      <c r="G54" s="46"/>
      <c r="H54" s="2"/>
      <c r="I54" s="3"/>
      <c r="J54" s="2"/>
      <c r="K54" s="2"/>
    </row>
    <row x14ac:dyDescent="0.25" r="55" customHeight="1" ht="17.25">
      <c r="A55" s="117"/>
      <c r="B55" s="118"/>
      <c r="C55" s="46"/>
      <c r="D55" s="46"/>
      <c r="E55" s="46"/>
      <c r="F55" s="46"/>
      <c r="G55" s="46"/>
      <c r="H55" s="2"/>
      <c r="I55" s="3"/>
      <c r="J55" s="2"/>
      <c r="K55" s="2"/>
    </row>
    <row x14ac:dyDescent="0.25" r="56" customHeight="1" ht="17.25">
      <c r="A56" s="755" t="s">
        <v>57</v>
      </c>
      <c r="B56" s="751"/>
      <c r="C56" s="1145">
        <f>SUM(C9:C10)</f>
      </c>
      <c r="D56" s="1145">
        <f>SUM(D9:D10)</f>
      </c>
      <c r="E56" s="1145">
        <f>SUM(E9:E10)</f>
      </c>
      <c r="F56" s="1145">
        <f>SUM(F9:F10)</f>
      </c>
      <c r="G56" s="1145">
        <f>SUM(G9:G10)</f>
      </c>
      <c r="H56" s="2"/>
      <c r="I56" s="3"/>
      <c r="J56" s="2"/>
      <c r="K56" s="2"/>
    </row>
    <row x14ac:dyDescent="0.25" r="57" customHeight="1" ht="17.25">
      <c r="A57" s="231" t="s">
        <v>58</v>
      </c>
      <c r="B57" s="232"/>
      <c r="C57" s="1144">
        <v>180</v>
      </c>
      <c r="D57" s="1144">
        <v>200</v>
      </c>
      <c r="E57" s="1144">
        <v>230</v>
      </c>
      <c r="F57" s="1144">
        <v>180</v>
      </c>
      <c r="G57" s="1144">
        <v>180</v>
      </c>
      <c r="H57" s="2"/>
      <c r="I57" s="3"/>
      <c r="J57" s="2"/>
      <c r="K57" s="2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4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147857142857141" customWidth="1" bestFit="1"/>
    <col min="8" max="8" style="89" width="9.147857142857141" customWidth="1" bestFit="1"/>
    <col min="9" max="9" style="40" width="9.005" customWidth="1" bestFit="1"/>
    <col min="10" max="10" style="41" width="14.576428571428572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2"/>
      <c r="J1" s="3"/>
      <c r="K1" s="2"/>
      <c r="L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2"/>
      <c r="J2" s="3"/>
      <c r="K2" s="2"/>
      <c r="L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2"/>
      <c r="J3" s="3"/>
      <c r="K3" s="2"/>
      <c r="L3" s="2"/>
    </row>
    <row x14ac:dyDescent="0.25" r="4" customHeight="1" ht="17.25">
      <c r="A4" s="1" t="s">
        <v>8387</v>
      </c>
      <c r="B4" s="4"/>
      <c r="C4" s="560"/>
      <c r="D4" s="560"/>
      <c r="E4" s="560"/>
      <c r="F4" s="560"/>
      <c r="G4" s="560"/>
      <c r="H4" s="560"/>
      <c r="I4" s="2"/>
      <c r="J4" s="3"/>
      <c r="K4" s="2"/>
      <c r="L4" s="2"/>
    </row>
    <row x14ac:dyDescent="0.25" r="5" customHeight="1" ht="17.25">
      <c r="A5" s="1" t="s">
        <v>8436</v>
      </c>
      <c r="B5" s="4"/>
      <c r="C5" s="560"/>
      <c r="D5" s="560"/>
      <c r="E5" s="560"/>
      <c r="F5" s="560"/>
      <c r="G5" s="560"/>
      <c r="H5" s="560"/>
      <c r="I5" s="2"/>
      <c r="J5" s="3"/>
      <c r="K5" s="2"/>
      <c r="L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2"/>
      <c r="J6" s="3"/>
      <c r="K6" s="2"/>
      <c r="L6" s="2"/>
    </row>
    <row x14ac:dyDescent="0.25" r="7" customHeight="1" ht="17.25">
      <c r="A7" s="1"/>
      <c r="B7" s="4"/>
      <c r="C7" s="11">
        <v>35000</v>
      </c>
      <c r="D7" s="11">
        <v>15000</v>
      </c>
      <c r="E7" s="11">
        <v>3500</v>
      </c>
      <c r="F7" s="11">
        <v>4000</v>
      </c>
      <c r="G7" s="11">
        <v>800</v>
      </c>
      <c r="H7" s="11">
        <v>3500</v>
      </c>
      <c r="I7" s="2"/>
      <c r="J7" s="3"/>
      <c r="K7" s="2"/>
      <c r="L7" s="2"/>
    </row>
    <row x14ac:dyDescent="0.25" r="8" customHeight="1" ht="17.25">
      <c r="A8" s="533" t="s">
        <v>4</v>
      </c>
      <c r="B8" s="534" t="s">
        <v>5</v>
      </c>
      <c r="C8" s="401" t="s">
        <v>428</v>
      </c>
      <c r="D8" s="401" t="s">
        <v>10</v>
      </c>
      <c r="E8" s="401" t="s">
        <v>7</v>
      </c>
      <c r="F8" s="401" t="s">
        <v>6</v>
      </c>
      <c r="G8" s="401" t="s">
        <v>9</v>
      </c>
      <c r="H8" s="401" t="s">
        <v>8</v>
      </c>
      <c r="I8" s="2"/>
      <c r="J8" s="3"/>
      <c r="K8" s="2"/>
      <c r="L8" s="2"/>
    </row>
    <row x14ac:dyDescent="0.25" r="9" customHeight="1" ht="17.25">
      <c r="A9" s="15">
        <v>44631</v>
      </c>
      <c r="B9" s="118" t="s">
        <v>8391</v>
      </c>
      <c r="C9" s="17">
        <v>25</v>
      </c>
      <c r="D9" s="17">
        <v>34</v>
      </c>
      <c r="E9" s="17">
        <v>68</v>
      </c>
      <c r="F9" s="17">
        <v>64</v>
      </c>
      <c r="G9" s="17">
        <v>100</v>
      </c>
      <c r="H9" s="17">
        <v>90</v>
      </c>
      <c r="I9" s="2"/>
      <c r="J9" s="3"/>
      <c r="K9" s="2"/>
      <c r="L9" s="2"/>
    </row>
    <row x14ac:dyDescent="0.25" r="10" customHeight="1" ht="17.25">
      <c r="A10" s="117">
        <v>44906</v>
      </c>
      <c r="B10" s="118" t="s">
        <v>3294</v>
      </c>
      <c r="C10" s="138">
        <v>35</v>
      </c>
      <c r="D10" s="46"/>
      <c r="E10" s="46"/>
      <c r="F10" s="46"/>
      <c r="G10" s="46"/>
      <c r="H10" s="46"/>
      <c r="I10" s="2"/>
      <c r="J10" s="3"/>
      <c r="K10" s="2"/>
      <c r="L10" s="2"/>
    </row>
    <row x14ac:dyDescent="0.25" r="11" customHeight="1" ht="17.25">
      <c r="A11" s="21" t="s">
        <v>8437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182" t="s">
        <v>2082</v>
      </c>
      <c r="J11" s="146">
        <v>2898233</v>
      </c>
      <c r="K11" s="2"/>
      <c r="L11" s="2"/>
    </row>
    <row x14ac:dyDescent="0.25" r="12" customHeight="1" ht="17.25">
      <c r="A12" s="33"/>
      <c r="B12" s="25"/>
      <c r="C12" s="35"/>
      <c r="D12" s="35"/>
      <c r="E12" s="35"/>
      <c r="F12" s="35"/>
      <c r="G12" s="35"/>
      <c r="H12" s="35"/>
      <c r="I12" s="2"/>
      <c r="J12" s="3"/>
      <c r="K12" s="2"/>
      <c r="L12" s="2"/>
    </row>
    <row x14ac:dyDescent="0.25" r="13" customHeight="1" ht="17.25">
      <c r="A13" s="21" t="s">
        <v>8304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4" t="s">
        <v>1547</v>
      </c>
      <c r="J13" s="94">
        <v>3615633</v>
      </c>
      <c r="K13" s="4" t="s">
        <v>8435</v>
      </c>
      <c r="L13" s="4"/>
    </row>
    <row x14ac:dyDescent="0.25" r="14" customHeight="1" ht="17.25">
      <c r="A14" s="33"/>
      <c r="B14" s="25"/>
      <c r="C14" s="35"/>
      <c r="D14" s="35"/>
      <c r="E14" s="35"/>
      <c r="F14" s="35"/>
      <c r="G14" s="35"/>
      <c r="H14" s="35"/>
      <c r="I14" s="2"/>
      <c r="J14" s="3"/>
      <c r="K14" s="2"/>
      <c r="L14" s="2"/>
    </row>
    <row x14ac:dyDescent="0.25" r="15" customHeight="1" ht="17.25">
      <c r="A15" s="21" t="s">
        <v>8295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182" t="s">
        <v>2082</v>
      </c>
      <c r="J15" s="146">
        <v>3615633</v>
      </c>
      <c r="K15" s="2"/>
      <c r="L15" s="2"/>
    </row>
    <row x14ac:dyDescent="0.25" r="16" customHeight="1" ht="17.25">
      <c r="A16" s="33"/>
      <c r="B16" s="25"/>
      <c r="C16" s="35"/>
      <c r="D16" s="35"/>
      <c r="E16" s="35"/>
      <c r="F16" s="35"/>
      <c r="G16" s="35"/>
      <c r="H16" s="35"/>
      <c r="I16" s="2"/>
      <c r="J16" s="3"/>
      <c r="K16" s="2"/>
      <c r="L16" s="2"/>
    </row>
    <row x14ac:dyDescent="0.25" r="17" customHeight="1" ht="17.25">
      <c r="A17" s="21" t="s">
        <v>8296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"/>
      <c r="J17" s="3"/>
      <c r="K17" s="2"/>
      <c r="L17" s="2"/>
    </row>
    <row x14ac:dyDescent="0.25" r="18" customHeight="1" ht="17.25">
      <c r="A18" s="33"/>
      <c r="B18" s="25"/>
      <c r="C18" s="35"/>
      <c r="D18" s="35"/>
      <c r="E18" s="35"/>
      <c r="F18" s="35"/>
      <c r="G18" s="35"/>
      <c r="H18" s="35"/>
      <c r="I18" s="2"/>
      <c r="J18" s="3"/>
      <c r="K18" s="2"/>
      <c r="L18" s="2"/>
    </row>
    <row x14ac:dyDescent="0.25" r="19" customHeight="1" ht="17.25">
      <c r="A19" s="21" t="s">
        <v>8297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"/>
      <c r="J19" s="3"/>
      <c r="K19" s="2"/>
      <c r="L19" s="2"/>
    </row>
    <row x14ac:dyDescent="0.25" r="20" customHeight="1" ht="17.25">
      <c r="A20" s="15">
        <v>45264</v>
      </c>
      <c r="B20" s="16" t="s">
        <v>14</v>
      </c>
      <c r="C20" s="19">
        <v>-32</v>
      </c>
      <c r="D20" s="19">
        <v>-1</v>
      </c>
      <c r="E20" s="35"/>
      <c r="F20" s="35"/>
      <c r="G20" s="35"/>
      <c r="H20" s="35"/>
      <c r="I20" s="2"/>
      <c r="J20" s="3"/>
      <c r="K20" s="2"/>
      <c r="L20" s="2"/>
    </row>
    <row x14ac:dyDescent="0.25" r="21" customHeight="1" ht="17.25">
      <c r="A21" s="21" t="s">
        <v>8298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"/>
      <c r="J21" s="3"/>
      <c r="K21" s="2"/>
      <c r="L21" s="2"/>
    </row>
    <row x14ac:dyDescent="0.25" r="22" customHeight="1" ht="17.25">
      <c r="A22" s="15"/>
      <c r="B22" s="16"/>
      <c r="C22" s="35"/>
      <c r="D22" s="35"/>
      <c r="E22" s="35"/>
      <c r="F22" s="35"/>
      <c r="G22" s="35"/>
      <c r="H22" s="35"/>
      <c r="I22" s="2"/>
      <c r="J22" s="3"/>
      <c r="K22" s="2"/>
      <c r="L22" s="2"/>
    </row>
    <row x14ac:dyDescent="0.25" r="23" customHeight="1" ht="17.25">
      <c r="A23" s="21" t="s">
        <v>8299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"/>
      <c r="J23" s="3"/>
      <c r="K23" s="2"/>
      <c r="L23" s="2"/>
    </row>
    <row x14ac:dyDescent="0.25" r="24" customHeight="1" ht="17.25">
      <c r="A24" s="15" t="s">
        <v>3465</v>
      </c>
      <c r="B24" s="16" t="s">
        <v>14</v>
      </c>
      <c r="C24" s="35"/>
      <c r="D24" s="35"/>
      <c r="E24" s="19">
        <v>-68</v>
      </c>
      <c r="F24" s="35"/>
      <c r="G24" s="35"/>
      <c r="H24" s="35"/>
      <c r="I24" s="2"/>
      <c r="J24" s="3"/>
      <c r="K24" s="2"/>
      <c r="L24" s="2"/>
    </row>
    <row x14ac:dyDescent="0.25" r="25" customHeight="1" ht="17.25">
      <c r="A25" s="33" t="s">
        <v>1804</v>
      </c>
      <c r="B25" s="118" t="s">
        <v>14</v>
      </c>
      <c r="C25" s="36"/>
      <c r="D25" s="36"/>
      <c r="E25" s="36"/>
      <c r="F25" s="17">
        <v>-19</v>
      </c>
      <c r="G25" s="36"/>
      <c r="H25" s="17">
        <v>-90</v>
      </c>
      <c r="I25" s="2"/>
      <c r="J25" s="3"/>
      <c r="K25" s="2"/>
      <c r="L25" s="2"/>
    </row>
    <row x14ac:dyDescent="0.25" r="26" customHeight="1" ht="17.25">
      <c r="A26" s="21" t="s">
        <v>8373</v>
      </c>
      <c r="B26" s="47"/>
      <c r="C26" s="23">
        <f>SUM(C23:C25)</f>
      </c>
      <c r="D26" s="23">
        <f>SUM(D23:D25)</f>
      </c>
      <c r="E26" s="23">
        <f>SUM(E23:E25)</f>
      </c>
      <c r="F26" s="23">
        <f>SUM(F23:F25)</f>
      </c>
      <c r="G26" s="23">
        <f>SUM(G23:G25)</f>
      </c>
      <c r="H26" s="23">
        <f>SUM(H23:H25)</f>
      </c>
      <c r="I26" s="2"/>
      <c r="J26" s="3"/>
      <c r="K26" s="2"/>
      <c r="L26" s="2"/>
    </row>
    <row x14ac:dyDescent="0.25" r="27" customHeight="1" ht="17.25">
      <c r="A27" s="33">
        <v>45053</v>
      </c>
      <c r="B27" s="16" t="s">
        <v>2153</v>
      </c>
      <c r="C27" s="36"/>
      <c r="D27" s="36"/>
      <c r="E27" s="36"/>
      <c r="F27" s="17">
        <v>-45</v>
      </c>
      <c r="G27" s="36"/>
      <c r="H27" s="36"/>
      <c r="I27" s="2"/>
      <c r="J27" s="3"/>
      <c r="K27" s="2"/>
      <c r="L27" s="2"/>
    </row>
    <row x14ac:dyDescent="0.25" r="28" customHeight="1" ht="17.25">
      <c r="A28" s="15" t="s">
        <v>2841</v>
      </c>
      <c r="B28" s="16" t="s">
        <v>14</v>
      </c>
      <c r="C28" s="36"/>
      <c r="D28" s="36"/>
      <c r="E28" s="36"/>
      <c r="F28" s="36"/>
      <c r="G28" s="17">
        <v>-100</v>
      </c>
      <c r="H28" s="36"/>
      <c r="I28" s="2"/>
      <c r="J28" s="3"/>
      <c r="K28" s="2"/>
      <c r="L28" s="2"/>
    </row>
    <row x14ac:dyDescent="0.25" r="29" customHeight="1" ht="17.25">
      <c r="A29" s="33" t="s">
        <v>3401</v>
      </c>
      <c r="B29" s="16" t="s">
        <v>14</v>
      </c>
      <c r="C29" s="138">
        <v>-7</v>
      </c>
      <c r="D29" s="46"/>
      <c r="E29" s="46"/>
      <c r="F29" s="46"/>
      <c r="G29" s="46"/>
      <c r="H29" s="46"/>
      <c r="I29" s="2"/>
      <c r="J29" s="3"/>
      <c r="K29" s="2"/>
      <c r="L29" s="2"/>
    </row>
    <row x14ac:dyDescent="0.25" r="30" customHeight="1" ht="17.25">
      <c r="A30" s="21" t="s">
        <v>8371</v>
      </c>
      <c r="B30" s="47"/>
      <c r="C30" s="23">
        <f>SUM(C26:C29)</f>
      </c>
      <c r="D30" s="23">
        <f>SUM(D26:D29)</f>
      </c>
      <c r="E30" s="23">
        <f>SUM(E26:E29)</f>
      </c>
      <c r="F30" s="23">
        <f>SUM(F26:F29)</f>
      </c>
      <c r="G30" s="23">
        <f>SUM(G26:G29)</f>
      </c>
      <c r="H30" s="23">
        <f>SUM(H26:H29)</f>
      </c>
      <c r="I30" s="2"/>
      <c r="J30" s="3"/>
      <c r="K30" s="2"/>
      <c r="L30" s="2"/>
    </row>
    <row x14ac:dyDescent="0.25" r="31" customHeight="1" ht="17.25">
      <c r="A31" s="24"/>
      <c r="B31" s="118"/>
      <c r="C31" s="46"/>
      <c r="D31" s="46"/>
      <c r="E31" s="46"/>
      <c r="F31" s="46"/>
      <c r="G31" s="46"/>
      <c r="H31" s="46"/>
      <c r="I31" s="2"/>
      <c r="J31" s="3"/>
      <c r="K31" s="2"/>
      <c r="L31" s="2"/>
    </row>
    <row x14ac:dyDescent="0.25" r="32" customHeight="1" ht="17.25">
      <c r="A32" s="21" t="s">
        <v>8189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"/>
      <c r="J32" s="3"/>
      <c r="K32" s="2"/>
      <c r="L32" s="2"/>
    </row>
    <row x14ac:dyDescent="0.25" r="33" customHeight="1" ht="17.25">
      <c r="A33" s="15" t="s">
        <v>2052</v>
      </c>
      <c r="B33" s="16" t="s">
        <v>14</v>
      </c>
      <c r="C33" s="138">
        <v>-26</v>
      </c>
      <c r="D33" s="46"/>
      <c r="E33" s="46"/>
      <c r="F33" s="46"/>
      <c r="G33" s="46"/>
      <c r="H33" s="46"/>
      <c r="I33" s="2"/>
      <c r="J33" s="3"/>
      <c r="K33" s="2"/>
      <c r="L33" s="2"/>
    </row>
    <row x14ac:dyDescent="0.25" r="34" customHeight="1" ht="17.25">
      <c r="A34" s="21" t="s">
        <v>8190</v>
      </c>
      <c r="B34" s="47"/>
      <c r="C34" s="49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"/>
      <c r="J34" s="3"/>
      <c r="K34" s="2"/>
      <c r="L34" s="2"/>
    </row>
    <row x14ac:dyDescent="0.25" r="35" customHeight="1" ht="17.25">
      <c r="A35" s="117">
        <v>44967</v>
      </c>
      <c r="B35" s="118" t="s">
        <v>14</v>
      </c>
      <c r="C35" s="46"/>
      <c r="D35" s="138">
        <v>-1</v>
      </c>
      <c r="E35" s="46"/>
      <c r="F35" s="46"/>
      <c r="G35" s="46"/>
      <c r="H35" s="46"/>
      <c r="I35" s="2"/>
      <c r="J35" s="3"/>
      <c r="K35" s="2"/>
      <c r="L35" s="2"/>
    </row>
    <row x14ac:dyDescent="0.25" r="36" customHeight="1" ht="17.25">
      <c r="A36" s="21" t="s">
        <v>8108</v>
      </c>
      <c r="B36" s="47"/>
      <c r="C36" s="49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"/>
      <c r="J36" s="3"/>
      <c r="K36" s="2"/>
      <c r="L36" s="2"/>
    </row>
    <row x14ac:dyDescent="0.25" r="37" customHeight="1" ht="15">
      <c r="A37" s="24"/>
      <c r="B37" s="118"/>
      <c r="C37" s="46"/>
      <c r="D37" s="46"/>
      <c r="E37" s="46"/>
      <c r="F37" s="46"/>
      <c r="G37" s="46"/>
      <c r="H37" s="46"/>
      <c r="I37" s="2"/>
      <c r="J37" s="3"/>
      <c r="K37" s="2"/>
      <c r="L37" s="2"/>
    </row>
    <row x14ac:dyDescent="0.25" r="38" customHeight="1" ht="17.25">
      <c r="A38" s="21" t="s">
        <v>8103</v>
      </c>
      <c r="B38" s="47"/>
      <c r="C38" s="49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"/>
      <c r="J38" s="3"/>
      <c r="K38" s="2"/>
      <c r="L38" s="2"/>
    </row>
    <row x14ac:dyDescent="0.25" r="39" customHeight="1" ht="17.25">
      <c r="A39" s="65"/>
      <c r="B39" s="242"/>
      <c r="C39" s="243"/>
      <c r="D39" s="282"/>
      <c r="E39" s="243"/>
      <c r="F39" s="243"/>
      <c r="G39" s="243"/>
      <c r="H39" s="243"/>
      <c r="I39" s="2"/>
      <c r="J39" s="3"/>
      <c r="K39" s="2"/>
      <c r="L39" s="2"/>
    </row>
    <row x14ac:dyDescent="0.25" r="40" customHeight="1" ht="17.25">
      <c r="A40" s="21" t="s">
        <v>8105</v>
      </c>
      <c r="B40" s="47"/>
      <c r="C40" s="49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"/>
      <c r="J40" s="3"/>
      <c r="K40" s="2"/>
      <c r="L40" s="2"/>
    </row>
    <row x14ac:dyDescent="0.25" r="41" customHeight="1" ht="17.25">
      <c r="A41" s="65"/>
      <c r="B41" s="242"/>
      <c r="C41" s="243"/>
      <c r="D41" s="282"/>
      <c r="E41" s="243"/>
      <c r="F41" s="243"/>
      <c r="G41" s="243"/>
      <c r="H41" s="243"/>
      <c r="I41" s="2"/>
      <c r="J41" s="3"/>
      <c r="K41" s="2"/>
      <c r="L41" s="2"/>
    </row>
    <row x14ac:dyDescent="0.25" r="42" customHeight="1" ht="17.25">
      <c r="A42" s="21" t="s">
        <v>8147</v>
      </c>
      <c r="B42" s="47"/>
      <c r="C42" s="49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"/>
      <c r="J42" s="3"/>
      <c r="K42" s="2"/>
      <c r="L42" s="2"/>
    </row>
    <row x14ac:dyDescent="0.25" r="43" customHeight="1" ht="17.25">
      <c r="A43" s="15"/>
      <c r="B43" s="118"/>
      <c r="C43" s="46"/>
      <c r="D43" s="46"/>
      <c r="E43" s="46"/>
      <c r="F43" s="46"/>
      <c r="G43" s="46"/>
      <c r="H43" s="46"/>
      <c r="I43" s="2"/>
      <c r="J43" s="3"/>
      <c r="K43" s="2"/>
      <c r="L43" s="2"/>
    </row>
    <row x14ac:dyDescent="0.25" r="44" customHeight="1" ht="17.25">
      <c r="A44" s="21" t="s">
        <v>8149</v>
      </c>
      <c r="B44" s="47"/>
      <c r="C44" s="49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2"/>
      <c r="J44" s="3"/>
      <c r="K44" s="2"/>
      <c r="L44" s="2"/>
    </row>
    <row x14ac:dyDescent="0.25" r="45" customHeight="1" ht="17.25">
      <c r="A45" s="15"/>
      <c r="B45" s="118"/>
      <c r="C45" s="46"/>
      <c r="D45" s="46"/>
      <c r="E45" s="46"/>
      <c r="F45" s="46"/>
      <c r="G45" s="46"/>
      <c r="H45" s="46"/>
      <c r="I45" s="2"/>
      <c r="J45" s="3"/>
      <c r="K45" s="2"/>
      <c r="L45" s="2"/>
    </row>
    <row x14ac:dyDescent="0.25" r="46" customHeight="1" ht="17.25">
      <c r="A46" s="21" t="s">
        <v>8111</v>
      </c>
      <c r="B46" s="47"/>
      <c r="C46" s="49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2"/>
      <c r="J46" s="3"/>
      <c r="K46" s="2"/>
      <c r="L46" s="2"/>
    </row>
    <row x14ac:dyDescent="0.25" r="47" customHeight="1" ht="17.25">
      <c r="A47" s="15"/>
      <c r="B47" s="118"/>
      <c r="C47" s="46"/>
      <c r="D47" s="46"/>
      <c r="E47" s="46"/>
      <c r="F47" s="46"/>
      <c r="G47" s="46"/>
      <c r="H47" s="46"/>
      <c r="I47" s="2"/>
      <c r="J47" s="3"/>
      <c r="K47" s="2"/>
      <c r="L47" s="2"/>
    </row>
    <row x14ac:dyDescent="0.25" r="48" customHeight="1" ht="17.25">
      <c r="A48" s="21" t="s">
        <v>8098</v>
      </c>
      <c r="B48" s="47"/>
      <c r="C48" s="49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2"/>
      <c r="J48" s="3"/>
      <c r="K48" s="2"/>
      <c r="L48" s="2"/>
    </row>
    <row x14ac:dyDescent="0.25" r="49" customHeight="1" ht="17.25">
      <c r="A49" s="33" t="s">
        <v>5194</v>
      </c>
      <c r="B49" s="16" t="s">
        <v>14</v>
      </c>
      <c r="C49" s="46"/>
      <c r="D49" s="138">
        <v>-11</v>
      </c>
      <c r="E49" s="46"/>
      <c r="F49" s="46"/>
      <c r="G49" s="46"/>
      <c r="H49" s="46"/>
      <c r="I49" s="2"/>
      <c r="J49" s="3"/>
      <c r="K49" s="2"/>
      <c r="L49" s="2"/>
    </row>
    <row x14ac:dyDescent="0.25" r="50" customHeight="1" ht="17.25">
      <c r="A50" s="33" t="s">
        <v>2269</v>
      </c>
      <c r="B50" s="16" t="s">
        <v>14</v>
      </c>
      <c r="C50" s="46"/>
      <c r="D50" s="138">
        <v>-10</v>
      </c>
      <c r="E50" s="46"/>
      <c r="F50" s="46"/>
      <c r="G50" s="46"/>
      <c r="H50" s="46"/>
      <c r="I50" s="2"/>
      <c r="J50" s="3"/>
      <c r="K50" s="2"/>
      <c r="L50" s="2"/>
    </row>
    <row x14ac:dyDescent="0.25" r="51" customHeight="1" ht="17.25">
      <c r="A51" s="117"/>
      <c r="B51" s="118"/>
      <c r="C51" s="46"/>
      <c r="D51" s="46"/>
      <c r="E51" s="46"/>
      <c r="F51" s="46"/>
      <c r="G51" s="46"/>
      <c r="H51" s="46"/>
      <c r="I51" s="2"/>
      <c r="J51" s="3"/>
      <c r="K51" s="2"/>
      <c r="L51" s="2"/>
    </row>
    <row x14ac:dyDescent="0.25" r="52" customHeight="1" ht="17.25">
      <c r="A52" s="117"/>
      <c r="B52" s="118"/>
      <c r="C52" s="46"/>
      <c r="D52" s="46"/>
      <c r="E52" s="46"/>
      <c r="F52" s="46"/>
      <c r="G52" s="46"/>
      <c r="H52" s="46"/>
      <c r="I52" s="2"/>
      <c r="J52" s="3"/>
      <c r="K52" s="2"/>
      <c r="L52" s="2"/>
    </row>
    <row x14ac:dyDescent="0.25" r="53" customHeight="1" ht="17.25">
      <c r="A53" s="755" t="s">
        <v>57</v>
      </c>
      <c r="B53" s="751"/>
      <c r="C53" s="1145">
        <f>SUM(C9:C10)</f>
      </c>
      <c r="D53" s="1145">
        <f>SUM(D9:D10)</f>
      </c>
      <c r="E53" s="1145">
        <f>SUM(E9:E10)</f>
      </c>
      <c r="F53" s="1145">
        <f>SUM(F9:F10)</f>
      </c>
      <c r="G53" s="1145">
        <f>SUM(G9:G10)</f>
      </c>
      <c r="H53" s="1145">
        <f>SUM(H9:H10)</f>
      </c>
      <c r="I53" s="2"/>
      <c r="J53" s="3"/>
      <c r="K53" s="2"/>
      <c r="L53" s="2"/>
    </row>
    <row x14ac:dyDescent="0.25" r="54" customHeight="1" ht="17.25">
      <c r="A54" s="231" t="s">
        <v>58</v>
      </c>
      <c r="B54" s="232"/>
      <c r="C54" s="1144">
        <v>60</v>
      </c>
      <c r="D54" s="1144">
        <v>34</v>
      </c>
      <c r="E54" s="1144">
        <v>68</v>
      </c>
      <c r="F54" s="1144">
        <v>64</v>
      </c>
      <c r="G54" s="1144">
        <v>100</v>
      </c>
      <c r="H54" s="1144">
        <v>90</v>
      </c>
      <c r="I54" s="2"/>
      <c r="J54" s="3"/>
      <c r="K54" s="2"/>
      <c r="L54" s="2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4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147857142857141" customWidth="1" bestFit="1"/>
    <col min="8" max="8" style="40" width="9.005" customWidth="1" bestFit="1"/>
    <col min="9" max="9" style="41" width="15.576428571428572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2"/>
      <c r="I1" s="3"/>
      <c r="J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  <c r="I2" s="3"/>
      <c r="J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2"/>
      <c r="I3" s="3"/>
      <c r="J3" s="2"/>
    </row>
    <row x14ac:dyDescent="0.25" r="4" customHeight="1" ht="17.25">
      <c r="A4" s="1" t="s">
        <v>8387</v>
      </c>
      <c r="B4" s="4"/>
      <c r="C4" s="560"/>
      <c r="D4" s="560"/>
      <c r="E4" s="560"/>
      <c r="F4" s="560"/>
      <c r="G4" s="560"/>
      <c r="H4" s="1139"/>
      <c r="I4" s="3"/>
      <c r="J4" s="2"/>
    </row>
    <row x14ac:dyDescent="0.25" r="5" customHeight="1" ht="17.25">
      <c r="A5" s="1" t="s">
        <v>8434</v>
      </c>
      <c r="B5" s="4"/>
      <c r="C5" s="560"/>
      <c r="D5" s="560"/>
      <c r="E5" s="560"/>
      <c r="F5" s="560"/>
      <c r="G5" s="560"/>
      <c r="H5" s="2"/>
      <c r="I5" s="3"/>
      <c r="J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2"/>
      <c r="I6" s="3"/>
      <c r="J6" s="2"/>
    </row>
    <row x14ac:dyDescent="0.25" r="7" customHeight="1" ht="17.25">
      <c r="A7" s="1"/>
      <c r="B7" s="4"/>
      <c r="C7" s="11">
        <v>4000</v>
      </c>
      <c r="D7" s="11">
        <v>800</v>
      </c>
      <c r="E7" s="11">
        <v>3500</v>
      </c>
      <c r="F7" s="11">
        <v>3500</v>
      </c>
      <c r="G7" s="11">
        <v>3500</v>
      </c>
      <c r="H7" s="2"/>
      <c r="I7" s="3"/>
      <c r="J7" s="2"/>
    </row>
    <row x14ac:dyDescent="0.25" r="8" customHeight="1" ht="17.25">
      <c r="A8" s="533" t="s">
        <v>4</v>
      </c>
      <c r="B8" s="534" t="s">
        <v>5</v>
      </c>
      <c r="C8" s="401" t="s">
        <v>75</v>
      </c>
      <c r="D8" s="401" t="s">
        <v>9</v>
      </c>
      <c r="E8" s="401" t="s">
        <v>76</v>
      </c>
      <c r="F8" s="401" t="s">
        <v>8</v>
      </c>
      <c r="G8" s="401" t="s">
        <v>358</v>
      </c>
      <c r="H8" s="2"/>
      <c r="I8" s="3"/>
      <c r="J8" s="2"/>
    </row>
    <row x14ac:dyDescent="0.25" r="9" customHeight="1" ht="17.25">
      <c r="A9" s="117" t="s">
        <v>2645</v>
      </c>
      <c r="B9" s="118" t="s">
        <v>8395</v>
      </c>
      <c r="C9" s="138">
        <v>110</v>
      </c>
      <c r="D9" s="138">
        <v>110</v>
      </c>
      <c r="E9" s="138">
        <v>110</v>
      </c>
      <c r="F9" s="138">
        <v>110</v>
      </c>
      <c r="G9" s="138">
        <v>110</v>
      </c>
      <c r="H9" s="2"/>
      <c r="I9" s="3"/>
      <c r="J9" s="2"/>
    </row>
    <row x14ac:dyDescent="0.25" r="10" customHeight="1" ht="17.25">
      <c r="A10" s="21" t="s">
        <v>8304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4" t="s">
        <v>1555</v>
      </c>
      <c r="I10" s="94">
        <v>841500</v>
      </c>
      <c r="J10" s="4" t="s">
        <v>8435</v>
      </c>
    </row>
    <row x14ac:dyDescent="0.25" r="11" customHeight="1" ht="17.25">
      <c r="A11" s="33"/>
      <c r="B11" s="25"/>
      <c r="C11" s="35"/>
      <c r="D11" s="35"/>
      <c r="E11" s="35"/>
      <c r="F11" s="35"/>
      <c r="G11" s="35"/>
      <c r="H11" s="2"/>
      <c r="I11" s="3"/>
      <c r="J11" s="2"/>
    </row>
    <row x14ac:dyDescent="0.25" r="12" customHeight="1" ht="17.25">
      <c r="A12" s="21" t="s">
        <v>8295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4" t="s">
        <v>2082</v>
      </c>
      <c r="I12" s="94">
        <v>1739099</v>
      </c>
      <c r="J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2"/>
      <c r="I13" s="3"/>
      <c r="J13" s="2"/>
    </row>
    <row x14ac:dyDescent="0.25" r="14" customHeight="1" ht="17.25">
      <c r="A14" s="21" t="s">
        <v>8296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"/>
      <c r="I14" s="3"/>
      <c r="J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2"/>
      <c r="I15" s="3"/>
      <c r="J15" s="2"/>
    </row>
    <row x14ac:dyDescent="0.25" r="16" customHeight="1" ht="17.25">
      <c r="A16" s="21" t="s">
        <v>8297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"/>
      <c r="I16" s="3"/>
      <c r="J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2"/>
      <c r="I17" s="3"/>
      <c r="J17" s="2"/>
    </row>
    <row x14ac:dyDescent="0.25" r="18" customHeight="1" ht="17.25">
      <c r="A18" s="21" t="s">
        <v>8298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"/>
      <c r="I18" s="3"/>
      <c r="J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2"/>
      <c r="I19" s="3"/>
      <c r="J19" s="2"/>
    </row>
    <row x14ac:dyDescent="0.25" r="20" customHeight="1" ht="17.25">
      <c r="A20" s="21" t="s">
        <v>8299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"/>
      <c r="I20" s="3"/>
      <c r="J20" s="2"/>
    </row>
    <row x14ac:dyDescent="0.25" r="21" customHeight="1" ht="17.25">
      <c r="A21" s="33" t="s">
        <v>1804</v>
      </c>
      <c r="B21" s="118" t="s">
        <v>14</v>
      </c>
      <c r="C21" s="17">
        <v>-31</v>
      </c>
      <c r="D21" s="36"/>
      <c r="E21" s="36"/>
      <c r="F21" s="36"/>
      <c r="G21" s="36"/>
      <c r="H21" s="2"/>
      <c r="I21" s="3"/>
      <c r="J21" s="2"/>
    </row>
    <row x14ac:dyDescent="0.25" r="22" customHeight="1" ht="17.25">
      <c r="A22" s="21" t="s">
        <v>8201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"/>
      <c r="I22" s="3"/>
      <c r="J22" s="2"/>
    </row>
    <row x14ac:dyDescent="0.25" r="23" customHeight="1" ht="17.25">
      <c r="A23" s="33">
        <v>45053</v>
      </c>
      <c r="B23" s="16" t="s">
        <v>2153</v>
      </c>
      <c r="C23" s="17">
        <v>-51</v>
      </c>
      <c r="D23" s="36"/>
      <c r="E23" s="36"/>
      <c r="F23" s="36"/>
      <c r="G23" s="36"/>
      <c r="H23" s="2"/>
      <c r="I23" s="3"/>
      <c r="J23" s="2"/>
    </row>
    <row x14ac:dyDescent="0.25" r="24" customHeight="1" ht="17.25">
      <c r="A24" s="15">
        <v>45114</v>
      </c>
      <c r="B24" s="16" t="s">
        <v>14</v>
      </c>
      <c r="C24" s="17">
        <v>-28</v>
      </c>
      <c r="D24" s="36"/>
      <c r="E24" s="36"/>
      <c r="F24" s="36"/>
      <c r="G24" s="36"/>
      <c r="H24" s="2"/>
      <c r="I24" s="3"/>
      <c r="J24" s="2"/>
    </row>
    <row x14ac:dyDescent="0.25" r="25" customHeight="1" ht="17.25">
      <c r="A25" s="117" t="s">
        <v>2477</v>
      </c>
      <c r="B25" s="118" t="s">
        <v>14</v>
      </c>
      <c r="C25" s="36"/>
      <c r="D25" s="36"/>
      <c r="E25" s="17">
        <v>-110</v>
      </c>
      <c r="F25" s="36"/>
      <c r="G25" s="36"/>
      <c r="H25" s="2"/>
      <c r="I25" s="3"/>
      <c r="J25" s="2"/>
    </row>
    <row x14ac:dyDescent="0.25" r="26" customHeight="1" ht="17.25">
      <c r="A26" s="15" t="s">
        <v>2841</v>
      </c>
      <c r="B26" s="16" t="s">
        <v>14</v>
      </c>
      <c r="C26" s="36"/>
      <c r="D26" s="36"/>
      <c r="E26" s="36"/>
      <c r="F26" s="17">
        <v>-88</v>
      </c>
      <c r="G26" s="36"/>
      <c r="H26" s="2"/>
      <c r="I26" s="3"/>
      <c r="J26" s="2"/>
    </row>
    <row x14ac:dyDescent="0.25" r="27" customHeight="1" ht="17.25">
      <c r="A27" s="15" t="s">
        <v>1809</v>
      </c>
      <c r="B27" s="118" t="s">
        <v>14</v>
      </c>
      <c r="C27" s="46"/>
      <c r="D27" s="46"/>
      <c r="E27" s="46"/>
      <c r="F27" s="138">
        <v>-22</v>
      </c>
      <c r="G27" s="46"/>
      <c r="H27" s="2"/>
      <c r="I27" s="3"/>
      <c r="J27" s="2"/>
    </row>
    <row x14ac:dyDescent="0.25" r="28" customHeight="1" ht="17.25">
      <c r="A28" s="21" t="s">
        <v>8204</v>
      </c>
      <c r="B28" s="47"/>
      <c r="C28" s="23">
        <f>SUM(C22:C27)</f>
      </c>
      <c r="D28" s="23">
        <f>SUM(D22:D27)</f>
      </c>
      <c r="E28" s="23">
        <f>SUM(E22:E27)</f>
      </c>
      <c r="F28" s="23">
        <f>SUM(F22:F27)</f>
      </c>
      <c r="G28" s="23">
        <f>SUM(G22:G27)</f>
      </c>
      <c r="H28" s="2"/>
      <c r="I28" s="3"/>
      <c r="J28" s="2"/>
    </row>
    <row x14ac:dyDescent="0.25" r="29" customHeight="1" ht="17.25">
      <c r="A29" s="117"/>
      <c r="B29" s="118"/>
      <c r="C29" s="46"/>
      <c r="D29" s="46"/>
      <c r="E29" s="46"/>
      <c r="F29" s="46"/>
      <c r="G29" s="46"/>
      <c r="H29" s="2"/>
      <c r="I29" s="3"/>
      <c r="J29" s="2"/>
    </row>
    <row x14ac:dyDescent="0.25" r="30" customHeight="1" ht="17.25">
      <c r="A30" s="21" t="s">
        <v>8189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"/>
      <c r="I30" s="3"/>
      <c r="J30" s="2"/>
    </row>
    <row x14ac:dyDescent="0.25" r="31" customHeight="1" ht="17.25">
      <c r="A31" s="117">
        <v>45025</v>
      </c>
      <c r="B31" s="118" t="s">
        <v>2153</v>
      </c>
      <c r="C31" s="46"/>
      <c r="D31" s="138">
        <v>-54</v>
      </c>
      <c r="E31" s="46"/>
      <c r="F31" s="46"/>
      <c r="G31" s="46"/>
      <c r="H31" s="2"/>
      <c r="I31" s="3"/>
      <c r="J31" s="2"/>
    </row>
    <row x14ac:dyDescent="0.25" r="32" customHeight="1" ht="17.25">
      <c r="A32" s="15" t="s">
        <v>2052</v>
      </c>
      <c r="B32" s="16" t="s">
        <v>14</v>
      </c>
      <c r="C32" s="46"/>
      <c r="D32" s="138">
        <v>-56</v>
      </c>
      <c r="E32" s="46"/>
      <c r="F32" s="46"/>
      <c r="G32" s="46"/>
      <c r="H32" s="2"/>
      <c r="I32" s="3"/>
      <c r="J32" s="2"/>
    </row>
    <row x14ac:dyDescent="0.25" r="33" customHeight="1" ht="17.25">
      <c r="A33" s="21" t="s">
        <v>8190</v>
      </c>
      <c r="B33" s="47"/>
      <c r="C33" s="23">
        <f>SUM(C30:C32)</f>
      </c>
      <c r="D33" s="23">
        <f>SUM(D30:D32)</f>
      </c>
      <c r="E33" s="23">
        <f>SUM(E30:E32)</f>
      </c>
      <c r="F33" s="23">
        <f>SUM(F30:F32)</f>
      </c>
      <c r="G33" s="23">
        <f>SUM(G30:G32)</f>
      </c>
      <c r="H33" s="2"/>
      <c r="I33" s="3"/>
      <c r="J33" s="2"/>
    </row>
    <row x14ac:dyDescent="0.25" r="34" customHeight="1" ht="17.25">
      <c r="A34" s="117"/>
      <c r="B34" s="118"/>
      <c r="C34" s="46"/>
      <c r="D34" s="46"/>
      <c r="E34" s="46"/>
      <c r="F34" s="46"/>
      <c r="G34" s="46"/>
      <c r="H34" s="2"/>
      <c r="I34" s="3"/>
      <c r="J34" s="2"/>
    </row>
    <row x14ac:dyDescent="0.25" r="35" customHeight="1" ht="17.25">
      <c r="A35" s="21" t="s">
        <v>8108</v>
      </c>
      <c r="B35" s="47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"/>
      <c r="I35" s="3"/>
      <c r="J35" s="2"/>
    </row>
    <row x14ac:dyDescent="0.25" r="36" customHeight="1" ht="17.25">
      <c r="A36" s="117"/>
      <c r="B36" s="118"/>
      <c r="C36" s="46"/>
      <c r="D36" s="46"/>
      <c r="E36" s="46"/>
      <c r="F36" s="46"/>
      <c r="G36" s="46"/>
      <c r="H36" s="2"/>
      <c r="I36" s="3"/>
      <c r="J36" s="2"/>
    </row>
    <row x14ac:dyDescent="0.25" r="37" customHeight="1" ht="17.25">
      <c r="A37" s="21" t="s">
        <v>8103</v>
      </c>
      <c r="B37" s="47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"/>
      <c r="I37" s="3"/>
      <c r="J37" s="2"/>
    </row>
    <row x14ac:dyDescent="0.25" r="38" customHeight="1" ht="17.25">
      <c r="A38" s="65"/>
      <c r="B38" s="242"/>
      <c r="C38" s="243"/>
      <c r="D38" s="243"/>
      <c r="E38" s="243"/>
      <c r="F38" s="243"/>
      <c r="G38" s="282"/>
      <c r="H38" s="2"/>
      <c r="I38" s="3"/>
      <c r="J38" s="2"/>
    </row>
    <row x14ac:dyDescent="0.25" r="39" customHeight="1" ht="17.25">
      <c r="A39" s="21" t="s">
        <v>8105</v>
      </c>
      <c r="B39" s="47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"/>
      <c r="I39" s="3"/>
      <c r="J39" s="2"/>
    </row>
    <row x14ac:dyDescent="0.25" r="40" customHeight="1" ht="17.25">
      <c r="A40" s="65"/>
      <c r="B40" s="242"/>
      <c r="C40" s="243"/>
      <c r="D40" s="243"/>
      <c r="E40" s="243"/>
      <c r="F40" s="243"/>
      <c r="G40" s="282"/>
      <c r="H40" s="2"/>
      <c r="I40" s="3"/>
      <c r="J40" s="2"/>
    </row>
    <row x14ac:dyDescent="0.25" r="41" customHeight="1" ht="17.25">
      <c r="A41" s="21" t="s">
        <v>8147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"/>
      <c r="I41" s="3"/>
      <c r="J41" s="2"/>
    </row>
    <row x14ac:dyDescent="0.25" r="42" customHeight="1" ht="17.25">
      <c r="A42" s="117"/>
      <c r="B42" s="118"/>
      <c r="C42" s="46"/>
      <c r="D42" s="46"/>
      <c r="E42" s="46"/>
      <c r="F42" s="46"/>
      <c r="G42" s="46"/>
      <c r="H42" s="2"/>
      <c r="I42" s="3"/>
      <c r="J42" s="2"/>
    </row>
    <row x14ac:dyDescent="0.25" r="43" customHeight="1" ht="17.25">
      <c r="A43" s="21" t="s">
        <v>8149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"/>
      <c r="I43" s="3"/>
      <c r="J43" s="2"/>
    </row>
    <row x14ac:dyDescent="0.25" r="44" customHeight="1" ht="17.25">
      <c r="A44" s="33" t="s">
        <v>2227</v>
      </c>
      <c r="B44" s="34" t="s">
        <v>14</v>
      </c>
      <c r="C44" s="46"/>
      <c r="D44" s="46"/>
      <c r="E44" s="46"/>
      <c r="F44" s="46"/>
      <c r="G44" s="138">
        <v>-44</v>
      </c>
      <c r="H44" s="2"/>
      <c r="I44" s="3"/>
      <c r="J44" s="2"/>
    </row>
    <row x14ac:dyDescent="0.25" r="45" customHeight="1" ht="17.25">
      <c r="A45" s="21" t="s">
        <v>8111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"/>
      <c r="I45" s="3"/>
      <c r="J45" s="2"/>
    </row>
    <row x14ac:dyDescent="0.25" r="46" customHeight="1" ht="17.25">
      <c r="A46" s="117"/>
      <c r="B46" s="118"/>
      <c r="C46" s="46"/>
      <c r="D46" s="46"/>
      <c r="E46" s="46"/>
      <c r="F46" s="46"/>
      <c r="G46" s="46"/>
      <c r="H46" s="2"/>
      <c r="I46" s="3"/>
      <c r="J46" s="2"/>
    </row>
    <row x14ac:dyDescent="0.25" r="47" customHeight="1" ht="17.25">
      <c r="A47" s="21" t="s">
        <v>8098</v>
      </c>
      <c r="B47" s="47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"/>
      <c r="I47" s="3"/>
      <c r="J47" s="2"/>
    </row>
    <row x14ac:dyDescent="0.25" r="48" customHeight="1" ht="17.25">
      <c r="A48" s="33" t="s">
        <v>5194</v>
      </c>
      <c r="B48" s="16" t="s">
        <v>14</v>
      </c>
      <c r="C48" s="46"/>
      <c r="D48" s="46"/>
      <c r="E48" s="46"/>
      <c r="F48" s="46"/>
      <c r="G48" s="138">
        <v>-10</v>
      </c>
      <c r="H48" s="2"/>
      <c r="I48" s="3"/>
      <c r="J48" s="2"/>
    </row>
    <row x14ac:dyDescent="0.25" r="49" customHeight="1" ht="17.25">
      <c r="A49" s="117"/>
      <c r="B49" s="118"/>
      <c r="C49" s="46"/>
      <c r="D49" s="46"/>
      <c r="E49" s="46"/>
      <c r="F49" s="46"/>
      <c r="G49" s="46"/>
      <c r="H49" s="2"/>
      <c r="I49" s="3"/>
      <c r="J49" s="2"/>
    </row>
    <row x14ac:dyDescent="0.25" r="50" customHeight="1" ht="17.25">
      <c r="A50" s="117"/>
      <c r="B50" s="118"/>
      <c r="C50" s="46"/>
      <c r="D50" s="46"/>
      <c r="E50" s="46"/>
      <c r="F50" s="46"/>
      <c r="G50" s="46"/>
      <c r="H50" s="2"/>
      <c r="I50" s="3"/>
      <c r="J50" s="2"/>
    </row>
    <row x14ac:dyDescent="0.25" r="51" customHeight="1" ht="17.25">
      <c r="A51" s="117"/>
      <c r="B51" s="118"/>
      <c r="C51" s="46"/>
      <c r="D51" s="46"/>
      <c r="E51" s="46"/>
      <c r="F51" s="46"/>
      <c r="G51" s="46"/>
      <c r="H51" s="2"/>
      <c r="I51" s="3"/>
      <c r="J51" s="2"/>
    </row>
    <row x14ac:dyDescent="0.25" r="52" customHeight="1" ht="17.25">
      <c r="A52" s="117"/>
      <c r="B52" s="118"/>
      <c r="C52" s="46"/>
      <c r="D52" s="46"/>
      <c r="E52" s="46"/>
      <c r="F52" s="46"/>
      <c r="G52" s="46"/>
      <c r="H52" s="2"/>
      <c r="I52" s="3"/>
      <c r="J52" s="2"/>
    </row>
    <row x14ac:dyDescent="0.25" r="53" customHeight="1" ht="17.25">
      <c r="A53" s="755" t="s">
        <v>57</v>
      </c>
      <c r="B53" s="751"/>
      <c r="C53" s="1145">
        <f>SUM(C9)</f>
      </c>
      <c r="D53" s="1145">
        <f>SUM(D9)</f>
      </c>
      <c r="E53" s="1145">
        <f>SUM(E9)</f>
      </c>
      <c r="F53" s="1145">
        <f>SUM(F9)</f>
      </c>
      <c r="G53" s="1145">
        <f>SUM(G9)</f>
      </c>
      <c r="H53" s="2"/>
      <c r="I53" s="3"/>
      <c r="J53" s="2"/>
    </row>
    <row x14ac:dyDescent="0.25" r="54" customHeight="1" ht="17.25">
      <c r="A54" s="231" t="s">
        <v>58</v>
      </c>
      <c r="B54" s="232"/>
      <c r="C54" s="1144">
        <v>110</v>
      </c>
      <c r="D54" s="1144">
        <v>110</v>
      </c>
      <c r="E54" s="1144">
        <v>110</v>
      </c>
      <c r="F54" s="1144">
        <v>110</v>
      </c>
      <c r="G54" s="1144">
        <v>110</v>
      </c>
      <c r="H54" s="2"/>
      <c r="I54" s="3"/>
      <c r="J54" s="2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65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9.862142857142858" customWidth="1" bestFit="1"/>
    <col min="4" max="4" style="116" width="9.862142857142858" customWidth="1" bestFit="1"/>
    <col min="5" max="5" style="116" width="9.862142857142858" customWidth="1" bestFit="1"/>
    <col min="6" max="6" style="116" width="9.862142857142858" customWidth="1" bestFit="1"/>
    <col min="7" max="7" style="116" width="9.862142857142858" customWidth="1" bestFit="1"/>
    <col min="8" max="8" style="116" width="9.862142857142858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8387</v>
      </c>
      <c r="B4" s="4"/>
      <c r="C4" s="560"/>
      <c r="D4" s="560"/>
      <c r="E4" s="560"/>
      <c r="F4" s="560"/>
      <c r="G4" s="560"/>
      <c r="H4" s="560"/>
      <c r="I4" s="1139"/>
    </row>
    <row x14ac:dyDescent="0.25" r="5" customHeight="1" ht="17.25">
      <c r="A5" s="1" t="s">
        <v>8430</v>
      </c>
      <c r="B5" s="4"/>
      <c r="C5" s="560"/>
      <c r="D5" s="560"/>
      <c r="E5" s="560"/>
      <c r="F5" s="560"/>
      <c r="G5" s="560"/>
      <c r="H5" s="560"/>
      <c r="I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2"/>
    </row>
    <row x14ac:dyDescent="0.25" r="7" customHeight="1" ht="17.25">
      <c r="A7" s="1"/>
      <c r="B7" s="4"/>
      <c r="C7" s="11">
        <v>6000</v>
      </c>
      <c r="D7" s="11">
        <v>6000</v>
      </c>
      <c r="E7" s="11">
        <v>4500</v>
      </c>
      <c r="F7" s="11">
        <v>1000</v>
      </c>
      <c r="G7" s="11">
        <v>4500</v>
      </c>
      <c r="H7" s="11">
        <v>4500</v>
      </c>
      <c r="I7" s="2"/>
    </row>
    <row x14ac:dyDescent="0.25" r="8" customHeight="1" ht="17.25">
      <c r="A8" s="533" t="s">
        <v>4</v>
      </c>
      <c r="B8" s="534" t="s">
        <v>5</v>
      </c>
      <c r="C8" s="401" t="s">
        <v>368</v>
      </c>
      <c r="D8" s="401" t="s">
        <v>6</v>
      </c>
      <c r="E8" s="401" t="s">
        <v>7</v>
      </c>
      <c r="F8" s="401" t="s">
        <v>9</v>
      </c>
      <c r="G8" s="401" t="s">
        <v>8</v>
      </c>
      <c r="H8" s="401" t="s">
        <v>358</v>
      </c>
      <c r="I8" s="2"/>
    </row>
    <row x14ac:dyDescent="0.25" r="9" customHeight="1" ht="17.25">
      <c r="A9" s="117" t="s">
        <v>3428</v>
      </c>
      <c r="B9" s="118" t="s">
        <v>8397</v>
      </c>
      <c r="C9" s="26">
        <v>80</v>
      </c>
      <c r="D9" s="45"/>
      <c r="E9" s="26">
        <v>80</v>
      </c>
      <c r="F9" s="26">
        <v>160</v>
      </c>
      <c r="G9" s="26">
        <v>305</v>
      </c>
      <c r="H9" s="26">
        <v>96</v>
      </c>
      <c r="I9" s="2"/>
    </row>
    <row x14ac:dyDescent="0.25" r="10" customHeight="1" ht="17.25">
      <c r="A10" s="21" t="s">
        <v>8296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3">
        <f>SUM(H9)</f>
      </c>
      <c r="I10" s="4" t="s">
        <v>1547</v>
      </c>
    </row>
    <row x14ac:dyDescent="0.25" r="11" customHeight="1" ht="17.25">
      <c r="A11" s="33">
        <v>44929</v>
      </c>
      <c r="B11" s="25" t="s">
        <v>2175</v>
      </c>
      <c r="C11" s="19">
        <v>140</v>
      </c>
      <c r="D11" s="35"/>
      <c r="E11" s="19">
        <v>140</v>
      </c>
      <c r="F11" s="19">
        <v>200</v>
      </c>
      <c r="G11" s="35"/>
      <c r="H11" s="35"/>
      <c r="I11" s="2"/>
    </row>
    <row x14ac:dyDescent="0.25" r="12" customHeight="1" ht="17.25">
      <c r="A12" s="15">
        <v>44960</v>
      </c>
      <c r="B12" s="118" t="s">
        <v>8398</v>
      </c>
      <c r="C12" s="18"/>
      <c r="D12" s="103">
        <v>120</v>
      </c>
      <c r="E12" s="17">
        <v>120</v>
      </c>
      <c r="F12" s="17">
        <v>120</v>
      </c>
      <c r="G12" s="36"/>
      <c r="H12" s="17">
        <v>59</v>
      </c>
      <c r="I12" s="4"/>
    </row>
    <row x14ac:dyDescent="0.25" r="13" customHeight="1" ht="17.25">
      <c r="A13" s="15">
        <v>44988</v>
      </c>
      <c r="B13" s="16" t="s">
        <v>8399</v>
      </c>
      <c r="C13" s="18"/>
      <c r="D13" s="103">
        <v>100</v>
      </c>
      <c r="E13" s="17">
        <v>100</v>
      </c>
      <c r="F13" s="17">
        <v>130</v>
      </c>
      <c r="G13" s="36"/>
      <c r="H13" s="17">
        <v>150</v>
      </c>
      <c r="I13" s="4"/>
    </row>
    <row x14ac:dyDescent="0.25" r="14" customHeight="1" ht="17.25">
      <c r="A14" s="15">
        <v>45019</v>
      </c>
      <c r="B14" s="16" t="s">
        <v>8400</v>
      </c>
      <c r="C14" s="18"/>
      <c r="D14" s="103">
        <v>50</v>
      </c>
      <c r="E14" s="17">
        <v>50</v>
      </c>
      <c r="F14" s="36"/>
      <c r="G14" s="36"/>
      <c r="H14" s="36"/>
      <c r="I14" s="4"/>
    </row>
    <row x14ac:dyDescent="0.25" r="15" customHeight="1" ht="17.25">
      <c r="A15" s="15">
        <v>45110</v>
      </c>
      <c r="B15" s="16" t="s">
        <v>8401</v>
      </c>
      <c r="C15" s="18"/>
      <c r="D15" s="103">
        <v>120</v>
      </c>
      <c r="E15" s="17">
        <v>120</v>
      </c>
      <c r="F15" s="36"/>
      <c r="G15" s="36"/>
      <c r="H15" s="36"/>
      <c r="I15" s="4"/>
    </row>
    <row x14ac:dyDescent="0.25" r="16" customHeight="1" ht="17.25">
      <c r="A16" s="21" t="s">
        <v>8297</v>
      </c>
      <c r="B16" s="47"/>
      <c r="C16" s="23">
        <f>SUM(C10:C15)</f>
      </c>
      <c r="D16" s="23">
        <f>SUM(D10:D15)</f>
      </c>
      <c r="E16" s="23">
        <f>SUM(E10:E15)</f>
      </c>
      <c r="F16" s="23">
        <f>SUM(F10:F15)</f>
      </c>
      <c r="G16" s="23">
        <f>SUM(G10:G15)</f>
      </c>
      <c r="H16" s="23">
        <f>SUM(H10:H15)</f>
      </c>
      <c r="I16" s="2"/>
    </row>
    <row x14ac:dyDescent="0.25" r="17" customHeight="1" ht="17.25">
      <c r="A17" s="15">
        <v>45264</v>
      </c>
      <c r="B17" s="16" t="s">
        <v>14</v>
      </c>
      <c r="C17" s="17">
        <v>-2</v>
      </c>
      <c r="D17" s="18"/>
      <c r="E17" s="36"/>
      <c r="F17" s="36"/>
      <c r="G17" s="36"/>
      <c r="H17" s="36"/>
      <c r="I17" s="4"/>
    </row>
    <row x14ac:dyDescent="0.25" r="18" customHeight="1" ht="17.25">
      <c r="A18" s="21" t="s">
        <v>8298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"/>
    </row>
    <row x14ac:dyDescent="0.25" r="19" customHeight="1" ht="17.25">
      <c r="A19" s="15"/>
      <c r="B19" s="16"/>
      <c r="C19" s="18"/>
      <c r="D19" s="18"/>
      <c r="E19" s="36"/>
      <c r="F19" s="36"/>
      <c r="G19" s="36"/>
      <c r="H19" s="36"/>
      <c r="I19" s="4"/>
    </row>
    <row x14ac:dyDescent="0.25" r="20" customHeight="1" ht="17.25">
      <c r="A20" s="21" t="s">
        <v>8299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"/>
    </row>
    <row x14ac:dyDescent="0.25" r="21" customHeight="1" ht="17.25">
      <c r="A21" s="15"/>
      <c r="B21" s="16"/>
      <c r="C21" s="18"/>
      <c r="D21" s="18"/>
      <c r="E21" s="36"/>
      <c r="F21" s="36"/>
      <c r="G21" s="36"/>
      <c r="H21" s="36"/>
      <c r="I21" s="4"/>
    </row>
    <row x14ac:dyDescent="0.25" r="22" customHeight="1" ht="17.25">
      <c r="A22" s="21" t="s">
        <v>8201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"/>
    </row>
    <row x14ac:dyDescent="0.25" r="23" customHeight="1" ht="17.25">
      <c r="A23" s="33">
        <v>45053</v>
      </c>
      <c r="B23" s="16" t="s">
        <v>2153</v>
      </c>
      <c r="C23" s="17">
        <v>-27</v>
      </c>
      <c r="D23" s="18"/>
      <c r="E23" s="36"/>
      <c r="F23" s="36"/>
      <c r="G23" s="36"/>
      <c r="H23" s="36"/>
      <c r="I23" s="4"/>
    </row>
    <row x14ac:dyDescent="0.25" r="24" customHeight="1" ht="17.25">
      <c r="A24" s="15">
        <v>45114</v>
      </c>
      <c r="B24" s="16" t="s">
        <v>14</v>
      </c>
      <c r="C24" s="17">
        <v>-10</v>
      </c>
      <c r="D24" s="18"/>
      <c r="E24" s="36"/>
      <c r="F24" s="36"/>
      <c r="G24" s="36"/>
      <c r="H24" s="36"/>
      <c r="I24" s="4"/>
    </row>
    <row x14ac:dyDescent="0.25" r="25" customHeight="1" ht="17.25">
      <c r="A25" s="15" t="s">
        <v>2477</v>
      </c>
      <c r="B25" s="118" t="s">
        <v>14</v>
      </c>
      <c r="C25" s="17">
        <v>-9</v>
      </c>
      <c r="D25" s="18"/>
      <c r="E25" s="36"/>
      <c r="F25" s="36"/>
      <c r="G25" s="36"/>
      <c r="H25" s="36"/>
      <c r="I25" s="4"/>
    </row>
    <row x14ac:dyDescent="0.25" r="26" customHeight="1" ht="17.25">
      <c r="A26" s="33" t="s">
        <v>3401</v>
      </c>
      <c r="B26" s="16" t="s">
        <v>14</v>
      </c>
      <c r="C26" s="17">
        <v>-2</v>
      </c>
      <c r="D26" s="36"/>
      <c r="E26" s="36"/>
      <c r="F26" s="36"/>
      <c r="G26" s="36"/>
      <c r="H26" s="36"/>
      <c r="I26" s="2"/>
    </row>
    <row x14ac:dyDescent="0.25" r="27" customHeight="1" ht="17.25">
      <c r="A27" s="15" t="s">
        <v>1809</v>
      </c>
      <c r="B27" s="118" t="s">
        <v>14</v>
      </c>
      <c r="C27" s="46"/>
      <c r="D27" s="46"/>
      <c r="E27" s="46"/>
      <c r="F27" s="46"/>
      <c r="G27" s="138">
        <v>-51</v>
      </c>
      <c r="H27" s="46"/>
      <c r="I27" s="2"/>
    </row>
    <row x14ac:dyDescent="0.25" r="28" customHeight="1" ht="17.25">
      <c r="A28" s="21" t="s">
        <v>8204</v>
      </c>
      <c r="B28" s="47"/>
      <c r="C28" s="23">
        <f>SUM(C22:C27)</f>
      </c>
      <c r="D28" s="23">
        <f>SUM(D22:D27)</f>
      </c>
      <c r="E28" s="23">
        <f>SUM(E22:E27)</f>
      </c>
      <c r="F28" s="23">
        <f>SUM(F22:F27)</f>
      </c>
      <c r="G28" s="23">
        <f>SUM(G22:G27)</f>
      </c>
      <c r="H28" s="23">
        <f>SUM(H22:H27)</f>
      </c>
      <c r="I28" s="2"/>
    </row>
    <row x14ac:dyDescent="0.25" r="29" customHeight="1" ht="17.25">
      <c r="A29" s="15">
        <v>44993</v>
      </c>
      <c r="B29" s="16" t="s">
        <v>14</v>
      </c>
      <c r="C29" s="46"/>
      <c r="D29" s="46"/>
      <c r="E29" s="46"/>
      <c r="F29" s="46"/>
      <c r="G29" s="138">
        <v>-100</v>
      </c>
      <c r="H29" s="46"/>
      <c r="I29" s="2"/>
    </row>
    <row x14ac:dyDescent="0.25" r="30" customHeight="1" ht="17.25">
      <c r="A30" s="33">
        <v>45238</v>
      </c>
      <c r="B30" s="118" t="s">
        <v>14</v>
      </c>
      <c r="C30" s="138">
        <v>-16</v>
      </c>
      <c r="D30" s="46"/>
      <c r="E30" s="46"/>
      <c r="F30" s="46"/>
      <c r="G30" s="138">
        <v>-37</v>
      </c>
      <c r="H30" s="46"/>
      <c r="I30" s="2"/>
    </row>
    <row x14ac:dyDescent="0.25" r="31" customHeight="1" ht="17.25">
      <c r="A31" s="15" t="s">
        <v>2503</v>
      </c>
      <c r="B31" s="118" t="s">
        <v>14</v>
      </c>
      <c r="C31" s="138">
        <v>-33</v>
      </c>
      <c r="D31" s="46"/>
      <c r="E31" s="46"/>
      <c r="F31" s="46"/>
      <c r="G31" s="138">
        <v>-6</v>
      </c>
      <c r="H31" s="46"/>
      <c r="I31" s="2"/>
    </row>
    <row x14ac:dyDescent="0.25" r="32" customHeight="1" ht="17.25">
      <c r="A32" s="21" t="s">
        <v>8189</v>
      </c>
      <c r="B32" s="47"/>
      <c r="C32" s="23">
        <f>SUM(C28:C31)</f>
      </c>
      <c r="D32" s="23">
        <f>SUM(D28:D31)</f>
      </c>
      <c r="E32" s="23">
        <f>SUM(E28:E31)</f>
      </c>
      <c r="F32" s="23">
        <f>SUM(F28:F31)</f>
      </c>
      <c r="G32" s="23">
        <f>SUM(G28:G31)</f>
      </c>
      <c r="H32" s="23">
        <f>SUM(H28:H31)</f>
      </c>
      <c r="I32" s="2"/>
    </row>
    <row x14ac:dyDescent="0.25" r="33" customHeight="1" ht="17.25">
      <c r="A33" s="15">
        <v>44935</v>
      </c>
      <c r="B33" s="118" t="s">
        <v>14</v>
      </c>
      <c r="C33" s="138">
        <v>-26</v>
      </c>
      <c r="D33" s="138">
        <v>-9</v>
      </c>
      <c r="E33" s="46"/>
      <c r="F33" s="46"/>
      <c r="G33" s="46"/>
      <c r="H33" s="46"/>
      <c r="I33" s="2"/>
    </row>
    <row x14ac:dyDescent="0.25" r="34" customHeight="1" ht="17.25">
      <c r="A34" s="117">
        <v>45025</v>
      </c>
      <c r="B34" s="118" t="s">
        <v>2153</v>
      </c>
      <c r="C34" s="138">
        <v>-44</v>
      </c>
      <c r="D34" s="138">
        <v>-71</v>
      </c>
      <c r="E34" s="138">
        <v>-15</v>
      </c>
      <c r="F34" s="46"/>
      <c r="G34" s="138">
        <v>-35</v>
      </c>
      <c r="H34" s="46"/>
      <c r="I34" s="2"/>
    </row>
    <row x14ac:dyDescent="0.25" r="35" customHeight="1" ht="17.25">
      <c r="A35" s="15">
        <v>45239</v>
      </c>
      <c r="B35" s="118" t="s">
        <v>14</v>
      </c>
      <c r="C35" s="138">
        <v>-17</v>
      </c>
      <c r="D35" s="138">
        <v>-23</v>
      </c>
      <c r="E35" s="46"/>
      <c r="F35" s="46"/>
      <c r="G35" s="138">
        <v>-76</v>
      </c>
      <c r="H35" s="46"/>
      <c r="I35" s="2"/>
    </row>
    <row x14ac:dyDescent="0.25" r="36" customHeight="1" ht="17.25">
      <c r="A36" s="33" t="s">
        <v>3468</v>
      </c>
      <c r="B36" s="118" t="s">
        <v>14</v>
      </c>
      <c r="C36" s="138">
        <v>-13</v>
      </c>
      <c r="D36" s="138">
        <v>-39</v>
      </c>
      <c r="E36" s="138">
        <v>-127</v>
      </c>
      <c r="F36" s="98"/>
      <c r="G36" s="98"/>
      <c r="H36" s="98"/>
      <c r="I36" s="2"/>
    </row>
    <row x14ac:dyDescent="0.25" r="37" customHeight="1" ht="17.25">
      <c r="A37" s="15" t="s">
        <v>2052</v>
      </c>
      <c r="B37" s="16" t="s">
        <v>14</v>
      </c>
      <c r="C37" s="138">
        <v>-3</v>
      </c>
      <c r="D37" s="138">
        <v>-2</v>
      </c>
      <c r="E37" s="138">
        <v>-6</v>
      </c>
      <c r="F37" s="138">
        <v>-194</v>
      </c>
      <c r="G37" s="98"/>
      <c r="H37" s="98"/>
      <c r="I37" s="2"/>
    </row>
    <row x14ac:dyDescent="0.25" r="38" customHeight="1" ht="17.25">
      <c r="A38" s="21" t="s">
        <v>8190</v>
      </c>
      <c r="B38" s="47"/>
      <c r="C38" s="23">
        <f>SUM(C32:C37)</f>
      </c>
      <c r="D38" s="23">
        <f>SUM(D32:D37)</f>
      </c>
      <c r="E38" s="23">
        <f>SUM(E32:E37)</f>
      </c>
      <c r="F38" s="23">
        <f>SUM(F32:F37)</f>
      </c>
      <c r="G38" s="23">
        <f>SUM(G32:G37)</f>
      </c>
      <c r="H38" s="23">
        <f>SUM(H32:H37)</f>
      </c>
      <c r="I38" s="2"/>
    </row>
    <row x14ac:dyDescent="0.25" r="39" customHeight="1" ht="17.25">
      <c r="A39" s="117">
        <v>44967</v>
      </c>
      <c r="B39" s="118" t="s">
        <v>14</v>
      </c>
      <c r="C39" s="46"/>
      <c r="D39" s="138">
        <v>-18</v>
      </c>
      <c r="E39" s="138">
        <v>-15</v>
      </c>
      <c r="F39" s="138">
        <v>-50</v>
      </c>
      <c r="G39" s="98"/>
      <c r="H39" s="98"/>
      <c r="I39" s="2"/>
    </row>
    <row x14ac:dyDescent="0.25" r="40" customHeight="1" ht="17.25">
      <c r="A40" s="21" t="s">
        <v>8108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"/>
    </row>
    <row x14ac:dyDescent="0.25" r="41" customHeight="1" ht="17.25">
      <c r="A41" s="117"/>
      <c r="B41" s="118"/>
      <c r="C41" s="46"/>
      <c r="D41" s="46"/>
      <c r="E41" s="46"/>
      <c r="F41" s="98"/>
      <c r="G41" s="98"/>
      <c r="H41" s="98"/>
      <c r="I41" s="2"/>
    </row>
    <row x14ac:dyDescent="0.25" r="42" customHeight="1" ht="17.25">
      <c r="A42" s="21" t="s">
        <v>8103</v>
      </c>
      <c r="B42" s="47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"/>
    </row>
    <row x14ac:dyDescent="0.25" r="43" customHeight="1" ht="17.25">
      <c r="A43" s="65"/>
      <c r="B43" s="242"/>
      <c r="C43" s="243"/>
      <c r="D43" s="243"/>
      <c r="E43" s="243"/>
      <c r="F43" s="245"/>
      <c r="G43" s="245"/>
      <c r="H43" s="245"/>
      <c r="I43" s="2"/>
    </row>
    <row x14ac:dyDescent="0.25" r="44" customHeight="1" ht="17.25">
      <c r="A44" s="21" t="s">
        <v>8105</v>
      </c>
      <c r="B44" s="47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2"/>
    </row>
    <row x14ac:dyDescent="0.25" r="45" customHeight="1" ht="17.25">
      <c r="A45" s="65"/>
      <c r="B45" s="242"/>
      <c r="C45" s="243"/>
      <c r="D45" s="243"/>
      <c r="E45" s="243"/>
      <c r="F45" s="245"/>
      <c r="G45" s="245"/>
      <c r="H45" s="245"/>
      <c r="I45" s="2"/>
    </row>
    <row x14ac:dyDescent="0.25" r="46" customHeight="1" ht="17.25">
      <c r="A46" s="21" t="s">
        <v>8147</v>
      </c>
      <c r="B46" s="47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2"/>
    </row>
    <row x14ac:dyDescent="0.25" r="47" customHeight="1" ht="17.25">
      <c r="A47" s="33" t="s">
        <v>2212</v>
      </c>
      <c r="B47" s="16" t="s">
        <v>14</v>
      </c>
      <c r="C47" s="46"/>
      <c r="D47" s="138">
        <v>-11</v>
      </c>
      <c r="E47" s="138">
        <v>-380</v>
      </c>
      <c r="F47" s="98"/>
      <c r="G47" s="98"/>
      <c r="H47" s="98"/>
      <c r="I47" s="2"/>
    </row>
    <row x14ac:dyDescent="0.25" r="48" customHeight="1" ht="17.25">
      <c r="A48" s="21" t="s">
        <v>8149</v>
      </c>
      <c r="B48" s="47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2"/>
    </row>
    <row x14ac:dyDescent="0.25" r="49" customHeight="1" ht="17.25">
      <c r="A49" s="33" t="s">
        <v>2227</v>
      </c>
      <c r="B49" s="34" t="s">
        <v>14</v>
      </c>
      <c r="C49" s="46"/>
      <c r="D49" s="138">
        <v>-68</v>
      </c>
      <c r="E49" s="138">
        <v>-67</v>
      </c>
      <c r="F49" s="138">
        <v>-60</v>
      </c>
      <c r="G49" s="98"/>
      <c r="H49" s="98"/>
      <c r="I49" s="2"/>
    </row>
    <row x14ac:dyDescent="0.25" r="50" customHeight="1" ht="17.25">
      <c r="A50" s="21" t="s">
        <v>8111</v>
      </c>
      <c r="B50" s="47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2"/>
    </row>
    <row x14ac:dyDescent="0.25" r="51" customHeight="1" ht="17.25">
      <c r="A51" s="33" t="s">
        <v>2310</v>
      </c>
      <c r="B51" s="34" t="s">
        <v>14</v>
      </c>
      <c r="C51" s="46"/>
      <c r="D51" s="138">
        <v>-65</v>
      </c>
      <c r="E51" s="46"/>
      <c r="F51" s="138">
        <v>-306</v>
      </c>
      <c r="G51" s="98"/>
      <c r="H51" s="98"/>
      <c r="I51" s="2"/>
    </row>
    <row x14ac:dyDescent="0.25" r="52" customHeight="1" ht="17.25">
      <c r="A52" s="21" t="s">
        <v>8098</v>
      </c>
      <c r="B52" s="47"/>
      <c r="C52" s="23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3">
        <f>SUM(H50:H51)</f>
      </c>
      <c r="I52" s="2"/>
    </row>
    <row x14ac:dyDescent="0.25" r="53" customHeight="1" ht="17.25">
      <c r="A53" s="33">
        <v>45570</v>
      </c>
      <c r="B53" s="16" t="s">
        <v>14</v>
      </c>
      <c r="C53" s="36"/>
      <c r="D53" s="17">
        <v>-57</v>
      </c>
      <c r="E53" s="36"/>
      <c r="F53" s="36"/>
      <c r="G53" s="18"/>
      <c r="H53" s="18"/>
      <c r="I53" s="2"/>
    </row>
    <row x14ac:dyDescent="0.25" r="54" customHeight="1" ht="17.25">
      <c r="A54" s="33" t="s">
        <v>2184</v>
      </c>
      <c r="B54" s="16" t="s">
        <v>14</v>
      </c>
      <c r="C54" s="46"/>
      <c r="D54" s="138">
        <v>-27</v>
      </c>
      <c r="E54" s="46"/>
      <c r="F54" s="46"/>
      <c r="G54" s="46"/>
      <c r="H54" s="46"/>
      <c r="I54" s="2"/>
    </row>
    <row x14ac:dyDescent="0.25" r="55" customHeight="1" ht="17.25">
      <c r="A55" s="15"/>
      <c r="B55" s="118"/>
      <c r="C55" s="46"/>
      <c r="D55" s="46"/>
      <c r="E55" s="46"/>
      <c r="F55" s="46"/>
      <c r="G55" s="46"/>
      <c r="H55" s="46"/>
      <c r="I55" s="2"/>
    </row>
    <row x14ac:dyDescent="0.25" r="56" customHeight="1" ht="17.25">
      <c r="A56" s="15"/>
      <c r="B56" s="118"/>
      <c r="C56" s="46"/>
      <c r="D56" s="46"/>
      <c r="E56" s="46"/>
      <c r="F56" s="46"/>
      <c r="G56" s="46"/>
      <c r="H56" s="46"/>
      <c r="I56" s="2"/>
    </row>
    <row x14ac:dyDescent="0.25" r="57" customHeight="1" ht="17.25">
      <c r="A57" s="15"/>
      <c r="B57" s="118"/>
      <c r="C57" s="46"/>
      <c r="D57" s="46"/>
      <c r="E57" s="46"/>
      <c r="F57" s="46"/>
      <c r="G57" s="46"/>
      <c r="H57" s="46"/>
      <c r="I57" s="2"/>
    </row>
    <row x14ac:dyDescent="0.25" r="58" customHeight="1" ht="17.25">
      <c r="A58" s="117"/>
      <c r="B58" s="118"/>
      <c r="C58" s="46"/>
      <c r="D58" s="138">
        <f>SUM(D52:D55)</f>
      </c>
      <c r="E58" s="46"/>
      <c r="F58" s="46"/>
      <c r="G58" s="46"/>
      <c r="H58" s="46"/>
      <c r="I58" s="2"/>
    </row>
    <row x14ac:dyDescent="0.25" r="59" customHeight="1" ht="17.25">
      <c r="A59" s="755" t="s">
        <v>57</v>
      </c>
      <c r="B59" s="751"/>
      <c r="C59" s="1145">
        <f>SUM(C10:C11)</f>
      </c>
      <c r="D59" s="1145">
        <f>SUM(D12:D15)</f>
      </c>
      <c r="E59" s="1145">
        <f>SUM(E10:E15)</f>
      </c>
      <c r="F59" s="1145">
        <f>SUM(F10:F13)</f>
      </c>
      <c r="G59" s="1145">
        <f>SUM(G10)</f>
      </c>
      <c r="H59" s="1145">
        <f>SUM(H10:H13)</f>
      </c>
      <c r="I59" s="2"/>
    </row>
    <row x14ac:dyDescent="0.25" r="60" customHeight="1" ht="17.25">
      <c r="A60" s="231" t="s">
        <v>58</v>
      </c>
      <c r="B60" s="232"/>
      <c r="C60" s="1144">
        <v>610</v>
      </c>
      <c r="D60" s="1146"/>
      <c r="E60" s="1144">
        <v>610</v>
      </c>
      <c r="F60" s="1144">
        <v>610</v>
      </c>
      <c r="G60" s="1144">
        <v>305</v>
      </c>
      <c r="H60" s="1144">
        <v>305</v>
      </c>
      <c r="I60" s="2"/>
    </row>
    <row x14ac:dyDescent="0.25" r="61" customHeight="1" ht="17.25">
      <c r="A61" s="37"/>
      <c r="B61" s="83"/>
      <c r="C61" s="401" t="s">
        <v>368</v>
      </c>
      <c r="D61" s="401" t="s">
        <v>6</v>
      </c>
      <c r="E61" s="401" t="s">
        <v>7</v>
      </c>
      <c r="F61" s="401" t="s">
        <v>9</v>
      </c>
      <c r="G61" s="401" t="s">
        <v>8</v>
      </c>
      <c r="H61" s="401" t="s">
        <v>358</v>
      </c>
      <c r="I61" s="2"/>
    </row>
    <row x14ac:dyDescent="0.25" r="62" customHeight="1" ht="17.25">
      <c r="A62" s="1" t="s">
        <v>8431</v>
      </c>
      <c r="B62" s="4"/>
      <c r="C62" s="5"/>
      <c r="D62" s="5"/>
      <c r="E62" s="5"/>
      <c r="F62" s="5"/>
      <c r="G62" s="5"/>
      <c r="H62" s="5"/>
      <c r="I62" s="2"/>
    </row>
    <row x14ac:dyDescent="0.25" r="63" customHeight="1" ht="17.25">
      <c r="A63" s="37"/>
      <c r="B63" s="83"/>
      <c r="C63" s="3"/>
      <c r="D63" s="3"/>
      <c r="E63" s="3"/>
      <c r="F63" s="3"/>
      <c r="G63" s="3"/>
      <c r="H63" s="3"/>
      <c r="I63" s="2"/>
    </row>
    <row x14ac:dyDescent="0.25" r="64" customHeight="1" ht="17.25">
      <c r="A64" s="1" t="s">
        <v>8432</v>
      </c>
      <c r="B64" s="4"/>
      <c r="C64" s="5"/>
      <c r="D64" s="5"/>
      <c r="E64" s="5"/>
      <c r="F64" s="5"/>
      <c r="G64" s="5"/>
      <c r="H64" s="5"/>
      <c r="I64" s="2"/>
    </row>
    <row x14ac:dyDescent="0.25" r="65" customHeight="1" ht="17.25">
      <c r="A65" s="1" t="s">
        <v>8433</v>
      </c>
      <c r="B65" s="4"/>
      <c r="C65" s="5"/>
      <c r="D65" s="5"/>
      <c r="E65" s="5"/>
      <c r="F65" s="5"/>
      <c r="G65" s="5"/>
      <c r="H65" s="5"/>
      <c r="I65" s="2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1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9.862142857142858" customWidth="1" bestFit="1"/>
    <col min="4" max="4" style="116" width="9.862142857142858" customWidth="1" bestFit="1"/>
    <col min="5" max="5" style="116" width="9.862142857142858" customWidth="1" bestFit="1"/>
    <col min="6" max="6" style="116" width="9.862142857142858" customWidth="1" bestFit="1"/>
    <col min="7" max="7" style="116" width="9.862142857142858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2"/>
    </row>
    <row x14ac:dyDescent="0.25" r="4" customHeight="1" ht="17.25">
      <c r="A4" s="1" t="s">
        <v>8387</v>
      </c>
      <c r="B4" s="4"/>
      <c r="C4" s="560"/>
      <c r="D4" s="560"/>
      <c r="E4" s="560"/>
      <c r="F4" s="560"/>
      <c r="G4" s="560"/>
      <c r="H4" s="1139"/>
    </row>
    <row x14ac:dyDescent="0.25" r="5" customHeight="1" ht="17.25">
      <c r="A5" s="1" t="s">
        <v>8428</v>
      </c>
      <c r="B5" s="4"/>
      <c r="C5" s="560"/>
      <c r="D5" s="560"/>
      <c r="E5" s="560"/>
      <c r="F5" s="560"/>
      <c r="G5" s="560"/>
      <c r="H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2"/>
    </row>
    <row x14ac:dyDescent="0.25" r="7" customHeight="1" ht="17.25">
      <c r="A7" s="1"/>
      <c r="B7" s="4"/>
      <c r="C7" s="11">
        <v>6000</v>
      </c>
      <c r="D7" s="11">
        <v>4500</v>
      </c>
      <c r="E7" s="11">
        <v>1000</v>
      </c>
      <c r="F7" s="11">
        <v>4500</v>
      </c>
      <c r="G7" s="11">
        <v>4500</v>
      </c>
      <c r="H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</v>
      </c>
      <c r="E8" s="401" t="s">
        <v>9</v>
      </c>
      <c r="F8" s="401" t="s">
        <v>8</v>
      </c>
      <c r="G8" s="401" t="s">
        <v>358</v>
      </c>
      <c r="H8" s="2"/>
    </row>
    <row x14ac:dyDescent="0.25" r="9" customHeight="1" ht="17.25">
      <c r="A9" s="15" t="s">
        <v>1527</v>
      </c>
      <c r="B9" s="16" t="s">
        <v>2175</v>
      </c>
      <c r="C9" s="17">
        <v>40</v>
      </c>
      <c r="D9" s="36"/>
      <c r="E9" s="36"/>
      <c r="F9" s="17">
        <v>50</v>
      </c>
      <c r="G9" s="17">
        <v>50</v>
      </c>
      <c r="H9" s="4"/>
    </row>
    <row x14ac:dyDescent="0.25" r="10" customHeight="1" ht="17.25">
      <c r="A10" s="117" t="s">
        <v>1527</v>
      </c>
      <c r="B10" s="118" t="s">
        <v>2175</v>
      </c>
      <c r="C10" s="138">
        <v>60</v>
      </c>
      <c r="D10" s="138">
        <v>100</v>
      </c>
      <c r="E10" s="138">
        <v>100</v>
      </c>
      <c r="F10" s="46"/>
      <c r="G10" s="46"/>
      <c r="H10" s="4"/>
    </row>
    <row x14ac:dyDescent="0.25" r="11" customHeight="1" ht="17.25">
      <c r="A11" s="21" t="s">
        <v>8297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4" t="s">
        <v>1547</v>
      </c>
    </row>
    <row x14ac:dyDescent="0.25" r="12" customHeight="1" ht="17.25">
      <c r="A12" s="225">
        <v>45203</v>
      </c>
      <c r="B12" s="226" t="s">
        <v>8402</v>
      </c>
      <c r="C12" s="96">
        <v>10</v>
      </c>
      <c r="D12" s="35"/>
      <c r="E12" s="35"/>
      <c r="F12" s="35"/>
      <c r="G12" s="35"/>
      <c r="H12" s="4" t="s">
        <v>8429</v>
      </c>
    </row>
    <row x14ac:dyDescent="0.25" r="13" customHeight="1" ht="17.25">
      <c r="A13" s="589">
        <v>45203</v>
      </c>
      <c r="B13" s="394" t="s">
        <v>14</v>
      </c>
      <c r="C13" s="224">
        <v>-10</v>
      </c>
      <c r="D13" s="36"/>
      <c r="E13" s="36"/>
      <c r="F13" s="36"/>
      <c r="G13" s="36"/>
      <c r="H13" s="4"/>
    </row>
    <row x14ac:dyDescent="0.25" r="14" customHeight="1" ht="17.25">
      <c r="A14" s="21" t="s">
        <v>8298</v>
      </c>
      <c r="B14" s="47"/>
      <c r="C14" s="23">
        <f>SUM(C11:C13)</f>
      </c>
      <c r="D14" s="23">
        <f>SUM(D11:D13)</f>
      </c>
      <c r="E14" s="23">
        <f>SUM(E11:E13)</f>
      </c>
      <c r="F14" s="23">
        <f>SUM(F11:F13)</f>
      </c>
      <c r="G14" s="23">
        <f>SUM(G11:G13)</f>
      </c>
      <c r="H14" s="4"/>
    </row>
    <row x14ac:dyDescent="0.25" r="15" customHeight="1" ht="17.25">
      <c r="A15" s="15"/>
      <c r="B15" s="16"/>
      <c r="C15" s="18"/>
      <c r="D15" s="36"/>
      <c r="E15" s="36"/>
      <c r="F15" s="36"/>
      <c r="G15" s="36"/>
      <c r="H15" s="4"/>
    </row>
    <row x14ac:dyDescent="0.25" r="16" customHeight="1" ht="17.25">
      <c r="A16" s="21" t="s">
        <v>8299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4"/>
    </row>
    <row x14ac:dyDescent="0.25" r="17" customHeight="1" ht="17.25">
      <c r="A17" s="15"/>
      <c r="B17" s="16"/>
      <c r="C17" s="18"/>
      <c r="D17" s="36"/>
      <c r="E17" s="36"/>
      <c r="F17" s="36"/>
      <c r="G17" s="36"/>
      <c r="H17" s="4"/>
    </row>
    <row x14ac:dyDescent="0.25" r="18" customHeight="1" ht="17.25">
      <c r="A18" s="21" t="s">
        <v>8201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4"/>
    </row>
    <row x14ac:dyDescent="0.25" r="19" customHeight="1" ht="17.25">
      <c r="A19" s="15"/>
      <c r="B19" s="16"/>
      <c r="C19" s="18"/>
      <c r="D19" s="36"/>
      <c r="E19" s="36"/>
      <c r="F19" s="36"/>
      <c r="G19" s="36"/>
      <c r="H19" s="4"/>
    </row>
    <row x14ac:dyDescent="0.25" r="20" customHeight="1" ht="17.25">
      <c r="A20" s="21" t="s">
        <v>8204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4"/>
    </row>
    <row x14ac:dyDescent="0.25" r="21" customHeight="1" ht="17.25">
      <c r="A21" s="15"/>
      <c r="B21" s="118"/>
      <c r="C21" s="18"/>
      <c r="D21" s="36"/>
      <c r="E21" s="36"/>
      <c r="F21" s="36"/>
      <c r="G21" s="36"/>
      <c r="H21" s="4"/>
    </row>
    <row x14ac:dyDescent="0.25" r="22" customHeight="1" ht="17.25">
      <c r="A22" s="21" t="s">
        <v>8189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4"/>
    </row>
    <row x14ac:dyDescent="0.25" r="23" customHeight="1" ht="17.25">
      <c r="A23" s="15">
        <v>45239</v>
      </c>
      <c r="B23" s="118" t="s">
        <v>14</v>
      </c>
      <c r="C23" s="58"/>
      <c r="D23" s="60"/>
      <c r="E23" s="60"/>
      <c r="F23" s="17">
        <v>-42</v>
      </c>
      <c r="G23" s="60"/>
      <c r="H23" s="4"/>
    </row>
    <row x14ac:dyDescent="0.25" r="24" customHeight="1" ht="17.25">
      <c r="A24" s="21" t="s">
        <v>8190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4"/>
    </row>
    <row x14ac:dyDescent="0.25" r="25" customHeight="1" ht="17.25">
      <c r="A25" s="15"/>
      <c r="B25" s="118"/>
      <c r="C25" s="18"/>
      <c r="D25" s="36"/>
      <c r="E25" s="36"/>
      <c r="F25" s="36"/>
      <c r="G25" s="36"/>
      <c r="H25" s="4"/>
    </row>
    <row x14ac:dyDescent="0.25" r="26" customHeight="1" ht="17.25">
      <c r="A26" s="21" t="s">
        <v>8108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4"/>
    </row>
    <row x14ac:dyDescent="0.25" r="27" customHeight="1" ht="17.25">
      <c r="A27" s="15"/>
      <c r="B27" s="118"/>
      <c r="C27" s="18"/>
      <c r="D27" s="36"/>
      <c r="E27" s="36"/>
      <c r="F27" s="36"/>
      <c r="G27" s="36"/>
      <c r="H27" s="4"/>
    </row>
    <row x14ac:dyDescent="0.25" r="28" customHeight="1" ht="17.25">
      <c r="A28" s="21" t="s">
        <v>8103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7"/>
    </row>
    <row x14ac:dyDescent="0.25" r="29" customHeight="1" ht="17.25">
      <c r="A29" s="65"/>
      <c r="B29" s="242"/>
      <c r="C29" s="392"/>
      <c r="D29" s="625"/>
      <c r="E29" s="625"/>
      <c r="F29" s="625"/>
      <c r="G29" s="625"/>
      <c r="H29" s="7"/>
    </row>
    <row x14ac:dyDescent="0.25" r="30" customHeight="1" ht="17.25">
      <c r="A30" s="21" t="s">
        <v>8105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7"/>
    </row>
    <row x14ac:dyDescent="0.25" r="31" customHeight="1" ht="17.25">
      <c r="A31" s="65"/>
      <c r="B31" s="242"/>
      <c r="C31" s="111"/>
      <c r="D31" s="67"/>
      <c r="E31" s="67"/>
      <c r="F31" s="67"/>
      <c r="G31" s="67"/>
      <c r="H31" s="7"/>
    </row>
    <row x14ac:dyDescent="0.25" r="32" customHeight="1" ht="17.25">
      <c r="A32" s="21" t="s">
        <v>8147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7"/>
    </row>
    <row x14ac:dyDescent="0.25" r="33" customHeight="1" ht="17.25">
      <c r="A33" s="33" t="s">
        <v>2212</v>
      </c>
      <c r="B33" s="16" t="s">
        <v>14</v>
      </c>
      <c r="C33" s="18"/>
      <c r="D33" s="36"/>
      <c r="E33" s="36"/>
      <c r="F33" s="17">
        <v>-8</v>
      </c>
      <c r="G33" s="36"/>
      <c r="H33" s="4"/>
    </row>
    <row x14ac:dyDescent="0.25" r="34" customHeight="1" ht="17.25">
      <c r="A34" s="21" t="s">
        <v>8149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7"/>
    </row>
    <row x14ac:dyDescent="0.25" r="35" customHeight="1" ht="17.25">
      <c r="A35" s="33" t="s">
        <v>2227</v>
      </c>
      <c r="B35" s="34" t="s">
        <v>14</v>
      </c>
      <c r="C35" s="18"/>
      <c r="D35" s="17">
        <v>-17</v>
      </c>
      <c r="E35" s="36"/>
      <c r="F35" s="36"/>
      <c r="G35" s="36"/>
      <c r="H35" s="4"/>
    </row>
    <row x14ac:dyDescent="0.25" r="36" customHeight="1" ht="17.25">
      <c r="A36" s="21" t="s">
        <v>8111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7"/>
    </row>
    <row x14ac:dyDescent="0.25" r="37" customHeight="1" ht="17.25">
      <c r="A37" s="33" t="s">
        <v>2310</v>
      </c>
      <c r="B37" s="34" t="s">
        <v>14</v>
      </c>
      <c r="C37" s="18"/>
      <c r="D37" s="17">
        <v>-83</v>
      </c>
      <c r="E37" s="17">
        <v>-54</v>
      </c>
      <c r="F37" s="36"/>
      <c r="G37" s="36"/>
      <c r="H37" s="4"/>
    </row>
    <row x14ac:dyDescent="0.25" r="38" customHeight="1" ht="17.25">
      <c r="A38" s="21" t="s">
        <v>8098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7"/>
    </row>
    <row x14ac:dyDescent="0.25" r="39" customHeight="1" ht="17.25">
      <c r="A39" s="33">
        <v>45570</v>
      </c>
      <c r="B39" s="16" t="s">
        <v>14</v>
      </c>
      <c r="C39" s="18"/>
      <c r="D39" s="36"/>
      <c r="E39" s="17">
        <v>-46</v>
      </c>
      <c r="F39" s="36"/>
      <c r="G39" s="36"/>
      <c r="H39" s="4"/>
    </row>
    <row x14ac:dyDescent="0.25" r="40" customHeight="1" ht="17.25">
      <c r="A40" s="33" t="s">
        <v>2184</v>
      </c>
      <c r="B40" s="16" t="s">
        <v>14</v>
      </c>
      <c r="C40" s="17">
        <v>-36</v>
      </c>
      <c r="D40" s="36"/>
      <c r="E40" s="36"/>
      <c r="F40" s="36"/>
      <c r="G40" s="36"/>
      <c r="H40" s="4"/>
    </row>
    <row x14ac:dyDescent="0.25" r="41" customHeight="1" ht="17.25">
      <c r="A41" s="33" t="s">
        <v>5194</v>
      </c>
      <c r="B41" s="16" t="s">
        <v>14</v>
      </c>
      <c r="C41" s="17">
        <v>-64</v>
      </c>
      <c r="D41" s="36"/>
      <c r="E41" s="36"/>
      <c r="F41" s="36"/>
      <c r="G41" s="36"/>
      <c r="H41" s="4"/>
    </row>
    <row x14ac:dyDescent="0.25" r="42" customHeight="1" ht="17.25">
      <c r="A42" s="33"/>
      <c r="B42" s="16"/>
      <c r="C42" s="36"/>
      <c r="D42" s="36"/>
      <c r="E42" s="36"/>
      <c r="F42" s="36"/>
      <c r="G42" s="36"/>
      <c r="H42" s="4"/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2"/>
    </row>
    <row x14ac:dyDescent="0.25" r="44" customHeight="1" ht="17.25">
      <c r="A44" s="117"/>
      <c r="B44" s="118"/>
      <c r="C44" s="138">
        <f>SUM(C38:C41)</f>
      </c>
      <c r="D44" s="46"/>
      <c r="E44" s="138">
        <f>SUM(E38:E41)</f>
      </c>
      <c r="F44" s="46"/>
      <c r="G44" s="46"/>
      <c r="H44" s="2"/>
    </row>
    <row x14ac:dyDescent="0.25" r="45" customHeight="1" ht="17.25">
      <c r="A45" s="755" t="s">
        <v>57</v>
      </c>
      <c r="B45" s="751"/>
      <c r="C45" s="1145">
        <f>SUM(C9:C10)</f>
      </c>
      <c r="D45" s="1145">
        <f>SUM(D9:D10)</f>
      </c>
      <c r="E45" s="1145">
        <f>SUM(E9:E10)</f>
      </c>
      <c r="F45" s="1145">
        <f>SUM(F9:F10)</f>
      </c>
      <c r="G45" s="1145">
        <f>SUM(G9:G10)</f>
      </c>
      <c r="H45" s="2"/>
    </row>
    <row x14ac:dyDescent="0.25" r="46" customHeight="1" ht="17.25">
      <c r="A46" s="231" t="s">
        <v>58</v>
      </c>
      <c r="B46" s="232"/>
      <c r="C46" s="1144">
        <v>100</v>
      </c>
      <c r="D46" s="1144">
        <v>100</v>
      </c>
      <c r="E46" s="1144">
        <v>100</v>
      </c>
      <c r="F46" s="1144">
        <v>50</v>
      </c>
      <c r="G46" s="1144">
        <v>50</v>
      </c>
      <c r="H46" s="2"/>
    </row>
    <row x14ac:dyDescent="0.25" r="47" customHeight="1" ht="17.25">
      <c r="A47" s="37"/>
      <c r="B47" s="83"/>
      <c r="C47" s="3"/>
      <c r="D47" s="3"/>
      <c r="E47" s="3"/>
      <c r="F47" s="3"/>
      <c r="G47" s="3"/>
      <c r="H47" s="2"/>
    </row>
    <row x14ac:dyDescent="0.25" r="48" customHeight="1" ht="17.25">
      <c r="A48" s="1"/>
      <c r="B48" s="4"/>
      <c r="C48" s="5"/>
      <c r="D48" s="5"/>
      <c r="E48" s="5"/>
      <c r="F48" s="5"/>
      <c r="G48" s="5"/>
      <c r="H48" s="2"/>
    </row>
    <row x14ac:dyDescent="0.25" r="49" customHeight="1" ht="17.25">
      <c r="A49" s="37"/>
      <c r="B49" s="83"/>
      <c r="C49" s="3"/>
      <c r="D49" s="3"/>
      <c r="E49" s="3"/>
      <c r="F49" s="3"/>
      <c r="G49" s="3"/>
      <c r="H49" s="2"/>
    </row>
    <row x14ac:dyDescent="0.25" r="50" customHeight="1" ht="17.25">
      <c r="A50" s="1"/>
      <c r="B50" s="4"/>
      <c r="C50" s="5"/>
      <c r="D50" s="5"/>
      <c r="E50" s="5"/>
      <c r="F50" s="5"/>
      <c r="G50" s="5"/>
      <c r="H50" s="2"/>
    </row>
    <row x14ac:dyDescent="0.25" r="51" customHeight="1" ht="17.25">
      <c r="A51" s="1"/>
      <c r="B51" s="4"/>
      <c r="C51" s="5"/>
      <c r="D51" s="5"/>
      <c r="E51" s="5"/>
      <c r="F51" s="5"/>
      <c r="G51" s="5"/>
      <c r="H51" s="2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55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576428571428572" customWidth="1" bestFit="1"/>
    <col min="3" max="3" style="116" width="9.862142857142858" customWidth="1" bestFit="1"/>
    <col min="4" max="4" style="116" width="9.862142857142858" customWidth="1" bestFit="1"/>
    <col min="5" max="5" style="116" width="9.862142857142858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2"/>
    </row>
    <row x14ac:dyDescent="0.25" r="2" customHeight="1" ht="17.25">
      <c r="A2" s="1"/>
      <c r="B2" s="4"/>
      <c r="C2" s="5"/>
      <c r="D2" s="5"/>
      <c r="E2" s="5"/>
      <c r="F2" s="2"/>
    </row>
    <row x14ac:dyDescent="0.25" r="3" customHeight="1" ht="17.25">
      <c r="A3" s="1" t="s">
        <v>7698</v>
      </c>
      <c r="B3" s="4"/>
      <c r="C3" s="3"/>
      <c r="D3" s="3"/>
      <c r="E3" s="3"/>
      <c r="F3" s="2"/>
    </row>
    <row x14ac:dyDescent="0.25" r="4" customHeight="1" ht="17.25">
      <c r="A4" s="1" t="s">
        <v>8387</v>
      </c>
      <c r="B4" s="4"/>
      <c r="C4" s="560"/>
      <c r="D4" s="560"/>
      <c r="E4" s="560"/>
      <c r="F4" s="1139"/>
    </row>
    <row x14ac:dyDescent="0.25" r="5" customHeight="1" ht="17.25">
      <c r="A5" s="1" t="s">
        <v>8427</v>
      </c>
      <c r="B5" s="4"/>
      <c r="C5" s="560"/>
      <c r="D5" s="560"/>
      <c r="E5" s="560"/>
      <c r="F5" s="2"/>
    </row>
    <row x14ac:dyDescent="0.25" r="6" customHeight="1" ht="17.25">
      <c r="A6" s="1"/>
      <c r="B6" s="4"/>
      <c r="C6" s="560"/>
      <c r="D6" s="560"/>
      <c r="E6" s="560"/>
      <c r="F6" s="2"/>
    </row>
    <row x14ac:dyDescent="0.25" r="7" customHeight="1" ht="17.25">
      <c r="A7" s="1"/>
      <c r="B7" s="4"/>
      <c r="C7" s="11">
        <v>5000</v>
      </c>
      <c r="D7" s="11">
        <v>1000</v>
      </c>
      <c r="E7" s="11">
        <v>4500</v>
      </c>
      <c r="F7" s="2"/>
    </row>
    <row x14ac:dyDescent="0.25" r="8" customHeight="1" ht="17.25">
      <c r="A8" s="533" t="s">
        <v>4</v>
      </c>
      <c r="B8" s="534" t="s">
        <v>5</v>
      </c>
      <c r="C8" s="401" t="s">
        <v>75</v>
      </c>
      <c r="D8" s="401" t="s">
        <v>9</v>
      </c>
      <c r="E8" s="401" t="s">
        <v>76</v>
      </c>
      <c r="F8" s="2"/>
    </row>
    <row x14ac:dyDescent="0.25" r="9" customHeight="1" ht="17.25">
      <c r="A9" s="15" t="s">
        <v>3351</v>
      </c>
      <c r="B9" s="118" t="s">
        <v>8405</v>
      </c>
      <c r="C9" s="17">
        <v>150</v>
      </c>
      <c r="D9" s="17">
        <v>150</v>
      </c>
      <c r="E9" s="17">
        <v>150</v>
      </c>
      <c r="F9" s="2"/>
    </row>
    <row x14ac:dyDescent="0.25" r="10" customHeight="1" ht="17.25">
      <c r="A10" s="33" t="s">
        <v>3161</v>
      </c>
      <c r="B10" s="16" t="s">
        <v>8404</v>
      </c>
      <c r="C10" s="138">
        <v>170</v>
      </c>
      <c r="D10" s="138">
        <v>200</v>
      </c>
      <c r="E10" s="138">
        <v>170</v>
      </c>
      <c r="F10" s="4"/>
    </row>
    <row x14ac:dyDescent="0.25" r="11" customHeight="1" ht="17.25">
      <c r="A11" s="33" t="s">
        <v>5036</v>
      </c>
      <c r="B11" s="16" t="s">
        <v>2175</v>
      </c>
      <c r="C11" s="17">
        <v>40</v>
      </c>
      <c r="D11" s="17">
        <v>10</v>
      </c>
      <c r="E11" s="17">
        <v>40</v>
      </c>
      <c r="F11" s="4"/>
    </row>
    <row x14ac:dyDescent="0.25" r="12" customHeight="1" ht="17.25">
      <c r="A12" s="21" t="s">
        <v>8299</v>
      </c>
      <c r="B12" s="47"/>
      <c r="C12" s="23">
        <f>SUM(C9:C11)</f>
      </c>
      <c r="D12" s="23">
        <f>SUM(D9:D11)</f>
      </c>
      <c r="E12" s="23">
        <f>SUM(E9:E11)</f>
      </c>
      <c r="F12" s="4"/>
    </row>
    <row x14ac:dyDescent="0.25" r="13" customHeight="1" ht="17.25">
      <c r="A13" s="15"/>
      <c r="B13" s="16"/>
      <c r="C13" s="18"/>
      <c r="D13" s="36"/>
      <c r="E13" s="36"/>
      <c r="F13" s="4"/>
    </row>
    <row x14ac:dyDescent="0.25" r="14" customHeight="1" ht="17.25">
      <c r="A14" s="21" t="s">
        <v>8201</v>
      </c>
      <c r="B14" s="47"/>
      <c r="C14" s="23">
        <f>SUM(C12:C13)</f>
      </c>
      <c r="D14" s="23">
        <f>SUM(D12:D13)</f>
      </c>
      <c r="E14" s="23">
        <f>SUM(E12:E13)</f>
      </c>
      <c r="F14" s="4"/>
    </row>
    <row x14ac:dyDescent="0.25" r="15" customHeight="1" ht="17.25">
      <c r="A15" s="15">
        <v>45114</v>
      </c>
      <c r="B15" s="16" t="s">
        <v>14</v>
      </c>
      <c r="C15" s="17">
        <v>-4</v>
      </c>
      <c r="D15" s="36"/>
      <c r="E15" s="36"/>
      <c r="F15" s="4"/>
    </row>
    <row x14ac:dyDescent="0.25" r="16" customHeight="1" ht="17.25">
      <c r="A16" s="15" t="s">
        <v>2477</v>
      </c>
      <c r="B16" s="118" t="s">
        <v>14</v>
      </c>
      <c r="C16" s="17">
        <v>-32</v>
      </c>
      <c r="D16" s="36"/>
      <c r="E16" s="17">
        <v>-6</v>
      </c>
      <c r="F16" s="2"/>
    </row>
    <row x14ac:dyDescent="0.25" r="17" customHeight="1" ht="17.25">
      <c r="A17" s="33" t="s">
        <v>3401</v>
      </c>
      <c r="B17" s="16" t="s">
        <v>14</v>
      </c>
      <c r="C17" s="138">
        <v>-33</v>
      </c>
      <c r="D17" s="46"/>
      <c r="E17" s="138">
        <v>-18</v>
      </c>
      <c r="F17" s="2"/>
    </row>
    <row x14ac:dyDescent="0.25" r="18" customHeight="1" ht="17.25">
      <c r="A18" s="15" t="s">
        <v>1809</v>
      </c>
      <c r="B18" s="118" t="s">
        <v>14</v>
      </c>
      <c r="C18" s="138">
        <v>-21</v>
      </c>
      <c r="D18" s="46"/>
      <c r="E18" s="138">
        <v>-94</v>
      </c>
      <c r="F18" s="2"/>
    </row>
    <row x14ac:dyDescent="0.25" r="19" customHeight="1" ht="17.25">
      <c r="A19" s="21" t="s">
        <v>8204</v>
      </c>
      <c r="B19" s="47"/>
      <c r="C19" s="23">
        <f>SUM(C14:C18)</f>
      </c>
      <c r="D19" s="23">
        <f>SUM(D14:D18)</f>
      </c>
      <c r="E19" s="23">
        <f>SUM(E14:E18)</f>
      </c>
      <c r="F19" s="4"/>
    </row>
    <row x14ac:dyDescent="0.25" r="20" customHeight="1" ht="17.25">
      <c r="A20" s="15">
        <v>44993</v>
      </c>
      <c r="B20" s="16" t="s">
        <v>14</v>
      </c>
      <c r="C20" s="138">
        <v>-126</v>
      </c>
      <c r="D20" s="46"/>
      <c r="E20" s="138">
        <v>-80</v>
      </c>
      <c r="F20" s="2"/>
    </row>
    <row x14ac:dyDescent="0.25" r="21" customHeight="1" ht="17.25">
      <c r="A21" s="33">
        <v>45238</v>
      </c>
      <c r="B21" s="118" t="s">
        <v>14</v>
      </c>
      <c r="C21" s="138">
        <v>-16</v>
      </c>
      <c r="D21" s="46"/>
      <c r="E21" s="46"/>
      <c r="F21" s="2"/>
    </row>
    <row x14ac:dyDescent="0.25" r="22" customHeight="1" ht="17.25">
      <c r="A22" s="15" t="s">
        <v>2503</v>
      </c>
      <c r="B22" s="118" t="s">
        <v>14</v>
      </c>
      <c r="C22" s="46"/>
      <c r="D22" s="46"/>
      <c r="E22" s="138">
        <v>-11</v>
      </c>
      <c r="F22" s="2"/>
    </row>
    <row x14ac:dyDescent="0.25" r="23" customHeight="1" ht="17.25">
      <c r="A23" s="21" t="s">
        <v>8189</v>
      </c>
      <c r="B23" s="47"/>
      <c r="C23" s="23">
        <f>SUM(C19:C22)</f>
      </c>
      <c r="D23" s="23">
        <f>SUM(D19:D22)</f>
      </c>
      <c r="E23" s="23">
        <f>SUM(E19:E22)</f>
      </c>
      <c r="F23" s="4"/>
    </row>
    <row x14ac:dyDescent="0.25" r="24" customHeight="1" ht="17.25">
      <c r="A24" s="15">
        <v>44935</v>
      </c>
      <c r="B24" s="118" t="s">
        <v>14</v>
      </c>
      <c r="C24" s="138">
        <v>-18</v>
      </c>
      <c r="D24" s="46"/>
      <c r="E24" s="46"/>
      <c r="F24" s="2"/>
    </row>
    <row x14ac:dyDescent="0.25" r="25" customHeight="1" ht="17.25">
      <c r="A25" s="117">
        <v>45025</v>
      </c>
      <c r="B25" s="118" t="s">
        <v>2153</v>
      </c>
      <c r="C25" s="46"/>
      <c r="D25" s="46"/>
      <c r="E25" s="138">
        <v>-8</v>
      </c>
      <c r="F25" s="2"/>
    </row>
    <row x14ac:dyDescent="0.25" r="26" customHeight="1" ht="17.25">
      <c r="A26" s="33" t="s">
        <v>3468</v>
      </c>
      <c r="B26" s="118" t="s">
        <v>14</v>
      </c>
      <c r="C26" s="138">
        <v>-49</v>
      </c>
      <c r="D26" s="46"/>
      <c r="E26" s="138">
        <v>-40</v>
      </c>
      <c r="F26" s="2"/>
    </row>
    <row x14ac:dyDescent="0.25" r="27" customHeight="1" ht="17.25">
      <c r="A27" s="15" t="s">
        <v>2052</v>
      </c>
      <c r="B27" s="16" t="s">
        <v>14</v>
      </c>
      <c r="C27" s="138">
        <v>-39</v>
      </c>
      <c r="D27" s="46"/>
      <c r="E27" s="138">
        <v>-12</v>
      </c>
      <c r="F27" s="2"/>
    </row>
    <row x14ac:dyDescent="0.25" r="28" customHeight="1" ht="17.25">
      <c r="A28" s="21" t="s">
        <v>8190</v>
      </c>
      <c r="B28" s="47"/>
      <c r="C28" s="23">
        <f>SUM(C23:C27)</f>
      </c>
      <c r="D28" s="23">
        <f>SUM(D23:D27)</f>
      </c>
      <c r="E28" s="23">
        <f>SUM(E23:E27)</f>
      </c>
      <c r="F28" s="4"/>
    </row>
    <row x14ac:dyDescent="0.25" r="29" customHeight="1" ht="17.25">
      <c r="A29" s="117">
        <v>44967</v>
      </c>
      <c r="B29" s="118" t="s">
        <v>14</v>
      </c>
      <c r="C29" s="46"/>
      <c r="D29" s="46"/>
      <c r="E29" s="138">
        <v>-3</v>
      </c>
      <c r="F29" s="2"/>
    </row>
    <row x14ac:dyDescent="0.25" r="30" customHeight="1" ht="17.25">
      <c r="A30" s="21" t="s">
        <v>8108</v>
      </c>
      <c r="B30" s="47"/>
      <c r="C30" s="23">
        <f>SUM(C28:C29)</f>
      </c>
      <c r="D30" s="23">
        <f>SUM(D28:D29)</f>
      </c>
      <c r="E30" s="23">
        <f>SUM(E28:E29)</f>
      </c>
      <c r="F30" s="4"/>
    </row>
    <row x14ac:dyDescent="0.25" r="31" customHeight="1" ht="17.25">
      <c r="A31" s="117"/>
      <c r="B31" s="118"/>
      <c r="C31" s="46"/>
      <c r="D31" s="46"/>
      <c r="E31" s="46"/>
      <c r="F31" s="2"/>
    </row>
    <row x14ac:dyDescent="0.25" r="32" customHeight="1" ht="17.25">
      <c r="A32" s="21" t="s">
        <v>8103</v>
      </c>
      <c r="B32" s="47"/>
      <c r="C32" s="23">
        <f>SUM(C30:C31)</f>
      </c>
      <c r="D32" s="23">
        <f>SUM(D30:D31)</f>
      </c>
      <c r="E32" s="23">
        <f>SUM(E30:E31)</f>
      </c>
      <c r="F32" s="7"/>
    </row>
    <row x14ac:dyDescent="0.25" r="33" customHeight="1" ht="17.25">
      <c r="A33" s="65"/>
      <c r="B33" s="242"/>
      <c r="C33" s="243"/>
      <c r="D33" s="243"/>
      <c r="E33" s="243"/>
      <c r="F33" s="2"/>
    </row>
    <row x14ac:dyDescent="0.25" r="34" customHeight="1" ht="17.25">
      <c r="A34" s="21" t="s">
        <v>8105</v>
      </c>
      <c r="B34" s="47"/>
      <c r="C34" s="23">
        <f>SUM(C32:C33)</f>
      </c>
      <c r="D34" s="23">
        <f>SUM(D32:D33)</f>
      </c>
      <c r="E34" s="23">
        <f>SUM(E32:E33)</f>
      </c>
      <c r="F34" s="7"/>
    </row>
    <row x14ac:dyDescent="0.25" r="35" customHeight="1" ht="17.25">
      <c r="A35" s="65"/>
      <c r="B35" s="242"/>
      <c r="C35" s="243"/>
      <c r="D35" s="243"/>
      <c r="E35" s="243"/>
      <c r="F35" s="2"/>
    </row>
    <row x14ac:dyDescent="0.25" r="36" customHeight="1" ht="17.25">
      <c r="A36" s="21" t="s">
        <v>8147</v>
      </c>
      <c r="B36" s="47"/>
      <c r="C36" s="23">
        <f>SUM(C34:C35)</f>
      </c>
      <c r="D36" s="23">
        <f>SUM(D34:D35)</f>
      </c>
      <c r="E36" s="23">
        <f>SUM(E34:E35)</f>
      </c>
      <c r="F36" s="7"/>
    </row>
    <row x14ac:dyDescent="0.25" r="37" customHeight="1" ht="17.25">
      <c r="A37" s="33" t="s">
        <v>2212</v>
      </c>
      <c r="B37" s="16" t="s">
        <v>14</v>
      </c>
      <c r="C37" s="138">
        <v>-22</v>
      </c>
      <c r="D37" s="46"/>
      <c r="E37" s="138">
        <v>-19</v>
      </c>
      <c r="F37" s="2"/>
    </row>
    <row x14ac:dyDescent="0.25" r="38" customHeight="1" ht="17.25">
      <c r="A38" s="21" t="s">
        <v>8149</v>
      </c>
      <c r="B38" s="47"/>
      <c r="C38" s="23">
        <f>SUM(C36:C37)</f>
      </c>
      <c r="D38" s="23">
        <f>SUM(D36:D37)</f>
      </c>
      <c r="E38" s="23">
        <f>SUM(E36:E37)</f>
      </c>
      <c r="F38" s="7"/>
    </row>
    <row x14ac:dyDescent="0.25" r="39" customHeight="1" ht="17.25">
      <c r="A39" s="33" t="s">
        <v>2227</v>
      </c>
      <c r="B39" s="34" t="s">
        <v>14</v>
      </c>
      <c r="C39" s="46"/>
      <c r="D39" s="46"/>
      <c r="E39" s="138">
        <v>-17</v>
      </c>
      <c r="F39" s="2"/>
    </row>
    <row x14ac:dyDescent="0.25" r="40" customHeight="1" ht="17.25">
      <c r="A40" s="21" t="s">
        <v>8111</v>
      </c>
      <c r="B40" s="47"/>
      <c r="C40" s="23">
        <f>SUM(C38:C39)</f>
      </c>
      <c r="D40" s="23">
        <f>SUM(D38:D39)</f>
      </c>
      <c r="E40" s="23">
        <f>SUM(E38:E39)</f>
      </c>
      <c r="F40" s="7"/>
    </row>
    <row x14ac:dyDescent="0.25" r="41" customHeight="1" ht="17.25">
      <c r="A41" s="33" t="s">
        <v>2310</v>
      </c>
      <c r="B41" s="34" t="s">
        <v>14</v>
      </c>
      <c r="C41" s="46"/>
      <c r="D41" s="46"/>
      <c r="E41" s="138">
        <v>-3</v>
      </c>
      <c r="F41" s="2"/>
    </row>
    <row x14ac:dyDescent="0.25" r="42" customHeight="1" ht="17.25">
      <c r="A42" s="21" t="s">
        <v>8098</v>
      </c>
      <c r="B42" s="47"/>
      <c r="C42" s="23">
        <f>SUM(C40:C41)</f>
      </c>
      <c r="D42" s="23">
        <f>SUM(D40:D41)</f>
      </c>
      <c r="E42" s="23">
        <f>SUM(E40:E41)</f>
      </c>
      <c r="F42" s="7"/>
    </row>
    <row x14ac:dyDescent="0.25" r="43" customHeight="1" ht="17.25">
      <c r="A43" s="33">
        <v>45570</v>
      </c>
      <c r="B43" s="16" t="s">
        <v>14</v>
      </c>
      <c r="C43" s="46"/>
      <c r="D43" s="138">
        <v>-144</v>
      </c>
      <c r="E43" s="138">
        <v>-6</v>
      </c>
      <c r="F43" s="2"/>
    </row>
    <row x14ac:dyDescent="0.25" r="44" customHeight="1" ht="17.25">
      <c r="A44" s="33" t="s">
        <v>2184</v>
      </c>
      <c r="B44" s="16" t="s">
        <v>14</v>
      </c>
      <c r="C44" s="46"/>
      <c r="D44" s="138">
        <v>-150</v>
      </c>
      <c r="E44" s="138">
        <v>-12</v>
      </c>
      <c r="F44" s="2"/>
    </row>
    <row x14ac:dyDescent="0.25" r="45" customHeight="1" ht="17.25">
      <c r="A45" s="33" t="s">
        <v>2269</v>
      </c>
      <c r="B45" s="16" t="s">
        <v>14</v>
      </c>
      <c r="C45" s="46"/>
      <c r="D45" s="138">
        <v>-66</v>
      </c>
      <c r="E45" s="46"/>
      <c r="F45" s="2"/>
    </row>
    <row x14ac:dyDescent="0.25" r="46" customHeight="1" ht="17.25">
      <c r="A46" s="33"/>
      <c r="B46" s="118"/>
      <c r="C46" s="46"/>
      <c r="D46" s="46"/>
      <c r="E46" s="46"/>
      <c r="F46" s="2"/>
    </row>
    <row x14ac:dyDescent="0.25" r="47" customHeight="1" ht="17.25">
      <c r="A47" s="15"/>
      <c r="B47" s="118"/>
      <c r="C47" s="46"/>
      <c r="D47" s="46"/>
      <c r="E47" s="46"/>
      <c r="F47" s="2"/>
    </row>
    <row x14ac:dyDescent="0.25" r="48" customHeight="1" ht="17.25">
      <c r="A48" s="117"/>
      <c r="B48" s="118"/>
      <c r="C48" s="46"/>
      <c r="D48" s="138">
        <f>SUM(D42:D45)</f>
      </c>
      <c r="E48" s="138">
        <f>SUM(E42:E45)</f>
      </c>
      <c r="F48" s="2"/>
    </row>
    <row x14ac:dyDescent="0.25" r="49" customHeight="1" ht="17.25">
      <c r="A49" s="755" t="s">
        <v>57</v>
      </c>
      <c r="B49" s="751"/>
      <c r="C49" s="1145">
        <f>SUM(C9:C11)</f>
      </c>
      <c r="D49" s="1145">
        <f>SUM(D9:D11)</f>
      </c>
      <c r="E49" s="1145">
        <f>SUM(E9:E11)</f>
      </c>
      <c r="F49" s="2"/>
    </row>
    <row x14ac:dyDescent="0.25" r="50" customHeight="1" ht="17.25">
      <c r="A50" s="231" t="s">
        <v>58</v>
      </c>
      <c r="B50" s="232"/>
      <c r="C50" s="1144">
        <v>360</v>
      </c>
      <c r="D50" s="1144">
        <v>360</v>
      </c>
      <c r="E50" s="1144">
        <v>360</v>
      </c>
      <c r="F50" s="2"/>
    </row>
    <row x14ac:dyDescent="0.25" r="51" customHeight="1" ht="17.25">
      <c r="A51" s="37"/>
      <c r="B51" s="83"/>
      <c r="C51" s="3"/>
      <c r="D51" s="3"/>
      <c r="E51" s="3"/>
      <c r="F51" s="2"/>
    </row>
    <row x14ac:dyDescent="0.25" r="52" customHeight="1" ht="17.25">
      <c r="A52" s="1"/>
      <c r="B52" s="4"/>
      <c r="C52" s="5"/>
      <c r="D52" s="5"/>
      <c r="E52" s="5"/>
      <c r="F52" s="2"/>
    </row>
    <row x14ac:dyDescent="0.25" r="53" customHeight="1" ht="17.25">
      <c r="A53" s="37"/>
      <c r="B53" s="83"/>
      <c r="C53" s="3"/>
      <c r="D53" s="3"/>
      <c r="E53" s="3"/>
      <c r="F53" s="2"/>
    </row>
    <row x14ac:dyDescent="0.25" r="54" customHeight="1" ht="17.25">
      <c r="A54" s="1"/>
      <c r="B54" s="4"/>
      <c r="C54" s="5"/>
      <c r="D54" s="5"/>
      <c r="E54" s="5"/>
      <c r="F54" s="2"/>
    </row>
    <row x14ac:dyDescent="0.25" r="55" customHeight="1" ht="17.25">
      <c r="A55" s="1"/>
      <c r="B55" s="4"/>
      <c r="C55" s="5"/>
      <c r="D55" s="5"/>
      <c r="E55" s="5"/>
      <c r="F55" s="2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6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10.862142857142858" customWidth="1" bestFit="1"/>
    <col min="4" max="4" style="116" width="9.862142857142858" customWidth="1" bestFit="1"/>
    <col min="5" max="5" style="116" width="9.862142857142858" customWidth="1" bestFit="1"/>
    <col min="6" max="6" style="116" width="9.862142857142858" customWidth="1" bestFit="1"/>
    <col min="7" max="7" style="116" width="9.862142857142858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5"/>
      <c r="E1" s="5"/>
      <c r="F1" s="5"/>
      <c r="G1" s="5"/>
      <c r="H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</row>
    <row x14ac:dyDescent="0.25" r="3" customHeight="1" ht="17.25">
      <c r="A3" s="1" t="s">
        <v>7698</v>
      </c>
      <c r="B3" s="4"/>
      <c r="C3" s="5"/>
      <c r="D3" s="3"/>
      <c r="E3" s="3"/>
      <c r="F3" s="3"/>
      <c r="G3" s="3"/>
      <c r="H3" s="2"/>
    </row>
    <row x14ac:dyDescent="0.25" r="4" customHeight="1" ht="17.25">
      <c r="A4" s="1" t="s">
        <v>8387</v>
      </c>
      <c r="B4" s="4"/>
      <c r="C4" s="5"/>
      <c r="D4" s="560"/>
      <c r="E4" s="560"/>
      <c r="F4" s="560"/>
      <c r="G4" s="560"/>
      <c r="H4" s="1139"/>
    </row>
    <row x14ac:dyDescent="0.25" r="5" customHeight="1" ht="17.25">
      <c r="A5" s="1" t="s">
        <v>8426</v>
      </c>
      <c r="B5" s="4"/>
      <c r="C5" s="5"/>
      <c r="D5" s="560"/>
      <c r="E5" s="560"/>
      <c r="F5" s="560"/>
      <c r="G5" s="560"/>
      <c r="H5" s="2"/>
    </row>
    <row x14ac:dyDescent="0.25" r="6" customHeight="1" ht="17.25">
      <c r="A6" s="1"/>
      <c r="B6" s="4"/>
      <c r="C6" s="5"/>
      <c r="D6" s="560"/>
      <c r="E6" s="560"/>
      <c r="F6" s="560"/>
      <c r="G6" s="560"/>
      <c r="H6" s="2"/>
    </row>
    <row x14ac:dyDescent="0.25" r="7" customHeight="1" ht="17.25">
      <c r="A7" s="1"/>
      <c r="B7" s="4"/>
      <c r="C7" s="11">
        <v>6000</v>
      </c>
      <c r="D7" s="11">
        <v>5000</v>
      </c>
      <c r="E7" s="11">
        <v>1000</v>
      </c>
      <c r="F7" s="11">
        <v>4500</v>
      </c>
      <c r="G7" s="11">
        <v>4500</v>
      </c>
      <c r="H7" s="2"/>
    </row>
    <row x14ac:dyDescent="0.25" r="8" customHeight="1" ht="17.25">
      <c r="A8" s="533" t="s">
        <v>4</v>
      </c>
      <c r="B8" s="534" t="s">
        <v>5</v>
      </c>
      <c r="C8" s="401" t="s">
        <v>6</v>
      </c>
      <c r="D8" s="401" t="s">
        <v>75</v>
      </c>
      <c r="E8" s="401" t="s">
        <v>9</v>
      </c>
      <c r="F8" s="401" t="s">
        <v>358</v>
      </c>
      <c r="G8" s="401" t="s">
        <v>8</v>
      </c>
      <c r="H8" s="2"/>
    </row>
    <row x14ac:dyDescent="0.25" r="9" customHeight="1" ht="17.25">
      <c r="A9" s="24" t="s">
        <v>3164</v>
      </c>
      <c r="B9" s="118" t="s">
        <v>8406</v>
      </c>
      <c r="C9" s="138">
        <v>90</v>
      </c>
      <c r="D9" s="138">
        <v>70</v>
      </c>
      <c r="E9" s="138">
        <v>200</v>
      </c>
      <c r="F9" s="138">
        <v>60</v>
      </c>
      <c r="G9" s="98"/>
      <c r="H9" s="2"/>
    </row>
    <row x14ac:dyDescent="0.25" r="10" customHeight="1" ht="17.25">
      <c r="A10" s="21" t="s">
        <v>8299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119"/>
      <c r="H10" s="2"/>
    </row>
    <row x14ac:dyDescent="0.25" r="11" customHeight="1" ht="17.25">
      <c r="A11" s="33">
        <v>44963</v>
      </c>
      <c r="B11" s="25" t="s">
        <v>8407</v>
      </c>
      <c r="C11" s="26">
        <v>90</v>
      </c>
      <c r="D11" s="26">
        <v>100</v>
      </c>
      <c r="E11" s="26">
        <v>160</v>
      </c>
      <c r="F11" s="45"/>
      <c r="G11" s="45"/>
      <c r="H11" s="4"/>
    </row>
    <row x14ac:dyDescent="0.25" r="12" customHeight="1" ht="17.25">
      <c r="A12" s="15">
        <v>44963</v>
      </c>
      <c r="B12" s="16" t="s">
        <v>2175</v>
      </c>
      <c r="C12" s="36"/>
      <c r="D12" s="17">
        <v>10</v>
      </c>
      <c r="E12" s="36"/>
      <c r="F12" s="17">
        <v>300</v>
      </c>
      <c r="G12" s="17">
        <v>360</v>
      </c>
      <c r="H12" s="4"/>
    </row>
    <row x14ac:dyDescent="0.25" r="13" customHeight="1" ht="17.25">
      <c r="A13" s="21" t="s">
        <v>8201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23">
        <f>SUM(G10:G12)</f>
      </c>
      <c r="H13" s="2"/>
    </row>
    <row x14ac:dyDescent="0.25" r="14" customHeight="1" ht="17.25">
      <c r="A14" s="15"/>
      <c r="B14" s="16"/>
      <c r="C14" s="36"/>
      <c r="D14" s="18"/>
      <c r="E14" s="36"/>
      <c r="F14" s="36"/>
      <c r="G14" s="36"/>
      <c r="H14" s="4"/>
    </row>
    <row x14ac:dyDescent="0.25" r="15" customHeight="1" ht="17.25">
      <c r="A15" s="21" t="s">
        <v>8204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"/>
    </row>
    <row x14ac:dyDescent="0.25" r="16" customHeight="1" ht="17.25">
      <c r="A16" s="15"/>
      <c r="B16" s="16"/>
      <c r="C16" s="36"/>
      <c r="D16" s="18"/>
      <c r="E16" s="36"/>
      <c r="F16" s="36"/>
      <c r="G16" s="36"/>
      <c r="H16" s="4"/>
    </row>
    <row x14ac:dyDescent="0.25" r="17" customHeight="1" ht="17.25">
      <c r="A17" s="21" t="s">
        <v>8189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"/>
    </row>
    <row x14ac:dyDescent="0.25" r="18" customHeight="1" ht="17.25">
      <c r="A18" s="15"/>
      <c r="B18" s="16"/>
      <c r="C18" s="36"/>
      <c r="D18" s="18"/>
      <c r="E18" s="36"/>
      <c r="F18" s="36"/>
      <c r="G18" s="36"/>
      <c r="H18" s="4"/>
    </row>
    <row x14ac:dyDescent="0.25" r="19" customHeight="1" ht="17.25">
      <c r="A19" s="21" t="s">
        <v>8190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"/>
    </row>
    <row x14ac:dyDescent="0.25" r="20" customHeight="1" ht="17.25">
      <c r="A20" s="15"/>
      <c r="B20" s="16"/>
      <c r="C20" s="36"/>
      <c r="D20" s="18"/>
      <c r="E20" s="36"/>
      <c r="F20" s="36"/>
      <c r="G20" s="36"/>
      <c r="H20" s="4"/>
    </row>
    <row x14ac:dyDescent="0.25" r="21" customHeight="1" ht="17.25">
      <c r="A21" s="21" t="s">
        <v>8108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"/>
    </row>
    <row x14ac:dyDescent="0.25" r="22" customHeight="1" ht="17.25">
      <c r="A22" s="15"/>
      <c r="B22" s="16"/>
      <c r="C22" s="36"/>
      <c r="D22" s="18"/>
      <c r="E22" s="36"/>
      <c r="F22" s="36"/>
      <c r="G22" s="36"/>
      <c r="H22" s="4"/>
    </row>
    <row x14ac:dyDescent="0.25" r="23" customHeight="1" ht="17.25">
      <c r="A23" s="21" t="s">
        <v>8103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"/>
    </row>
    <row x14ac:dyDescent="0.25" r="24" customHeight="1" ht="17.25">
      <c r="A24" s="65"/>
      <c r="B24" s="66"/>
      <c r="C24" s="67"/>
      <c r="D24" s="111"/>
      <c r="E24" s="67"/>
      <c r="F24" s="67"/>
      <c r="G24" s="67"/>
      <c r="H24" s="7"/>
    </row>
    <row x14ac:dyDescent="0.25" r="25" customHeight="1" ht="17.25">
      <c r="A25" s="21" t="s">
        <v>8105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"/>
    </row>
    <row x14ac:dyDescent="0.25" r="26" customHeight="1" ht="17.25">
      <c r="A26" s="65"/>
      <c r="B26" s="66"/>
      <c r="C26" s="67"/>
      <c r="D26" s="111"/>
      <c r="E26" s="67"/>
      <c r="F26" s="67"/>
      <c r="G26" s="67"/>
      <c r="H26" s="7"/>
    </row>
    <row x14ac:dyDescent="0.25" r="27" customHeight="1" ht="17.25">
      <c r="A27" s="21" t="s">
        <v>8147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"/>
    </row>
    <row x14ac:dyDescent="0.25" r="28" customHeight="1" ht="17.25">
      <c r="A28" s="33" t="s">
        <v>2212</v>
      </c>
      <c r="B28" s="16" t="s">
        <v>14</v>
      </c>
      <c r="C28" s="36"/>
      <c r="D28" s="17">
        <v>-36</v>
      </c>
      <c r="E28" s="36"/>
      <c r="F28" s="36"/>
      <c r="G28" s="17">
        <v>-2</v>
      </c>
      <c r="H28" s="4"/>
    </row>
    <row x14ac:dyDescent="0.25" r="29" customHeight="1" ht="17.25">
      <c r="A29" s="21" t="s">
        <v>8149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"/>
    </row>
    <row x14ac:dyDescent="0.25" r="30" customHeight="1" ht="17.25">
      <c r="A30" s="33" t="s">
        <v>2227</v>
      </c>
      <c r="B30" s="34" t="s">
        <v>14</v>
      </c>
      <c r="C30" s="36"/>
      <c r="D30" s="17">
        <v>-5</v>
      </c>
      <c r="E30" s="36"/>
      <c r="F30" s="36"/>
      <c r="G30" s="17">
        <v>-26</v>
      </c>
      <c r="H30" s="4"/>
    </row>
    <row x14ac:dyDescent="0.25" r="31" customHeight="1" ht="17.25">
      <c r="A31" s="21" t="s">
        <v>8111</v>
      </c>
      <c r="B31" s="47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"/>
    </row>
    <row x14ac:dyDescent="0.25" r="32" customHeight="1" ht="17.25">
      <c r="A32" s="33"/>
      <c r="B32" s="34"/>
      <c r="C32" s="36"/>
      <c r="D32" s="36"/>
      <c r="E32" s="36"/>
      <c r="F32" s="36"/>
      <c r="G32" s="36"/>
      <c r="H32" s="4"/>
    </row>
    <row x14ac:dyDescent="0.25" r="33" customHeight="1" ht="17.25">
      <c r="A33" s="21" t="s">
        <v>8098</v>
      </c>
      <c r="B33" s="47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"/>
    </row>
    <row x14ac:dyDescent="0.25" r="34" customHeight="1" ht="17.25">
      <c r="A34" s="33" t="s">
        <v>5194</v>
      </c>
      <c r="B34" s="16" t="s">
        <v>14</v>
      </c>
      <c r="C34" s="17">
        <v>-1</v>
      </c>
      <c r="D34" s="36"/>
      <c r="E34" s="36"/>
      <c r="F34" s="36"/>
      <c r="G34" s="17">
        <v>-30</v>
      </c>
      <c r="H34" s="4"/>
    </row>
    <row x14ac:dyDescent="0.25" r="35" customHeight="1" ht="17.25">
      <c r="A35" s="33" t="s">
        <v>2269</v>
      </c>
      <c r="B35" s="16" t="s">
        <v>14</v>
      </c>
      <c r="C35" s="17">
        <v>-43</v>
      </c>
      <c r="D35" s="36"/>
      <c r="E35" s="17">
        <v>-224</v>
      </c>
      <c r="F35" s="36"/>
      <c r="G35" s="36"/>
      <c r="H35" s="2"/>
    </row>
    <row x14ac:dyDescent="0.25" r="36" customHeight="1" ht="17.25">
      <c r="A36" s="24"/>
      <c r="B36" s="118"/>
      <c r="C36" s="46"/>
      <c r="D36" s="46"/>
      <c r="E36" s="46"/>
      <c r="F36" s="46"/>
      <c r="G36" s="46"/>
      <c r="H36" s="2"/>
    </row>
    <row x14ac:dyDescent="0.25" r="37" customHeight="1" ht="17.25">
      <c r="A37" s="24"/>
      <c r="B37" s="118"/>
      <c r="C37" s="46"/>
      <c r="D37" s="46"/>
      <c r="E37" s="46"/>
      <c r="F37" s="46"/>
      <c r="G37" s="46"/>
      <c r="H37" s="2"/>
    </row>
    <row x14ac:dyDescent="0.25" r="38" customHeight="1" ht="17.25">
      <c r="A38" s="24"/>
      <c r="B38" s="118"/>
      <c r="C38" s="46"/>
      <c r="D38" s="46"/>
      <c r="E38" s="46"/>
      <c r="F38" s="46"/>
      <c r="G38" s="46"/>
      <c r="H38" s="2"/>
    </row>
    <row x14ac:dyDescent="0.25" r="39" customHeight="1" ht="17.25">
      <c r="A39" s="117"/>
      <c r="B39" s="118"/>
      <c r="C39" s="46"/>
      <c r="D39" s="46"/>
      <c r="E39" s="46"/>
      <c r="F39" s="46"/>
      <c r="G39" s="46"/>
      <c r="H39" s="2"/>
    </row>
    <row x14ac:dyDescent="0.25" r="40" customHeight="1" ht="17.25">
      <c r="A40" s="755" t="s">
        <v>57</v>
      </c>
      <c r="B40" s="751"/>
      <c r="C40" s="1145">
        <f>SUM(C10:C12)</f>
      </c>
      <c r="D40" s="1145">
        <f>SUM(D10:D12)</f>
      </c>
      <c r="E40" s="1145">
        <f>SUM(E10:E12)</f>
      </c>
      <c r="F40" s="1145">
        <f>SUM(F10:F12)</f>
      </c>
      <c r="G40" s="1145">
        <f>SUM(G10:G12)</f>
      </c>
      <c r="H40" s="2"/>
    </row>
    <row x14ac:dyDescent="0.25" r="41" customHeight="1" ht="17.25">
      <c r="A41" s="231" t="s">
        <v>58</v>
      </c>
      <c r="B41" s="232"/>
      <c r="C41" s="1144">
        <v>180</v>
      </c>
      <c r="D41" s="1144">
        <v>180</v>
      </c>
      <c r="E41" s="1144">
        <v>360</v>
      </c>
      <c r="F41" s="1144">
        <v>360</v>
      </c>
      <c r="G41" s="1144">
        <v>360</v>
      </c>
      <c r="H41" s="2"/>
    </row>
    <row x14ac:dyDescent="0.25" r="42" customHeight="1" ht="17.25">
      <c r="A42" s="37"/>
      <c r="B42" s="83"/>
      <c r="C42" s="3"/>
      <c r="D42" s="3"/>
      <c r="E42" s="3"/>
      <c r="F42" s="3"/>
      <c r="G42" s="3"/>
      <c r="H42" s="2"/>
    </row>
    <row x14ac:dyDescent="0.25" r="43" customHeight="1" ht="17.25">
      <c r="A43" s="1"/>
      <c r="B43" s="4"/>
      <c r="C43" s="5"/>
      <c r="D43" s="5"/>
      <c r="E43" s="5"/>
      <c r="F43" s="5"/>
      <c r="G43" s="5"/>
      <c r="H43" s="2"/>
    </row>
    <row x14ac:dyDescent="0.25" r="44" customHeight="1" ht="17.25">
      <c r="A44" s="37"/>
      <c r="B44" s="83"/>
      <c r="C44" s="3"/>
      <c r="D44" s="3"/>
      <c r="E44" s="3"/>
      <c r="F44" s="3"/>
      <c r="G44" s="3"/>
      <c r="H44" s="2"/>
    </row>
    <row x14ac:dyDescent="0.25" r="45" customHeight="1" ht="17.25">
      <c r="A45" s="1"/>
      <c r="B45" s="4"/>
      <c r="C45" s="5"/>
      <c r="D45" s="5"/>
      <c r="E45" s="5"/>
      <c r="F45" s="5"/>
      <c r="G45" s="5"/>
      <c r="H45" s="2"/>
    </row>
    <row x14ac:dyDescent="0.25" r="46" customHeight="1" ht="17.25">
      <c r="A46" s="1"/>
      <c r="B46" s="4"/>
      <c r="C46" s="5"/>
      <c r="D46" s="5"/>
      <c r="E46" s="5"/>
      <c r="F46" s="5"/>
      <c r="G46" s="5"/>
      <c r="H46" s="2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43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10.862142857142858" customWidth="1" bestFit="1"/>
    <col min="4" max="4" style="116" width="9.862142857142858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5"/>
      <c r="E1" s="2"/>
    </row>
    <row x14ac:dyDescent="0.25" r="2" customHeight="1" ht="17.25">
      <c r="A2" s="1"/>
      <c r="B2" s="4"/>
      <c r="C2" s="5"/>
      <c r="D2" s="5"/>
      <c r="E2" s="2"/>
    </row>
    <row x14ac:dyDescent="0.25" r="3" customHeight="1" ht="17.25">
      <c r="A3" s="1" t="s">
        <v>7698</v>
      </c>
      <c r="B3" s="4"/>
      <c r="C3" s="5"/>
      <c r="D3" s="3"/>
      <c r="E3" s="2"/>
    </row>
    <row x14ac:dyDescent="0.25" r="4" customHeight="1" ht="17.25">
      <c r="A4" s="1" t="s">
        <v>8387</v>
      </c>
      <c r="B4" s="4"/>
      <c r="C4" s="5"/>
      <c r="D4" s="560"/>
      <c r="E4" s="1139"/>
    </row>
    <row x14ac:dyDescent="0.25" r="5" customHeight="1" ht="17.25">
      <c r="A5" s="1" t="s">
        <v>8425</v>
      </c>
      <c r="B5" s="4"/>
      <c r="C5" s="5"/>
      <c r="D5" s="560"/>
      <c r="E5" s="2"/>
    </row>
    <row x14ac:dyDescent="0.25" r="6" customHeight="1" ht="17.25">
      <c r="A6" s="1"/>
      <c r="B6" s="4"/>
      <c r="C6" s="5"/>
      <c r="D6" s="560"/>
      <c r="E6" s="2"/>
    </row>
    <row x14ac:dyDescent="0.25" r="7" customHeight="1" ht="17.25">
      <c r="A7" s="1"/>
      <c r="B7" s="4"/>
      <c r="C7" s="11">
        <v>4500</v>
      </c>
      <c r="D7" s="11">
        <v>4500</v>
      </c>
      <c r="E7" s="2"/>
    </row>
    <row x14ac:dyDescent="0.25" r="8" customHeight="1" ht="17.25">
      <c r="A8" s="533" t="s">
        <v>4</v>
      </c>
      <c r="B8" s="534" t="s">
        <v>5</v>
      </c>
      <c r="C8" s="401" t="s">
        <v>7</v>
      </c>
      <c r="D8" s="401" t="s">
        <v>76</v>
      </c>
      <c r="E8" s="2"/>
    </row>
    <row x14ac:dyDescent="0.25" r="9" customHeight="1" ht="17.25">
      <c r="A9" s="15">
        <v>45083</v>
      </c>
      <c r="B9" s="118" t="s">
        <v>8408</v>
      </c>
      <c r="C9" s="17">
        <v>180</v>
      </c>
      <c r="D9" s="17">
        <v>85</v>
      </c>
      <c r="E9" s="2"/>
    </row>
    <row x14ac:dyDescent="0.25" r="10" customHeight="1" ht="17.25">
      <c r="A10" s="117">
        <v>45113</v>
      </c>
      <c r="B10" s="118" t="s">
        <v>8409</v>
      </c>
      <c r="C10" s="46"/>
      <c r="D10" s="138">
        <v>95</v>
      </c>
      <c r="E10" s="4"/>
    </row>
    <row x14ac:dyDescent="0.25" r="11" customHeight="1" ht="17.25">
      <c r="A11" s="21" t="s">
        <v>8201</v>
      </c>
      <c r="B11" s="47"/>
      <c r="C11" s="23">
        <f>SUM(C9:C10)</f>
      </c>
      <c r="D11" s="23">
        <f>SUM(D9:D10)</f>
      </c>
      <c r="E11" s="4"/>
    </row>
    <row x14ac:dyDescent="0.25" r="12" customHeight="1" ht="17.25">
      <c r="A12" s="33"/>
      <c r="B12" s="34"/>
      <c r="C12" s="35"/>
      <c r="D12" s="20"/>
      <c r="E12" s="4"/>
    </row>
    <row x14ac:dyDescent="0.25" r="13" customHeight="1" ht="17.25">
      <c r="A13" s="21" t="s">
        <v>8204</v>
      </c>
      <c r="B13" s="47"/>
      <c r="C13" s="23">
        <f>SUM(C11:C12)</f>
      </c>
      <c r="D13" s="23">
        <f>SUM(D11:D12)</f>
      </c>
      <c r="E13" s="4"/>
    </row>
    <row x14ac:dyDescent="0.25" r="14" customHeight="1" ht="17.25">
      <c r="A14" s="15"/>
      <c r="B14" s="16"/>
      <c r="C14" s="36"/>
      <c r="D14" s="36"/>
      <c r="E14" s="2"/>
    </row>
    <row x14ac:dyDescent="0.25" r="15" customHeight="1" ht="17.25">
      <c r="A15" s="21" t="s">
        <v>8189</v>
      </c>
      <c r="B15" s="47"/>
      <c r="C15" s="23">
        <f>SUM(C13:C14)</f>
      </c>
      <c r="D15" s="23">
        <f>SUM(D13:D14)</f>
      </c>
      <c r="E15" s="4"/>
    </row>
    <row x14ac:dyDescent="0.25" r="16" customHeight="1" ht="17.25">
      <c r="A16" s="117"/>
      <c r="B16" s="118"/>
      <c r="C16" s="46"/>
      <c r="D16" s="46"/>
      <c r="E16" s="2"/>
    </row>
    <row x14ac:dyDescent="0.25" r="17" customHeight="1" ht="17.25">
      <c r="A17" s="21" t="s">
        <v>8190</v>
      </c>
      <c r="B17" s="47"/>
      <c r="C17" s="23">
        <f>SUM(C15:C16)</f>
      </c>
      <c r="D17" s="23">
        <f>SUM(D15:D16)</f>
      </c>
      <c r="E17" s="4"/>
    </row>
    <row x14ac:dyDescent="0.25" r="18" customHeight="1" ht="17.25">
      <c r="A18" s="117"/>
      <c r="B18" s="118"/>
      <c r="C18" s="46"/>
      <c r="D18" s="46"/>
      <c r="E18" s="2"/>
    </row>
    <row x14ac:dyDescent="0.25" r="19" customHeight="1" ht="17.25">
      <c r="A19" s="21" t="s">
        <v>8108</v>
      </c>
      <c r="B19" s="47"/>
      <c r="C19" s="23">
        <f>SUM(C17:C18)</f>
      </c>
      <c r="D19" s="23">
        <f>SUM(D17:D18)</f>
      </c>
      <c r="E19" s="4"/>
    </row>
    <row x14ac:dyDescent="0.25" r="20" customHeight="1" ht="17.25">
      <c r="A20" s="117"/>
      <c r="B20" s="118"/>
      <c r="C20" s="46"/>
      <c r="D20" s="46"/>
      <c r="E20" s="2"/>
    </row>
    <row x14ac:dyDescent="0.25" r="21" customHeight="1" ht="17.25">
      <c r="A21" s="21" t="s">
        <v>8103</v>
      </c>
      <c r="B21" s="47"/>
      <c r="C21" s="23">
        <f>SUM(C19:C20)</f>
      </c>
      <c r="D21" s="23">
        <f>SUM(D19:D20)</f>
      </c>
      <c r="E21" s="7"/>
    </row>
    <row x14ac:dyDescent="0.25" r="22" customHeight="1" ht="17.25">
      <c r="A22" s="65"/>
      <c r="B22" s="242"/>
      <c r="C22" s="243"/>
      <c r="D22" s="243"/>
      <c r="E22" s="2"/>
    </row>
    <row x14ac:dyDescent="0.25" r="23" customHeight="1" ht="17.25">
      <c r="A23" s="21" t="s">
        <v>8105</v>
      </c>
      <c r="B23" s="47"/>
      <c r="C23" s="23">
        <f>SUM(C21:C22)</f>
      </c>
      <c r="D23" s="23">
        <f>SUM(D21:D22)</f>
      </c>
      <c r="E23" s="7"/>
    </row>
    <row x14ac:dyDescent="0.25" r="24" customHeight="1" ht="17.25">
      <c r="A24" s="65"/>
      <c r="B24" s="242"/>
      <c r="C24" s="243"/>
      <c r="D24" s="243"/>
      <c r="E24" s="2"/>
    </row>
    <row x14ac:dyDescent="0.25" r="25" customHeight="1" ht="17.25">
      <c r="A25" s="21" t="s">
        <v>8147</v>
      </c>
      <c r="B25" s="47"/>
      <c r="C25" s="23">
        <f>SUM(C23:C24)</f>
      </c>
      <c r="D25" s="23">
        <f>SUM(D23:D24)</f>
      </c>
      <c r="E25" s="7"/>
    </row>
    <row x14ac:dyDescent="0.25" r="26" customHeight="1" ht="17.25">
      <c r="A26" s="117"/>
      <c r="B26" s="118"/>
      <c r="C26" s="46"/>
      <c r="D26" s="46"/>
      <c r="E26" s="2"/>
    </row>
    <row x14ac:dyDescent="0.25" r="27" customHeight="1" ht="17.25">
      <c r="A27" s="21" t="s">
        <v>8149</v>
      </c>
      <c r="B27" s="47"/>
      <c r="C27" s="23">
        <f>SUM(C25:C26)</f>
      </c>
      <c r="D27" s="23">
        <f>SUM(D25:D26)</f>
      </c>
      <c r="E27" s="7"/>
    </row>
    <row x14ac:dyDescent="0.25" r="28" customHeight="1" ht="17.25">
      <c r="A28" s="33"/>
      <c r="B28" s="34"/>
      <c r="C28" s="46"/>
      <c r="D28" s="46"/>
      <c r="E28" s="2"/>
    </row>
    <row x14ac:dyDescent="0.25" r="29" customHeight="1" ht="17.25">
      <c r="A29" s="21" t="s">
        <v>8111</v>
      </c>
      <c r="B29" s="47"/>
      <c r="C29" s="23">
        <f>SUM(C27:C28)</f>
      </c>
      <c r="D29" s="23">
        <f>SUM(D27:D28)</f>
      </c>
      <c r="E29" s="7"/>
    </row>
    <row x14ac:dyDescent="0.25" r="30" customHeight="1" ht="17.25">
      <c r="A30" s="33" t="s">
        <v>2310</v>
      </c>
      <c r="B30" s="34" t="s">
        <v>14</v>
      </c>
      <c r="C30" s="138">
        <v>-10</v>
      </c>
      <c r="D30" s="46"/>
      <c r="E30" s="2"/>
    </row>
    <row x14ac:dyDescent="0.25" r="31" customHeight="1" ht="17.25">
      <c r="A31" s="21" t="s">
        <v>8098</v>
      </c>
      <c r="B31" s="47"/>
      <c r="C31" s="23">
        <f>SUM(C29:C30)</f>
      </c>
      <c r="D31" s="23">
        <f>SUM(D29:D30)</f>
      </c>
      <c r="E31" s="7"/>
    </row>
    <row x14ac:dyDescent="0.25" r="32" customHeight="1" ht="17.25">
      <c r="A32" s="33">
        <v>45570</v>
      </c>
      <c r="B32" s="16" t="s">
        <v>14</v>
      </c>
      <c r="C32" s="138">
        <v>-69</v>
      </c>
      <c r="D32" s="46"/>
      <c r="E32" s="2"/>
    </row>
    <row x14ac:dyDescent="0.25" r="33" customHeight="1" ht="17.25">
      <c r="A33" s="33" t="s">
        <v>2184</v>
      </c>
      <c r="B33" s="16" t="s">
        <v>14</v>
      </c>
      <c r="C33" s="138">
        <v>-101</v>
      </c>
      <c r="D33" s="46"/>
      <c r="E33" s="2"/>
    </row>
    <row x14ac:dyDescent="0.25" r="34" customHeight="1" ht="17.25">
      <c r="A34" s="24"/>
      <c r="B34" s="25"/>
      <c r="C34" s="46"/>
      <c r="D34" s="46"/>
      <c r="E34" s="2"/>
    </row>
    <row x14ac:dyDescent="0.25" r="35" customHeight="1" ht="17.25">
      <c r="A35" s="117"/>
      <c r="B35" s="118"/>
      <c r="C35" s="46"/>
      <c r="D35" s="46"/>
      <c r="E35" s="2"/>
    </row>
    <row x14ac:dyDescent="0.25" r="36" customHeight="1" ht="17.25">
      <c r="A36" s="117"/>
      <c r="B36" s="118"/>
      <c r="C36" s="138">
        <f>SUM(C31:C33)</f>
      </c>
      <c r="D36" s="46"/>
      <c r="E36" s="2"/>
    </row>
    <row x14ac:dyDescent="0.25" r="37" customHeight="1" ht="17.25">
      <c r="A37" s="755" t="s">
        <v>57</v>
      </c>
      <c r="B37" s="751"/>
      <c r="C37" s="1145">
        <f>SUM(C9:C11)</f>
      </c>
      <c r="D37" s="1145">
        <f>SUM(D9:D11)</f>
      </c>
      <c r="E37" s="2"/>
    </row>
    <row x14ac:dyDescent="0.25" r="38" customHeight="1" ht="17.25">
      <c r="A38" s="231" t="s">
        <v>58</v>
      </c>
      <c r="B38" s="232"/>
      <c r="C38" s="1144">
        <v>180</v>
      </c>
      <c r="D38" s="1144">
        <v>180</v>
      </c>
      <c r="E38" s="2"/>
    </row>
    <row x14ac:dyDescent="0.25" r="39" customHeight="1" ht="17.25">
      <c r="A39" s="37"/>
      <c r="B39" s="83"/>
      <c r="C39" s="3"/>
      <c r="D39" s="3"/>
      <c r="E39" s="2"/>
    </row>
    <row x14ac:dyDescent="0.25" r="40" customHeight="1" ht="17.25">
      <c r="A40" s="1"/>
      <c r="B40" s="4"/>
      <c r="C40" s="5"/>
      <c r="D40" s="5"/>
      <c r="E40" s="2"/>
    </row>
    <row x14ac:dyDescent="0.25" r="41" customHeight="1" ht="17.25">
      <c r="A41" s="37"/>
      <c r="B41" s="83"/>
      <c r="C41" s="3"/>
      <c r="D41" s="3"/>
      <c r="E41" s="2"/>
    </row>
    <row x14ac:dyDescent="0.25" r="42" customHeight="1" ht="17.25">
      <c r="A42" s="1"/>
      <c r="B42" s="4"/>
      <c r="C42" s="5"/>
      <c r="D42" s="5"/>
      <c r="E42" s="2"/>
    </row>
    <row x14ac:dyDescent="0.25" r="43" customHeight="1" ht="17.25">
      <c r="A43" s="1"/>
      <c r="B43" s="4"/>
      <c r="C43" s="5"/>
      <c r="D43" s="5"/>
      <c r="E43" s="2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9"/>
  <sheetViews>
    <sheetView workbookViewId="0"/>
  </sheetViews>
  <sheetFormatPr defaultRowHeight="15" x14ac:dyDescent="0.25"/>
  <cols>
    <col min="1" max="1" style="115" width="14.290714285714287" customWidth="1" bestFit="1"/>
    <col min="2" max="2" style="40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12.43357142857143" customWidth="1" bestFit="1"/>
    <col min="6" max="6" style="116" width="12.43357142857143" customWidth="1" bestFit="1"/>
    <col min="7" max="7" style="88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83"/>
    </row>
    <row x14ac:dyDescent="0.25" r="2" customHeight="1" ht="17.25">
      <c r="A2" s="37"/>
      <c r="B2" s="2"/>
      <c r="C2" s="3"/>
      <c r="D2" s="3"/>
      <c r="E2" s="3"/>
      <c r="F2" s="3"/>
      <c r="G2" s="83"/>
    </row>
    <row x14ac:dyDescent="0.25" r="3" customHeight="1" ht="17.25">
      <c r="A3" s="1" t="s">
        <v>7698</v>
      </c>
      <c r="B3" s="2"/>
      <c r="C3" s="3"/>
      <c r="D3" s="3"/>
      <c r="E3" s="3"/>
      <c r="F3" s="3"/>
      <c r="G3" s="83"/>
    </row>
    <row x14ac:dyDescent="0.25" r="4" customHeight="1" ht="17.25">
      <c r="A4" s="1" t="s">
        <v>8387</v>
      </c>
      <c r="B4" s="4"/>
      <c r="C4" s="5"/>
      <c r="D4" s="5"/>
      <c r="E4" s="3"/>
      <c r="F4" s="3"/>
      <c r="G4" s="83"/>
    </row>
    <row x14ac:dyDescent="0.25" r="5" customHeight="1" ht="17.25">
      <c r="A5" s="1" t="s">
        <v>8424</v>
      </c>
      <c r="B5" s="4"/>
      <c r="C5" s="5"/>
      <c r="D5" s="5"/>
      <c r="E5" s="3"/>
      <c r="F5" s="3"/>
      <c r="G5" s="83"/>
    </row>
    <row x14ac:dyDescent="0.25" r="6" customHeight="1" ht="17.25">
      <c r="A6" s="11"/>
      <c r="B6" s="11"/>
      <c r="C6" s="11">
        <v>6000</v>
      </c>
      <c r="D6" s="11">
        <v>4500</v>
      </c>
      <c r="E6" s="11">
        <v>4500</v>
      </c>
      <c r="F6" s="11">
        <v>1000</v>
      </c>
      <c r="G6" s="83"/>
    </row>
    <row x14ac:dyDescent="0.25" r="7" customHeight="1" ht="17.25">
      <c r="A7" s="533" t="s">
        <v>4</v>
      </c>
      <c r="B7" s="534" t="s">
        <v>5</v>
      </c>
      <c r="C7" s="401" t="s">
        <v>6</v>
      </c>
      <c r="D7" s="401" t="s">
        <v>7</v>
      </c>
      <c r="E7" s="401" t="s">
        <v>8</v>
      </c>
      <c r="F7" s="401" t="s">
        <v>9</v>
      </c>
      <c r="G7" s="534"/>
    </row>
    <row x14ac:dyDescent="0.25" r="8" customHeight="1" ht="17.25">
      <c r="A8" s="117">
        <v>45240</v>
      </c>
      <c r="B8" s="118" t="s">
        <v>2175</v>
      </c>
      <c r="C8" s="138">
        <v>71</v>
      </c>
      <c r="D8" s="138">
        <v>87</v>
      </c>
      <c r="E8" s="138">
        <v>40</v>
      </c>
      <c r="F8" s="46"/>
      <c r="G8" s="118"/>
    </row>
    <row x14ac:dyDescent="0.25" r="9" customHeight="1" ht="17.25">
      <c r="A9" s="117">
        <v>45270</v>
      </c>
      <c r="B9" s="118" t="s">
        <v>8410</v>
      </c>
      <c r="C9" s="138">
        <v>60</v>
      </c>
      <c r="D9" s="138">
        <v>75</v>
      </c>
      <c r="E9" s="138">
        <v>40</v>
      </c>
      <c r="F9" s="138">
        <v>200</v>
      </c>
      <c r="G9" s="118"/>
    </row>
    <row x14ac:dyDescent="0.25" r="10" customHeight="1" ht="17.25">
      <c r="A10" s="15" t="s">
        <v>2609</v>
      </c>
      <c r="B10" s="118" t="s">
        <v>8411</v>
      </c>
      <c r="C10" s="138">
        <v>50</v>
      </c>
      <c r="D10" s="138">
        <v>100</v>
      </c>
      <c r="E10" s="46"/>
      <c r="F10" s="138">
        <v>150</v>
      </c>
      <c r="G10" s="118"/>
    </row>
    <row x14ac:dyDescent="0.25" r="11" customHeight="1" ht="17.25">
      <c r="A11" s="33" t="s">
        <v>2517</v>
      </c>
      <c r="B11" s="118" t="s">
        <v>8412</v>
      </c>
      <c r="C11" s="138">
        <v>99</v>
      </c>
      <c r="D11" s="138">
        <v>80</v>
      </c>
      <c r="E11" s="46"/>
      <c r="F11" s="138">
        <v>280</v>
      </c>
      <c r="G11" s="118"/>
    </row>
    <row x14ac:dyDescent="0.25" r="12" customHeight="1" ht="17.25">
      <c r="A12" s="33" t="s">
        <v>2033</v>
      </c>
      <c r="B12" s="118" t="s">
        <v>2175</v>
      </c>
      <c r="C12" s="138">
        <v>48</v>
      </c>
      <c r="D12" s="138">
        <v>228</v>
      </c>
      <c r="E12" s="46"/>
      <c r="F12" s="138">
        <v>210</v>
      </c>
      <c r="G12" s="118"/>
    </row>
    <row x14ac:dyDescent="0.25" r="13" customHeight="1" ht="17.25">
      <c r="A13" s="15" t="s">
        <v>2054</v>
      </c>
      <c r="B13" s="16" t="s">
        <v>8414</v>
      </c>
      <c r="C13" s="138">
        <v>60</v>
      </c>
      <c r="D13" s="138">
        <v>64</v>
      </c>
      <c r="E13" s="46"/>
      <c r="F13" s="138">
        <v>98</v>
      </c>
      <c r="G13" s="118"/>
    </row>
    <row x14ac:dyDescent="0.25" r="14" customHeight="1" ht="17.25">
      <c r="A14" s="15" t="s">
        <v>2010</v>
      </c>
      <c r="B14" s="16" t="s">
        <v>8415</v>
      </c>
      <c r="C14" s="138">
        <v>60</v>
      </c>
      <c r="D14" s="138">
        <v>60</v>
      </c>
      <c r="E14" s="46"/>
      <c r="F14" s="46"/>
      <c r="G14" s="118"/>
    </row>
    <row x14ac:dyDescent="0.25" r="15" customHeight="1" ht="17.25">
      <c r="A15" s="15" t="s">
        <v>2795</v>
      </c>
      <c r="B15" s="16" t="s">
        <v>2175</v>
      </c>
      <c r="C15" s="138">
        <v>83</v>
      </c>
      <c r="D15" s="138">
        <v>100</v>
      </c>
      <c r="E15" s="46"/>
      <c r="F15" s="138">
        <v>24</v>
      </c>
      <c r="G15" s="118"/>
    </row>
    <row x14ac:dyDescent="0.25" r="16" customHeight="1" ht="17.25">
      <c r="A16" s="24" t="s">
        <v>2088</v>
      </c>
      <c r="B16" s="25" t="s">
        <v>8416</v>
      </c>
      <c r="C16" s="46"/>
      <c r="D16" s="138">
        <v>50</v>
      </c>
      <c r="E16" s="46"/>
      <c r="F16" s="138">
        <v>100</v>
      </c>
      <c r="G16" s="118"/>
    </row>
    <row x14ac:dyDescent="0.25" r="17" customHeight="1" ht="17.25">
      <c r="A17" s="21" t="s">
        <v>8108</v>
      </c>
      <c r="B17" s="47"/>
      <c r="C17" s="23">
        <f>SUM(C8:C16)</f>
      </c>
      <c r="D17" s="23">
        <f>SUM(D8:D16)</f>
      </c>
      <c r="E17" s="23">
        <f>SUM(E8:E16)</f>
      </c>
      <c r="F17" s="23">
        <f>SUM(F8:F16)</f>
      </c>
      <c r="G17" s="22"/>
    </row>
    <row x14ac:dyDescent="0.25" r="18" customHeight="1" ht="17.25">
      <c r="A18" s="33">
        <v>44968</v>
      </c>
      <c r="B18" s="34" t="s">
        <v>8417</v>
      </c>
      <c r="C18" s="26">
        <v>50</v>
      </c>
      <c r="D18" s="26">
        <v>50</v>
      </c>
      <c r="E18" s="45"/>
      <c r="F18" s="26">
        <v>100</v>
      </c>
      <c r="G18" s="25"/>
    </row>
    <row x14ac:dyDescent="0.25" r="19" customHeight="1" ht="17.25">
      <c r="A19" s="33">
        <v>45027</v>
      </c>
      <c r="B19" s="16" t="s">
        <v>8418</v>
      </c>
      <c r="C19" s="138">
        <v>59</v>
      </c>
      <c r="D19" s="138">
        <v>200</v>
      </c>
      <c r="E19" s="46"/>
      <c r="F19" s="138">
        <v>118</v>
      </c>
      <c r="G19" s="118"/>
    </row>
    <row x14ac:dyDescent="0.25" r="20" customHeight="1" ht="17.25">
      <c r="A20" s="21" t="s">
        <v>8103</v>
      </c>
      <c r="B20" s="47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2"/>
    </row>
    <row x14ac:dyDescent="0.25" r="21" customHeight="1" ht="17.25">
      <c r="A21" s="65"/>
      <c r="B21" s="242"/>
      <c r="C21" s="243"/>
      <c r="D21" s="243"/>
      <c r="E21" s="243"/>
      <c r="F21" s="243"/>
      <c r="G21" s="242"/>
    </row>
    <row x14ac:dyDescent="0.25" r="22" customHeight="1" ht="17.25">
      <c r="A22" s="21" t="s">
        <v>8105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2"/>
    </row>
    <row x14ac:dyDescent="0.25" r="23" customHeight="1" ht="17.25">
      <c r="A23" s="65"/>
      <c r="B23" s="242"/>
      <c r="C23" s="243"/>
      <c r="D23" s="243"/>
      <c r="E23" s="243"/>
      <c r="F23" s="243"/>
      <c r="G23" s="242"/>
    </row>
    <row x14ac:dyDescent="0.25" r="24" customHeight="1" ht="17.25">
      <c r="A24" s="21" t="s">
        <v>8147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2"/>
    </row>
    <row x14ac:dyDescent="0.25" r="25" customHeight="1" ht="17.25">
      <c r="A25" s="15"/>
      <c r="B25" s="118"/>
      <c r="C25" s="46"/>
      <c r="D25" s="46"/>
      <c r="E25" s="46"/>
      <c r="F25" s="46"/>
      <c r="G25" s="118"/>
    </row>
    <row x14ac:dyDescent="0.25" r="26" customHeight="1" ht="17.25">
      <c r="A26" s="21" t="s">
        <v>8149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2"/>
    </row>
    <row x14ac:dyDescent="0.25" r="27" customHeight="1" ht="17.25">
      <c r="A27" s="117"/>
      <c r="B27" s="118"/>
      <c r="C27" s="46"/>
      <c r="D27" s="46"/>
      <c r="E27" s="46"/>
      <c r="F27" s="46"/>
      <c r="G27" s="118"/>
    </row>
    <row x14ac:dyDescent="0.25" r="28" customHeight="1" ht="17.25">
      <c r="A28" s="21" t="s">
        <v>8111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2"/>
    </row>
    <row x14ac:dyDescent="0.25" r="29" customHeight="1" ht="17.25">
      <c r="A29" s="117"/>
      <c r="B29" s="118"/>
      <c r="C29" s="46"/>
      <c r="D29" s="46"/>
      <c r="E29" s="46"/>
      <c r="F29" s="46"/>
      <c r="G29" s="118"/>
    </row>
    <row x14ac:dyDescent="0.25" r="30" customHeight="1" ht="17.25">
      <c r="A30" s="21" t="s">
        <v>8098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2"/>
    </row>
    <row x14ac:dyDescent="0.25" r="31" customHeight="1" ht="17.25">
      <c r="A31" s="33" t="s">
        <v>2184</v>
      </c>
      <c r="B31" s="16" t="s">
        <v>14</v>
      </c>
      <c r="C31" s="46"/>
      <c r="D31" s="138">
        <v>-31</v>
      </c>
      <c r="E31" s="46"/>
      <c r="F31" s="46"/>
      <c r="G31" s="118"/>
    </row>
    <row x14ac:dyDescent="0.25" r="32" customHeight="1" ht="17.25">
      <c r="A32" s="33" t="s">
        <v>5194</v>
      </c>
      <c r="B32" s="16" t="s">
        <v>14</v>
      </c>
      <c r="C32" s="46"/>
      <c r="D32" s="138">
        <v>-40</v>
      </c>
      <c r="E32" s="46"/>
      <c r="F32" s="46"/>
      <c r="G32" s="118"/>
    </row>
    <row x14ac:dyDescent="0.25" r="33" customHeight="1" ht="17.25">
      <c r="A33" s="33" t="s">
        <v>2269</v>
      </c>
      <c r="B33" s="16" t="s">
        <v>14</v>
      </c>
      <c r="C33" s="46"/>
      <c r="D33" s="138">
        <v>-20</v>
      </c>
      <c r="E33" s="46"/>
      <c r="F33" s="46"/>
      <c r="G33" s="118"/>
    </row>
    <row x14ac:dyDescent="0.25" r="34" customHeight="1" ht="17.25">
      <c r="A34" s="24"/>
      <c r="B34" s="118"/>
      <c r="C34" s="46"/>
      <c r="D34" s="46"/>
      <c r="E34" s="46"/>
      <c r="F34" s="46"/>
      <c r="G34" s="118"/>
    </row>
    <row x14ac:dyDescent="0.25" r="35" customHeight="1" ht="17.25">
      <c r="A35" s="117"/>
      <c r="B35" s="118"/>
      <c r="C35" s="46"/>
      <c r="D35" s="46"/>
      <c r="E35" s="46"/>
      <c r="F35" s="46"/>
      <c r="G35" s="118"/>
    </row>
    <row x14ac:dyDescent="0.25" r="36" customHeight="1" ht="17.25">
      <c r="A36" s="117"/>
      <c r="B36" s="118"/>
      <c r="C36" s="46"/>
      <c r="D36" s="46"/>
      <c r="E36" s="46"/>
      <c r="F36" s="46"/>
      <c r="G36" s="118"/>
    </row>
    <row x14ac:dyDescent="0.25" r="37" customHeight="1" ht="17.25">
      <c r="A37" s="766" t="s">
        <v>57</v>
      </c>
      <c r="B37" s="257"/>
      <c r="C37" s="258">
        <f>SUM(C17:C19)</f>
      </c>
      <c r="D37" s="865">
        <f>SUM(D17:D19)</f>
      </c>
      <c r="E37" s="258">
        <f>SUM(E17:E19)</f>
      </c>
      <c r="F37" s="258">
        <f>SUM(F17:F19)</f>
      </c>
      <c r="G37" s="257"/>
    </row>
    <row x14ac:dyDescent="0.25" r="38" customHeight="1" ht="17.25">
      <c r="A38" s="185" t="s">
        <v>1367</v>
      </c>
      <c r="B38" s="186"/>
      <c r="C38" s="188">
        <v>640</v>
      </c>
      <c r="D38" s="188">
        <v>1280</v>
      </c>
      <c r="E38" s="188">
        <v>80</v>
      </c>
      <c r="F38" s="188">
        <v>1280</v>
      </c>
      <c r="G38" s="212"/>
    </row>
    <row x14ac:dyDescent="0.25" r="39" customHeight="1" ht="17.25">
      <c r="A39" s="37"/>
      <c r="B39" s="2"/>
      <c r="C39" s="1165" t="s">
        <v>6</v>
      </c>
      <c r="D39" s="1165" t="s">
        <v>7</v>
      </c>
      <c r="E39" s="1165" t="s">
        <v>8</v>
      </c>
      <c r="F39" s="401" t="s">
        <v>9</v>
      </c>
      <c r="G39" s="1166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9"/>
  <sheetViews>
    <sheetView workbookViewId="0"/>
  </sheetViews>
  <sheetFormatPr defaultRowHeight="15" x14ac:dyDescent="0.25"/>
  <cols>
    <col min="1" max="1" style="88" width="14.290714285714287" customWidth="1" bestFit="1"/>
    <col min="2" max="2" style="40" width="21.14785714285714" customWidth="1" bestFit="1"/>
    <col min="3" max="3" style="41" width="12.147857142857141" customWidth="1" bestFit="1"/>
  </cols>
  <sheetData>
    <row x14ac:dyDescent="0.25" r="1" customHeight="1" ht="17.25">
      <c r="A1" s="4" t="s">
        <v>0</v>
      </c>
      <c r="B1" s="2"/>
      <c r="C1" s="3"/>
    </row>
    <row x14ac:dyDescent="0.25" r="2" customHeight="1" ht="17.25">
      <c r="A2" s="83"/>
      <c r="B2" s="2"/>
      <c r="C2" s="3"/>
    </row>
    <row x14ac:dyDescent="0.25" r="3" customHeight="1" ht="17.25">
      <c r="A3" s="4" t="s">
        <v>7698</v>
      </c>
      <c r="B3" s="2"/>
      <c r="C3" s="3"/>
    </row>
    <row x14ac:dyDescent="0.25" r="4" customHeight="1" ht="17.25">
      <c r="A4" s="4" t="s">
        <v>8387</v>
      </c>
      <c r="B4" s="4"/>
      <c r="C4" s="3"/>
    </row>
    <row x14ac:dyDescent="0.25" r="5" customHeight="1" ht="17.25">
      <c r="A5" s="4" t="s">
        <v>8422</v>
      </c>
      <c r="B5" s="4"/>
      <c r="C5" s="3"/>
    </row>
    <row x14ac:dyDescent="0.25" r="6" customHeight="1" ht="17.25">
      <c r="A6" s="4"/>
      <c r="B6" s="4"/>
      <c r="C6" s="11">
        <v>35000</v>
      </c>
    </row>
    <row x14ac:dyDescent="0.25" r="7" customHeight="1" ht="17.25">
      <c r="A7" s="534" t="s">
        <v>4</v>
      </c>
      <c r="B7" s="534" t="s">
        <v>5</v>
      </c>
      <c r="C7" s="401" t="s">
        <v>428</v>
      </c>
    </row>
    <row x14ac:dyDescent="0.25" r="8" customHeight="1" ht="17.25">
      <c r="A8" s="118" t="s">
        <v>2521</v>
      </c>
      <c r="B8" s="118" t="s">
        <v>8413</v>
      </c>
      <c r="C8" s="138">
        <v>21</v>
      </c>
    </row>
    <row x14ac:dyDescent="0.25" r="9" customHeight="1" ht="17.25">
      <c r="A9" s="165" t="s">
        <v>8108</v>
      </c>
      <c r="B9" s="47"/>
      <c r="C9" s="175">
        <f>SUM(C8)</f>
      </c>
    </row>
    <row x14ac:dyDescent="0.25" r="10" customHeight="1" ht="17.25">
      <c r="A10" s="33"/>
      <c r="B10" s="25"/>
      <c r="C10" s="45"/>
    </row>
    <row x14ac:dyDescent="0.25" r="11" customHeight="1" ht="17.25">
      <c r="A11" s="165" t="s">
        <v>8103</v>
      </c>
      <c r="B11" s="47"/>
      <c r="C11" s="175">
        <f>SUM(C9:C10)</f>
      </c>
    </row>
    <row x14ac:dyDescent="0.25" r="12" customHeight="1" ht="17.25">
      <c r="A12" s="65"/>
      <c r="B12" s="66"/>
      <c r="C12" s="278"/>
    </row>
    <row x14ac:dyDescent="0.25" r="13" customHeight="1" ht="17.25">
      <c r="A13" s="165" t="s">
        <v>8105</v>
      </c>
      <c r="B13" s="47"/>
      <c r="C13" s="175">
        <f>SUM(C11:C12)</f>
      </c>
    </row>
    <row x14ac:dyDescent="0.25" r="14" customHeight="1" ht="17.25">
      <c r="A14" s="65"/>
      <c r="B14" s="242"/>
      <c r="C14" s="282"/>
    </row>
    <row x14ac:dyDescent="0.25" r="15" customHeight="1" ht="17.25">
      <c r="A15" s="165" t="s">
        <v>8147</v>
      </c>
      <c r="B15" s="47"/>
      <c r="C15" s="175">
        <f>SUM(C13:C14)</f>
      </c>
    </row>
    <row x14ac:dyDescent="0.25" r="16" customHeight="1" ht="17.25">
      <c r="A16" s="117"/>
      <c r="B16" s="118"/>
      <c r="C16" s="46"/>
    </row>
    <row x14ac:dyDescent="0.25" r="17" customHeight="1" ht="17.25">
      <c r="A17" s="165" t="s">
        <v>8149</v>
      </c>
      <c r="B17" s="47"/>
      <c r="C17" s="175">
        <f>SUM(C15:C16)</f>
      </c>
    </row>
    <row x14ac:dyDescent="0.25" r="18" customHeight="1" ht="17.25">
      <c r="A18" s="34" t="s">
        <v>2227</v>
      </c>
      <c r="B18" s="34" t="s">
        <v>14</v>
      </c>
      <c r="C18" s="138">
        <v>-18</v>
      </c>
    </row>
    <row x14ac:dyDescent="0.25" r="19" customHeight="1" ht="17.25">
      <c r="A19" s="165" t="s">
        <v>8111</v>
      </c>
      <c r="B19" s="47"/>
      <c r="C19" s="175">
        <f>SUM(C17:C18)</f>
      </c>
    </row>
    <row x14ac:dyDescent="0.25" r="20" customHeight="1" ht="17.25">
      <c r="A20" s="24"/>
      <c r="B20" s="25"/>
      <c r="C20" s="46"/>
    </row>
    <row x14ac:dyDescent="0.25" r="21" customHeight="1" ht="17.25">
      <c r="A21" s="165" t="s">
        <v>8098</v>
      </c>
      <c r="B21" s="47"/>
      <c r="C21" s="175">
        <f>SUM(C19:C20)</f>
      </c>
    </row>
    <row x14ac:dyDescent="0.25" r="22" customHeight="1" ht="17.25">
      <c r="A22" s="34" t="s">
        <v>2269</v>
      </c>
      <c r="B22" s="16" t="s">
        <v>14</v>
      </c>
      <c r="C22" s="138">
        <v>-9</v>
      </c>
    </row>
    <row x14ac:dyDescent="0.25" r="23" customHeight="1" ht="17.25">
      <c r="A23" s="117"/>
      <c r="B23" s="118"/>
      <c r="C23" s="46"/>
    </row>
    <row x14ac:dyDescent="0.25" r="24" customHeight="1" ht="17.25">
      <c r="A24" s="117"/>
      <c r="B24" s="118"/>
      <c r="C24" s="46"/>
    </row>
    <row x14ac:dyDescent="0.25" r="25" customHeight="1" ht="17.25">
      <c r="A25" s="118"/>
      <c r="B25" s="118"/>
      <c r="C25" s="46"/>
    </row>
    <row x14ac:dyDescent="0.25" r="26" customHeight="1" ht="17.25">
      <c r="A26" s="190" t="s">
        <v>1367</v>
      </c>
      <c r="B26" s="186"/>
      <c r="C26" s="187">
        <v>21</v>
      </c>
    </row>
    <row x14ac:dyDescent="0.25" r="27" customHeight="1" ht="17.25">
      <c r="A27" s="83"/>
      <c r="B27" s="2"/>
      <c r="C27" s="3"/>
    </row>
    <row x14ac:dyDescent="0.25" r="28" customHeight="1" ht="17.25">
      <c r="A28" s="83"/>
      <c r="B28" s="2"/>
      <c r="C28" s="401" t="s">
        <v>428</v>
      </c>
    </row>
    <row x14ac:dyDescent="0.25" r="29" customHeight="1" ht="17.25">
      <c r="A29" s="4" t="s">
        <v>8423</v>
      </c>
      <c r="B29" s="2"/>
      <c r="C29" s="3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9"/>
  <sheetViews>
    <sheetView workbookViewId="0"/>
  </sheetViews>
  <sheetFormatPr defaultRowHeight="15" x14ac:dyDescent="0.25"/>
  <cols>
    <col min="1" max="1" style="88" width="14.290714285714287" customWidth="1" bestFit="1"/>
    <col min="2" max="2" style="40" width="21.14785714285714" customWidth="1" bestFit="1"/>
    <col min="3" max="3" style="41" width="9.719285714285713" customWidth="1" bestFit="1"/>
    <col min="4" max="4" style="41" width="9.719285714285713" customWidth="1" bestFit="1"/>
    <col min="5" max="5" style="40" width="12.43357142857143" customWidth="1" bestFit="1"/>
  </cols>
  <sheetData>
    <row x14ac:dyDescent="0.25" r="1" customHeight="1" ht="17.25">
      <c r="A1" s="4" t="s">
        <v>0</v>
      </c>
      <c r="B1" s="2"/>
      <c r="C1" s="3"/>
      <c r="D1" s="3"/>
      <c r="E1" s="2"/>
    </row>
    <row x14ac:dyDescent="0.25" r="2" customHeight="1" ht="17.25">
      <c r="A2" s="83"/>
      <c r="B2" s="2"/>
      <c r="C2" s="3"/>
      <c r="D2" s="3"/>
      <c r="E2" s="2"/>
    </row>
    <row x14ac:dyDescent="0.25" r="3" customHeight="1" ht="17.25">
      <c r="A3" s="4" t="s">
        <v>7698</v>
      </c>
      <c r="B3" s="2"/>
      <c r="C3" s="3"/>
      <c r="D3" s="3"/>
      <c r="E3" s="2"/>
    </row>
    <row x14ac:dyDescent="0.25" r="4" customHeight="1" ht="17.25">
      <c r="A4" s="4" t="s">
        <v>8387</v>
      </c>
      <c r="B4" s="4"/>
      <c r="C4" s="3"/>
      <c r="D4" s="3"/>
      <c r="E4" s="2"/>
    </row>
    <row x14ac:dyDescent="0.25" r="5" customHeight="1" ht="17.25">
      <c r="A5" s="4" t="s">
        <v>8421</v>
      </c>
      <c r="B5" s="4"/>
      <c r="C5" s="3"/>
      <c r="D5" s="3"/>
      <c r="E5" s="2"/>
    </row>
    <row x14ac:dyDescent="0.25" r="6" customHeight="1" ht="17.25">
      <c r="A6" s="4"/>
      <c r="B6" s="4"/>
      <c r="C6" s="94">
        <v>4500</v>
      </c>
      <c r="D6" s="94">
        <v>21000</v>
      </c>
      <c r="E6" s="2"/>
    </row>
    <row x14ac:dyDescent="0.25" r="7" customHeight="1" ht="17.25">
      <c r="A7" s="534" t="s">
        <v>4</v>
      </c>
      <c r="B7" s="534" t="s">
        <v>5</v>
      </c>
      <c r="C7" s="401" t="s">
        <v>8</v>
      </c>
      <c r="D7" s="401" t="s">
        <v>10</v>
      </c>
      <c r="E7" s="534"/>
    </row>
    <row x14ac:dyDescent="0.25" r="8" customHeight="1" ht="17.25">
      <c r="A8" s="118" t="s">
        <v>2010</v>
      </c>
      <c r="B8" s="118" t="s">
        <v>8415</v>
      </c>
      <c r="C8" s="138">
        <v>80</v>
      </c>
      <c r="D8" s="46"/>
      <c r="E8" s="118"/>
    </row>
    <row x14ac:dyDescent="0.25" r="9" customHeight="1" ht="17.25">
      <c r="A9" s="165" t="s">
        <v>8108</v>
      </c>
      <c r="B9" s="47"/>
      <c r="C9" s="23">
        <f>SUM(C8)</f>
      </c>
      <c r="D9" s="112"/>
      <c r="E9" s="22"/>
    </row>
    <row x14ac:dyDescent="0.25" r="10" customHeight="1" ht="17.25">
      <c r="A10" s="34"/>
      <c r="B10" s="34"/>
      <c r="C10" s="45"/>
      <c r="D10" s="45"/>
      <c r="E10" s="25"/>
    </row>
    <row x14ac:dyDescent="0.25" r="11" customHeight="1" ht="17.25">
      <c r="A11" s="165" t="s">
        <v>8103</v>
      </c>
      <c r="B11" s="47"/>
      <c r="C11" s="23">
        <f>SUM(C9:C10)</f>
      </c>
      <c r="D11" s="112"/>
      <c r="E11" s="22"/>
    </row>
    <row x14ac:dyDescent="0.25" r="12" customHeight="1" ht="17.25">
      <c r="A12" s="34"/>
      <c r="B12" s="34"/>
      <c r="C12" s="45"/>
      <c r="D12" s="45"/>
      <c r="E12" s="25"/>
    </row>
    <row x14ac:dyDescent="0.25" r="13" customHeight="1" ht="17.25">
      <c r="A13" s="165" t="s">
        <v>8105</v>
      </c>
      <c r="B13" s="47"/>
      <c r="C13" s="23">
        <f>SUM(C11:C12)</f>
      </c>
      <c r="D13" s="112"/>
      <c r="E13" s="22"/>
    </row>
    <row x14ac:dyDescent="0.25" r="14" customHeight="1" ht="17.25">
      <c r="A14" s="16" t="s">
        <v>2995</v>
      </c>
      <c r="B14" s="16" t="s">
        <v>8419</v>
      </c>
      <c r="C14" s="46"/>
      <c r="D14" s="138">
        <v>15</v>
      </c>
      <c r="E14" s="118"/>
    </row>
    <row x14ac:dyDescent="0.25" r="15" customHeight="1" ht="17.25">
      <c r="A15" s="165" t="s">
        <v>8147</v>
      </c>
      <c r="B15" s="47"/>
      <c r="C15" s="23">
        <f>SUM(C13:C14)</f>
      </c>
      <c r="D15" s="23">
        <f>SUM(D13:D14)</f>
      </c>
      <c r="E15" s="22"/>
    </row>
    <row x14ac:dyDescent="0.25" r="16" customHeight="1" ht="17.25">
      <c r="A16" s="33"/>
      <c r="B16" s="118"/>
      <c r="C16" s="46"/>
      <c r="D16" s="46"/>
      <c r="E16" s="118"/>
    </row>
    <row x14ac:dyDescent="0.25" r="17" customHeight="1" ht="17.25">
      <c r="A17" s="165" t="s">
        <v>8149</v>
      </c>
      <c r="B17" s="47"/>
      <c r="C17" s="23">
        <f>SUM(C15:C16)</f>
      </c>
      <c r="D17" s="23">
        <f>SUM(D15:D16)</f>
      </c>
      <c r="E17" s="22"/>
    </row>
    <row x14ac:dyDescent="0.25" r="18" customHeight="1" ht="17.25">
      <c r="A18" s="33"/>
      <c r="B18" s="118"/>
      <c r="C18" s="46"/>
      <c r="D18" s="46"/>
      <c r="E18" s="118"/>
    </row>
    <row x14ac:dyDescent="0.25" r="19" customHeight="1" ht="17.25">
      <c r="A19" s="165" t="s">
        <v>8111</v>
      </c>
      <c r="B19" s="47"/>
      <c r="C19" s="23">
        <f>SUM(C17:C18)</f>
      </c>
      <c r="D19" s="23">
        <f>SUM(D17:D18)</f>
      </c>
      <c r="E19" s="22"/>
    </row>
    <row x14ac:dyDescent="0.25" r="20" customHeight="1" ht="17.25">
      <c r="A20" s="117"/>
      <c r="B20" s="118"/>
      <c r="C20" s="46"/>
      <c r="D20" s="46"/>
      <c r="E20" s="118"/>
    </row>
    <row x14ac:dyDescent="0.25" r="21" customHeight="1" ht="17.25">
      <c r="A21" s="165" t="s">
        <v>8098</v>
      </c>
      <c r="B21" s="47"/>
      <c r="C21" s="23">
        <f>SUM(C19:C20)</f>
      </c>
      <c r="D21" s="23">
        <f>SUM(D19:D20)</f>
      </c>
      <c r="E21" s="22"/>
    </row>
    <row x14ac:dyDescent="0.25" r="22" customHeight="1" ht="17.25">
      <c r="A22" s="117"/>
      <c r="B22" s="118"/>
      <c r="C22" s="46"/>
      <c r="D22" s="46"/>
      <c r="E22" s="118"/>
    </row>
    <row x14ac:dyDescent="0.25" r="23" customHeight="1" ht="17.25">
      <c r="A23" s="117"/>
      <c r="B23" s="118"/>
      <c r="C23" s="46"/>
      <c r="D23" s="46"/>
      <c r="E23" s="118"/>
    </row>
    <row x14ac:dyDescent="0.25" r="24" customHeight="1" ht="17.25">
      <c r="A24" s="117"/>
      <c r="B24" s="118"/>
      <c r="C24" s="46"/>
      <c r="D24" s="46"/>
      <c r="E24" s="118"/>
    </row>
    <row x14ac:dyDescent="0.25" r="25" customHeight="1" ht="17.25">
      <c r="A25" s="118"/>
      <c r="B25" s="118"/>
      <c r="C25" s="46"/>
      <c r="D25" s="46"/>
      <c r="E25" s="118"/>
    </row>
    <row x14ac:dyDescent="0.25" r="26" customHeight="1" ht="17.25">
      <c r="A26" s="190" t="s">
        <v>1367</v>
      </c>
      <c r="B26" s="186"/>
      <c r="C26" s="264"/>
      <c r="D26" s="264"/>
      <c r="E26" s="186"/>
    </row>
    <row x14ac:dyDescent="0.25" r="27" customHeight="1" ht="17.25">
      <c r="A27" s="83"/>
      <c r="B27" s="2"/>
      <c r="C27" s="3"/>
      <c r="D27" s="3"/>
      <c r="E27" s="2"/>
    </row>
    <row x14ac:dyDescent="0.25" r="28" customHeight="1" ht="17.25">
      <c r="A28" s="83"/>
      <c r="B28" s="2"/>
      <c r="C28" s="401" t="s">
        <v>8</v>
      </c>
      <c r="D28" s="401" t="s">
        <v>10</v>
      </c>
      <c r="E28" s="534"/>
    </row>
    <row x14ac:dyDescent="0.25" r="29" customHeight="1" ht="17.25">
      <c r="A29" s="4"/>
      <c r="B29" s="2"/>
      <c r="C29" s="3"/>
      <c r="D29" s="3"/>
      <c r="E29" s="2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81"/>
  <sheetViews>
    <sheetView workbookViewId="0"/>
  </sheetViews>
  <sheetFormatPr defaultRowHeight="15" x14ac:dyDescent="0.25"/>
  <cols>
    <col min="1" max="1" style="115" width="14.290714285714287" customWidth="1" bestFit="1"/>
    <col min="2" max="2" style="40" width="21.14785714285714" customWidth="1" bestFit="1"/>
    <col min="3" max="3" style="116" width="9.862142857142858" customWidth="1" bestFit="1"/>
    <col min="4" max="4" style="116" width="9.147857142857141" customWidth="1" bestFit="1"/>
    <col min="5" max="5" style="116" width="9.862142857142858" customWidth="1" bestFit="1"/>
    <col min="6" max="6" style="116" width="9.290714285714287" customWidth="1" bestFit="1"/>
    <col min="7" max="7" style="116" width="9.147857142857141" customWidth="1" bestFit="1"/>
    <col min="8" max="8" style="116" width="9.147857142857141" customWidth="1" bestFit="1"/>
    <col min="9" max="9" style="116" width="9.005" customWidth="1" bestFit="1"/>
    <col min="10" max="10" style="116" width="9.005" customWidth="1" bestFit="1"/>
    <col min="11" max="11" style="116" width="9.005" customWidth="1" bestFit="1"/>
    <col min="12" max="12" style="116" width="9.005" customWidth="1" bestFit="1"/>
    <col min="13" max="13" style="40" width="9.005" customWidth="1" bestFit="1"/>
    <col min="14" max="14" style="40" width="10.719285714285713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2"/>
      <c r="N1" s="2"/>
      <c r="O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2"/>
      <c r="N2" s="2"/>
      <c r="O2" s="2"/>
    </row>
    <row x14ac:dyDescent="0.25" r="3" customHeight="1" ht="17.25">
      <c r="A3" s="1" t="s">
        <v>7698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2"/>
      <c r="N3" s="2"/>
      <c r="O3" s="2"/>
    </row>
    <row x14ac:dyDescent="0.25" r="4" customHeight="1" ht="17.25">
      <c r="A4" s="1" t="s">
        <v>8387</v>
      </c>
      <c r="B4" s="4"/>
      <c r="C4" s="5"/>
      <c r="D4" s="5"/>
      <c r="E4" s="5"/>
      <c r="F4" s="5"/>
      <c r="G4" s="5"/>
      <c r="H4" s="5"/>
      <c r="I4" s="3"/>
      <c r="J4" s="3"/>
      <c r="K4" s="3"/>
      <c r="L4" s="3"/>
      <c r="M4" s="2"/>
      <c r="N4" s="2"/>
      <c r="O4" s="2"/>
    </row>
    <row x14ac:dyDescent="0.25" r="5" customHeight="1" ht="17.25">
      <c r="A5" s="1" t="s">
        <v>1529</v>
      </c>
      <c r="B5" s="4"/>
      <c r="C5" s="5"/>
      <c r="D5" s="5"/>
      <c r="E5" s="5"/>
      <c r="F5" s="5"/>
      <c r="G5" s="5"/>
      <c r="H5" s="5"/>
      <c r="I5" s="3"/>
      <c r="J5" s="3"/>
      <c r="K5" s="3"/>
      <c r="L5" s="3"/>
      <c r="M5" s="2"/>
      <c r="N5" s="2"/>
      <c r="O5" s="2"/>
    </row>
    <row x14ac:dyDescent="0.25" r="6" customHeight="1" ht="17.25">
      <c r="A6" s="1"/>
      <c r="B6" s="4"/>
      <c r="C6" s="5"/>
      <c r="D6" s="5"/>
      <c r="E6" s="5"/>
      <c r="F6" s="5"/>
      <c r="G6" s="5"/>
      <c r="H6" s="5"/>
      <c r="I6" s="3"/>
      <c r="J6" s="3"/>
      <c r="K6" s="3"/>
      <c r="L6" s="3"/>
      <c r="M6" s="2"/>
      <c r="N6" s="2"/>
      <c r="O6" s="2"/>
    </row>
    <row x14ac:dyDescent="0.25" r="7" customHeight="1" ht="17.25">
      <c r="A7" s="533" t="s">
        <v>4</v>
      </c>
      <c r="B7" s="534" t="s">
        <v>5</v>
      </c>
      <c r="C7" s="401" t="s">
        <v>6</v>
      </c>
      <c r="D7" s="401" t="s">
        <v>7</v>
      </c>
      <c r="E7" s="401" t="s">
        <v>76</v>
      </c>
      <c r="F7" s="401" t="s">
        <v>75</v>
      </c>
      <c r="G7" s="401" t="s">
        <v>358</v>
      </c>
      <c r="H7" s="401" t="s">
        <v>9</v>
      </c>
      <c r="I7" s="401" t="s">
        <v>428</v>
      </c>
      <c r="J7" s="401" t="s">
        <v>10</v>
      </c>
      <c r="K7" s="401" t="s">
        <v>8</v>
      </c>
      <c r="L7" s="401" t="s">
        <v>368</v>
      </c>
      <c r="M7" s="2"/>
      <c r="N7" s="2"/>
      <c r="O7" s="2"/>
    </row>
    <row x14ac:dyDescent="0.25" r="8" customHeight="1" ht="17.25">
      <c r="A8" s="15" t="s">
        <v>2685</v>
      </c>
      <c r="B8" s="118" t="s">
        <v>8388</v>
      </c>
      <c r="C8" s="138">
        <v>75</v>
      </c>
      <c r="D8" s="138">
        <v>75</v>
      </c>
      <c r="E8" s="138">
        <v>50</v>
      </c>
      <c r="F8" s="138">
        <v>50</v>
      </c>
      <c r="G8" s="138">
        <v>150</v>
      </c>
      <c r="H8" s="138">
        <v>150</v>
      </c>
      <c r="I8" s="3"/>
      <c r="J8" s="3"/>
      <c r="K8" s="3"/>
      <c r="L8" s="3"/>
      <c r="M8" s="2"/>
      <c r="N8" s="2"/>
      <c r="O8" s="2"/>
    </row>
    <row x14ac:dyDescent="0.25" r="9" customHeight="1" ht="17.25">
      <c r="A9" s="15" t="s">
        <v>3691</v>
      </c>
      <c r="B9" s="16" t="s">
        <v>8389</v>
      </c>
      <c r="C9" s="17">
        <v>150</v>
      </c>
      <c r="D9" s="17">
        <v>150</v>
      </c>
      <c r="E9" s="17">
        <v>100</v>
      </c>
      <c r="F9" s="17">
        <v>100</v>
      </c>
      <c r="G9" s="17">
        <v>350</v>
      </c>
      <c r="H9" s="17">
        <v>350</v>
      </c>
      <c r="I9" s="36"/>
      <c r="J9" s="36"/>
      <c r="K9" s="36"/>
      <c r="L9" s="36"/>
      <c r="M9" s="2"/>
      <c r="N9" s="2"/>
      <c r="O9" s="2"/>
    </row>
    <row x14ac:dyDescent="0.25" r="10" customHeight="1" ht="17.25">
      <c r="A10" s="15" t="s">
        <v>4697</v>
      </c>
      <c r="B10" s="16" t="s">
        <v>8390</v>
      </c>
      <c r="C10" s="17">
        <v>25</v>
      </c>
      <c r="D10" s="17">
        <v>25</v>
      </c>
      <c r="E10" s="17">
        <v>50</v>
      </c>
      <c r="F10" s="17">
        <v>50</v>
      </c>
      <c r="G10" s="36"/>
      <c r="H10" s="36"/>
      <c r="I10" s="36"/>
      <c r="J10" s="36"/>
      <c r="K10" s="36"/>
      <c r="L10" s="36"/>
      <c r="M10" s="2"/>
      <c r="N10" s="2"/>
      <c r="O10" s="2"/>
    </row>
    <row x14ac:dyDescent="0.25" r="11" customHeight="1" ht="17.25">
      <c r="A11" s="15">
        <v>44631</v>
      </c>
      <c r="B11" s="118" t="s">
        <v>8391</v>
      </c>
      <c r="C11" s="17">
        <v>64</v>
      </c>
      <c r="D11" s="17">
        <v>68</v>
      </c>
      <c r="E11" s="36"/>
      <c r="F11" s="36"/>
      <c r="G11" s="36"/>
      <c r="H11" s="17">
        <v>100</v>
      </c>
      <c r="I11" s="17">
        <v>25</v>
      </c>
      <c r="J11" s="17">
        <v>34</v>
      </c>
      <c r="K11" s="17">
        <v>90</v>
      </c>
      <c r="L11" s="36"/>
      <c r="M11" s="2"/>
      <c r="N11" s="2"/>
      <c r="O11" s="2"/>
    </row>
    <row x14ac:dyDescent="0.25" r="12" customHeight="1" ht="17.25">
      <c r="A12" s="117">
        <v>44906</v>
      </c>
      <c r="B12" s="118" t="s">
        <v>3294</v>
      </c>
      <c r="C12" s="46"/>
      <c r="D12" s="46"/>
      <c r="E12" s="36"/>
      <c r="F12" s="36"/>
      <c r="G12" s="36"/>
      <c r="H12" s="46"/>
      <c r="I12" s="138">
        <v>35</v>
      </c>
      <c r="J12" s="46"/>
      <c r="K12" s="36"/>
      <c r="L12" s="36"/>
      <c r="M12" s="2"/>
      <c r="N12" s="2"/>
      <c r="O12" s="2"/>
    </row>
    <row x14ac:dyDescent="0.25" r="13" customHeight="1" ht="17.25">
      <c r="A13" s="117">
        <v>44906</v>
      </c>
      <c r="B13" s="118" t="s">
        <v>8392</v>
      </c>
      <c r="C13" s="138">
        <v>200</v>
      </c>
      <c r="D13" s="138">
        <v>200</v>
      </c>
      <c r="E13" s="36"/>
      <c r="F13" s="36"/>
      <c r="G13" s="17">
        <v>200</v>
      </c>
      <c r="H13" s="17">
        <v>200</v>
      </c>
      <c r="I13" s="36"/>
      <c r="J13" s="36"/>
      <c r="K13" s="17">
        <v>200</v>
      </c>
      <c r="L13" s="36"/>
      <c r="M13" s="2"/>
      <c r="N13" s="2"/>
      <c r="O13" s="2"/>
    </row>
    <row x14ac:dyDescent="0.25" r="14" customHeight="1" ht="17.25">
      <c r="A14" s="15" t="s">
        <v>1869</v>
      </c>
      <c r="B14" s="118" t="s">
        <v>8393</v>
      </c>
      <c r="C14" s="17">
        <v>120</v>
      </c>
      <c r="D14" s="17">
        <v>150</v>
      </c>
      <c r="E14" s="36"/>
      <c r="F14" s="36"/>
      <c r="G14" s="17">
        <v>50</v>
      </c>
      <c r="H14" s="17">
        <v>180</v>
      </c>
      <c r="I14" s="36"/>
      <c r="J14" s="36"/>
      <c r="K14" s="17">
        <v>100</v>
      </c>
      <c r="L14" s="36"/>
      <c r="M14" s="2"/>
      <c r="N14" s="2"/>
      <c r="O14" s="2"/>
    </row>
    <row x14ac:dyDescent="0.25" r="15" customHeight="1" ht="17.25">
      <c r="A15" s="117" t="s">
        <v>3097</v>
      </c>
      <c r="B15" s="118" t="s">
        <v>8394</v>
      </c>
      <c r="C15" s="138">
        <v>60</v>
      </c>
      <c r="D15" s="138">
        <v>50</v>
      </c>
      <c r="E15" s="36"/>
      <c r="F15" s="36"/>
      <c r="G15" s="138">
        <v>180</v>
      </c>
      <c r="H15" s="36"/>
      <c r="I15" s="36"/>
      <c r="J15" s="36"/>
      <c r="K15" s="138">
        <v>80</v>
      </c>
      <c r="L15" s="36"/>
      <c r="M15" s="2"/>
      <c r="N15" s="2"/>
      <c r="O15" s="2"/>
    </row>
    <row x14ac:dyDescent="0.25" r="16" customHeight="1" ht="17.25">
      <c r="A16" s="15" t="s">
        <v>2645</v>
      </c>
      <c r="B16" s="16" t="s">
        <v>8395</v>
      </c>
      <c r="C16" s="36"/>
      <c r="D16" s="36"/>
      <c r="E16" s="17">
        <v>110</v>
      </c>
      <c r="F16" s="17">
        <v>110</v>
      </c>
      <c r="G16" s="17">
        <v>110</v>
      </c>
      <c r="H16" s="17">
        <v>110</v>
      </c>
      <c r="I16" s="36"/>
      <c r="J16" s="36"/>
      <c r="K16" s="17">
        <v>110</v>
      </c>
      <c r="L16" s="36"/>
      <c r="M16" s="2"/>
      <c r="N16" s="2"/>
      <c r="O16" s="2"/>
    </row>
    <row x14ac:dyDescent="0.25" r="17" customHeight="1" ht="17.25">
      <c r="A17" s="15" t="s">
        <v>3702</v>
      </c>
      <c r="B17" s="16" t="s">
        <v>8396</v>
      </c>
      <c r="C17" s="17">
        <v>30</v>
      </c>
      <c r="D17" s="17">
        <v>300</v>
      </c>
      <c r="E17" s="36"/>
      <c r="F17" s="36"/>
      <c r="G17" s="36"/>
      <c r="H17" s="17">
        <v>130</v>
      </c>
      <c r="I17" s="36"/>
      <c r="J17" s="36"/>
      <c r="K17" s="36"/>
      <c r="L17" s="36"/>
      <c r="M17" s="2"/>
      <c r="N17" s="2"/>
      <c r="O17" s="2"/>
    </row>
    <row x14ac:dyDescent="0.25" r="18" customHeight="1" ht="17.25">
      <c r="A18" s="15" t="s">
        <v>3428</v>
      </c>
      <c r="B18" s="16" t="s">
        <v>8397</v>
      </c>
      <c r="C18" s="36"/>
      <c r="D18" s="17">
        <v>80</v>
      </c>
      <c r="E18" s="36"/>
      <c r="F18" s="36"/>
      <c r="G18" s="17">
        <v>96</v>
      </c>
      <c r="H18" s="26">
        <v>160</v>
      </c>
      <c r="I18" s="36"/>
      <c r="J18" s="36"/>
      <c r="K18" s="26">
        <v>305</v>
      </c>
      <c r="L18" s="17">
        <v>80</v>
      </c>
      <c r="M18" s="2"/>
      <c r="N18" s="2"/>
      <c r="O18" s="2"/>
    </row>
    <row x14ac:dyDescent="0.25" r="19" customHeight="1" ht="17.25">
      <c r="A19" s="15">
        <v>44929</v>
      </c>
      <c r="B19" s="16" t="s">
        <v>2175</v>
      </c>
      <c r="C19" s="35"/>
      <c r="D19" s="19">
        <v>140</v>
      </c>
      <c r="E19" s="36"/>
      <c r="F19" s="36"/>
      <c r="G19" s="36"/>
      <c r="H19" s="19">
        <v>200</v>
      </c>
      <c r="I19" s="36"/>
      <c r="J19" s="36"/>
      <c r="K19" s="36"/>
      <c r="L19" s="19">
        <v>140</v>
      </c>
      <c r="M19" s="2"/>
      <c r="N19" s="2"/>
      <c r="O19" s="2"/>
    </row>
    <row x14ac:dyDescent="0.25" r="20" customHeight="1" ht="17.25">
      <c r="A20" s="15">
        <v>44960</v>
      </c>
      <c r="B20" s="16" t="s">
        <v>8398</v>
      </c>
      <c r="C20" s="17">
        <v>120</v>
      </c>
      <c r="D20" s="17">
        <v>120</v>
      </c>
      <c r="E20" s="36"/>
      <c r="F20" s="36"/>
      <c r="G20" s="17">
        <v>59</v>
      </c>
      <c r="H20" s="17">
        <v>120</v>
      </c>
      <c r="I20" s="36"/>
      <c r="J20" s="36"/>
      <c r="K20" s="36"/>
      <c r="L20" s="36"/>
      <c r="M20" s="2"/>
      <c r="N20" s="2"/>
      <c r="O20" s="2"/>
    </row>
    <row x14ac:dyDescent="0.25" r="21" customHeight="1" ht="17.25">
      <c r="A21" s="15">
        <v>44988</v>
      </c>
      <c r="B21" s="16" t="s">
        <v>8399</v>
      </c>
      <c r="C21" s="17">
        <v>100</v>
      </c>
      <c r="D21" s="17">
        <v>100</v>
      </c>
      <c r="E21" s="36"/>
      <c r="F21" s="36"/>
      <c r="G21" s="17">
        <v>150</v>
      </c>
      <c r="H21" s="17">
        <v>130</v>
      </c>
      <c r="I21" s="36"/>
      <c r="J21" s="36"/>
      <c r="K21" s="36"/>
      <c r="L21" s="36"/>
      <c r="M21" s="2"/>
      <c r="N21" s="2"/>
      <c r="O21" s="2"/>
    </row>
    <row x14ac:dyDescent="0.25" r="22" customHeight="1" ht="17.25">
      <c r="A22" s="15">
        <v>45019</v>
      </c>
      <c r="B22" s="16" t="s">
        <v>8400</v>
      </c>
      <c r="C22" s="17">
        <v>50</v>
      </c>
      <c r="D22" s="17">
        <v>50</v>
      </c>
      <c r="E22" s="36"/>
      <c r="F22" s="36"/>
      <c r="G22" s="36"/>
      <c r="H22" s="36"/>
      <c r="I22" s="36"/>
      <c r="J22" s="36"/>
      <c r="K22" s="36"/>
      <c r="L22" s="36"/>
      <c r="M22" s="2"/>
      <c r="N22" s="2"/>
      <c r="O22" s="2"/>
    </row>
    <row x14ac:dyDescent="0.25" r="23" customHeight="1" ht="17.25">
      <c r="A23" s="15">
        <v>45110</v>
      </c>
      <c r="B23" s="16" t="s">
        <v>8401</v>
      </c>
      <c r="C23" s="17">
        <v>120</v>
      </c>
      <c r="D23" s="17">
        <v>120</v>
      </c>
      <c r="E23" s="36"/>
      <c r="F23" s="36"/>
      <c r="G23" s="36"/>
      <c r="H23" s="36"/>
      <c r="I23" s="36"/>
      <c r="J23" s="36"/>
      <c r="K23" s="36"/>
      <c r="L23" s="36"/>
      <c r="M23" s="2"/>
      <c r="N23" s="2"/>
      <c r="O23" s="2"/>
    </row>
    <row x14ac:dyDescent="0.25" r="24" customHeight="1" ht="17.25">
      <c r="A24" s="15" t="s">
        <v>1527</v>
      </c>
      <c r="B24" s="16" t="s">
        <v>2175</v>
      </c>
      <c r="C24" s="17">
        <v>40</v>
      </c>
      <c r="D24" s="36"/>
      <c r="E24" s="36"/>
      <c r="F24" s="36"/>
      <c r="G24" s="17">
        <v>50</v>
      </c>
      <c r="H24" s="36"/>
      <c r="I24" s="36"/>
      <c r="J24" s="36"/>
      <c r="K24" s="17">
        <v>50</v>
      </c>
      <c r="L24" s="36"/>
      <c r="M24" s="2"/>
      <c r="N24" s="2"/>
      <c r="O24" s="2"/>
    </row>
    <row x14ac:dyDescent="0.25" r="25" customHeight="1" ht="17.25">
      <c r="A25" s="15" t="s">
        <v>1527</v>
      </c>
      <c r="B25" s="16" t="s">
        <v>2175</v>
      </c>
      <c r="C25" s="17">
        <v>60</v>
      </c>
      <c r="D25" s="17">
        <v>100</v>
      </c>
      <c r="E25" s="36"/>
      <c r="F25" s="36"/>
      <c r="G25" s="36"/>
      <c r="H25" s="17">
        <v>100</v>
      </c>
      <c r="I25" s="36"/>
      <c r="J25" s="36"/>
      <c r="K25" s="36"/>
      <c r="L25" s="36"/>
      <c r="M25" s="2"/>
      <c r="N25" s="2"/>
      <c r="O25" s="2"/>
    </row>
    <row x14ac:dyDescent="0.25" r="26" customHeight="1" ht="17.25">
      <c r="A26" s="589">
        <v>45203</v>
      </c>
      <c r="B26" s="394" t="s">
        <v>8402</v>
      </c>
      <c r="C26" s="224">
        <v>10</v>
      </c>
      <c r="D26" s="111"/>
      <c r="E26" s="111"/>
      <c r="F26" s="111"/>
      <c r="G26" s="111"/>
      <c r="H26" s="111"/>
      <c r="I26" s="111"/>
      <c r="J26" s="111"/>
      <c r="K26" s="111"/>
      <c r="L26" s="111"/>
      <c r="M26" s="128" t="s">
        <v>8403</v>
      </c>
      <c r="N26" s="128"/>
      <c r="O26" s="7"/>
    </row>
    <row x14ac:dyDescent="0.25" r="27" customHeight="1" ht="17.25">
      <c r="A27" s="589">
        <v>45203</v>
      </c>
      <c r="B27" s="394" t="s">
        <v>14</v>
      </c>
      <c r="C27" s="224">
        <v>-10</v>
      </c>
      <c r="D27" s="111"/>
      <c r="E27" s="111"/>
      <c r="F27" s="111"/>
      <c r="G27" s="111"/>
      <c r="H27" s="111"/>
      <c r="I27" s="111"/>
      <c r="J27" s="111"/>
      <c r="K27" s="111"/>
      <c r="L27" s="111"/>
      <c r="M27" s="7"/>
      <c r="N27" s="7"/>
      <c r="O27" s="7"/>
    </row>
    <row x14ac:dyDescent="0.25" r="28" customHeight="1" ht="17.25">
      <c r="A28" s="15">
        <v>45264</v>
      </c>
      <c r="B28" s="16" t="s">
        <v>14</v>
      </c>
      <c r="C28" s="224">
        <v>-51</v>
      </c>
      <c r="D28" s="17">
        <v>-144</v>
      </c>
      <c r="E28" s="36"/>
      <c r="F28" s="17">
        <v>-134</v>
      </c>
      <c r="G28" s="36"/>
      <c r="H28" s="17">
        <v>-10</v>
      </c>
      <c r="I28" s="17">
        <v>-32</v>
      </c>
      <c r="J28" s="17">
        <v>-1</v>
      </c>
      <c r="K28" s="36"/>
      <c r="L28" s="17">
        <v>-2</v>
      </c>
      <c r="M28" s="2"/>
      <c r="N28" s="2"/>
      <c r="O28" s="2"/>
    </row>
    <row x14ac:dyDescent="0.25" r="29" customHeight="1" ht="17.25">
      <c r="A29" s="33" t="s">
        <v>3161</v>
      </c>
      <c r="B29" s="16" t="s">
        <v>8404</v>
      </c>
      <c r="C29" s="36"/>
      <c r="D29" s="36"/>
      <c r="E29" s="17">
        <v>170</v>
      </c>
      <c r="F29" s="17">
        <v>170</v>
      </c>
      <c r="G29" s="36"/>
      <c r="H29" s="17">
        <v>200</v>
      </c>
      <c r="I29" s="36"/>
      <c r="J29" s="36"/>
      <c r="K29" s="36"/>
      <c r="L29" s="36"/>
      <c r="M29" s="2"/>
      <c r="N29" s="2"/>
      <c r="O29" s="2"/>
    </row>
    <row x14ac:dyDescent="0.25" r="30" customHeight="1" ht="17.25">
      <c r="A30" s="33" t="s">
        <v>5036</v>
      </c>
      <c r="B30" s="16" t="s">
        <v>2175</v>
      </c>
      <c r="C30" s="36"/>
      <c r="D30" s="36"/>
      <c r="E30" s="17">
        <v>40</v>
      </c>
      <c r="F30" s="17">
        <v>40</v>
      </c>
      <c r="G30" s="36"/>
      <c r="H30" s="17">
        <v>10</v>
      </c>
      <c r="I30" s="36"/>
      <c r="J30" s="36"/>
      <c r="K30" s="36"/>
      <c r="L30" s="36"/>
      <c r="M30" s="2"/>
      <c r="N30" s="2"/>
      <c r="O30" s="2"/>
    </row>
    <row x14ac:dyDescent="0.25" r="31" customHeight="1" ht="17.25">
      <c r="A31" s="33" t="s">
        <v>3351</v>
      </c>
      <c r="B31" s="16" t="s">
        <v>8405</v>
      </c>
      <c r="C31" s="36"/>
      <c r="D31" s="36"/>
      <c r="E31" s="17">
        <v>150</v>
      </c>
      <c r="F31" s="17">
        <v>150</v>
      </c>
      <c r="G31" s="36"/>
      <c r="H31" s="17">
        <v>150</v>
      </c>
      <c r="I31" s="36"/>
      <c r="J31" s="36"/>
      <c r="K31" s="36"/>
      <c r="L31" s="36"/>
      <c r="M31" s="2"/>
      <c r="N31" s="2"/>
      <c r="O31" s="2"/>
    </row>
    <row x14ac:dyDescent="0.25" r="32" customHeight="1" ht="17.25">
      <c r="A32" s="33" t="s">
        <v>3164</v>
      </c>
      <c r="B32" s="16" t="s">
        <v>8406</v>
      </c>
      <c r="C32" s="17">
        <v>90</v>
      </c>
      <c r="D32" s="36"/>
      <c r="E32" s="36"/>
      <c r="F32" s="17">
        <v>70</v>
      </c>
      <c r="G32" s="17">
        <v>60</v>
      </c>
      <c r="H32" s="17">
        <v>200</v>
      </c>
      <c r="I32" s="36"/>
      <c r="J32" s="36"/>
      <c r="K32" s="36"/>
      <c r="L32" s="36"/>
      <c r="M32" s="2"/>
      <c r="N32" s="2"/>
      <c r="O32" s="2"/>
    </row>
    <row x14ac:dyDescent="0.25" r="33" customHeight="1" ht="17.25">
      <c r="A33" s="15">
        <v>44963</v>
      </c>
      <c r="B33" s="118" t="s">
        <v>8407</v>
      </c>
      <c r="C33" s="17">
        <v>90</v>
      </c>
      <c r="D33" s="36"/>
      <c r="E33" s="36"/>
      <c r="F33" s="17">
        <v>100</v>
      </c>
      <c r="G33" s="36"/>
      <c r="H33" s="17">
        <v>160</v>
      </c>
      <c r="I33" s="36"/>
      <c r="J33" s="36"/>
      <c r="K33" s="36"/>
      <c r="L33" s="36"/>
      <c r="M33" s="2"/>
      <c r="N33" s="2"/>
      <c r="O33" s="2"/>
    </row>
    <row x14ac:dyDescent="0.25" r="34" customHeight="1" ht="17.25">
      <c r="A34" s="15">
        <v>44963</v>
      </c>
      <c r="B34" s="16" t="s">
        <v>2175</v>
      </c>
      <c r="C34" s="36"/>
      <c r="D34" s="36"/>
      <c r="E34" s="36"/>
      <c r="F34" s="17">
        <v>10</v>
      </c>
      <c r="G34" s="17">
        <v>300</v>
      </c>
      <c r="H34" s="36"/>
      <c r="I34" s="36"/>
      <c r="J34" s="36"/>
      <c r="K34" s="17">
        <v>360</v>
      </c>
      <c r="L34" s="36"/>
      <c r="M34" s="2"/>
      <c r="N34" s="2"/>
      <c r="O34" s="2"/>
    </row>
    <row x14ac:dyDescent="0.25" r="35" customHeight="1" ht="17.25">
      <c r="A35" s="15">
        <v>45083</v>
      </c>
      <c r="B35" s="118" t="s">
        <v>8408</v>
      </c>
      <c r="C35" s="36"/>
      <c r="D35" s="17">
        <v>180</v>
      </c>
      <c r="E35" s="17">
        <v>85</v>
      </c>
      <c r="F35" s="36"/>
      <c r="G35" s="36"/>
      <c r="H35" s="36"/>
      <c r="I35" s="36"/>
      <c r="J35" s="36"/>
      <c r="K35" s="36"/>
      <c r="L35" s="36"/>
      <c r="M35" s="2"/>
      <c r="N35" s="2"/>
      <c r="O35" s="2"/>
    </row>
    <row x14ac:dyDescent="0.25" r="36" customHeight="1" ht="17.25">
      <c r="A36" s="15">
        <v>45113</v>
      </c>
      <c r="B36" s="118" t="s">
        <v>8409</v>
      </c>
      <c r="C36" s="36"/>
      <c r="D36" s="36"/>
      <c r="E36" s="17">
        <v>95</v>
      </c>
      <c r="F36" s="36"/>
      <c r="G36" s="36"/>
      <c r="H36" s="36"/>
      <c r="I36" s="36"/>
      <c r="J36" s="36"/>
      <c r="K36" s="36"/>
      <c r="L36" s="36"/>
      <c r="M36" s="2"/>
      <c r="N36" s="2"/>
      <c r="O36" s="2"/>
    </row>
    <row x14ac:dyDescent="0.25" r="37" customHeight="1" ht="17.25">
      <c r="A37" s="33" t="s">
        <v>3166</v>
      </c>
      <c r="B37" s="118" t="s">
        <v>14</v>
      </c>
      <c r="C37" s="17">
        <v>-100</v>
      </c>
      <c r="D37" s="36"/>
      <c r="E37" s="17">
        <v>-100</v>
      </c>
      <c r="F37" s="36"/>
      <c r="G37" s="36"/>
      <c r="H37" s="17">
        <v>-132</v>
      </c>
      <c r="I37" s="36"/>
      <c r="J37" s="36"/>
      <c r="K37" s="36"/>
      <c r="L37" s="36"/>
      <c r="M37" s="2"/>
      <c r="N37" s="2"/>
      <c r="O37" s="2"/>
    </row>
    <row x14ac:dyDescent="0.25" r="38" customHeight="1" ht="17.25">
      <c r="A38" s="33" t="s">
        <v>3465</v>
      </c>
      <c r="B38" s="118" t="s">
        <v>14</v>
      </c>
      <c r="C38" s="17">
        <v>-68</v>
      </c>
      <c r="D38" s="17">
        <v>-174</v>
      </c>
      <c r="E38" s="36"/>
      <c r="F38" s="17">
        <v>-54</v>
      </c>
      <c r="G38" s="36"/>
      <c r="H38" s="36"/>
      <c r="I38" s="36"/>
      <c r="J38" s="36"/>
      <c r="K38" s="36"/>
      <c r="L38" s="36"/>
      <c r="M38" s="2"/>
      <c r="N38" s="2"/>
      <c r="O38" s="2"/>
    </row>
    <row x14ac:dyDescent="0.25" r="39" customHeight="1" ht="17.25">
      <c r="A39" s="33" t="s">
        <v>1804</v>
      </c>
      <c r="B39" s="118" t="s">
        <v>14</v>
      </c>
      <c r="C39" s="17">
        <v>-50</v>
      </c>
      <c r="D39" s="18"/>
      <c r="E39" s="18"/>
      <c r="F39" s="17">
        <v>-43</v>
      </c>
      <c r="G39" s="17">
        <v>-120</v>
      </c>
      <c r="H39" s="18"/>
      <c r="I39" s="18"/>
      <c r="J39" s="18"/>
      <c r="K39" s="17">
        <v>-120</v>
      </c>
      <c r="L39" s="18"/>
      <c r="M39" s="2"/>
      <c r="N39" s="2"/>
      <c r="O39" s="2"/>
    </row>
    <row x14ac:dyDescent="0.25" r="40" customHeight="1" ht="17.25">
      <c r="A40" s="33">
        <v>45053</v>
      </c>
      <c r="B40" s="16" t="s">
        <v>2153</v>
      </c>
      <c r="C40" s="17">
        <v>-55</v>
      </c>
      <c r="D40" s="17">
        <v>-88</v>
      </c>
      <c r="E40" s="17">
        <v>-48</v>
      </c>
      <c r="F40" s="17">
        <v>-51</v>
      </c>
      <c r="G40" s="18"/>
      <c r="H40" s="17">
        <v>-300</v>
      </c>
      <c r="I40" s="18"/>
      <c r="J40" s="18"/>
      <c r="K40" s="18"/>
      <c r="L40" s="17">
        <v>-27</v>
      </c>
      <c r="M40" s="2"/>
      <c r="N40" s="2"/>
      <c r="O40" s="2"/>
    </row>
    <row x14ac:dyDescent="0.25" r="41" customHeight="1" ht="17.25">
      <c r="A41" s="15">
        <v>45114</v>
      </c>
      <c r="B41" s="16" t="s">
        <v>14</v>
      </c>
      <c r="C41" s="17">
        <v>-58</v>
      </c>
      <c r="D41" s="17">
        <v>-121</v>
      </c>
      <c r="E41" s="17">
        <v>-14</v>
      </c>
      <c r="F41" s="17">
        <v>-32</v>
      </c>
      <c r="G41" s="17">
        <v>-175</v>
      </c>
      <c r="H41" s="17">
        <v>-14</v>
      </c>
      <c r="I41" s="18"/>
      <c r="J41" s="18"/>
      <c r="K41" s="17">
        <v>-109</v>
      </c>
      <c r="L41" s="17">
        <v>-10</v>
      </c>
      <c r="M41" s="2"/>
      <c r="N41" s="2"/>
      <c r="O41" s="2"/>
    </row>
    <row x14ac:dyDescent="0.25" r="42" customHeight="1" ht="17.25">
      <c r="A42" s="117" t="s">
        <v>2477</v>
      </c>
      <c r="B42" s="118" t="s">
        <v>14</v>
      </c>
      <c r="C42" s="138">
        <v>-58</v>
      </c>
      <c r="D42" s="98"/>
      <c r="E42" s="138">
        <v>-154</v>
      </c>
      <c r="F42" s="138">
        <v>-32</v>
      </c>
      <c r="G42" s="138">
        <v>-148</v>
      </c>
      <c r="H42" s="98"/>
      <c r="I42" s="98"/>
      <c r="J42" s="98"/>
      <c r="K42" s="138">
        <v>-142</v>
      </c>
      <c r="L42" s="138">
        <v>-9</v>
      </c>
      <c r="M42" s="2"/>
      <c r="N42" s="2"/>
      <c r="O42" s="2"/>
    </row>
    <row x14ac:dyDescent="0.25" r="43" customHeight="1" ht="17.25">
      <c r="A43" s="15" t="s">
        <v>2841</v>
      </c>
      <c r="B43" s="16" t="s">
        <v>14</v>
      </c>
      <c r="C43" s="138">
        <v>-20</v>
      </c>
      <c r="D43" s="138">
        <v>-215</v>
      </c>
      <c r="E43" s="98"/>
      <c r="F43" s="98"/>
      <c r="G43" s="138">
        <v>-81</v>
      </c>
      <c r="H43" s="138">
        <v>-150</v>
      </c>
      <c r="I43" s="98"/>
      <c r="J43" s="98"/>
      <c r="K43" s="138">
        <v>-88</v>
      </c>
      <c r="L43" s="98"/>
      <c r="M43" s="2"/>
      <c r="N43" s="2"/>
      <c r="O43" s="2"/>
    </row>
    <row x14ac:dyDescent="0.25" r="44" customHeight="1" ht="17.25">
      <c r="A44" s="33" t="s">
        <v>3401</v>
      </c>
      <c r="B44" s="16" t="s">
        <v>14</v>
      </c>
      <c r="C44" s="138">
        <v>-18</v>
      </c>
      <c r="D44" s="138">
        <v>-21</v>
      </c>
      <c r="E44" s="138">
        <v>-18</v>
      </c>
      <c r="F44" s="138">
        <v>-33</v>
      </c>
      <c r="G44" s="138">
        <v>-1</v>
      </c>
      <c r="H44" s="138">
        <v>-6</v>
      </c>
      <c r="I44" s="138">
        <v>-7</v>
      </c>
      <c r="J44" s="98"/>
      <c r="K44" s="138">
        <v>-2</v>
      </c>
      <c r="L44" s="138">
        <v>-2</v>
      </c>
      <c r="M44" s="2"/>
      <c r="N44" s="2"/>
      <c r="O44" s="2"/>
    </row>
    <row x14ac:dyDescent="0.25" r="45" customHeight="1" ht="17.25">
      <c r="A45" s="15" t="s">
        <v>1809</v>
      </c>
      <c r="B45" s="118" t="s">
        <v>14</v>
      </c>
      <c r="C45" s="138">
        <v>-80</v>
      </c>
      <c r="D45" s="138">
        <v>-50</v>
      </c>
      <c r="E45" s="138">
        <v>-94</v>
      </c>
      <c r="F45" s="138">
        <v>-21</v>
      </c>
      <c r="G45" s="138">
        <v>-100</v>
      </c>
      <c r="H45" s="98"/>
      <c r="I45" s="98"/>
      <c r="J45" s="98"/>
      <c r="K45" s="138">
        <v>-170</v>
      </c>
      <c r="L45" s="98"/>
      <c r="M45" s="2"/>
      <c r="N45" s="2"/>
      <c r="O45" s="2"/>
    </row>
    <row x14ac:dyDescent="0.25" r="46" customHeight="1" ht="17.25">
      <c r="A46" s="15">
        <v>44993</v>
      </c>
      <c r="B46" s="16" t="s">
        <v>14</v>
      </c>
      <c r="C46" s="98"/>
      <c r="D46" s="98"/>
      <c r="E46" s="138">
        <v>-80</v>
      </c>
      <c r="F46" s="138">
        <v>-126</v>
      </c>
      <c r="G46" s="138">
        <v>-100</v>
      </c>
      <c r="H46" s="98"/>
      <c r="I46" s="98"/>
      <c r="J46" s="98"/>
      <c r="K46" s="138">
        <v>-100</v>
      </c>
      <c r="L46" s="98"/>
      <c r="M46" s="2"/>
      <c r="N46" s="2"/>
      <c r="O46" s="2"/>
    </row>
    <row x14ac:dyDescent="0.25" r="47" customHeight="1" ht="17.25">
      <c r="A47" s="15">
        <v>45146</v>
      </c>
      <c r="B47" s="16" t="s">
        <v>2153</v>
      </c>
      <c r="C47" s="46"/>
      <c r="D47" s="46"/>
      <c r="E47" s="46"/>
      <c r="F47" s="46"/>
      <c r="G47" s="138">
        <v>-100</v>
      </c>
      <c r="H47" s="46"/>
      <c r="I47" s="46"/>
      <c r="J47" s="46"/>
      <c r="K47" s="46"/>
      <c r="L47" s="46"/>
      <c r="M47" s="2"/>
      <c r="N47" s="2"/>
      <c r="O47" s="2"/>
    </row>
    <row x14ac:dyDescent="0.25" r="48" customHeight="1" ht="17.25">
      <c r="A48" s="33">
        <v>45238</v>
      </c>
      <c r="B48" s="118" t="s">
        <v>14</v>
      </c>
      <c r="C48" s="138">
        <v>-29</v>
      </c>
      <c r="D48" s="138">
        <v>-7</v>
      </c>
      <c r="E48" s="98"/>
      <c r="F48" s="138">
        <v>-16</v>
      </c>
      <c r="G48" s="138">
        <v>-15</v>
      </c>
      <c r="H48" s="138">
        <v>-150</v>
      </c>
      <c r="I48" s="98"/>
      <c r="J48" s="98"/>
      <c r="K48" s="138">
        <v>-37</v>
      </c>
      <c r="L48" s="138">
        <v>-16</v>
      </c>
      <c r="M48" s="2"/>
      <c r="N48" s="2"/>
      <c r="O48" s="2"/>
    </row>
    <row x14ac:dyDescent="0.25" r="49" customHeight="1" ht="17.25">
      <c r="A49" s="15" t="s">
        <v>2503</v>
      </c>
      <c r="B49" s="118" t="s">
        <v>14</v>
      </c>
      <c r="C49" s="138">
        <v>-66</v>
      </c>
      <c r="D49" s="138">
        <v>-125</v>
      </c>
      <c r="E49" s="138">
        <v>-11</v>
      </c>
      <c r="F49" s="46"/>
      <c r="G49" s="138">
        <v>-4</v>
      </c>
      <c r="H49" s="138">
        <v>-142</v>
      </c>
      <c r="I49" s="46"/>
      <c r="J49" s="46"/>
      <c r="K49" s="138">
        <v>-6</v>
      </c>
      <c r="L49" s="138">
        <v>-33</v>
      </c>
      <c r="M49" s="2"/>
      <c r="N49" s="2"/>
      <c r="O49" s="2"/>
    </row>
    <row x14ac:dyDescent="0.25" r="50" customHeight="1" ht="17.25">
      <c r="A50" s="15">
        <v>44935</v>
      </c>
      <c r="B50" s="118" t="s">
        <v>14</v>
      </c>
      <c r="C50" s="138">
        <v>-80</v>
      </c>
      <c r="D50" s="138">
        <v>-60</v>
      </c>
      <c r="E50" s="98"/>
      <c r="F50" s="138">
        <v>-18</v>
      </c>
      <c r="G50" s="98"/>
      <c r="H50" s="98"/>
      <c r="I50" s="98"/>
      <c r="J50" s="98"/>
      <c r="K50" s="98"/>
      <c r="L50" s="138">
        <v>-26</v>
      </c>
      <c r="M50" s="2"/>
      <c r="N50" s="2"/>
      <c r="O50" s="2"/>
    </row>
    <row x14ac:dyDescent="0.25" r="51" customHeight="1" ht="17.25">
      <c r="A51" s="15">
        <v>45025</v>
      </c>
      <c r="B51" s="16" t="s">
        <v>2153</v>
      </c>
      <c r="C51" s="138">
        <v>-71</v>
      </c>
      <c r="D51" s="138">
        <v>-28</v>
      </c>
      <c r="E51" s="138">
        <v>-8</v>
      </c>
      <c r="F51" s="98"/>
      <c r="G51" s="138">
        <v>-17</v>
      </c>
      <c r="H51" s="138">
        <v>-130</v>
      </c>
      <c r="I51" s="98"/>
      <c r="J51" s="98"/>
      <c r="K51" s="138">
        <v>-35</v>
      </c>
      <c r="L51" s="138">
        <v>-44</v>
      </c>
      <c r="M51" s="2"/>
      <c r="N51" s="2"/>
      <c r="O51" s="2"/>
    </row>
    <row x14ac:dyDescent="0.25" r="52" customHeight="1" ht="17.25">
      <c r="A52" s="15">
        <v>45239</v>
      </c>
      <c r="B52" s="118" t="s">
        <v>14</v>
      </c>
      <c r="C52" s="138">
        <v>-23</v>
      </c>
      <c r="D52" s="98"/>
      <c r="E52" s="98"/>
      <c r="F52" s="98"/>
      <c r="G52" s="138">
        <v>-34</v>
      </c>
      <c r="H52" s="98"/>
      <c r="I52" s="98"/>
      <c r="J52" s="98"/>
      <c r="K52" s="138">
        <v>-118</v>
      </c>
      <c r="L52" s="138">
        <v>-17</v>
      </c>
      <c r="M52" s="2"/>
      <c r="N52" s="2"/>
      <c r="O52" s="2"/>
    </row>
    <row x14ac:dyDescent="0.25" r="53" customHeight="1" ht="17.25">
      <c r="A53" s="24" t="s">
        <v>3468</v>
      </c>
      <c r="B53" s="118" t="s">
        <v>14</v>
      </c>
      <c r="C53" s="138">
        <v>-39</v>
      </c>
      <c r="D53" s="138">
        <v>-127</v>
      </c>
      <c r="E53" s="138">
        <v>-40</v>
      </c>
      <c r="F53" s="138">
        <v>-49</v>
      </c>
      <c r="G53" s="98"/>
      <c r="H53" s="98"/>
      <c r="I53" s="98"/>
      <c r="J53" s="98"/>
      <c r="K53" s="98"/>
      <c r="L53" s="138">
        <v>-13</v>
      </c>
      <c r="M53" s="2"/>
      <c r="N53" s="2"/>
      <c r="O53" s="2"/>
    </row>
    <row x14ac:dyDescent="0.25" r="54" customHeight="1" ht="17.25">
      <c r="A54" s="15" t="s">
        <v>2052</v>
      </c>
      <c r="B54" s="16" t="s">
        <v>14</v>
      </c>
      <c r="C54" s="17">
        <v>-2</v>
      </c>
      <c r="D54" s="17">
        <v>-6</v>
      </c>
      <c r="E54" s="17">
        <v>-12</v>
      </c>
      <c r="F54" s="17">
        <v>-39</v>
      </c>
      <c r="G54" s="18"/>
      <c r="H54" s="17">
        <v>-380</v>
      </c>
      <c r="I54" s="17">
        <v>-26</v>
      </c>
      <c r="J54" s="18"/>
      <c r="K54" s="18"/>
      <c r="L54" s="17">
        <v>-3</v>
      </c>
      <c r="M54" s="2"/>
      <c r="N54" s="2"/>
      <c r="O54" s="2"/>
    </row>
    <row x14ac:dyDescent="0.25" r="55" customHeight="1" ht="17.25">
      <c r="A55" s="117">
        <v>44967</v>
      </c>
      <c r="B55" s="118" t="s">
        <v>14</v>
      </c>
      <c r="C55" s="138">
        <v>-18</v>
      </c>
      <c r="D55" s="138">
        <v>-15</v>
      </c>
      <c r="E55" s="138">
        <v>-3</v>
      </c>
      <c r="F55" s="46"/>
      <c r="G55" s="46"/>
      <c r="H55" s="138">
        <v>-50</v>
      </c>
      <c r="I55" s="46"/>
      <c r="J55" s="138">
        <v>-1</v>
      </c>
      <c r="K55" s="46"/>
      <c r="L55" s="46"/>
      <c r="M55" s="2"/>
      <c r="N55" s="2"/>
      <c r="O55" s="2"/>
    </row>
    <row x14ac:dyDescent="0.25" r="56" customHeight="1" ht="17.25">
      <c r="A56" s="117">
        <v>45240</v>
      </c>
      <c r="B56" s="118" t="s">
        <v>2175</v>
      </c>
      <c r="C56" s="138">
        <v>71</v>
      </c>
      <c r="D56" s="138">
        <v>87</v>
      </c>
      <c r="E56" s="46"/>
      <c r="F56" s="46"/>
      <c r="G56" s="46"/>
      <c r="H56" s="46"/>
      <c r="I56" s="46"/>
      <c r="J56" s="46"/>
      <c r="K56" s="138">
        <v>40</v>
      </c>
      <c r="L56" s="46"/>
      <c r="M56" s="2"/>
      <c r="N56" s="2"/>
      <c r="O56" s="2"/>
    </row>
    <row x14ac:dyDescent="0.25" r="57" customHeight="1" ht="17.25">
      <c r="A57" s="117">
        <v>45270</v>
      </c>
      <c r="B57" s="118" t="s">
        <v>8410</v>
      </c>
      <c r="C57" s="138">
        <v>60</v>
      </c>
      <c r="D57" s="138">
        <v>75</v>
      </c>
      <c r="E57" s="98"/>
      <c r="F57" s="98"/>
      <c r="G57" s="98"/>
      <c r="H57" s="138">
        <v>200</v>
      </c>
      <c r="I57" s="98"/>
      <c r="J57" s="98"/>
      <c r="K57" s="138">
        <v>40</v>
      </c>
      <c r="L57" s="98"/>
      <c r="M57" s="2"/>
      <c r="N57" s="2"/>
      <c r="O57" s="2"/>
    </row>
    <row x14ac:dyDescent="0.25" r="58" customHeight="1" ht="17.25">
      <c r="A58" s="15" t="s">
        <v>2609</v>
      </c>
      <c r="B58" s="118" t="s">
        <v>8411</v>
      </c>
      <c r="C58" s="138">
        <v>50</v>
      </c>
      <c r="D58" s="138">
        <v>100</v>
      </c>
      <c r="E58" s="46"/>
      <c r="F58" s="46"/>
      <c r="G58" s="46"/>
      <c r="H58" s="138">
        <v>150</v>
      </c>
      <c r="I58" s="46"/>
      <c r="J58" s="46"/>
      <c r="K58" s="46"/>
      <c r="L58" s="46"/>
      <c r="M58" s="2"/>
      <c r="N58" s="2"/>
      <c r="O58" s="2"/>
    </row>
    <row x14ac:dyDescent="0.25" r="59" customHeight="1" ht="17.25">
      <c r="A59" s="33" t="s">
        <v>2517</v>
      </c>
      <c r="B59" s="118" t="s">
        <v>8412</v>
      </c>
      <c r="C59" s="138">
        <v>99</v>
      </c>
      <c r="D59" s="138">
        <v>80</v>
      </c>
      <c r="E59" s="46"/>
      <c r="F59" s="46"/>
      <c r="G59" s="46"/>
      <c r="H59" s="138">
        <v>280</v>
      </c>
      <c r="I59" s="46"/>
      <c r="J59" s="46"/>
      <c r="K59" s="46"/>
      <c r="L59" s="46"/>
      <c r="M59" s="2"/>
      <c r="N59" s="2"/>
      <c r="O59" s="2"/>
    </row>
    <row x14ac:dyDescent="0.25" r="60" customHeight="1" ht="17.25">
      <c r="A60" s="33" t="s">
        <v>2033</v>
      </c>
      <c r="B60" s="118" t="s">
        <v>2175</v>
      </c>
      <c r="C60" s="138">
        <v>48</v>
      </c>
      <c r="D60" s="138">
        <v>228</v>
      </c>
      <c r="E60" s="46"/>
      <c r="F60" s="46"/>
      <c r="G60" s="46"/>
      <c r="H60" s="138">
        <v>210</v>
      </c>
      <c r="I60" s="46"/>
      <c r="J60" s="46"/>
      <c r="K60" s="46"/>
      <c r="L60" s="46"/>
      <c r="M60" s="2"/>
      <c r="N60" s="2"/>
      <c r="O60" s="2"/>
    </row>
    <row x14ac:dyDescent="0.25" r="61" customHeight="1" ht="17.25">
      <c r="A61" s="15" t="s">
        <v>2521</v>
      </c>
      <c r="B61" s="16" t="s">
        <v>8413</v>
      </c>
      <c r="C61" s="46"/>
      <c r="D61" s="46"/>
      <c r="E61" s="46"/>
      <c r="F61" s="46"/>
      <c r="G61" s="46"/>
      <c r="H61" s="46"/>
      <c r="I61" s="138">
        <v>21</v>
      </c>
      <c r="J61" s="46"/>
      <c r="K61" s="46"/>
      <c r="L61" s="46"/>
      <c r="M61" s="2"/>
      <c r="N61" s="2"/>
      <c r="O61" s="2"/>
    </row>
    <row x14ac:dyDescent="0.25" r="62" customHeight="1" ht="17.25">
      <c r="A62" s="24" t="s">
        <v>2054</v>
      </c>
      <c r="B62" s="16" t="s">
        <v>8414</v>
      </c>
      <c r="C62" s="138">
        <v>60</v>
      </c>
      <c r="D62" s="138">
        <v>64</v>
      </c>
      <c r="E62" s="46"/>
      <c r="F62" s="46"/>
      <c r="G62" s="46"/>
      <c r="H62" s="138">
        <v>98</v>
      </c>
      <c r="I62" s="46"/>
      <c r="J62" s="46"/>
      <c r="K62" s="46"/>
      <c r="L62" s="46"/>
      <c r="M62" s="2"/>
      <c r="N62" s="2"/>
      <c r="O62" s="2"/>
    </row>
    <row x14ac:dyDescent="0.25" r="63" customHeight="1" ht="17.25">
      <c r="A63" s="15" t="s">
        <v>2010</v>
      </c>
      <c r="B63" s="16" t="s">
        <v>8415</v>
      </c>
      <c r="C63" s="138">
        <v>60</v>
      </c>
      <c r="D63" s="138">
        <v>60</v>
      </c>
      <c r="E63" s="46"/>
      <c r="F63" s="46"/>
      <c r="G63" s="46"/>
      <c r="H63" s="46"/>
      <c r="I63" s="46"/>
      <c r="J63" s="46"/>
      <c r="K63" s="138">
        <v>80</v>
      </c>
      <c r="L63" s="46"/>
      <c r="M63" s="2"/>
      <c r="N63" s="2"/>
      <c r="O63" s="2"/>
    </row>
    <row x14ac:dyDescent="0.25" r="64" customHeight="1" ht="17.25">
      <c r="A64" s="15" t="s">
        <v>2795</v>
      </c>
      <c r="B64" s="16" t="s">
        <v>2175</v>
      </c>
      <c r="C64" s="138">
        <v>83</v>
      </c>
      <c r="D64" s="138">
        <v>100</v>
      </c>
      <c r="E64" s="46"/>
      <c r="F64" s="46"/>
      <c r="G64" s="46"/>
      <c r="H64" s="138">
        <v>24</v>
      </c>
      <c r="I64" s="46"/>
      <c r="J64" s="46"/>
      <c r="K64" s="46"/>
      <c r="L64" s="46"/>
      <c r="M64" s="2"/>
      <c r="N64" s="2"/>
      <c r="O64" s="2"/>
    </row>
    <row x14ac:dyDescent="0.25" r="65" customHeight="1" ht="17.25">
      <c r="A65" s="33" t="s">
        <v>2088</v>
      </c>
      <c r="B65" s="34" t="s">
        <v>8416</v>
      </c>
      <c r="C65" s="46"/>
      <c r="D65" s="138">
        <v>50</v>
      </c>
      <c r="E65" s="46"/>
      <c r="F65" s="46"/>
      <c r="G65" s="46"/>
      <c r="H65" s="138">
        <v>100</v>
      </c>
      <c r="I65" s="46"/>
      <c r="J65" s="46"/>
      <c r="K65" s="46"/>
      <c r="L65" s="46"/>
      <c r="M65" s="2"/>
      <c r="N65" s="2"/>
      <c r="O65" s="2"/>
    </row>
    <row x14ac:dyDescent="0.25" r="66" customHeight="1" ht="17.25">
      <c r="A66" s="15">
        <v>44968</v>
      </c>
      <c r="B66" s="34" t="s">
        <v>8417</v>
      </c>
      <c r="C66" s="138">
        <v>50</v>
      </c>
      <c r="D66" s="138">
        <v>50</v>
      </c>
      <c r="E66" s="46"/>
      <c r="F66" s="46"/>
      <c r="G66" s="46"/>
      <c r="H66" s="138">
        <v>100</v>
      </c>
      <c r="I66" s="46"/>
      <c r="J66" s="46"/>
      <c r="K66" s="46"/>
      <c r="L66" s="46"/>
      <c r="M66" s="2"/>
      <c r="N66" s="2"/>
      <c r="O66" s="2"/>
    </row>
    <row x14ac:dyDescent="0.25" r="67" customHeight="1" ht="17.25">
      <c r="A67" s="33">
        <v>45027</v>
      </c>
      <c r="B67" s="16" t="s">
        <v>8418</v>
      </c>
      <c r="C67" s="138">
        <v>59</v>
      </c>
      <c r="D67" s="138">
        <v>200</v>
      </c>
      <c r="E67" s="98"/>
      <c r="F67" s="98"/>
      <c r="G67" s="98"/>
      <c r="H67" s="138">
        <v>118</v>
      </c>
      <c r="I67" s="98"/>
      <c r="J67" s="98"/>
      <c r="K67" s="98"/>
      <c r="L67" s="98"/>
      <c r="M67" s="2"/>
      <c r="N67" s="2"/>
      <c r="O67" s="2"/>
    </row>
    <row x14ac:dyDescent="0.25" r="68" customHeight="1" ht="17.25">
      <c r="A68" s="15" t="s">
        <v>2995</v>
      </c>
      <c r="B68" s="16" t="s">
        <v>8419</v>
      </c>
      <c r="C68" s="46"/>
      <c r="D68" s="46"/>
      <c r="E68" s="46"/>
      <c r="F68" s="46"/>
      <c r="G68" s="46"/>
      <c r="H68" s="46"/>
      <c r="I68" s="46"/>
      <c r="J68" s="138">
        <v>15</v>
      </c>
      <c r="K68" s="46"/>
      <c r="L68" s="46"/>
      <c r="M68" s="2"/>
      <c r="N68" s="2"/>
      <c r="O68" s="2"/>
    </row>
    <row x14ac:dyDescent="0.25" r="69" customHeight="1" ht="17.25">
      <c r="A69" s="33" t="s">
        <v>2212</v>
      </c>
      <c r="B69" s="16" t="s">
        <v>14</v>
      </c>
      <c r="C69" s="138">
        <v>-11</v>
      </c>
      <c r="D69" s="138">
        <v>-380</v>
      </c>
      <c r="E69" s="138">
        <v>-19</v>
      </c>
      <c r="F69" s="138">
        <v>-58</v>
      </c>
      <c r="G69" s="138">
        <v>-27</v>
      </c>
      <c r="H69" s="98"/>
      <c r="I69" s="98"/>
      <c r="J69" s="98"/>
      <c r="K69" s="138">
        <v>-10</v>
      </c>
      <c r="L69" s="98"/>
      <c r="M69" s="2"/>
      <c r="N69" s="2"/>
      <c r="O69" s="2"/>
    </row>
    <row x14ac:dyDescent="0.25" r="70" customHeight="1" ht="17.25">
      <c r="A70" s="33" t="s">
        <v>2227</v>
      </c>
      <c r="B70" s="34" t="s">
        <v>14</v>
      </c>
      <c r="C70" s="138">
        <v>-68</v>
      </c>
      <c r="D70" s="138">
        <v>-84</v>
      </c>
      <c r="E70" s="138">
        <v>-17</v>
      </c>
      <c r="F70" s="138">
        <v>-5</v>
      </c>
      <c r="G70" s="138">
        <v>-52</v>
      </c>
      <c r="H70" s="138">
        <v>-60</v>
      </c>
      <c r="I70" s="138">
        <v>-18</v>
      </c>
      <c r="J70" s="98"/>
      <c r="K70" s="138">
        <v>-26</v>
      </c>
      <c r="L70" s="98"/>
      <c r="M70" s="2"/>
      <c r="N70" s="2"/>
      <c r="O70" s="2"/>
    </row>
    <row x14ac:dyDescent="0.25" r="71" customHeight="1" ht="17.25">
      <c r="A71" s="15" t="s">
        <v>2310</v>
      </c>
      <c r="B71" s="34" t="s">
        <v>14</v>
      </c>
      <c r="C71" s="138">
        <v>-65</v>
      </c>
      <c r="D71" s="138">
        <v>-93</v>
      </c>
      <c r="E71" s="138">
        <v>-3</v>
      </c>
      <c r="F71" s="98"/>
      <c r="G71" s="98"/>
      <c r="H71" s="138">
        <v>-360</v>
      </c>
      <c r="I71" s="98"/>
      <c r="J71" s="98"/>
      <c r="K71" s="98"/>
      <c r="L71" s="98"/>
      <c r="M71" s="4" t="s">
        <v>5399</v>
      </c>
      <c r="N71" s="2"/>
      <c r="O71" s="2"/>
    </row>
    <row x14ac:dyDescent="0.25" r="72" customHeight="1" ht="17.25">
      <c r="A72" s="33">
        <v>45570</v>
      </c>
      <c r="B72" s="16" t="s">
        <v>14</v>
      </c>
      <c r="C72" s="138">
        <v>-57</v>
      </c>
      <c r="D72" s="138">
        <v>-69</v>
      </c>
      <c r="E72" s="138">
        <v>-6</v>
      </c>
      <c r="F72" s="46"/>
      <c r="G72" s="46"/>
      <c r="H72" s="138">
        <v>-190</v>
      </c>
      <c r="I72" s="46"/>
      <c r="J72" s="98"/>
      <c r="K72" s="46"/>
      <c r="L72" s="98"/>
      <c r="M72" s="2"/>
      <c r="N72" s="2"/>
      <c r="O72" s="2"/>
    </row>
    <row x14ac:dyDescent="0.25" r="73" customHeight="1" ht="17.25">
      <c r="A73" s="33" t="s">
        <v>2184</v>
      </c>
      <c r="B73" s="16" t="s">
        <v>14</v>
      </c>
      <c r="C73" s="138">
        <v>-63</v>
      </c>
      <c r="D73" s="138">
        <v>-132</v>
      </c>
      <c r="E73" s="138">
        <v>-12</v>
      </c>
      <c r="F73" s="46"/>
      <c r="G73" s="46"/>
      <c r="H73" s="138">
        <v>-150</v>
      </c>
      <c r="I73" s="46"/>
      <c r="J73" s="98"/>
      <c r="K73" s="46"/>
      <c r="L73" s="98"/>
      <c r="M73" s="2"/>
      <c r="N73" s="2"/>
      <c r="O73" s="2"/>
    </row>
    <row x14ac:dyDescent="0.25" r="74" customHeight="1" ht="17.25">
      <c r="A74" s="33" t="s">
        <v>5194</v>
      </c>
      <c r="B74" s="16" t="s">
        <v>14</v>
      </c>
      <c r="C74" s="138">
        <v>-65</v>
      </c>
      <c r="D74" s="138">
        <v>-40</v>
      </c>
      <c r="E74" s="98"/>
      <c r="F74" s="98"/>
      <c r="G74" s="138">
        <v>-10</v>
      </c>
      <c r="H74" s="98"/>
      <c r="I74" s="98"/>
      <c r="J74" s="138">
        <v>-11</v>
      </c>
      <c r="K74" s="138">
        <v>-30</v>
      </c>
      <c r="L74" s="98"/>
      <c r="M74" s="2"/>
      <c r="N74" s="2"/>
      <c r="O74" s="2"/>
    </row>
    <row x14ac:dyDescent="0.25" r="75" customHeight="1" ht="17.25">
      <c r="A75" s="33" t="s">
        <v>2269</v>
      </c>
      <c r="B75" s="16" t="s">
        <v>14</v>
      </c>
      <c r="C75" s="138">
        <v>-43</v>
      </c>
      <c r="D75" s="138">
        <v>-20</v>
      </c>
      <c r="E75" s="98"/>
      <c r="F75" s="98"/>
      <c r="G75" s="98"/>
      <c r="H75" s="138">
        <v>-290</v>
      </c>
      <c r="I75" s="138">
        <v>-9</v>
      </c>
      <c r="J75" s="138">
        <v>-10</v>
      </c>
      <c r="K75" s="98"/>
      <c r="L75" s="98"/>
      <c r="M75" s="2"/>
      <c r="N75" s="2"/>
      <c r="O75" s="2"/>
    </row>
    <row x14ac:dyDescent="0.25" r="76" customHeight="1" ht="17.25">
      <c r="A76" s="33"/>
      <c r="B76" s="16"/>
      <c r="C76" s="46"/>
      <c r="D76" s="46"/>
      <c r="E76" s="98"/>
      <c r="F76" s="98"/>
      <c r="G76" s="46"/>
      <c r="H76" s="98"/>
      <c r="I76" s="98"/>
      <c r="J76" s="46"/>
      <c r="K76" s="46"/>
      <c r="L76" s="98"/>
      <c r="M76" s="2"/>
      <c r="N76" s="2"/>
      <c r="O76" s="2"/>
    </row>
    <row x14ac:dyDescent="0.25" r="77" customHeight="1" ht="17.25">
      <c r="A77" s="15"/>
      <c r="B77" s="1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2"/>
      <c r="N77" s="2"/>
      <c r="O77" s="2"/>
    </row>
    <row x14ac:dyDescent="0.25" r="78" customHeight="1" ht="17.25">
      <c r="A78" s="117"/>
      <c r="B78" s="118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2"/>
      <c r="N78" s="2"/>
      <c r="O78" s="2"/>
    </row>
    <row x14ac:dyDescent="0.25" r="79" customHeight="1" ht="17.25">
      <c r="A79" s="185" t="s">
        <v>8420</v>
      </c>
      <c r="B79" s="186"/>
      <c r="C79" s="187">
        <f>SUM(C8:C77)</f>
      </c>
      <c r="D79" s="187">
        <f>SUM(D8:D77)</f>
      </c>
      <c r="E79" s="187">
        <f>SUM(E8:E77)</f>
      </c>
      <c r="F79" s="187">
        <f>SUM(F8:F77)</f>
      </c>
      <c r="G79" s="187">
        <f>SUM(G8:G77)</f>
      </c>
      <c r="H79" s="187">
        <f>SUM(H8:H77)</f>
      </c>
      <c r="I79" s="187">
        <f>SUM(I8:I77)</f>
      </c>
      <c r="J79" s="187">
        <f>SUM(J8:J77)</f>
      </c>
      <c r="K79" s="187">
        <f>SUM(K8:K77)</f>
      </c>
      <c r="L79" s="187">
        <f>SUM(L8:L77)</f>
      </c>
      <c r="M79" s="2"/>
      <c r="N79" s="2"/>
      <c r="O79" s="2"/>
    </row>
    <row x14ac:dyDescent="0.25" r="80" customHeight="1" ht="17.25">
      <c r="A80" s="37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2"/>
      <c r="N80" s="2"/>
      <c r="O80" s="2"/>
    </row>
    <row x14ac:dyDescent="0.25" r="81" customHeight="1" ht="17.25">
      <c r="A81" s="37"/>
      <c r="B81" s="2"/>
      <c r="C81" s="401" t="s">
        <v>6</v>
      </c>
      <c r="D81" s="401" t="s">
        <v>7</v>
      </c>
      <c r="E81" s="401" t="s">
        <v>76</v>
      </c>
      <c r="F81" s="401" t="s">
        <v>75</v>
      </c>
      <c r="G81" s="401" t="s">
        <v>358</v>
      </c>
      <c r="H81" s="401" t="s">
        <v>9</v>
      </c>
      <c r="I81" s="401" t="s">
        <v>428</v>
      </c>
      <c r="J81" s="401" t="s">
        <v>10</v>
      </c>
      <c r="K81" s="401" t="s">
        <v>8</v>
      </c>
      <c r="L81" s="401" t="s">
        <v>368</v>
      </c>
      <c r="M81" s="2"/>
      <c r="N81" s="2"/>
      <c r="O81" s="2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8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290714285714287" customWidth="1" bestFit="1"/>
    <col min="8" max="8" style="89" width="9.290714285714287" customWidth="1" bestFit="1"/>
    <col min="9" max="9" style="89" width="9.147857142857141" customWidth="1" bestFit="1"/>
    <col min="10" max="10" style="89" width="9.147857142857141" customWidth="1" bestFit="1"/>
    <col min="11" max="11" style="89" width="9.147857142857141" customWidth="1" bestFit="1"/>
    <col min="12" max="12" style="89" width="9.147857142857141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  <c r="J1" s="5"/>
      <c r="K1" s="5"/>
      <c r="L1" s="5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1" t="s">
        <v>8021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560"/>
      <c r="M4" s="2"/>
    </row>
    <row x14ac:dyDescent="0.25" r="5" customHeight="1" ht="17.25">
      <c r="A5" s="1" t="s">
        <v>8386</v>
      </c>
      <c r="B5" s="4"/>
      <c r="C5" s="560"/>
      <c r="D5" s="560"/>
      <c r="E5" s="560"/>
      <c r="F5" s="560"/>
      <c r="G5" s="560"/>
      <c r="H5" s="560"/>
      <c r="I5" s="560"/>
      <c r="J5" s="560"/>
      <c r="K5" s="560"/>
      <c r="L5" s="560"/>
      <c r="M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560"/>
      <c r="J6" s="560"/>
      <c r="K6" s="560"/>
      <c r="L6" s="560"/>
      <c r="M6" s="2"/>
    </row>
    <row x14ac:dyDescent="0.25" r="7" customHeight="1" ht="17.25">
      <c r="A7" s="1"/>
      <c r="B7" s="4"/>
      <c r="C7" s="11">
        <v>4000</v>
      </c>
      <c r="D7" s="11">
        <v>21000</v>
      </c>
      <c r="E7" s="11">
        <v>3500</v>
      </c>
      <c r="F7" s="11">
        <v>800</v>
      </c>
      <c r="G7" s="11">
        <v>3500</v>
      </c>
      <c r="H7" s="11">
        <v>8000</v>
      </c>
      <c r="I7" s="11">
        <v>2500</v>
      </c>
      <c r="J7" s="11">
        <v>3800</v>
      </c>
      <c r="K7" s="11">
        <v>35000</v>
      </c>
      <c r="L7" s="11">
        <v>3500</v>
      </c>
      <c r="M7" s="2"/>
    </row>
    <row x14ac:dyDescent="0.25" r="8" customHeight="1" ht="17.25">
      <c r="A8" s="533" t="s">
        <v>4</v>
      </c>
      <c r="B8" s="534" t="s">
        <v>5</v>
      </c>
      <c r="C8" s="401" t="s">
        <v>368</v>
      </c>
      <c r="D8" s="401" t="s">
        <v>10</v>
      </c>
      <c r="E8" s="401" t="s">
        <v>7</v>
      </c>
      <c r="F8" s="401" t="s">
        <v>9</v>
      </c>
      <c r="G8" s="401" t="s">
        <v>8</v>
      </c>
      <c r="H8" s="401" t="s">
        <v>1866</v>
      </c>
      <c r="I8" s="401" t="s">
        <v>1083</v>
      </c>
      <c r="J8" s="401" t="s">
        <v>75</v>
      </c>
      <c r="K8" s="401" t="s">
        <v>428</v>
      </c>
      <c r="L8" s="401" t="s">
        <v>76</v>
      </c>
      <c r="M8" s="2"/>
    </row>
    <row x14ac:dyDescent="0.25" r="9" customHeight="1" ht="17.25">
      <c r="A9" s="15">
        <v>44754</v>
      </c>
      <c r="B9" s="118" t="s">
        <v>8306</v>
      </c>
      <c r="C9" s="17">
        <v>60</v>
      </c>
      <c r="D9" s="17">
        <v>30</v>
      </c>
      <c r="E9" s="17">
        <v>60</v>
      </c>
      <c r="F9" s="17">
        <v>120</v>
      </c>
      <c r="G9" s="17">
        <v>80</v>
      </c>
      <c r="H9" s="17">
        <v>40</v>
      </c>
      <c r="I9" s="17">
        <v>80</v>
      </c>
      <c r="J9" s="36"/>
      <c r="K9" s="36"/>
      <c r="L9" s="36"/>
      <c r="M9" s="2"/>
    </row>
    <row x14ac:dyDescent="0.25" r="10" customHeight="1" ht="17.25">
      <c r="A10" s="117" t="s">
        <v>3123</v>
      </c>
      <c r="B10" s="118" t="s">
        <v>8307</v>
      </c>
      <c r="C10" s="46"/>
      <c r="D10" s="46"/>
      <c r="E10" s="46"/>
      <c r="F10" s="46"/>
      <c r="G10" s="46"/>
      <c r="H10" s="46"/>
      <c r="I10" s="46"/>
      <c r="J10" s="138">
        <v>40</v>
      </c>
      <c r="K10" s="138">
        <v>15</v>
      </c>
      <c r="L10" s="138">
        <v>40</v>
      </c>
      <c r="M10" s="2"/>
    </row>
    <row x14ac:dyDescent="0.25" r="11" customHeight="1" ht="17.25">
      <c r="A11" s="21" t="s">
        <v>8304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  <c r="K11" s="23">
        <f>SUM(K9:K10)</f>
      </c>
      <c r="L11" s="23">
        <f>SUM(L9:L10)</f>
      </c>
      <c r="M11" s="2"/>
    </row>
    <row x14ac:dyDescent="0.25" r="12" customHeight="1" ht="17.25">
      <c r="A12" s="15"/>
      <c r="B12" s="118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2"/>
    </row>
    <row x14ac:dyDescent="0.25" r="13" customHeight="1" ht="17.25">
      <c r="A13" s="21" t="s">
        <v>8295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3">
        <f>SUM(K11:K12)</f>
      </c>
      <c r="L13" s="23">
        <f>SUM(L11:L12)</f>
      </c>
      <c r="M13" s="2"/>
    </row>
    <row x14ac:dyDescent="0.25" r="14" customHeight="1" ht="17.25">
      <c r="A14" s="15" t="s">
        <v>4055</v>
      </c>
      <c r="B14" s="118" t="s">
        <v>8310</v>
      </c>
      <c r="C14" s="35"/>
      <c r="D14" s="35"/>
      <c r="E14" s="35"/>
      <c r="F14" s="35"/>
      <c r="G14" s="35"/>
      <c r="H14" s="35"/>
      <c r="I14" s="35"/>
      <c r="J14" s="35"/>
      <c r="K14" s="19">
        <v>15</v>
      </c>
      <c r="L14" s="35"/>
      <c r="M14" s="2"/>
    </row>
    <row x14ac:dyDescent="0.25" r="15" customHeight="1" ht="17.25">
      <c r="A15" s="21" t="s">
        <v>8296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182" t="s">
        <v>1555</v>
      </c>
    </row>
    <row x14ac:dyDescent="0.25" r="16" customHeight="1" ht="17.25">
      <c r="A16" s="15"/>
      <c r="B16" s="118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2"/>
    </row>
    <row x14ac:dyDescent="0.25" r="17" customHeight="1" ht="17.25">
      <c r="A17" s="21" t="s">
        <v>8297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182" t="s">
        <v>1555</v>
      </c>
    </row>
    <row x14ac:dyDescent="0.25" r="18" customHeight="1" ht="17.25">
      <c r="A18" s="15"/>
      <c r="B18" s="118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2"/>
    </row>
    <row x14ac:dyDescent="0.25" r="19" customHeight="1" ht="17.25">
      <c r="A19" s="21" t="s">
        <v>8298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23">
        <f>SUM(K17:K18)</f>
      </c>
      <c r="L19" s="23">
        <f>SUM(L17:L18)</f>
      </c>
      <c r="M19" s="182" t="s">
        <v>1555</v>
      </c>
    </row>
    <row x14ac:dyDescent="0.25" r="20" customHeight="1" ht="17.25">
      <c r="A20" s="117"/>
      <c r="B20" s="118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2"/>
    </row>
    <row x14ac:dyDescent="0.25" r="21" customHeight="1" ht="17.25">
      <c r="A21" s="21" t="s">
        <v>8299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3">
        <f>SUM(I19:I20)</f>
      </c>
      <c r="J21" s="23">
        <f>SUM(J19:J20)</f>
      </c>
      <c r="K21" s="23">
        <f>SUM(K19:K20)</f>
      </c>
      <c r="L21" s="23">
        <f>SUM(L19:L20)</f>
      </c>
      <c r="M21" s="143" t="s">
        <v>1555</v>
      </c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2"/>
    </row>
    <row x14ac:dyDescent="0.25" r="23" customHeight="1" ht="17.25">
      <c r="A23" s="21" t="s">
        <v>8201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3">
        <f>SUM(I21:I22)</f>
      </c>
      <c r="J23" s="23">
        <f>SUM(J21:J22)</f>
      </c>
      <c r="K23" s="23">
        <f>SUM(K21:K22)</f>
      </c>
      <c r="L23" s="23">
        <f>SUM(L21:L22)</f>
      </c>
      <c r="M23" s="143" t="s">
        <v>1547</v>
      </c>
    </row>
    <row x14ac:dyDescent="0.25" r="24" customHeight="1" ht="17.25">
      <c r="A24" s="15"/>
      <c r="B24" s="1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2"/>
    </row>
    <row x14ac:dyDescent="0.25" r="25" customHeight="1" ht="17.25">
      <c r="A25" s="21" t="s">
        <v>8204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3">
        <f>SUM(I23:I24)</f>
      </c>
      <c r="J25" s="23">
        <f>SUM(J23:J24)</f>
      </c>
      <c r="K25" s="23">
        <f>SUM(K23:K24)</f>
      </c>
      <c r="L25" s="23">
        <f>SUM(L23:L24)</f>
      </c>
      <c r="M25" s="2"/>
    </row>
    <row x14ac:dyDescent="0.25" r="26" customHeight="1" ht="17.25">
      <c r="A26" s="15"/>
      <c r="B26" s="1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2"/>
    </row>
    <row x14ac:dyDescent="0.25" r="27" customHeight="1" ht="17.25">
      <c r="A27" s="21" t="s">
        <v>8189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23">
        <f>SUM(I25:I26)</f>
      </c>
      <c r="J27" s="23">
        <f>SUM(J25:J26)</f>
      </c>
      <c r="K27" s="23">
        <f>SUM(K25:K26)</f>
      </c>
      <c r="L27" s="23">
        <f>SUM(L25:L26)</f>
      </c>
      <c r="M27" s="2"/>
    </row>
    <row x14ac:dyDescent="0.25" r="28" customHeight="1" ht="17.25">
      <c r="A28" s="15"/>
      <c r="B28" s="1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2"/>
    </row>
    <row x14ac:dyDescent="0.25" r="29" customHeight="1" ht="17.25">
      <c r="A29" s="21" t="s">
        <v>8190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23">
        <f>SUM(J27:J28)</f>
      </c>
      <c r="K29" s="23">
        <f>SUM(K27:K28)</f>
      </c>
      <c r="L29" s="23">
        <f>SUM(L27:L28)</f>
      </c>
      <c r="M29" s="2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2"/>
    </row>
    <row x14ac:dyDescent="0.25" r="31" customHeight="1" ht="17.25">
      <c r="A31" s="62" t="s">
        <v>8108</v>
      </c>
      <c r="B31" s="63"/>
      <c r="C31" s="80">
        <f>SUM(C29:C30)</f>
      </c>
      <c r="D31" s="80">
        <f>SUM(D29:D30)</f>
      </c>
      <c r="E31" s="80">
        <f>SUM(E29:E30)</f>
      </c>
      <c r="F31" s="80">
        <f>SUM(F29:F30)</f>
      </c>
      <c r="G31" s="80">
        <f>SUM(G29:G30)</f>
      </c>
      <c r="H31" s="80">
        <f>SUM(H29:H30)</f>
      </c>
      <c r="I31" s="80">
        <f>SUM(I29:I30)</f>
      </c>
      <c r="J31" s="80">
        <f>SUM(J29:J30)</f>
      </c>
      <c r="K31" s="80">
        <f>SUM(K29:K30)</f>
      </c>
      <c r="L31" s="80">
        <f>SUM(L29:L30)</f>
      </c>
      <c r="M31" s="2"/>
    </row>
    <row x14ac:dyDescent="0.25" r="32" customHeight="1" ht="17.25">
      <c r="A32" s="33" t="s">
        <v>2523</v>
      </c>
      <c r="B32" s="34" t="s">
        <v>14</v>
      </c>
      <c r="C32" s="36"/>
      <c r="D32" s="36"/>
      <c r="E32" s="36"/>
      <c r="F32" s="36"/>
      <c r="G32" s="17">
        <v>-80</v>
      </c>
      <c r="H32" s="36"/>
      <c r="I32" s="36"/>
      <c r="J32" s="36"/>
      <c r="K32" s="36"/>
      <c r="L32" s="36"/>
      <c r="M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2"/>
    </row>
    <row x14ac:dyDescent="0.25" r="34" customHeight="1" ht="17.25">
      <c r="A34" s="109"/>
      <c r="B34" s="124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2"/>
    </row>
    <row x14ac:dyDescent="0.25" r="35" customHeight="1" ht="17.25">
      <c r="A35" s="33"/>
      <c r="B35" s="34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2"/>
    </row>
    <row x14ac:dyDescent="0.25" r="36" customHeight="1" ht="17.25">
      <c r="A36" s="117"/>
      <c r="B36" s="118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2"/>
    </row>
    <row x14ac:dyDescent="0.25" r="37" customHeight="1" ht="17.25">
      <c r="A37" s="755" t="s">
        <v>57</v>
      </c>
      <c r="B37" s="751"/>
      <c r="C37" s="1145">
        <f>SUM(C11)</f>
      </c>
      <c r="D37" s="1145">
        <f>SUM(D11)</f>
      </c>
      <c r="E37" s="1145">
        <f>SUM(E11)</f>
      </c>
      <c r="F37" s="1145">
        <f>SUM(F11)</f>
      </c>
      <c r="G37" s="1145">
        <f>SUM(G11)</f>
      </c>
      <c r="H37" s="1145">
        <f>SUM(H11)</f>
      </c>
      <c r="I37" s="1145">
        <f>SUM(I11)</f>
      </c>
      <c r="J37" s="1145">
        <f>SUM(J11)</f>
      </c>
      <c r="K37" s="1145">
        <f>SUM(K11:K12)</f>
      </c>
      <c r="L37" s="1145">
        <f>SUM(L11)</f>
      </c>
      <c r="M37" s="2"/>
    </row>
    <row x14ac:dyDescent="0.25" r="38" customHeight="1" ht="17.25">
      <c r="A38" s="231" t="s">
        <v>58</v>
      </c>
      <c r="B38" s="232"/>
      <c r="C38" s="1144">
        <v>60</v>
      </c>
      <c r="D38" s="1144">
        <v>30</v>
      </c>
      <c r="E38" s="1144">
        <v>60</v>
      </c>
      <c r="F38" s="1144">
        <v>120</v>
      </c>
      <c r="G38" s="1144">
        <v>80</v>
      </c>
      <c r="H38" s="1144">
        <v>40</v>
      </c>
      <c r="I38" s="1144">
        <v>80</v>
      </c>
      <c r="J38" s="1144">
        <v>40</v>
      </c>
      <c r="K38" s="1144">
        <v>30</v>
      </c>
      <c r="L38" s="1144">
        <v>40</v>
      </c>
      <c r="M38" s="2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6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290714285714287" customWidth="1" bestFit="1"/>
    <col min="8" max="8" style="89" width="9.147857142857141" customWidth="1" bestFit="1"/>
    <col min="9" max="9" style="40" width="12.43357142857143" customWidth="1" bestFit="1"/>
  </cols>
  <sheetData>
    <row x14ac:dyDescent="0.25" r="1" customHeight="1" ht="17.25">
      <c r="A1" s="4" t="s">
        <v>0</v>
      </c>
      <c r="B1" s="83"/>
      <c r="C1" s="5"/>
      <c r="D1" s="5"/>
      <c r="E1" s="5"/>
      <c r="F1" s="5"/>
      <c r="G1" s="5"/>
      <c r="H1" s="5"/>
      <c r="I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2"/>
    </row>
    <row x14ac:dyDescent="0.25" r="3" customHeight="1" ht="17.25">
      <c r="A3" s="4" t="s">
        <v>7698</v>
      </c>
      <c r="B3" s="4"/>
      <c r="C3" s="3"/>
      <c r="D3" s="3"/>
      <c r="E3" s="3"/>
      <c r="F3" s="3"/>
      <c r="G3" s="3"/>
      <c r="H3" s="3"/>
      <c r="I3" s="2"/>
    </row>
    <row x14ac:dyDescent="0.25" r="4" customHeight="1" ht="17.25">
      <c r="A4" s="4" t="s">
        <v>8021</v>
      </c>
      <c r="B4" s="4"/>
      <c r="C4" s="560"/>
      <c r="D4" s="560"/>
      <c r="E4" s="560"/>
      <c r="F4" s="560"/>
      <c r="G4" s="560"/>
      <c r="H4" s="560"/>
      <c r="I4" s="2"/>
    </row>
    <row x14ac:dyDescent="0.25" r="5" customHeight="1" ht="17.25">
      <c r="A5" s="4" t="s">
        <v>8385</v>
      </c>
      <c r="B5" s="4"/>
      <c r="C5" s="560"/>
      <c r="D5" s="560"/>
      <c r="E5" s="560"/>
      <c r="F5" s="560"/>
      <c r="G5" s="560"/>
      <c r="H5" s="560"/>
      <c r="I5" s="2"/>
    </row>
    <row x14ac:dyDescent="0.25" r="6" customHeight="1" ht="17.25">
      <c r="A6" s="4"/>
      <c r="B6" s="4"/>
      <c r="C6" s="560"/>
      <c r="D6" s="560"/>
      <c r="E6" s="560"/>
      <c r="F6" s="560"/>
      <c r="G6" s="560"/>
      <c r="H6" s="560"/>
      <c r="I6" s="2"/>
    </row>
    <row x14ac:dyDescent="0.25" r="7" customHeight="1" ht="17.25">
      <c r="A7" s="4"/>
      <c r="B7" s="4"/>
      <c r="C7" s="11">
        <v>4000</v>
      </c>
      <c r="D7" s="11">
        <v>35000</v>
      </c>
      <c r="E7" s="11">
        <v>21000</v>
      </c>
      <c r="F7" s="11">
        <v>3500</v>
      </c>
      <c r="G7" s="11">
        <v>800</v>
      </c>
      <c r="H7" s="11">
        <v>3500</v>
      </c>
      <c r="I7" s="2"/>
    </row>
    <row x14ac:dyDescent="0.25" r="8" customHeight="1" ht="17.25">
      <c r="A8" s="534" t="s">
        <v>4</v>
      </c>
      <c r="B8" s="534" t="s">
        <v>5</v>
      </c>
      <c r="C8" s="401" t="s">
        <v>368</v>
      </c>
      <c r="D8" s="401" t="s">
        <v>428</v>
      </c>
      <c r="E8" s="401" t="s">
        <v>10</v>
      </c>
      <c r="F8" s="401" t="s">
        <v>8</v>
      </c>
      <c r="G8" s="401" t="s">
        <v>9</v>
      </c>
      <c r="H8" s="401" t="s">
        <v>7</v>
      </c>
      <c r="I8" s="2"/>
    </row>
    <row x14ac:dyDescent="0.25" r="9" customHeight="1" ht="17.25">
      <c r="A9" s="118" t="s">
        <v>2115</v>
      </c>
      <c r="B9" s="118" t="s">
        <v>1788</v>
      </c>
      <c r="C9" s="138">
        <v>24</v>
      </c>
      <c r="D9" s="46"/>
      <c r="E9" s="46"/>
      <c r="F9" s="138">
        <v>16</v>
      </c>
      <c r="G9" s="138">
        <v>32</v>
      </c>
      <c r="H9" s="138">
        <v>24</v>
      </c>
      <c r="I9" s="2"/>
    </row>
    <row x14ac:dyDescent="0.25" r="10" customHeight="1" ht="17.25">
      <c r="A10" s="165" t="s">
        <v>8304</v>
      </c>
      <c r="B10" s="47"/>
      <c r="C10" s="23">
        <f>SUM(C9)</f>
      </c>
      <c r="D10" s="112"/>
      <c r="E10" s="112"/>
      <c r="F10" s="23">
        <f>SUM(F9)</f>
      </c>
      <c r="G10" s="23">
        <f>SUM(G9)</f>
      </c>
      <c r="H10" s="23">
        <f>SUM(H9)</f>
      </c>
      <c r="I10" s="2"/>
    </row>
    <row x14ac:dyDescent="0.25" r="11" customHeight="1" ht="17.25">
      <c r="A11" s="33"/>
      <c r="B11" s="25"/>
      <c r="C11" s="35"/>
      <c r="D11" s="35"/>
      <c r="E11" s="35"/>
      <c r="F11" s="35"/>
      <c r="G11" s="35"/>
      <c r="H11" s="35"/>
      <c r="I11" s="2"/>
    </row>
    <row x14ac:dyDescent="0.25" r="12" customHeight="1" ht="17.25">
      <c r="A12" s="165" t="s">
        <v>8295</v>
      </c>
      <c r="B12" s="47"/>
      <c r="C12" s="23">
        <f>SUM(C10:C11)</f>
      </c>
      <c r="D12" s="112"/>
      <c r="E12" s="112"/>
      <c r="F12" s="23">
        <f>SUM(F10:F11)</f>
      </c>
      <c r="G12" s="23">
        <f>SUM(G10:G11)</f>
      </c>
      <c r="H12" s="23">
        <f>SUM(H10:H11)</f>
      </c>
      <c r="I12" s="2"/>
    </row>
    <row x14ac:dyDescent="0.25" r="13" customHeight="1" ht="17.25">
      <c r="A13" s="34" t="s">
        <v>4055</v>
      </c>
      <c r="B13" s="25" t="s">
        <v>8311</v>
      </c>
      <c r="C13" s="35"/>
      <c r="D13" s="19">
        <v>8</v>
      </c>
      <c r="E13" s="19">
        <v>8</v>
      </c>
      <c r="F13" s="35"/>
      <c r="G13" s="35"/>
      <c r="H13" s="35"/>
      <c r="I13" s="2"/>
    </row>
    <row x14ac:dyDescent="0.25" r="14" customHeight="1" ht="17.25">
      <c r="A14" s="165" t="s">
        <v>8296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182" t="s">
        <v>1555</v>
      </c>
    </row>
    <row x14ac:dyDescent="0.25" r="15" customHeight="1" ht="17.25">
      <c r="A15" s="33"/>
      <c r="B15" s="25"/>
      <c r="C15" s="35"/>
      <c r="D15" s="35"/>
      <c r="E15" s="35"/>
      <c r="F15" s="35"/>
      <c r="G15" s="35"/>
      <c r="H15" s="35"/>
      <c r="I15" s="2"/>
    </row>
    <row x14ac:dyDescent="0.25" r="16" customHeight="1" ht="17.25">
      <c r="A16" s="165" t="s">
        <v>8297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182" t="s">
        <v>1555</v>
      </c>
    </row>
    <row x14ac:dyDescent="0.25" r="17" customHeight="1" ht="17.25">
      <c r="A17" s="15"/>
      <c r="B17" s="118"/>
      <c r="C17" s="35"/>
      <c r="D17" s="35"/>
      <c r="E17" s="35"/>
      <c r="F17" s="35"/>
      <c r="G17" s="35"/>
      <c r="H17" s="35"/>
      <c r="I17" s="2"/>
    </row>
    <row x14ac:dyDescent="0.25" r="18" customHeight="1" ht="17.25">
      <c r="A18" s="165" t="s">
        <v>8298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182" t="s">
        <v>1555</v>
      </c>
    </row>
    <row x14ac:dyDescent="0.25" r="19" customHeight="1" ht="17.25">
      <c r="A19" s="16"/>
      <c r="B19" s="16"/>
      <c r="C19" s="36"/>
      <c r="D19" s="36"/>
      <c r="E19" s="36"/>
      <c r="F19" s="36"/>
      <c r="G19" s="36"/>
      <c r="H19" s="36"/>
      <c r="I19" s="2"/>
    </row>
    <row x14ac:dyDescent="0.25" r="20" customHeight="1" ht="17.25">
      <c r="A20" s="165" t="s">
        <v>8299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143" t="s">
        <v>1555</v>
      </c>
    </row>
    <row x14ac:dyDescent="0.25" r="21" customHeight="1" ht="17.25">
      <c r="A21" s="16"/>
      <c r="B21" s="16"/>
      <c r="C21" s="36"/>
      <c r="D21" s="36"/>
      <c r="E21" s="36"/>
      <c r="F21" s="36"/>
      <c r="G21" s="36"/>
      <c r="H21" s="36"/>
      <c r="I21" s="2"/>
    </row>
    <row x14ac:dyDescent="0.25" r="22" customHeight="1" ht="17.25">
      <c r="A22" s="165" t="s">
        <v>8373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143" t="s">
        <v>1547</v>
      </c>
    </row>
    <row x14ac:dyDescent="0.25" r="23" customHeight="1" ht="17.25">
      <c r="A23" s="16"/>
      <c r="B23" s="16"/>
      <c r="C23" s="36"/>
      <c r="D23" s="36"/>
      <c r="E23" s="36"/>
      <c r="F23" s="36"/>
      <c r="G23" s="36"/>
      <c r="H23" s="36"/>
      <c r="I23" s="2"/>
    </row>
    <row x14ac:dyDescent="0.25" r="24" customHeight="1" ht="17.25">
      <c r="A24" s="165" t="s">
        <v>8371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"/>
    </row>
    <row x14ac:dyDescent="0.25" r="25" customHeight="1" ht="15.75">
      <c r="A25" s="16"/>
      <c r="B25" s="16"/>
      <c r="C25" s="36"/>
      <c r="D25" s="36"/>
      <c r="E25" s="36"/>
      <c r="F25" s="36"/>
      <c r="G25" s="36"/>
      <c r="H25" s="36"/>
      <c r="I25" s="2"/>
    </row>
    <row x14ac:dyDescent="0.25" r="26" customHeight="1" ht="17.25">
      <c r="A26" s="165" t="s">
        <v>8189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"/>
    </row>
    <row x14ac:dyDescent="0.25" r="27" customHeight="1" ht="15.75">
      <c r="A27" s="16"/>
      <c r="B27" s="16"/>
      <c r="C27" s="36"/>
      <c r="D27" s="36"/>
      <c r="E27" s="36"/>
      <c r="F27" s="36"/>
      <c r="G27" s="36"/>
      <c r="H27" s="36"/>
      <c r="I27" s="2"/>
    </row>
    <row x14ac:dyDescent="0.25" r="28" customHeight="1" ht="17.25">
      <c r="A28" s="165" t="s">
        <v>8190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"/>
    </row>
    <row x14ac:dyDescent="0.25" r="29" customHeight="1" ht="15.75">
      <c r="A29" s="16"/>
      <c r="B29" s="16"/>
      <c r="C29" s="36"/>
      <c r="D29" s="36"/>
      <c r="E29" s="36"/>
      <c r="F29" s="36"/>
      <c r="G29" s="36"/>
      <c r="H29" s="36"/>
      <c r="I29" s="2"/>
    </row>
    <row x14ac:dyDescent="0.25" r="30" customHeight="1" ht="17.25">
      <c r="A30" s="211" t="s">
        <v>8108</v>
      </c>
      <c r="B30" s="63"/>
      <c r="C30" s="80">
        <f>SUM(C28:C29)</f>
      </c>
      <c r="D30" s="80">
        <f>SUM(D28:D29)</f>
      </c>
      <c r="E30" s="80">
        <f>SUM(E28:E29)</f>
      </c>
      <c r="F30" s="80">
        <f>SUM(F28:F29)</f>
      </c>
      <c r="G30" s="80">
        <f>SUM(G28:G29)</f>
      </c>
      <c r="H30" s="80">
        <f>SUM(H28:H29)</f>
      </c>
      <c r="I30" s="2"/>
    </row>
    <row x14ac:dyDescent="0.25" r="31" customHeight="1" ht="17.25">
      <c r="A31" s="34" t="s">
        <v>2523</v>
      </c>
      <c r="B31" s="34" t="s">
        <v>14</v>
      </c>
      <c r="C31" s="36"/>
      <c r="D31" s="36"/>
      <c r="E31" s="36"/>
      <c r="F31" s="17">
        <v>-16</v>
      </c>
      <c r="G31" s="36"/>
      <c r="H31" s="36"/>
      <c r="I31" s="2"/>
    </row>
    <row x14ac:dyDescent="0.25" r="32" customHeight="1" ht="17.25">
      <c r="A32" s="16"/>
      <c r="B32" s="16"/>
      <c r="C32" s="36"/>
      <c r="D32" s="36"/>
      <c r="E32" s="36"/>
      <c r="F32" s="36"/>
      <c r="G32" s="36"/>
      <c r="H32" s="36"/>
      <c r="I32" s="2"/>
    </row>
    <row x14ac:dyDescent="0.25" r="33" customHeight="1" ht="17.25">
      <c r="A33" s="16"/>
      <c r="B33" s="16"/>
      <c r="C33" s="36"/>
      <c r="D33" s="36"/>
      <c r="E33" s="36"/>
      <c r="F33" s="36"/>
      <c r="G33" s="36"/>
      <c r="H33" s="36"/>
      <c r="I33" s="2"/>
    </row>
    <row x14ac:dyDescent="0.25" r="34" customHeight="1" ht="17.25">
      <c r="A34" s="118"/>
      <c r="B34" s="118"/>
      <c r="C34" s="46"/>
      <c r="D34" s="46"/>
      <c r="E34" s="46"/>
      <c r="F34" s="46"/>
      <c r="G34" s="46"/>
      <c r="H34" s="46"/>
      <c r="I34" s="2"/>
    </row>
    <row x14ac:dyDescent="0.25" r="35" customHeight="1" ht="17.25">
      <c r="A35" s="1140" t="s">
        <v>57</v>
      </c>
      <c r="B35" s="751"/>
      <c r="C35" s="1145">
        <f>SUM(C9)</f>
      </c>
      <c r="D35" s="1145">
        <f>SUM(D13)</f>
      </c>
      <c r="E35" s="1145">
        <f>SUM(E13)</f>
      </c>
      <c r="F35" s="1145">
        <f>SUM(F9)</f>
      </c>
      <c r="G35" s="1145">
        <f>SUM(G9)</f>
      </c>
      <c r="H35" s="1145">
        <f>SUM(H9)</f>
      </c>
      <c r="I35" s="2"/>
    </row>
    <row x14ac:dyDescent="0.25" r="36" customHeight="1" ht="17.25">
      <c r="A36" s="420" t="s">
        <v>58</v>
      </c>
      <c r="B36" s="232"/>
      <c r="C36" s="1144">
        <v>24</v>
      </c>
      <c r="D36" s="1144">
        <v>8</v>
      </c>
      <c r="E36" s="1144">
        <v>8</v>
      </c>
      <c r="F36" s="1144">
        <v>16</v>
      </c>
      <c r="G36" s="1144">
        <v>32</v>
      </c>
      <c r="H36" s="1144">
        <v>24</v>
      </c>
      <c r="I36" s="2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34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14.719285714285713" customWidth="1" bestFit="1"/>
    <col min="4" max="4" style="40" width="12.43357142857143" customWidth="1" bestFit="1"/>
  </cols>
  <sheetData>
    <row x14ac:dyDescent="0.25" r="1" customHeight="1" ht="17.25">
      <c r="A1" s="4" t="s">
        <v>0</v>
      </c>
      <c r="B1" s="83"/>
      <c r="C1" s="5"/>
      <c r="D1" s="2"/>
    </row>
    <row x14ac:dyDescent="0.25" r="2" customHeight="1" ht="17.25">
      <c r="A2" s="4"/>
      <c r="B2" s="4"/>
      <c r="C2" s="5"/>
      <c r="D2" s="2"/>
    </row>
    <row x14ac:dyDescent="0.25" r="3" customHeight="1" ht="17.25">
      <c r="A3" s="4" t="s">
        <v>7698</v>
      </c>
      <c r="B3" s="4"/>
      <c r="C3" s="3"/>
      <c r="D3" s="2"/>
    </row>
    <row x14ac:dyDescent="0.25" r="4" customHeight="1" ht="17.25">
      <c r="A4" s="4" t="s">
        <v>8021</v>
      </c>
      <c r="B4" s="4"/>
      <c r="C4" s="560"/>
      <c r="D4" s="2"/>
    </row>
    <row x14ac:dyDescent="0.25" r="5" customHeight="1" ht="17.25">
      <c r="A5" s="4" t="s">
        <v>8384</v>
      </c>
      <c r="B5" s="4"/>
      <c r="C5" s="560"/>
      <c r="D5" s="2"/>
    </row>
    <row x14ac:dyDescent="0.25" r="6" customHeight="1" ht="17.25">
      <c r="A6" s="4"/>
      <c r="B6" s="4"/>
      <c r="C6" s="560"/>
      <c r="D6" s="2"/>
    </row>
    <row x14ac:dyDescent="0.25" r="7" customHeight="1" ht="17.25">
      <c r="A7" s="4"/>
      <c r="B7" s="4"/>
      <c r="C7" s="11">
        <v>10500</v>
      </c>
      <c r="D7" s="2"/>
    </row>
    <row x14ac:dyDescent="0.25" r="8" customHeight="1" ht="17.25">
      <c r="A8" s="534" t="s">
        <v>4</v>
      </c>
      <c r="B8" s="534" t="s">
        <v>5</v>
      </c>
      <c r="C8" s="401" t="s">
        <v>3071</v>
      </c>
      <c r="D8" s="2"/>
    </row>
    <row x14ac:dyDescent="0.25" r="9" customHeight="1" ht="17.25">
      <c r="A9" s="118" t="s">
        <v>3343</v>
      </c>
      <c r="B9" s="118" t="s">
        <v>8308</v>
      </c>
      <c r="C9" s="138">
        <v>168</v>
      </c>
      <c r="D9" s="2"/>
    </row>
    <row x14ac:dyDescent="0.25" r="10" customHeight="1" ht="17.25">
      <c r="A10" s="165" t="s">
        <v>8295</v>
      </c>
      <c r="B10" s="47"/>
      <c r="C10" s="175">
        <f>SUM(C9)</f>
      </c>
      <c r="D10" s="2"/>
    </row>
    <row x14ac:dyDescent="0.25" r="11" customHeight="1" ht="17.25">
      <c r="A11" s="33"/>
      <c r="B11" s="25"/>
      <c r="C11" s="35"/>
      <c r="D11" s="2"/>
    </row>
    <row x14ac:dyDescent="0.25" r="12" customHeight="1" ht="17.25">
      <c r="A12" s="165" t="s">
        <v>8296</v>
      </c>
      <c r="B12" s="47"/>
      <c r="C12" s="175">
        <f>SUM(C10:C11)</f>
      </c>
      <c r="D12" s="182" t="s">
        <v>1555</v>
      </c>
    </row>
    <row x14ac:dyDescent="0.25" r="13" customHeight="1" ht="17.25">
      <c r="A13" s="33"/>
      <c r="B13" s="25"/>
      <c r="C13" s="59"/>
      <c r="D13" s="2"/>
    </row>
    <row x14ac:dyDescent="0.25" r="14" customHeight="1" ht="17.25">
      <c r="A14" s="165" t="s">
        <v>8297</v>
      </c>
      <c r="B14" s="47"/>
      <c r="C14" s="175">
        <f>SUM(C12:C13)</f>
      </c>
      <c r="D14" s="182" t="s">
        <v>1555</v>
      </c>
    </row>
    <row x14ac:dyDescent="0.25" r="15" customHeight="1" ht="17.25">
      <c r="A15" s="15"/>
      <c r="B15" s="118"/>
      <c r="C15" s="60"/>
      <c r="D15" s="2"/>
    </row>
    <row x14ac:dyDescent="0.25" r="16" customHeight="1" ht="17.25">
      <c r="A16" s="165" t="s">
        <v>8298</v>
      </c>
      <c r="B16" s="47"/>
      <c r="C16" s="175">
        <f>SUM(C14:C15)</f>
      </c>
      <c r="D16" s="182" t="s">
        <v>1555</v>
      </c>
    </row>
    <row x14ac:dyDescent="0.25" r="17" customHeight="1" ht="17.25">
      <c r="A17" s="16"/>
      <c r="B17" s="16"/>
      <c r="C17" s="36"/>
      <c r="D17" s="2"/>
    </row>
    <row x14ac:dyDescent="0.25" r="18" customHeight="1" ht="17.25">
      <c r="A18" s="165" t="s">
        <v>8299</v>
      </c>
      <c r="B18" s="47"/>
      <c r="C18" s="175">
        <f>SUM(C16:C17)</f>
      </c>
      <c r="D18" s="143" t="s">
        <v>1555</v>
      </c>
    </row>
    <row x14ac:dyDescent="0.25" r="19" customHeight="1" ht="17.25">
      <c r="A19" s="16"/>
      <c r="B19" s="16"/>
      <c r="C19" s="36"/>
      <c r="D19" s="2"/>
    </row>
    <row x14ac:dyDescent="0.25" r="20" customHeight="1" ht="17.25">
      <c r="A20" s="165" t="s">
        <v>8201</v>
      </c>
      <c r="B20" s="47"/>
      <c r="C20" s="175">
        <f>SUM(C18:C19)</f>
      </c>
      <c r="D20" s="143" t="s">
        <v>1547</v>
      </c>
    </row>
    <row x14ac:dyDescent="0.25" r="21" customHeight="1" ht="17.25">
      <c r="A21" s="16"/>
      <c r="B21" s="16"/>
      <c r="C21" s="36"/>
      <c r="D21" s="2"/>
    </row>
    <row x14ac:dyDescent="0.25" r="22" customHeight="1" ht="17.25">
      <c r="A22" s="165" t="s">
        <v>8204</v>
      </c>
      <c r="B22" s="47"/>
      <c r="C22" s="175">
        <f>SUM(C20:C21)</f>
      </c>
      <c r="D22" s="2"/>
    </row>
    <row x14ac:dyDescent="0.25" r="23" customHeight="1" ht="17.25">
      <c r="A23" s="16"/>
      <c r="B23" s="16"/>
      <c r="C23" s="36"/>
      <c r="D23" s="2"/>
    </row>
    <row x14ac:dyDescent="0.25" r="24" customHeight="1" ht="17.25">
      <c r="A24" s="165" t="s">
        <v>8189</v>
      </c>
      <c r="B24" s="47"/>
      <c r="C24" s="175">
        <f>SUM(C22:C23)</f>
      </c>
      <c r="D24" s="2"/>
    </row>
    <row x14ac:dyDescent="0.25" r="25" customHeight="1" ht="17.25">
      <c r="A25" s="16"/>
      <c r="B25" s="16"/>
      <c r="C25" s="36"/>
      <c r="D25" s="2"/>
    </row>
    <row x14ac:dyDescent="0.25" r="26" customHeight="1" ht="17.25">
      <c r="A26" s="165" t="s">
        <v>8190</v>
      </c>
      <c r="B26" s="47"/>
      <c r="C26" s="175">
        <f>SUM(C24:C25)</f>
      </c>
      <c r="D26" s="2"/>
    </row>
    <row x14ac:dyDescent="0.25" r="27" customHeight="1" ht="17.25">
      <c r="A27" s="16"/>
      <c r="B27" s="16"/>
      <c r="C27" s="36"/>
      <c r="D27" s="2"/>
    </row>
    <row x14ac:dyDescent="0.25" r="28" customHeight="1" ht="17.25">
      <c r="A28" s="211" t="s">
        <v>8108</v>
      </c>
      <c r="B28" s="63"/>
      <c r="C28" s="181">
        <f>SUM(C26:C27)</f>
      </c>
      <c r="D28" s="2"/>
    </row>
    <row x14ac:dyDescent="0.25" r="29" customHeight="1" ht="17.25">
      <c r="A29" s="16"/>
      <c r="B29" s="16"/>
      <c r="C29" s="36"/>
      <c r="D29" s="2"/>
    </row>
    <row x14ac:dyDescent="0.25" r="30" customHeight="1" ht="17.25">
      <c r="A30" s="16"/>
      <c r="B30" s="16"/>
      <c r="C30" s="36"/>
      <c r="D30" s="2"/>
    </row>
    <row x14ac:dyDescent="0.25" r="31" customHeight="1" ht="17.25">
      <c r="A31" s="16"/>
      <c r="B31" s="16"/>
      <c r="C31" s="36"/>
      <c r="D31" s="2"/>
    </row>
    <row x14ac:dyDescent="0.25" r="32" customHeight="1" ht="17.25">
      <c r="A32" s="118"/>
      <c r="B32" s="118"/>
      <c r="C32" s="46"/>
      <c r="D32" s="2"/>
    </row>
    <row x14ac:dyDescent="0.25" r="33" customHeight="1" ht="17.25">
      <c r="A33" s="1140" t="s">
        <v>57</v>
      </c>
      <c r="B33" s="751"/>
      <c r="C33" s="1145">
        <f>SUM(C9)</f>
      </c>
      <c r="D33" s="2"/>
    </row>
    <row x14ac:dyDescent="0.25" r="34" customHeight="1" ht="17.25">
      <c r="A34" s="420" t="s">
        <v>58</v>
      </c>
      <c r="B34" s="232"/>
      <c r="C34" s="1144">
        <v>168</v>
      </c>
      <c r="D34" s="2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3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40" width="23.576428571428572" customWidth="1" bestFit="1"/>
    <col min="7" max="7" style="40" width="14.147857142857141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2"/>
      <c r="G1" s="2"/>
    </row>
    <row x14ac:dyDescent="0.25" r="2" customHeight="1" ht="17.25">
      <c r="A2" s="1"/>
      <c r="B2" s="4"/>
      <c r="C2" s="5"/>
      <c r="D2" s="5"/>
      <c r="E2" s="5"/>
      <c r="F2" s="2"/>
      <c r="G2" s="2"/>
    </row>
    <row x14ac:dyDescent="0.25" r="3" customHeight="1" ht="17.25">
      <c r="A3" s="1" t="s">
        <v>7698</v>
      </c>
      <c r="B3" s="4"/>
      <c r="C3" s="3"/>
      <c r="D3" s="3"/>
      <c r="E3" s="3"/>
      <c r="F3" s="2"/>
      <c r="G3" s="2"/>
    </row>
    <row x14ac:dyDescent="0.25" r="4" customHeight="1" ht="17.25">
      <c r="A4" s="1" t="s">
        <v>8021</v>
      </c>
      <c r="B4" s="4"/>
      <c r="C4" s="560"/>
      <c r="D4" s="560"/>
      <c r="E4" s="560"/>
      <c r="F4" s="2"/>
      <c r="G4" s="2"/>
    </row>
    <row x14ac:dyDescent="0.25" r="5" customHeight="1" ht="17.25">
      <c r="A5" s="1" t="s">
        <v>8383</v>
      </c>
      <c r="B5" s="4"/>
      <c r="C5" s="560"/>
      <c r="D5" s="560"/>
      <c r="E5" s="560"/>
      <c r="F5" s="2"/>
      <c r="G5" s="2"/>
    </row>
    <row x14ac:dyDescent="0.25" r="6" customHeight="1" ht="17.25">
      <c r="A6" s="1"/>
      <c r="B6" s="4"/>
      <c r="C6" s="560"/>
      <c r="D6" s="560"/>
      <c r="E6" s="560"/>
      <c r="F6" s="2"/>
      <c r="G6" s="2"/>
    </row>
    <row x14ac:dyDescent="0.25" r="7" customHeight="1" ht="17.25">
      <c r="A7" s="1"/>
      <c r="B7" s="4"/>
      <c r="C7" s="11">
        <v>5000</v>
      </c>
      <c r="D7" s="11">
        <v>4500</v>
      </c>
      <c r="E7" s="11">
        <v>4500</v>
      </c>
      <c r="F7" s="2"/>
      <c r="G7" s="2"/>
    </row>
    <row x14ac:dyDescent="0.25" r="8" customHeight="1" ht="17.25">
      <c r="A8" s="533" t="s">
        <v>4</v>
      </c>
      <c r="B8" s="534" t="s">
        <v>5</v>
      </c>
      <c r="C8" s="401" t="s">
        <v>75</v>
      </c>
      <c r="D8" s="401" t="s">
        <v>76</v>
      </c>
      <c r="E8" s="401" t="s">
        <v>8</v>
      </c>
      <c r="F8" s="2"/>
      <c r="G8" s="2"/>
    </row>
    <row x14ac:dyDescent="0.25" r="9" customHeight="1" ht="17.25">
      <c r="A9" s="117">
        <v>44987</v>
      </c>
      <c r="B9" s="118" t="s">
        <v>8309</v>
      </c>
      <c r="C9" s="138">
        <v>83</v>
      </c>
      <c r="D9" s="138">
        <v>83</v>
      </c>
      <c r="E9" s="138">
        <v>166</v>
      </c>
      <c r="F9" s="2"/>
      <c r="G9" s="2"/>
    </row>
    <row x14ac:dyDescent="0.25" r="10" customHeight="1" ht="17.25">
      <c r="A10" s="21" t="s">
        <v>8296</v>
      </c>
      <c r="B10" s="47"/>
      <c r="C10" s="23">
        <f>SUM(C9)</f>
      </c>
      <c r="D10" s="23">
        <f>SUM(D9)</f>
      </c>
      <c r="E10" s="23">
        <f>SUM(E9)</f>
      </c>
      <c r="F10" s="182" t="s">
        <v>1555</v>
      </c>
      <c r="G10" s="2"/>
    </row>
    <row x14ac:dyDescent="0.25" r="11" customHeight="1" ht="17.25">
      <c r="A11" s="24"/>
      <c r="B11" s="25"/>
      <c r="C11" s="45"/>
      <c r="D11" s="45"/>
      <c r="E11" s="45"/>
      <c r="F11" s="2"/>
      <c r="G11" s="2"/>
    </row>
    <row x14ac:dyDescent="0.25" r="12" customHeight="1" ht="17.25">
      <c r="A12" s="21" t="s">
        <v>8297</v>
      </c>
      <c r="B12" s="47"/>
      <c r="C12" s="23">
        <f>SUM(C10:C11)</f>
      </c>
      <c r="D12" s="23">
        <f>SUM(D10:D11)</f>
      </c>
      <c r="E12" s="23">
        <f>SUM(E10:E11)</f>
      </c>
      <c r="F12" s="182" t="s">
        <v>1555</v>
      </c>
      <c r="G12" s="146"/>
    </row>
    <row x14ac:dyDescent="0.25" r="13" customHeight="1" ht="17.25">
      <c r="A13" s="24"/>
      <c r="B13" s="25"/>
      <c r="C13" s="45"/>
      <c r="D13" s="45"/>
      <c r="E13" s="45"/>
      <c r="F13" s="2"/>
      <c r="G13" s="2"/>
    </row>
    <row x14ac:dyDescent="0.25" r="14" customHeight="1" ht="17.25">
      <c r="A14" s="21" t="s">
        <v>8298</v>
      </c>
      <c r="B14" s="47"/>
      <c r="C14" s="23">
        <f>SUM(C12:C13)</f>
      </c>
      <c r="D14" s="23">
        <f>SUM(D12:D13)</f>
      </c>
      <c r="E14" s="23">
        <f>SUM(E12:E13)</f>
      </c>
      <c r="F14" s="182" t="s">
        <v>1555</v>
      </c>
      <c r="G14" s="2"/>
    </row>
    <row x14ac:dyDescent="0.25" r="15" customHeight="1" ht="17.25">
      <c r="A15" s="33"/>
      <c r="B15" s="25"/>
      <c r="C15" s="35"/>
      <c r="D15" s="35"/>
      <c r="E15" s="35"/>
      <c r="F15" s="2"/>
      <c r="G15" s="2"/>
    </row>
    <row x14ac:dyDescent="0.25" r="16" customHeight="1" ht="17.25">
      <c r="A16" s="21" t="s">
        <v>8299</v>
      </c>
      <c r="B16" s="47"/>
      <c r="C16" s="23">
        <f>SUM(C14:C15)</f>
      </c>
      <c r="D16" s="23">
        <f>SUM(D14:D15)</f>
      </c>
      <c r="E16" s="23">
        <f>SUM(E14:E15)</f>
      </c>
      <c r="F16" s="143" t="s">
        <v>1555</v>
      </c>
      <c r="G16" s="2"/>
    </row>
    <row x14ac:dyDescent="0.25" r="17" customHeight="1" ht="17.25">
      <c r="A17" s="33"/>
      <c r="B17" s="25"/>
      <c r="C17" s="35"/>
      <c r="D17" s="35"/>
      <c r="E17" s="35"/>
      <c r="F17" s="2"/>
      <c r="G17" s="2"/>
    </row>
    <row x14ac:dyDescent="0.25" r="18" customHeight="1" ht="17.25">
      <c r="A18" s="21" t="s">
        <v>8201</v>
      </c>
      <c r="B18" s="47"/>
      <c r="C18" s="23">
        <f>SUM(C16:C17)</f>
      </c>
      <c r="D18" s="23">
        <f>SUM(D16:D17)</f>
      </c>
      <c r="E18" s="23">
        <f>SUM(E16:E17)</f>
      </c>
      <c r="F18" s="143" t="s">
        <v>1547</v>
      </c>
      <c r="G18" s="2"/>
    </row>
    <row x14ac:dyDescent="0.25" r="19" customHeight="1" ht="17.25">
      <c r="A19" s="33"/>
      <c r="B19" s="25"/>
      <c r="C19" s="35"/>
      <c r="D19" s="35"/>
      <c r="E19" s="35"/>
      <c r="F19" s="2"/>
      <c r="G19" s="2"/>
    </row>
    <row x14ac:dyDescent="0.25" r="20" customHeight="1" ht="17.25">
      <c r="A20" s="21" t="s">
        <v>8204</v>
      </c>
      <c r="B20" s="47"/>
      <c r="C20" s="23">
        <f>SUM(C18:C19)</f>
      </c>
      <c r="D20" s="23">
        <f>SUM(D18:D19)</f>
      </c>
      <c r="E20" s="23">
        <f>SUM(E18:E19)</f>
      </c>
      <c r="F20" s="2"/>
      <c r="G20" s="2"/>
    </row>
    <row x14ac:dyDescent="0.25" r="21" customHeight="1" ht="17.25">
      <c r="A21" s="33"/>
      <c r="B21" s="16"/>
      <c r="C21" s="35"/>
      <c r="D21" s="35"/>
      <c r="E21" s="35"/>
      <c r="F21" s="2"/>
      <c r="G21" s="2"/>
    </row>
    <row x14ac:dyDescent="0.25" r="22" customHeight="1" ht="17.25">
      <c r="A22" s="21" t="s">
        <v>8189</v>
      </c>
      <c r="B22" s="47"/>
      <c r="C22" s="23">
        <f>SUM(C20:C21)</f>
      </c>
      <c r="D22" s="23">
        <f>SUM(D20:D21)</f>
      </c>
      <c r="E22" s="23">
        <f>SUM(E20:E21)</f>
      </c>
      <c r="F22" s="2"/>
      <c r="G22" s="2"/>
    </row>
    <row x14ac:dyDescent="0.25" r="23" customHeight="1" ht="17.25">
      <c r="A23" s="33"/>
      <c r="B23" s="16"/>
      <c r="C23" s="35"/>
      <c r="D23" s="35"/>
      <c r="E23" s="35"/>
      <c r="F23" s="2"/>
      <c r="G23" s="2"/>
    </row>
    <row x14ac:dyDescent="0.25" r="24" customHeight="1" ht="17.25">
      <c r="A24" s="21" t="s">
        <v>8190</v>
      </c>
      <c r="B24" s="47"/>
      <c r="C24" s="23">
        <f>SUM(C22:C23)</f>
      </c>
      <c r="D24" s="23">
        <f>SUM(D22:D23)</f>
      </c>
      <c r="E24" s="23">
        <f>SUM(E22:E23)</f>
      </c>
      <c r="F24" s="2"/>
      <c r="G24" s="2"/>
    </row>
    <row x14ac:dyDescent="0.25" r="25" customHeight="1" ht="17.25">
      <c r="A25" s="33"/>
      <c r="B25" s="34"/>
      <c r="C25" s="35"/>
      <c r="D25" s="35"/>
      <c r="E25" s="35"/>
      <c r="F25" s="2"/>
      <c r="G25" s="2"/>
    </row>
    <row x14ac:dyDescent="0.25" r="26" customHeight="1" ht="17.25">
      <c r="A26" s="62" t="s">
        <v>8108</v>
      </c>
      <c r="B26" s="63"/>
      <c r="C26" s="80">
        <f>SUM(C24:C25)</f>
      </c>
      <c r="D26" s="80">
        <f>SUM(D24:D25)</f>
      </c>
      <c r="E26" s="80">
        <f>SUM(E24:E25)</f>
      </c>
      <c r="F26" s="2"/>
      <c r="G26" s="2"/>
    </row>
    <row x14ac:dyDescent="0.25" r="27" customHeight="1" ht="17.25">
      <c r="A27" s="33" t="s">
        <v>2523</v>
      </c>
      <c r="B27" s="34" t="s">
        <v>14</v>
      </c>
      <c r="C27" s="35"/>
      <c r="D27" s="35"/>
      <c r="E27" s="19">
        <v>-4</v>
      </c>
      <c r="F27" s="2"/>
      <c r="G27" s="2"/>
    </row>
    <row x14ac:dyDescent="0.25" r="28" customHeight="1" ht="17.25">
      <c r="A28" s="33"/>
      <c r="B28" s="16"/>
      <c r="C28" s="35"/>
      <c r="D28" s="35"/>
      <c r="E28" s="35"/>
      <c r="F28" s="2"/>
      <c r="G28" s="2"/>
    </row>
    <row x14ac:dyDescent="0.25" r="29" customHeight="1" ht="17.25">
      <c r="A29" s="15"/>
      <c r="B29" s="16"/>
      <c r="C29" s="36"/>
      <c r="D29" s="36"/>
      <c r="E29" s="36"/>
      <c r="F29" s="2"/>
      <c r="G29" s="2"/>
    </row>
    <row x14ac:dyDescent="0.25" r="30" customHeight="1" ht="17.25">
      <c r="A30" s="15"/>
      <c r="B30" s="16"/>
      <c r="C30" s="36"/>
      <c r="D30" s="36"/>
      <c r="E30" s="36"/>
      <c r="F30" s="2"/>
      <c r="G30" s="2"/>
    </row>
    <row x14ac:dyDescent="0.25" r="31" customHeight="1" ht="17.25">
      <c r="A31" s="117"/>
      <c r="B31" s="118"/>
      <c r="C31" s="46"/>
      <c r="D31" s="46"/>
      <c r="E31" s="46"/>
      <c r="F31" s="2"/>
      <c r="G31" s="2"/>
    </row>
    <row x14ac:dyDescent="0.25" r="32" customHeight="1" ht="17.25">
      <c r="A32" s="755" t="s">
        <v>57</v>
      </c>
      <c r="B32" s="751"/>
      <c r="C32" s="1145">
        <f>SUM(C9)</f>
      </c>
      <c r="D32" s="1145">
        <f>SUM(D9)</f>
      </c>
      <c r="E32" s="1145">
        <f>SUM(E9)</f>
      </c>
      <c r="F32" s="2"/>
      <c r="G32" s="2"/>
    </row>
    <row x14ac:dyDescent="0.25" r="33" customHeight="1" ht="17.25">
      <c r="A33" s="231" t="s">
        <v>58</v>
      </c>
      <c r="B33" s="232"/>
      <c r="C33" s="1144">
        <v>83</v>
      </c>
      <c r="D33" s="1144">
        <v>83</v>
      </c>
      <c r="E33" s="1144">
        <v>166</v>
      </c>
      <c r="F33" s="2"/>
      <c r="G33" s="2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3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862142857142858" customWidth="1" bestFit="1"/>
    <col min="5" max="5" style="89" width="9.862142857142858" customWidth="1" bestFit="1"/>
    <col min="6" max="6" style="89" width="9.862142857142858" customWidth="1" bestFit="1"/>
    <col min="7" max="7" style="89" width="9.862142857142858" customWidth="1" bestFit="1"/>
    <col min="8" max="8" style="89" width="9.862142857142858" customWidth="1" bestFit="1"/>
    <col min="9" max="9" style="89" width="9.862142857142858" customWidth="1" bestFit="1"/>
    <col min="10" max="10" style="89" width="9.862142857142858" customWidth="1" bestFit="1"/>
    <col min="11" max="11" style="89" width="9.862142857142858" customWidth="1" bestFit="1"/>
    <col min="12" max="12" style="89" width="9.862142857142858" customWidth="1" bestFit="1"/>
    <col min="13" max="13" style="89" width="9.147857142857141" customWidth="1" bestFit="1"/>
    <col min="14" max="14" style="116" width="9.862142857142858" customWidth="1" bestFit="1"/>
    <col min="15" max="15" style="40" width="12.43357142857143" customWidth="1" bestFit="1"/>
  </cols>
  <sheetData>
    <row x14ac:dyDescent="0.25" r="1" customHeight="1" ht="17.25">
      <c r="A1" s="4" t="s">
        <v>0</v>
      </c>
      <c r="B1" s="83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2"/>
    </row>
    <row x14ac:dyDescent="0.25" r="3" customHeight="1" ht="17.25">
      <c r="A3" s="4" t="s">
        <v>7698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</row>
    <row x14ac:dyDescent="0.25" r="4" customHeight="1" ht="17.25">
      <c r="A4" s="4" t="s">
        <v>8021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560"/>
      <c r="M4" s="560"/>
      <c r="N4" s="560"/>
      <c r="O4" s="2"/>
    </row>
    <row x14ac:dyDescent="0.25" r="5" customHeight="1" ht="17.25">
      <c r="A5" s="4" t="s">
        <v>8382</v>
      </c>
      <c r="B5" s="4"/>
      <c r="C5" s="560"/>
      <c r="D5" s="560"/>
      <c r="E5" s="560"/>
      <c r="F5" s="560"/>
      <c r="G5" s="560"/>
      <c r="H5" s="560"/>
      <c r="I5" s="560"/>
      <c r="J5" s="560"/>
      <c r="K5" s="560"/>
      <c r="L5" s="560"/>
      <c r="M5" s="560"/>
      <c r="N5" s="560"/>
      <c r="O5" s="2"/>
    </row>
    <row x14ac:dyDescent="0.25" r="6" customHeight="1" ht="17.25">
      <c r="A6" s="4"/>
      <c r="B6" s="4"/>
      <c r="C6" s="560"/>
      <c r="D6" s="560"/>
      <c r="E6" s="560"/>
      <c r="F6" s="560"/>
      <c r="G6" s="560"/>
      <c r="H6" s="560"/>
      <c r="I6" s="560"/>
      <c r="J6" s="560"/>
      <c r="K6" s="560"/>
      <c r="L6" s="560"/>
      <c r="M6" s="560"/>
      <c r="N6" s="560"/>
      <c r="O6" s="2"/>
    </row>
    <row x14ac:dyDescent="0.25" r="7" customHeight="1" ht="17.25">
      <c r="A7" s="4"/>
      <c r="B7" s="4"/>
      <c r="C7" s="11">
        <v>6000</v>
      </c>
      <c r="D7" s="11">
        <v>4500</v>
      </c>
      <c r="E7" s="11">
        <v>35000</v>
      </c>
      <c r="F7" s="11">
        <v>21000</v>
      </c>
      <c r="G7" s="11">
        <v>2700</v>
      </c>
      <c r="H7" s="11">
        <v>800</v>
      </c>
      <c r="I7" s="11">
        <v>20000</v>
      </c>
      <c r="J7" s="11">
        <v>14000</v>
      </c>
      <c r="K7" s="11">
        <v>8000</v>
      </c>
      <c r="L7" s="11">
        <v>15000</v>
      </c>
      <c r="M7" s="11">
        <v>4500</v>
      </c>
      <c r="N7" s="11"/>
      <c r="O7" s="2"/>
    </row>
    <row x14ac:dyDescent="0.25" r="8" customHeight="1" ht="17.25">
      <c r="A8" s="534" t="s">
        <v>4</v>
      </c>
      <c r="B8" s="534" t="s">
        <v>5</v>
      </c>
      <c r="C8" s="401" t="s">
        <v>368</v>
      </c>
      <c r="D8" s="401" t="s">
        <v>7</v>
      </c>
      <c r="E8" s="401" t="s">
        <v>428</v>
      </c>
      <c r="F8" s="401" t="s">
        <v>10</v>
      </c>
      <c r="G8" s="401" t="s">
        <v>33</v>
      </c>
      <c r="H8" s="401" t="s">
        <v>9</v>
      </c>
      <c r="I8" s="401" t="s">
        <v>31</v>
      </c>
      <c r="J8" s="401" t="s">
        <v>383</v>
      </c>
      <c r="K8" s="401" t="s">
        <v>1866</v>
      </c>
      <c r="L8" s="401" t="s">
        <v>4057</v>
      </c>
      <c r="M8" s="401" t="s">
        <v>8</v>
      </c>
      <c r="N8" s="401"/>
      <c r="O8" s="2"/>
    </row>
    <row x14ac:dyDescent="0.25" r="9" customHeight="1" ht="17.25">
      <c r="A9" s="16" t="s">
        <v>2138</v>
      </c>
      <c r="B9" s="118" t="s">
        <v>8312</v>
      </c>
      <c r="C9" s="17">
        <v>36</v>
      </c>
      <c r="D9" s="17">
        <v>36</v>
      </c>
      <c r="E9" s="17">
        <v>18</v>
      </c>
      <c r="F9" s="17">
        <v>28</v>
      </c>
      <c r="G9" s="17">
        <v>50</v>
      </c>
      <c r="H9" s="17">
        <v>68</v>
      </c>
      <c r="I9" s="36"/>
      <c r="J9" s="36"/>
      <c r="K9" s="36"/>
      <c r="L9" s="17">
        <v>30</v>
      </c>
      <c r="M9" s="17">
        <v>40</v>
      </c>
      <c r="N9" s="36"/>
      <c r="O9" s="2"/>
    </row>
    <row x14ac:dyDescent="0.25" r="10" customHeight="1" ht="17.25">
      <c r="A10" s="118" t="s">
        <v>2138</v>
      </c>
      <c r="B10" s="118" t="s">
        <v>8313</v>
      </c>
      <c r="C10" s="46"/>
      <c r="D10" s="46"/>
      <c r="E10" s="46"/>
      <c r="F10" s="46"/>
      <c r="G10" s="46"/>
      <c r="H10" s="46"/>
      <c r="I10" s="138">
        <v>25</v>
      </c>
      <c r="J10" s="138">
        <v>20</v>
      </c>
      <c r="K10" s="138">
        <v>15</v>
      </c>
      <c r="L10" s="46"/>
      <c r="M10" s="46"/>
      <c r="N10" s="46"/>
      <c r="O10" s="2"/>
    </row>
    <row x14ac:dyDescent="0.25" r="11" customHeight="1" ht="17.25">
      <c r="A11" s="165" t="s">
        <v>8296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  <c r="K11" s="23">
        <f>SUM(K9:K10)</f>
      </c>
      <c r="L11" s="23">
        <f>SUM(L9:L10)</f>
      </c>
      <c r="M11" s="23">
        <f>SUM(M9:M10)</f>
      </c>
      <c r="N11" s="119"/>
      <c r="O11" s="182" t="s">
        <v>1555</v>
      </c>
    </row>
    <row x14ac:dyDescent="0.25" r="12" customHeight="1" ht="17.25">
      <c r="A12" s="24"/>
      <c r="B12" s="2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2"/>
    </row>
    <row x14ac:dyDescent="0.25" r="13" customHeight="1" ht="17.25">
      <c r="A13" s="165" t="s">
        <v>8297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3">
        <f>SUM(K11:K12)</f>
      </c>
      <c r="L13" s="23">
        <f>SUM(L11:L12)</f>
      </c>
      <c r="M13" s="23">
        <f>SUM(M11:M12)</f>
      </c>
      <c r="N13" s="119"/>
      <c r="O13" s="4" t="s">
        <v>1555</v>
      </c>
    </row>
    <row x14ac:dyDescent="0.25" r="14" customHeight="1" ht="17.25">
      <c r="A14" s="24"/>
      <c r="B14" s="2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2"/>
    </row>
    <row x14ac:dyDescent="0.25" r="15" customHeight="1" ht="17.25">
      <c r="A15" s="165" t="s">
        <v>8298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23">
        <f>SUM(M13:M14)</f>
      </c>
      <c r="N15" s="119"/>
      <c r="O15" s="4" t="s">
        <v>1555</v>
      </c>
    </row>
    <row x14ac:dyDescent="0.25" r="16" customHeight="1" ht="17.25">
      <c r="A16" s="34"/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2"/>
    </row>
    <row x14ac:dyDescent="0.25" r="17" customHeight="1" ht="17.25">
      <c r="A17" s="165" t="s">
        <v>8299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  <c r="N17" s="119"/>
      <c r="O17" s="7" t="s">
        <v>1555</v>
      </c>
    </row>
    <row x14ac:dyDescent="0.25" r="18" customHeight="1" ht="17.25">
      <c r="A18" s="34"/>
      <c r="B18" s="34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2"/>
    </row>
    <row x14ac:dyDescent="0.25" r="19" customHeight="1" ht="17.25">
      <c r="A19" s="165" t="s">
        <v>8373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23">
        <f>SUM(K17:K18)</f>
      </c>
      <c r="L19" s="23">
        <f>SUM(L17:L18)</f>
      </c>
      <c r="M19" s="23">
        <f>SUM(M17:M18)</f>
      </c>
      <c r="N19" s="119"/>
      <c r="O19" s="7" t="s">
        <v>1547</v>
      </c>
    </row>
    <row x14ac:dyDescent="0.25" r="20" customHeight="1" ht="17.25">
      <c r="A20" s="34"/>
      <c r="B20" s="34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2"/>
    </row>
    <row x14ac:dyDescent="0.25" r="21" customHeight="1" ht="17.25">
      <c r="A21" s="165" t="s">
        <v>8371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3">
        <f>SUM(I19:I20)</f>
      </c>
      <c r="J21" s="23">
        <f>SUM(J19:J20)</f>
      </c>
      <c r="K21" s="23">
        <f>SUM(K19:K20)</f>
      </c>
      <c r="L21" s="23">
        <f>SUM(L19:L20)</f>
      </c>
      <c r="M21" s="23">
        <f>SUM(M19:M20)</f>
      </c>
      <c r="N21" s="119"/>
      <c r="O21" s="2"/>
    </row>
    <row x14ac:dyDescent="0.25" r="22" customHeight="1" ht="17.25">
      <c r="A22" s="34"/>
      <c r="B22" s="34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2"/>
    </row>
    <row x14ac:dyDescent="0.25" r="23" customHeight="1" ht="17.25">
      <c r="A23" s="165" t="s">
        <v>8189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3">
        <f>SUM(I21:I22)</f>
      </c>
      <c r="J23" s="23">
        <f>SUM(J21:J22)</f>
      </c>
      <c r="K23" s="23">
        <f>SUM(K21:K22)</f>
      </c>
      <c r="L23" s="23">
        <f>SUM(L21:L22)</f>
      </c>
      <c r="M23" s="23">
        <f>SUM(M21:M22)</f>
      </c>
      <c r="N23" s="119"/>
      <c r="O23" s="2"/>
    </row>
    <row x14ac:dyDescent="0.25" r="24" customHeight="1" ht="17.25">
      <c r="A24" s="34"/>
      <c r="B24" s="34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2"/>
    </row>
    <row x14ac:dyDescent="0.25" r="25" customHeight="1" ht="17.25">
      <c r="A25" s="165" t="s">
        <v>8190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3">
        <f>SUM(I23:I24)</f>
      </c>
      <c r="J25" s="23">
        <f>SUM(J23:J24)</f>
      </c>
      <c r="K25" s="23">
        <f>SUM(K23:K24)</f>
      </c>
      <c r="L25" s="23">
        <f>SUM(L23:L24)</f>
      </c>
      <c r="M25" s="23">
        <f>SUM(M23:M24)</f>
      </c>
      <c r="N25" s="119"/>
      <c r="O25" s="2"/>
    </row>
    <row x14ac:dyDescent="0.25" r="26" customHeight="1" ht="17.25">
      <c r="A26" s="34"/>
      <c r="B26" s="34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2"/>
    </row>
    <row x14ac:dyDescent="0.25" r="27" customHeight="1" ht="17.25">
      <c r="A27" s="211" t="s">
        <v>8108</v>
      </c>
      <c r="B27" s="63"/>
      <c r="C27" s="80">
        <f>SUM(C25:C26)</f>
      </c>
      <c r="D27" s="80">
        <f>SUM(D25:D26)</f>
      </c>
      <c r="E27" s="80">
        <f>SUM(E25:E26)</f>
      </c>
      <c r="F27" s="80">
        <f>SUM(F25:F26)</f>
      </c>
      <c r="G27" s="80">
        <f>SUM(G25:G26)</f>
      </c>
      <c r="H27" s="80">
        <f>SUM(H25:H26)</f>
      </c>
      <c r="I27" s="80">
        <f>SUM(I25:I26)</f>
      </c>
      <c r="J27" s="80">
        <f>SUM(J25:J26)</f>
      </c>
      <c r="K27" s="80">
        <f>SUM(K25:K26)</f>
      </c>
      <c r="L27" s="80">
        <f>SUM(L25:L26)</f>
      </c>
      <c r="M27" s="80">
        <f>SUM(M25:M26)</f>
      </c>
      <c r="N27" s="122"/>
      <c r="O27" s="2"/>
    </row>
    <row x14ac:dyDescent="0.25" r="28" customHeight="1" ht="17.25">
      <c r="A28" s="34"/>
      <c r="B28" s="34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2"/>
    </row>
    <row x14ac:dyDescent="0.25" r="29" customHeight="1" ht="17.25">
      <c r="A29" s="34"/>
      <c r="B29" s="34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2"/>
    </row>
    <row x14ac:dyDescent="0.25" r="30" customHeight="1" ht="17.25">
      <c r="A30" s="16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2"/>
    </row>
    <row x14ac:dyDescent="0.25" r="31" customHeight="1" ht="17.25">
      <c r="A31" s="118"/>
      <c r="B31" s="118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2"/>
    </row>
    <row x14ac:dyDescent="0.25" r="32" customHeight="1" ht="17.25">
      <c r="A32" s="1140" t="s">
        <v>57</v>
      </c>
      <c r="B32" s="751"/>
      <c r="C32" s="1145">
        <f>SUM(C9:C10)</f>
      </c>
      <c r="D32" s="1145">
        <f>SUM(D9:D10)</f>
      </c>
      <c r="E32" s="1145">
        <f>SUM(E9:E10)</f>
      </c>
      <c r="F32" s="1145">
        <f>SUM(F9:F10)</f>
      </c>
      <c r="G32" s="1145">
        <f>SUM(G9:G10)</f>
      </c>
      <c r="H32" s="1145">
        <f>SUM(H9:H10)</f>
      </c>
      <c r="I32" s="1145">
        <f>SUM(I9:I10)</f>
      </c>
      <c r="J32" s="1145">
        <f>SUM(J9:J10)</f>
      </c>
      <c r="K32" s="1145">
        <f>SUM(K9:K10)</f>
      </c>
      <c r="L32" s="1145">
        <f>SUM(L9:L10)</f>
      </c>
      <c r="M32" s="1145">
        <f>SUM(M9:M10)</f>
      </c>
      <c r="N32" s="1145">
        <f>SUM(N9:N10)</f>
      </c>
      <c r="O32" s="2"/>
    </row>
    <row x14ac:dyDescent="0.25" r="33" customHeight="1" ht="17.25">
      <c r="A33" s="420" t="s">
        <v>58</v>
      </c>
      <c r="B33" s="232"/>
      <c r="C33" s="1144">
        <v>36</v>
      </c>
      <c r="D33" s="1144">
        <v>36</v>
      </c>
      <c r="E33" s="1144">
        <v>18</v>
      </c>
      <c r="F33" s="1144">
        <v>28</v>
      </c>
      <c r="G33" s="1144">
        <v>50</v>
      </c>
      <c r="H33" s="1144">
        <v>68</v>
      </c>
      <c r="I33" s="1144">
        <v>25</v>
      </c>
      <c r="J33" s="1144">
        <v>20</v>
      </c>
      <c r="K33" s="1144">
        <v>15</v>
      </c>
      <c r="L33" s="1144">
        <v>30</v>
      </c>
      <c r="M33" s="1144">
        <v>40</v>
      </c>
      <c r="N33" s="267"/>
      <c r="O33" s="2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9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862142857142858" customWidth="1" bestFit="1"/>
    <col min="5" max="5" style="89" width="9.862142857142858" customWidth="1" bestFit="1"/>
    <col min="6" max="6" style="89" width="9.862142857142858" customWidth="1" bestFit="1"/>
    <col min="7" max="7" style="89" width="9.862142857142858" customWidth="1" bestFit="1"/>
    <col min="8" max="8" style="89" width="9.862142857142858" customWidth="1" bestFit="1"/>
    <col min="9" max="9" style="89" width="9.862142857142858" customWidth="1" bestFit="1"/>
    <col min="10" max="10" style="89" width="9.862142857142858" customWidth="1" bestFit="1"/>
    <col min="11" max="11" style="89" width="9.862142857142858" customWidth="1" bestFit="1"/>
    <col min="12" max="12" style="116" width="9.862142857142858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  <c r="J1" s="5"/>
      <c r="K1" s="5"/>
      <c r="L1" s="5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1" t="s">
        <v>8021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560"/>
      <c r="M4" s="2"/>
    </row>
    <row x14ac:dyDescent="0.25" r="5" customHeight="1" ht="17.25">
      <c r="A5" s="1" t="s">
        <v>8381</v>
      </c>
      <c r="B5" s="4"/>
      <c r="C5" s="560"/>
      <c r="D5" s="560"/>
      <c r="E5" s="560"/>
      <c r="F5" s="560"/>
      <c r="G5" s="560"/>
      <c r="H5" s="560"/>
      <c r="I5" s="560"/>
      <c r="J5" s="560"/>
      <c r="K5" s="560"/>
      <c r="L5" s="560"/>
      <c r="M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560"/>
      <c r="J6" s="560"/>
      <c r="K6" s="560"/>
      <c r="L6" s="560"/>
      <c r="M6" s="2"/>
    </row>
    <row x14ac:dyDescent="0.25" r="7" customHeight="1" ht="17.25">
      <c r="A7" s="1"/>
      <c r="B7" s="4"/>
      <c r="C7" s="11">
        <v>6000</v>
      </c>
      <c r="D7" s="11">
        <v>4500</v>
      </c>
      <c r="E7" s="11">
        <v>35000</v>
      </c>
      <c r="F7" s="11">
        <v>21000</v>
      </c>
      <c r="G7" s="11">
        <v>2700</v>
      </c>
      <c r="H7" s="11">
        <v>1000</v>
      </c>
      <c r="I7" s="11">
        <v>20000</v>
      </c>
      <c r="J7" s="11">
        <v>14000</v>
      </c>
      <c r="K7" s="11">
        <v>10000</v>
      </c>
      <c r="L7" s="11"/>
      <c r="M7" s="2"/>
    </row>
    <row x14ac:dyDescent="0.25" r="8" customHeight="1" ht="17.25">
      <c r="A8" s="533" t="s">
        <v>4</v>
      </c>
      <c r="B8" s="534" t="s">
        <v>5</v>
      </c>
      <c r="C8" s="401" t="s">
        <v>368</v>
      </c>
      <c r="D8" s="401" t="s">
        <v>7</v>
      </c>
      <c r="E8" s="401" t="s">
        <v>428</v>
      </c>
      <c r="F8" s="401" t="s">
        <v>10</v>
      </c>
      <c r="G8" s="401" t="s">
        <v>33</v>
      </c>
      <c r="H8" s="401" t="s">
        <v>9</v>
      </c>
      <c r="I8" s="401" t="s">
        <v>31</v>
      </c>
      <c r="J8" s="401" t="s">
        <v>383</v>
      </c>
      <c r="K8" s="401" t="s">
        <v>32</v>
      </c>
      <c r="L8" s="401"/>
      <c r="M8" s="2"/>
    </row>
    <row x14ac:dyDescent="0.25" r="9" customHeight="1" ht="17.25">
      <c r="A9" s="117">
        <v>45141</v>
      </c>
      <c r="B9" s="118" t="s">
        <v>1788</v>
      </c>
      <c r="C9" s="138">
        <v>24</v>
      </c>
      <c r="D9" s="138">
        <v>19</v>
      </c>
      <c r="E9" s="138">
        <v>12</v>
      </c>
      <c r="F9" s="138">
        <v>18</v>
      </c>
      <c r="G9" s="138">
        <v>50</v>
      </c>
      <c r="H9" s="138">
        <v>44</v>
      </c>
      <c r="I9" s="138">
        <v>10</v>
      </c>
      <c r="J9" s="138">
        <v>10</v>
      </c>
      <c r="K9" s="138">
        <v>10</v>
      </c>
      <c r="L9" s="98"/>
      <c r="M9" s="2"/>
    </row>
    <row x14ac:dyDescent="0.25" r="10" customHeight="1" ht="17.25">
      <c r="A10" s="21" t="s">
        <v>8297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3">
        <f>SUM(H9)</f>
      </c>
      <c r="I10" s="23">
        <f>SUM(I9)</f>
      </c>
      <c r="J10" s="23">
        <f>SUM(J9)</f>
      </c>
      <c r="K10" s="23">
        <f>SUM(K9)</f>
      </c>
      <c r="L10" s="119"/>
      <c r="M10" s="182" t="s">
        <v>1555</v>
      </c>
    </row>
    <row x14ac:dyDescent="0.25" r="11" customHeight="1" ht="17.25">
      <c r="A11" s="24"/>
      <c r="B11" s="2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2"/>
    </row>
    <row x14ac:dyDescent="0.25" r="12" customHeight="1" ht="17.25">
      <c r="A12" s="21" t="s">
        <v>8298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119"/>
      <c r="M12" s="182" t="s">
        <v>1555</v>
      </c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2"/>
    </row>
    <row x14ac:dyDescent="0.25" r="14" customHeight="1" ht="17.25">
      <c r="A14" s="21" t="s">
        <v>8299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119"/>
      <c r="M14" s="143" t="s">
        <v>1555</v>
      </c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2"/>
    </row>
    <row x14ac:dyDescent="0.25" r="16" customHeight="1" ht="17.25">
      <c r="A16" s="21" t="s">
        <v>8201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119"/>
      <c r="M16" s="143" t="s">
        <v>1547</v>
      </c>
    </row>
    <row x14ac:dyDescent="0.25" r="17" customHeight="1" ht="17.25">
      <c r="A17" s="33"/>
      <c r="B17" s="34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2"/>
    </row>
    <row x14ac:dyDescent="0.25" r="18" customHeight="1" ht="17.25">
      <c r="A18" s="21" t="s">
        <v>8204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119"/>
      <c r="M18" s="2"/>
    </row>
    <row x14ac:dyDescent="0.25" r="19" customHeight="1" ht="17.25">
      <c r="A19" s="33"/>
      <c r="B19" s="34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2"/>
    </row>
    <row x14ac:dyDescent="0.25" r="20" customHeight="1" ht="17.25">
      <c r="A20" s="21" t="s">
        <v>8189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3">
        <f>SUM(K18:K19)</f>
      </c>
      <c r="L20" s="119"/>
      <c r="M20" s="2"/>
    </row>
    <row x14ac:dyDescent="0.25" r="21" customHeight="1" ht="17.25">
      <c r="A21" s="33"/>
      <c r="B21" s="34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2"/>
    </row>
    <row x14ac:dyDescent="0.25" r="22" customHeight="1" ht="17.25">
      <c r="A22" s="21" t="s">
        <v>8190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119"/>
      <c r="M22" s="2"/>
    </row>
    <row x14ac:dyDescent="0.25" r="23" customHeight="1" ht="17.25">
      <c r="A23" s="33"/>
      <c r="B23" s="34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2"/>
    </row>
    <row x14ac:dyDescent="0.25" r="24" customHeight="1" ht="17.25">
      <c r="A24" s="62" t="s">
        <v>8108</v>
      </c>
      <c r="B24" s="63"/>
      <c r="C24" s="80">
        <f>SUM(C22:C23)</f>
      </c>
      <c r="D24" s="80">
        <f>SUM(D22:D23)</f>
      </c>
      <c r="E24" s="80">
        <f>SUM(E22:E23)</f>
      </c>
      <c r="F24" s="80">
        <f>SUM(F22:F23)</f>
      </c>
      <c r="G24" s="80">
        <f>SUM(G22:G23)</f>
      </c>
      <c r="H24" s="80">
        <f>SUM(H22:H23)</f>
      </c>
      <c r="I24" s="80">
        <f>SUM(I22:I23)</f>
      </c>
      <c r="J24" s="80">
        <f>SUM(J22:J23)</f>
      </c>
      <c r="K24" s="80">
        <f>SUM(K22:K23)</f>
      </c>
      <c r="L24" s="122"/>
      <c r="M24" s="2"/>
    </row>
    <row x14ac:dyDescent="0.25" r="25" customHeight="1" ht="17.25">
      <c r="A25" s="33"/>
      <c r="B25" s="34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2"/>
    </row>
    <row x14ac:dyDescent="0.25" r="26" customHeight="1" ht="17.25">
      <c r="A26" s="15"/>
      <c r="B26" s="1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2"/>
    </row>
    <row x14ac:dyDescent="0.25" r="27" customHeight="1" ht="17.25">
      <c r="A27" s="117"/>
      <c r="B27" s="118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2"/>
    </row>
    <row x14ac:dyDescent="0.25" r="28" customHeight="1" ht="17.25">
      <c r="A28" s="755" t="s">
        <v>57</v>
      </c>
      <c r="B28" s="751"/>
      <c r="C28" s="1145">
        <f>SUM(C9)</f>
      </c>
      <c r="D28" s="1145">
        <f>SUM(D9)</f>
      </c>
      <c r="E28" s="1145">
        <f>SUM(E9)</f>
      </c>
      <c r="F28" s="1145">
        <f>SUM(F9)</f>
      </c>
      <c r="G28" s="1145">
        <f>SUM(G9)</f>
      </c>
      <c r="H28" s="1145">
        <f>SUM(H9)</f>
      </c>
      <c r="I28" s="1145">
        <f>SUM(I9)</f>
      </c>
      <c r="J28" s="1145">
        <f>SUM(J9)</f>
      </c>
      <c r="K28" s="1145">
        <f>SUM(K9)</f>
      </c>
      <c r="L28" s="1148">
        <f>SUM(L9:L11)</f>
      </c>
      <c r="M28" s="2"/>
    </row>
    <row x14ac:dyDescent="0.25" r="29" customHeight="1" ht="17.25">
      <c r="A29" s="231" t="s">
        <v>58</v>
      </c>
      <c r="B29" s="232"/>
      <c r="C29" s="1144">
        <v>24</v>
      </c>
      <c r="D29" s="1144">
        <v>19</v>
      </c>
      <c r="E29" s="1144">
        <v>12</v>
      </c>
      <c r="F29" s="1144">
        <v>18</v>
      </c>
      <c r="G29" s="1144">
        <v>50</v>
      </c>
      <c r="H29" s="1144">
        <v>44</v>
      </c>
      <c r="I29" s="1144">
        <v>10</v>
      </c>
      <c r="J29" s="1144">
        <v>10</v>
      </c>
      <c r="K29" s="1144">
        <v>10</v>
      </c>
      <c r="L29" s="267"/>
      <c r="M29" s="2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862142857142858" customWidth="1" bestFit="1"/>
    <col min="5" max="5" style="89" width="9.862142857142858" customWidth="1" bestFit="1"/>
    <col min="6" max="6" style="89" width="9.862142857142858" customWidth="1" bestFit="1"/>
    <col min="7" max="7" style="89" width="9.862142857142858" customWidth="1" bestFit="1"/>
    <col min="8" max="8" style="89" width="9.862142857142858" customWidth="1" bestFit="1"/>
    <col min="9" max="9" style="116" width="9.862142857142858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  <c r="J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2"/>
    </row>
    <row x14ac:dyDescent="0.25" r="4" customHeight="1" ht="17.25">
      <c r="A4" s="1" t="s">
        <v>8021</v>
      </c>
      <c r="B4" s="4"/>
      <c r="C4" s="560"/>
      <c r="D4" s="560"/>
      <c r="E4" s="560"/>
      <c r="F4" s="560"/>
      <c r="G4" s="560"/>
      <c r="H4" s="560"/>
      <c r="I4" s="560"/>
      <c r="J4" s="2"/>
    </row>
    <row x14ac:dyDescent="0.25" r="5" customHeight="1" ht="17.25">
      <c r="A5" s="1" t="s">
        <v>8380</v>
      </c>
      <c r="B5" s="4"/>
      <c r="C5" s="560"/>
      <c r="D5" s="560"/>
      <c r="E5" s="560"/>
      <c r="F5" s="560"/>
      <c r="G5" s="560"/>
      <c r="H5" s="560"/>
      <c r="I5" s="560"/>
      <c r="J5" s="2"/>
    </row>
    <row x14ac:dyDescent="0.25" r="6" customHeight="1" ht="17.25">
      <c r="A6" s="1"/>
      <c r="B6" s="4"/>
      <c r="C6" s="560"/>
      <c r="D6" s="560"/>
      <c r="E6" s="560"/>
      <c r="F6" s="560"/>
      <c r="G6" s="560"/>
      <c r="H6" s="560"/>
      <c r="I6" s="560"/>
      <c r="J6" s="2"/>
    </row>
    <row x14ac:dyDescent="0.25" r="7" customHeight="1" ht="17.25">
      <c r="A7" s="1"/>
      <c r="B7" s="4"/>
      <c r="C7" s="11">
        <v>6000</v>
      </c>
      <c r="D7" s="11">
        <v>4500</v>
      </c>
      <c r="E7" s="11">
        <v>4500</v>
      </c>
      <c r="F7" s="11">
        <v>21000</v>
      </c>
      <c r="G7" s="11">
        <v>35000</v>
      </c>
      <c r="H7" s="11">
        <v>1000</v>
      </c>
      <c r="I7" s="11"/>
      <c r="J7" s="2"/>
    </row>
    <row x14ac:dyDescent="0.25" r="8" customHeight="1" ht="17.25">
      <c r="A8" s="533" t="s">
        <v>4</v>
      </c>
      <c r="B8" s="534" t="s">
        <v>5</v>
      </c>
      <c r="C8" s="401" t="s">
        <v>368</v>
      </c>
      <c r="D8" s="401" t="s">
        <v>7</v>
      </c>
      <c r="E8" s="401" t="s">
        <v>8</v>
      </c>
      <c r="F8" s="401" t="s">
        <v>10</v>
      </c>
      <c r="G8" s="401" t="s">
        <v>428</v>
      </c>
      <c r="H8" s="401" t="s">
        <v>9</v>
      </c>
      <c r="I8" s="401"/>
      <c r="J8" s="2"/>
    </row>
    <row x14ac:dyDescent="0.25" r="9" customHeight="1" ht="17.25">
      <c r="A9" s="117">
        <v>45234</v>
      </c>
      <c r="B9" s="118" t="s">
        <v>8314</v>
      </c>
      <c r="C9" s="138">
        <v>100</v>
      </c>
      <c r="D9" s="138">
        <v>100</v>
      </c>
      <c r="E9" s="138">
        <v>40</v>
      </c>
      <c r="F9" s="138">
        <v>4</v>
      </c>
      <c r="G9" s="138">
        <v>4</v>
      </c>
      <c r="H9" s="138">
        <v>40</v>
      </c>
      <c r="I9" s="98"/>
      <c r="J9" s="2"/>
    </row>
    <row x14ac:dyDescent="0.25" r="10" customHeight="1" ht="17.25">
      <c r="A10" s="21" t="s">
        <v>8298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3">
        <f>SUM(H9)</f>
      </c>
      <c r="I10" s="119"/>
      <c r="J10" s="182" t="s">
        <v>1555</v>
      </c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5"/>
      <c r="J11" s="2"/>
    </row>
    <row x14ac:dyDescent="0.25" r="12" customHeight="1" ht="17.25">
      <c r="A12" s="21" t="s">
        <v>8299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119"/>
      <c r="J12" s="143" t="s">
        <v>1555</v>
      </c>
    </row>
    <row x14ac:dyDescent="0.25" r="13" customHeight="1" ht="17.25">
      <c r="A13" s="33"/>
      <c r="B13" s="25"/>
      <c r="C13" s="35"/>
      <c r="D13" s="35"/>
      <c r="E13" s="35"/>
      <c r="F13" s="35"/>
      <c r="G13" s="35"/>
      <c r="H13" s="35"/>
      <c r="I13" s="35"/>
      <c r="J13" s="2"/>
    </row>
    <row x14ac:dyDescent="0.25" r="14" customHeight="1" ht="17.25">
      <c r="A14" s="21" t="s">
        <v>8373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119"/>
      <c r="J14" s="143" t="s">
        <v>1547</v>
      </c>
    </row>
    <row x14ac:dyDescent="0.25" r="15" customHeight="1" ht="17.25">
      <c r="A15" s="33"/>
      <c r="B15" s="25"/>
      <c r="C15" s="35"/>
      <c r="D15" s="35"/>
      <c r="E15" s="35"/>
      <c r="F15" s="35"/>
      <c r="G15" s="35"/>
      <c r="H15" s="35"/>
      <c r="I15" s="35"/>
      <c r="J15" s="2"/>
    </row>
    <row x14ac:dyDescent="0.25" r="16" customHeight="1" ht="17.25">
      <c r="A16" s="21" t="s">
        <v>8371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119"/>
      <c r="J16" s="2"/>
    </row>
    <row x14ac:dyDescent="0.25" r="17" customHeight="1" ht="17.25">
      <c r="A17" s="33"/>
      <c r="B17" s="25"/>
      <c r="C17" s="35"/>
      <c r="D17" s="35"/>
      <c r="E17" s="35"/>
      <c r="F17" s="35"/>
      <c r="G17" s="35"/>
      <c r="H17" s="35"/>
      <c r="I17" s="35"/>
      <c r="J17" s="2"/>
    </row>
    <row x14ac:dyDescent="0.25" r="18" customHeight="1" ht="17.25">
      <c r="A18" s="21" t="s">
        <v>8189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119"/>
      <c r="J18" s="2"/>
    </row>
    <row x14ac:dyDescent="0.25" r="19" customHeight="1" ht="17.25">
      <c r="A19" s="33"/>
      <c r="B19" s="25"/>
      <c r="C19" s="35"/>
      <c r="D19" s="35"/>
      <c r="E19" s="35"/>
      <c r="F19" s="35"/>
      <c r="G19" s="35"/>
      <c r="H19" s="35"/>
      <c r="I19" s="35"/>
      <c r="J19" s="2"/>
    </row>
    <row x14ac:dyDescent="0.25" r="20" customHeight="1" ht="17.25">
      <c r="A20" s="21" t="s">
        <v>8190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119"/>
      <c r="J20" s="2"/>
    </row>
    <row x14ac:dyDescent="0.25" r="21" customHeight="1" ht="17.25">
      <c r="A21" s="33"/>
      <c r="B21" s="25"/>
      <c r="C21" s="35"/>
      <c r="D21" s="35"/>
      <c r="E21" s="35"/>
      <c r="F21" s="35"/>
      <c r="G21" s="35"/>
      <c r="H21" s="35"/>
      <c r="I21" s="35"/>
      <c r="J21" s="2"/>
    </row>
    <row x14ac:dyDescent="0.25" r="22" customHeight="1" ht="17.25">
      <c r="A22" s="62" t="s">
        <v>8108</v>
      </c>
      <c r="B22" s="63"/>
      <c r="C22" s="80">
        <f>SUM(C20:C21)</f>
      </c>
      <c r="D22" s="80">
        <f>SUM(D20:D21)</f>
      </c>
      <c r="E22" s="80">
        <f>SUM(E20:E21)</f>
      </c>
      <c r="F22" s="80">
        <f>SUM(F20:F21)</f>
      </c>
      <c r="G22" s="80">
        <f>SUM(G20:G21)</f>
      </c>
      <c r="H22" s="80">
        <f>SUM(H20:H21)</f>
      </c>
      <c r="I22" s="122"/>
      <c r="J22" s="2"/>
    </row>
    <row x14ac:dyDescent="0.25" r="23" customHeight="1" ht="17.25">
      <c r="A23" s="15"/>
      <c r="B23" s="16"/>
      <c r="C23" s="36"/>
      <c r="D23" s="36"/>
      <c r="E23" s="36"/>
      <c r="F23" s="36"/>
      <c r="G23" s="36"/>
      <c r="H23" s="36"/>
      <c r="I23" s="36"/>
      <c r="J23" s="2"/>
    </row>
    <row x14ac:dyDescent="0.25" r="24" customHeight="1" ht="17.25">
      <c r="A24" s="15"/>
      <c r="B24" s="16"/>
      <c r="C24" s="36"/>
      <c r="D24" s="36"/>
      <c r="E24" s="36"/>
      <c r="F24" s="36"/>
      <c r="G24" s="36"/>
      <c r="H24" s="36"/>
      <c r="I24" s="36"/>
      <c r="J24" s="2"/>
    </row>
    <row x14ac:dyDescent="0.25" r="25" customHeight="1" ht="17.25">
      <c r="A25" s="117"/>
      <c r="B25" s="118"/>
      <c r="C25" s="46"/>
      <c r="D25" s="46"/>
      <c r="E25" s="46"/>
      <c r="F25" s="46"/>
      <c r="G25" s="46"/>
      <c r="H25" s="46"/>
      <c r="I25" s="46"/>
      <c r="J25" s="2"/>
    </row>
    <row x14ac:dyDescent="0.25" r="26" customHeight="1" ht="17.25">
      <c r="A26" s="755" t="s">
        <v>57</v>
      </c>
      <c r="B26" s="751"/>
      <c r="C26" s="1145">
        <f>SUM(C9)</f>
      </c>
      <c r="D26" s="1145">
        <f>SUM(D9)</f>
      </c>
      <c r="E26" s="1145">
        <f>SUM(E9)</f>
      </c>
      <c r="F26" s="1145">
        <f>SUM(F9)</f>
      </c>
      <c r="G26" s="1145">
        <f>SUM(G9)</f>
      </c>
      <c r="H26" s="1145">
        <f>SUM(H9)</f>
      </c>
      <c r="I26" s="1148">
        <f>SUM(I9:I11)</f>
      </c>
      <c r="J26" s="2"/>
    </row>
    <row x14ac:dyDescent="0.25" r="27" customHeight="1" ht="17.25">
      <c r="A27" s="231" t="s">
        <v>58</v>
      </c>
      <c r="B27" s="232"/>
      <c r="C27" s="1144">
        <v>100</v>
      </c>
      <c r="D27" s="1144">
        <v>100</v>
      </c>
      <c r="E27" s="1144">
        <v>40</v>
      </c>
      <c r="F27" s="1144">
        <v>4</v>
      </c>
      <c r="G27" s="1144">
        <v>4</v>
      </c>
      <c r="H27" s="1144">
        <v>40</v>
      </c>
      <c r="I27" s="267"/>
      <c r="J27" s="2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6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862142857142858" customWidth="1" bestFit="1"/>
    <col min="5" max="5" style="89" width="9.862142857142858" customWidth="1" bestFit="1"/>
    <col min="6" max="6" style="89" width="9.862142857142858" customWidth="1" bestFit="1"/>
    <col min="7" max="7" style="89" width="9.862142857142858" customWidth="1" bestFit="1"/>
    <col min="8" max="8" style="89" width="9.862142857142858" customWidth="1" bestFit="1"/>
    <col min="9" max="9" style="89" width="9.862142857142858" customWidth="1" bestFit="1"/>
    <col min="10" max="10" style="89" width="9.862142857142858" customWidth="1" bestFit="1"/>
    <col min="11" max="11" style="89" width="9.862142857142858" customWidth="1" bestFit="1"/>
    <col min="12" max="12" style="40" width="12.43357142857143" customWidth="1" bestFit="1"/>
  </cols>
  <sheetData>
    <row x14ac:dyDescent="0.25" r="1" customHeight="1" ht="17.25">
      <c r="A1" s="4" t="s">
        <v>0</v>
      </c>
      <c r="B1" s="83"/>
      <c r="C1" s="5"/>
      <c r="D1" s="5"/>
      <c r="E1" s="5"/>
      <c r="F1" s="5"/>
      <c r="G1" s="5"/>
      <c r="H1" s="5"/>
      <c r="I1" s="5"/>
      <c r="J1" s="5"/>
      <c r="K1" s="5"/>
      <c r="L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2"/>
    </row>
    <row x14ac:dyDescent="0.25" r="3" customHeight="1" ht="17.25">
      <c r="A3" s="4" t="s">
        <v>7698</v>
      </c>
      <c r="B3" s="4"/>
      <c r="C3" s="3"/>
      <c r="D3" s="3"/>
      <c r="E3" s="3"/>
      <c r="F3" s="3"/>
      <c r="G3" s="3"/>
      <c r="H3" s="3"/>
      <c r="I3" s="3"/>
      <c r="J3" s="3"/>
      <c r="K3" s="3"/>
      <c r="L3" s="2"/>
    </row>
    <row x14ac:dyDescent="0.25" r="4" customHeight="1" ht="17.25">
      <c r="A4" s="4" t="s">
        <v>8021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2"/>
    </row>
    <row x14ac:dyDescent="0.25" r="5" customHeight="1" ht="17.25">
      <c r="A5" s="4" t="s">
        <v>8378</v>
      </c>
      <c r="B5" s="4"/>
      <c r="C5" s="560"/>
      <c r="D5" s="560"/>
      <c r="E5" s="560"/>
      <c r="F5" s="560"/>
      <c r="G5" s="560"/>
      <c r="H5" s="560"/>
      <c r="I5" s="560"/>
      <c r="J5" s="560"/>
      <c r="K5" s="560"/>
      <c r="L5" s="2"/>
    </row>
    <row x14ac:dyDescent="0.25" r="6" customHeight="1" ht="17.25">
      <c r="A6" s="4" t="s">
        <v>8379</v>
      </c>
      <c r="B6" s="4"/>
      <c r="C6" s="560"/>
      <c r="D6" s="560"/>
      <c r="E6" s="560"/>
      <c r="F6" s="560"/>
      <c r="G6" s="560"/>
      <c r="H6" s="560"/>
      <c r="I6" s="560"/>
      <c r="J6" s="560"/>
      <c r="K6" s="560"/>
      <c r="L6" s="2"/>
    </row>
    <row x14ac:dyDescent="0.25" r="7" customHeight="1" ht="17.25">
      <c r="A7" s="4"/>
      <c r="B7" s="4"/>
      <c r="C7" s="11">
        <v>35000</v>
      </c>
      <c r="D7" s="11">
        <v>21000</v>
      </c>
      <c r="E7" s="11">
        <v>7500</v>
      </c>
      <c r="F7" s="11">
        <v>2700</v>
      </c>
      <c r="G7" s="11">
        <v>2700</v>
      </c>
      <c r="H7" s="11">
        <v>8000</v>
      </c>
      <c r="I7" s="11">
        <v>10000</v>
      </c>
      <c r="J7" s="11">
        <v>23500</v>
      </c>
      <c r="K7" s="11">
        <v>1000</v>
      </c>
      <c r="L7" s="2"/>
    </row>
    <row x14ac:dyDescent="0.25" r="8" customHeight="1" ht="17.25">
      <c r="A8" s="534" t="s">
        <v>4</v>
      </c>
      <c r="B8" s="534" t="s">
        <v>5</v>
      </c>
      <c r="C8" s="401" t="s">
        <v>428</v>
      </c>
      <c r="D8" s="401" t="s">
        <v>10</v>
      </c>
      <c r="E8" s="401" t="s">
        <v>4057</v>
      </c>
      <c r="F8" s="401" t="s">
        <v>33</v>
      </c>
      <c r="G8" s="401" t="s">
        <v>1083</v>
      </c>
      <c r="H8" s="401" t="s">
        <v>1866</v>
      </c>
      <c r="I8" s="401" t="s">
        <v>32</v>
      </c>
      <c r="J8" s="401" t="s">
        <v>31</v>
      </c>
      <c r="K8" s="401" t="s">
        <v>9</v>
      </c>
      <c r="L8" s="2"/>
    </row>
    <row x14ac:dyDescent="0.25" r="9" customHeight="1" ht="17.25">
      <c r="A9" s="118" t="s">
        <v>3162</v>
      </c>
      <c r="B9" s="118" t="s">
        <v>8315</v>
      </c>
      <c r="C9" s="26">
        <v>17</v>
      </c>
      <c r="D9" s="26">
        <v>17</v>
      </c>
      <c r="E9" s="26">
        <v>10</v>
      </c>
      <c r="F9" s="26">
        <v>34</v>
      </c>
      <c r="G9" s="26">
        <v>76</v>
      </c>
      <c r="H9" s="26">
        <v>43</v>
      </c>
      <c r="I9" s="26">
        <v>15</v>
      </c>
      <c r="J9" s="26">
        <v>10</v>
      </c>
      <c r="K9" s="26">
        <v>60</v>
      </c>
      <c r="L9" s="2"/>
    </row>
    <row x14ac:dyDescent="0.25" r="10" customHeight="1" ht="17.25">
      <c r="A10" s="165" t="s">
        <v>8299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3">
        <f>SUM(H9)</f>
      </c>
      <c r="I10" s="23">
        <f>SUM(I9)</f>
      </c>
      <c r="J10" s="23">
        <f>SUM(J9)</f>
      </c>
      <c r="K10" s="23">
        <f>SUM(K9)</f>
      </c>
      <c r="L10" s="182" t="s">
        <v>1555</v>
      </c>
    </row>
    <row x14ac:dyDescent="0.25" r="11" customHeight="1" ht="17.25">
      <c r="A11" s="34"/>
      <c r="B11" s="34"/>
      <c r="C11" s="35"/>
      <c r="D11" s="35"/>
      <c r="E11" s="35"/>
      <c r="F11" s="35"/>
      <c r="G11" s="35"/>
      <c r="H11" s="35"/>
      <c r="I11" s="35"/>
      <c r="J11" s="35"/>
      <c r="K11" s="35"/>
      <c r="L11" s="2"/>
    </row>
    <row x14ac:dyDescent="0.25" r="12" customHeight="1" ht="17.25">
      <c r="A12" s="165" t="s">
        <v>8201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182" t="s">
        <v>1555</v>
      </c>
    </row>
    <row x14ac:dyDescent="0.25" r="13" customHeight="1" ht="17.25">
      <c r="A13" s="34"/>
      <c r="B13" s="34"/>
      <c r="C13" s="35"/>
      <c r="D13" s="35"/>
      <c r="E13" s="35"/>
      <c r="F13" s="35"/>
      <c r="G13" s="35"/>
      <c r="H13" s="35"/>
      <c r="I13" s="35"/>
      <c r="J13" s="35"/>
      <c r="K13" s="35"/>
      <c r="L13" s="2"/>
    </row>
    <row x14ac:dyDescent="0.25" r="14" customHeight="1" ht="17.25">
      <c r="A14" s="165" t="s">
        <v>8204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"/>
    </row>
    <row x14ac:dyDescent="0.25" r="15" customHeight="1" ht="17.25">
      <c r="A15" s="34"/>
      <c r="B15" s="34"/>
      <c r="C15" s="35"/>
      <c r="D15" s="35"/>
      <c r="E15" s="35"/>
      <c r="F15" s="35"/>
      <c r="G15" s="35"/>
      <c r="H15" s="35"/>
      <c r="I15" s="35"/>
      <c r="J15" s="35"/>
      <c r="K15" s="35"/>
      <c r="L15" s="2"/>
    </row>
    <row x14ac:dyDescent="0.25" r="16" customHeight="1" ht="17.25">
      <c r="A16" s="165" t="s">
        <v>8189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"/>
    </row>
    <row x14ac:dyDescent="0.25" r="17" customHeight="1" ht="17.25">
      <c r="A17" s="34"/>
      <c r="B17" s="34"/>
      <c r="C17" s="35"/>
      <c r="D17" s="35"/>
      <c r="E17" s="35"/>
      <c r="F17" s="35"/>
      <c r="G17" s="35"/>
      <c r="H17" s="35"/>
      <c r="I17" s="35"/>
      <c r="J17" s="35"/>
      <c r="K17" s="35"/>
      <c r="L17" s="2"/>
    </row>
    <row x14ac:dyDescent="0.25" r="18" customHeight="1" ht="17.25">
      <c r="A18" s="165" t="s">
        <v>8190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2"/>
    </row>
    <row x14ac:dyDescent="0.25" r="19" customHeight="1" ht="17.25">
      <c r="A19" s="34"/>
      <c r="B19" s="34"/>
      <c r="C19" s="35"/>
      <c r="D19" s="35"/>
      <c r="E19" s="35"/>
      <c r="F19" s="35"/>
      <c r="G19" s="35"/>
      <c r="H19" s="35"/>
      <c r="I19" s="35"/>
      <c r="J19" s="35"/>
      <c r="K19" s="35"/>
      <c r="L19" s="2"/>
    </row>
    <row x14ac:dyDescent="0.25" r="20" customHeight="1" ht="17.25">
      <c r="A20" s="211" t="s">
        <v>8108</v>
      </c>
      <c r="B20" s="63"/>
      <c r="C20" s="64">
        <f>SUM(C18:C19)</f>
      </c>
      <c r="D20" s="64">
        <f>SUM(D18:D19)</f>
      </c>
      <c r="E20" s="64">
        <f>SUM(E18:E19)</f>
      </c>
      <c r="F20" s="64">
        <f>SUM(F18:F19)</f>
      </c>
      <c r="G20" s="64">
        <f>SUM(G18:G19)</f>
      </c>
      <c r="H20" s="64">
        <f>SUM(H18:H19)</f>
      </c>
      <c r="I20" s="64">
        <f>SUM(I18:I19)</f>
      </c>
      <c r="J20" s="64">
        <f>SUM(J18:J19)</f>
      </c>
      <c r="K20" s="64">
        <f>SUM(K18:K19)</f>
      </c>
      <c r="L20" s="2"/>
    </row>
    <row x14ac:dyDescent="0.25" r="21" customHeight="1" ht="17.25">
      <c r="A21" s="34"/>
      <c r="B21" s="34"/>
      <c r="C21" s="35"/>
      <c r="D21" s="35"/>
      <c r="E21" s="35"/>
      <c r="F21" s="35"/>
      <c r="G21" s="35"/>
      <c r="H21" s="35"/>
      <c r="I21" s="35"/>
      <c r="J21" s="35"/>
      <c r="K21" s="35"/>
      <c r="L21" s="2"/>
    </row>
    <row x14ac:dyDescent="0.25" r="22" customHeight="1" ht="17.25">
      <c r="A22" s="34"/>
      <c r="B22" s="34"/>
      <c r="C22" s="35"/>
      <c r="D22" s="35"/>
      <c r="E22" s="35"/>
      <c r="F22" s="35"/>
      <c r="G22" s="35"/>
      <c r="H22" s="35"/>
      <c r="I22" s="35"/>
      <c r="J22" s="35"/>
      <c r="K22" s="35"/>
      <c r="L22" s="2"/>
    </row>
    <row x14ac:dyDescent="0.25" r="23" customHeight="1" ht="17.25">
      <c r="A23" s="16"/>
      <c r="B23" s="16"/>
      <c r="C23" s="36"/>
      <c r="D23" s="36"/>
      <c r="E23" s="36"/>
      <c r="F23" s="36"/>
      <c r="G23" s="36"/>
      <c r="H23" s="36"/>
      <c r="I23" s="36"/>
      <c r="J23" s="36"/>
      <c r="K23" s="36"/>
      <c r="L23" s="2"/>
    </row>
    <row x14ac:dyDescent="0.25" r="24" customHeight="1" ht="17.25">
      <c r="A24" s="118"/>
      <c r="B24" s="118"/>
      <c r="C24" s="46"/>
      <c r="D24" s="46"/>
      <c r="E24" s="46"/>
      <c r="F24" s="46"/>
      <c r="G24" s="46"/>
      <c r="H24" s="46"/>
      <c r="I24" s="46"/>
      <c r="J24" s="46"/>
      <c r="K24" s="46"/>
      <c r="L24" s="2"/>
    </row>
    <row x14ac:dyDescent="0.25" r="25" customHeight="1" ht="17.25">
      <c r="A25" s="1140" t="s">
        <v>57</v>
      </c>
      <c r="B25" s="751"/>
      <c r="C25" s="1145">
        <f>SUM(C9:C9)</f>
      </c>
      <c r="D25" s="1145">
        <f>SUM(D9:D9)</f>
      </c>
      <c r="E25" s="1145">
        <f>SUM(E9:E9)</f>
      </c>
      <c r="F25" s="1145">
        <f>SUM(F9:F9)</f>
      </c>
      <c r="G25" s="1145">
        <f>SUM(G9:G9)</f>
      </c>
      <c r="H25" s="1145">
        <f>SUM(H9:H9)</f>
      </c>
      <c r="I25" s="1145">
        <f>SUM(I9:I9)</f>
      </c>
      <c r="J25" s="1145">
        <f>SUM(J9:J9)</f>
      </c>
      <c r="K25" s="1145">
        <f>SUM(K9:K9)</f>
      </c>
      <c r="L25" s="2"/>
    </row>
    <row x14ac:dyDescent="0.25" r="26" customHeight="1" ht="17.25">
      <c r="A26" s="420" t="s">
        <v>58</v>
      </c>
      <c r="B26" s="232"/>
      <c r="C26" s="1144">
        <v>17</v>
      </c>
      <c r="D26" s="1144">
        <v>17</v>
      </c>
      <c r="E26" s="1144">
        <v>10</v>
      </c>
      <c r="F26" s="1144">
        <v>34</v>
      </c>
      <c r="G26" s="1144">
        <v>76</v>
      </c>
      <c r="H26" s="1144">
        <v>43</v>
      </c>
      <c r="I26" s="1144">
        <v>15</v>
      </c>
      <c r="J26" s="1144">
        <v>10</v>
      </c>
      <c r="K26" s="1144">
        <v>60</v>
      </c>
      <c r="L26" s="2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290714285714287" customWidth="1" bestFit="1"/>
    <col min="8" max="8" style="89" width="9.147857142857141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4" t="s">
        <v>0</v>
      </c>
      <c r="B1" s="83"/>
      <c r="C1" s="5"/>
      <c r="D1" s="5"/>
      <c r="E1" s="5"/>
      <c r="F1" s="5"/>
      <c r="G1" s="5"/>
      <c r="H1" s="3"/>
      <c r="I1" s="2"/>
      <c r="J1" s="2"/>
      <c r="K1" s="2"/>
    </row>
    <row x14ac:dyDescent="0.25" r="2" customHeight="1" ht="17.25">
      <c r="A2" s="4"/>
      <c r="B2" s="4"/>
      <c r="C2" s="5"/>
      <c r="D2" s="5"/>
      <c r="E2" s="5"/>
      <c r="F2" s="5"/>
      <c r="G2" s="5"/>
      <c r="H2" s="3"/>
      <c r="I2" s="2"/>
      <c r="J2" s="2"/>
      <c r="K2" s="2"/>
    </row>
    <row x14ac:dyDescent="0.25" r="3" customHeight="1" ht="17.25">
      <c r="A3" s="4" t="s">
        <v>7698</v>
      </c>
      <c r="B3" s="4"/>
      <c r="C3" s="3"/>
      <c r="D3" s="3"/>
      <c r="E3" s="3"/>
      <c r="F3" s="3"/>
      <c r="G3" s="3"/>
      <c r="H3" s="3"/>
      <c r="I3" s="2"/>
      <c r="J3" s="2"/>
      <c r="K3" s="2"/>
    </row>
    <row x14ac:dyDescent="0.25" r="4" customHeight="1" ht="17.25">
      <c r="A4" s="4" t="s">
        <v>8021</v>
      </c>
      <c r="B4" s="4"/>
      <c r="C4" s="560"/>
      <c r="D4" s="560"/>
      <c r="E4" s="560"/>
      <c r="F4" s="560"/>
      <c r="G4" s="560"/>
      <c r="H4" s="3"/>
      <c r="I4" s="2"/>
      <c r="J4" s="2"/>
      <c r="K4" s="2"/>
    </row>
    <row x14ac:dyDescent="0.25" r="5" customHeight="1" ht="17.25">
      <c r="A5" s="4" t="s">
        <v>8377</v>
      </c>
      <c r="B5" s="4"/>
      <c r="C5" s="560"/>
      <c r="D5" s="560"/>
      <c r="E5" s="560"/>
      <c r="F5" s="560"/>
      <c r="G5" s="560"/>
      <c r="H5" s="560"/>
      <c r="I5" s="1139"/>
      <c r="J5" s="1139"/>
      <c r="K5" s="1139"/>
    </row>
    <row x14ac:dyDescent="0.25" r="6" customHeight="1" ht="17.25">
      <c r="A6" s="321"/>
      <c r="B6" s="321"/>
      <c r="C6" s="11">
        <v>6000</v>
      </c>
      <c r="D6" s="11">
        <v>21000</v>
      </c>
      <c r="E6" s="11">
        <v>4500</v>
      </c>
      <c r="F6" s="11">
        <v>1000</v>
      </c>
      <c r="G6" s="11">
        <v>4500</v>
      </c>
      <c r="H6" s="11">
        <v>35000</v>
      </c>
      <c r="I6" s="2"/>
      <c r="J6" s="2"/>
      <c r="K6" s="2"/>
    </row>
    <row x14ac:dyDescent="0.25" r="7" customHeight="1" ht="17.25">
      <c r="A7" s="534" t="s">
        <v>4</v>
      </c>
      <c r="B7" s="534" t="s">
        <v>5</v>
      </c>
      <c r="C7" s="401" t="s">
        <v>368</v>
      </c>
      <c r="D7" s="401" t="s">
        <v>10</v>
      </c>
      <c r="E7" s="401" t="s">
        <v>7</v>
      </c>
      <c r="F7" s="401" t="s">
        <v>9</v>
      </c>
      <c r="G7" s="401" t="s">
        <v>8</v>
      </c>
      <c r="H7" s="401" t="s">
        <v>428</v>
      </c>
      <c r="I7" s="2"/>
      <c r="J7" s="2"/>
      <c r="K7" s="2"/>
    </row>
    <row x14ac:dyDescent="0.25" r="8" customHeight="1" ht="17.25">
      <c r="A8" s="25" t="s">
        <v>3164</v>
      </c>
      <c r="B8" s="118" t="s">
        <v>8316</v>
      </c>
      <c r="C8" s="138">
        <v>40</v>
      </c>
      <c r="D8" s="138">
        <v>20</v>
      </c>
      <c r="E8" s="138">
        <v>40</v>
      </c>
      <c r="F8" s="138">
        <v>40</v>
      </c>
      <c r="G8" s="138">
        <v>40</v>
      </c>
      <c r="H8" s="138">
        <v>20</v>
      </c>
      <c r="I8" s="2"/>
      <c r="J8" s="2"/>
      <c r="K8" s="2"/>
    </row>
    <row x14ac:dyDescent="0.25" r="9" customHeight="1" ht="17.25">
      <c r="A9" s="165" t="s">
        <v>8299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4" t="s">
        <v>1555</v>
      </c>
      <c r="J9" s="2"/>
      <c r="K9" s="2"/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35"/>
      <c r="I10" s="2"/>
      <c r="J10" s="2"/>
      <c r="K10" s="2"/>
    </row>
    <row x14ac:dyDescent="0.25" r="11" customHeight="1" ht="17.25">
      <c r="A11" s="165" t="s">
        <v>8373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4" t="s">
        <v>1555</v>
      </c>
      <c r="J11" s="2"/>
      <c r="K11" s="2"/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35"/>
      <c r="I12" s="2"/>
      <c r="J12" s="2"/>
      <c r="K12" s="2"/>
    </row>
    <row x14ac:dyDescent="0.25" r="13" customHeight="1" ht="17.25">
      <c r="A13" s="165" t="s">
        <v>8371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"/>
      <c r="J13" s="2"/>
      <c r="K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2"/>
      <c r="J14" s="2"/>
      <c r="K14" s="2"/>
    </row>
    <row x14ac:dyDescent="0.25" r="15" customHeight="1" ht="17.25">
      <c r="A15" s="165" t="s">
        <v>8189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"/>
      <c r="J15" s="2"/>
      <c r="K15" s="2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2"/>
      <c r="J16" s="2"/>
      <c r="K16" s="2"/>
    </row>
    <row x14ac:dyDescent="0.25" r="17" customHeight="1" ht="17.25">
      <c r="A17" s="165" t="s">
        <v>8190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"/>
      <c r="J17" s="2"/>
      <c r="K17" s="2"/>
    </row>
    <row x14ac:dyDescent="0.25" r="18" customHeight="1" ht="17.25">
      <c r="A18" s="33"/>
      <c r="B18" s="34"/>
      <c r="C18" s="35"/>
      <c r="D18" s="35"/>
      <c r="E18" s="35"/>
      <c r="F18" s="35"/>
      <c r="G18" s="35"/>
      <c r="H18" s="35"/>
      <c r="I18" s="2"/>
      <c r="J18" s="2"/>
      <c r="K18" s="2"/>
    </row>
    <row x14ac:dyDescent="0.25" r="19" customHeight="1" ht="17.25">
      <c r="A19" s="211" t="s">
        <v>8108</v>
      </c>
      <c r="B19" s="63"/>
      <c r="C19" s="64">
        <f>SUM(C17:C18)</f>
      </c>
      <c r="D19" s="64">
        <f>SUM(D17:D18)</f>
      </c>
      <c r="E19" s="64">
        <f>SUM(E17:E18)</f>
      </c>
      <c r="F19" s="64">
        <f>SUM(F17:F18)</f>
      </c>
      <c r="G19" s="64">
        <f>SUM(G17:G18)</f>
      </c>
      <c r="H19" s="64">
        <f>SUM(H17:H18)</f>
      </c>
      <c r="I19" s="2"/>
      <c r="J19" s="2"/>
      <c r="K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2"/>
      <c r="J20" s="2"/>
      <c r="K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2"/>
      <c r="J21" s="2"/>
      <c r="K21" s="2"/>
    </row>
    <row x14ac:dyDescent="0.25" r="22" customHeight="1" ht="17.25">
      <c r="A22" s="406"/>
      <c r="B22" s="25"/>
      <c r="C22" s="45"/>
      <c r="D22" s="45"/>
      <c r="E22" s="45"/>
      <c r="F22" s="45"/>
      <c r="G22" s="45"/>
      <c r="H22" s="45"/>
      <c r="I22" s="2"/>
      <c r="J22" s="2"/>
      <c r="K22" s="2"/>
    </row>
    <row x14ac:dyDescent="0.25" r="23" customHeight="1" ht="17.25">
      <c r="A23" s="1140" t="s">
        <v>57</v>
      </c>
      <c r="B23" s="751"/>
      <c r="C23" s="1145">
        <f>SUM(C8)</f>
      </c>
      <c r="D23" s="1145">
        <f>SUM(D8)</f>
      </c>
      <c r="E23" s="1145">
        <f>SUM(E8)</f>
      </c>
      <c r="F23" s="1145">
        <f>SUM(F8)</f>
      </c>
      <c r="G23" s="1145">
        <f>SUM(G8)</f>
      </c>
      <c r="H23" s="1145">
        <f>SUM(H8)</f>
      </c>
      <c r="I23" s="2"/>
      <c r="J23" s="2"/>
      <c r="K23" s="2"/>
    </row>
    <row x14ac:dyDescent="0.25" r="24" customHeight="1" ht="17.25">
      <c r="A24" s="420" t="s">
        <v>58</v>
      </c>
      <c r="B24" s="232"/>
      <c r="C24" s="1144">
        <v>40</v>
      </c>
      <c r="D24" s="1144">
        <v>20</v>
      </c>
      <c r="E24" s="1144">
        <v>40</v>
      </c>
      <c r="F24" s="1144">
        <v>40</v>
      </c>
      <c r="G24" s="1144">
        <v>40</v>
      </c>
      <c r="H24" s="1144">
        <v>20</v>
      </c>
      <c r="I24" s="2"/>
      <c r="J24" s="2"/>
      <c r="K24" s="2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5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12.290714285714287" customWidth="1" bestFit="1"/>
    <col min="5" max="5" style="89" width="9.290714285714287" customWidth="1" bestFit="1"/>
    <col min="6" max="6" style="89" width="9.290714285714287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2"/>
      <c r="H1" s="2"/>
      <c r="I1" s="2"/>
    </row>
    <row x14ac:dyDescent="0.25" r="2" customHeight="1" ht="17.25">
      <c r="A2" s="1"/>
      <c r="B2" s="4"/>
      <c r="C2" s="5"/>
      <c r="D2" s="5"/>
      <c r="E2" s="5"/>
      <c r="F2" s="5"/>
      <c r="G2" s="2"/>
      <c r="H2" s="2"/>
      <c r="I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2"/>
      <c r="H3" s="2"/>
      <c r="I3" s="2"/>
    </row>
    <row x14ac:dyDescent="0.25" r="4" customHeight="1" ht="17.25">
      <c r="A4" s="1" t="s">
        <v>8021</v>
      </c>
      <c r="B4" s="4"/>
      <c r="C4" s="560"/>
      <c r="D4" s="560"/>
      <c r="E4" s="560"/>
      <c r="F4" s="560"/>
      <c r="G4" s="2"/>
      <c r="H4" s="2"/>
      <c r="I4" s="2"/>
    </row>
    <row x14ac:dyDescent="0.25" r="5" customHeight="1" ht="17.25">
      <c r="A5" s="1" t="s">
        <v>8376</v>
      </c>
      <c r="B5" s="4"/>
      <c r="C5" s="560"/>
      <c r="D5" s="560"/>
      <c r="E5" s="560"/>
      <c r="F5" s="560"/>
      <c r="G5" s="1139"/>
      <c r="H5" s="1139"/>
      <c r="I5" s="1139"/>
    </row>
    <row x14ac:dyDescent="0.25" r="6" customHeight="1" ht="17.25">
      <c r="A6" s="321"/>
      <c r="B6" s="321"/>
      <c r="C6" s="11">
        <v>23500</v>
      </c>
      <c r="D6" s="11">
        <v>4500</v>
      </c>
      <c r="E6" s="11">
        <v>2700</v>
      </c>
      <c r="F6" s="11">
        <v>2700</v>
      </c>
      <c r="G6" s="2"/>
      <c r="H6" s="2"/>
      <c r="I6" s="2"/>
    </row>
    <row x14ac:dyDescent="0.25" r="7" customHeight="1" ht="17.25">
      <c r="A7" s="533" t="s">
        <v>4</v>
      </c>
      <c r="B7" s="534" t="s">
        <v>5</v>
      </c>
      <c r="C7" s="401" t="s">
        <v>31</v>
      </c>
      <c r="D7" s="401" t="s">
        <v>7755</v>
      </c>
      <c r="E7" s="401" t="s">
        <v>33</v>
      </c>
      <c r="F7" s="401" t="s">
        <v>1083</v>
      </c>
      <c r="G7" s="2"/>
      <c r="H7" s="2"/>
      <c r="I7" s="2"/>
    </row>
    <row x14ac:dyDescent="0.25" r="8" customHeight="1" ht="17.25">
      <c r="A8" s="33">
        <v>45083</v>
      </c>
      <c r="B8" s="16" t="s">
        <v>8317</v>
      </c>
      <c r="C8" s="17">
        <v>100</v>
      </c>
      <c r="D8" s="17">
        <v>100</v>
      </c>
      <c r="E8" s="17">
        <v>200</v>
      </c>
      <c r="F8" s="17">
        <v>300</v>
      </c>
      <c r="G8" s="2"/>
      <c r="H8" s="2"/>
      <c r="I8" s="2"/>
    </row>
    <row x14ac:dyDescent="0.25" r="9" customHeight="1" ht="17.25">
      <c r="A9" s="33">
        <v>45083</v>
      </c>
      <c r="B9" s="16" t="s">
        <v>1788</v>
      </c>
      <c r="C9" s="17">
        <v>51</v>
      </c>
      <c r="D9" s="36"/>
      <c r="E9" s="36"/>
      <c r="F9" s="36"/>
      <c r="G9" s="2"/>
      <c r="H9" s="2"/>
      <c r="I9" s="2"/>
    </row>
    <row x14ac:dyDescent="0.25" r="10" customHeight="1" ht="17.25">
      <c r="A10" s="24">
        <v>45144</v>
      </c>
      <c r="B10" s="118" t="s">
        <v>8318</v>
      </c>
      <c r="C10" s="17">
        <v>20</v>
      </c>
      <c r="D10" s="17">
        <v>75</v>
      </c>
      <c r="E10" s="36"/>
      <c r="F10" s="36"/>
      <c r="G10" s="2"/>
      <c r="H10" s="2"/>
      <c r="I10" s="2"/>
    </row>
    <row x14ac:dyDescent="0.25" r="11" customHeight="1" ht="17.25">
      <c r="A11" s="24">
        <v>45175</v>
      </c>
      <c r="B11" s="118" t="s">
        <v>8319</v>
      </c>
      <c r="C11" s="138">
        <v>129</v>
      </c>
      <c r="D11" s="138">
        <v>125</v>
      </c>
      <c r="E11" s="46"/>
      <c r="F11" s="46"/>
      <c r="G11" s="2"/>
      <c r="H11" s="2"/>
      <c r="I11" s="2"/>
    </row>
    <row x14ac:dyDescent="0.25" r="12" customHeight="1" ht="17.25">
      <c r="A12" s="21" t="s">
        <v>8373</v>
      </c>
      <c r="B12" s="47"/>
      <c r="C12" s="23">
        <f>SUM(C8:C11)</f>
      </c>
      <c r="D12" s="23">
        <f>SUM(D8:D11)</f>
      </c>
      <c r="E12" s="23">
        <f>SUM(E8:E11)</f>
      </c>
      <c r="F12" s="23">
        <f>SUM(F8:F11)</f>
      </c>
      <c r="G12" s="4" t="s">
        <v>1555</v>
      </c>
      <c r="H12" s="2"/>
      <c r="I12" s="2"/>
    </row>
    <row x14ac:dyDescent="0.25" r="13" customHeight="1" ht="17.25">
      <c r="A13" s="33"/>
      <c r="B13" s="25"/>
      <c r="C13" s="35"/>
      <c r="D13" s="35"/>
      <c r="E13" s="35"/>
      <c r="F13" s="35"/>
      <c r="G13" s="2"/>
      <c r="H13" s="2"/>
      <c r="I13" s="2"/>
    </row>
    <row x14ac:dyDescent="0.25" r="14" customHeight="1" ht="17.25">
      <c r="A14" s="21" t="s">
        <v>8371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"/>
      <c r="H14" s="2"/>
      <c r="I14" s="2"/>
    </row>
    <row x14ac:dyDescent="0.25" r="15" customHeight="1" ht="17.25">
      <c r="A15" s="33"/>
      <c r="B15" s="16"/>
      <c r="C15" s="35"/>
      <c r="D15" s="35"/>
      <c r="E15" s="35"/>
      <c r="F15" s="35"/>
      <c r="G15" s="2"/>
      <c r="H15" s="2"/>
      <c r="I15" s="2"/>
    </row>
    <row x14ac:dyDescent="0.25" r="16" customHeight="1" ht="17.25">
      <c r="A16" s="21" t="s">
        <v>8189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"/>
      <c r="H16" s="2"/>
      <c r="I16" s="2"/>
    </row>
    <row x14ac:dyDescent="0.25" r="17" customHeight="1" ht="17.25">
      <c r="A17" s="33"/>
      <c r="B17" s="16"/>
      <c r="C17" s="35"/>
      <c r="D17" s="35"/>
      <c r="E17" s="35"/>
      <c r="F17" s="35"/>
      <c r="G17" s="2"/>
      <c r="H17" s="2"/>
      <c r="I17" s="2"/>
    </row>
    <row x14ac:dyDescent="0.25" r="18" customHeight="1" ht="17.25">
      <c r="A18" s="21" t="s">
        <v>8190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"/>
      <c r="H18" s="2"/>
      <c r="I18" s="2"/>
    </row>
    <row x14ac:dyDescent="0.25" r="19" customHeight="1" ht="17.25">
      <c r="A19" s="33"/>
      <c r="B19" s="16"/>
      <c r="C19" s="35"/>
      <c r="D19" s="35"/>
      <c r="E19" s="35"/>
      <c r="F19" s="35"/>
      <c r="G19" s="2"/>
      <c r="H19" s="2"/>
      <c r="I19" s="2"/>
    </row>
    <row x14ac:dyDescent="0.25" r="20" customHeight="1" ht="17.25">
      <c r="A20" s="62" t="s">
        <v>8108</v>
      </c>
      <c r="B20" s="63"/>
      <c r="C20" s="64">
        <f>SUM(C18:C19)</f>
      </c>
      <c r="D20" s="64">
        <f>SUM(D18:D19)</f>
      </c>
      <c r="E20" s="64">
        <f>SUM(E18:E19)</f>
      </c>
      <c r="F20" s="64">
        <f>SUM(F18:F19)</f>
      </c>
      <c r="G20" s="2"/>
      <c r="H20" s="2"/>
      <c r="I20" s="2"/>
    </row>
    <row x14ac:dyDescent="0.25" r="21" customHeight="1" ht="17.25">
      <c r="A21" s="33"/>
      <c r="B21" s="16"/>
      <c r="C21" s="35"/>
      <c r="D21" s="35"/>
      <c r="E21" s="35"/>
      <c r="F21" s="35"/>
      <c r="G21" s="2"/>
      <c r="H21" s="2"/>
      <c r="I21" s="2"/>
    </row>
    <row x14ac:dyDescent="0.25" r="22" customHeight="1" ht="17.25">
      <c r="A22" s="15"/>
      <c r="B22" s="16"/>
      <c r="C22" s="36"/>
      <c r="D22" s="36"/>
      <c r="E22" s="36"/>
      <c r="F22" s="36"/>
      <c r="G22" s="2"/>
      <c r="H22" s="2"/>
      <c r="I22" s="2"/>
    </row>
    <row x14ac:dyDescent="0.25" r="23" customHeight="1" ht="17.25">
      <c r="A23" s="406"/>
      <c r="B23" s="25"/>
      <c r="C23" s="45"/>
      <c r="D23" s="45"/>
      <c r="E23" s="45"/>
      <c r="F23" s="45"/>
      <c r="G23" s="2"/>
      <c r="H23" s="2"/>
      <c r="I23" s="2"/>
    </row>
    <row x14ac:dyDescent="0.25" r="24" customHeight="1" ht="17.25">
      <c r="A24" s="755" t="s">
        <v>57</v>
      </c>
      <c r="B24" s="751"/>
      <c r="C24" s="1145">
        <f>SUM(C8:C11)</f>
      </c>
      <c r="D24" s="1145">
        <f>SUM(D8:D11)</f>
      </c>
      <c r="E24" s="1145">
        <f>SUM(E8:E11)</f>
      </c>
      <c r="F24" s="1145">
        <f>SUM(F8:F11)</f>
      </c>
      <c r="G24" s="2"/>
      <c r="H24" s="2"/>
      <c r="I24" s="2"/>
    </row>
    <row x14ac:dyDescent="0.25" r="25" customHeight="1" ht="17.25">
      <c r="A25" s="231" t="s">
        <v>58</v>
      </c>
      <c r="B25" s="232"/>
      <c r="C25" s="1144">
        <v>300</v>
      </c>
      <c r="D25" s="1144">
        <v>300</v>
      </c>
      <c r="E25" s="1144">
        <v>200</v>
      </c>
      <c r="F25" s="1144">
        <v>300</v>
      </c>
      <c r="G25" s="2"/>
      <c r="H25" s="2"/>
      <c r="I25" s="2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5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290714285714287" customWidth="1" bestFit="1"/>
    <col min="8" max="8" style="89" width="9.290714285714287" customWidth="1" bestFit="1"/>
    <col min="9" max="9" style="89" width="9.290714285714287" customWidth="1" bestFit="1"/>
    <col min="10" max="10" style="89" width="9.147857142857141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  <c r="J1" s="3"/>
      <c r="K1" s="2"/>
      <c r="L1" s="2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3"/>
      <c r="K2" s="2"/>
      <c r="L2" s="2"/>
      <c r="M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3"/>
      <c r="K3" s="2"/>
      <c r="L3" s="2"/>
      <c r="M3" s="2"/>
    </row>
    <row x14ac:dyDescent="0.25" r="4" customHeight="1" ht="17.25">
      <c r="A4" s="1" t="s">
        <v>8021</v>
      </c>
      <c r="B4" s="4"/>
      <c r="C4" s="560"/>
      <c r="D4" s="560"/>
      <c r="E4" s="560"/>
      <c r="F4" s="560"/>
      <c r="G4" s="560"/>
      <c r="H4" s="560"/>
      <c r="I4" s="560"/>
      <c r="J4" s="3"/>
      <c r="K4" s="2"/>
      <c r="L4" s="2"/>
      <c r="M4" s="2"/>
    </row>
    <row x14ac:dyDescent="0.25" r="5" customHeight="1" ht="17.25">
      <c r="A5" s="1" t="s">
        <v>8375</v>
      </c>
      <c r="B5" s="4"/>
      <c r="C5" s="560"/>
      <c r="D5" s="560"/>
      <c r="E5" s="560"/>
      <c r="F5" s="560"/>
      <c r="G5" s="560"/>
      <c r="H5" s="560"/>
      <c r="I5" s="560"/>
      <c r="J5" s="560"/>
      <c r="K5" s="1139"/>
      <c r="L5" s="1139"/>
      <c r="M5" s="1139"/>
    </row>
    <row x14ac:dyDescent="0.25" r="6" customHeight="1" ht="17.25">
      <c r="A6" s="321"/>
      <c r="B6" s="321"/>
      <c r="C6" s="11">
        <v>6000</v>
      </c>
      <c r="D6" s="11">
        <v>35000</v>
      </c>
      <c r="E6" s="11">
        <v>21000</v>
      </c>
      <c r="F6" s="11">
        <v>4500</v>
      </c>
      <c r="G6" s="11">
        <v>2700</v>
      </c>
      <c r="H6" s="11">
        <v>2700</v>
      </c>
      <c r="I6" s="11">
        <v>8000</v>
      </c>
      <c r="J6" s="11">
        <v>1000</v>
      </c>
      <c r="K6" s="2"/>
      <c r="L6" s="2"/>
      <c r="M6" s="2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428</v>
      </c>
      <c r="E7" s="401" t="s">
        <v>10</v>
      </c>
      <c r="F7" s="401" t="s">
        <v>7</v>
      </c>
      <c r="G7" s="401" t="s">
        <v>33</v>
      </c>
      <c r="H7" s="401" t="s">
        <v>1083</v>
      </c>
      <c r="I7" s="401" t="s">
        <v>1866</v>
      </c>
      <c r="J7" s="401" t="s">
        <v>9</v>
      </c>
      <c r="K7" s="2"/>
      <c r="L7" s="2"/>
      <c r="M7" s="2"/>
    </row>
    <row x14ac:dyDescent="0.25" r="8" customHeight="1" ht="17.25">
      <c r="A8" s="33">
        <v>45175</v>
      </c>
      <c r="B8" s="118" t="s">
        <v>8320</v>
      </c>
      <c r="C8" s="36"/>
      <c r="D8" s="36"/>
      <c r="E8" s="36"/>
      <c r="F8" s="36"/>
      <c r="G8" s="17">
        <v>100</v>
      </c>
      <c r="H8" s="17">
        <v>100</v>
      </c>
      <c r="I8" s="17">
        <v>60</v>
      </c>
      <c r="J8" s="17">
        <v>72</v>
      </c>
      <c r="K8" s="2"/>
      <c r="L8" s="2"/>
      <c r="M8" s="2"/>
    </row>
    <row x14ac:dyDescent="0.25" r="9" customHeight="1" ht="17.25">
      <c r="A9" s="15" t="s">
        <v>3165</v>
      </c>
      <c r="B9" s="16" t="s">
        <v>8321</v>
      </c>
      <c r="C9" s="17">
        <v>40</v>
      </c>
      <c r="D9" s="17">
        <v>2</v>
      </c>
      <c r="E9" s="17">
        <v>4</v>
      </c>
      <c r="F9" s="17">
        <v>40</v>
      </c>
      <c r="G9" s="36"/>
      <c r="H9" s="36"/>
      <c r="I9" s="36"/>
      <c r="J9" s="36"/>
      <c r="K9" s="2"/>
      <c r="L9" s="2"/>
      <c r="M9" s="2"/>
    </row>
    <row x14ac:dyDescent="0.25" r="10" customHeight="1" ht="17.25">
      <c r="A10" s="117" t="s">
        <v>3704</v>
      </c>
      <c r="B10" s="118" t="s">
        <v>8322</v>
      </c>
      <c r="C10" s="46"/>
      <c r="D10" s="138">
        <v>18</v>
      </c>
      <c r="E10" s="46"/>
      <c r="F10" s="46"/>
      <c r="G10" s="46"/>
      <c r="H10" s="46"/>
      <c r="I10" s="46"/>
      <c r="J10" s="46"/>
      <c r="K10" s="2"/>
      <c r="L10" s="2"/>
      <c r="M10" s="2"/>
    </row>
    <row x14ac:dyDescent="0.25" r="11" customHeight="1" ht="17.25">
      <c r="A11" s="21" t="s">
        <v>8373</v>
      </c>
      <c r="B11" s="47"/>
      <c r="C11" s="23">
        <f>SUM(C8:C10)</f>
      </c>
      <c r="D11" s="23">
        <f>SUM(D8:D10)</f>
      </c>
      <c r="E11" s="23">
        <f>SUM(E8:E10)</f>
      </c>
      <c r="F11" s="23">
        <f>SUM(F8:F10)</f>
      </c>
      <c r="G11" s="23">
        <f>SUM(G8:G10)</f>
      </c>
      <c r="H11" s="23">
        <f>SUM(H8:H10)</f>
      </c>
      <c r="I11" s="23">
        <f>SUM(I8:I10)</f>
      </c>
      <c r="J11" s="23">
        <f>SUM(J8:J10)</f>
      </c>
      <c r="K11" s="4" t="s">
        <v>6514</v>
      </c>
      <c r="L11" s="2"/>
      <c r="M11" s="2"/>
    </row>
    <row x14ac:dyDescent="0.25" r="12" customHeight="1" ht="17.25">
      <c r="A12" s="33" t="s">
        <v>3466</v>
      </c>
      <c r="B12" s="34" t="s">
        <v>8328</v>
      </c>
      <c r="C12" s="35"/>
      <c r="D12" s="35"/>
      <c r="E12" s="19">
        <v>36</v>
      </c>
      <c r="F12" s="35"/>
      <c r="G12" s="35"/>
      <c r="H12" s="35"/>
      <c r="I12" s="35"/>
      <c r="J12" s="35"/>
      <c r="K12" s="2"/>
      <c r="L12" s="2"/>
      <c r="M12" s="2"/>
    </row>
    <row x14ac:dyDescent="0.25" r="13" customHeight="1" ht="17.25">
      <c r="A13" s="21" t="s">
        <v>8371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"/>
      <c r="L13" s="2"/>
      <c r="M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35"/>
      <c r="J14" s="35"/>
      <c r="K14" s="2"/>
      <c r="L14" s="2"/>
      <c r="M14" s="2"/>
    </row>
    <row x14ac:dyDescent="0.25" r="15" customHeight="1" ht="17.25">
      <c r="A15" s="21" t="s">
        <v>8189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"/>
      <c r="L15" s="2"/>
      <c r="M15" s="2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35"/>
      <c r="K16" s="2"/>
      <c r="L16" s="2"/>
      <c r="M16" s="2"/>
    </row>
    <row x14ac:dyDescent="0.25" r="17" customHeight="1" ht="17.25">
      <c r="A17" s="21" t="s">
        <v>8190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"/>
      <c r="L17" s="2"/>
      <c r="M17" s="2"/>
    </row>
    <row x14ac:dyDescent="0.25" r="18" customHeight="1" ht="17.25">
      <c r="A18" s="33"/>
      <c r="B18" s="34"/>
      <c r="C18" s="35"/>
      <c r="D18" s="35"/>
      <c r="E18" s="35"/>
      <c r="F18" s="35"/>
      <c r="G18" s="35"/>
      <c r="H18" s="35"/>
      <c r="I18" s="35"/>
      <c r="J18" s="35"/>
      <c r="K18" s="2"/>
      <c r="L18" s="2"/>
      <c r="M18" s="2"/>
    </row>
    <row x14ac:dyDescent="0.25" r="19" customHeight="1" ht="17.25">
      <c r="A19" s="62" t="s">
        <v>8108</v>
      </c>
      <c r="B19" s="63"/>
      <c r="C19" s="64">
        <f>SUM(C17:C18)</f>
      </c>
      <c r="D19" s="64">
        <f>SUM(D17:D18)</f>
      </c>
      <c r="E19" s="64">
        <f>SUM(E17:E18)</f>
      </c>
      <c r="F19" s="64">
        <f>SUM(F17:F18)</f>
      </c>
      <c r="G19" s="64">
        <f>SUM(G17:G18)</f>
      </c>
      <c r="H19" s="64">
        <f>SUM(H17:H18)</f>
      </c>
      <c r="I19" s="64">
        <f>SUM(I17:I18)</f>
      </c>
      <c r="J19" s="64">
        <f>SUM(J17:J18)</f>
      </c>
      <c r="K19" s="2"/>
      <c r="L19" s="2"/>
      <c r="M19" s="2"/>
    </row>
    <row x14ac:dyDescent="0.25" r="20" customHeight="1" ht="17.25">
      <c r="A20" s="33"/>
      <c r="B20" s="34"/>
      <c r="C20" s="35"/>
      <c r="D20" s="35"/>
      <c r="E20" s="35"/>
      <c r="F20" s="35"/>
      <c r="G20" s="35"/>
      <c r="H20" s="35"/>
      <c r="I20" s="35"/>
      <c r="J20" s="35"/>
      <c r="K20" s="2"/>
      <c r="L20" s="2"/>
      <c r="M20" s="2"/>
    </row>
    <row x14ac:dyDescent="0.25" r="21" customHeight="1" ht="17.25">
      <c r="A21" s="33"/>
      <c r="B21" s="34"/>
      <c r="C21" s="35"/>
      <c r="D21" s="35"/>
      <c r="E21" s="35"/>
      <c r="F21" s="35"/>
      <c r="G21" s="35"/>
      <c r="H21" s="35"/>
      <c r="I21" s="35"/>
      <c r="J21" s="35"/>
      <c r="K21" s="2"/>
      <c r="L21" s="2"/>
      <c r="M21" s="2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  <c r="J22" s="36"/>
      <c r="K22" s="2"/>
      <c r="L22" s="2"/>
      <c r="M22" s="2"/>
    </row>
    <row x14ac:dyDescent="0.25" r="23" customHeight="1" ht="17.25">
      <c r="A23" s="406"/>
      <c r="B23" s="25"/>
      <c r="C23" s="45"/>
      <c r="D23" s="45"/>
      <c r="E23" s="45"/>
      <c r="F23" s="45"/>
      <c r="G23" s="45"/>
      <c r="H23" s="45"/>
      <c r="I23" s="45"/>
      <c r="J23" s="45"/>
      <c r="K23" s="2"/>
      <c r="L23" s="2"/>
      <c r="M23" s="2"/>
    </row>
    <row x14ac:dyDescent="0.25" r="24" customHeight="1" ht="17.25">
      <c r="A24" s="755" t="s">
        <v>57</v>
      </c>
      <c r="B24" s="751"/>
      <c r="C24" s="1145">
        <f>SUM(C11:C12)</f>
      </c>
      <c r="D24" s="1145">
        <f>SUM(D11:D12)</f>
      </c>
      <c r="E24" s="1145">
        <f>SUM(E11:E12)</f>
      </c>
      <c r="F24" s="1145">
        <f>SUM(F11:F12)</f>
      </c>
      <c r="G24" s="1145">
        <f>SUM(G11:G12)</f>
      </c>
      <c r="H24" s="1145">
        <f>SUM(H11:H12)</f>
      </c>
      <c r="I24" s="1145">
        <f>SUM(I11:I12)</f>
      </c>
      <c r="J24" s="1145">
        <f>SUM(J11:J12)</f>
      </c>
      <c r="K24" s="2"/>
      <c r="L24" s="2"/>
      <c r="M24" s="2"/>
    </row>
    <row x14ac:dyDescent="0.25" r="25" customHeight="1" ht="17.25">
      <c r="A25" s="231" t="s">
        <v>58</v>
      </c>
      <c r="B25" s="232"/>
      <c r="C25" s="1144">
        <v>40</v>
      </c>
      <c r="D25" s="1144">
        <v>20</v>
      </c>
      <c r="E25" s="1144">
        <v>40</v>
      </c>
      <c r="F25" s="1144">
        <v>40</v>
      </c>
      <c r="G25" s="1144">
        <v>100</v>
      </c>
      <c r="H25" s="1144">
        <v>100</v>
      </c>
      <c r="I25" s="1144">
        <v>60</v>
      </c>
      <c r="J25" s="1144">
        <v>72</v>
      </c>
      <c r="K25" s="2"/>
      <c r="L25" s="2"/>
      <c r="M25" s="2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2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147857142857141" customWidth="1" bestFit="1"/>
    <col min="5" max="5" style="89" width="9.862142857142858" customWidth="1" bestFit="1"/>
    <col min="6" max="6" style="89" width="9.290714285714287" customWidth="1" bestFit="1"/>
    <col min="7" max="7" style="89" width="9.290714285714287" customWidth="1" bestFit="1"/>
    <col min="8" max="8" style="89" width="9.290714285714287" customWidth="1" bestFit="1"/>
    <col min="9" max="9" style="89" width="9.290714285714287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4" t="s">
        <v>0</v>
      </c>
      <c r="B1" s="83"/>
      <c r="C1" s="5"/>
      <c r="D1" s="5"/>
      <c r="E1" s="5"/>
      <c r="F1" s="5"/>
      <c r="G1" s="5"/>
      <c r="H1" s="5"/>
      <c r="I1" s="5"/>
      <c r="J1" s="2"/>
      <c r="K1" s="2"/>
      <c r="L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2"/>
      <c r="K2" s="2"/>
      <c r="L2" s="2"/>
    </row>
    <row x14ac:dyDescent="0.25" r="3" customHeight="1" ht="17.25">
      <c r="A3" s="4" t="s">
        <v>7698</v>
      </c>
      <c r="B3" s="4"/>
      <c r="C3" s="3"/>
      <c r="D3" s="3"/>
      <c r="E3" s="3"/>
      <c r="F3" s="3"/>
      <c r="G3" s="3"/>
      <c r="H3" s="3"/>
      <c r="I3" s="3"/>
      <c r="J3" s="2"/>
      <c r="K3" s="2"/>
      <c r="L3" s="2"/>
    </row>
    <row x14ac:dyDescent="0.25" r="4" customHeight="1" ht="17.25">
      <c r="A4" s="4" t="s">
        <v>8021</v>
      </c>
      <c r="B4" s="4"/>
      <c r="C4" s="560"/>
      <c r="D4" s="560"/>
      <c r="E4" s="560"/>
      <c r="F4" s="560"/>
      <c r="G4" s="560"/>
      <c r="H4" s="560"/>
      <c r="I4" s="560"/>
      <c r="J4" s="2"/>
      <c r="K4" s="2"/>
      <c r="L4" s="2"/>
    </row>
    <row x14ac:dyDescent="0.25" r="5" customHeight="1" ht="17.25">
      <c r="A5" s="4" t="s">
        <v>8374</v>
      </c>
      <c r="B5" s="4"/>
      <c r="C5" s="560"/>
      <c r="D5" s="560"/>
      <c r="E5" s="560"/>
      <c r="F5" s="560"/>
      <c r="G5" s="560"/>
      <c r="H5" s="560"/>
      <c r="I5" s="560"/>
      <c r="J5" s="1139"/>
      <c r="K5" s="1139"/>
      <c r="L5" s="1139"/>
    </row>
    <row x14ac:dyDescent="0.25" r="6" customHeight="1" ht="17.25">
      <c r="A6" s="321"/>
      <c r="B6" s="321"/>
      <c r="C6" s="11">
        <v>6000</v>
      </c>
      <c r="D6" s="11">
        <v>4500</v>
      </c>
      <c r="E6" s="11">
        <v>1000</v>
      </c>
      <c r="F6" s="11">
        <v>7500</v>
      </c>
      <c r="G6" s="11">
        <v>4500</v>
      </c>
      <c r="H6" s="11">
        <v>21000</v>
      </c>
      <c r="I6" s="11">
        <v>35000</v>
      </c>
      <c r="J6" s="2"/>
      <c r="K6" s="2"/>
      <c r="L6" s="2"/>
    </row>
    <row x14ac:dyDescent="0.25" r="7" customHeight="1" ht="17.25">
      <c r="A7" s="534" t="s">
        <v>4</v>
      </c>
      <c r="B7" s="534" t="s">
        <v>5</v>
      </c>
      <c r="C7" s="401" t="s">
        <v>368</v>
      </c>
      <c r="D7" s="401" t="s">
        <v>7</v>
      </c>
      <c r="E7" s="401" t="s">
        <v>9</v>
      </c>
      <c r="F7" s="401" t="s">
        <v>4057</v>
      </c>
      <c r="G7" s="401" t="s">
        <v>8</v>
      </c>
      <c r="H7" s="401" t="s">
        <v>10</v>
      </c>
      <c r="I7" s="401" t="s">
        <v>428</v>
      </c>
      <c r="J7" s="2"/>
      <c r="K7" s="2"/>
      <c r="L7" s="2"/>
    </row>
    <row x14ac:dyDescent="0.25" r="8" customHeight="1" ht="17.25">
      <c r="A8" s="118" t="s">
        <v>4642</v>
      </c>
      <c r="B8" s="118" t="s">
        <v>8323</v>
      </c>
      <c r="C8" s="138">
        <v>42</v>
      </c>
      <c r="D8" s="138">
        <v>42</v>
      </c>
      <c r="E8" s="138">
        <v>72</v>
      </c>
      <c r="F8" s="138">
        <v>50</v>
      </c>
      <c r="G8" s="138">
        <v>12</v>
      </c>
      <c r="H8" s="138">
        <v>13</v>
      </c>
      <c r="I8" s="138">
        <v>21</v>
      </c>
      <c r="J8" s="2"/>
      <c r="K8" s="2"/>
      <c r="L8" s="2"/>
    </row>
    <row x14ac:dyDescent="0.25" r="9" customHeight="1" ht="17.25">
      <c r="A9" s="165" t="s">
        <v>8373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23">
        <f>SUM(I8)</f>
      </c>
      <c r="J9" s="4" t="s">
        <v>1555</v>
      </c>
      <c r="K9" s="2"/>
      <c r="L9" s="2"/>
    </row>
    <row x14ac:dyDescent="0.25" r="10" customHeight="1" ht="17.25">
      <c r="A10" s="34" t="s">
        <v>3466</v>
      </c>
      <c r="B10" s="34" t="s">
        <v>8327</v>
      </c>
      <c r="C10" s="35"/>
      <c r="D10" s="35"/>
      <c r="E10" s="35"/>
      <c r="F10" s="35"/>
      <c r="G10" s="35"/>
      <c r="H10" s="19">
        <v>8</v>
      </c>
      <c r="I10" s="35"/>
      <c r="J10" s="2"/>
      <c r="K10" s="2"/>
      <c r="L10" s="2"/>
    </row>
    <row x14ac:dyDescent="0.25" r="11" customHeight="1" ht="17.25">
      <c r="A11" s="165" t="s">
        <v>8371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"/>
      <c r="K11" s="2"/>
      <c r="L11" s="2"/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35"/>
      <c r="I12" s="35"/>
      <c r="J12" s="2"/>
      <c r="K12" s="2"/>
      <c r="L12" s="2"/>
    </row>
    <row x14ac:dyDescent="0.25" r="13" customHeight="1" ht="17.25">
      <c r="A13" s="165" t="s">
        <v>8189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"/>
      <c r="K13" s="2"/>
      <c r="L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2"/>
      <c r="K14" s="2"/>
      <c r="L14" s="2"/>
    </row>
    <row x14ac:dyDescent="0.25" r="15" customHeight="1" ht="17.25">
      <c r="A15" s="165" t="s">
        <v>8190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"/>
      <c r="K15" s="2"/>
      <c r="L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2"/>
      <c r="K16" s="2"/>
      <c r="L16" s="2"/>
    </row>
    <row x14ac:dyDescent="0.25" r="17" customHeight="1" ht="17.25">
      <c r="A17" s="211" t="s">
        <v>8108</v>
      </c>
      <c r="B17" s="63"/>
      <c r="C17" s="64">
        <f>SUM(C15:C16)</f>
      </c>
      <c r="D17" s="64">
        <f>SUM(D15:D16)</f>
      </c>
      <c r="E17" s="64">
        <f>SUM(E15:E16)</f>
      </c>
      <c r="F17" s="64">
        <f>SUM(F15:F16)</f>
      </c>
      <c r="G17" s="64">
        <f>SUM(G15:G16)</f>
      </c>
      <c r="H17" s="64">
        <f>SUM(H15:H16)</f>
      </c>
      <c r="I17" s="64">
        <f>SUM(I15:I16)</f>
      </c>
      <c r="J17" s="2"/>
      <c r="K17" s="2"/>
      <c r="L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2"/>
      <c r="K18" s="2"/>
      <c r="L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2"/>
      <c r="K19" s="2"/>
      <c r="L19" s="2"/>
    </row>
    <row x14ac:dyDescent="0.25" r="20" customHeight="1" ht="17.25">
      <c r="A20" s="406"/>
      <c r="B20" s="25"/>
      <c r="C20" s="45"/>
      <c r="D20" s="45"/>
      <c r="E20" s="45"/>
      <c r="F20" s="45"/>
      <c r="G20" s="45"/>
      <c r="H20" s="45"/>
      <c r="I20" s="45"/>
      <c r="J20" s="2"/>
      <c r="K20" s="2"/>
      <c r="L20" s="2"/>
    </row>
    <row x14ac:dyDescent="0.25" r="21" customHeight="1" ht="17.25">
      <c r="A21" s="1140" t="s">
        <v>57</v>
      </c>
      <c r="B21" s="751"/>
      <c r="C21" s="1145">
        <f>SUM(C9:C10)</f>
      </c>
      <c r="D21" s="1145">
        <f>SUM(D9:D10)</f>
      </c>
      <c r="E21" s="1145">
        <f>SUM(E9:E10)</f>
      </c>
      <c r="F21" s="1145">
        <f>SUM(F9:F10)</f>
      </c>
      <c r="G21" s="1145">
        <f>SUM(G9:G10)</f>
      </c>
      <c r="H21" s="1145">
        <f>SUM(H9:H10)</f>
      </c>
      <c r="I21" s="1145">
        <f>SUM(I9:I10)</f>
      </c>
      <c r="J21" s="2"/>
      <c r="K21" s="2"/>
      <c r="L21" s="2"/>
    </row>
    <row x14ac:dyDescent="0.25" r="22" customHeight="1" ht="17.25">
      <c r="A22" s="420" t="s">
        <v>58</v>
      </c>
      <c r="B22" s="232"/>
      <c r="C22" s="1144">
        <v>42</v>
      </c>
      <c r="D22" s="1144">
        <v>42</v>
      </c>
      <c r="E22" s="1144">
        <v>72</v>
      </c>
      <c r="F22" s="1144">
        <v>50</v>
      </c>
      <c r="G22" s="1144">
        <v>12</v>
      </c>
      <c r="H22" s="1144">
        <v>21</v>
      </c>
      <c r="I22" s="1144">
        <v>21</v>
      </c>
      <c r="J22" s="2"/>
      <c r="K22" s="2"/>
      <c r="L22" s="2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4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116" width="9.862142857142858" customWidth="1" bestFit="1"/>
    <col min="4" max="4" style="89" width="9.290714285714287" customWidth="1" bestFit="1"/>
    <col min="5" max="5" style="89" width="9.290714285714287" customWidth="1" bestFit="1"/>
    <col min="6" max="6" style="89" width="9.147857142857141" customWidth="1" bestFit="1"/>
    <col min="7" max="7" style="89" width="9.147857142857141" customWidth="1" bestFit="1"/>
    <col min="8" max="8" style="89" width="9.147857142857141" customWidth="1" bestFit="1"/>
    <col min="9" max="9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3"/>
      <c r="H1" s="3"/>
      <c r="I1" s="2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2"/>
    </row>
    <row x14ac:dyDescent="0.25" r="3" customHeight="1" ht="17.25">
      <c r="A3" s="4" t="s">
        <v>7698</v>
      </c>
      <c r="B3" s="83"/>
      <c r="C3" s="3"/>
      <c r="D3" s="3"/>
      <c r="E3" s="3"/>
      <c r="F3" s="3"/>
      <c r="G3" s="3"/>
      <c r="H3" s="3"/>
      <c r="I3" s="2"/>
    </row>
    <row x14ac:dyDescent="0.25" r="4" customHeight="1" ht="17.25">
      <c r="A4" s="4" t="s">
        <v>8021</v>
      </c>
      <c r="B4" s="4"/>
      <c r="C4" s="5"/>
      <c r="D4" s="5"/>
      <c r="E4" s="5"/>
      <c r="F4" s="5"/>
      <c r="G4" s="5"/>
      <c r="H4" s="5"/>
      <c r="I4" s="2"/>
    </row>
    <row x14ac:dyDescent="0.25" r="5" customHeight="1" ht="17.25">
      <c r="A5" s="4" t="s">
        <v>8372</v>
      </c>
      <c r="B5" s="4"/>
      <c r="C5" s="5"/>
      <c r="D5" s="5"/>
      <c r="E5" s="5"/>
      <c r="F5" s="559">
        <v>2700</v>
      </c>
      <c r="G5" s="5"/>
      <c r="H5" s="5"/>
      <c r="I5" s="2"/>
    </row>
    <row x14ac:dyDescent="0.25" r="6" customHeight="1" ht="17.25">
      <c r="A6" s="11"/>
      <c r="B6" s="11"/>
      <c r="C6" s="11">
        <v>4500</v>
      </c>
      <c r="D6" s="11">
        <v>1000</v>
      </c>
      <c r="E6" s="11">
        <v>2700</v>
      </c>
      <c r="F6" s="11">
        <v>7500</v>
      </c>
      <c r="G6" s="11">
        <v>7500</v>
      </c>
      <c r="H6" s="11">
        <v>21000</v>
      </c>
      <c r="I6" s="2"/>
    </row>
    <row x14ac:dyDescent="0.25" r="7" customHeight="1" ht="17.25">
      <c r="A7" s="534" t="s">
        <v>4</v>
      </c>
      <c r="B7" s="534" t="s">
        <v>5</v>
      </c>
      <c r="C7" s="401" t="s">
        <v>7</v>
      </c>
      <c r="D7" s="401" t="s">
        <v>9</v>
      </c>
      <c r="E7" s="401" t="s">
        <v>33</v>
      </c>
      <c r="F7" s="401" t="s">
        <v>1083</v>
      </c>
      <c r="G7" s="401" t="s">
        <v>4057</v>
      </c>
      <c r="H7" s="401" t="s">
        <v>10</v>
      </c>
      <c r="I7" s="2"/>
    </row>
    <row x14ac:dyDescent="0.25" r="8" customHeight="1" ht="17.25">
      <c r="A8" s="118" t="s">
        <v>3301</v>
      </c>
      <c r="B8" s="118" t="s">
        <v>8324</v>
      </c>
      <c r="C8" s="138">
        <v>40</v>
      </c>
      <c r="D8" s="138">
        <v>75</v>
      </c>
      <c r="E8" s="138">
        <v>50</v>
      </c>
      <c r="F8" s="138">
        <v>50</v>
      </c>
      <c r="G8" s="138">
        <v>8</v>
      </c>
      <c r="H8" s="46"/>
      <c r="I8" s="2"/>
    </row>
    <row x14ac:dyDescent="0.25" r="9" customHeight="1" ht="17.25">
      <c r="A9" s="165" t="s">
        <v>8373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4" t="s">
        <v>1555</v>
      </c>
    </row>
    <row x14ac:dyDescent="0.25" r="10" customHeight="1" ht="17.25">
      <c r="A10" s="34" t="s">
        <v>3466</v>
      </c>
      <c r="B10" s="34" t="s">
        <v>8329</v>
      </c>
      <c r="C10" s="35"/>
      <c r="D10" s="35"/>
      <c r="E10" s="35"/>
      <c r="F10" s="35"/>
      <c r="G10" s="35"/>
      <c r="H10" s="19">
        <v>30</v>
      </c>
      <c r="I10" s="2"/>
    </row>
    <row x14ac:dyDescent="0.25" r="11" customHeight="1" ht="17.25">
      <c r="A11" s="165" t="s">
        <v>8371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2"/>
    </row>
    <row x14ac:dyDescent="0.25" r="13" customHeight="1" ht="17.25">
      <c r="A13" s="165" t="s">
        <v>8189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2"/>
    </row>
    <row x14ac:dyDescent="0.25" r="15" customHeight="1" ht="17.25">
      <c r="A15" s="165" t="s">
        <v>8190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"/>
    </row>
    <row x14ac:dyDescent="0.25" r="16" customHeight="1" ht="17.25">
      <c r="A16" s="15"/>
      <c r="B16" s="16"/>
      <c r="C16" s="36"/>
      <c r="D16" s="36"/>
      <c r="E16" s="18"/>
      <c r="F16" s="18"/>
      <c r="G16" s="36"/>
      <c r="H16" s="36"/>
      <c r="I16" s="2"/>
    </row>
    <row x14ac:dyDescent="0.25" r="17" customHeight="1" ht="17.25">
      <c r="A17" s="211" t="s">
        <v>8108</v>
      </c>
      <c r="B17" s="63"/>
      <c r="C17" s="64">
        <f>SUM(C15:C16)</f>
      </c>
      <c r="D17" s="64">
        <f>SUM(D15:D16)</f>
      </c>
      <c r="E17" s="64">
        <f>SUM(E15:E16)</f>
      </c>
      <c r="F17" s="64">
        <f>SUM(F15:F16)</f>
      </c>
      <c r="G17" s="64">
        <f>SUM(G15:G16)</f>
      </c>
      <c r="H17" s="64">
        <f>SUM(H15:H16)</f>
      </c>
      <c r="I17" s="2"/>
    </row>
    <row x14ac:dyDescent="0.25" r="18" customHeight="1" ht="17.25">
      <c r="A18" s="15"/>
      <c r="B18" s="16"/>
      <c r="C18" s="36"/>
      <c r="D18" s="36"/>
      <c r="E18" s="18"/>
      <c r="F18" s="18"/>
      <c r="G18" s="36"/>
      <c r="H18" s="36"/>
      <c r="I18" s="2"/>
    </row>
    <row x14ac:dyDescent="0.25" r="19" customHeight="1" ht="17.25">
      <c r="A19" s="15"/>
      <c r="B19" s="16"/>
      <c r="C19" s="36"/>
      <c r="D19" s="36"/>
      <c r="E19" s="18"/>
      <c r="F19" s="18"/>
      <c r="G19" s="36"/>
      <c r="H19" s="36"/>
      <c r="I19" s="2"/>
    </row>
    <row x14ac:dyDescent="0.25" r="20" customHeight="1" ht="17.25">
      <c r="A20" s="15"/>
      <c r="B20" s="16"/>
      <c r="C20" s="36"/>
      <c r="D20" s="36"/>
      <c r="E20" s="18"/>
      <c r="F20" s="18"/>
      <c r="G20" s="36"/>
      <c r="H20" s="36"/>
      <c r="I20" s="2"/>
    </row>
    <row x14ac:dyDescent="0.25" r="21" customHeight="1" ht="17.25">
      <c r="A21" s="123"/>
      <c r="B21" s="124"/>
      <c r="C21" s="18"/>
      <c r="D21" s="18"/>
      <c r="E21" s="18"/>
      <c r="F21" s="18"/>
      <c r="G21" s="18"/>
      <c r="H21" s="18"/>
      <c r="I21" s="2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2"/>
    </row>
    <row x14ac:dyDescent="0.25" r="23" customHeight="1" ht="17.25">
      <c r="A23" s="1140" t="s">
        <v>57</v>
      </c>
      <c r="B23" s="751"/>
      <c r="C23" s="1145">
        <f>SUM(C9:C10)</f>
      </c>
      <c r="D23" s="1145">
        <f>SUM(D9:D10)</f>
      </c>
      <c r="E23" s="1145">
        <f>SUM(E9:E10)</f>
      </c>
      <c r="F23" s="1145">
        <f>SUM(F9:F10)</f>
      </c>
      <c r="G23" s="1148">
        <f>SUM(G9:G10)</f>
      </c>
      <c r="H23" s="1145">
        <f>SUM(H9:H10)</f>
      </c>
      <c r="I23" s="2"/>
    </row>
    <row x14ac:dyDescent="0.25" r="24" customHeight="1" ht="17.25">
      <c r="A24" s="420" t="s">
        <v>58</v>
      </c>
      <c r="B24" s="232"/>
      <c r="C24" s="1146"/>
      <c r="D24" s="1144">
        <v>75</v>
      </c>
      <c r="E24" s="1144">
        <v>50</v>
      </c>
      <c r="F24" s="1144">
        <v>50</v>
      </c>
      <c r="G24" s="1144">
        <v>50</v>
      </c>
      <c r="H24" s="1144">
        <v>30</v>
      </c>
      <c r="I24" s="2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2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290714285714287" customWidth="1" bestFit="1"/>
    <col min="5" max="5" style="89" width="9.290714285714287" customWidth="1" bestFit="1"/>
    <col min="6" max="6" style="89" width="9.147857142857141" customWidth="1" bestFit="1"/>
    <col min="7" max="7" style="89" width="9.147857142857141" customWidth="1" bestFit="1"/>
    <col min="8" max="8" style="89" width="9.147857142857141" customWidth="1" bestFit="1"/>
    <col min="9" max="9" style="89" width="9.147857142857141" customWidth="1" bestFit="1"/>
    <col min="10" max="10" style="89" width="9.147857142857141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</row>
    <row x14ac:dyDescent="0.25" r="3" customHeight="1" ht="17.25">
      <c r="A3" s="1" t="s">
        <v>7698</v>
      </c>
      <c r="B3" s="83"/>
      <c r="C3" s="3"/>
      <c r="D3" s="3"/>
      <c r="E3" s="3"/>
      <c r="F3" s="3"/>
      <c r="G3" s="3"/>
      <c r="H3" s="3"/>
      <c r="I3" s="3"/>
      <c r="J3" s="3"/>
    </row>
    <row x14ac:dyDescent="0.25" r="4" customHeight="1" ht="17.25">
      <c r="A4" s="1" t="s">
        <v>8021</v>
      </c>
      <c r="B4" s="4"/>
      <c r="C4" s="5"/>
      <c r="D4" s="5"/>
      <c r="E4" s="5"/>
      <c r="F4" s="5"/>
      <c r="G4" s="5"/>
      <c r="H4" s="5"/>
      <c r="I4" s="5"/>
      <c r="J4" s="5"/>
    </row>
    <row x14ac:dyDescent="0.25" r="5" customHeight="1" ht="17.25">
      <c r="A5" s="1" t="s">
        <v>8370</v>
      </c>
      <c r="B5" s="4"/>
      <c r="C5" s="5"/>
      <c r="D5" s="5"/>
      <c r="E5" s="5"/>
      <c r="F5" s="5"/>
      <c r="G5" s="5"/>
      <c r="H5" s="5"/>
      <c r="I5" s="5"/>
      <c r="J5" s="5"/>
    </row>
    <row x14ac:dyDescent="0.25" r="6" customHeight="1" ht="17.25">
      <c r="A6" s="11"/>
      <c r="B6" s="11"/>
      <c r="C6" s="11">
        <v>20000</v>
      </c>
      <c r="D6" s="11">
        <v>21000</v>
      </c>
      <c r="E6" s="11">
        <v>2700</v>
      </c>
      <c r="F6" s="11">
        <v>2700</v>
      </c>
      <c r="G6" s="11">
        <v>35000</v>
      </c>
      <c r="H6" s="11">
        <v>6000</v>
      </c>
      <c r="I6" s="11">
        <v>5000</v>
      </c>
      <c r="J6" s="11">
        <v>4500</v>
      </c>
    </row>
    <row x14ac:dyDescent="0.25" r="7" customHeight="1" ht="17.25">
      <c r="A7" s="533" t="s">
        <v>4</v>
      </c>
      <c r="B7" s="534" t="s">
        <v>5</v>
      </c>
      <c r="C7" s="401" t="s">
        <v>31</v>
      </c>
      <c r="D7" s="401" t="s">
        <v>10</v>
      </c>
      <c r="E7" s="401" t="s">
        <v>33</v>
      </c>
      <c r="F7" s="401" t="s">
        <v>1083</v>
      </c>
      <c r="G7" s="401" t="s">
        <v>428</v>
      </c>
      <c r="H7" s="401" t="s">
        <v>368</v>
      </c>
      <c r="I7" s="401" t="s">
        <v>75</v>
      </c>
      <c r="J7" s="401" t="s">
        <v>7</v>
      </c>
    </row>
    <row x14ac:dyDescent="0.25" r="8" customHeight="1" ht="17.25">
      <c r="A8" s="15">
        <v>45145</v>
      </c>
      <c r="B8" s="16" t="s">
        <v>8325</v>
      </c>
      <c r="C8" s="36"/>
      <c r="D8" s="17">
        <v>43</v>
      </c>
      <c r="E8" s="17">
        <v>140</v>
      </c>
      <c r="F8" s="17">
        <v>183</v>
      </c>
      <c r="G8" s="17">
        <v>23</v>
      </c>
      <c r="H8" s="17">
        <v>30</v>
      </c>
      <c r="I8" s="17">
        <v>8</v>
      </c>
      <c r="J8" s="17">
        <v>48</v>
      </c>
    </row>
    <row x14ac:dyDescent="0.25" r="9" customHeight="1" ht="17.25">
      <c r="A9" s="33" t="s">
        <v>2475</v>
      </c>
      <c r="B9" s="16" t="s">
        <v>8326</v>
      </c>
      <c r="C9" s="17">
        <v>42</v>
      </c>
      <c r="D9" s="17">
        <v>7</v>
      </c>
      <c r="E9" s="36"/>
      <c r="F9" s="36"/>
      <c r="G9" s="36"/>
      <c r="H9" s="36"/>
      <c r="I9" s="36"/>
      <c r="J9" s="36"/>
    </row>
    <row x14ac:dyDescent="0.25" r="10" customHeight="1" ht="17.25">
      <c r="A10" s="24" t="s">
        <v>3467</v>
      </c>
      <c r="B10" s="118" t="s">
        <v>8330</v>
      </c>
      <c r="C10" s="46"/>
      <c r="D10" s="138">
        <v>46</v>
      </c>
      <c r="E10" s="46"/>
      <c r="F10" s="46"/>
      <c r="G10" s="46"/>
      <c r="H10" s="46"/>
      <c r="I10" s="46"/>
      <c r="J10" s="46"/>
    </row>
    <row x14ac:dyDescent="0.25" r="11" customHeight="1" ht="17.25">
      <c r="A11" s="21" t="s">
        <v>8371</v>
      </c>
      <c r="B11" s="47"/>
      <c r="C11" s="23">
        <f>SUM(C8:C10)</f>
      </c>
      <c r="D11" s="23">
        <f>SUM(D8:D10)</f>
      </c>
      <c r="E11" s="23">
        <f>SUM(E8:E10)</f>
      </c>
      <c r="F11" s="23">
        <f>SUM(F8:F10)</f>
      </c>
      <c r="G11" s="23">
        <f>SUM(G8:G10)</f>
      </c>
      <c r="H11" s="23">
        <f>SUM(H8:H10)</f>
      </c>
      <c r="I11" s="23">
        <f>SUM(I8:I10)</f>
      </c>
      <c r="J11" s="23">
        <f>SUM(J8:J10)</f>
      </c>
    </row>
    <row x14ac:dyDescent="0.25" r="12" customHeight="1" ht="17.25">
      <c r="A12" s="33"/>
      <c r="B12" s="34"/>
      <c r="C12" s="35"/>
      <c r="D12" s="35"/>
      <c r="E12" s="20"/>
      <c r="F12" s="20"/>
      <c r="G12" s="20"/>
      <c r="H12" s="20"/>
      <c r="I12" s="35"/>
      <c r="J12" s="35"/>
    </row>
    <row x14ac:dyDescent="0.25" r="13" customHeight="1" ht="17.25">
      <c r="A13" s="21" t="s">
        <v>8189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</row>
    <row x14ac:dyDescent="0.25" r="14" customHeight="1" ht="17.25">
      <c r="A14" s="33"/>
      <c r="B14" s="34"/>
      <c r="C14" s="35"/>
      <c r="D14" s="35"/>
      <c r="E14" s="20"/>
      <c r="F14" s="20"/>
      <c r="G14" s="20"/>
      <c r="H14" s="20"/>
      <c r="I14" s="35"/>
      <c r="J14" s="35"/>
    </row>
    <row x14ac:dyDescent="0.25" r="15" customHeight="1" ht="17.25">
      <c r="A15" s="21" t="s">
        <v>8190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</row>
    <row x14ac:dyDescent="0.25" r="16" customHeight="1" ht="17.25">
      <c r="A16" s="33"/>
      <c r="B16" s="34"/>
      <c r="C16" s="35"/>
      <c r="D16" s="35"/>
      <c r="E16" s="20"/>
      <c r="F16" s="20"/>
      <c r="G16" s="20"/>
      <c r="H16" s="20"/>
      <c r="I16" s="35"/>
      <c r="J16" s="35"/>
    </row>
    <row x14ac:dyDescent="0.25" r="17" customHeight="1" ht="17.25">
      <c r="A17" s="62" t="s">
        <v>8108</v>
      </c>
      <c r="B17" s="63"/>
      <c r="C17" s="64">
        <f>SUM(C15:C16)</f>
      </c>
      <c r="D17" s="64">
        <f>SUM(D15:D16)</f>
      </c>
      <c r="E17" s="64">
        <f>SUM(E15:E16)</f>
      </c>
      <c r="F17" s="64">
        <f>SUM(F15:F16)</f>
      </c>
      <c r="G17" s="64">
        <f>SUM(G15:G16)</f>
      </c>
      <c r="H17" s="64">
        <f>SUM(H15:H16)</f>
      </c>
      <c r="I17" s="64">
        <f>SUM(I15:I16)</f>
      </c>
      <c r="J17" s="64">
        <f>SUM(J15:J16)</f>
      </c>
    </row>
    <row x14ac:dyDescent="0.25" r="18" customHeight="1" ht="17.25">
      <c r="A18" s="33"/>
      <c r="B18" s="34"/>
      <c r="C18" s="35"/>
      <c r="D18" s="35"/>
      <c r="E18" s="20"/>
      <c r="F18" s="20"/>
      <c r="G18" s="20"/>
      <c r="H18" s="20"/>
      <c r="I18" s="35"/>
      <c r="J18" s="35"/>
    </row>
    <row x14ac:dyDescent="0.25" r="19" customHeight="1" ht="17.25">
      <c r="A19" s="123"/>
      <c r="B19" s="124"/>
      <c r="C19" s="18"/>
      <c r="D19" s="18"/>
      <c r="E19" s="18"/>
      <c r="F19" s="18"/>
      <c r="G19" s="18"/>
      <c r="H19" s="18"/>
      <c r="I19" s="18"/>
      <c r="J19" s="18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</row>
    <row x14ac:dyDescent="0.25" r="21" customHeight="1" ht="17.25">
      <c r="A21" s="755" t="s">
        <v>57</v>
      </c>
      <c r="B21" s="751"/>
      <c r="C21" s="1145">
        <f>SUM(C8:C9)</f>
      </c>
      <c r="D21" s="1145">
        <f>SUM(D8:D10)</f>
      </c>
      <c r="E21" s="1145">
        <f>SUM(E8:E9)</f>
      </c>
      <c r="F21" s="1145">
        <f>SUM(F8:F9)</f>
      </c>
      <c r="G21" s="1145">
        <f>SUM(G8:G9)</f>
      </c>
      <c r="H21" s="1145">
        <f>SUM(H8:H9)</f>
      </c>
      <c r="I21" s="1145">
        <f>SUM(I8:I9)</f>
      </c>
      <c r="J21" s="1145">
        <f>SUM(J8:J9)</f>
      </c>
    </row>
    <row x14ac:dyDescent="0.25" r="22" customHeight="1" ht="17.25">
      <c r="A22" s="231" t="s">
        <v>58</v>
      </c>
      <c r="B22" s="232"/>
      <c r="C22" s="1144">
        <v>42</v>
      </c>
      <c r="D22" s="1144">
        <v>96</v>
      </c>
      <c r="E22" s="1144">
        <v>140</v>
      </c>
      <c r="F22" s="1144">
        <v>183</v>
      </c>
      <c r="G22" s="1144">
        <v>23</v>
      </c>
      <c r="H22" s="1144">
        <v>30</v>
      </c>
      <c r="I22" s="1144">
        <v>8</v>
      </c>
      <c r="J22" s="1144">
        <v>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2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862142857142858" customWidth="1" bestFit="1"/>
    <col min="4" max="4" style="89" width="9.290714285714287" customWidth="1" bestFit="1"/>
    <col min="5" max="5" style="89" width="9.290714285714287" customWidth="1" bestFit="1"/>
    <col min="6" max="6" style="89" width="9.147857142857141" customWidth="1" bestFit="1"/>
    <col min="7" max="7" style="89" width="9.147857142857141" customWidth="1" bestFit="1"/>
    <col min="8" max="8" style="89" width="9.147857142857141" customWidth="1" bestFit="1"/>
    <col min="9" max="9" style="89" width="9.147857142857141" customWidth="1" bestFit="1"/>
    <col min="10" max="10" style="89" width="9.147857142857141" customWidth="1" bestFit="1"/>
    <col min="11" max="11" style="89" width="9.147857142857141" customWidth="1" bestFit="1"/>
    <col min="12" max="12" style="89" width="9.147857142857141" customWidth="1" bestFit="1"/>
    <col min="13" max="13" style="89" width="9.147857142857141" customWidth="1" bestFit="1"/>
    <col min="14" max="14" style="89" width="9.147857142857141" customWidth="1" bestFit="1"/>
    <col min="15" max="15" style="89" width="9.147857142857141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x14ac:dyDescent="0.25" r="3" customHeight="1" ht="17.25">
      <c r="A3" s="1" t="s">
        <v>7698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x14ac:dyDescent="0.25" r="4" customHeight="1" ht="17.25">
      <c r="A4" s="1" t="s">
        <v>8021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x14ac:dyDescent="0.25" r="5" customHeight="1" ht="17.25">
      <c r="A5" s="1" t="s">
        <v>8369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x14ac:dyDescent="0.25" r="6" customHeight="1" ht="17.25">
      <c r="A6" s="11"/>
      <c r="B6" s="11"/>
      <c r="C6" s="11">
        <v>6750</v>
      </c>
      <c r="D6" s="11">
        <v>9000</v>
      </c>
      <c r="E6" s="11">
        <v>13500</v>
      </c>
      <c r="F6" s="11">
        <v>18000</v>
      </c>
      <c r="G6" s="11">
        <v>23500</v>
      </c>
      <c r="H6" s="11">
        <v>21000</v>
      </c>
      <c r="I6" s="11">
        <v>2700</v>
      </c>
      <c r="J6" s="11">
        <v>2700</v>
      </c>
      <c r="K6" s="11">
        <v>35000</v>
      </c>
      <c r="L6" s="11">
        <v>6000</v>
      </c>
      <c r="M6" s="11">
        <v>5000</v>
      </c>
      <c r="N6" s="11">
        <v>4500</v>
      </c>
      <c r="O6" s="11">
        <v>1000</v>
      </c>
    </row>
    <row x14ac:dyDescent="0.25" r="7" customHeight="1" ht="17.25">
      <c r="A7" s="533" t="s">
        <v>4</v>
      </c>
      <c r="B7" s="534" t="s">
        <v>5</v>
      </c>
      <c r="C7" s="401" t="s">
        <v>7660</v>
      </c>
      <c r="D7" s="401" t="s">
        <v>1866</v>
      </c>
      <c r="E7" s="401" t="s">
        <v>32</v>
      </c>
      <c r="F7" s="401" t="s">
        <v>383</v>
      </c>
      <c r="G7" s="401" t="s">
        <v>31</v>
      </c>
      <c r="H7" s="401" t="s">
        <v>10</v>
      </c>
      <c r="I7" s="401" t="s">
        <v>33</v>
      </c>
      <c r="J7" s="401" t="s">
        <v>1083</v>
      </c>
      <c r="K7" s="401" t="s">
        <v>428</v>
      </c>
      <c r="L7" s="401" t="s">
        <v>368</v>
      </c>
      <c r="M7" s="401" t="s">
        <v>75</v>
      </c>
      <c r="N7" s="401" t="s">
        <v>7</v>
      </c>
      <c r="O7" s="401" t="s">
        <v>9</v>
      </c>
    </row>
    <row x14ac:dyDescent="0.25" r="8" customHeight="1" ht="17.25">
      <c r="A8" s="15">
        <v>45024</v>
      </c>
      <c r="B8" s="16" t="s">
        <v>8331</v>
      </c>
      <c r="C8" s="18"/>
      <c r="D8" s="18"/>
      <c r="E8" s="18"/>
      <c r="F8" s="18"/>
      <c r="G8" s="18"/>
      <c r="H8" s="17">
        <v>115</v>
      </c>
      <c r="I8" s="17">
        <v>115</v>
      </c>
      <c r="J8" s="17">
        <v>100</v>
      </c>
      <c r="K8" s="18"/>
      <c r="L8" s="17">
        <v>132</v>
      </c>
      <c r="M8" s="17">
        <v>50</v>
      </c>
      <c r="N8" s="17">
        <v>132</v>
      </c>
      <c r="O8" s="17">
        <v>48</v>
      </c>
    </row>
    <row x14ac:dyDescent="0.25" r="9" customHeight="1" ht="17.25">
      <c r="A9" s="15">
        <v>45024</v>
      </c>
      <c r="B9" s="16" t="s">
        <v>8332</v>
      </c>
      <c r="C9" s="18"/>
      <c r="D9" s="17">
        <v>70</v>
      </c>
      <c r="E9" s="17">
        <v>62</v>
      </c>
      <c r="F9" s="17">
        <v>28</v>
      </c>
      <c r="G9" s="17">
        <v>30</v>
      </c>
      <c r="H9" s="18"/>
      <c r="I9" s="18"/>
      <c r="J9" s="18"/>
      <c r="K9" s="18"/>
      <c r="L9" s="18"/>
      <c r="M9" s="18"/>
      <c r="N9" s="18"/>
      <c r="O9" s="18"/>
    </row>
    <row x14ac:dyDescent="0.25" r="10" customHeight="1" ht="17.25">
      <c r="A10" s="15">
        <v>45115</v>
      </c>
      <c r="B10" s="118" t="s">
        <v>8333</v>
      </c>
      <c r="C10" s="17">
        <v>50</v>
      </c>
      <c r="D10" s="36"/>
      <c r="E10" s="36"/>
      <c r="F10" s="17">
        <v>18</v>
      </c>
      <c r="G10" s="36"/>
      <c r="H10" s="36"/>
      <c r="I10" s="36"/>
      <c r="J10" s="36"/>
      <c r="K10" s="17">
        <v>65</v>
      </c>
      <c r="L10" s="36"/>
      <c r="M10" s="36"/>
      <c r="N10" s="36"/>
      <c r="O10" s="36"/>
    </row>
    <row x14ac:dyDescent="0.25" r="11" customHeight="1" ht="17.25">
      <c r="A11" s="117">
        <v>45238</v>
      </c>
      <c r="B11" s="118" t="s">
        <v>8334</v>
      </c>
      <c r="C11" s="46"/>
      <c r="D11" s="46"/>
      <c r="E11" s="46"/>
      <c r="F11" s="46"/>
      <c r="G11" s="46"/>
      <c r="H11" s="46"/>
      <c r="I11" s="46"/>
      <c r="J11" s="138">
        <v>210</v>
      </c>
      <c r="K11" s="46"/>
      <c r="L11" s="46"/>
      <c r="M11" s="46"/>
      <c r="N11" s="46"/>
      <c r="O11" s="46"/>
    </row>
    <row x14ac:dyDescent="0.25" r="12" customHeight="1" ht="17.25">
      <c r="A12" s="21" t="s">
        <v>8189</v>
      </c>
      <c r="B12" s="47"/>
      <c r="C12" s="23">
        <f>SUM(C8:C11)</f>
      </c>
      <c r="D12" s="23">
        <f>SUM(D8:D11)</f>
      </c>
      <c r="E12" s="23">
        <f>SUM(E8:E11)</f>
      </c>
      <c r="F12" s="23">
        <f>SUM(F8:F11)</f>
      </c>
      <c r="G12" s="23">
        <f>SUM(G8:G11)</f>
      </c>
      <c r="H12" s="23">
        <f>SUM(H8:H11)</f>
      </c>
      <c r="I12" s="23">
        <f>SUM(I8:I11)</f>
      </c>
      <c r="J12" s="23">
        <f>SUM(J8:J11)</f>
      </c>
      <c r="K12" s="23">
        <f>SUM(K8:K11)</f>
      </c>
      <c r="L12" s="23">
        <f>SUM(L8:L11)</f>
      </c>
      <c r="M12" s="23">
        <f>SUM(M8:M11)</f>
      </c>
      <c r="N12" s="23">
        <f>SUM(N8:N11)</f>
      </c>
      <c r="O12" s="23">
        <f>SUM(O8:O11)</f>
      </c>
    </row>
    <row x14ac:dyDescent="0.25" r="13" customHeight="1" ht="17.25">
      <c r="A13" s="33"/>
      <c r="B13" s="2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x14ac:dyDescent="0.25" r="14" customHeight="1" ht="17.25">
      <c r="A14" s="21" t="s">
        <v>8190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23">
        <f>SUM(M12:M13)</f>
      </c>
      <c r="N14" s="23">
        <f>SUM(N12:N13)</f>
      </c>
      <c r="O14" s="23">
        <f>SUM(O12:O13)</f>
      </c>
    </row>
    <row x14ac:dyDescent="0.25" r="15" customHeight="1" ht="17.25">
      <c r="A15" s="33"/>
      <c r="B15" s="2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x14ac:dyDescent="0.25" r="16" customHeight="1" ht="17.25">
      <c r="A16" s="62" t="s">
        <v>8108</v>
      </c>
      <c r="B16" s="63"/>
      <c r="C16" s="64">
        <f>SUM(C14:C15)</f>
      </c>
      <c r="D16" s="64">
        <f>SUM(D14:D15)</f>
      </c>
      <c r="E16" s="64">
        <f>SUM(E14:E15)</f>
      </c>
      <c r="F16" s="64">
        <f>SUM(F14:F15)</f>
      </c>
      <c r="G16" s="64">
        <f>SUM(G14:G15)</f>
      </c>
      <c r="H16" s="64">
        <f>SUM(H14:H15)</f>
      </c>
      <c r="I16" s="64">
        <f>SUM(I14:I15)</f>
      </c>
      <c r="J16" s="64">
        <f>SUM(J14:J15)</f>
      </c>
      <c r="K16" s="64">
        <f>SUM(K14:K15)</f>
      </c>
      <c r="L16" s="64">
        <f>SUM(L14:L15)</f>
      </c>
      <c r="M16" s="64">
        <f>SUM(M14:M15)</f>
      </c>
      <c r="N16" s="64">
        <f>SUM(N14:N15)</f>
      </c>
      <c r="O16" s="64">
        <f>SUM(O14:O15)</f>
      </c>
    </row>
    <row x14ac:dyDescent="0.25" r="17" customHeight="1" ht="17.25">
      <c r="A17" s="33"/>
      <c r="B17" s="2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x14ac:dyDescent="0.25" r="18" customHeight="1" ht="17.25">
      <c r="A18" s="15"/>
      <c r="B18" s="16"/>
      <c r="C18" s="36"/>
      <c r="D18" s="36"/>
      <c r="E18" s="18"/>
      <c r="F18" s="18"/>
      <c r="G18" s="18"/>
      <c r="H18" s="18"/>
      <c r="I18" s="18"/>
      <c r="J18" s="18"/>
      <c r="K18" s="36"/>
      <c r="L18" s="36"/>
      <c r="M18" s="36"/>
      <c r="N18" s="36"/>
      <c r="O18" s="36"/>
    </row>
    <row x14ac:dyDescent="0.25" r="19" customHeight="1" ht="17.25">
      <c r="A19" s="123"/>
      <c r="B19" s="124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</row>
    <row x14ac:dyDescent="0.25" r="21" customHeight="1" ht="17.25">
      <c r="A21" s="755" t="s">
        <v>57</v>
      </c>
      <c r="B21" s="751"/>
      <c r="C21" s="1145">
        <f>SUM(C8:C10)</f>
      </c>
      <c r="D21" s="1145">
        <f>SUM(D8:D9)</f>
      </c>
      <c r="E21" s="1145">
        <f>SUM(E8:E9)</f>
      </c>
      <c r="F21" s="1148">
        <f>SUM(F8:F10)</f>
      </c>
      <c r="G21" s="1148">
        <f>SUM(G8:G9)</f>
      </c>
      <c r="H21" s="1145">
        <f>SUM(H8:H9)</f>
      </c>
      <c r="I21" s="1145">
        <f>SUM(I8:I9)</f>
      </c>
      <c r="J21" s="1145">
        <f>SUM(J8:J11)</f>
      </c>
      <c r="K21" s="1145">
        <f>SUM(K8:K10)</f>
      </c>
      <c r="L21" s="1145">
        <f>SUM(L8:L9)</f>
      </c>
      <c r="M21" s="1145">
        <f>SUM(M8:M9)</f>
      </c>
      <c r="N21" s="1145">
        <f>SUM(N8:N9)</f>
      </c>
      <c r="O21" s="1145">
        <f>SUM(O8:O9)</f>
      </c>
    </row>
    <row x14ac:dyDescent="0.25" r="22" customHeight="1" ht="17.25">
      <c r="A22" s="231" t="s">
        <v>58</v>
      </c>
      <c r="B22" s="232"/>
      <c r="C22" s="1144">
        <v>50</v>
      </c>
      <c r="D22" s="1144">
        <v>70</v>
      </c>
      <c r="E22" s="1144">
        <v>62</v>
      </c>
      <c r="F22" s="1144">
        <v>124</v>
      </c>
      <c r="G22" s="1144">
        <v>107</v>
      </c>
      <c r="H22" s="1144">
        <v>115</v>
      </c>
      <c r="I22" s="1144">
        <v>115</v>
      </c>
      <c r="J22" s="1144">
        <v>310</v>
      </c>
      <c r="K22" s="1144">
        <v>65</v>
      </c>
      <c r="L22" s="1144">
        <v>132</v>
      </c>
      <c r="M22" s="1144">
        <v>50</v>
      </c>
      <c r="N22" s="1144">
        <v>132</v>
      </c>
      <c r="O22" s="1144">
        <v>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0"/>
  <sheetViews>
    <sheetView workbookViewId="0"/>
  </sheetViews>
  <sheetFormatPr defaultRowHeight="15" x14ac:dyDescent="0.25"/>
  <cols>
    <col min="1" max="1" style="115" width="14.290714285714287" customWidth="1" bestFit="1"/>
    <col min="2" max="2" style="40" width="21.14785714285714" customWidth="1" bestFit="1"/>
    <col min="3" max="3" style="116" width="9.862142857142858" customWidth="1" bestFit="1"/>
    <col min="4" max="4" style="116" width="9.290714285714287" customWidth="1" bestFit="1"/>
    <col min="5" max="5" style="116" width="9.290714285714287" customWidth="1" bestFit="1"/>
    <col min="6" max="6" style="116" width="9.147857142857141" customWidth="1" bestFit="1"/>
    <col min="7" max="7" style="116" width="9.147857142857141" customWidth="1" bestFit="1"/>
    <col min="8" max="8" style="116" width="9.147857142857141" customWidth="1" bestFit="1"/>
    <col min="9" max="9" style="116" width="9.147857142857141" customWidth="1" bestFit="1"/>
    <col min="10" max="10" style="116" width="9.147857142857141" customWidth="1" bestFit="1"/>
    <col min="11" max="11" style="116" width="9.147857142857141" customWidth="1" bestFit="1"/>
    <col min="12" max="12" style="116" width="9.147857142857141" customWidth="1" bestFit="1"/>
    <col min="13" max="13" style="116" width="9.147857142857141" customWidth="1" bestFit="1"/>
    <col min="14" max="14" style="116" width="9.147857142857141" customWidth="1" bestFit="1"/>
    <col min="15" max="15" style="116" width="9.147857142857141" customWidth="1" bestFit="1"/>
    <col min="16" max="16" style="116" width="9.147857142857141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x14ac:dyDescent="0.25" r="3" customHeight="1" ht="17.25">
      <c r="A3" s="1" t="s">
        <v>7698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x14ac:dyDescent="0.25" r="4" customHeight="1" ht="17.25">
      <c r="A4" s="1" t="s">
        <v>8021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x14ac:dyDescent="0.25" r="5" customHeight="1" ht="17.25">
      <c r="A5" s="1" t="s">
        <v>8080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x14ac:dyDescent="0.25" r="6" customHeight="1" ht="17.25">
      <c r="A6" s="191" t="s">
        <v>8368</v>
      </c>
      <c r="B6" s="11"/>
      <c r="C6" s="11">
        <v>6000</v>
      </c>
      <c r="D6" s="11">
        <v>21000</v>
      </c>
      <c r="E6" s="11">
        <v>1000</v>
      </c>
      <c r="F6" s="11">
        <v>4500</v>
      </c>
      <c r="G6" s="11">
        <v>4500</v>
      </c>
      <c r="H6" s="11">
        <v>35000</v>
      </c>
      <c r="I6" s="11">
        <v>20000</v>
      </c>
      <c r="J6" s="11">
        <v>9000</v>
      </c>
      <c r="K6" s="11">
        <v>13500</v>
      </c>
      <c r="L6" s="11">
        <v>23500</v>
      </c>
      <c r="M6" s="11">
        <v>2700</v>
      </c>
      <c r="N6" s="11">
        <v>2700</v>
      </c>
      <c r="O6" s="11">
        <v>6000</v>
      </c>
      <c r="P6" s="11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10</v>
      </c>
      <c r="E7" s="401" t="s">
        <v>9</v>
      </c>
      <c r="F7" s="401" t="s">
        <v>8</v>
      </c>
      <c r="G7" s="401" t="s">
        <v>7</v>
      </c>
      <c r="H7" s="401" t="s">
        <v>428</v>
      </c>
      <c r="I7" s="401" t="s">
        <v>369</v>
      </c>
      <c r="J7" s="401" t="s">
        <v>1866</v>
      </c>
      <c r="K7" s="401" t="s">
        <v>32</v>
      </c>
      <c r="L7" s="401" t="s">
        <v>31</v>
      </c>
      <c r="M7" s="401" t="s">
        <v>33</v>
      </c>
      <c r="N7" s="401" t="s">
        <v>1083</v>
      </c>
      <c r="O7" s="401" t="s">
        <v>6</v>
      </c>
      <c r="P7" s="401"/>
    </row>
    <row x14ac:dyDescent="0.25" r="8" customHeight="1" ht="17.25">
      <c r="A8" s="33" t="s">
        <v>2494</v>
      </c>
      <c r="B8" s="16" t="s">
        <v>1788</v>
      </c>
      <c r="C8" s="17">
        <v>9</v>
      </c>
      <c r="D8" s="17">
        <v>64</v>
      </c>
      <c r="E8" s="17">
        <v>71</v>
      </c>
      <c r="F8" s="17">
        <v>2</v>
      </c>
      <c r="G8" s="36"/>
      <c r="H8" s="36"/>
      <c r="I8" s="36"/>
      <c r="J8" s="36"/>
      <c r="K8" s="36"/>
      <c r="L8" s="36"/>
      <c r="M8" s="36"/>
      <c r="N8" s="36"/>
      <c r="O8" s="36"/>
      <c r="P8" s="36"/>
    </row>
    <row x14ac:dyDescent="0.25" r="9" customHeight="1" ht="17.25">
      <c r="A9" s="33" t="s">
        <v>2497</v>
      </c>
      <c r="B9" s="16" t="s">
        <v>8335</v>
      </c>
      <c r="C9" s="17">
        <v>64</v>
      </c>
      <c r="D9" s="18"/>
      <c r="E9" s="17">
        <v>101</v>
      </c>
      <c r="F9" s="18"/>
      <c r="G9" s="17">
        <v>72</v>
      </c>
      <c r="H9" s="17">
        <v>36</v>
      </c>
      <c r="I9" s="17">
        <v>40</v>
      </c>
      <c r="J9" s="36"/>
      <c r="K9" s="36"/>
      <c r="L9" s="36"/>
      <c r="M9" s="36"/>
      <c r="N9" s="36"/>
      <c r="O9" s="36"/>
      <c r="P9" s="18"/>
    </row>
    <row x14ac:dyDescent="0.25" r="10" customHeight="1" ht="17.25">
      <c r="A10" s="33" t="s">
        <v>2497</v>
      </c>
      <c r="B10" s="118" t="s">
        <v>14</v>
      </c>
      <c r="C10" s="36"/>
      <c r="D10" s="36"/>
      <c r="E10" s="36"/>
      <c r="F10" s="17">
        <v>-2</v>
      </c>
      <c r="G10" s="36"/>
      <c r="H10" s="36"/>
      <c r="I10" s="36"/>
      <c r="J10" s="36"/>
      <c r="K10" s="36"/>
      <c r="L10" s="36"/>
      <c r="M10" s="36"/>
      <c r="N10" s="36"/>
      <c r="O10" s="36"/>
      <c r="P10" s="36"/>
    </row>
    <row x14ac:dyDescent="0.25" r="11" customHeight="1" ht="17.25">
      <c r="A11" s="33" t="s">
        <v>1538</v>
      </c>
      <c r="B11" s="16" t="s">
        <v>1788</v>
      </c>
      <c r="C11" s="17">
        <v>37</v>
      </c>
      <c r="D11" s="17">
        <v>14</v>
      </c>
      <c r="E11" s="17">
        <v>46</v>
      </c>
      <c r="F11" s="36"/>
      <c r="G11" s="17">
        <v>31</v>
      </c>
      <c r="H11" s="17">
        <v>3</v>
      </c>
      <c r="I11" s="36"/>
      <c r="J11" s="36"/>
      <c r="K11" s="36"/>
      <c r="L11" s="36"/>
      <c r="M11" s="36"/>
      <c r="N11" s="36"/>
      <c r="O11" s="36"/>
      <c r="P11" s="36"/>
    </row>
    <row x14ac:dyDescent="0.25" r="12" customHeight="1" ht="17.25">
      <c r="A12" s="15" t="s">
        <v>2605</v>
      </c>
      <c r="B12" s="16" t="s">
        <v>8336</v>
      </c>
      <c r="C12" s="17">
        <v>62</v>
      </c>
      <c r="D12" s="17">
        <v>8</v>
      </c>
      <c r="E12" s="17">
        <v>54</v>
      </c>
      <c r="F12" s="18"/>
      <c r="G12" s="17">
        <v>69</v>
      </c>
      <c r="H12" s="18"/>
      <c r="I12" s="18"/>
      <c r="J12" s="18"/>
      <c r="K12" s="18"/>
      <c r="L12" s="18"/>
      <c r="M12" s="18"/>
      <c r="N12" s="18"/>
      <c r="O12" s="18"/>
      <c r="P12" s="18"/>
    </row>
    <row x14ac:dyDescent="0.25" r="13" customHeight="1" ht="17.25">
      <c r="A13" s="24" t="s">
        <v>2159</v>
      </c>
      <c r="B13" s="118" t="s">
        <v>8337</v>
      </c>
      <c r="C13" s="98"/>
      <c r="D13" s="98"/>
      <c r="E13" s="98"/>
      <c r="F13" s="98"/>
      <c r="G13" s="98"/>
      <c r="H13" s="138">
        <v>47</v>
      </c>
      <c r="I13" s="98"/>
      <c r="J13" s="98"/>
      <c r="K13" s="98"/>
      <c r="L13" s="98"/>
      <c r="M13" s="98"/>
      <c r="N13" s="98"/>
      <c r="O13" s="98"/>
      <c r="P13" s="98"/>
    </row>
    <row x14ac:dyDescent="0.25" r="14" customHeight="1" ht="17.25">
      <c r="A14" s="21" t="s">
        <v>8189</v>
      </c>
      <c r="B14" s="47"/>
      <c r="C14" s="23">
        <f>SUM(C8:C13)</f>
      </c>
      <c r="D14" s="23">
        <f>SUM(D8:D13)</f>
      </c>
      <c r="E14" s="23">
        <f>SUM(E8:E13)</f>
      </c>
      <c r="F14" s="23">
        <f>SUM(F8:F13)</f>
      </c>
      <c r="G14" s="23">
        <f>SUM(G8:G13)</f>
      </c>
      <c r="H14" s="23">
        <f>SUM(H8:H13)</f>
      </c>
      <c r="I14" s="23">
        <f>SUM(I8:I13)</f>
      </c>
      <c r="J14" s="112"/>
      <c r="K14" s="112"/>
      <c r="L14" s="112"/>
      <c r="M14" s="112"/>
      <c r="N14" s="112"/>
      <c r="O14" s="112"/>
      <c r="P14" s="112"/>
    </row>
    <row x14ac:dyDescent="0.25" r="15" customHeight="1" ht="17.25">
      <c r="A15" s="33" t="s">
        <v>3468</v>
      </c>
      <c r="B15" s="34" t="s">
        <v>8338</v>
      </c>
      <c r="C15" s="19">
        <v>150</v>
      </c>
      <c r="D15" s="19">
        <v>100</v>
      </c>
      <c r="E15" s="20"/>
      <c r="F15" s="19">
        <v>30</v>
      </c>
      <c r="G15" s="19">
        <v>150</v>
      </c>
      <c r="H15" s="20"/>
      <c r="I15" s="20"/>
      <c r="J15" s="19">
        <v>30</v>
      </c>
      <c r="K15" s="19">
        <v>50</v>
      </c>
      <c r="L15" s="19">
        <v>50</v>
      </c>
      <c r="M15" s="19">
        <v>100</v>
      </c>
      <c r="N15" s="19">
        <v>300</v>
      </c>
      <c r="O15" s="35"/>
      <c r="P15" s="20"/>
    </row>
    <row x14ac:dyDescent="0.25" r="16" customHeight="1" ht="17.25">
      <c r="A16" s="21" t="s">
        <v>8190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23">
        <f>SUM(M14:M15)</f>
      </c>
      <c r="N16" s="23">
        <f>SUM(N14:N15)</f>
      </c>
      <c r="O16" s="112"/>
      <c r="P16" s="112"/>
    </row>
    <row x14ac:dyDescent="0.25" r="17" customHeight="1" ht="17.25">
      <c r="A17" s="15">
        <v>45026</v>
      </c>
      <c r="B17" s="16" t="s">
        <v>8339</v>
      </c>
      <c r="C17" s="450">
        <v>48</v>
      </c>
      <c r="D17" s="450">
        <v>18</v>
      </c>
      <c r="E17" s="450">
        <v>48</v>
      </c>
      <c r="F17" s="450">
        <v>12</v>
      </c>
      <c r="G17" s="450">
        <v>48</v>
      </c>
      <c r="H17" s="60"/>
      <c r="I17" s="60"/>
      <c r="J17" s="60"/>
      <c r="K17" s="60"/>
      <c r="L17" s="60"/>
      <c r="M17" s="60"/>
      <c r="N17" s="60"/>
      <c r="O17" s="60"/>
      <c r="P17" s="36"/>
    </row>
    <row x14ac:dyDescent="0.25" r="18" customHeight="1" ht="17.25">
      <c r="A18" s="15">
        <v>45087</v>
      </c>
      <c r="B18" s="16" t="s">
        <v>8340</v>
      </c>
      <c r="C18" s="450">
        <v>100</v>
      </c>
      <c r="D18" s="450">
        <v>20</v>
      </c>
      <c r="E18" s="450">
        <v>200</v>
      </c>
      <c r="F18" s="450">
        <v>30</v>
      </c>
      <c r="G18" s="450">
        <v>100</v>
      </c>
      <c r="H18" s="450">
        <v>5</v>
      </c>
      <c r="I18" s="58"/>
      <c r="J18" s="58"/>
      <c r="K18" s="58"/>
      <c r="L18" s="450">
        <v>18</v>
      </c>
      <c r="M18" s="450">
        <v>50</v>
      </c>
      <c r="N18" s="450">
        <v>50</v>
      </c>
      <c r="O18" s="60"/>
      <c r="P18" s="18"/>
    </row>
    <row x14ac:dyDescent="0.25" r="19" customHeight="1" ht="17.25">
      <c r="A19" s="15">
        <v>45240</v>
      </c>
      <c r="B19" s="16" t="s">
        <v>8341</v>
      </c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450">
        <v>100</v>
      </c>
      <c r="O19" s="60"/>
      <c r="P19" s="18"/>
    </row>
    <row x14ac:dyDescent="0.25" r="20" customHeight="1" ht="17.25">
      <c r="A20" s="33" t="s">
        <v>2795</v>
      </c>
      <c r="B20" s="16" t="s">
        <v>8342</v>
      </c>
      <c r="C20" s="58"/>
      <c r="D20" s="58"/>
      <c r="E20" s="58"/>
      <c r="F20" s="58"/>
      <c r="G20" s="58"/>
      <c r="H20" s="450">
        <v>10</v>
      </c>
      <c r="I20" s="58"/>
      <c r="J20" s="450">
        <v>100</v>
      </c>
      <c r="K20" s="450">
        <v>100</v>
      </c>
      <c r="L20" s="58"/>
      <c r="M20" s="58"/>
      <c r="N20" s="450">
        <v>150</v>
      </c>
      <c r="O20" s="60"/>
      <c r="P20" s="18"/>
    </row>
    <row x14ac:dyDescent="0.25" r="21" customHeight="1" ht="17.25">
      <c r="A21" s="33" t="s">
        <v>2795</v>
      </c>
      <c r="B21" s="16" t="s">
        <v>8343</v>
      </c>
      <c r="C21" s="60"/>
      <c r="D21" s="60"/>
      <c r="E21" s="450">
        <v>100</v>
      </c>
      <c r="F21" s="60"/>
      <c r="G21" s="450">
        <v>50</v>
      </c>
      <c r="H21" s="450">
        <v>30</v>
      </c>
      <c r="I21" s="60"/>
      <c r="J21" s="60"/>
      <c r="K21" s="60"/>
      <c r="L21" s="60"/>
      <c r="M21" s="60"/>
      <c r="N21" s="60"/>
      <c r="O21" s="450">
        <v>50</v>
      </c>
      <c r="P21" s="36"/>
    </row>
    <row x14ac:dyDescent="0.25" r="22" customHeight="1" ht="17.25">
      <c r="A22" s="15" t="s">
        <v>2797</v>
      </c>
      <c r="B22" s="16" t="s">
        <v>8344</v>
      </c>
      <c r="C22" s="58"/>
      <c r="D22" s="450">
        <v>25</v>
      </c>
      <c r="E22" s="58"/>
      <c r="F22" s="58"/>
      <c r="G22" s="58"/>
      <c r="H22" s="450">
        <v>60</v>
      </c>
      <c r="I22" s="58"/>
      <c r="J22" s="58"/>
      <c r="K22" s="58"/>
      <c r="L22" s="58"/>
      <c r="M22" s="58"/>
      <c r="N22" s="58"/>
      <c r="O22" s="58"/>
      <c r="P22" s="18"/>
    </row>
    <row x14ac:dyDescent="0.25" r="23" customHeight="1" ht="17.25">
      <c r="A23" s="15" t="s">
        <v>2799</v>
      </c>
      <c r="B23" s="16" t="s">
        <v>1788</v>
      </c>
      <c r="C23" s="58"/>
      <c r="D23" s="450">
        <v>37</v>
      </c>
      <c r="E23" s="450">
        <v>353</v>
      </c>
      <c r="F23" s="58"/>
      <c r="G23" s="58"/>
      <c r="H23" s="58"/>
      <c r="I23" s="58"/>
      <c r="J23" s="450">
        <v>30</v>
      </c>
      <c r="K23" s="450">
        <v>30</v>
      </c>
      <c r="L23" s="58"/>
      <c r="M23" s="450">
        <v>82</v>
      </c>
      <c r="N23" s="450">
        <v>57</v>
      </c>
      <c r="O23" s="450">
        <v>25</v>
      </c>
      <c r="P23" s="18"/>
    </row>
    <row x14ac:dyDescent="0.25" r="24" customHeight="1" ht="17.25">
      <c r="A24" s="62" t="s">
        <v>8108</v>
      </c>
      <c r="B24" s="63"/>
      <c r="C24" s="64">
        <f>SUM(C16:C23)</f>
      </c>
      <c r="D24" s="64">
        <f>SUM(D16:D23)</f>
      </c>
      <c r="E24" s="64">
        <f>SUM(E16:E23)</f>
      </c>
      <c r="F24" s="64">
        <f>SUM(F16:F23)</f>
      </c>
      <c r="G24" s="64">
        <f>SUM(G16:G23)</f>
      </c>
      <c r="H24" s="64">
        <f>SUM(H16:H23)</f>
      </c>
      <c r="I24" s="64">
        <f>SUM(I16:I23)</f>
      </c>
      <c r="J24" s="64">
        <f>SUM(J16:J23)</f>
      </c>
      <c r="K24" s="64">
        <f>SUM(K16:K23)</f>
      </c>
      <c r="L24" s="64">
        <f>SUM(L16:L23)</f>
      </c>
      <c r="M24" s="64">
        <f>SUM(M16:M23)</f>
      </c>
      <c r="N24" s="64">
        <f>SUM(N16:N23)</f>
      </c>
      <c r="O24" s="64">
        <f>SUM(O16:O23)</f>
      </c>
      <c r="P24" s="264"/>
    </row>
    <row x14ac:dyDescent="0.25" r="25" customHeight="1" ht="17.25">
      <c r="A25" s="15">
        <v>45149</v>
      </c>
      <c r="B25" s="34" t="s">
        <v>8345</v>
      </c>
      <c r="C25" s="18"/>
      <c r="D25" s="17">
        <v>18</v>
      </c>
      <c r="E25" s="17">
        <v>97</v>
      </c>
      <c r="F25" s="18"/>
      <c r="G25" s="17">
        <v>75</v>
      </c>
      <c r="H25" s="17">
        <v>30</v>
      </c>
      <c r="I25" s="18"/>
      <c r="J25" s="36"/>
      <c r="K25" s="36"/>
      <c r="L25" s="18"/>
      <c r="M25" s="36"/>
      <c r="N25" s="17">
        <v>193</v>
      </c>
      <c r="O25" s="17">
        <v>50</v>
      </c>
      <c r="P25" s="18"/>
    </row>
    <row x14ac:dyDescent="0.25" r="26" customHeight="1" ht="17.25">
      <c r="A26" s="33">
        <v>45210</v>
      </c>
      <c r="B26" s="34" t="s">
        <v>8346</v>
      </c>
      <c r="C26" s="18"/>
      <c r="D26" s="17">
        <v>20</v>
      </c>
      <c r="E26" s="36"/>
      <c r="F26" s="18"/>
      <c r="G26" s="18"/>
      <c r="H26" s="17">
        <v>70</v>
      </c>
      <c r="I26" s="18"/>
      <c r="J26" s="36"/>
      <c r="K26" s="36"/>
      <c r="L26" s="18"/>
      <c r="M26" s="36"/>
      <c r="N26" s="36"/>
      <c r="O26" s="36"/>
      <c r="P26" s="18"/>
    </row>
    <row x14ac:dyDescent="0.25" r="27" customHeight="1" ht="17.25">
      <c r="A27" s="33">
        <v>45210</v>
      </c>
      <c r="B27" s="34" t="s">
        <v>8347</v>
      </c>
      <c r="C27" s="36"/>
      <c r="D27" s="36"/>
      <c r="E27" s="17">
        <v>100</v>
      </c>
      <c r="F27" s="36"/>
      <c r="G27" s="17">
        <v>12</v>
      </c>
      <c r="H27" s="36"/>
      <c r="I27" s="36"/>
      <c r="J27" s="17">
        <v>170</v>
      </c>
      <c r="K27" s="17">
        <v>20</v>
      </c>
      <c r="L27" s="36"/>
      <c r="M27" s="17">
        <v>18</v>
      </c>
      <c r="N27" s="36"/>
      <c r="O27" s="17">
        <v>32</v>
      </c>
      <c r="P27" s="36"/>
    </row>
    <row x14ac:dyDescent="0.25" r="28" customHeight="1" ht="17.25">
      <c r="A28" s="33" t="s">
        <v>2523</v>
      </c>
      <c r="B28" s="34" t="s">
        <v>8348</v>
      </c>
      <c r="C28" s="36"/>
      <c r="D28" s="17">
        <v>32</v>
      </c>
      <c r="E28" s="36"/>
      <c r="F28" s="36"/>
      <c r="G28" s="17">
        <v>63</v>
      </c>
      <c r="H28" s="36"/>
      <c r="I28" s="36"/>
      <c r="J28" s="36"/>
      <c r="K28" s="36"/>
      <c r="L28" s="17">
        <v>20</v>
      </c>
      <c r="M28" s="17">
        <v>18</v>
      </c>
      <c r="N28" s="36"/>
      <c r="O28" s="17">
        <v>43</v>
      </c>
      <c r="P28" s="36"/>
    </row>
    <row x14ac:dyDescent="0.25" r="29" customHeight="1" ht="17.25">
      <c r="A29" s="33" t="s">
        <v>2532</v>
      </c>
      <c r="B29" s="16" t="s">
        <v>8349</v>
      </c>
      <c r="C29" s="36"/>
      <c r="D29" s="36"/>
      <c r="E29" s="36"/>
      <c r="F29" s="36"/>
      <c r="G29" s="17">
        <v>50</v>
      </c>
      <c r="H29" s="36"/>
      <c r="I29" s="36"/>
      <c r="J29" s="36"/>
      <c r="K29" s="17">
        <v>10</v>
      </c>
      <c r="L29" s="36"/>
      <c r="M29" s="36"/>
      <c r="N29" s="36"/>
      <c r="O29" s="17">
        <v>50</v>
      </c>
      <c r="P29" s="36"/>
    </row>
    <row x14ac:dyDescent="0.25" r="30" customHeight="1" ht="17.25">
      <c r="A30" s="33" t="s">
        <v>2537</v>
      </c>
      <c r="B30" s="16" t="s">
        <v>8350</v>
      </c>
      <c r="C30" s="36"/>
      <c r="D30" s="36"/>
      <c r="E30" s="17">
        <v>100</v>
      </c>
      <c r="F30" s="36"/>
      <c r="G30" s="17">
        <v>50</v>
      </c>
      <c r="H30" s="36"/>
      <c r="I30" s="36"/>
      <c r="J30" s="36"/>
      <c r="K30" s="36"/>
      <c r="L30" s="36"/>
      <c r="M30" s="36"/>
      <c r="N30" s="36"/>
      <c r="O30" s="17">
        <v>56</v>
      </c>
      <c r="P30" s="36"/>
    </row>
    <row x14ac:dyDescent="0.25" r="31" customHeight="1" ht="17.25">
      <c r="A31" s="33" t="s">
        <v>2398</v>
      </c>
      <c r="B31" s="16" t="s">
        <v>8351</v>
      </c>
      <c r="C31" s="18"/>
      <c r="D31" s="18"/>
      <c r="E31" s="17">
        <v>250</v>
      </c>
      <c r="F31" s="18"/>
      <c r="G31" s="17">
        <v>50</v>
      </c>
      <c r="H31" s="18"/>
      <c r="I31" s="18"/>
      <c r="J31" s="18"/>
      <c r="K31" s="17">
        <v>100</v>
      </c>
      <c r="L31" s="18"/>
      <c r="M31" s="18"/>
      <c r="N31" s="17">
        <v>230</v>
      </c>
      <c r="O31" s="17">
        <v>44</v>
      </c>
      <c r="P31" s="18"/>
    </row>
    <row x14ac:dyDescent="0.25" r="32" customHeight="1" ht="17.25">
      <c r="A32" s="33" t="s">
        <v>5915</v>
      </c>
      <c r="B32" s="16" t="s">
        <v>8352</v>
      </c>
      <c r="C32" s="36"/>
      <c r="D32" s="36"/>
      <c r="E32" s="17">
        <v>130</v>
      </c>
      <c r="F32" s="36"/>
      <c r="G32" s="17">
        <v>130</v>
      </c>
      <c r="H32" s="36"/>
      <c r="I32" s="36"/>
      <c r="J32" s="36"/>
      <c r="K32" s="36"/>
      <c r="L32" s="36"/>
      <c r="M32" s="36"/>
      <c r="N32" s="36"/>
      <c r="O32" s="17">
        <v>130</v>
      </c>
      <c r="P32" s="36"/>
    </row>
    <row x14ac:dyDescent="0.25" r="33" customHeight="1" ht="17.25">
      <c r="A33" s="33" t="s">
        <v>3731</v>
      </c>
      <c r="B33" s="16" t="s">
        <v>8353</v>
      </c>
      <c r="C33" s="18"/>
      <c r="D33" s="17">
        <v>25</v>
      </c>
      <c r="E33" s="18"/>
      <c r="F33" s="18"/>
      <c r="G33" s="18"/>
      <c r="H33" s="18"/>
      <c r="I33" s="18"/>
      <c r="J33" s="17">
        <v>40</v>
      </c>
      <c r="K33" s="18"/>
      <c r="L33" s="18"/>
      <c r="M33" s="17">
        <v>50</v>
      </c>
      <c r="N33" s="18"/>
      <c r="O33" s="18"/>
      <c r="P33" s="18"/>
    </row>
    <row x14ac:dyDescent="0.25" r="34" customHeight="1" ht="17.25">
      <c r="A34" s="33"/>
      <c r="B34" s="34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</row>
    <row x14ac:dyDescent="0.25" r="35" customHeight="1" ht="17.25">
      <c r="A35" s="33"/>
      <c r="B35" s="34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</row>
    <row x14ac:dyDescent="0.25" r="36" customHeight="1" ht="16.5">
      <c r="A36" s="15"/>
      <c r="B36" s="1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</row>
    <row x14ac:dyDescent="0.25" r="37" customHeight="1" ht="17.25">
      <c r="A37" s="755" t="s">
        <v>57</v>
      </c>
      <c r="B37" s="751"/>
      <c r="C37" s="1148">
        <f>SUM(C14:C15)</f>
      </c>
      <c r="D37" s="1148">
        <f>SUM(D14:D15)</f>
      </c>
      <c r="E37" s="1148">
        <f>SUM(E14:E15)</f>
      </c>
      <c r="F37" s="1148">
        <f>SUM(F14:F15)</f>
      </c>
      <c r="G37" s="1148">
        <f>SUM(G14:G15)</f>
      </c>
      <c r="H37" s="1148">
        <f>SUM(H14:H15)</f>
      </c>
      <c r="I37" s="1148">
        <f>SUM(I14:I15)</f>
      </c>
      <c r="J37" s="1148">
        <f>SUM(J14:J15)</f>
      </c>
      <c r="K37" s="1148">
        <f>SUM(K14:K15)</f>
      </c>
      <c r="L37" s="1148">
        <f>SUM(L14:L15)</f>
      </c>
      <c r="M37" s="1148">
        <f>SUM(M14:M15)</f>
      </c>
      <c r="N37" s="1148">
        <f>SUM(N14:N15)</f>
      </c>
      <c r="O37" s="752"/>
      <c r="P37" s="1148">
        <f>SUM(P8:P15)</f>
      </c>
    </row>
    <row x14ac:dyDescent="0.25" r="38" customHeight="1" ht="17.25">
      <c r="A38" s="231" t="s">
        <v>58</v>
      </c>
      <c r="B38" s="232"/>
      <c r="C38" s="1146"/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</row>
    <row x14ac:dyDescent="0.25" r="39" customHeight="1" ht="17.25">
      <c r="A39" s="37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</row>
    <row x14ac:dyDescent="0.25" r="40" customHeight="1" ht="17.25">
      <c r="A40" s="37"/>
      <c r="B40" s="2"/>
      <c r="C40" s="401" t="s">
        <v>368</v>
      </c>
      <c r="D40" s="401" t="s">
        <v>10</v>
      </c>
      <c r="E40" s="401" t="s">
        <v>9</v>
      </c>
      <c r="F40" s="401" t="s">
        <v>8</v>
      </c>
      <c r="G40" s="401" t="s">
        <v>7</v>
      </c>
      <c r="H40" s="401" t="s">
        <v>428</v>
      </c>
      <c r="I40" s="401" t="s">
        <v>369</v>
      </c>
      <c r="J40" s="401" t="s">
        <v>1866</v>
      </c>
      <c r="K40" s="401" t="s">
        <v>32</v>
      </c>
      <c r="L40" s="401" t="s">
        <v>31</v>
      </c>
      <c r="M40" s="401" t="s">
        <v>33</v>
      </c>
      <c r="N40" s="401" t="s">
        <v>1083</v>
      </c>
      <c r="O40" s="401" t="s">
        <v>6</v>
      </c>
      <c r="P40" s="401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8"/>
  <sheetViews>
    <sheetView workbookViewId="0"/>
  </sheetViews>
  <sheetFormatPr defaultRowHeight="15" x14ac:dyDescent="0.25"/>
  <cols>
    <col min="1" max="1" style="39" width="14.290714285714287" customWidth="1" bestFit="1"/>
    <col min="2" max="2" style="40" width="29.576428571428572" customWidth="1" bestFit="1"/>
    <col min="3" max="3" style="41" width="9.862142857142858" customWidth="1" bestFit="1"/>
    <col min="4" max="4" style="41" width="9.147857142857141" customWidth="1" bestFit="1"/>
    <col min="5" max="5" style="41" width="9.862142857142858" customWidth="1" bestFit="1"/>
    <col min="6" max="6" style="41" width="9.290714285714287" customWidth="1" bestFit="1"/>
    <col min="7" max="7" style="41" width="9.290714285714287" customWidth="1" bestFit="1"/>
    <col min="8" max="8" style="41" width="9.290714285714287" customWidth="1" bestFit="1"/>
    <col min="9" max="9" style="41" width="9.290714285714287" customWidth="1" bestFit="1"/>
    <col min="10" max="10" style="41" width="9.147857142857141" customWidth="1" bestFit="1"/>
    <col min="11" max="11" style="41" width="9.147857142857141" customWidth="1" bestFit="1"/>
    <col min="12" max="12" style="41" width="9.147857142857141" customWidth="1" bestFit="1"/>
    <col min="13" max="13" style="41" width="9.147857142857141" customWidth="1" bestFit="1"/>
    <col min="14" max="14" style="41" width="9.147857142857141" customWidth="1" bestFit="1"/>
    <col min="15" max="15" style="41" width="9.147857142857141" customWidth="1" bestFit="1"/>
    <col min="16" max="16" style="41" width="9.147857142857141" customWidth="1" bestFit="1"/>
    <col min="17" max="17" style="41" width="9.147857142857141" customWidth="1" bestFit="1"/>
    <col min="18" max="18" style="41" width="14.576428571428572" customWidth="1" bestFit="1"/>
    <col min="19" max="19" style="41" width="11.005" customWidth="1" bestFit="1"/>
    <col min="20" max="20" style="41" width="11.005" customWidth="1" bestFit="1"/>
    <col min="21" max="21" style="41" width="11.005" customWidth="1" bestFit="1"/>
    <col min="22" max="22" style="41" width="11.005" customWidth="1" bestFit="1"/>
    <col min="23" max="23" style="41" width="14.005" customWidth="1" bestFit="1"/>
    <col min="24" max="24" style="41" width="11.005" customWidth="1" bestFit="1"/>
    <col min="25" max="25" style="41" width="17.576428571428572" customWidth="1" bestFit="1"/>
    <col min="26" max="26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2"/>
    </row>
    <row x14ac:dyDescent="0.25" r="3" customHeight="1" ht="17.25">
      <c r="A3" s="1" t="s">
        <v>7698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2"/>
    </row>
    <row x14ac:dyDescent="0.25" r="4" customHeight="1" ht="17.25">
      <c r="A4" s="1" t="s">
        <v>8021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2"/>
    </row>
    <row x14ac:dyDescent="0.25" r="5" customHeight="1" ht="17.25">
      <c r="A5" s="1" t="s">
        <v>1529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2"/>
    </row>
    <row x14ac:dyDescent="0.25" r="6" customHeight="1" ht="17.25">
      <c r="A6" s="1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2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10</v>
      </c>
      <c r="E7" s="401" t="s">
        <v>7</v>
      </c>
      <c r="F7" s="401" t="s">
        <v>9</v>
      </c>
      <c r="G7" s="401" t="s">
        <v>8</v>
      </c>
      <c r="H7" s="401" t="s">
        <v>1866</v>
      </c>
      <c r="I7" s="401" t="s">
        <v>33</v>
      </c>
      <c r="J7" s="401" t="s">
        <v>1083</v>
      </c>
      <c r="K7" s="401" t="s">
        <v>75</v>
      </c>
      <c r="L7" s="401" t="s">
        <v>428</v>
      </c>
      <c r="M7" s="401" t="s">
        <v>76</v>
      </c>
      <c r="N7" s="401" t="s">
        <v>31</v>
      </c>
      <c r="O7" s="401" t="s">
        <v>383</v>
      </c>
      <c r="P7" s="401" t="s">
        <v>32</v>
      </c>
      <c r="Q7" s="401" t="s">
        <v>4057</v>
      </c>
      <c r="R7" s="401" t="s">
        <v>3071</v>
      </c>
      <c r="S7" s="401" t="s">
        <v>7755</v>
      </c>
      <c r="T7" s="401" t="s">
        <v>369</v>
      </c>
      <c r="U7" s="401" t="s">
        <v>6</v>
      </c>
      <c r="V7" s="401" t="s">
        <v>1865</v>
      </c>
      <c r="W7" s="401" t="s">
        <v>193</v>
      </c>
      <c r="X7" s="401" t="s">
        <v>7660</v>
      </c>
      <c r="Y7" s="147" t="s">
        <v>8305</v>
      </c>
      <c r="Z7" s="2"/>
    </row>
    <row x14ac:dyDescent="0.25" r="8" customHeight="1" ht="17.25">
      <c r="A8" s="15">
        <v>44754</v>
      </c>
      <c r="B8" s="118" t="s">
        <v>8306</v>
      </c>
      <c r="C8" s="17">
        <v>60</v>
      </c>
      <c r="D8" s="17">
        <v>30</v>
      </c>
      <c r="E8" s="17">
        <v>60</v>
      </c>
      <c r="F8" s="17">
        <v>120</v>
      </c>
      <c r="G8" s="17">
        <v>80</v>
      </c>
      <c r="H8" s="17">
        <v>40</v>
      </c>
      <c r="I8" s="36"/>
      <c r="J8" s="17">
        <v>80</v>
      </c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17">
        <v>4400007955</v>
      </c>
      <c r="Z8" s="2"/>
    </row>
    <row x14ac:dyDescent="0.25" r="9" customHeight="1" ht="17.25">
      <c r="A9" s="15" t="s">
        <v>2115</v>
      </c>
      <c r="B9" s="16" t="s">
        <v>1788</v>
      </c>
      <c r="C9" s="17">
        <v>24</v>
      </c>
      <c r="D9" s="36"/>
      <c r="E9" s="17">
        <v>24</v>
      </c>
      <c r="F9" s="17">
        <v>32</v>
      </c>
      <c r="G9" s="17">
        <v>16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17">
        <v>4400008003</v>
      </c>
      <c r="Z9" s="2"/>
    </row>
    <row x14ac:dyDescent="0.25" r="10" customHeight="1" ht="17.25">
      <c r="A10" s="15" t="s">
        <v>3123</v>
      </c>
      <c r="B10" s="16" t="s">
        <v>8307</v>
      </c>
      <c r="C10" s="36"/>
      <c r="D10" s="36"/>
      <c r="E10" s="36"/>
      <c r="F10" s="36"/>
      <c r="G10" s="36"/>
      <c r="H10" s="36"/>
      <c r="I10" s="36"/>
      <c r="J10" s="36"/>
      <c r="K10" s="17">
        <v>40</v>
      </c>
      <c r="L10" s="17">
        <v>15</v>
      </c>
      <c r="M10" s="17">
        <v>40</v>
      </c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17">
        <v>4400007955</v>
      </c>
      <c r="Z10" s="2"/>
    </row>
    <row x14ac:dyDescent="0.25" r="11" customHeight="1" ht="17.25">
      <c r="A11" s="15" t="s">
        <v>3343</v>
      </c>
      <c r="B11" s="16" t="s">
        <v>8308</v>
      </c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7">
        <v>168</v>
      </c>
      <c r="S11" s="36"/>
      <c r="T11" s="36"/>
      <c r="U11" s="36"/>
      <c r="V11" s="36"/>
      <c r="W11" s="36"/>
      <c r="X11" s="36"/>
      <c r="Y11" s="17">
        <v>4400008132</v>
      </c>
      <c r="Z11" s="2"/>
    </row>
    <row x14ac:dyDescent="0.25" r="12" customHeight="1" ht="17.25">
      <c r="A12" s="15">
        <v>44987</v>
      </c>
      <c r="B12" s="16" t="s">
        <v>8309</v>
      </c>
      <c r="C12" s="111"/>
      <c r="D12" s="111"/>
      <c r="E12" s="111"/>
      <c r="F12" s="111"/>
      <c r="G12" s="17">
        <v>166</v>
      </c>
      <c r="H12" s="111"/>
      <c r="I12" s="111"/>
      <c r="J12" s="111"/>
      <c r="K12" s="17">
        <v>83</v>
      </c>
      <c r="L12" s="111"/>
      <c r="M12" s="17">
        <v>83</v>
      </c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17">
        <v>4400008151</v>
      </c>
      <c r="Z12" s="2"/>
    </row>
    <row x14ac:dyDescent="0.25" r="13" customHeight="1" ht="17.25">
      <c r="A13" s="15" t="s">
        <v>4055</v>
      </c>
      <c r="B13" s="16" t="s">
        <v>8310</v>
      </c>
      <c r="C13" s="36"/>
      <c r="D13" s="36"/>
      <c r="E13" s="36"/>
      <c r="F13" s="36"/>
      <c r="G13" s="36"/>
      <c r="H13" s="36"/>
      <c r="I13" s="36"/>
      <c r="J13" s="36"/>
      <c r="K13" s="36"/>
      <c r="L13" s="17">
        <v>15</v>
      </c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17">
        <v>4400007955</v>
      </c>
      <c r="Z13" s="2"/>
    </row>
    <row x14ac:dyDescent="0.25" r="14" customHeight="1" ht="17.25">
      <c r="A14" s="15" t="s">
        <v>4055</v>
      </c>
      <c r="B14" s="16" t="s">
        <v>8311</v>
      </c>
      <c r="C14" s="36"/>
      <c r="D14" s="17">
        <v>8</v>
      </c>
      <c r="E14" s="36"/>
      <c r="F14" s="36"/>
      <c r="G14" s="36"/>
      <c r="H14" s="36"/>
      <c r="I14" s="36"/>
      <c r="J14" s="36"/>
      <c r="K14" s="36"/>
      <c r="L14" s="17">
        <v>8</v>
      </c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17">
        <v>4400008003</v>
      </c>
      <c r="Z14" s="2"/>
    </row>
    <row x14ac:dyDescent="0.25" r="15" customHeight="1" ht="17.25">
      <c r="A15" s="15" t="s">
        <v>2138</v>
      </c>
      <c r="B15" s="16" t="s">
        <v>8312</v>
      </c>
      <c r="C15" s="17">
        <v>36</v>
      </c>
      <c r="D15" s="17">
        <v>28</v>
      </c>
      <c r="E15" s="17">
        <v>36</v>
      </c>
      <c r="F15" s="17">
        <v>68</v>
      </c>
      <c r="G15" s="17">
        <v>40</v>
      </c>
      <c r="H15" s="36"/>
      <c r="I15" s="17">
        <v>50</v>
      </c>
      <c r="J15" s="36"/>
      <c r="K15" s="36"/>
      <c r="L15" s="17">
        <v>18</v>
      </c>
      <c r="M15" s="36"/>
      <c r="N15" s="36"/>
      <c r="O15" s="36"/>
      <c r="P15" s="36"/>
      <c r="Q15" s="17">
        <v>30</v>
      </c>
      <c r="R15" s="36"/>
      <c r="S15" s="36"/>
      <c r="T15" s="36"/>
      <c r="U15" s="36"/>
      <c r="V15" s="36"/>
      <c r="W15" s="36"/>
      <c r="X15" s="36"/>
      <c r="Y15" s="17">
        <v>4400008221</v>
      </c>
      <c r="Z15" s="2"/>
    </row>
    <row x14ac:dyDescent="0.25" r="16" customHeight="1" ht="17.25">
      <c r="A16" s="15" t="s">
        <v>2138</v>
      </c>
      <c r="B16" s="16" t="s">
        <v>8313</v>
      </c>
      <c r="C16" s="36"/>
      <c r="D16" s="36"/>
      <c r="E16" s="36"/>
      <c r="F16" s="36"/>
      <c r="G16" s="36"/>
      <c r="H16" s="17">
        <v>15</v>
      </c>
      <c r="I16" s="36"/>
      <c r="J16" s="36"/>
      <c r="K16" s="36"/>
      <c r="L16" s="36"/>
      <c r="M16" s="36"/>
      <c r="N16" s="17">
        <v>25</v>
      </c>
      <c r="O16" s="17">
        <v>20</v>
      </c>
      <c r="P16" s="36"/>
      <c r="Q16" s="36"/>
      <c r="R16" s="36"/>
      <c r="S16" s="36"/>
      <c r="T16" s="36"/>
      <c r="U16" s="36"/>
      <c r="V16" s="36"/>
      <c r="W16" s="36"/>
      <c r="X16" s="36"/>
      <c r="Y16" s="17">
        <v>4400008221</v>
      </c>
      <c r="Z16" s="2"/>
    </row>
    <row x14ac:dyDescent="0.25" r="17" customHeight="1" ht="17.25">
      <c r="A17" s="15">
        <v>45141</v>
      </c>
      <c r="B17" s="16" t="s">
        <v>1788</v>
      </c>
      <c r="C17" s="17">
        <v>24</v>
      </c>
      <c r="D17" s="17">
        <v>18</v>
      </c>
      <c r="E17" s="17">
        <v>19</v>
      </c>
      <c r="F17" s="17">
        <v>44</v>
      </c>
      <c r="G17" s="36"/>
      <c r="H17" s="36"/>
      <c r="I17" s="17">
        <v>50</v>
      </c>
      <c r="J17" s="36"/>
      <c r="K17" s="36"/>
      <c r="L17" s="17">
        <v>12</v>
      </c>
      <c r="M17" s="36"/>
      <c r="N17" s="17">
        <v>10</v>
      </c>
      <c r="O17" s="17">
        <v>10</v>
      </c>
      <c r="P17" s="17">
        <v>10</v>
      </c>
      <c r="Q17" s="36"/>
      <c r="R17" s="36"/>
      <c r="S17" s="36"/>
      <c r="T17" s="36"/>
      <c r="U17" s="36"/>
      <c r="V17" s="36"/>
      <c r="W17" s="36"/>
      <c r="X17" s="36"/>
      <c r="Y17" s="17">
        <v>4400008323</v>
      </c>
      <c r="Z17" s="2"/>
    </row>
    <row x14ac:dyDescent="0.25" r="18" customHeight="1" ht="17.25">
      <c r="A18" s="15">
        <v>45234</v>
      </c>
      <c r="B18" s="16" t="s">
        <v>8314</v>
      </c>
      <c r="C18" s="17">
        <v>100</v>
      </c>
      <c r="D18" s="17">
        <v>4</v>
      </c>
      <c r="E18" s="17">
        <v>100</v>
      </c>
      <c r="F18" s="17">
        <v>40</v>
      </c>
      <c r="G18" s="17">
        <v>40</v>
      </c>
      <c r="H18" s="36"/>
      <c r="I18" s="36"/>
      <c r="J18" s="36"/>
      <c r="K18" s="36"/>
      <c r="L18" s="17">
        <v>4</v>
      </c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17">
        <v>4400008518</v>
      </c>
      <c r="Z18" s="2"/>
    </row>
    <row x14ac:dyDescent="0.25" r="19" customHeight="1" ht="17.25">
      <c r="A19" s="15" t="s">
        <v>3162</v>
      </c>
      <c r="B19" s="16" t="s">
        <v>8315</v>
      </c>
      <c r="C19" s="18"/>
      <c r="D19" s="17">
        <v>17</v>
      </c>
      <c r="E19" s="18"/>
      <c r="F19" s="17">
        <v>60</v>
      </c>
      <c r="G19" s="18"/>
      <c r="H19" s="17">
        <v>43</v>
      </c>
      <c r="I19" s="17">
        <v>34</v>
      </c>
      <c r="J19" s="17">
        <v>76</v>
      </c>
      <c r="K19" s="18"/>
      <c r="L19" s="17">
        <v>17</v>
      </c>
      <c r="M19" s="18"/>
      <c r="N19" s="17">
        <v>10</v>
      </c>
      <c r="O19" s="18"/>
      <c r="P19" s="17">
        <v>15</v>
      </c>
      <c r="Q19" s="17">
        <v>10</v>
      </c>
      <c r="R19" s="18"/>
      <c r="S19" s="18"/>
      <c r="T19" s="18"/>
      <c r="U19" s="18"/>
      <c r="V19" s="18"/>
      <c r="W19" s="18"/>
      <c r="X19" s="18"/>
      <c r="Y19" s="17">
        <v>4400008702</v>
      </c>
      <c r="Z19" s="2"/>
    </row>
    <row x14ac:dyDescent="0.25" r="20" customHeight="1" ht="17.25">
      <c r="A20" s="33" t="s">
        <v>3164</v>
      </c>
      <c r="B20" s="16" t="s">
        <v>8316</v>
      </c>
      <c r="C20" s="17">
        <v>40</v>
      </c>
      <c r="D20" s="17">
        <v>20</v>
      </c>
      <c r="E20" s="17">
        <v>40</v>
      </c>
      <c r="F20" s="17">
        <v>40</v>
      </c>
      <c r="G20" s="17">
        <v>40</v>
      </c>
      <c r="H20" s="18"/>
      <c r="I20" s="18"/>
      <c r="J20" s="18"/>
      <c r="K20" s="18"/>
      <c r="L20" s="17">
        <v>20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7">
        <v>4400008727</v>
      </c>
      <c r="Z20" s="2"/>
    </row>
    <row x14ac:dyDescent="0.25" r="21" customHeight="1" ht="17.25">
      <c r="A21" s="33">
        <v>45083</v>
      </c>
      <c r="B21" s="16" t="s">
        <v>8317</v>
      </c>
      <c r="C21" s="36"/>
      <c r="D21" s="36"/>
      <c r="E21" s="36"/>
      <c r="F21" s="36"/>
      <c r="G21" s="36"/>
      <c r="H21" s="36"/>
      <c r="I21" s="17">
        <v>200</v>
      </c>
      <c r="J21" s="17">
        <v>300</v>
      </c>
      <c r="K21" s="36"/>
      <c r="L21" s="36"/>
      <c r="M21" s="36"/>
      <c r="N21" s="17">
        <v>100</v>
      </c>
      <c r="O21" s="36"/>
      <c r="P21" s="36"/>
      <c r="Q21" s="36"/>
      <c r="R21" s="36"/>
      <c r="S21" s="17">
        <v>100</v>
      </c>
      <c r="T21" s="36"/>
      <c r="U21" s="36"/>
      <c r="V21" s="36"/>
      <c r="W21" s="36"/>
      <c r="X21" s="36"/>
      <c r="Y21" s="17">
        <v>4400008652</v>
      </c>
      <c r="Z21" s="2"/>
    </row>
    <row x14ac:dyDescent="0.25" r="22" customHeight="1" ht="17.25">
      <c r="A22" s="33">
        <v>45083</v>
      </c>
      <c r="B22" s="16" t="s">
        <v>1788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17">
        <v>51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17">
        <v>4400008652</v>
      </c>
      <c r="Z22" s="2"/>
    </row>
    <row x14ac:dyDescent="0.25" r="23" customHeight="1" ht="17.25">
      <c r="A23" s="24">
        <v>45144</v>
      </c>
      <c r="B23" s="118" t="s">
        <v>8318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17">
        <v>20</v>
      </c>
      <c r="O23" s="36"/>
      <c r="P23" s="36"/>
      <c r="Q23" s="36"/>
      <c r="R23" s="36"/>
      <c r="S23" s="17">
        <v>75</v>
      </c>
      <c r="T23" s="36"/>
      <c r="U23" s="36"/>
      <c r="V23" s="36"/>
      <c r="W23" s="36"/>
      <c r="X23" s="36"/>
      <c r="Y23" s="17">
        <v>4400008652</v>
      </c>
      <c r="Z23" s="2"/>
    </row>
    <row x14ac:dyDescent="0.25" r="24" customHeight="1" ht="17.25">
      <c r="A24" s="33">
        <v>45175</v>
      </c>
      <c r="B24" s="118" t="s">
        <v>8319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17">
        <v>129</v>
      </c>
      <c r="O24" s="36"/>
      <c r="P24" s="36"/>
      <c r="Q24" s="36"/>
      <c r="R24" s="36"/>
      <c r="S24" s="17">
        <v>125</v>
      </c>
      <c r="T24" s="36"/>
      <c r="U24" s="36"/>
      <c r="V24" s="36"/>
      <c r="W24" s="36"/>
      <c r="X24" s="36"/>
      <c r="Y24" s="17">
        <v>4400008652</v>
      </c>
      <c r="Z24" s="2"/>
    </row>
    <row x14ac:dyDescent="0.25" r="25" customHeight="1" ht="17.25">
      <c r="A25" s="33">
        <v>45175</v>
      </c>
      <c r="B25" s="118" t="s">
        <v>8320</v>
      </c>
      <c r="C25" s="36"/>
      <c r="D25" s="36"/>
      <c r="E25" s="36"/>
      <c r="F25" s="17">
        <v>72</v>
      </c>
      <c r="G25" s="36"/>
      <c r="H25" s="17">
        <v>60</v>
      </c>
      <c r="I25" s="17">
        <v>100</v>
      </c>
      <c r="J25" s="17">
        <v>100</v>
      </c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17">
        <v>4400008664</v>
      </c>
      <c r="Z25" s="2"/>
    </row>
    <row x14ac:dyDescent="0.25" r="26" customHeight="1" ht="17.25">
      <c r="A26" s="15" t="s">
        <v>3165</v>
      </c>
      <c r="B26" s="16" t="s">
        <v>8321</v>
      </c>
      <c r="C26" s="17">
        <v>40</v>
      </c>
      <c r="D26" s="17">
        <v>4</v>
      </c>
      <c r="E26" s="17">
        <v>40</v>
      </c>
      <c r="F26" s="36"/>
      <c r="G26" s="36"/>
      <c r="H26" s="36"/>
      <c r="I26" s="36"/>
      <c r="J26" s="36"/>
      <c r="K26" s="36"/>
      <c r="L26" s="17">
        <v>2</v>
      </c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17">
        <v>4400008664</v>
      </c>
      <c r="Z26" s="2"/>
    </row>
    <row x14ac:dyDescent="0.25" r="27" customHeight="1" ht="17.25">
      <c r="A27" s="15" t="s">
        <v>3704</v>
      </c>
      <c r="B27" s="16" t="s">
        <v>8322</v>
      </c>
      <c r="C27" s="18"/>
      <c r="D27" s="18"/>
      <c r="E27" s="18"/>
      <c r="F27" s="18"/>
      <c r="G27" s="18"/>
      <c r="H27" s="18"/>
      <c r="I27" s="18"/>
      <c r="J27" s="18"/>
      <c r="K27" s="18"/>
      <c r="L27" s="17">
        <v>18</v>
      </c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7">
        <v>4400008664</v>
      </c>
      <c r="Z27" s="2"/>
    </row>
    <row x14ac:dyDescent="0.25" r="28" customHeight="1" ht="17.25">
      <c r="A28" s="15" t="s">
        <v>4642</v>
      </c>
      <c r="B28" s="16" t="s">
        <v>8323</v>
      </c>
      <c r="C28" s="17">
        <v>42</v>
      </c>
      <c r="D28" s="17">
        <v>13</v>
      </c>
      <c r="E28" s="17">
        <v>42</v>
      </c>
      <c r="F28" s="17">
        <v>72</v>
      </c>
      <c r="G28" s="17">
        <v>12</v>
      </c>
      <c r="H28" s="18"/>
      <c r="I28" s="18"/>
      <c r="J28" s="18"/>
      <c r="K28" s="18"/>
      <c r="L28" s="17">
        <v>21</v>
      </c>
      <c r="M28" s="18"/>
      <c r="N28" s="18"/>
      <c r="O28" s="18"/>
      <c r="P28" s="18"/>
      <c r="Q28" s="17">
        <v>50</v>
      </c>
      <c r="R28" s="18"/>
      <c r="S28" s="18"/>
      <c r="T28" s="18"/>
      <c r="U28" s="18"/>
      <c r="V28" s="18"/>
      <c r="W28" s="18"/>
      <c r="X28" s="18"/>
      <c r="Y28" s="17">
        <v>4400008837</v>
      </c>
      <c r="Z28" s="2"/>
    </row>
    <row x14ac:dyDescent="0.25" r="29" customHeight="1" ht="17.25">
      <c r="A29" s="15" t="s">
        <v>3301</v>
      </c>
      <c r="B29" s="16" t="s">
        <v>8324</v>
      </c>
      <c r="C29" s="18"/>
      <c r="D29" s="18"/>
      <c r="E29" s="17">
        <v>40</v>
      </c>
      <c r="F29" s="17">
        <v>75</v>
      </c>
      <c r="G29" s="18"/>
      <c r="H29" s="18"/>
      <c r="I29" s="17">
        <v>50</v>
      </c>
      <c r="J29" s="17">
        <v>50</v>
      </c>
      <c r="K29" s="18"/>
      <c r="L29" s="18"/>
      <c r="M29" s="18"/>
      <c r="N29" s="18"/>
      <c r="O29" s="18"/>
      <c r="P29" s="18"/>
      <c r="Q29" s="17">
        <v>8</v>
      </c>
      <c r="R29" s="18"/>
      <c r="S29" s="18"/>
      <c r="T29" s="18"/>
      <c r="U29" s="18"/>
      <c r="V29" s="18"/>
      <c r="W29" s="18"/>
      <c r="X29" s="18"/>
      <c r="Y29" s="17">
        <v>4400008882</v>
      </c>
      <c r="Z29" s="2"/>
    </row>
    <row x14ac:dyDescent="0.25" r="30" customHeight="1" ht="17.25">
      <c r="A30" s="15">
        <v>45145</v>
      </c>
      <c r="B30" s="16" t="s">
        <v>8325</v>
      </c>
      <c r="C30" s="17">
        <v>30</v>
      </c>
      <c r="D30" s="17">
        <v>43</v>
      </c>
      <c r="E30" s="17">
        <v>48</v>
      </c>
      <c r="F30" s="36"/>
      <c r="G30" s="36"/>
      <c r="H30" s="18"/>
      <c r="I30" s="17">
        <v>140</v>
      </c>
      <c r="J30" s="17">
        <v>183</v>
      </c>
      <c r="K30" s="17">
        <v>8</v>
      </c>
      <c r="L30" s="17">
        <v>23</v>
      </c>
      <c r="M30" s="18"/>
      <c r="N30" s="18"/>
      <c r="O30" s="18"/>
      <c r="P30" s="18"/>
      <c r="Q30" s="36"/>
      <c r="R30" s="18"/>
      <c r="S30" s="18"/>
      <c r="T30" s="18"/>
      <c r="U30" s="18"/>
      <c r="V30" s="18"/>
      <c r="W30" s="18"/>
      <c r="X30" s="18"/>
      <c r="Y30" s="17">
        <v>4400008956</v>
      </c>
      <c r="Z30" s="2"/>
    </row>
    <row x14ac:dyDescent="0.25" r="31" customHeight="1" ht="17.25">
      <c r="A31" s="33" t="s">
        <v>2475</v>
      </c>
      <c r="B31" s="16" t="s">
        <v>8326</v>
      </c>
      <c r="C31" s="36"/>
      <c r="D31" s="17">
        <v>7</v>
      </c>
      <c r="E31" s="36"/>
      <c r="F31" s="36"/>
      <c r="G31" s="36"/>
      <c r="H31" s="36"/>
      <c r="I31" s="36"/>
      <c r="J31" s="36"/>
      <c r="K31" s="36"/>
      <c r="L31" s="36"/>
      <c r="M31" s="36"/>
      <c r="N31" s="17">
        <v>42</v>
      </c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17">
        <v>4400008956</v>
      </c>
      <c r="Z31" s="2"/>
    </row>
    <row x14ac:dyDescent="0.25" r="32" customHeight="1" ht="17.25">
      <c r="A32" s="15" t="s">
        <v>3466</v>
      </c>
      <c r="B32" s="16" t="s">
        <v>8327</v>
      </c>
      <c r="C32" s="18"/>
      <c r="D32" s="17">
        <v>8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7">
        <v>4400008837</v>
      </c>
      <c r="Z32" s="2"/>
    </row>
    <row x14ac:dyDescent="0.25" r="33" customHeight="1" ht="17.25">
      <c r="A33" s="15" t="s">
        <v>3466</v>
      </c>
      <c r="B33" s="16" t="s">
        <v>8328</v>
      </c>
      <c r="C33" s="18"/>
      <c r="D33" s="17">
        <v>36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7">
        <v>4400008664</v>
      </c>
      <c r="Z33" s="2"/>
    </row>
    <row x14ac:dyDescent="0.25" r="34" customHeight="1" ht="17.25">
      <c r="A34" s="15" t="s">
        <v>3466</v>
      </c>
      <c r="B34" s="16" t="s">
        <v>8329</v>
      </c>
      <c r="C34" s="18"/>
      <c r="D34" s="17">
        <v>30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7">
        <v>4400008882</v>
      </c>
      <c r="Z34" s="2"/>
    </row>
    <row x14ac:dyDescent="0.25" r="35" customHeight="1" ht="17.25">
      <c r="A35" s="33" t="s">
        <v>3467</v>
      </c>
      <c r="B35" s="16" t="s">
        <v>8330</v>
      </c>
      <c r="C35" s="18"/>
      <c r="D35" s="17">
        <v>46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7">
        <v>4400008956</v>
      </c>
      <c r="Z35" s="2"/>
    </row>
    <row x14ac:dyDescent="0.25" r="36" customHeight="1" ht="17.25">
      <c r="A36" s="123">
        <v>45024</v>
      </c>
      <c r="B36" s="124" t="s">
        <v>8331</v>
      </c>
      <c r="C36" s="103">
        <v>132</v>
      </c>
      <c r="D36" s="103">
        <v>115</v>
      </c>
      <c r="E36" s="103">
        <v>132</v>
      </c>
      <c r="F36" s="103">
        <v>48</v>
      </c>
      <c r="G36" s="18"/>
      <c r="H36" s="18"/>
      <c r="I36" s="103">
        <v>115</v>
      </c>
      <c r="J36" s="103">
        <v>100</v>
      </c>
      <c r="K36" s="103">
        <v>50</v>
      </c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2"/>
    </row>
    <row x14ac:dyDescent="0.25" r="37" customHeight="1" ht="17.25">
      <c r="A37" s="123">
        <v>45024</v>
      </c>
      <c r="B37" s="124" t="s">
        <v>8332</v>
      </c>
      <c r="C37" s="18"/>
      <c r="D37" s="18"/>
      <c r="E37" s="18"/>
      <c r="F37" s="18"/>
      <c r="G37" s="18"/>
      <c r="H37" s="103">
        <v>70</v>
      </c>
      <c r="I37" s="18"/>
      <c r="J37" s="18"/>
      <c r="K37" s="18"/>
      <c r="L37" s="18"/>
      <c r="M37" s="18"/>
      <c r="N37" s="103">
        <v>30</v>
      </c>
      <c r="O37" s="103">
        <v>28</v>
      </c>
      <c r="P37" s="103">
        <v>62</v>
      </c>
      <c r="Q37" s="18"/>
      <c r="R37" s="18"/>
      <c r="S37" s="18"/>
      <c r="T37" s="18"/>
      <c r="U37" s="18"/>
      <c r="V37" s="18"/>
      <c r="W37" s="18"/>
      <c r="X37" s="18"/>
      <c r="Y37" s="18"/>
      <c r="Z37" s="2"/>
    </row>
    <row x14ac:dyDescent="0.25" r="38" customHeight="1" ht="17.25">
      <c r="A38" s="123">
        <v>45115</v>
      </c>
      <c r="B38" s="248" t="s">
        <v>8333</v>
      </c>
      <c r="C38" s="18"/>
      <c r="D38" s="18"/>
      <c r="E38" s="18"/>
      <c r="F38" s="18"/>
      <c r="G38" s="18"/>
      <c r="H38" s="18"/>
      <c r="I38" s="18"/>
      <c r="J38" s="18"/>
      <c r="K38" s="18"/>
      <c r="L38" s="103">
        <v>65</v>
      </c>
      <c r="M38" s="18"/>
      <c r="N38" s="18"/>
      <c r="O38" s="103">
        <v>18</v>
      </c>
      <c r="P38" s="18"/>
      <c r="Q38" s="18"/>
      <c r="R38" s="18"/>
      <c r="S38" s="18"/>
      <c r="T38" s="18"/>
      <c r="U38" s="18"/>
      <c r="V38" s="18"/>
      <c r="W38" s="18"/>
      <c r="X38" s="103">
        <v>50</v>
      </c>
      <c r="Y38" s="18"/>
      <c r="Z38" s="2"/>
    </row>
    <row x14ac:dyDescent="0.25" r="39" customHeight="1" ht="17.25">
      <c r="A39" s="247">
        <v>45238</v>
      </c>
      <c r="B39" s="248" t="s">
        <v>8334</v>
      </c>
      <c r="C39" s="98"/>
      <c r="D39" s="98"/>
      <c r="E39" s="98"/>
      <c r="F39" s="98"/>
      <c r="G39" s="18"/>
      <c r="H39" s="98"/>
      <c r="I39" s="98"/>
      <c r="J39" s="472">
        <v>210</v>
      </c>
      <c r="K39" s="98"/>
      <c r="L39" s="98"/>
      <c r="M39" s="18"/>
      <c r="N39" s="98"/>
      <c r="O39" s="98"/>
      <c r="P39" s="98"/>
      <c r="Q39" s="18"/>
      <c r="R39" s="18"/>
      <c r="S39" s="18"/>
      <c r="T39" s="18"/>
      <c r="U39" s="18"/>
      <c r="V39" s="98"/>
      <c r="W39" s="98"/>
      <c r="X39" s="98"/>
      <c r="Y39" s="18"/>
      <c r="Z39" s="2"/>
    </row>
    <row x14ac:dyDescent="0.25" r="40" customHeight="1" ht="17.25">
      <c r="A40" s="33" t="s">
        <v>2494</v>
      </c>
      <c r="B40" s="16" t="s">
        <v>1788</v>
      </c>
      <c r="C40" s="17">
        <v>9</v>
      </c>
      <c r="D40" s="17">
        <v>64</v>
      </c>
      <c r="E40" s="36"/>
      <c r="F40" s="17">
        <v>71</v>
      </c>
      <c r="G40" s="17">
        <v>2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2"/>
    </row>
    <row x14ac:dyDescent="0.25" r="41" customHeight="1" ht="17.25">
      <c r="A41" s="33" t="s">
        <v>2497</v>
      </c>
      <c r="B41" s="16" t="s">
        <v>8335</v>
      </c>
      <c r="C41" s="17">
        <v>64</v>
      </c>
      <c r="D41" s="36"/>
      <c r="E41" s="17">
        <v>72</v>
      </c>
      <c r="F41" s="17">
        <v>101</v>
      </c>
      <c r="G41" s="36"/>
      <c r="H41" s="36"/>
      <c r="I41" s="36"/>
      <c r="J41" s="36"/>
      <c r="K41" s="36"/>
      <c r="L41" s="17">
        <v>36</v>
      </c>
      <c r="M41" s="36"/>
      <c r="N41" s="36"/>
      <c r="O41" s="36"/>
      <c r="P41" s="36"/>
      <c r="Q41" s="36"/>
      <c r="R41" s="36"/>
      <c r="S41" s="36"/>
      <c r="T41" s="17">
        <v>40</v>
      </c>
      <c r="U41" s="36"/>
      <c r="V41" s="36"/>
      <c r="W41" s="36"/>
      <c r="X41" s="36"/>
      <c r="Y41" s="36"/>
      <c r="Z41" s="2"/>
    </row>
    <row x14ac:dyDescent="0.25" r="42" customHeight="1" ht="17.25">
      <c r="A42" s="33" t="s">
        <v>2497</v>
      </c>
      <c r="B42" s="16" t="s">
        <v>14</v>
      </c>
      <c r="C42" s="36"/>
      <c r="D42" s="36"/>
      <c r="E42" s="36"/>
      <c r="F42" s="36"/>
      <c r="G42" s="17">
        <v>-2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2"/>
    </row>
    <row x14ac:dyDescent="0.25" r="43" customHeight="1" ht="17.25">
      <c r="A43" s="33" t="s">
        <v>1538</v>
      </c>
      <c r="B43" s="16" t="s">
        <v>1788</v>
      </c>
      <c r="C43" s="17">
        <v>37</v>
      </c>
      <c r="D43" s="17">
        <v>14</v>
      </c>
      <c r="E43" s="17">
        <v>31</v>
      </c>
      <c r="F43" s="17">
        <v>46</v>
      </c>
      <c r="G43" s="36"/>
      <c r="H43" s="36"/>
      <c r="I43" s="36"/>
      <c r="J43" s="36"/>
      <c r="K43" s="36"/>
      <c r="L43" s="17">
        <v>3</v>
      </c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2"/>
    </row>
    <row x14ac:dyDescent="0.25" r="44" customHeight="1" ht="17.25">
      <c r="A44" s="15" t="s">
        <v>2605</v>
      </c>
      <c r="B44" s="16" t="s">
        <v>8336</v>
      </c>
      <c r="C44" s="17">
        <v>62</v>
      </c>
      <c r="D44" s="17">
        <v>8</v>
      </c>
      <c r="E44" s="17">
        <v>69</v>
      </c>
      <c r="F44" s="17">
        <v>54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2"/>
    </row>
    <row x14ac:dyDescent="0.25" r="45" customHeight="1" ht="17.25">
      <c r="A45" s="33" t="s">
        <v>2159</v>
      </c>
      <c r="B45" s="16" t="s">
        <v>8337</v>
      </c>
      <c r="C45" s="18"/>
      <c r="D45" s="18"/>
      <c r="E45" s="18"/>
      <c r="F45" s="18"/>
      <c r="G45" s="18"/>
      <c r="H45" s="18"/>
      <c r="I45" s="18"/>
      <c r="J45" s="18"/>
      <c r="K45" s="18"/>
      <c r="L45" s="17">
        <v>47</v>
      </c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2"/>
    </row>
    <row x14ac:dyDescent="0.25" r="46" customHeight="1" ht="17.25">
      <c r="A46" s="15" t="s">
        <v>3468</v>
      </c>
      <c r="B46" s="16" t="s">
        <v>8338</v>
      </c>
      <c r="C46" s="17">
        <v>150</v>
      </c>
      <c r="D46" s="17">
        <v>100</v>
      </c>
      <c r="E46" s="17">
        <v>150</v>
      </c>
      <c r="F46" s="18"/>
      <c r="G46" s="17">
        <v>30</v>
      </c>
      <c r="H46" s="17">
        <v>30</v>
      </c>
      <c r="I46" s="17">
        <v>100</v>
      </c>
      <c r="J46" s="17">
        <v>300</v>
      </c>
      <c r="K46" s="18"/>
      <c r="L46" s="18"/>
      <c r="M46" s="18"/>
      <c r="N46" s="17">
        <v>50</v>
      </c>
      <c r="O46" s="18"/>
      <c r="P46" s="17">
        <v>50</v>
      </c>
      <c r="Q46" s="18"/>
      <c r="R46" s="18"/>
      <c r="S46" s="18"/>
      <c r="T46" s="18"/>
      <c r="U46" s="18"/>
      <c r="V46" s="18"/>
      <c r="W46" s="18"/>
      <c r="X46" s="18"/>
      <c r="Y46" s="18"/>
      <c r="Z46" s="2"/>
    </row>
    <row x14ac:dyDescent="0.25" r="47" customHeight="1" ht="17.25">
      <c r="A47" s="15">
        <v>45026</v>
      </c>
      <c r="B47" s="16" t="s">
        <v>8339</v>
      </c>
      <c r="C47" s="17">
        <v>48</v>
      </c>
      <c r="D47" s="17">
        <v>18</v>
      </c>
      <c r="E47" s="17">
        <v>48</v>
      </c>
      <c r="F47" s="17">
        <v>48</v>
      </c>
      <c r="G47" s="17">
        <v>12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2"/>
    </row>
    <row x14ac:dyDescent="0.25" r="48" customHeight="1" ht="17.25">
      <c r="A48" s="15">
        <v>45087</v>
      </c>
      <c r="B48" s="16" t="s">
        <v>8340</v>
      </c>
      <c r="C48" s="17">
        <v>100</v>
      </c>
      <c r="D48" s="17">
        <v>20</v>
      </c>
      <c r="E48" s="17">
        <v>100</v>
      </c>
      <c r="F48" s="17">
        <v>200</v>
      </c>
      <c r="G48" s="17">
        <v>30</v>
      </c>
      <c r="H48" s="36"/>
      <c r="I48" s="17">
        <v>50</v>
      </c>
      <c r="J48" s="17">
        <v>50</v>
      </c>
      <c r="K48" s="36"/>
      <c r="L48" s="17">
        <v>5</v>
      </c>
      <c r="M48" s="36"/>
      <c r="N48" s="17">
        <v>18</v>
      </c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2"/>
    </row>
    <row x14ac:dyDescent="0.25" r="49" customHeight="1" ht="17.25">
      <c r="A49" s="15">
        <v>45240</v>
      </c>
      <c r="B49" s="16" t="s">
        <v>8341</v>
      </c>
      <c r="C49" s="36"/>
      <c r="D49" s="36"/>
      <c r="E49" s="36"/>
      <c r="F49" s="36"/>
      <c r="G49" s="36"/>
      <c r="H49" s="36"/>
      <c r="I49" s="36"/>
      <c r="J49" s="17">
        <v>100</v>
      </c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2"/>
    </row>
    <row x14ac:dyDescent="0.25" r="50" customHeight="1" ht="17.25">
      <c r="A50" s="33" t="s">
        <v>2795</v>
      </c>
      <c r="B50" s="16" t="s">
        <v>8342</v>
      </c>
      <c r="C50" s="18"/>
      <c r="D50" s="18"/>
      <c r="E50" s="18"/>
      <c r="F50" s="18"/>
      <c r="G50" s="18"/>
      <c r="H50" s="17">
        <v>100</v>
      </c>
      <c r="I50" s="18"/>
      <c r="J50" s="17">
        <v>150</v>
      </c>
      <c r="K50" s="18"/>
      <c r="L50" s="17">
        <v>10</v>
      </c>
      <c r="M50" s="18"/>
      <c r="N50" s="18"/>
      <c r="O50" s="18"/>
      <c r="P50" s="17">
        <v>100</v>
      </c>
      <c r="Q50" s="18"/>
      <c r="R50" s="18"/>
      <c r="S50" s="18"/>
      <c r="T50" s="18"/>
      <c r="U50" s="18"/>
      <c r="V50" s="18"/>
      <c r="W50" s="18"/>
      <c r="X50" s="18"/>
      <c r="Y50" s="18"/>
      <c r="Z50" s="2"/>
    </row>
    <row x14ac:dyDescent="0.25" r="51" customHeight="1" ht="17.25">
      <c r="A51" s="33" t="s">
        <v>2795</v>
      </c>
      <c r="B51" s="16" t="s">
        <v>8343</v>
      </c>
      <c r="C51" s="18"/>
      <c r="D51" s="18"/>
      <c r="E51" s="17">
        <v>50</v>
      </c>
      <c r="F51" s="17">
        <v>100</v>
      </c>
      <c r="G51" s="18"/>
      <c r="H51" s="18"/>
      <c r="I51" s="18"/>
      <c r="J51" s="18"/>
      <c r="K51" s="18"/>
      <c r="L51" s="17">
        <v>30</v>
      </c>
      <c r="M51" s="18"/>
      <c r="N51" s="18"/>
      <c r="O51" s="18"/>
      <c r="P51" s="18"/>
      <c r="Q51" s="18"/>
      <c r="R51" s="18"/>
      <c r="S51" s="18"/>
      <c r="T51" s="18"/>
      <c r="U51" s="17">
        <v>50</v>
      </c>
      <c r="V51" s="36"/>
      <c r="W51" s="36"/>
      <c r="X51" s="36"/>
      <c r="Y51" s="18"/>
      <c r="Z51" s="2"/>
    </row>
    <row x14ac:dyDescent="0.25" r="52" customHeight="1" ht="17.25">
      <c r="A52" s="15" t="s">
        <v>2797</v>
      </c>
      <c r="B52" s="16" t="s">
        <v>8344</v>
      </c>
      <c r="C52" s="18"/>
      <c r="D52" s="17">
        <v>25</v>
      </c>
      <c r="E52" s="18"/>
      <c r="F52" s="18"/>
      <c r="G52" s="18"/>
      <c r="H52" s="18"/>
      <c r="I52" s="18"/>
      <c r="J52" s="18"/>
      <c r="K52" s="18"/>
      <c r="L52" s="17">
        <v>60</v>
      </c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2"/>
    </row>
    <row x14ac:dyDescent="0.25" r="53" customHeight="1" ht="17.25">
      <c r="A53" s="15" t="s">
        <v>2799</v>
      </c>
      <c r="B53" s="16" t="s">
        <v>1788</v>
      </c>
      <c r="C53" s="18"/>
      <c r="D53" s="17">
        <v>37</v>
      </c>
      <c r="E53" s="18"/>
      <c r="F53" s="17">
        <v>353</v>
      </c>
      <c r="G53" s="18"/>
      <c r="H53" s="17">
        <v>30</v>
      </c>
      <c r="I53" s="17">
        <v>82</v>
      </c>
      <c r="J53" s="17">
        <v>57</v>
      </c>
      <c r="K53" s="18"/>
      <c r="L53" s="18"/>
      <c r="M53" s="18"/>
      <c r="N53" s="18"/>
      <c r="O53" s="18"/>
      <c r="P53" s="17">
        <v>30</v>
      </c>
      <c r="Q53" s="18"/>
      <c r="R53" s="18"/>
      <c r="S53" s="18"/>
      <c r="T53" s="18"/>
      <c r="U53" s="17">
        <v>25</v>
      </c>
      <c r="V53" s="36"/>
      <c r="W53" s="36"/>
      <c r="X53" s="36"/>
      <c r="Y53" s="18"/>
      <c r="Z53" s="2"/>
    </row>
    <row x14ac:dyDescent="0.25" r="54" customHeight="1" ht="17.25">
      <c r="A54" s="15">
        <v>45149</v>
      </c>
      <c r="B54" s="34" t="s">
        <v>8345</v>
      </c>
      <c r="C54" s="58"/>
      <c r="D54" s="450">
        <v>18</v>
      </c>
      <c r="E54" s="450">
        <v>75</v>
      </c>
      <c r="F54" s="450">
        <v>97</v>
      </c>
      <c r="G54" s="58"/>
      <c r="H54" s="58"/>
      <c r="I54" s="58"/>
      <c r="J54" s="450">
        <v>193</v>
      </c>
      <c r="K54" s="58"/>
      <c r="L54" s="450">
        <v>30</v>
      </c>
      <c r="M54" s="58"/>
      <c r="N54" s="58"/>
      <c r="O54" s="58"/>
      <c r="P54" s="58"/>
      <c r="Q54" s="58"/>
      <c r="R54" s="58"/>
      <c r="S54" s="58"/>
      <c r="T54" s="58"/>
      <c r="U54" s="450">
        <v>50</v>
      </c>
      <c r="V54" s="60"/>
      <c r="W54" s="60"/>
      <c r="X54" s="60"/>
      <c r="Y54" s="58"/>
      <c r="Z54" s="2"/>
    </row>
    <row x14ac:dyDescent="0.25" r="55" customHeight="1" ht="17.25">
      <c r="A55" s="33">
        <v>45210</v>
      </c>
      <c r="B55" s="34" t="s">
        <v>8346</v>
      </c>
      <c r="C55" s="58"/>
      <c r="D55" s="450">
        <v>20</v>
      </c>
      <c r="E55" s="58"/>
      <c r="F55" s="58"/>
      <c r="G55" s="58"/>
      <c r="H55" s="58"/>
      <c r="I55" s="58"/>
      <c r="J55" s="58"/>
      <c r="K55" s="58"/>
      <c r="L55" s="450">
        <v>70</v>
      </c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2"/>
    </row>
    <row x14ac:dyDescent="0.25" r="56" customHeight="1" ht="17.25">
      <c r="A56" s="33">
        <v>45210</v>
      </c>
      <c r="B56" s="34" t="s">
        <v>8347</v>
      </c>
      <c r="C56" s="58"/>
      <c r="D56" s="58"/>
      <c r="E56" s="450">
        <v>12</v>
      </c>
      <c r="F56" s="450">
        <v>100</v>
      </c>
      <c r="G56" s="58"/>
      <c r="H56" s="450">
        <v>170</v>
      </c>
      <c r="I56" s="450">
        <v>18</v>
      </c>
      <c r="J56" s="58"/>
      <c r="K56" s="58"/>
      <c r="L56" s="58"/>
      <c r="M56" s="58"/>
      <c r="N56" s="58"/>
      <c r="O56" s="58"/>
      <c r="P56" s="450">
        <v>20</v>
      </c>
      <c r="Q56" s="58"/>
      <c r="R56" s="58"/>
      <c r="S56" s="58"/>
      <c r="T56" s="58"/>
      <c r="U56" s="450">
        <v>32</v>
      </c>
      <c r="V56" s="60"/>
      <c r="W56" s="60"/>
      <c r="X56" s="60"/>
      <c r="Y56" s="58"/>
      <c r="Z56" s="2"/>
    </row>
    <row x14ac:dyDescent="0.25" r="57" customHeight="1" ht="17.25">
      <c r="A57" s="33" t="s">
        <v>2523</v>
      </c>
      <c r="B57" s="34" t="s">
        <v>8348</v>
      </c>
      <c r="C57" s="60"/>
      <c r="D57" s="450">
        <v>32</v>
      </c>
      <c r="E57" s="450">
        <v>63</v>
      </c>
      <c r="F57" s="60"/>
      <c r="G57" s="60"/>
      <c r="H57" s="60"/>
      <c r="I57" s="450">
        <v>18</v>
      </c>
      <c r="J57" s="60"/>
      <c r="K57" s="60"/>
      <c r="L57" s="60"/>
      <c r="M57" s="60"/>
      <c r="N57" s="450">
        <v>20</v>
      </c>
      <c r="O57" s="60"/>
      <c r="P57" s="60"/>
      <c r="Q57" s="60"/>
      <c r="R57" s="60"/>
      <c r="S57" s="60"/>
      <c r="T57" s="60"/>
      <c r="U57" s="450">
        <v>43</v>
      </c>
      <c r="V57" s="60"/>
      <c r="W57" s="60"/>
      <c r="X57" s="60"/>
      <c r="Y57" s="60"/>
      <c r="Z57" s="2"/>
    </row>
    <row x14ac:dyDescent="0.25" r="58" customHeight="1" ht="17.25">
      <c r="A58" s="33" t="s">
        <v>2523</v>
      </c>
      <c r="B58" s="34" t="s">
        <v>14</v>
      </c>
      <c r="C58" s="58"/>
      <c r="D58" s="58"/>
      <c r="E58" s="58"/>
      <c r="F58" s="58"/>
      <c r="G58" s="450">
        <v>-100</v>
      </c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2"/>
    </row>
    <row x14ac:dyDescent="0.25" r="59" customHeight="1" ht="17.25">
      <c r="A59" s="33" t="s">
        <v>2532</v>
      </c>
      <c r="B59" s="16" t="s">
        <v>8349</v>
      </c>
      <c r="C59" s="58"/>
      <c r="D59" s="58"/>
      <c r="E59" s="450">
        <v>50</v>
      </c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450">
        <v>10</v>
      </c>
      <c r="Q59" s="58"/>
      <c r="R59" s="58"/>
      <c r="S59" s="58"/>
      <c r="T59" s="58"/>
      <c r="U59" s="450">
        <v>50</v>
      </c>
      <c r="V59" s="60"/>
      <c r="W59" s="60"/>
      <c r="X59" s="60"/>
      <c r="Y59" s="58"/>
      <c r="Z59" s="2"/>
    </row>
    <row x14ac:dyDescent="0.25" r="60" customHeight="1" ht="17.25">
      <c r="A60" s="33" t="s">
        <v>2537</v>
      </c>
      <c r="B60" s="16" t="s">
        <v>8350</v>
      </c>
      <c r="C60" s="60"/>
      <c r="D60" s="60"/>
      <c r="E60" s="450">
        <v>50</v>
      </c>
      <c r="F60" s="450">
        <v>100</v>
      </c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450">
        <v>56</v>
      </c>
      <c r="V60" s="60"/>
      <c r="W60" s="60"/>
      <c r="X60" s="60"/>
      <c r="Y60" s="60"/>
      <c r="Z60" s="2"/>
    </row>
    <row x14ac:dyDescent="0.25" r="61" customHeight="1" ht="17.25">
      <c r="A61" s="33" t="s">
        <v>2398</v>
      </c>
      <c r="B61" s="16" t="s">
        <v>8351</v>
      </c>
      <c r="C61" s="58"/>
      <c r="D61" s="58"/>
      <c r="E61" s="450">
        <v>50</v>
      </c>
      <c r="F61" s="450">
        <v>250</v>
      </c>
      <c r="G61" s="58"/>
      <c r="H61" s="58"/>
      <c r="I61" s="58"/>
      <c r="J61" s="450">
        <v>230</v>
      </c>
      <c r="K61" s="58"/>
      <c r="L61" s="58"/>
      <c r="M61" s="58"/>
      <c r="N61" s="58"/>
      <c r="O61" s="58"/>
      <c r="P61" s="450">
        <v>100</v>
      </c>
      <c r="Q61" s="58"/>
      <c r="R61" s="58"/>
      <c r="S61" s="58"/>
      <c r="T61" s="58"/>
      <c r="U61" s="450">
        <v>44</v>
      </c>
      <c r="V61" s="60"/>
      <c r="W61" s="60"/>
      <c r="X61" s="60"/>
      <c r="Y61" s="58"/>
      <c r="Z61" s="2"/>
    </row>
    <row x14ac:dyDescent="0.25" r="62" customHeight="1" ht="17.25">
      <c r="A62" s="33" t="s">
        <v>5915</v>
      </c>
      <c r="B62" s="16" t="s">
        <v>8352</v>
      </c>
      <c r="C62" s="60"/>
      <c r="D62" s="60"/>
      <c r="E62" s="450">
        <v>130</v>
      </c>
      <c r="F62" s="450">
        <v>130</v>
      </c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450">
        <v>130</v>
      </c>
      <c r="V62" s="60"/>
      <c r="W62" s="60"/>
      <c r="X62" s="60"/>
      <c r="Y62" s="60"/>
      <c r="Z62" s="2"/>
    </row>
    <row x14ac:dyDescent="0.25" r="63" customHeight="1" ht="17.25">
      <c r="A63" s="24" t="s">
        <v>3731</v>
      </c>
      <c r="B63" s="118" t="s">
        <v>8353</v>
      </c>
      <c r="C63" s="263"/>
      <c r="D63" s="208">
        <v>25</v>
      </c>
      <c r="E63" s="263"/>
      <c r="F63" s="263"/>
      <c r="G63" s="263"/>
      <c r="H63" s="208">
        <v>40</v>
      </c>
      <c r="I63" s="208">
        <v>50</v>
      </c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"/>
    </row>
    <row x14ac:dyDescent="0.25" r="64" customHeight="1" ht="17.25">
      <c r="A64" s="62" t="s">
        <v>8103</v>
      </c>
      <c r="B64" s="63"/>
      <c r="C64" s="64">
        <f>SUM(C8:C63)</f>
      </c>
      <c r="D64" s="64">
        <f>SUM(D8:D63)</f>
      </c>
      <c r="E64" s="64">
        <f>SUM(E8:E63)</f>
      </c>
      <c r="F64" s="64">
        <f>SUM(F8:F63)</f>
      </c>
      <c r="G64" s="64">
        <f>SUM(G8:G63)</f>
      </c>
      <c r="H64" s="64">
        <f>SUM(H8:H63)</f>
      </c>
      <c r="I64" s="64">
        <f>SUM(I8:I63)</f>
      </c>
      <c r="J64" s="64">
        <f>SUM(J8:J63)</f>
      </c>
      <c r="K64" s="64">
        <f>SUM(K8:K63)</f>
      </c>
      <c r="L64" s="64">
        <f>SUM(L8:L63)</f>
      </c>
      <c r="M64" s="64">
        <f>SUM(M8:M63)</f>
      </c>
      <c r="N64" s="64">
        <f>SUM(N8:N63)</f>
      </c>
      <c r="O64" s="64">
        <f>SUM(O8:O63)</f>
      </c>
      <c r="P64" s="64">
        <f>SUM(P8:P63)</f>
      </c>
      <c r="Q64" s="64">
        <f>SUM(Q8:Q63)</f>
      </c>
      <c r="R64" s="64">
        <f>SUM(R8:R63)</f>
      </c>
      <c r="S64" s="64">
        <f>SUM(S8:S63)</f>
      </c>
      <c r="T64" s="64">
        <f>SUM(T8:T63)</f>
      </c>
      <c r="U64" s="64">
        <f>SUM(U8:U63)</f>
      </c>
      <c r="V64" s="376"/>
      <c r="W64" s="376"/>
      <c r="X64" s="64">
        <f>SUM(X8:X63)</f>
      </c>
      <c r="Y64" s="151"/>
      <c r="Z64" s="2"/>
    </row>
    <row x14ac:dyDescent="0.25" r="65" customHeight="1" ht="17.25">
      <c r="A65" s="15" t="s">
        <v>2014</v>
      </c>
      <c r="B65" s="118" t="s">
        <v>8354</v>
      </c>
      <c r="C65" s="57"/>
      <c r="D65" s="130">
        <v>10</v>
      </c>
      <c r="E65" s="130">
        <v>100</v>
      </c>
      <c r="F65" s="130">
        <v>100</v>
      </c>
      <c r="G65" s="130">
        <v>50</v>
      </c>
      <c r="H65" s="57"/>
      <c r="I65" s="57"/>
      <c r="J65" s="57"/>
      <c r="K65" s="57"/>
      <c r="L65" s="130">
        <v>30</v>
      </c>
      <c r="M65" s="57"/>
      <c r="N65" s="57"/>
      <c r="O65" s="57"/>
      <c r="P65" s="57"/>
      <c r="Q65" s="57"/>
      <c r="R65" s="57"/>
      <c r="S65" s="57"/>
      <c r="T65" s="57"/>
      <c r="U65" s="130">
        <v>100</v>
      </c>
      <c r="V65" s="59"/>
      <c r="W65" s="59"/>
      <c r="X65" s="59"/>
      <c r="Y65" s="57"/>
      <c r="Z65" s="2"/>
    </row>
    <row x14ac:dyDescent="0.25" r="66" customHeight="1" ht="17.25">
      <c r="A66" s="15" t="s">
        <v>2037</v>
      </c>
      <c r="B66" s="118" t="s">
        <v>8355</v>
      </c>
      <c r="C66" s="58"/>
      <c r="D66" s="450">
        <v>10</v>
      </c>
      <c r="E66" s="58"/>
      <c r="F66" s="58"/>
      <c r="G66" s="58"/>
      <c r="H66" s="58"/>
      <c r="I66" s="58"/>
      <c r="J66" s="58"/>
      <c r="K66" s="58"/>
      <c r="L66" s="450">
        <v>37</v>
      </c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2"/>
    </row>
    <row x14ac:dyDescent="0.25" r="67" customHeight="1" ht="17.25">
      <c r="A67" s="15" t="s">
        <v>2038</v>
      </c>
      <c r="B67" s="118" t="s">
        <v>8356</v>
      </c>
      <c r="C67" s="58"/>
      <c r="D67" s="58"/>
      <c r="E67" s="450">
        <v>50</v>
      </c>
      <c r="F67" s="450">
        <v>50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450">
        <v>60</v>
      </c>
      <c r="V67" s="60"/>
      <c r="W67" s="60"/>
      <c r="X67" s="60"/>
      <c r="Y67" s="58"/>
      <c r="Z67" s="2"/>
    </row>
    <row x14ac:dyDescent="0.25" r="68" customHeight="1" ht="17.25">
      <c r="A68" s="62" t="s">
        <v>8105</v>
      </c>
      <c r="B68" s="63"/>
      <c r="C68" s="64">
        <f>SUM(C64:C67)</f>
      </c>
      <c r="D68" s="64">
        <f>SUM(D64:D67)</f>
      </c>
      <c r="E68" s="64">
        <f>SUM(E64:E67)</f>
      </c>
      <c r="F68" s="64">
        <f>SUM(F64:F67)</f>
      </c>
      <c r="G68" s="64">
        <f>SUM(G64:G67)</f>
      </c>
      <c r="H68" s="64">
        <f>SUM(H64:H67)</f>
      </c>
      <c r="I68" s="64">
        <f>SUM(I64:I67)</f>
      </c>
      <c r="J68" s="64">
        <f>SUM(J64:J67)</f>
      </c>
      <c r="K68" s="64">
        <f>SUM(K64:K67)</f>
      </c>
      <c r="L68" s="64">
        <f>SUM(L64:L67)</f>
      </c>
      <c r="M68" s="64">
        <f>SUM(M64:M67)</f>
      </c>
      <c r="N68" s="64">
        <f>SUM(N64:N67)</f>
      </c>
      <c r="O68" s="64">
        <f>SUM(O64:O67)</f>
      </c>
      <c r="P68" s="64">
        <f>SUM(P64:P67)</f>
      </c>
      <c r="Q68" s="64">
        <f>SUM(Q64:Q67)</f>
      </c>
      <c r="R68" s="64">
        <f>SUM(R64:R67)</f>
      </c>
      <c r="S68" s="64">
        <f>SUM(S64:S67)</f>
      </c>
      <c r="T68" s="64">
        <f>SUM(T64:T67)</f>
      </c>
      <c r="U68" s="64">
        <f>SUM(U64:U67)</f>
      </c>
      <c r="V68" s="376"/>
      <c r="W68" s="376"/>
      <c r="X68" s="64">
        <f>SUM(X64:X67)</f>
      </c>
      <c r="Y68" s="151"/>
      <c r="Z68" s="2"/>
    </row>
    <row x14ac:dyDescent="0.25" r="69" customHeight="1" ht="17.25">
      <c r="A69" s="33">
        <v>45383</v>
      </c>
      <c r="B69" s="118" t="s">
        <v>8357</v>
      </c>
      <c r="C69" s="18"/>
      <c r="D69" s="450">
        <v>20</v>
      </c>
      <c r="E69" s="36"/>
      <c r="F69" s="36"/>
      <c r="G69" s="18"/>
      <c r="H69" s="18"/>
      <c r="I69" s="18"/>
      <c r="J69" s="18"/>
      <c r="K69" s="18"/>
      <c r="L69" s="450">
        <v>33</v>
      </c>
      <c r="M69" s="58"/>
      <c r="N69" s="18"/>
      <c r="O69" s="18"/>
      <c r="P69" s="18"/>
      <c r="Q69" s="18"/>
      <c r="R69" s="18"/>
      <c r="S69" s="18"/>
      <c r="T69" s="18"/>
      <c r="U69" s="36"/>
      <c r="V69" s="36"/>
      <c r="W69" s="36"/>
      <c r="X69" s="36"/>
      <c r="Y69" s="18"/>
      <c r="Z69" s="2"/>
    </row>
    <row x14ac:dyDescent="0.25" r="70" customHeight="1" ht="17.25">
      <c r="A70" s="15" t="s">
        <v>2815</v>
      </c>
      <c r="B70" s="16" t="s">
        <v>2175</v>
      </c>
      <c r="C70" s="18"/>
      <c r="D70" s="450">
        <v>20</v>
      </c>
      <c r="E70" s="36"/>
      <c r="F70" s="36"/>
      <c r="G70" s="18"/>
      <c r="H70" s="450">
        <v>10</v>
      </c>
      <c r="I70" s="450">
        <v>40</v>
      </c>
      <c r="J70" s="450">
        <v>50</v>
      </c>
      <c r="K70" s="18"/>
      <c r="L70" s="58"/>
      <c r="M70" s="58"/>
      <c r="N70" s="450">
        <v>20</v>
      </c>
      <c r="O70" s="58"/>
      <c r="P70" s="18"/>
      <c r="Q70" s="18"/>
      <c r="R70" s="18"/>
      <c r="S70" s="18"/>
      <c r="T70" s="18"/>
      <c r="U70" s="36"/>
      <c r="V70" s="36"/>
      <c r="W70" s="36"/>
      <c r="X70" s="36"/>
      <c r="Y70" s="18"/>
      <c r="Z70" s="2"/>
    </row>
    <row x14ac:dyDescent="0.25" r="71" customHeight="1" ht="17.25">
      <c r="A71" s="62" t="s">
        <v>8147</v>
      </c>
      <c r="B71" s="63"/>
      <c r="C71" s="64">
        <f>SUM(C68:C70)</f>
      </c>
      <c r="D71" s="64">
        <f>SUM(D68:D70)</f>
      </c>
      <c r="E71" s="64">
        <f>SUM(E68:E70)</f>
      </c>
      <c r="F71" s="64">
        <f>SUM(F68:F70)</f>
      </c>
      <c r="G71" s="64">
        <f>SUM(G68:G70)</f>
      </c>
      <c r="H71" s="64">
        <f>SUM(H68:H70)</f>
      </c>
      <c r="I71" s="64">
        <f>SUM(I68:I70)</f>
      </c>
      <c r="J71" s="64">
        <f>SUM(J68:J70)</f>
      </c>
      <c r="K71" s="64">
        <f>SUM(K68:K70)</f>
      </c>
      <c r="L71" s="64">
        <f>SUM(L68:L70)</f>
      </c>
      <c r="M71" s="64">
        <f>SUM(M68:M70)</f>
      </c>
      <c r="N71" s="64">
        <f>SUM(N68:N70)</f>
      </c>
      <c r="O71" s="64">
        <f>SUM(O68:O70)</f>
      </c>
      <c r="P71" s="64">
        <f>SUM(P68:P70)</f>
      </c>
      <c r="Q71" s="64">
        <f>SUM(Q68:Q70)</f>
      </c>
      <c r="R71" s="64">
        <f>SUM(R68:R70)</f>
      </c>
      <c r="S71" s="64">
        <f>SUM(S68:S70)</f>
      </c>
      <c r="T71" s="64">
        <f>SUM(T68:T70)</f>
      </c>
      <c r="U71" s="64">
        <f>SUM(U68:U70)</f>
      </c>
      <c r="V71" s="376"/>
      <c r="W71" s="376"/>
      <c r="X71" s="64">
        <f>SUM(X68:X70)</f>
      </c>
      <c r="Y71" s="187">
        <f>SUM(Y68:Y70)</f>
      </c>
      <c r="Z71" s="2"/>
    </row>
    <row x14ac:dyDescent="0.25" r="72" customHeight="1" ht="17.25">
      <c r="A72" s="33">
        <v>45445</v>
      </c>
      <c r="B72" s="34" t="s">
        <v>14</v>
      </c>
      <c r="C72" s="450">
        <v>-25</v>
      </c>
      <c r="D72" s="18"/>
      <c r="E72" s="450">
        <v>-13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450">
        <v>-60</v>
      </c>
      <c r="S72" s="18"/>
      <c r="T72" s="18"/>
      <c r="U72" s="450">
        <v>-59</v>
      </c>
      <c r="V72" s="60"/>
      <c r="W72" s="60"/>
      <c r="X72" s="18"/>
      <c r="Y72" s="18"/>
      <c r="Z72" s="4" t="s">
        <v>7149</v>
      </c>
    </row>
    <row x14ac:dyDescent="0.25" r="73" customHeight="1" ht="17.25">
      <c r="A73" s="33">
        <v>45537</v>
      </c>
      <c r="B73" s="34" t="s">
        <v>14</v>
      </c>
      <c r="C73" s="450">
        <v>-59</v>
      </c>
      <c r="D73" s="450">
        <v>-23</v>
      </c>
      <c r="E73" s="450">
        <v>-28</v>
      </c>
      <c r="F73" s="18"/>
      <c r="G73" s="18"/>
      <c r="H73" s="18"/>
      <c r="I73" s="18"/>
      <c r="J73" s="18"/>
      <c r="K73" s="18"/>
      <c r="L73" s="18"/>
      <c r="M73" s="450">
        <v>-3</v>
      </c>
      <c r="N73" s="18"/>
      <c r="O73" s="18"/>
      <c r="P73" s="18"/>
      <c r="Q73" s="18"/>
      <c r="R73" s="58"/>
      <c r="S73" s="18"/>
      <c r="T73" s="18"/>
      <c r="U73" s="450">
        <v>-32</v>
      </c>
      <c r="V73" s="60"/>
      <c r="W73" s="60"/>
      <c r="X73" s="18"/>
      <c r="Y73" s="18"/>
      <c r="Z73" s="182" t="s">
        <v>8358</v>
      </c>
    </row>
    <row x14ac:dyDescent="0.25" r="74" customHeight="1" ht="17.25">
      <c r="A74" s="15" t="s">
        <v>2210</v>
      </c>
      <c r="B74" s="16" t="s">
        <v>14</v>
      </c>
      <c r="C74" s="450">
        <v>-52</v>
      </c>
      <c r="D74" s="18"/>
      <c r="E74" s="450">
        <v>-33</v>
      </c>
      <c r="F74" s="18"/>
      <c r="G74" s="18"/>
      <c r="H74" s="18"/>
      <c r="I74" s="18"/>
      <c r="J74" s="18"/>
      <c r="K74" s="18"/>
      <c r="L74" s="450">
        <v>-8</v>
      </c>
      <c r="M74" s="450">
        <v>-7</v>
      </c>
      <c r="N74" s="18"/>
      <c r="O74" s="18"/>
      <c r="P74" s="18"/>
      <c r="Q74" s="18"/>
      <c r="R74" s="58"/>
      <c r="S74" s="18"/>
      <c r="T74" s="18"/>
      <c r="U74" s="450">
        <v>-27</v>
      </c>
      <c r="V74" s="60"/>
      <c r="W74" s="60"/>
      <c r="X74" s="18"/>
      <c r="Y74" s="18"/>
      <c r="Z74" s="182" t="s">
        <v>8358</v>
      </c>
    </row>
    <row x14ac:dyDescent="0.25" r="75" customHeight="1" ht="17.25">
      <c r="A75" s="15" t="s">
        <v>2210</v>
      </c>
      <c r="B75" s="16" t="s">
        <v>14</v>
      </c>
      <c r="C75" s="18"/>
      <c r="D75" s="18"/>
      <c r="E75" s="450">
        <v>-18</v>
      </c>
      <c r="F75" s="18"/>
      <c r="G75" s="18"/>
      <c r="H75" s="18"/>
      <c r="I75" s="18"/>
      <c r="J75" s="18"/>
      <c r="K75" s="18"/>
      <c r="L75" s="450">
        <v>-64</v>
      </c>
      <c r="M75" s="58"/>
      <c r="N75" s="18"/>
      <c r="O75" s="18"/>
      <c r="P75" s="18"/>
      <c r="Q75" s="18"/>
      <c r="R75" s="58"/>
      <c r="S75" s="18"/>
      <c r="T75" s="18"/>
      <c r="U75" s="18"/>
      <c r="V75" s="18"/>
      <c r="W75" s="18"/>
      <c r="X75" s="18"/>
      <c r="Y75" s="18"/>
      <c r="Z75" s="182" t="s">
        <v>7149</v>
      </c>
    </row>
    <row x14ac:dyDescent="0.25" r="76" customHeight="1" ht="17.25">
      <c r="A76" s="33" t="s">
        <v>3323</v>
      </c>
      <c r="B76" s="16" t="s">
        <v>14</v>
      </c>
      <c r="C76" s="18"/>
      <c r="D76" s="18"/>
      <c r="E76" s="58"/>
      <c r="F76" s="18"/>
      <c r="G76" s="18"/>
      <c r="H76" s="18"/>
      <c r="I76" s="18"/>
      <c r="J76" s="18"/>
      <c r="K76" s="18"/>
      <c r="L76" s="450">
        <v>-60</v>
      </c>
      <c r="M76" s="58"/>
      <c r="N76" s="18"/>
      <c r="O76" s="18"/>
      <c r="P76" s="18"/>
      <c r="Q76" s="18"/>
      <c r="R76" s="58"/>
      <c r="S76" s="18"/>
      <c r="T76" s="18"/>
      <c r="U76" s="18"/>
      <c r="V76" s="18"/>
      <c r="W76" s="18"/>
      <c r="X76" s="18"/>
      <c r="Y76" s="18"/>
      <c r="Z76" s="182" t="s">
        <v>1731</v>
      </c>
    </row>
    <row x14ac:dyDescent="0.25" r="77" customHeight="1" ht="17.25">
      <c r="A77" s="33" t="s">
        <v>5467</v>
      </c>
      <c r="B77" s="16" t="s">
        <v>14</v>
      </c>
      <c r="C77" s="18"/>
      <c r="D77" s="450">
        <v>-24</v>
      </c>
      <c r="E77" s="58"/>
      <c r="F77" s="18"/>
      <c r="G77" s="18"/>
      <c r="H77" s="18"/>
      <c r="I77" s="18"/>
      <c r="J77" s="18"/>
      <c r="K77" s="18"/>
      <c r="L77" s="450">
        <v>-24</v>
      </c>
      <c r="M77" s="58"/>
      <c r="N77" s="18"/>
      <c r="O77" s="18"/>
      <c r="P77" s="18"/>
      <c r="Q77" s="18"/>
      <c r="R77" s="58"/>
      <c r="S77" s="18"/>
      <c r="T77" s="18"/>
      <c r="U77" s="450">
        <v>-17</v>
      </c>
      <c r="V77" s="60"/>
      <c r="W77" s="60"/>
      <c r="X77" s="18"/>
      <c r="Y77" s="18"/>
      <c r="Z77" s="4" t="s">
        <v>1731</v>
      </c>
    </row>
    <row x14ac:dyDescent="0.25" r="78" customHeight="1" ht="17.25">
      <c r="A78" s="33" t="s">
        <v>2212</v>
      </c>
      <c r="B78" s="16" t="s">
        <v>14</v>
      </c>
      <c r="C78" s="450">
        <v>-15</v>
      </c>
      <c r="D78" s="18"/>
      <c r="E78" s="58"/>
      <c r="F78" s="18"/>
      <c r="G78" s="18"/>
      <c r="H78" s="18"/>
      <c r="I78" s="18"/>
      <c r="J78" s="18"/>
      <c r="K78" s="18"/>
      <c r="L78" s="58"/>
      <c r="M78" s="58"/>
      <c r="N78" s="450">
        <v>-50</v>
      </c>
      <c r="O78" s="18"/>
      <c r="P78" s="18"/>
      <c r="Q78" s="18"/>
      <c r="R78" s="58"/>
      <c r="S78" s="18"/>
      <c r="T78" s="18"/>
      <c r="U78" s="450">
        <v>-10</v>
      </c>
      <c r="V78" s="60"/>
      <c r="W78" s="60"/>
      <c r="X78" s="18"/>
      <c r="Y78" s="18"/>
      <c r="Z78" s="4" t="s">
        <v>1731</v>
      </c>
    </row>
    <row x14ac:dyDescent="0.25" r="79" customHeight="1" ht="17.25">
      <c r="A79" s="33" t="s">
        <v>2412</v>
      </c>
      <c r="B79" s="16" t="s">
        <v>14</v>
      </c>
      <c r="C79" s="450">
        <v>-8</v>
      </c>
      <c r="D79" s="450">
        <v>-16</v>
      </c>
      <c r="E79" s="450">
        <v>-25</v>
      </c>
      <c r="F79" s="450">
        <v>-200</v>
      </c>
      <c r="G79" s="450">
        <v>-27</v>
      </c>
      <c r="H79" s="18"/>
      <c r="I79" s="18"/>
      <c r="J79" s="18"/>
      <c r="K79" s="18"/>
      <c r="L79" s="450">
        <v>-9</v>
      </c>
      <c r="M79" s="58"/>
      <c r="N79" s="58"/>
      <c r="O79" s="18"/>
      <c r="P79" s="18"/>
      <c r="Q79" s="18"/>
      <c r="R79" s="58"/>
      <c r="S79" s="18"/>
      <c r="T79" s="18"/>
      <c r="U79" s="450">
        <v>-32</v>
      </c>
      <c r="V79" s="60"/>
      <c r="W79" s="60"/>
      <c r="X79" s="18"/>
      <c r="Y79" s="18"/>
      <c r="Z79" s="4" t="s">
        <v>1731</v>
      </c>
    </row>
    <row x14ac:dyDescent="0.25" r="80" customHeight="1" ht="17.25">
      <c r="A80" s="15" t="s">
        <v>2214</v>
      </c>
      <c r="B80" s="16" t="s">
        <v>14</v>
      </c>
      <c r="C80" s="58"/>
      <c r="D80" s="58"/>
      <c r="E80" s="58"/>
      <c r="F80" s="58"/>
      <c r="G80" s="58"/>
      <c r="H80" s="18"/>
      <c r="I80" s="18"/>
      <c r="J80" s="18"/>
      <c r="K80" s="18"/>
      <c r="L80" s="450">
        <v>-10</v>
      </c>
      <c r="M80" s="58"/>
      <c r="N80" s="450">
        <v>-60</v>
      </c>
      <c r="O80" s="18"/>
      <c r="P80" s="18"/>
      <c r="Q80" s="18"/>
      <c r="R80" s="450">
        <v>-63</v>
      </c>
      <c r="S80" s="18"/>
      <c r="T80" s="450">
        <v>-19</v>
      </c>
      <c r="U80" s="58"/>
      <c r="V80" s="58"/>
      <c r="W80" s="58"/>
      <c r="X80" s="18"/>
      <c r="Y80" s="18"/>
      <c r="Z80" s="4" t="s">
        <v>1728</v>
      </c>
    </row>
    <row x14ac:dyDescent="0.25" r="81" customHeight="1" ht="17.25">
      <c r="A81" s="62" t="s">
        <v>8149</v>
      </c>
      <c r="B81" s="63"/>
      <c r="C81" s="64">
        <f>SUM(C71:C80)</f>
      </c>
      <c r="D81" s="64">
        <f>SUM(D71:D80)</f>
      </c>
      <c r="E81" s="64">
        <f>SUM(E71:E80)</f>
      </c>
      <c r="F81" s="64">
        <f>SUM(F71:F80)</f>
      </c>
      <c r="G81" s="64">
        <f>SUM(G71:G80)</f>
      </c>
      <c r="H81" s="64">
        <f>SUM(H71:H80)</f>
      </c>
      <c r="I81" s="64">
        <f>SUM(I71:I80)</f>
      </c>
      <c r="J81" s="64">
        <f>SUM(J71:J80)</f>
      </c>
      <c r="K81" s="64">
        <f>SUM(K71:K80)</f>
      </c>
      <c r="L81" s="64">
        <f>SUM(L71:L80)</f>
      </c>
      <c r="M81" s="64">
        <f>SUM(M71:M80)</f>
      </c>
      <c r="N81" s="64">
        <f>SUM(N71:N80)</f>
      </c>
      <c r="O81" s="64">
        <f>SUM(O71:O80)</f>
      </c>
      <c r="P81" s="64">
        <f>SUM(P71:P80)</f>
      </c>
      <c r="Q81" s="64">
        <f>SUM(Q71:Q80)</f>
      </c>
      <c r="R81" s="64">
        <f>SUM(R71:R80)</f>
      </c>
      <c r="S81" s="64">
        <f>SUM(S71:S80)</f>
      </c>
      <c r="T81" s="64">
        <f>SUM(T71:T80)</f>
      </c>
      <c r="U81" s="64">
        <f>SUM(U71:U80)</f>
      </c>
      <c r="V81" s="376"/>
      <c r="W81" s="376"/>
      <c r="X81" s="64">
        <f>SUM(X71:X80)</f>
      </c>
      <c r="Y81" s="187">
        <f>SUM(Y71:Y80)</f>
      </c>
      <c r="Z81" s="2"/>
    </row>
    <row x14ac:dyDescent="0.25" r="82" customHeight="1" ht="17.25">
      <c r="A82" s="33">
        <v>45110</v>
      </c>
      <c r="B82" s="16" t="s">
        <v>14</v>
      </c>
      <c r="C82" s="450">
        <v>-58</v>
      </c>
      <c r="D82" s="18"/>
      <c r="E82" s="18"/>
      <c r="F82" s="18"/>
      <c r="G82" s="450">
        <v>-53</v>
      </c>
      <c r="H82" s="18"/>
      <c r="I82" s="18"/>
      <c r="J82" s="18"/>
      <c r="K82" s="18"/>
      <c r="L82" s="450">
        <v>-23</v>
      </c>
      <c r="M82" s="18"/>
      <c r="N82" s="18"/>
      <c r="O82" s="18"/>
      <c r="P82" s="18"/>
      <c r="Q82" s="18"/>
      <c r="R82" s="18"/>
      <c r="S82" s="18"/>
      <c r="T82" s="18"/>
      <c r="U82" s="450">
        <v>-25</v>
      </c>
      <c r="V82" s="36"/>
      <c r="W82" s="36"/>
      <c r="X82" s="18"/>
      <c r="Y82" s="18"/>
      <c r="Z82" s="4" t="s">
        <v>7149</v>
      </c>
    </row>
    <row x14ac:dyDescent="0.25" r="83" customHeight="1" ht="17.25">
      <c r="A83" s="33" t="s">
        <v>3470</v>
      </c>
      <c r="B83" s="34" t="s">
        <v>14</v>
      </c>
      <c r="C83" s="450">
        <v>-55</v>
      </c>
      <c r="D83" s="450">
        <v>-68</v>
      </c>
      <c r="E83" s="450">
        <v>-172</v>
      </c>
      <c r="F83" s="450">
        <v>-65</v>
      </c>
      <c r="G83" s="450">
        <v>-11</v>
      </c>
      <c r="H83" s="18"/>
      <c r="I83" s="450">
        <v>-49</v>
      </c>
      <c r="J83" s="450">
        <v>-57</v>
      </c>
      <c r="K83" s="450">
        <v>-55</v>
      </c>
      <c r="L83" s="450">
        <v>-37</v>
      </c>
      <c r="M83" s="450">
        <v>-18</v>
      </c>
      <c r="N83" s="450">
        <v>-63</v>
      </c>
      <c r="O83" s="450">
        <v>-8</v>
      </c>
      <c r="P83" s="18"/>
      <c r="Q83" s="18"/>
      <c r="R83" s="18"/>
      <c r="S83" s="18"/>
      <c r="T83" s="18"/>
      <c r="U83" s="450">
        <v>-49</v>
      </c>
      <c r="V83" s="36"/>
      <c r="W83" s="36"/>
      <c r="X83" s="18"/>
      <c r="Y83" s="18"/>
      <c r="Z83" s="4" t="s">
        <v>1895</v>
      </c>
    </row>
    <row x14ac:dyDescent="0.25" r="84" customHeight="1" ht="17.25">
      <c r="A84" s="33" t="s">
        <v>2223</v>
      </c>
      <c r="B84" s="16" t="s">
        <v>14</v>
      </c>
      <c r="C84" s="450">
        <v>-18</v>
      </c>
      <c r="D84" s="450">
        <v>-13</v>
      </c>
      <c r="E84" s="18"/>
      <c r="F84" s="18"/>
      <c r="G84" s="18"/>
      <c r="H84" s="18"/>
      <c r="I84" s="18"/>
      <c r="J84" s="18"/>
      <c r="K84" s="18"/>
      <c r="L84" s="450">
        <v>-21</v>
      </c>
      <c r="M84" s="18"/>
      <c r="N84" s="18"/>
      <c r="O84" s="18"/>
      <c r="P84" s="18"/>
      <c r="Q84" s="18"/>
      <c r="R84" s="18"/>
      <c r="S84" s="18"/>
      <c r="T84" s="18"/>
      <c r="U84" s="450">
        <v>-14</v>
      </c>
      <c r="V84" s="36"/>
      <c r="W84" s="36"/>
      <c r="X84" s="18"/>
      <c r="Y84" s="18"/>
      <c r="Z84" s="4" t="s">
        <v>1728</v>
      </c>
    </row>
    <row x14ac:dyDescent="0.25" r="85" customHeight="1" ht="17.25">
      <c r="A85" s="33" t="s">
        <v>2176</v>
      </c>
      <c r="B85" s="34" t="s">
        <v>14</v>
      </c>
      <c r="C85" s="450">
        <v>-41</v>
      </c>
      <c r="D85" s="450">
        <v>-55</v>
      </c>
      <c r="E85" s="450">
        <v>-83</v>
      </c>
      <c r="F85" s="450">
        <v>-110</v>
      </c>
      <c r="G85" s="450">
        <v>-5</v>
      </c>
      <c r="H85" s="450">
        <v>-9</v>
      </c>
      <c r="I85" s="450">
        <v>-90</v>
      </c>
      <c r="J85" s="450">
        <v>-32</v>
      </c>
      <c r="K85" s="450">
        <v>-10</v>
      </c>
      <c r="L85" s="450">
        <v>-46</v>
      </c>
      <c r="M85" s="450">
        <v>-2</v>
      </c>
      <c r="N85" s="450">
        <v>-34</v>
      </c>
      <c r="O85" s="450">
        <v>-2</v>
      </c>
      <c r="P85" s="450">
        <v>-17</v>
      </c>
      <c r="Q85" s="18"/>
      <c r="R85" s="18"/>
      <c r="S85" s="18"/>
      <c r="T85" s="450">
        <v>-4</v>
      </c>
      <c r="U85" s="450">
        <v>-55</v>
      </c>
      <c r="V85" s="36"/>
      <c r="W85" s="36"/>
      <c r="X85" s="18"/>
      <c r="Y85" s="18"/>
      <c r="Z85" s="4" t="s">
        <v>1895</v>
      </c>
    </row>
    <row x14ac:dyDescent="0.25" r="86" customHeight="1" ht="17.25">
      <c r="A86" s="33" t="s">
        <v>2227</v>
      </c>
      <c r="B86" s="34" t="s">
        <v>14</v>
      </c>
      <c r="C86" s="450">
        <v>-36</v>
      </c>
      <c r="D86" s="450">
        <v>-25</v>
      </c>
      <c r="E86" s="450">
        <v>-82</v>
      </c>
      <c r="F86" s="450">
        <v>-100</v>
      </c>
      <c r="G86" s="450">
        <v>-2</v>
      </c>
      <c r="H86" s="18"/>
      <c r="I86" s="450">
        <v>-56</v>
      </c>
      <c r="J86" s="450">
        <v>-37</v>
      </c>
      <c r="K86" s="450">
        <v>-10</v>
      </c>
      <c r="L86" s="58"/>
      <c r="M86" s="18"/>
      <c r="N86" s="18"/>
      <c r="O86" s="18"/>
      <c r="P86" s="58"/>
      <c r="Q86" s="18"/>
      <c r="R86" s="18"/>
      <c r="S86" s="18"/>
      <c r="T86" s="58"/>
      <c r="U86" s="450">
        <v>-40</v>
      </c>
      <c r="V86" s="36"/>
      <c r="W86" s="36"/>
      <c r="X86" s="18"/>
      <c r="Y86" s="18"/>
      <c r="Z86" s="4" t="s">
        <v>1731</v>
      </c>
    </row>
    <row x14ac:dyDescent="0.25" r="87" customHeight="1" ht="17.25">
      <c r="A87" s="33" t="s">
        <v>2233</v>
      </c>
      <c r="B87" s="118" t="s">
        <v>14</v>
      </c>
      <c r="C87" s="450">
        <v>-29</v>
      </c>
      <c r="D87" s="450">
        <v>-15</v>
      </c>
      <c r="E87" s="58"/>
      <c r="F87" s="450">
        <v>-110</v>
      </c>
      <c r="G87" s="58"/>
      <c r="H87" s="450">
        <v>-32</v>
      </c>
      <c r="I87" s="450">
        <v>-23</v>
      </c>
      <c r="J87" s="450">
        <v>-47</v>
      </c>
      <c r="K87" s="450">
        <v>-41</v>
      </c>
      <c r="L87" s="58"/>
      <c r="M87" s="18"/>
      <c r="N87" s="450">
        <v>-10</v>
      </c>
      <c r="O87" s="450">
        <v>-2</v>
      </c>
      <c r="P87" s="58"/>
      <c r="Q87" s="18"/>
      <c r="R87" s="18"/>
      <c r="S87" s="18"/>
      <c r="T87" s="58"/>
      <c r="U87" s="450">
        <v>-10</v>
      </c>
      <c r="V87" s="36"/>
      <c r="W87" s="36"/>
      <c r="X87" s="18"/>
      <c r="Y87" s="18"/>
      <c r="Z87" s="4" t="s">
        <v>1731</v>
      </c>
    </row>
    <row x14ac:dyDescent="0.25" r="88" customHeight="1" ht="17.25">
      <c r="A88" s="117" t="s">
        <v>2235</v>
      </c>
      <c r="B88" s="118" t="s">
        <v>2153</v>
      </c>
      <c r="C88" s="208">
        <v>-41</v>
      </c>
      <c r="D88" s="208">
        <v>-22</v>
      </c>
      <c r="E88" s="208">
        <v>-61</v>
      </c>
      <c r="F88" s="208">
        <v>-96</v>
      </c>
      <c r="G88" s="208">
        <v>-17</v>
      </c>
      <c r="H88" s="208">
        <v>-25</v>
      </c>
      <c r="I88" s="208">
        <v>-75</v>
      </c>
      <c r="J88" s="208">
        <v>-38</v>
      </c>
      <c r="K88" s="208">
        <v>-10</v>
      </c>
      <c r="L88" s="208">
        <v>-16</v>
      </c>
      <c r="M88" s="208">
        <v>-24</v>
      </c>
      <c r="N88" s="208">
        <v>-60</v>
      </c>
      <c r="O88" s="208">
        <v>-10</v>
      </c>
      <c r="P88" s="208">
        <v>-106</v>
      </c>
      <c r="Q88" s="98"/>
      <c r="R88" s="98"/>
      <c r="S88" s="98"/>
      <c r="T88" s="208">
        <v>-10</v>
      </c>
      <c r="U88" s="208">
        <v>-30</v>
      </c>
      <c r="V88" s="46"/>
      <c r="W88" s="46"/>
      <c r="X88" s="98"/>
      <c r="Y88" s="98"/>
      <c r="Z88" s="4" t="s">
        <v>1895</v>
      </c>
    </row>
    <row x14ac:dyDescent="0.25" r="89" customHeight="1" ht="17.25">
      <c r="A89" s="62" t="s">
        <v>8111</v>
      </c>
      <c r="B89" s="63"/>
      <c r="C89" s="64">
        <f>SUM(C81:C88)</f>
      </c>
      <c r="D89" s="64">
        <f>SUM(D81:D88)</f>
      </c>
      <c r="E89" s="64">
        <f>SUM(E81:E88)</f>
      </c>
      <c r="F89" s="64">
        <f>SUM(F81:F88)</f>
      </c>
      <c r="G89" s="64">
        <f>SUM(G81:G88)</f>
      </c>
      <c r="H89" s="64">
        <f>SUM(H81:H88)</f>
      </c>
      <c r="I89" s="64">
        <f>SUM(I81:I88)</f>
      </c>
      <c r="J89" s="64">
        <f>SUM(J81:J88)</f>
      </c>
      <c r="K89" s="64">
        <f>SUM(K81:K88)</f>
      </c>
      <c r="L89" s="64">
        <f>SUM(L81:L88)</f>
      </c>
      <c r="M89" s="64">
        <f>SUM(M81:M88)</f>
      </c>
      <c r="N89" s="64">
        <f>SUM(N81:N88)</f>
      </c>
      <c r="O89" s="64">
        <f>SUM(O81:O88)</f>
      </c>
      <c r="P89" s="64">
        <f>SUM(P81:P88)</f>
      </c>
      <c r="Q89" s="64">
        <f>SUM(Q81:Q88)</f>
      </c>
      <c r="R89" s="64">
        <f>SUM(R81:R88)</f>
      </c>
      <c r="S89" s="64">
        <f>SUM(S81:S88)</f>
      </c>
      <c r="T89" s="64">
        <f>SUM(T81:T88)</f>
      </c>
      <c r="U89" s="64">
        <f>SUM(U81:U88)</f>
      </c>
      <c r="V89" s="187">
        <f>SUM(V81:V88)</f>
      </c>
      <c r="W89" s="187">
        <f>SUM(W81:W88)</f>
      </c>
      <c r="X89" s="64">
        <f>SUM(X81:X88)</f>
      </c>
      <c r="Y89" s="187">
        <f>SUM(Y81:Y88)</f>
      </c>
      <c r="Z89" s="2"/>
    </row>
    <row x14ac:dyDescent="0.25" r="90" customHeight="1" ht="17.25">
      <c r="A90" s="15">
        <v>45295</v>
      </c>
      <c r="B90" s="16" t="s">
        <v>14</v>
      </c>
      <c r="C90" s="208">
        <v>-22</v>
      </c>
      <c r="D90" s="208">
        <v>-20</v>
      </c>
      <c r="E90" s="208">
        <v>-35</v>
      </c>
      <c r="F90" s="263"/>
      <c r="G90" s="263"/>
      <c r="H90" s="263"/>
      <c r="I90" s="208">
        <v>-33</v>
      </c>
      <c r="J90" s="208">
        <v>-121</v>
      </c>
      <c r="K90" s="208">
        <v>-2</v>
      </c>
      <c r="L90" s="208">
        <v>-12</v>
      </c>
      <c r="M90" s="208">
        <v>-9</v>
      </c>
      <c r="N90" s="208">
        <v>-13</v>
      </c>
      <c r="O90" s="263"/>
      <c r="P90" s="208">
        <v>-13</v>
      </c>
      <c r="Q90" s="263"/>
      <c r="R90" s="263"/>
      <c r="S90" s="263"/>
      <c r="T90" s="263"/>
      <c r="U90" s="208">
        <v>-14</v>
      </c>
      <c r="V90" s="138">
        <v>-11</v>
      </c>
      <c r="W90" s="138">
        <v>-13</v>
      </c>
      <c r="X90" s="98"/>
      <c r="Y90" s="98"/>
      <c r="Z90" s="4" t="s">
        <v>8359</v>
      </c>
    </row>
    <row x14ac:dyDescent="0.25" r="91" customHeight="1" ht="17.25">
      <c r="A91" s="15">
        <v>45355</v>
      </c>
      <c r="B91" s="16" t="s">
        <v>14</v>
      </c>
      <c r="C91" s="208">
        <v>-17</v>
      </c>
      <c r="D91" s="208">
        <v>-43</v>
      </c>
      <c r="E91" s="208">
        <v>-26</v>
      </c>
      <c r="F91" s="208">
        <v>-20</v>
      </c>
      <c r="G91" s="208">
        <v>-13</v>
      </c>
      <c r="H91" s="263"/>
      <c r="I91" s="208">
        <v>-8</v>
      </c>
      <c r="J91" s="208">
        <v>-10</v>
      </c>
      <c r="K91" s="263"/>
      <c r="L91" s="208">
        <v>-12</v>
      </c>
      <c r="M91" s="263"/>
      <c r="N91" s="263"/>
      <c r="O91" s="263"/>
      <c r="P91" s="263"/>
      <c r="Q91" s="263"/>
      <c r="R91" s="263"/>
      <c r="S91" s="263"/>
      <c r="T91" s="263"/>
      <c r="U91" s="208">
        <v>-9</v>
      </c>
      <c r="V91" s="98"/>
      <c r="W91" s="98"/>
      <c r="X91" s="98"/>
      <c r="Y91" s="98"/>
      <c r="Z91" s="4" t="s">
        <v>1728</v>
      </c>
    </row>
    <row x14ac:dyDescent="0.25" r="92" customHeight="1" ht="17.25">
      <c r="A92" s="33" t="s">
        <v>2320</v>
      </c>
      <c r="B92" s="34" t="s">
        <v>14</v>
      </c>
      <c r="C92" s="450">
        <v>-35</v>
      </c>
      <c r="D92" s="450">
        <v>-11</v>
      </c>
      <c r="E92" s="58"/>
      <c r="F92" s="450">
        <v>-40</v>
      </c>
      <c r="G92" s="450">
        <v>-5</v>
      </c>
      <c r="H92" s="58"/>
      <c r="I92" s="450">
        <v>-17</v>
      </c>
      <c r="J92" s="450">
        <v>-20</v>
      </c>
      <c r="K92" s="450">
        <v>-4</v>
      </c>
      <c r="L92" s="450">
        <v>-13</v>
      </c>
      <c r="M92" s="58"/>
      <c r="N92" s="58"/>
      <c r="O92" s="58"/>
      <c r="P92" s="58"/>
      <c r="Q92" s="58"/>
      <c r="R92" s="58"/>
      <c r="S92" s="58"/>
      <c r="T92" s="58"/>
      <c r="U92" s="450">
        <v>-43</v>
      </c>
      <c r="V92" s="18"/>
      <c r="W92" s="18"/>
      <c r="X92" s="18"/>
      <c r="Y92" s="18"/>
      <c r="Z92" s="4" t="s">
        <v>1731</v>
      </c>
    </row>
    <row x14ac:dyDescent="0.25" r="93" customHeight="1" ht="17.25">
      <c r="A93" s="15" t="s">
        <v>2884</v>
      </c>
      <c r="B93" s="34" t="s">
        <v>14</v>
      </c>
      <c r="C93" s="450">
        <v>-20</v>
      </c>
      <c r="D93" s="450">
        <v>-31</v>
      </c>
      <c r="E93" s="58"/>
      <c r="F93" s="450">
        <v>-30</v>
      </c>
      <c r="G93" s="58"/>
      <c r="H93" s="58"/>
      <c r="I93" s="58"/>
      <c r="J93" s="58"/>
      <c r="K93" s="450">
        <v>-9</v>
      </c>
      <c r="L93" s="450">
        <v>-7</v>
      </c>
      <c r="M93" s="58"/>
      <c r="N93" s="58"/>
      <c r="O93" s="58"/>
      <c r="P93" s="58"/>
      <c r="Q93" s="58"/>
      <c r="R93" s="450">
        <v>-5</v>
      </c>
      <c r="S93" s="58"/>
      <c r="T93" s="450">
        <v>-4</v>
      </c>
      <c r="U93" s="450">
        <v>-17</v>
      </c>
      <c r="V93" s="18"/>
      <c r="W93" s="17">
        <v>-44</v>
      </c>
      <c r="X93" s="18"/>
      <c r="Y93" s="18"/>
      <c r="Z93" s="4" t="s">
        <v>7149</v>
      </c>
    </row>
    <row x14ac:dyDescent="0.25" r="94" customHeight="1" ht="17.25">
      <c r="A94" s="15" t="s">
        <v>2247</v>
      </c>
      <c r="B94" s="16" t="s">
        <v>14</v>
      </c>
      <c r="C94" s="450">
        <v>-27</v>
      </c>
      <c r="D94" s="450">
        <v>-39</v>
      </c>
      <c r="E94" s="450">
        <v>-70</v>
      </c>
      <c r="F94" s="450">
        <v>-50</v>
      </c>
      <c r="G94" s="58"/>
      <c r="H94" s="58"/>
      <c r="I94" s="450">
        <v>-14</v>
      </c>
      <c r="J94" s="450">
        <v>-6</v>
      </c>
      <c r="K94" s="58"/>
      <c r="L94" s="450">
        <v>-4</v>
      </c>
      <c r="M94" s="450">
        <v>-8</v>
      </c>
      <c r="N94" s="58"/>
      <c r="O94" s="58"/>
      <c r="P94" s="58"/>
      <c r="Q94" s="58"/>
      <c r="R94" s="58"/>
      <c r="S94" s="58"/>
      <c r="T94" s="450">
        <v>-3</v>
      </c>
      <c r="U94" s="450">
        <v>-28</v>
      </c>
      <c r="V94" s="18"/>
      <c r="W94" s="18"/>
      <c r="X94" s="18"/>
      <c r="Y94" s="18"/>
      <c r="Z94" s="4" t="s">
        <v>7149</v>
      </c>
    </row>
    <row x14ac:dyDescent="0.25" r="95" customHeight="1" ht="17.25">
      <c r="A95" s="33" t="s">
        <v>2049</v>
      </c>
      <c r="B95" s="16" t="s">
        <v>14</v>
      </c>
      <c r="C95" s="450">
        <v>-18</v>
      </c>
      <c r="D95" s="450">
        <v>-16</v>
      </c>
      <c r="E95" s="450">
        <v>-15</v>
      </c>
      <c r="F95" s="450">
        <v>-30</v>
      </c>
      <c r="G95" s="450">
        <v>-2</v>
      </c>
      <c r="H95" s="58"/>
      <c r="I95" s="58"/>
      <c r="J95" s="58"/>
      <c r="K95" s="450">
        <v>-8</v>
      </c>
      <c r="L95" s="450">
        <v>-6</v>
      </c>
      <c r="M95" s="58"/>
      <c r="N95" s="58"/>
      <c r="O95" s="58"/>
      <c r="P95" s="58"/>
      <c r="Q95" s="58"/>
      <c r="R95" s="58"/>
      <c r="S95" s="58"/>
      <c r="T95" s="58"/>
      <c r="U95" s="450">
        <v>-57</v>
      </c>
      <c r="V95" s="18"/>
      <c r="W95" s="18"/>
      <c r="X95" s="18"/>
      <c r="Y95" s="18"/>
      <c r="Z95" s="4" t="s">
        <v>8360</v>
      </c>
    </row>
    <row x14ac:dyDescent="0.25" r="96" customHeight="1" ht="17.25">
      <c r="A96" s="62" t="s">
        <v>8098</v>
      </c>
      <c r="B96" s="63"/>
      <c r="C96" s="64">
        <f>SUM(C89:C95)</f>
      </c>
      <c r="D96" s="64">
        <f>SUM(D89:D95)</f>
      </c>
      <c r="E96" s="64">
        <f>SUM(E89:E95)</f>
      </c>
      <c r="F96" s="64">
        <f>SUM(F89:F95)</f>
      </c>
      <c r="G96" s="64">
        <f>SUM(G89:G95)</f>
      </c>
      <c r="H96" s="64">
        <f>SUM(H89:H95)</f>
      </c>
      <c r="I96" s="64">
        <f>SUM(I89:I95)</f>
      </c>
      <c r="J96" s="64">
        <f>SUM(J89:J95)</f>
      </c>
      <c r="K96" s="64">
        <f>SUM(K89:K95)</f>
      </c>
      <c r="L96" s="64">
        <f>SUM(L89:L95)</f>
      </c>
      <c r="M96" s="64">
        <f>SUM(M89:M95)</f>
      </c>
      <c r="N96" s="64">
        <f>SUM(N89:N95)</f>
      </c>
      <c r="O96" s="64">
        <f>SUM(O89:O95)</f>
      </c>
      <c r="P96" s="64">
        <f>SUM(P89:P95)</f>
      </c>
      <c r="Q96" s="64">
        <f>SUM(Q89:Q95)</f>
      </c>
      <c r="R96" s="64">
        <f>SUM(R89:R95)</f>
      </c>
      <c r="S96" s="64">
        <f>SUM(S89:S95)</f>
      </c>
      <c r="T96" s="64">
        <f>SUM(T89:T95)</f>
      </c>
      <c r="U96" s="64">
        <f>SUM(U89:U95)</f>
      </c>
      <c r="V96" s="49">
        <f>SUM(V89:V95)</f>
      </c>
      <c r="W96" s="49">
        <f>SUM(W89:W95)</f>
      </c>
      <c r="X96" s="64">
        <f>SUM(X89:X95)</f>
      </c>
      <c r="Y96" s="187">
        <f>SUM(Y89:Y95)</f>
      </c>
      <c r="Z96" s="2"/>
    </row>
    <row x14ac:dyDescent="0.25" r="97" customHeight="1" ht="17.25">
      <c r="A97" s="15">
        <v>45327</v>
      </c>
      <c r="B97" s="16" t="s">
        <v>14</v>
      </c>
      <c r="C97" s="450">
        <v>-11</v>
      </c>
      <c r="D97" s="450">
        <v>-32</v>
      </c>
      <c r="E97" s="450">
        <v>-32</v>
      </c>
      <c r="F97" s="58"/>
      <c r="G97" s="58"/>
      <c r="H97" s="58"/>
      <c r="I97" s="58"/>
      <c r="J97" s="58"/>
      <c r="K97" s="450">
        <v>-11</v>
      </c>
      <c r="L97" s="450">
        <v>-4</v>
      </c>
      <c r="M97" s="58"/>
      <c r="N97" s="58"/>
      <c r="O97" s="58"/>
      <c r="P97" s="58"/>
      <c r="Q97" s="58"/>
      <c r="R97" s="58"/>
      <c r="S97" s="58"/>
      <c r="T97" s="18"/>
      <c r="U97" s="450">
        <v>-10</v>
      </c>
      <c r="V97" s="18"/>
      <c r="W97" s="18"/>
      <c r="X97" s="18"/>
      <c r="Y97" s="18"/>
      <c r="Z97" s="4" t="s">
        <v>1728</v>
      </c>
    </row>
    <row x14ac:dyDescent="0.25" r="98" customHeight="1" ht="17.25">
      <c r="A98" s="15">
        <v>45478</v>
      </c>
      <c r="B98" s="16" t="s">
        <v>14</v>
      </c>
      <c r="C98" s="450">
        <v>-27</v>
      </c>
      <c r="D98" s="450">
        <v>-30</v>
      </c>
      <c r="E98" s="58"/>
      <c r="F98" s="450">
        <v>-100</v>
      </c>
      <c r="G98" s="58"/>
      <c r="H98" s="58"/>
      <c r="I98" s="450">
        <v>-36</v>
      </c>
      <c r="J98" s="450">
        <v>-20</v>
      </c>
      <c r="K98" s="450">
        <v>-7</v>
      </c>
      <c r="L98" s="450">
        <v>-10</v>
      </c>
      <c r="M98" s="58"/>
      <c r="N98" s="58"/>
      <c r="O98" s="58"/>
      <c r="P98" s="58"/>
      <c r="Q98" s="58"/>
      <c r="R98" s="58"/>
      <c r="S98" s="58"/>
      <c r="T98" s="18"/>
      <c r="U98" s="450">
        <v>-55</v>
      </c>
      <c r="V98" s="18"/>
      <c r="W98" s="18"/>
      <c r="X98" s="18"/>
      <c r="Y98" s="18"/>
      <c r="Z98" s="4" t="s">
        <v>1728</v>
      </c>
    </row>
    <row x14ac:dyDescent="0.25" r="99" customHeight="1" ht="17.25">
      <c r="A99" s="15" t="s">
        <v>1959</v>
      </c>
      <c r="B99" s="16" t="s">
        <v>14</v>
      </c>
      <c r="C99" s="60"/>
      <c r="D99" s="60"/>
      <c r="E99" s="450">
        <v>-43</v>
      </c>
      <c r="F99" s="60"/>
      <c r="G99" s="60"/>
      <c r="H99" s="450">
        <v>-25</v>
      </c>
      <c r="I99" s="60"/>
      <c r="J99" s="60"/>
      <c r="K99" s="60"/>
      <c r="L99" s="60"/>
      <c r="M99" s="58"/>
      <c r="N99" s="450">
        <v>-73</v>
      </c>
      <c r="O99" s="58"/>
      <c r="P99" s="450">
        <v>-11</v>
      </c>
      <c r="Q99" s="58"/>
      <c r="R99" s="58"/>
      <c r="S99" s="58"/>
      <c r="T99" s="18"/>
      <c r="U99" s="60"/>
      <c r="V99" s="18"/>
      <c r="W99" s="18"/>
      <c r="X99" s="18"/>
      <c r="Y99" s="18"/>
      <c r="Z99" s="4" t="s">
        <v>1895</v>
      </c>
    </row>
    <row x14ac:dyDescent="0.25" r="100" customHeight="1" ht="17.25">
      <c r="A100" s="33" t="s">
        <v>2578</v>
      </c>
      <c r="B100" s="34" t="s">
        <v>14</v>
      </c>
      <c r="C100" s="450">
        <v>-19</v>
      </c>
      <c r="D100" s="450">
        <v>-44</v>
      </c>
      <c r="E100" s="450">
        <v>-100</v>
      </c>
      <c r="F100" s="58"/>
      <c r="G100" s="58"/>
      <c r="H100" s="58"/>
      <c r="I100" s="58"/>
      <c r="J100" s="58"/>
      <c r="K100" s="58"/>
      <c r="L100" s="450">
        <v>-1</v>
      </c>
      <c r="M100" s="450">
        <v>-16</v>
      </c>
      <c r="N100" s="58"/>
      <c r="O100" s="58"/>
      <c r="P100" s="58"/>
      <c r="Q100" s="450">
        <v>-77</v>
      </c>
      <c r="R100" s="58"/>
      <c r="S100" s="58"/>
      <c r="T100" s="18"/>
      <c r="U100" s="450">
        <v>-11</v>
      </c>
      <c r="V100" s="18"/>
      <c r="W100" s="18"/>
      <c r="X100" s="18"/>
      <c r="Y100" s="18"/>
      <c r="Z100" s="4" t="s">
        <v>1728</v>
      </c>
    </row>
    <row x14ac:dyDescent="0.25" r="101" customHeight="1" ht="17.25">
      <c r="A101" s="62" t="s">
        <v>8090</v>
      </c>
      <c r="B101" s="63"/>
      <c r="C101" s="64">
        <f>SUM(C96:C100)</f>
      </c>
      <c r="D101" s="64">
        <f>SUM(D96:D100)</f>
      </c>
      <c r="E101" s="64">
        <f>SUM(E96:E100)</f>
      </c>
      <c r="F101" s="64">
        <f>SUM(F96:F100)</f>
      </c>
      <c r="G101" s="64">
        <f>SUM(G96:G100)</f>
      </c>
      <c r="H101" s="64">
        <f>SUM(H96:H100)</f>
      </c>
      <c r="I101" s="64">
        <f>SUM(I96:I100)</f>
      </c>
      <c r="J101" s="64">
        <f>SUM(J96:J100)</f>
      </c>
      <c r="K101" s="64">
        <f>SUM(K96:K100)</f>
      </c>
      <c r="L101" s="64">
        <f>SUM(L96:L100)</f>
      </c>
      <c r="M101" s="64">
        <f>SUM(M96:M100)</f>
      </c>
      <c r="N101" s="64">
        <f>SUM(N96:N100)</f>
      </c>
      <c r="O101" s="64">
        <f>SUM(O96:O100)</f>
      </c>
      <c r="P101" s="64">
        <f>SUM(P96:P100)</f>
      </c>
      <c r="Q101" s="64">
        <f>SUM(Q96:Q100)</f>
      </c>
      <c r="R101" s="64">
        <f>SUM(R96:R100)</f>
      </c>
      <c r="S101" s="64">
        <f>SUM(S96:S100)</f>
      </c>
      <c r="T101" s="187">
        <f>SUM(T96:T100)</f>
      </c>
      <c r="U101" s="49">
        <f>SUM(U96:U100)</f>
      </c>
      <c r="V101" s="49">
        <f>SUM(V96:V100)</f>
      </c>
      <c r="W101" s="49">
        <f>SUM(W96:W100)</f>
      </c>
      <c r="X101" s="64">
        <f>SUM(X96:X100)</f>
      </c>
      <c r="Y101" s="187">
        <f>SUM(Y96:Y100)</f>
      </c>
      <c r="Z101" s="2"/>
    </row>
    <row x14ac:dyDescent="0.25" r="102" customHeight="1" ht="17.25">
      <c r="A102" s="33">
        <v>45357</v>
      </c>
      <c r="B102" s="34" t="s">
        <v>14</v>
      </c>
      <c r="C102" s="17">
        <v>-9</v>
      </c>
      <c r="D102" s="18"/>
      <c r="E102" s="17">
        <v>-26</v>
      </c>
      <c r="F102" s="18"/>
      <c r="G102" s="18"/>
      <c r="H102" s="18"/>
      <c r="I102" s="17">
        <v>-23</v>
      </c>
      <c r="J102" s="17">
        <v>-25</v>
      </c>
      <c r="K102" s="17">
        <v>-14</v>
      </c>
      <c r="L102" s="17">
        <v>-8</v>
      </c>
      <c r="M102" s="17">
        <v>-5</v>
      </c>
      <c r="N102" s="18"/>
      <c r="O102" s="18"/>
      <c r="P102" s="17">
        <v>-25</v>
      </c>
      <c r="Q102" s="18"/>
      <c r="R102" s="18"/>
      <c r="S102" s="18"/>
      <c r="T102" s="18"/>
      <c r="U102" s="18"/>
      <c r="V102" s="18"/>
      <c r="W102" s="18"/>
      <c r="X102" s="18"/>
      <c r="Y102" s="18"/>
      <c r="Z102" s="4" t="s">
        <v>7149</v>
      </c>
    </row>
    <row x14ac:dyDescent="0.25" r="103" customHeight="1" ht="17.25">
      <c r="A103" s="50"/>
      <c r="B103" s="51" t="s">
        <v>8361</v>
      </c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7">
        <v>-40</v>
      </c>
      <c r="S103" s="108"/>
      <c r="T103" s="108"/>
      <c r="U103" s="108"/>
      <c r="V103" s="108"/>
      <c r="W103" s="107">
        <v>40</v>
      </c>
      <c r="X103" s="108"/>
      <c r="Y103" s="108"/>
      <c r="Z103" s="2"/>
    </row>
    <row x14ac:dyDescent="0.25" r="104" customHeight="1" ht="17.25">
      <c r="A104" s="54">
        <v>45571</v>
      </c>
      <c r="B104" s="55" t="s">
        <v>8362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03">
        <v>4</v>
      </c>
      <c r="V104" s="103">
        <v>11</v>
      </c>
      <c r="W104" s="18"/>
      <c r="X104" s="18"/>
      <c r="Y104" s="18"/>
      <c r="Z104" s="4" t="s">
        <v>1937</v>
      </c>
    </row>
    <row x14ac:dyDescent="0.25" r="105" customHeight="1" ht="17.25">
      <c r="A105" s="33">
        <v>45571</v>
      </c>
      <c r="B105" s="34" t="s">
        <v>14</v>
      </c>
      <c r="C105" s="17">
        <v>-30</v>
      </c>
      <c r="D105" s="17">
        <v>-10</v>
      </c>
      <c r="E105" s="17">
        <v>-12</v>
      </c>
      <c r="F105" s="18"/>
      <c r="G105" s="18"/>
      <c r="H105" s="17">
        <v>-41</v>
      </c>
      <c r="I105" s="17">
        <v>-88</v>
      </c>
      <c r="J105" s="17">
        <v>-123</v>
      </c>
      <c r="K105" s="18"/>
      <c r="L105" s="17">
        <v>-8</v>
      </c>
      <c r="M105" s="18"/>
      <c r="N105" s="17">
        <v>-105</v>
      </c>
      <c r="O105" s="17">
        <v>-11</v>
      </c>
      <c r="P105" s="17">
        <v>-66</v>
      </c>
      <c r="Q105" s="18"/>
      <c r="R105" s="18"/>
      <c r="S105" s="18"/>
      <c r="T105" s="18"/>
      <c r="U105" s="18"/>
      <c r="V105" s="18"/>
      <c r="W105" s="18"/>
      <c r="X105" s="18"/>
      <c r="Y105" s="18"/>
      <c r="Z105" s="4" t="s">
        <v>1895</v>
      </c>
    </row>
    <row x14ac:dyDescent="0.25" r="106" customHeight="1" ht="17.25">
      <c r="A106" s="15" t="s">
        <v>2265</v>
      </c>
      <c r="B106" s="34" t="s">
        <v>14</v>
      </c>
      <c r="C106" s="17">
        <v>-41</v>
      </c>
      <c r="D106" s="17">
        <v>-29</v>
      </c>
      <c r="E106" s="18"/>
      <c r="F106" s="18"/>
      <c r="G106" s="18"/>
      <c r="H106" s="17">
        <v>-15</v>
      </c>
      <c r="I106" s="18"/>
      <c r="J106" s="18"/>
      <c r="K106" s="18"/>
      <c r="L106" s="17">
        <v>-23</v>
      </c>
      <c r="M106" s="18"/>
      <c r="N106" s="17">
        <v>-6</v>
      </c>
      <c r="O106" s="18"/>
      <c r="P106" s="17">
        <v>-24</v>
      </c>
      <c r="Q106" s="18"/>
      <c r="R106" s="18"/>
      <c r="S106" s="18"/>
      <c r="T106" s="18"/>
      <c r="U106" s="18"/>
      <c r="V106" s="18"/>
      <c r="W106" s="18"/>
      <c r="X106" s="18"/>
      <c r="Y106" s="18"/>
      <c r="Z106" s="2"/>
    </row>
    <row x14ac:dyDescent="0.25" r="107" customHeight="1" ht="17.25">
      <c r="A107" s="33" t="s">
        <v>2827</v>
      </c>
      <c r="B107" s="34" t="s">
        <v>14</v>
      </c>
      <c r="C107" s="17">
        <v>-31</v>
      </c>
      <c r="D107" s="17">
        <v>-15</v>
      </c>
      <c r="E107" s="17">
        <v>-114</v>
      </c>
      <c r="F107" s="17">
        <v>-144</v>
      </c>
      <c r="G107" s="18"/>
      <c r="H107" s="18"/>
      <c r="I107" s="17">
        <v>-71</v>
      </c>
      <c r="J107" s="17">
        <v>-100</v>
      </c>
      <c r="K107" s="18"/>
      <c r="L107" s="17">
        <v>-22</v>
      </c>
      <c r="M107" s="17">
        <v>-4</v>
      </c>
      <c r="N107" s="18"/>
      <c r="O107" s="18"/>
      <c r="P107" s="18"/>
      <c r="Q107" s="17">
        <v>-21</v>
      </c>
      <c r="R107" s="18"/>
      <c r="S107" s="18"/>
      <c r="T107" s="18"/>
      <c r="U107" s="18"/>
      <c r="V107" s="18"/>
      <c r="W107" s="18"/>
      <c r="X107" s="18"/>
      <c r="Y107" s="18"/>
      <c r="Z107" s="4" t="s">
        <v>1728</v>
      </c>
    </row>
    <row x14ac:dyDescent="0.25" r="108" customHeight="1" ht="17.25">
      <c r="A108" s="123"/>
      <c r="B108" s="55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2"/>
    </row>
    <row x14ac:dyDescent="0.25" r="109" customHeight="1" ht="17.25">
      <c r="A109" s="15"/>
      <c r="B109" s="16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2"/>
    </row>
    <row x14ac:dyDescent="0.25" r="110" customHeight="1" ht="17.25">
      <c r="A110" s="554"/>
      <c r="B110" s="413"/>
      <c r="C110" s="460">
        <f>SUM(C101:C109)</f>
      </c>
      <c r="D110" s="460">
        <f>SUM(D101:D109)</f>
      </c>
      <c r="E110" s="460">
        <f>SUM(E101:E109)</f>
      </c>
      <c r="F110" s="460">
        <f>SUM(F101:F109)</f>
      </c>
      <c r="G110" s="460">
        <f>SUM(G101:G109)</f>
      </c>
      <c r="H110" s="342">
        <f>SUM(H101:H109)</f>
      </c>
      <c r="I110" s="460">
        <f>SUM(I101:I109)</f>
      </c>
      <c r="J110" s="460">
        <f>SUM(J101:J109)</f>
      </c>
      <c r="K110" s="460">
        <f>SUM(K101:K109)</f>
      </c>
      <c r="L110" s="460">
        <f>SUM(L101:L109)</f>
      </c>
      <c r="M110" s="460">
        <f>SUM(M101:M109)</f>
      </c>
      <c r="N110" s="342">
        <f>SUM(N101:N109)</f>
      </c>
      <c r="O110" s="460">
        <f>SUM(O101:O109)</f>
      </c>
      <c r="P110" s="342">
        <f>SUM(P101:P109)</f>
      </c>
      <c r="Q110" s="460">
        <f>SUM(Q101:Q109)</f>
      </c>
      <c r="R110" s="460">
        <f>SUM(R101:R109)</f>
      </c>
      <c r="S110" s="460">
        <f>SUM(S101:S109)</f>
      </c>
      <c r="T110" s="460">
        <f>SUM(T101:T109)</f>
      </c>
      <c r="U110" s="460">
        <f>SUM(U101:U109)</f>
      </c>
      <c r="V110" s="460">
        <f>SUM(V101:V109)</f>
      </c>
      <c r="W110" s="1151">
        <f>SUM(W101:W109)</f>
      </c>
      <c r="X110" s="460">
        <f>SUM(X101:X109)</f>
      </c>
      <c r="Y110" s="460">
        <f>SUM(Y101:Y109)</f>
      </c>
      <c r="Z110" s="2"/>
    </row>
    <row x14ac:dyDescent="0.25" r="111" customHeight="1" ht="17.25">
      <c r="A111" s="755"/>
      <c r="B111" s="751"/>
      <c r="C111" s="752"/>
      <c r="D111" s="752"/>
      <c r="E111" s="752"/>
      <c r="F111" s="752"/>
      <c r="G111" s="752"/>
      <c r="H111" s="752"/>
      <c r="I111" s="752"/>
      <c r="J111" s="752"/>
      <c r="K111" s="752"/>
      <c r="L111" s="752"/>
      <c r="M111" s="752"/>
      <c r="N111" s="752"/>
      <c r="O111" s="752"/>
      <c r="P111" s="752"/>
      <c r="Q111" s="752"/>
      <c r="R111" s="752"/>
      <c r="S111" s="752"/>
      <c r="T111" s="752"/>
      <c r="U111" s="752"/>
      <c r="V111" s="752"/>
      <c r="W111" s="752"/>
      <c r="X111" s="752"/>
      <c r="Y111" s="160"/>
      <c r="Z111" s="2"/>
    </row>
    <row x14ac:dyDescent="0.25" r="112" customHeight="1" ht="17.25">
      <c r="A112" s="37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2"/>
    </row>
    <row x14ac:dyDescent="0.25" r="113" customHeight="1" ht="17.25">
      <c r="A113" s="37"/>
      <c r="B113" s="2"/>
      <c r="C113" s="401" t="s">
        <v>368</v>
      </c>
      <c r="D113" s="401" t="s">
        <v>10</v>
      </c>
      <c r="E113" s="401" t="s">
        <v>7</v>
      </c>
      <c r="F113" s="401" t="s">
        <v>9</v>
      </c>
      <c r="G113" s="401" t="s">
        <v>8</v>
      </c>
      <c r="H113" s="401" t="s">
        <v>1866</v>
      </c>
      <c r="I113" s="401" t="s">
        <v>33</v>
      </c>
      <c r="J113" s="401" t="s">
        <v>1083</v>
      </c>
      <c r="K113" s="401" t="s">
        <v>75</v>
      </c>
      <c r="L113" s="401" t="s">
        <v>428</v>
      </c>
      <c r="M113" s="401" t="s">
        <v>76</v>
      </c>
      <c r="N113" s="401" t="s">
        <v>31</v>
      </c>
      <c r="O113" s="401" t="s">
        <v>383</v>
      </c>
      <c r="P113" s="401" t="s">
        <v>32</v>
      </c>
      <c r="Q113" s="401" t="s">
        <v>4057</v>
      </c>
      <c r="R113" s="401" t="s">
        <v>3071</v>
      </c>
      <c r="S113" s="401" t="s">
        <v>7755</v>
      </c>
      <c r="T113" s="401" t="s">
        <v>369</v>
      </c>
      <c r="U113" s="401" t="s">
        <v>6</v>
      </c>
      <c r="V113" s="401" t="s">
        <v>1865</v>
      </c>
      <c r="W113" s="401" t="s">
        <v>193</v>
      </c>
      <c r="X113" s="401" t="s">
        <v>7660</v>
      </c>
      <c r="Y113" s="147" t="s">
        <v>8305</v>
      </c>
      <c r="Z113" s="2"/>
    </row>
    <row x14ac:dyDescent="0.25" r="114" customHeight="1" ht="17.25">
      <c r="A114" s="1" t="s">
        <v>8363</v>
      </c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2"/>
    </row>
    <row x14ac:dyDescent="0.25" r="115" customHeight="1" ht="17.25">
      <c r="A115" s="1" t="s">
        <v>8364</v>
      </c>
      <c r="B115" s="2"/>
      <c r="C115" s="144" t="s">
        <v>8365</v>
      </c>
      <c r="D115" s="145"/>
      <c r="E115" s="145"/>
      <c r="F115" s="145"/>
      <c r="G115" s="145"/>
      <c r="H115" s="145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2"/>
    </row>
    <row x14ac:dyDescent="0.25" r="116" customHeight="1" ht="17.25">
      <c r="A116" s="1" t="s">
        <v>8366</v>
      </c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2"/>
    </row>
    <row x14ac:dyDescent="0.25" r="117" customHeight="1" ht="17.25">
      <c r="A117" s="37"/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2"/>
    </row>
    <row x14ac:dyDescent="0.25" r="118" customHeight="1" ht="17.25">
      <c r="A118" s="38" t="s">
        <v>8367</v>
      </c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2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116" width="9.862142857142858" customWidth="1" bestFit="1"/>
    <col min="4" max="4" style="116" width="9.290714285714287" customWidth="1" bestFit="1"/>
    <col min="5" max="5" style="41" width="9.290714285714287" customWidth="1" bestFit="1"/>
    <col min="6" max="6" style="41" width="9.290714285714287" customWidth="1" bestFit="1"/>
    <col min="7" max="7" style="41" width="9.290714285714287" customWidth="1" bestFit="1"/>
    <col min="8" max="8" style="41" width="9.290714285714287" customWidth="1" bestFit="1"/>
    <col min="9" max="9" style="40" width="9.147857142857141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3"/>
      <c r="H1" s="3"/>
      <c r="I1" s="2"/>
      <c r="J1" s="2"/>
      <c r="K1" s="2"/>
    </row>
    <row x14ac:dyDescent="0.25" r="2" customHeight="1" ht="17.25">
      <c r="A2" s="83"/>
      <c r="B2" s="83"/>
      <c r="C2" s="3"/>
      <c r="D2" s="3"/>
      <c r="E2" s="3"/>
      <c r="F2" s="3"/>
      <c r="G2" s="3"/>
      <c r="H2" s="3"/>
      <c r="I2" s="2"/>
      <c r="J2" s="2"/>
      <c r="K2" s="2"/>
    </row>
    <row x14ac:dyDescent="0.25" r="3" customHeight="1" ht="17.25">
      <c r="A3" s="4" t="s">
        <v>7698</v>
      </c>
      <c r="B3" s="83"/>
      <c r="C3" s="3"/>
      <c r="D3" s="3"/>
      <c r="E3" s="3"/>
      <c r="F3" s="3"/>
      <c r="G3" s="3"/>
      <c r="H3" s="3"/>
      <c r="I3" s="2"/>
      <c r="J3" s="2"/>
      <c r="K3" s="2"/>
    </row>
    <row x14ac:dyDescent="0.25" r="4" customHeight="1" ht="17.25">
      <c r="A4" s="4" t="s">
        <v>8045</v>
      </c>
      <c r="B4" s="4"/>
      <c r="C4" s="5"/>
      <c r="D4" s="5"/>
      <c r="E4" s="5"/>
      <c r="F4" s="5"/>
      <c r="G4" s="5"/>
      <c r="H4" s="5"/>
      <c r="I4" s="4"/>
      <c r="J4" s="2"/>
      <c r="K4" s="2"/>
    </row>
    <row x14ac:dyDescent="0.25" r="5" customHeight="1" ht="17.25">
      <c r="A5" s="4" t="s">
        <v>8302</v>
      </c>
      <c r="B5" s="4"/>
      <c r="C5" s="5"/>
      <c r="D5" s="5"/>
      <c r="E5" s="5"/>
      <c r="F5" s="5"/>
      <c r="G5" s="5"/>
      <c r="H5" s="5"/>
      <c r="I5" s="4"/>
      <c r="J5" s="2"/>
      <c r="K5" s="2"/>
    </row>
    <row x14ac:dyDescent="0.25" r="6" customHeight="1" ht="17.25">
      <c r="A6" s="4" t="s">
        <v>8303</v>
      </c>
      <c r="B6" s="94"/>
      <c r="C6" s="94">
        <v>21000</v>
      </c>
      <c r="D6" s="94">
        <v>1000</v>
      </c>
      <c r="E6" s="94">
        <v>4500</v>
      </c>
      <c r="F6" s="94">
        <v>4500</v>
      </c>
      <c r="G6" s="94"/>
      <c r="H6" s="94">
        <v>6000</v>
      </c>
      <c r="I6" s="94"/>
      <c r="J6" s="2"/>
      <c r="K6" s="2"/>
    </row>
    <row x14ac:dyDescent="0.25" r="7" customHeight="1" ht="17.25">
      <c r="A7" s="4"/>
      <c r="B7" s="4"/>
      <c r="C7" s="94">
        <v>15000</v>
      </c>
      <c r="D7" s="94">
        <v>800</v>
      </c>
      <c r="E7" s="94">
        <v>3500</v>
      </c>
      <c r="F7" s="94">
        <v>3500</v>
      </c>
      <c r="G7" s="94">
        <v>35000</v>
      </c>
      <c r="H7" s="94">
        <v>4000</v>
      </c>
      <c r="I7" s="94"/>
      <c r="J7" s="2"/>
      <c r="K7" s="2"/>
    </row>
    <row x14ac:dyDescent="0.25" r="8" customHeight="1" ht="17.25">
      <c r="A8" s="534" t="s">
        <v>4</v>
      </c>
      <c r="B8" s="534" t="s">
        <v>5</v>
      </c>
      <c r="C8" s="401" t="s">
        <v>10</v>
      </c>
      <c r="D8" s="401" t="s">
        <v>9</v>
      </c>
      <c r="E8" s="401" t="s">
        <v>7</v>
      </c>
      <c r="F8" s="401" t="s">
        <v>8</v>
      </c>
      <c r="G8" s="401" t="s">
        <v>428</v>
      </c>
      <c r="H8" s="401" t="s">
        <v>368</v>
      </c>
      <c r="I8" s="534"/>
      <c r="J8" s="2"/>
      <c r="K8" s="2"/>
    </row>
    <row x14ac:dyDescent="0.25" r="9" customHeight="1" ht="17.25">
      <c r="A9" s="16" t="s">
        <v>2115</v>
      </c>
      <c r="B9" s="118" t="s">
        <v>8261</v>
      </c>
      <c r="C9" s="17">
        <v>40</v>
      </c>
      <c r="D9" s="36"/>
      <c r="E9" s="36"/>
      <c r="F9" s="36"/>
      <c r="G9" s="36"/>
      <c r="H9" s="36"/>
      <c r="I9" s="16"/>
      <c r="J9" s="2"/>
      <c r="K9" s="2"/>
    </row>
    <row x14ac:dyDescent="0.25" r="10" customHeight="1" ht="17.25">
      <c r="A10" s="118" t="s">
        <v>2646</v>
      </c>
      <c r="B10" s="118" t="s">
        <v>8262</v>
      </c>
      <c r="C10" s="46"/>
      <c r="D10" s="138">
        <v>120</v>
      </c>
      <c r="E10" s="138">
        <v>120</v>
      </c>
      <c r="F10" s="138">
        <v>30</v>
      </c>
      <c r="G10" s="138">
        <v>30</v>
      </c>
      <c r="H10" s="138">
        <v>60</v>
      </c>
      <c r="I10" s="118"/>
      <c r="J10" s="2"/>
      <c r="K10" s="2"/>
    </row>
    <row x14ac:dyDescent="0.25" r="11" customHeight="1" ht="17.25">
      <c r="A11" s="165" t="s">
        <v>8304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2"/>
      <c r="J11" s="2"/>
      <c r="K11" s="2"/>
    </row>
    <row x14ac:dyDescent="0.25" r="12" customHeight="1" ht="17.25">
      <c r="A12" s="33"/>
      <c r="B12" s="25"/>
      <c r="C12" s="35"/>
      <c r="D12" s="35"/>
      <c r="E12" s="35"/>
      <c r="F12" s="35"/>
      <c r="G12" s="35"/>
      <c r="H12" s="35"/>
      <c r="I12" s="34"/>
      <c r="J12" s="2"/>
      <c r="K12" s="2"/>
    </row>
    <row x14ac:dyDescent="0.25" r="13" customHeight="1" ht="17.25">
      <c r="A13" s="165" t="s">
        <v>8295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2"/>
      <c r="J13" s="2"/>
      <c r="K13" s="2"/>
    </row>
    <row x14ac:dyDescent="0.25" r="14" customHeight="1" ht="17.25">
      <c r="A14" s="15"/>
      <c r="B14" s="118"/>
      <c r="C14" s="36"/>
      <c r="D14" s="36"/>
      <c r="E14" s="36"/>
      <c r="F14" s="36"/>
      <c r="G14" s="36"/>
      <c r="H14" s="36"/>
      <c r="I14" s="16"/>
      <c r="J14" s="2"/>
      <c r="K14" s="2"/>
    </row>
    <row x14ac:dyDescent="0.25" r="15" customHeight="1" ht="17.25">
      <c r="A15" s="165" t="s">
        <v>8296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2"/>
      <c r="J15" s="2"/>
      <c r="K15" s="2"/>
    </row>
    <row x14ac:dyDescent="0.25" r="16" customHeight="1" ht="17.25">
      <c r="A16" s="15"/>
      <c r="B16" s="118"/>
      <c r="C16" s="36"/>
      <c r="D16" s="36"/>
      <c r="E16" s="36"/>
      <c r="F16" s="36"/>
      <c r="G16" s="36"/>
      <c r="H16" s="36"/>
      <c r="I16" s="16"/>
      <c r="J16" s="2"/>
      <c r="K16" s="2"/>
    </row>
    <row x14ac:dyDescent="0.25" r="17" customHeight="1" ht="17.25">
      <c r="A17" s="165" t="s">
        <v>8297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2"/>
      <c r="J17" s="2"/>
      <c r="K17" s="2"/>
    </row>
    <row x14ac:dyDescent="0.25" r="18" customHeight="1" ht="17.25">
      <c r="A18" s="24"/>
      <c r="B18" s="25"/>
      <c r="C18" s="46"/>
      <c r="D18" s="46"/>
      <c r="E18" s="46"/>
      <c r="F18" s="46"/>
      <c r="G18" s="46"/>
      <c r="H18" s="46"/>
      <c r="I18" s="118"/>
      <c r="J18" s="2"/>
      <c r="K18" s="2"/>
    </row>
    <row x14ac:dyDescent="0.25" r="19" customHeight="1" ht="17.25">
      <c r="A19" s="165" t="s">
        <v>8298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2"/>
      <c r="J19" s="2"/>
      <c r="K19" s="2"/>
    </row>
    <row x14ac:dyDescent="0.25" r="20" customHeight="1" ht="17.25">
      <c r="A20" s="34"/>
      <c r="B20" s="34"/>
      <c r="C20" s="35"/>
      <c r="D20" s="35"/>
      <c r="E20" s="35"/>
      <c r="F20" s="35"/>
      <c r="G20" s="35"/>
      <c r="H20" s="35"/>
      <c r="I20" s="34"/>
      <c r="J20" s="2"/>
      <c r="K20" s="2"/>
    </row>
    <row x14ac:dyDescent="0.25" r="21" customHeight="1" ht="17.25">
      <c r="A21" s="165" t="s">
        <v>8299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2"/>
      <c r="J21" s="2"/>
      <c r="K21" s="2"/>
    </row>
    <row x14ac:dyDescent="0.25" r="22" customHeight="1" ht="17.25">
      <c r="A22" s="16"/>
      <c r="B22" s="16"/>
      <c r="C22" s="36"/>
      <c r="D22" s="36"/>
      <c r="E22" s="36"/>
      <c r="F22" s="36"/>
      <c r="G22" s="36"/>
      <c r="H22" s="36"/>
      <c r="I22" s="16"/>
      <c r="J22" s="2"/>
      <c r="K22" s="2"/>
    </row>
    <row x14ac:dyDescent="0.25" r="23" customHeight="1" ht="17.25">
      <c r="A23" s="165" t="s">
        <v>8201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2"/>
      <c r="J23" s="2"/>
      <c r="K23" s="2"/>
    </row>
    <row x14ac:dyDescent="0.25" r="24" customHeight="1" ht="17.25">
      <c r="A24" s="16"/>
      <c r="B24" s="16"/>
      <c r="C24" s="36"/>
      <c r="D24" s="36"/>
      <c r="E24" s="36"/>
      <c r="F24" s="36"/>
      <c r="G24" s="36"/>
      <c r="H24" s="36"/>
      <c r="I24" s="16"/>
      <c r="J24" s="2"/>
      <c r="K24" s="2"/>
    </row>
    <row x14ac:dyDescent="0.25" r="25" customHeight="1" ht="17.25">
      <c r="A25" s="165" t="s">
        <v>8204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2"/>
      <c r="J25" s="2"/>
      <c r="K25" s="2"/>
    </row>
    <row x14ac:dyDescent="0.25" r="26" customHeight="1" ht="17.25">
      <c r="A26" s="16"/>
      <c r="B26" s="16"/>
      <c r="C26" s="36"/>
      <c r="D26" s="36"/>
      <c r="E26" s="36"/>
      <c r="F26" s="36"/>
      <c r="G26" s="36"/>
      <c r="H26" s="36"/>
      <c r="I26" s="16"/>
      <c r="J26" s="2"/>
      <c r="K26" s="2"/>
    </row>
    <row x14ac:dyDescent="0.25" r="27" customHeight="1" ht="17.25">
      <c r="A27" s="165" t="s">
        <v>8189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22"/>
      <c r="J27" s="4" t="s">
        <v>8300</v>
      </c>
      <c r="K27" s="4"/>
    </row>
    <row x14ac:dyDescent="0.25" r="28" customHeight="1" ht="17.25">
      <c r="A28" s="16"/>
      <c r="B28" s="16"/>
      <c r="C28" s="36"/>
      <c r="D28" s="36"/>
      <c r="E28" s="36"/>
      <c r="F28" s="36"/>
      <c r="G28" s="36"/>
      <c r="H28" s="36"/>
      <c r="I28" s="16"/>
      <c r="J28" s="2"/>
      <c r="K28" s="2"/>
    </row>
    <row x14ac:dyDescent="0.25" r="29" customHeight="1" ht="17.25">
      <c r="A29" s="16"/>
      <c r="B29" s="16"/>
      <c r="C29" s="36"/>
      <c r="D29" s="36"/>
      <c r="E29" s="36"/>
      <c r="F29" s="36"/>
      <c r="G29" s="36"/>
      <c r="H29" s="36"/>
      <c r="I29" s="16"/>
      <c r="J29" s="2"/>
      <c r="K29" s="2"/>
    </row>
    <row x14ac:dyDescent="0.25" r="30" customHeight="1" ht="17.25">
      <c r="A30" s="118"/>
      <c r="B30" s="118"/>
      <c r="C30" s="46"/>
      <c r="D30" s="46"/>
      <c r="E30" s="46"/>
      <c r="F30" s="46"/>
      <c r="G30" s="46"/>
      <c r="H30" s="46"/>
      <c r="I30" s="118"/>
      <c r="J30" s="2"/>
      <c r="K30" s="2"/>
    </row>
    <row x14ac:dyDescent="0.25" r="31" customHeight="1" ht="17.25">
      <c r="A31" s="1140" t="s">
        <v>57</v>
      </c>
      <c r="B31" s="751"/>
      <c r="C31" s="1148">
        <f>SUM(C9:C10)</f>
      </c>
      <c r="D31" s="1148">
        <f>SUM(D9:D10)</f>
      </c>
      <c r="E31" s="1148">
        <f>SUM(E9:E10)</f>
      </c>
      <c r="F31" s="1148">
        <f>SUM(F9:F10)</f>
      </c>
      <c r="G31" s="1148">
        <f>SUM(G9:G10)</f>
      </c>
      <c r="H31" s="1148">
        <f>SUM(H9:H10)</f>
      </c>
      <c r="I31" s="751"/>
      <c r="J31" s="2"/>
      <c r="K31" s="2"/>
    </row>
    <row x14ac:dyDescent="0.25" r="32" customHeight="1" ht="17.25">
      <c r="A32" s="420" t="s">
        <v>58</v>
      </c>
      <c r="B32" s="232"/>
      <c r="C32" s="233">
        <v>40</v>
      </c>
      <c r="D32" s="233">
        <v>120</v>
      </c>
      <c r="E32" s="233">
        <v>120</v>
      </c>
      <c r="F32" s="233">
        <v>30</v>
      </c>
      <c r="G32" s="233">
        <v>30</v>
      </c>
      <c r="H32" s="233">
        <v>60</v>
      </c>
      <c r="I32" s="232"/>
      <c r="J32" s="2"/>
      <c r="K32" s="2"/>
    </row>
    <row x14ac:dyDescent="0.25" r="33" customHeight="1" ht="17.25">
      <c r="A33" s="83"/>
      <c r="B33" s="83"/>
      <c r="C33" s="3"/>
      <c r="D33" s="3"/>
      <c r="E33" s="3"/>
      <c r="F33" s="3"/>
      <c r="G33" s="3"/>
      <c r="H33" s="3"/>
      <c r="I33" s="2"/>
      <c r="J33" s="2"/>
      <c r="K33" s="2"/>
    </row>
    <row x14ac:dyDescent="0.25" r="34" customHeight="1" ht="17.25">
      <c r="A34" s="83"/>
      <c r="B34" s="83"/>
      <c r="C34" s="3"/>
      <c r="D34" s="3"/>
      <c r="E34" s="3"/>
      <c r="F34" s="3"/>
      <c r="G34" s="3"/>
      <c r="H34" s="3"/>
      <c r="I34" s="2"/>
      <c r="J34" s="2"/>
      <c r="K34" s="2"/>
    </row>
    <row x14ac:dyDescent="0.25" r="35" customHeight="1" ht="17.25">
      <c r="A35" s="128" t="s">
        <v>8301</v>
      </c>
      <c r="B35" s="128"/>
      <c r="C35" s="144"/>
      <c r="D35" s="144"/>
      <c r="E35" s="3"/>
      <c r="F35" s="3"/>
      <c r="G35" s="3"/>
      <c r="H35" s="3"/>
      <c r="I35" s="2"/>
      <c r="J35" s="2"/>
      <c r="K35" s="2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9.862142857142858" customWidth="1" bestFit="1"/>
    <col min="4" max="4" style="116" width="9.290714285714287" customWidth="1" bestFit="1"/>
    <col min="5" max="5" style="41" width="9.290714285714287" customWidth="1" bestFit="1"/>
    <col min="6" max="6" style="41" width="9.290714285714287" customWidth="1" bestFit="1"/>
    <col min="7" max="7" style="41" width="9.290714285714287" customWidth="1" bestFit="1"/>
    <col min="8" max="8" style="41" width="9.290714285714287" customWidth="1" bestFit="1"/>
    <col min="9" max="9" style="41" width="9.147857142857141" customWidth="1" bestFit="1"/>
    <col min="10" max="10" style="41" width="12.43357142857143" customWidth="1" bestFit="1" hidden="1"/>
    <col min="11" max="11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2"/>
    </row>
    <row x14ac:dyDescent="0.25" r="3" customHeight="1" ht="17.25">
      <c r="A3" s="1" t="s">
        <v>7698</v>
      </c>
      <c r="B3" s="83"/>
      <c r="C3" s="3"/>
      <c r="D3" s="3"/>
      <c r="E3" s="3"/>
      <c r="F3" s="3"/>
      <c r="G3" s="3"/>
      <c r="H3" s="3"/>
      <c r="I3" s="3"/>
      <c r="J3" s="3"/>
      <c r="K3" s="2"/>
    </row>
    <row x14ac:dyDescent="0.25" r="4" customHeight="1" ht="17.25">
      <c r="A4" s="1" t="s">
        <v>8045</v>
      </c>
      <c r="B4" s="4"/>
      <c r="C4" s="5"/>
      <c r="D4" s="5"/>
      <c r="E4" s="5"/>
      <c r="F4" s="5"/>
      <c r="G4" s="5"/>
      <c r="H4" s="5"/>
      <c r="I4" s="5"/>
      <c r="J4" s="5"/>
      <c r="K4" s="2"/>
    </row>
    <row x14ac:dyDescent="0.25" r="5" customHeight="1" ht="17.25">
      <c r="A5" s="1" t="s">
        <v>8080</v>
      </c>
      <c r="B5" s="4"/>
      <c r="C5" s="5"/>
      <c r="D5" s="5"/>
      <c r="E5" s="5"/>
      <c r="F5" s="5"/>
      <c r="G5" s="5"/>
      <c r="H5" s="5"/>
      <c r="I5" s="5"/>
      <c r="J5" s="5"/>
      <c r="K5" s="2"/>
    </row>
    <row x14ac:dyDescent="0.25" r="6" customHeight="1" ht="17.25">
      <c r="A6" s="127" t="s">
        <v>8294</v>
      </c>
      <c r="B6" s="128"/>
      <c r="C6" s="144"/>
      <c r="D6" s="5"/>
      <c r="E6" s="5"/>
      <c r="F6" s="5"/>
      <c r="G6" s="5"/>
      <c r="H6" s="5"/>
      <c r="I6" s="5"/>
      <c r="J6" s="144" t="s">
        <v>5040</v>
      </c>
      <c r="K6" s="2"/>
    </row>
    <row x14ac:dyDescent="0.25" r="7" customHeight="1" ht="17.25">
      <c r="A7" s="1"/>
      <c r="B7" s="4"/>
      <c r="C7" s="94">
        <v>21000</v>
      </c>
      <c r="D7" s="94">
        <v>6000</v>
      </c>
      <c r="E7" s="94">
        <v>4500</v>
      </c>
      <c r="F7" s="94">
        <v>4500</v>
      </c>
      <c r="G7" s="94">
        <v>1000</v>
      </c>
      <c r="H7" s="94">
        <v>4500</v>
      </c>
      <c r="I7" s="94">
        <v>35000</v>
      </c>
      <c r="J7" s="530"/>
      <c r="K7" s="2"/>
    </row>
    <row x14ac:dyDescent="0.25" r="8" customHeight="1" ht="17.25">
      <c r="A8" s="533" t="s">
        <v>4</v>
      </c>
      <c r="B8" s="534" t="s">
        <v>5</v>
      </c>
      <c r="C8" s="401" t="s">
        <v>10</v>
      </c>
      <c r="D8" s="401" t="s">
        <v>368</v>
      </c>
      <c r="E8" s="401" t="s">
        <v>7</v>
      </c>
      <c r="F8" s="401" t="s">
        <v>8</v>
      </c>
      <c r="G8" s="401" t="s">
        <v>9</v>
      </c>
      <c r="H8" s="401" t="s">
        <v>358</v>
      </c>
      <c r="I8" s="401" t="s">
        <v>428</v>
      </c>
      <c r="J8" s="1150" t="s">
        <v>442</v>
      </c>
      <c r="K8" s="2"/>
    </row>
    <row x14ac:dyDescent="0.25" r="9" customHeight="1" ht="17.25">
      <c r="A9" s="117">
        <v>45139</v>
      </c>
      <c r="B9" s="118" t="s">
        <v>8263</v>
      </c>
      <c r="C9" s="138">
        <v>60</v>
      </c>
      <c r="D9" s="46"/>
      <c r="E9" s="46"/>
      <c r="F9" s="46"/>
      <c r="G9" s="46"/>
      <c r="H9" s="46"/>
      <c r="I9" s="46"/>
      <c r="J9" s="664"/>
      <c r="K9" s="2"/>
    </row>
    <row x14ac:dyDescent="0.25" r="10" customHeight="1" ht="17.25">
      <c r="A10" s="21" t="s">
        <v>8295</v>
      </c>
      <c r="B10" s="47"/>
      <c r="C10" s="23">
        <f>SUM(C9)</f>
      </c>
      <c r="D10" s="264"/>
      <c r="E10" s="264"/>
      <c r="F10" s="264"/>
      <c r="G10" s="264"/>
      <c r="H10" s="264"/>
      <c r="I10" s="264"/>
      <c r="J10" s="422"/>
      <c r="K10" s="2"/>
    </row>
    <row x14ac:dyDescent="0.25" r="11" customHeight="1" ht="17.25">
      <c r="A11" s="33">
        <v>45018</v>
      </c>
      <c r="B11" s="25" t="s">
        <v>8264</v>
      </c>
      <c r="C11" s="35"/>
      <c r="D11" s="19">
        <v>30</v>
      </c>
      <c r="E11" s="19">
        <v>30</v>
      </c>
      <c r="F11" s="19">
        <v>60</v>
      </c>
      <c r="G11" s="19">
        <v>60</v>
      </c>
      <c r="H11" s="19">
        <v>16</v>
      </c>
      <c r="I11" s="35"/>
      <c r="J11" s="666"/>
      <c r="K11" s="2"/>
    </row>
    <row x14ac:dyDescent="0.25" r="12" customHeight="1" ht="17.25">
      <c r="A12" s="117" t="s">
        <v>2138</v>
      </c>
      <c r="B12" s="118" t="s">
        <v>8265</v>
      </c>
      <c r="C12" s="138">
        <v>30</v>
      </c>
      <c r="D12" s="138">
        <v>20</v>
      </c>
      <c r="E12" s="138">
        <v>40</v>
      </c>
      <c r="F12" s="138">
        <v>20</v>
      </c>
      <c r="G12" s="138">
        <v>80</v>
      </c>
      <c r="H12" s="138">
        <v>50</v>
      </c>
      <c r="I12" s="138">
        <v>10</v>
      </c>
      <c r="J12" s="664"/>
      <c r="K12" s="2"/>
    </row>
    <row x14ac:dyDescent="0.25" r="13" customHeight="1" ht="17.25">
      <c r="A13" s="21" t="s">
        <v>8296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23">
        <f>SUM(G10:G12)</f>
      </c>
      <c r="H13" s="23">
        <f>SUM(H10:H12)</f>
      </c>
      <c r="I13" s="23">
        <f>SUM(I10:I12)</f>
      </c>
      <c r="J13" s="422"/>
      <c r="K13" s="2"/>
    </row>
    <row x14ac:dyDescent="0.25" r="14" customHeight="1" ht="17.25">
      <c r="A14" s="33">
        <v>45110</v>
      </c>
      <c r="B14" s="25" t="s">
        <v>8266</v>
      </c>
      <c r="C14" s="35"/>
      <c r="D14" s="35"/>
      <c r="E14" s="35"/>
      <c r="F14" s="35"/>
      <c r="G14" s="35"/>
      <c r="H14" s="19">
        <v>260</v>
      </c>
      <c r="I14" s="35"/>
      <c r="J14" s="666"/>
      <c r="K14" s="2"/>
    </row>
    <row x14ac:dyDescent="0.25" r="15" customHeight="1" ht="17.25">
      <c r="A15" s="15" t="s">
        <v>4090</v>
      </c>
      <c r="B15" s="118" t="s">
        <v>8267</v>
      </c>
      <c r="C15" s="36"/>
      <c r="D15" s="36"/>
      <c r="E15" s="36"/>
      <c r="F15" s="36"/>
      <c r="G15" s="36"/>
      <c r="H15" s="17">
        <v>70</v>
      </c>
      <c r="I15" s="36"/>
      <c r="J15" s="665"/>
      <c r="K15" s="2"/>
    </row>
    <row x14ac:dyDescent="0.25" r="16" customHeight="1" ht="17.25">
      <c r="A16" s="15" t="s">
        <v>4090</v>
      </c>
      <c r="B16" s="118" t="s">
        <v>8268</v>
      </c>
      <c r="C16" s="36"/>
      <c r="D16" s="36"/>
      <c r="E16" s="36"/>
      <c r="F16" s="36"/>
      <c r="G16" s="36"/>
      <c r="H16" s="17">
        <v>180</v>
      </c>
      <c r="I16" s="36"/>
      <c r="J16" s="665"/>
      <c r="K16" s="2"/>
    </row>
    <row x14ac:dyDescent="0.25" r="17" customHeight="1" ht="17.25">
      <c r="A17" s="117" t="s">
        <v>1925</v>
      </c>
      <c r="B17" s="118" t="s">
        <v>8269</v>
      </c>
      <c r="C17" s="138">
        <v>15</v>
      </c>
      <c r="D17" s="138">
        <v>40</v>
      </c>
      <c r="E17" s="138">
        <v>80</v>
      </c>
      <c r="F17" s="138">
        <v>20</v>
      </c>
      <c r="G17" s="138">
        <v>180</v>
      </c>
      <c r="H17" s="46"/>
      <c r="I17" s="138">
        <v>10</v>
      </c>
      <c r="J17" s="664"/>
      <c r="K17" s="2"/>
    </row>
    <row x14ac:dyDescent="0.25" r="18" customHeight="1" ht="17.25">
      <c r="A18" s="21" t="s">
        <v>8297</v>
      </c>
      <c r="B18" s="47"/>
      <c r="C18" s="23">
        <f>SUM(C13:C17)</f>
      </c>
      <c r="D18" s="23">
        <f>SUM(D13:D17)</f>
      </c>
      <c r="E18" s="23">
        <f>SUM(E13:E17)</f>
      </c>
      <c r="F18" s="23">
        <f>SUM(F13:F17)</f>
      </c>
      <c r="G18" s="23">
        <f>SUM(G13:G17)</f>
      </c>
      <c r="H18" s="23">
        <f>SUM(H13:H17)</f>
      </c>
      <c r="I18" s="23">
        <f>SUM(I13:I17)</f>
      </c>
      <c r="J18" s="422"/>
      <c r="K18" s="2"/>
    </row>
    <row x14ac:dyDescent="0.25" r="19" customHeight="1" ht="16.5">
      <c r="A19" s="117">
        <v>45081</v>
      </c>
      <c r="B19" s="118" t="s">
        <v>8272</v>
      </c>
      <c r="C19" s="138">
        <v>32</v>
      </c>
      <c r="D19" s="138">
        <v>64</v>
      </c>
      <c r="E19" s="138">
        <v>128</v>
      </c>
      <c r="F19" s="46"/>
      <c r="G19" s="138">
        <v>200</v>
      </c>
      <c r="H19" s="46"/>
      <c r="I19" s="46"/>
      <c r="J19" s="664"/>
      <c r="K19" s="2"/>
    </row>
    <row x14ac:dyDescent="0.25" r="20" customHeight="1" ht="19.5">
      <c r="A20" s="21" t="s">
        <v>8298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49">
        <f>SUM(J18:J19)</f>
      </c>
      <c r="K20" s="2"/>
    </row>
    <row x14ac:dyDescent="0.25" r="21" customHeight="1" ht="16.5">
      <c r="A21" s="24">
        <v>45204</v>
      </c>
      <c r="B21" s="118" t="s">
        <v>8273</v>
      </c>
      <c r="C21" s="26">
        <v>60</v>
      </c>
      <c r="D21" s="26">
        <v>60</v>
      </c>
      <c r="E21" s="26">
        <v>60</v>
      </c>
      <c r="F21" s="27"/>
      <c r="G21" s="27"/>
      <c r="H21" s="27"/>
      <c r="I21" s="27"/>
      <c r="J21" s="567"/>
      <c r="K21" s="2"/>
    </row>
    <row x14ac:dyDescent="0.25" r="22" customHeight="1" ht="19.5">
      <c r="A22" s="21" t="s">
        <v>8299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49">
        <f>SUM(J20:J21)</f>
      </c>
      <c r="K22" s="2"/>
    </row>
    <row x14ac:dyDescent="0.25" r="23" customHeight="1" ht="16.5">
      <c r="A23" s="24">
        <v>45052</v>
      </c>
      <c r="B23" s="118" t="s">
        <v>8274</v>
      </c>
      <c r="C23" s="27"/>
      <c r="D23" s="27"/>
      <c r="E23" s="27"/>
      <c r="F23" s="27"/>
      <c r="G23" s="27"/>
      <c r="H23" s="26">
        <v>200</v>
      </c>
      <c r="I23" s="27"/>
      <c r="J23" s="567"/>
      <c r="K23" s="2"/>
    </row>
    <row x14ac:dyDescent="0.25" r="24" customHeight="1" ht="19.5">
      <c r="A24" s="21" t="s">
        <v>8201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49">
        <f>SUM(J22:J23)</f>
      </c>
      <c r="K24" s="2"/>
    </row>
    <row x14ac:dyDescent="0.25" r="25" customHeight="1" ht="16.5">
      <c r="A25" s="15">
        <v>44933</v>
      </c>
      <c r="B25" s="16" t="s">
        <v>8275</v>
      </c>
      <c r="C25" s="138">
        <v>20</v>
      </c>
      <c r="D25" s="138">
        <v>50</v>
      </c>
      <c r="E25" s="46"/>
      <c r="F25" s="46"/>
      <c r="G25" s="138">
        <v>200</v>
      </c>
      <c r="H25" s="46"/>
      <c r="I25" s="46"/>
      <c r="J25" s="664"/>
      <c r="K25" s="2"/>
    </row>
    <row x14ac:dyDescent="0.25" r="26" customHeight="1" ht="18.75">
      <c r="A26" s="15">
        <v>44992</v>
      </c>
      <c r="B26" s="16" t="s">
        <v>2175</v>
      </c>
      <c r="C26" s="46"/>
      <c r="D26" s="46"/>
      <c r="E26" s="138">
        <v>100</v>
      </c>
      <c r="F26" s="46"/>
      <c r="G26" s="46"/>
      <c r="H26" s="46"/>
      <c r="I26" s="46"/>
      <c r="J26" s="664"/>
      <c r="K26" s="2"/>
    </row>
    <row x14ac:dyDescent="0.25" r="27" customHeight="1" ht="19.5">
      <c r="A27" s="21" t="s">
        <v>8204</v>
      </c>
      <c r="B27" s="47"/>
      <c r="C27" s="23">
        <f>SUM(C24:C26)</f>
      </c>
      <c r="D27" s="23">
        <f>SUM(D24:D26)</f>
      </c>
      <c r="E27" s="23">
        <f>SUM(E24:E26)</f>
      </c>
      <c r="F27" s="23">
        <f>SUM(F24:F26)</f>
      </c>
      <c r="G27" s="23">
        <f>SUM(G24:G26)</f>
      </c>
      <c r="H27" s="23">
        <f>SUM(H24:H26)</f>
      </c>
      <c r="I27" s="23">
        <f>SUM(I24:I26)</f>
      </c>
      <c r="J27" s="49">
        <f>SUM(J24:J26)</f>
      </c>
      <c r="K27" s="2"/>
    </row>
    <row x14ac:dyDescent="0.25" r="28" customHeight="1" ht="14.25">
      <c r="A28" s="117"/>
      <c r="B28" s="118"/>
      <c r="C28" s="46"/>
      <c r="D28" s="46"/>
      <c r="E28" s="46"/>
      <c r="F28" s="46"/>
      <c r="G28" s="46"/>
      <c r="H28" s="46"/>
      <c r="I28" s="46"/>
      <c r="J28" s="664"/>
      <c r="K28" s="2"/>
    </row>
    <row x14ac:dyDescent="0.25" r="29" customHeight="1" ht="19.5">
      <c r="A29" s="21" t="s">
        <v>8189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49">
        <f>SUM(J27:J28)</f>
      </c>
      <c r="K29" s="4" t="s">
        <v>8300</v>
      </c>
    </row>
    <row x14ac:dyDescent="0.25" r="30" customHeight="1" ht="14.25">
      <c r="A30" s="247"/>
      <c r="B30" s="248"/>
      <c r="C30" s="46"/>
      <c r="D30" s="46"/>
      <c r="E30" s="46"/>
      <c r="F30" s="46"/>
      <c r="G30" s="46"/>
      <c r="H30" s="46"/>
      <c r="I30" s="46"/>
      <c r="J30" s="664"/>
      <c r="K30" s="2"/>
    </row>
    <row x14ac:dyDescent="0.25" r="31" customHeight="1" ht="14.25">
      <c r="A31" s="247"/>
      <c r="B31" s="248"/>
      <c r="C31" s="46"/>
      <c r="D31" s="46"/>
      <c r="E31" s="46"/>
      <c r="F31" s="46"/>
      <c r="G31" s="46"/>
      <c r="H31" s="46"/>
      <c r="I31" s="46"/>
      <c r="J31" s="664"/>
      <c r="K31" s="2"/>
    </row>
    <row x14ac:dyDescent="0.25" r="32" customHeight="1" ht="17.25">
      <c r="A32" s="117"/>
      <c r="B32" s="118"/>
      <c r="C32" s="46"/>
      <c r="D32" s="46"/>
      <c r="E32" s="46"/>
      <c r="F32" s="46"/>
      <c r="G32" s="46"/>
      <c r="H32" s="46"/>
      <c r="I32" s="46"/>
      <c r="J32" s="664"/>
      <c r="K32" s="2"/>
    </row>
    <row x14ac:dyDescent="0.25" r="33" customHeight="1" ht="17.25">
      <c r="A33" s="755" t="s">
        <v>57</v>
      </c>
      <c r="B33" s="751"/>
      <c r="C33" s="1148">
        <f>SUM(C20:C21)</f>
      </c>
      <c r="D33" s="1148">
        <f>SUM(D20:D21)</f>
      </c>
      <c r="E33" s="1148">
        <f>SUM(E20:E21)</f>
      </c>
      <c r="F33" s="1148">
        <f>SUM(F20:F21)</f>
      </c>
      <c r="G33" s="1148">
        <f>SUM(G20:G21)</f>
      </c>
      <c r="H33" s="1148">
        <f>SUM(H20:H21)</f>
      </c>
      <c r="I33" s="1148">
        <f>SUM(I20:I21)</f>
      </c>
      <c r="J33" s="49">
        <f>SUM(J20:J21)</f>
      </c>
      <c r="K33" s="2"/>
    </row>
    <row x14ac:dyDescent="0.25" r="34" customHeight="1" ht="17.25">
      <c r="A34" s="231" t="s">
        <v>58</v>
      </c>
      <c r="B34" s="232"/>
      <c r="C34" s="267"/>
      <c r="D34" s="267"/>
      <c r="E34" s="267"/>
      <c r="F34" s="267"/>
      <c r="G34" s="267"/>
      <c r="H34" s="267"/>
      <c r="I34" s="267"/>
      <c r="J34" s="339"/>
      <c r="K34" s="2"/>
    </row>
    <row x14ac:dyDescent="0.25" r="35" customHeight="1" ht="17.25">
      <c r="A35" s="37"/>
      <c r="B35" s="83"/>
      <c r="C35" s="3"/>
      <c r="D35" s="3"/>
      <c r="E35" s="3"/>
      <c r="F35" s="3"/>
      <c r="G35" s="3"/>
      <c r="H35" s="3"/>
      <c r="I35" s="3"/>
      <c r="J35" s="3"/>
      <c r="K35" s="2"/>
    </row>
    <row x14ac:dyDescent="0.25" r="36" customHeight="1" ht="17.25">
      <c r="A36" s="127" t="s">
        <v>8301</v>
      </c>
      <c r="B36" s="128"/>
      <c r="C36" s="144"/>
      <c r="D36" s="144"/>
      <c r="E36" s="3"/>
      <c r="F36" s="3"/>
      <c r="G36" s="3"/>
      <c r="H36" s="3"/>
      <c r="I36" s="3"/>
      <c r="J36" s="3"/>
      <c r="K36" s="2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3"/>
  <sheetViews>
    <sheetView workbookViewId="0"/>
  </sheetViews>
  <sheetFormatPr defaultRowHeight="15" x14ac:dyDescent="0.25"/>
  <cols>
    <col min="1" max="1" style="115" width="14.290714285714287" customWidth="1" bestFit="1"/>
    <col min="2" max="2" style="40" width="21.14785714285714" customWidth="1" bestFit="1"/>
    <col min="3" max="3" style="116" width="9.862142857142858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290714285714287" customWidth="1" bestFit="1"/>
    <col min="9" max="9" style="116" width="9.147857142857141" customWidth="1" bestFit="1"/>
    <col min="10" max="10" style="116" width="9.147857142857141" customWidth="1" bestFit="1"/>
    <col min="11" max="11" style="116" width="10.71928571428571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5"/>
      <c r="I1" s="5"/>
      <c r="J1" s="5"/>
      <c r="K1" s="5"/>
      <c r="L1" s="2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2"/>
      <c r="M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3"/>
      <c r="K3" s="3"/>
      <c r="L3" s="2"/>
      <c r="M3" s="2"/>
    </row>
    <row x14ac:dyDescent="0.25" r="4" customHeight="1" ht="17.25">
      <c r="A4" s="1" t="s">
        <v>8045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2"/>
      <c r="M4" s="2"/>
    </row>
    <row x14ac:dyDescent="0.25" r="5" customHeight="1" ht="17.25">
      <c r="A5" s="1" t="s">
        <v>8260</v>
      </c>
      <c r="B5" s="4"/>
      <c r="C5" s="560"/>
      <c r="D5" s="560"/>
      <c r="E5" s="560"/>
      <c r="F5" s="560"/>
      <c r="G5" s="560"/>
      <c r="H5" s="560"/>
      <c r="I5" s="560"/>
      <c r="J5" s="560"/>
      <c r="K5" s="560"/>
      <c r="L5" s="2"/>
      <c r="M5" s="2"/>
    </row>
    <row x14ac:dyDescent="0.25" r="6" customHeight="1" ht="17.25">
      <c r="A6" s="6"/>
      <c r="B6" s="7"/>
      <c r="C6" s="378"/>
      <c r="D6" s="378"/>
      <c r="E6" s="378"/>
      <c r="F6" s="378"/>
      <c r="G6" s="378"/>
      <c r="H6" s="378"/>
      <c r="I6" s="378"/>
      <c r="J6" s="378"/>
      <c r="K6" s="378"/>
      <c r="L6" s="2"/>
      <c r="M6" s="2"/>
    </row>
    <row x14ac:dyDescent="0.25" r="7" customHeight="1" ht="17.25">
      <c r="A7" s="533" t="s">
        <v>4</v>
      </c>
      <c r="B7" s="534" t="s">
        <v>5</v>
      </c>
      <c r="C7" s="401" t="s">
        <v>10</v>
      </c>
      <c r="D7" s="401" t="s">
        <v>368</v>
      </c>
      <c r="E7" s="401" t="s">
        <v>7</v>
      </c>
      <c r="F7" s="401" t="s">
        <v>8</v>
      </c>
      <c r="G7" s="401" t="s">
        <v>9</v>
      </c>
      <c r="H7" s="401" t="s">
        <v>358</v>
      </c>
      <c r="I7" s="401" t="s">
        <v>428</v>
      </c>
      <c r="J7" s="401" t="s">
        <v>6</v>
      </c>
      <c r="K7" s="1150" t="s">
        <v>442</v>
      </c>
      <c r="L7" s="2"/>
      <c r="M7" s="2"/>
    </row>
    <row x14ac:dyDescent="0.25" r="8" customHeight="1" ht="17.25">
      <c r="A8" s="15" t="s">
        <v>2115</v>
      </c>
      <c r="B8" s="118" t="s">
        <v>8261</v>
      </c>
      <c r="C8" s="17">
        <v>40</v>
      </c>
      <c r="D8" s="36"/>
      <c r="E8" s="36"/>
      <c r="F8" s="36"/>
      <c r="G8" s="36"/>
      <c r="H8" s="121"/>
      <c r="I8" s="36"/>
      <c r="J8" s="35"/>
      <c r="K8" s="497"/>
      <c r="L8" s="2"/>
      <c r="M8" s="2"/>
    </row>
    <row x14ac:dyDescent="0.25" r="9" customHeight="1" ht="17.25">
      <c r="A9" s="117" t="s">
        <v>2646</v>
      </c>
      <c r="B9" s="118" t="s">
        <v>8262</v>
      </c>
      <c r="C9" s="46"/>
      <c r="D9" s="138">
        <v>60</v>
      </c>
      <c r="E9" s="138">
        <v>120</v>
      </c>
      <c r="F9" s="138">
        <v>30</v>
      </c>
      <c r="G9" s="138">
        <v>120</v>
      </c>
      <c r="H9" s="111"/>
      <c r="I9" s="138">
        <v>30</v>
      </c>
      <c r="J9" s="46"/>
      <c r="K9" s="227"/>
      <c r="L9" s="2"/>
      <c r="M9" s="2"/>
    </row>
    <row x14ac:dyDescent="0.25" r="10" customHeight="1" ht="17.25">
      <c r="A10" s="15">
        <v>45139</v>
      </c>
      <c r="B10" s="118" t="s">
        <v>8263</v>
      </c>
      <c r="C10" s="17">
        <v>60</v>
      </c>
      <c r="D10" s="36"/>
      <c r="E10" s="36"/>
      <c r="F10" s="36"/>
      <c r="G10" s="36"/>
      <c r="H10" s="36"/>
      <c r="I10" s="36"/>
      <c r="J10" s="36"/>
      <c r="K10" s="665"/>
      <c r="L10" s="2"/>
      <c r="M10" s="2"/>
    </row>
    <row x14ac:dyDescent="0.25" r="11" customHeight="1" ht="17.25">
      <c r="A11" s="15">
        <v>45018</v>
      </c>
      <c r="B11" s="118" t="s">
        <v>8264</v>
      </c>
      <c r="C11" s="36"/>
      <c r="D11" s="17">
        <v>30</v>
      </c>
      <c r="E11" s="17">
        <v>30</v>
      </c>
      <c r="F11" s="17">
        <v>60</v>
      </c>
      <c r="G11" s="17">
        <v>60</v>
      </c>
      <c r="H11" s="17">
        <v>16</v>
      </c>
      <c r="I11" s="36"/>
      <c r="J11" s="36"/>
      <c r="K11" s="665"/>
      <c r="L11" s="2"/>
      <c r="M11" s="2"/>
    </row>
    <row x14ac:dyDescent="0.25" r="12" customHeight="1" ht="17.25">
      <c r="A12" s="15" t="s">
        <v>2138</v>
      </c>
      <c r="B12" s="118" t="s">
        <v>8265</v>
      </c>
      <c r="C12" s="17">
        <v>30</v>
      </c>
      <c r="D12" s="17">
        <v>20</v>
      </c>
      <c r="E12" s="17">
        <v>40</v>
      </c>
      <c r="F12" s="17">
        <v>20</v>
      </c>
      <c r="G12" s="17">
        <v>80</v>
      </c>
      <c r="H12" s="17">
        <v>50</v>
      </c>
      <c r="I12" s="17">
        <v>10</v>
      </c>
      <c r="J12" s="36"/>
      <c r="K12" s="665"/>
      <c r="L12" s="2"/>
      <c r="M12" s="2"/>
    </row>
    <row x14ac:dyDescent="0.25" r="13" customHeight="1" ht="17.25">
      <c r="A13" s="15">
        <v>45110</v>
      </c>
      <c r="B13" s="118" t="s">
        <v>8266</v>
      </c>
      <c r="C13" s="36"/>
      <c r="D13" s="36"/>
      <c r="E13" s="36"/>
      <c r="F13" s="36"/>
      <c r="G13" s="36"/>
      <c r="H13" s="17">
        <v>260</v>
      </c>
      <c r="I13" s="36"/>
      <c r="J13" s="36"/>
      <c r="K13" s="665"/>
      <c r="L13" s="2"/>
      <c r="M13" s="2"/>
    </row>
    <row x14ac:dyDescent="0.25" r="14" customHeight="1" ht="17.25">
      <c r="A14" s="15" t="s">
        <v>4090</v>
      </c>
      <c r="B14" s="118" t="s">
        <v>8267</v>
      </c>
      <c r="C14" s="36"/>
      <c r="D14" s="36"/>
      <c r="E14" s="36"/>
      <c r="F14" s="36"/>
      <c r="G14" s="36"/>
      <c r="H14" s="17">
        <v>70</v>
      </c>
      <c r="I14" s="36"/>
      <c r="J14" s="36"/>
      <c r="K14" s="665"/>
      <c r="L14" s="2"/>
      <c r="M14" s="2"/>
    </row>
    <row x14ac:dyDescent="0.25" r="15" customHeight="1" ht="17.25">
      <c r="A15" s="15" t="s">
        <v>4090</v>
      </c>
      <c r="B15" s="118" t="s">
        <v>8268</v>
      </c>
      <c r="C15" s="36"/>
      <c r="D15" s="36"/>
      <c r="E15" s="36"/>
      <c r="F15" s="36"/>
      <c r="G15" s="36"/>
      <c r="H15" s="17">
        <v>180</v>
      </c>
      <c r="I15" s="36"/>
      <c r="J15" s="36"/>
      <c r="K15" s="665"/>
      <c r="L15" s="2"/>
      <c r="M15" s="2"/>
    </row>
    <row x14ac:dyDescent="0.25" r="16" customHeight="1" ht="17.25">
      <c r="A16" s="15" t="s">
        <v>1925</v>
      </c>
      <c r="B16" s="118" t="s">
        <v>8269</v>
      </c>
      <c r="C16" s="17">
        <v>15</v>
      </c>
      <c r="D16" s="17">
        <v>40</v>
      </c>
      <c r="E16" s="17">
        <v>80</v>
      </c>
      <c r="F16" s="17">
        <v>20</v>
      </c>
      <c r="G16" s="17">
        <v>180</v>
      </c>
      <c r="H16" s="36"/>
      <c r="I16" s="17">
        <v>10</v>
      </c>
      <c r="J16" s="36"/>
      <c r="K16" s="665"/>
      <c r="L16" s="2"/>
      <c r="M16" s="2"/>
    </row>
    <row x14ac:dyDescent="0.25" r="17" customHeight="1" ht="17.25">
      <c r="A17" s="589">
        <v>44930</v>
      </c>
      <c r="B17" s="539" t="s">
        <v>8270</v>
      </c>
      <c r="C17" s="227"/>
      <c r="D17" s="227"/>
      <c r="E17" s="227"/>
      <c r="F17" s="227"/>
      <c r="G17" s="227"/>
      <c r="H17" s="227"/>
      <c r="I17" s="227"/>
      <c r="J17" s="227"/>
      <c r="K17" s="224">
        <v>150</v>
      </c>
      <c r="L17" s="128" t="s">
        <v>499</v>
      </c>
      <c r="M17" s="128"/>
    </row>
    <row x14ac:dyDescent="0.25" r="18" customHeight="1" ht="17.25">
      <c r="A18" s="589">
        <v>44930</v>
      </c>
      <c r="B18" s="539" t="s">
        <v>8271</v>
      </c>
      <c r="C18" s="227"/>
      <c r="D18" s="227"/>
      <c r="E18" s="227"/>
      <c r="F18" s="227"/>
      <c r="G18" s="227"/>
      <c r="H18" s="227"/>
      <c r="I18" s="227"/>
      <c r="J18" s="227"/>
      <c r="K18" s="224">
        <v>150</v>
      </c>
      <c r="L18" s="128" t="s">
        <v>499</v>
      </c>
      <c r="M18" s="128"/>
    </row>
    <row x14ac:dyDescent="0.25" r="19" customHeight="1" ht="14.25">
      <c r="A19" s="15">
        <v>45081</v>
      </c>
      <c r="B19" s="16" t="s">
        <v>8272</v>
      </c>
      <c r="C19" s="17">
        <v>32</v>
      </c>
      <c r="D19" s="17">
        <v>64</v>
      </c>
      <c r="E19" s="17">
        <v>128</v>
      </c>
      <c r="F19" s="36"/>
      <c r="G19" s="17">
        <v>200</v>
      </c>
      <c r="H19" s="36"/>
      <c r="I19" s="36"/>
      <c r="J19" s="36"/>
      <c r="K19" s="665"/>
      <c r="L19" s="2"/>
      <c r="M19" s="2"/>
    </row>
    <row x14ac:dyDescent="0.25" r="20" customHeight="1" ht="16.5">
      <c r="A20" s="15">
        <v>45204</v>
      </c>
      <c r="B20" s="118" t="s">
        <v>8273</v>
      </c>
      <c r="C20" s="17">
        <v>60</v>
      </c>
      <c r="D20" s="17">
        <v>60</v>
      </c>
      <c r="E20" s="17">
        <v>60</v>
      </c>
      <c r="F20" s="46"/>
      <c r="G20" s="46"/>
      <c r="H20" s="46"/>
      <c r="I20" s="46"/>
      <c r="J20" s="46"/>
      <c r="K20" s="664"/>
      <c r="L20" s="2"/>
      <c r="M20" s="2"/>
    </row>
    <row x14ac:dyDescent="0.25" r="21" customHeight="1" ht="15.75">
      <c r="A21" s="24">
        <v>45052</v>
      </c>
      <c r="B21" s="118" t="s">
        <v>8274</v>
      </c>
      <c r="C21" s="27"/>
      <c r="D21" s="27"/>
      <c r="E21" s="27"/>
      <c r="F21" s="46"/>
      <c r="G21" s="27"/>
      <c r="H21" s="26">
        <v>200</v>
      </c>
      <c r="I21" s="46"/>
      <c r="J21" s="46"/>
      <c r="K21" s="664"/>
      <c r="L21" s="2"/>
      <c r="M21" s="2"/>
    </row>
    <row x14ac:dyDescent="0.25" r="22" customHeight="1" ht="14.25">
      <c r="A22" s="15">
        <v>44933</v>
      </c>
      <c r="B22" s="16" t="s">
        <v>8275</v>
      </c>
      <c r="C22" s="138">
        <v>20</v>
      </c>
      <c r="D22" s="138">
        <v>50</v>
      </c>
      <c r="E22" s="46"/>
      <c r="F22" s="46"/>
      <c r="G22" s="138">
        <v>200</v>
      </c>
      <c r="H22" s="46"/>
      <c r="I22" s="46"/>
      <c r="J22" s="46"/>
      <c r="K22" s="664"/>
      <c r="L22" s="2"/>
      <c r="M22" s="2"/>
    </row>
    <row x14ac:dyDescent="0.25" r="23" customHeight="1" ht="14.25">
      <c r="A23" s="15">
        <v>44992</v>
      </c>
      <c r="B23" s="16" t="s">
        <v>2175</v>
      </c>
      <c r="C23" s="36"/>
      <c r="D23" s="36"/>
      <c r="E23" s="17">
        <v>100</v>
      </c>
      <c r="F23" s="46"/>
      <c r="G23" s="46"/>
      <c r="H23" s="46"/>
      <c r="I23" s="46"/>
      <c r="J23" s="46"/>
      <c r="K23" s="664"/>
      <c r="L23" s="2"/>
      <c r="M23" s="2"/>
    </row>
    <row x14ac:dyDescent="0.25" r="24" customHeight="1" ht="17.25">
      <c r="A24" s="21" t="s">
        <v>8276</v>
      </c>
      <c r="B24" s="47"/>
      <c r="C24" s="23">
        <f>SUM(C8:C23)</f>
      </c>
      <c r="D24" s="23">
        <f>SUM(D8:D23)</f>
      </c>
      <c r="E24" s="23">
        <f>SUM(E8:E23)</f>
      </c>
      <c r="F24" s="23">
        <f>SUM(F8:F23)</f>
      </c>
      <c r="G24" s="23">
        <f>SUM(G8:G23)</f>
      </c>
      <c r="H24" s="23">
        <f>SUM(H8:H23)</f>
      </c>
      <c r="I24" s="23">
        <f>SUM(I8:I23)</f>
      </c>
      <c r="J24" s="112"/>
      <c r="K24" s="49">
        <f>SUM(K8:K23)</f>
      </c>
      <c r="L24" s="2"/>
      <c r="M24" s="2"/>
    </row>
    <row x14ac:dyDescent="0.25" r="25" customHeight="1" ht="16.5">
      <c r="A25" s="117" t="s">
        <v>2052</v>
      </c>
      <c r="B25" s="118" t="s">
        <v>8277</v>
      </c>
      <c r="C25" s="138">
        <v>20</v>
      </c>
      <c r="D25" s="138">
        <v>20</v>
      </c>
      <c r="E25" s="138">
        <v>40</v>
      </c>
      <c r="F25" s="46"/>
      <c r="G25" s="46"/>
      <c r="H25" s="46"/>
      <c r="I25" s="46"/>
      <c r="J25" s="46"/>
      <c r="K25" s="664"/>
      <c r="L25" s="2"/>
      <c r="M25" s="2"/>
    </row>
    <row x14ac:dyDescent="0.25" r="26" customHeight="1" ht="17.25">
      <c r="A26" s="21" t="s">
        <v>8278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112"/>
      <c r="K26" s="49">
        <f>SUM(K24:K25)</f>
      </c>
      <c r="L26" s="2"/>
      <c r="M26" s="2"/>
    </row>
    <row x14ac:dyDescent="0.25" r="27" customHeight="1" ht="15">
      <c r="A27" s="117">
        <v>45117</v>
      </c>
      <c r="B27" s="118" t="s">
        <v>8279</v>
      </c>
      <c r="C27" s="26">
        <v>50</v>
      </c>
      <c r="D27" s="26">
        <v>100</v>
      </c>
      <c r="E27" s="26">
        <v>150</v>
      </c>
      <c r="F27" s="45"/>
      <c r="G27" s="26">
        <v>150</v>
      </c>
      <c r="H27" s="45"/>
      <c r="I27" s="26">
        <v>5</v>
      </c>
      <c r="J27" s="45"/>
      <c r="K27" s="1096"/>
      <c r="L27" s="2"/>
      <c r="M27" s="2"/>
    </row>
    <row x14ac:dyDescent="0.25" r="28" customHeight="1" ht="15.75">
      <c r="A28" s="15">
        <v>45209</v>
      </c>
      <c r="B28" s="16" t="s">
        <v>8280</v>
      </c>
      <c r="C28" s="36"/>
      <c r="D28" s="36"/>
      <c r="E28" s="36"/>
      <c r="F28" s="36"/>
      <c r="G28" s="36"/>
      <c r="H28" s="36"/>
      <c r="I28" s="17">
        <v>22</v>
      </c>
      <c r="J28" s="36"/>
      <c r="K28" s="665"/>
      <c r="L28" s="2"/>
      <c r="M28" s="2"/>
    </row>
    <row x14ac:dyDescent="0.25" r="29" customHeight="1" ht="18">
      <c r="A29" s="15">
        <v>45240</v>
      </c>
      <c r="B29" s="16" t="s">
        <v>8281</v>
      </c>
      <c r="C29" s="36"/>
      <c r="D29" s="36"/>
      <c r="E29" s="36"/>
      <c r="F29" s="36"/>
      <c r="G29" s="36"/>
      <c r="H29" s="36"/>
      <c r="I29" s="17">
        <v>20</v>
      </c>
      <c r="J29" s="36"/>
      <c r="K29" s="665"/>
      <c r="L29" s="2"/>
      <c r="M29" s="2"/>
    </row>
    <row x14ac:dyDescent="0.25" r="30" customHeight="1" ht="17.25">
      <c r="A30" s="21" t="s">
        <v>8282</v>
      </c>
      <c r="B30" s="47"/>
      <c r="C30" s="23">
        <f>SUM(C26:C29)</f>
      </c>
      <c r="D30" s="23">
        <f>SUM(D26:D29)</f>
      </c>
      <c r="E30" s="23">
        <f>SUM(E26:E29)</f>
      </c>
      <c r="F30" s="23">
        <f>SUM(F26:F29)</f>
      </c>
      <c r="G30" s="23">
        <f>SUM(G26:G29)</f>
      </c>
      <c r="H30" s="23">
        <f>SUM(H26:H29)</f>
      </c>
      <c r="I30" s="23">
        <f>SUM(I26:I29)</f>
      </c>
      <c r="J30" s="112"/>
      <c r="K30" s="49">
        <f>SUM(K26:K29)</f>
      </c>
      <c r="L30" s="2"/>
      <c r="M30" s="2"/>
    </row>
    <row x14ac:dyDescent="0.25" r="31" customHeight="1" ht="17.25">
      <c r="A31" s="221"/>
      <c r="B31" s="222"/>
      <c r="C31" s="223"/>
      <c r="D31" s="223"/>
      <c r="E31" s="223"/>
      <c r="F31" s="223"/>
      <c r="G31" s="223"/>
      <c r="H31" s="223"/>
      <c r="I31" s="223"/>
      <c r="J31" s="223"/>
      <c r="K31" s="567"/>
      <c r="L31" s="2"/>
      <c r="M31" s="2"/>
    </row>
    <row x14ac:dyDescent="0.25" r="32" customHeight="1" ht="17.25">
      <c r="A32" s="21" t="s">
        <v>8283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112"/>
      <c r="K32" s="49">
        <f>SUM(K28:K31)</f>
      </c>
      <c r="L32" s="2"/>
      <c r="M32" s="2"/>
    </row>
    <row x14ac:dyDescent="0.25" r="33" customHeight="1" ht="15.75">
      <c r="A33" s="15" t="s">
        <v>2014</v>
      </c>
      <c r="B33" s="34" t="s">
        <v>8284</v>
      </c>
      <c r="C33" s="18"/>
      <c r="D33" s="18"/>
      <c r="E33" s="17">
        <v>50</v>
      </c>
      <c r="F33" s="18"/>
      <c r="G33" s="17">
        <v>100</v>
      </c>
      <c r="H33" s="18"/>
      <c r="I33" s="17">
        <v>25</v>
      </c>
      <c r="J33" s="17">
        <v>50</v>
      </c>
      <c r="K33" s="227"/>
      <c r="L33" s="2"/>
      <c r="M33" s="2"/>
    </row>
    <row x14ac:dyDescent="0.25" r="34" customHeight="1" ht="16.5">
      <c r="A34" s="15" t="s">
        <v>2014</v>
      </c>
      <c r="B34" s="16" t="s">
        <v>2175</v>
      </c>
      <c r="C34" s="17">
        <v>9</v>
      </c>
      <c r="D34" s="18"/>
      <c r="E34" s="17">
        <v>20</v>
      </c>
      <c r="F34" s="18"/>
      <c r="G34" s="17">
        <v>100</v>
      </c>
      <c r="H34" s="18"/>
      <c r="I34" s="17">
        <v>10</v>
      </c>
      <c r="J34" s="17">
        <v>50</v>
      </c>
      <c r="K34" s="227"/>
      <c r="L34" s="2"/>
      <c r="M34" s="2"/>
    </row>
    <row x14ac:dyDescent="0.25" r="35" customHeight="1" ht="17.25">
      <c r="A35" s="33" t="s">
        <v>2015</v>
      </c>
      <c r="B35" s="16" t="s">
        <v>8285</v>
      </c>
      <c r="C35" s="138">
        <v>5</v>
      </c>
      <c r="D35" s="98"/>
      <c r="E35" s="138">
        <v>30</v>
      </c>
      <c r="F35" s="98"/>
      <c r="G35" s="98"/>
      <c r="H35" s="98"/>
      <c r="I35" s="138">
        <v>25</v>
      </c>
      <c r="J35" s="98"/>
      <c r="K35" s="675"/>
      <c r="L35" s="2"/>
      <c r="M35" s="2"/>
    </row>
    <row x14ac:dyDescent="0.25" r="36" customHeight="1" ht="17.25">
      <c r="A36" s="21" t="s">
        <v>8286</v>
      </c>
      <c r="B36" s="47"/>
      <c r="C36" s="23">
        <f>SUM(C32:C35)</f>
      </c>
      <c r="D36" s="23">
        <f>SUM(D32:D35)</f>
      </c>
      <c r="E36" s="23">
        <f>SUM(E32:E35)</f>
      </c>
      <c r="F36" s="23">
        <f>SUM(F32:F35)</f>
      </c>
      <c r="G36" s="23">
        <f>SUM(G32:G35)</f>
      </c>
      <c r="H36" s="23">
        <f>SUM(H32:H35)</f>
      </c>
      <c r="I36" s="23">
        <f>SUM(I32:I35)</f>
      </c>
      <c r="J36" s="23">
        <f>SUM(J32:J35)</f>
      </c>
      <c r="K36" s="49">
        <f>SUM(K32:K35)</f>
      </c>
      <c r="L36" s="2"/>
      <c r="M36" s="2"/>
    </row>
    <row x14ac:dyDescent="0.25" r="37" customHeight="1" ht="17.25">
      <c r="A37" s="15"/>
      <c r="B37" s="118"/>
      <c r="C37" s="46"/>
      <c r="D37" s="98"/>
      <c r="E37" s="46"/>
      <c r="F37" s="98"/>
      <c r="G37" s="98"/>
      <c r="H37" s="98"/>
      <c r="I37" s="46"/>
      <c r="J37" s="98"/>
      <c r="K37" s="675"/>
      <c r="L37" s="2"/>
      <c r="M37" s="2"/>
    </row>
    <row x14ac:dyDescent="0.25" r="38" customHeight="1" ht="17.25">
      <c r="A38" s="21" t="s">
        <v>8287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23">
        <f>SUM(J36:J37)</f>
      </c>
      <c r="K38" s="49">
        <f>SUM(K34:K37)</f>
      </c>
      <c r="L38" s="2"/>
      <c r="M38" s="2"/>
    </row>
    <row x14ac:dyDescent="0.25" r="39" customHeight="1" ht="17.25">
      <c r="A39" s="15"/>
      <c r="B39" s="118"/>
      <c r="C39" s="46"/>
      <c r="D39" s="98"/>
      <c r="E39" s="46"/>
      <c r="F39" s="98"/>
      <c r="G39" s="98"/>
      <c r="H39" s="98"/>
      <c r="I39" s="46"/>
      <c r="J39" s="98"/>
      <c r="K39" s="675"/>
      <c r="L39" s="2"/>
      <c r="M39" s="2"/>
    </row>
    <row x14ac:dyDescent="0.25" r="40" customHeight="1" ht="17.25">
      <c r="A40" s="21" t="s">
        <v>8288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  <c r="J40" s="23">
        <f>SUM(J38:J39)</f>
      </c>
      <c r="K40" s="49">
        <f>SUM(K36:K39)</f>
      </c>
      <c r="L40" s="2"/>
      <c r="M40" s="2"/>
    </row>
    <row x14ac:dyDescent="0.25" r="41" customHeight="1" ht="14.25">
      <c r="A41" s="117"/>
      <c r="B41" s="118"/>
      <c r="C41" s="46"/>
      <c r="D41" s="46"/>
      <c r="E41" s="46"/>
      <c r="F41" s="46"/>
      <c r="G41" s="46"/>
      <c r="H41" s="46"/>
      <c r="I41" s="46"/>
      <c r="J41" s="46"/>
      <c r="K41" s="664"/>
      <c r="L41" s="2"/>
      <c r="M41" s="2"/>
    </row>
    <row x14ac:dyDescent="0.25" r="42" customHeight="1" ht="17.25">
      <c r="A42" s="62" t="s">
        <v>8289</v>
      </c>
      <c r="B42" s="63"/>
      <c r="C42" s="80">
        <f>SUM(C40:C41)</f>
      </c>
      <c r="D42" s="80">
        <f>SUM(D40:D41)</f>
      </c>
      <c r="E42" s="80">
        <f>SUM(E40:E41)</f>
      </c>
      <c r="F42" s="80">
        <f>SUM(F40:F41)</f>
      </c>
      <c r="G42" s="80">
        <f>SUM(G40:G41)</f>
      </c>
      <c r="H42" s="80">
        <f>SUM(H40:H41)</f>
      </c>
      <c r="I42" s="80">
        <f>SUM(I40:I41)</f>
      </c>
      <c r="J42" s="80">
        <f>SUM(J40:J41)</f>
      </c>
      <c r="K42" s="49">
        <f>SUM(K38:K41)</f>
      </c>
      <c r="L42" s="2"/>
      <c r="M42" s="2"/>
    </row>
    <row x14ac:dyDescent="0.25" r="43" customHeight="1" ht="14.25">
      <c r="A43" s="117"/>
      <c r="B43" s="118"/>
      <c r="C43" s="46"/>
      <c r="D43" s="46"/>
      <c r="E43" s="46"/>
      <c r="F43" s="46"/>
      <c r="G43" s="46"/>
      <c r="H43" s="46"/>
      <c r="I43" s="46"/>
      <c r="J43" s="46"/>
      <c r="K43" s="664"/>
      <c r="L43" s="2"/>
      <c r="M43" s="2"/>
    </row>
    <row x14ac:dyDescent="0.25" r="44" customHeight="1" ht="17.25">
      <c r="A44" s="62" t="s">
        <v>8290</v>
      </c>
      <c r="B44" s="63"/>
      <c r="C44" s="80">
        <f>SUM(C42:C43)</f>
      </c>
      <c r="D44" s="80">
        <f>SUM(D42:D43)</f>
      </c>
      <c r="E44" s="80">
        <f>SUM(E42:E43)</f>
      </c>
      <c r="F44" s="80">
        <f>SUM(F42:F43)</f>
      </c>
      <c r="G44" s="80">
        <f>SUM(G42:G43)</f>
      </c>
      <c r="H44" s="80">
        <f>SUM(H42:H43)</f>
      </c>
      <c r="I44" s="80">
        <f>SUM(I42:I43)</f>
      </c>
      <c r="J44" s="80">
        <f>SUM(J42:J43)</f>
      </c>
      <c r="K44" s="49">
        <f>SUM(K40:K43)</f>
      </c>
      <c r="L44" s="2"/>
      <c r="M44" s="2"/>
    </row>
    <row x14ac:dyDescent="0.25" r="45" customHeight="1" ht="16.5">
      <c r="A45" s="33" t="s">
        <v>2951</v>
      </c>
      <c r="B45" s="118" t="s">
        <v>14</v>
      </c>
      <c r="C45" s="208">
        <v>-18</v>
      </c>
      <c r="D45" s="98"/>
      <c r="E45" s="98"/>
      <c r="F45" s="208">
        <v>-79</v>
      </c>
      <c r="G45" s="98"/>
      <c r="H45" s="208">
        <v>-8</v>
      </c>
      <c r="I45" s="208">
        <v>-11</v>
      </c>
      <c r="J45" s="98"/>
      <c r="K45" s="675"/>
      <c r="L45" s="4" t="s">
        <v>8291</v>
      </c>
      <c r="M45" s="2"/>
    </row>
    <row x14ac:dyDescent="0.25" r="46" customHeight="1" ht="17.25">
      <c r="A46" s="33" t="s">
        <v>2951</v>
      </c>
      <c r="B46" s="118" t="s">
        <v>14</v>
      </c>
      <c r="C46" s="263"/>
      <c r="D46" s="98"/>
      <c r="E46" s="98"/>
      <c r="F46" s="263"/>
      <c r="G46" s="98"/>
      <c r="H46" s="263"/>
      <c r="I46" s="208">
        <v>-30</v>
      </c>
      <c r="J46" s="98"/>
      <c r="K46" s="675"/>
      <c r="L46" s="4" t="s">
        <v>8292</v>
      </c>
      <c r="M46" s="2"/>
    </row>
    <row x14ac:dyDescent="0.25" r="47" customHeight="1" ht="17.25">
      <c r="A47" s="62" t="s">
        <v>8293</v>
      </c>
      <c r="B47" s="63"/>
      <c r="C47" s="80">
        <f>SUM(C44:C46)</f>
      </c>
      <c r="D47" s="80">
        <f>SUM(D44:D46)</f>
      </c>
      <c r="E47" s="80">
        <f>SUM(E44:E46)</f>
      </c>
      <c r="F47" s="80">
        <f>SUM(F44:F46)</f>
      </c>
      <c r="G47" s="80">
        <f>SUM(G44:G46)</f>
      </c>
      <c r="H47" s="80">
        <f>SUM(H44:H46)</f>
      </c>
      <c r="I47" s="80">
        <f>SUM(I44:I46)</f>
      </c>
      <c r="J47" s="80">
        <f>SUM(J44:J46)</f>
      </c>
      <c r="K47" s="49">
        <f>SUM(K44:K46)</f>
      </c>
      <c r="L47" s="2"/>
      <c r="M47" s="2"/>
    </row>
    <row x14ac:dyDescent="0.25" r="48" customHeight="1" ht="17.25">
      <c r="A48" s="24"/>
      <c r="B48" s="118"/>
      <c r="C48" s="98"/>
      <c r="D48" s="98"/>
      <c r="E48" s="98"/>
      <c r="F48" s="98"/>
      <c r="G48" s="98"/>
      <c r="H48" s="98"/>
      <c r="I48" s="46"/>
      <c r="J48" s="98"/>
      <c r="K48" s="675"/>
      <c r="L48" s="2"/>
      <c r="M48" s="2"/>
    </row>
    <row x14ac:dyDescent="0.25" r="49" customHeight="1" ht="14.25">
      <c r="A49" s="117"/>
      <c r="B49" s="118"/>
      <c r="C49" s="46"/>
      <c r="D49" s="46"/>
      <c r="E49" s="46"/>
      <c r="F49" s="46"/>
      <c r="G49" s="46"/>
      <c r="H49" s="46"/>
      <c r="I49" s="46"/>
      <c r="J49" s="46"/>
      <c r="K49" s="664"/>
      <c r="L49" s="2"/>
      <c r="M49" s="2"/>
    </row>
    <row x14ac:dyDescent="0.25" r="50" customHeight="1" ht="14.25">
      <c r="A50" s="117"/>
      <c r="B50" s="118"/>
      <c r="C50" s="46"/>
      <c r="D50" s="46"/>
      <c r="E50" s="46"/>
      <c r="F50" s="46"/>
      <c r="G50" s="46"/>
      <c r="H50" s="46"/>
      <c r="I50" s="46"/>
      <c r="J50" s="46"/>
      <c r="K50" s="664"/>
      <c r="L50" s="2"/>
      <c r="M50" s="2"/>
    </row>
    <row x14ac:dyDescent="0.25" r="51" customHeight="1" ht="17.25">
      <c r="A51" s="117"/>
      <c r="B51" s="118"/>
      <c r="C51" s="46"/>
      <c r="D51" s="46"/>
      <c r="E51" s="46"/>
      <c r="F51" s="46"/>
      <c r="G51" s="46"/>
      <c r="H51" s="46"/>
      <c r="I51" s="46"/>
      <c r="J51" s="46"/>
      <c r="K51" s="664"/>
      <c r="L51" s="2"/>
      <c r="M51" s="2"/>
    </row>
    <row x14ac:dyDescent="0.25" r="52" customHeight="1" ht="17.25">
      <c r="A52" s="755" t="s">
        <v>458</v>
      </c>
      <c r="B52" s="751"/>
      <c r="C52" s="752"/>
      <c r="D52" s="752"/>
      <c r="E52" s="752"/>
      <c r="F52" s="752"/>
      <c r="G52" s="752"/>
      <c r="H52" s="752"/>
      <c r="I52" s="752"/>
      <c r="J52" s="752"/>
      <c r="K52" s="339"/>
      <c r="L52" s="2"/>
      <c r="M52" s="2"/>
    </row>
    <row x14ac:dyDescent="0.25" r="53" customHeight="1" ht="17.25">
      <c r="A53" s="37"/>
      <c r="B53" s="2"/>
      <c r="C53" s="401" t="s">
        <v>10</v>
      </c>
      <c r="D53" s="401" t="s">
        <v>368</v>
      </c>
      <c r="E53" s="401" t="s">
        <v>7</v>
      </c>
      <c r="F53" s="401" t="s">
        <v>8</v>
      </c>
      <c r="G53" s="401" t="s">
        <v>9</v>
      </c>
      <c r="H53" s="401" t="s">
        <v>358</v>
      </c>
      <c r="I53" s="401" t="s">
        <v>428</v>
      </c>
      <c r="J53" s="401" t="s">
        <v>6</v>
      </c>
      <c r="K53" s="1150" t="s">
        <v>442</v>
      </c>
      <c r="L53" s="2"/>
      <c r="M53" s="2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1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290714285714287" customWidth="1" bestFit="1"/>
    <col min="4" max="4" style="88" width="9.147857142857141" customWidth="1" bestFit="1"/>
  </cols>
  <sheetData>
    <row x14ac:dyDescent="0.25" r="1" customHeight="1" ht="17.25">
      <c r="A1" s="1" t="s">
        <v>0</v>
      </c>
      <c r="B1" s="83"/>
      <c r="C1" s="5"/>
      <c r="D1" s="4"/>
    </row>
    <row x14ac:dyDescent="0.25" r="2" customHeight="1" ht="17.25">
      <c r="A2" s="1"/>
      <c r="B2" s="4"/>
      <c r="C2" s="5"/>
      <c r="D2" s="4"/>
    </row>
    <row x14ac:dyDescent="0.25" r="3" customHeight="1" ht="17.25">
      <c r="A3" s="1" t="s">
        <v>7698</v>
      </c>
      <c r="B3" s="4"/>
      <c r="C3" s="3"/>
      <c r="D3" s="83"/>
    </row>
    <row x14ac:dyDescent="0.25" r="4" customHeight="1" ht="17.25">
      <c r="A4" s="1" t="s">
        <v>8207</v>
      </c>
      <c r="B4" s="4"/>
      <c r="C4" s="560"/>
      <c r="D4" s="1139"/>
    </row>
    <row x14ac:dyDescent="0.25" r="5" customHeight="1" ht="17.25">
      <c r="A5" s="1" t="s">
        <v>8259</v>
      </c>
      <c r="B5" s="4"/>
      <c r="C5" s="560"/>
      <c r="D5" s="1139"/>
    </row>
    <row x14ac:dyDescent="0.25" r="6" customHeight="1" ht="17.25">
      <c r="A6" s="1"/>
      <c r="B6" s="4"/>
      <c r="C6" s="11">
        <v>35000</v>
      </c>
      <c r="D6" s="1139"/>
    </row>
    <row x14ac:dyDescent="0.25" r="7" customHeight="1" ht="17.25">
      <c r="A7" s="533" t="s">
        <v>4</v>
      </c>
      <c r="B7" s="534" t="s">
        <v>5</v>
      </c>
      <c r="C7" s="401" t="s">
        <v>428</v>
      </c>
      <c r="D7" s="534"/>
    </row>
    <row x14ac:dyDescent="0.25" r="8" customHeight="1" ht="17.25">
      <c r="A8" s="117" t="s">
        <v>2152</v>
      </c>
      <c r="B8" s="118" t="s">
        <v>8210</v>
      </c>
      <c r="C8" s="138">
        <v>20</v>
      </c>
      <c r="D8" s="118"/>
    </row>
    <row x14ac:dyDescent="0.25" r="9" customHeight="1" ht="17.25">
      <c r="A9" s="21" t="s">
        <v>8201</v>
      </c>
      <c r="B9" s="47"/>
      <c r="C9" s="23">
        <f>SUM(C8)</f>
      </c>
      <c r="D9" s="22"/>
    </row>
    <row x14ac:dyDescent="0.25" r="10" customHeight="1" ht="17.25">
      <c r="A10" s="33"/>
      <c r="B10" s="25"/>
      <c r="C10" s="35"/>
      <c r="D10" s="34"/>
    </row>
    <row x14ac:dyDescent="0.25" r="11" customHeight="1" ht="17.25">
      <c r="A11" s="21" t="s">
        <v>8204</v>
      </c>
      <c r="B11" s="47"/>
      <c r="C11" s="23">
        <f>SUM(C9:C10)</f>
      </c>
      <c r="D11" s="22"/>
    </row>
    <row x14ac:dyDescent="0.25" r="12" customHeight="1" ht="17.25">
      <c r="A12" s="33"/>
      <c r="B12" s="25"/>
      <c r="C12" s="35"/>
      <c r="D12" s="34"/>
    </row>
    <row x14ac:dyDescent="0.25" r="13" customHeight="1" ht="17.25">
      <c r="A13" s="21" t="s">
        <v>8189</v>
      </c>
      <c r="B13" s="47"/>
      <c r="C13" s="23">
        <f>SUM(C11:C12)</f>
      </c>
      <c r="D13" s="22"/>
    </row>
    <row x14ac:dyDescent="0.25" r="14" customHeight="1" ht="17.25">
      <c r="A14" s="15"/>
      <c r="B14" s="25"/>
      <c r="C14" s="35"/>
      <c r="D14" s="34"/>
    </row>
    <row x14ac:dyDescent="0.25" r="15" customHeight="1" ht="17.25">
      <c r="A15" s="21" t="s">
        <v>8190</v>
      </c>
      <c r="B15" s="47"/>
      <c r="C15" s="23">
        <f>SUM(C13:C14)</f>
      </c>
      <c r="D15" s="22"/>
    </row>
    <row x14ac:dyDescent="0.25" r="16" customHeight="1" ht="17.25">
      <c r="A16" s="15">
        <v>45209</v>
      </c>
      <c r="B16" s="25" t="s">
        <v>14</v>
      </c>
      <c r="C16" s="19">
        <v>-20</v>
      </c>
      <c r="D16" s="34"/>
    </row>
    <row x14ac:dyDescent="0.25" r="17" customHeight="1" ht="17.25">
      <c r="A17" s="21" t="s">
        <v>8108</v>
      </c>
      <c r="B17" s="47"/>
      <c r="C17" s="23">
        <f>SUM(C15:C16)</f>
      </c>
      <c r="D17" s="22"/>
    </row>
    <row x14ac:dyDescent="0.25" r="18" customHeight="1" ht="17.25">
      <c r="A18" s="15"/>
      <c r="B18" s="16"/>
      <c r="C18" s="36"/>
      <c r="D18" s="16"/>
    </row>
    <row x14ac:dyDescent="0.25" r="19" customHeight="1" ht="17.25">
      <c r="A19" s="117"/>
      <c r="B19" s="118"/>
      <c r="C19" s="46"/>
      <c r="D19" s="118"/>
    </row>
    <row x14ac:dyDescent="0.25" r="20" customHeight="1" ht="17.25">
      <c r="A20" s="755" t="s">
        <v>57</v>
      </c>
      <c r="B20" s="751"/>
      <c r="C20" s="1145">
        <f>SUM(C8)</f>
      </c>
      <c r="D20" s="751"/>
    </row>
    <row x14ac:dyDescent="0.25" r="21" customHeight="1" ht="17.25">
      <c r="A21" s="231" t="s">
        <v>58</v>
      </c>
      <c r="B21" s="232"/>
      <c r="C21" s="1144">
        <v>20</v>
      </c>
      <c r="D21" s="1143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0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290714285714287" customWidth="1" bestFit="1"/>
    <col min="4" max="4" style="89" width="9.290714285714287" customWidth="1" bestFit="1"/>
    <col min="5" max="5" style="89" width="9.290714285714287" customWidth="1" bestFit="1"/>
    <col min="6" max="6" style="89" width="9.290714285714287" customWidth="1" bestFit="1"/>
    <col min="7" max="7" style="89" width="9.290714285714287" customWidth="1" bestFit="1"/>
    <col min="8" max="8" style="89" width="9.290714285714287" customWidth="1" bestFit="1"/>
    <col min="9" max="9" style="89" width="9.290714285714287" customWidth="1" bestFit="1"/>
    <col min="10" max="10" style="89" width="9.290714285714287" customWidth="1" bestFit="1"/>
    <col min="11" max="11" style="89" width="9.147857142857141" customWidth="1" bestFit="1"/>
    <col min="12" max="12" style="89" width="9.147857142857141" customWidth="1" bestFit="1"/>
    <col min="13" max="13" style="89" width="9.147857142857141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  <c r="J1" s="5"/>
      <c r="K1" s="114"/>
      <c r="L1" s="114"/>
      <c r="M1" s="114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114"/>
      <c r="L2" s="114"/>
      <c r="M2" s="114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3"/>
      <c r="K3" s="1164"/>
      <c r="L3" s="1164"/>
      <c r="M3" s="1164"/>
    </row>
    <row x14ac:dyDescent="0.25" r="4" customHeight="1" ht="17.25">
      <c r="A4" s="1" t="s">
        <v>8207</v>
      </c>
      <c r="B4" s="4"/>
      <c r="C4" s="560"/>
      <c r="D4" s="560"/>
      <c r="E4" s="560"/>
      <c r="F4" s="560"/>
      <c r="G4" s="560"/>
      <c r="H4" s="560"/>
      <c r="I4" s="560"/>
      <c r="J4" s="560"/>
      <c r="K4" s="1164"/>
      <c r="L4" s="1164"/>
      <c r="M4" s="1164"/>
    </row>
    <row x14ac:dyDescent="0.25" r="5" customHeight="1" ht="17.25">
      <c r="A5" s="1" t="s">
        <v>8258</v>
      </c>
      <c r="B5" s="4"/>
      <c r="C5" s="560"/>
      <c r="D5" s="560"/>
      <c r="E5" s="560"/>
      <c r="F5" s="560"/>
      <c r="G5" s="560"/>
      <c r="H5" s="560"/>
      <c r="I5" s="560"/>
      <c r="J5" s="560"/>
      <c r="K5" s="1164"/>
      <c r="L5" s="1164"/>
      <c r="M5" s="1164"/>
    </row>
    <row x14ac:dyDescent="0.25" r="6" customHeight="1" ht="17.25">
      <c r="A6" s="1"/>
      <c r="B6" s="4"/>
      <c r="C6" s="11">
        <v>2700</v>
      </c>
      <c r="D6" s="11">
        <v>1000</v>
      </c>
      <c r="E6" s="11">
        <v>4500</v>
      </c>
      <c r="F6" s="11">
        <v>21000</v>
      </c>
      <c r="G6" s="11">
        <v>23500</v>
      </c>
      <c r="H6" s="11">
        <v>10000</v>
      </c>
      <c r="I6" s="11">
        <v>35000</v>
      </c>
      <c r="J6" s="11">
        <v>6000</v>
      </c>
      <c r="K6" s="11">
        <v>4500</v>
      </c>
      <c r="L6" s="11">
        <v>2700</v>
      </c>
      <c r="M6" s="11">
        <v>4500</v>
      </c>
    </row>
    <row x14ac:dyDescent="0.25" r="7" customHeight="1" ht="17.25">
      <c r="A7" s="533" t="s">
        <v>4</v>
      </c>
      <c r="B7" s="534" t="s">
        <v>5</v>
      </c>
      <c r="C7" s="401" t="s">
        <v>33</v>
      </c>
      <c r="D7" s="401" t="s">
        <v>9</v>
      </c>
      <c r="E7" s="401" t="s">
        <v>8</v>
      </c>
      <c r="F7" s="401" t="s">
        <v>10</v>
      </c>
      <c r="G7" s="401" t="s">
        <v>31</v>
      </c>
      <c r="H7" s="401" t="s">
        <v>32</v>
      </c>
      <c r="I7" s="401" t="s">
        <v>428</v>
      </c>
      <c r="J7" s="401" t="s">
        <v>368</v>
      </c>
      <c r="K7" s="401" t="s">
        <v>7</v>
      </c>
      <c r="L7" s="401" t="s">
        <v>1083</v>
      </c>
      <c r="M7" s="401" t="s">
        <v>358</v>
      </c>
    </row>
    <row x14ac:dyDescent="0.25" r="8" customHeight="1" ht="17.25">
      <c r="A8" s="15" t="s">
        <v>3856</v>
      </c>
      <c r="B8" s="118" t="s">
        <v>8211</v>
      </c>
      <c r="C8" s="17">
        <v>432</v>
      </c>
      <c r="D8" s="17">
        <v>392</v>
      </c>
      <c r="E8" s="17">
        <v>53</v>
      </c>
      <c r="F8" s="17">
        <v>67</v>
      </c>
      <c r="G8" s="17">
        <v>20</v>
      </c>
      <c r="H8" s="17">
        <v>100</v>
      </c>
      <c r="I8" s="17">
        <v>36</v>
      </c>
      <c r="J8" s="17">
        <v>106</v>
      </c>
      <c r="K8" s="17">
        <v>20</v>
      </c>
      <c r="L8" s="36"/>
      <c r="M8" s="36"/>
    </row>
    <row x14ac:dyDescent="0.25" r="9" customHeight="1" ht="17.25">
      <c r="A9" s="15" t="s">
        <v>3856</v>
      </c>
      <c r="B9" s="118" t="s">
        <v>8212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17">
        <v>50</v>
      </c>
    </row>
    <row x14ac:dyDescent="0.25" r="10" customHeight="1" ht="17.25">
      <c r="A10" s="15" t="s">
        <v>8213</v>
      </c>
      <c r="B10" s="118" t="s">
        <v>8214</v>
      </c>
      <c r="C10" s="36"/>
      <c r="D10" s="36"/>
      <c r="E10" s="36"/>
      <c r="F10" s="17">
        <v>82</v>
      </c>
      <c r="G10" s="36"/>
      <c r="H10" s="36"/>
      <c r="I10" s="17">
        <v>50</v>
      </c>
      <c r="J10" s="17">
        <v>98</v>
      </c>
      <c r="K10" s="36"/>
      <c r="L10" s="36"/>
      <c r="M10" s="17">
        <v>100</v>
      </c>
    </row>
    <row x14ac:dyDescent="0.25" r="11" customHeight="1" ht="17.25">
      <c r="A11" s="15" t="s">
        <v>1807</v>
      </c>
      <c r="B11" s="118" t="s">
        <v>8216</v>
      </c>
      <c r="C11" s="36"/>
      <c r="D11" s="36"/>
      <c r="E11" s="36"/>
      <c r="F11" s="17">
        <v>91</v>
      </c>
      <c r="G11" s="17">
        <v>37</v>
      </c>
      <c r="H11" s="36"/>
      <c r="I11" s="36"/>
      <c r="J11" s="36"/>
      <c r="K11" s="36"/>
      <c r="L11" s="17">
        <v>344</v>
      </c>
      <c r="M11" s="36"/>
    </row>
    <row x14ac:dyDescent="0.25" r="12" customHeight="1" ht="17.25">
      <c r="A12" s="117" t="s">
        <v>3302</v>
      </c>
      <c r="B12" s="118" t="s">
        <v>8218</v>
      </c>
      <c r="C12" s="46"/>
      <c r="D12" s="46"/>
      <c r="E12" s="46"/>
      <c r="F12" s="46"/>
      <c r="G12" s="138">
        <v>4</v>
      </c>
      <c r="H12" s="46"/>
      <c r="I12" s="46"/>
      <c r="J12" s="46"/>
      <c r="K12" s="46"/>
      <c r="L12" s="46"/>
      <c r="M12" s="46"/>
    </row>
    <row x14ac:dyDescent="0.25" r="13" customHeight="1" ht="17.25">
      <c r="A13" s="21" t="s">
        <v>8204</v>
      </c>
      <c r="B13" s="47"/>
      <c r="C13" s="23">
        <f>SUM(C8:C12)</f>
      </c>
      <c r="D13" s="23">
        <f>SUM(D8:D12)</f>
      </c>
      <c r="E13" s="23">
        <f>SUM(E8:E12)</f>
      </c>
      <c r="F13" s="23">
        <f>SUM(F8:F12)</f>
      </c>
      <c r="G13" s="23">
        <f>SUM(G8:G12)</f>
      </c>
      <c r="H13" s="23">
        <f>SUM(H8:H12)</f>
      </c>
      <c r="I13" s="23">
        <f>SUM(I8:I12)</f>
      </c>
      <c r="J13" s="23">
        <f>SUM(J8:J12)</f>
      </c>
      <c r="K13" s="23">
        <f>SUM(K8:K12)</f>
      </c>
      <c r="L13" s="23">
        <f>SUM(L8:L12)</f>
      </c>
      <c r="M13" s="23">
        <f>SUM(M8:M12)</f>
      </c>
    </row>
    <row x14ac:dyDescent="0.25" r="14" customHeight="1" ht="17.25">
      <c r="A14" s="33">
        <v>44965</v>
      </c>
      <c r="B14" s="25" t="s">
        <v>8222</v>
      </c>
      <c r="C14" s="35"/>
      <c r="D14" s="35"/>
      <c r="E14" s="35"/>
      <c r="F14" s="35"/>
      <c r="G14" s="19">
        <v>39</v>
      </c>
      <c r="H14" s="35"/>
      <c r="I14" s="35"/>
      <c r="J14" s="35"/>
      <c r="K14" s="35"/>
      <c r="L14" s="35"/>
      <c r="M14" s="35"/>
    </row>
    <row x14ac:dyDescent="0.25" r="15" customHeight="1" ht="17.25">
      <c r="A15" s="21" t="s">
        <v>8189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23">
        <f>SUM(M13:M14)</f>
      </c>
    </row>
    <row x14ac:dyDescent="0.25" r="16" customHeight="1" ht="17.25">
      <c r="A16" s="15"/>
      <c r="B16" s="25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x14ac:dyDescent="0.25" r="17" customHeight="1" ht="17.25">
      <c r="A17" s="21" t="s">
        <v>8190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</row>
    <row x14ac:dyDescent="0.25" r="18" customHeight="1" ht="17.25">
      <c r="A18" s="15">
        <v>45209</v>
      </c>
      <c r="B18" s="25" t="s">
        <v>14</v>
      </c>
      <c r="C18" s="36"/>
      <c r="D18" s="36"/>
      <c r="E18" s="36"/>
      <c r="F18" s="17">
        <v>-108</v>
      </c>
      <c r="G18" s="36"/>
      <c r="H18" s="36"/>
      <c r="I18" s="17">
        <v>-10</v>
      </c>
      <c r="J18" s="36"/>
      <c r="K18" s="36"/>
      <c r="L18" s="36"/>
      <c r="M18" s="36"/>
    </row>
    <row x14ac:dyDescent="0.25" r="19" customHeight="1" ht="16.5">
      <c r="A19" s="15" t="s">
        <v>2033</v>
      </c>
      <c r="B19" s="16" t="s">
        <v>14</v>
      </c>
      <c r="C19" s="36"/>
      <c r="D19" s="36"/>
      <c r="E19" s="36"/>
      <c r="F19" s="17">
        <v>-40</v>
      </c>
      <c r="G19" s="36"/>
      <c r="H19" s="36"/>
      <c r="I19" s="17">
        <v>-6</v>
      </c>
      <c r="J19" s="17">
        <v>-10</v>
      </c>
      <c r="K19" s="36"/>
      <c r="L19" s="36"/>
      <c r="M19" s="36"/>
    </row>
    <row x14ac:dyDescent="0.25" r="20" customHeight="1" ht="17.25">
      <c r="A20" s="21" t="s">
        <v>8108</v>
      </c>
      <c r="B20" s="47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3">
        <f>SUM(G17:G19)</f>
      </c>
      <c r="H20" s="23">
        <f>SUM(H17:H19)</f>
      </c>
      <c r="I20" s="23">
        <f>SUM(I17:I19)</f>
      </c>
      <c r="J20" s="23">
        <f>SUM(J17:J19)</f>
      </c>
      <c r="K20" s="23">
        <f>SUM(K17:K19)</f>
      </c>
      <c r="L20" s="23">
        <f>SUM(L17:L19)</f>
      </c>
      <c r="M20" s="23">
        <f>SUM(M17:M19)</f>
      </c>
    </row>
    <row x14ac:dyDescent="0.25" r="21" customHeight="1" ht="17.25">
      <c r="A21" s="15">
        <v>44968</v>
      </c>
      <c r="B21" s="16" t="s">
        <v>14</v>
      </c>
      <c r="C21" s="17">
        <v>-214</v>
      </c>
      <c r="D21" s="17">
        <v>-78</v>
      </c>
      <c r="E21" s="17">
        <v>-28</v>
      </c>
      <c r="F21" s="17">
        <v>-73</v>
      </c>
      <c r="G21" s="36"/>
      <c r="H21" s="36"/>
      <c r="I21" s="17">
        <v>-34</v>
      </c>
      <c r="J21" s="17">
        <v>-58</v>
      </c>
      <c r="K21" s="17">
        <v>-20</v>
      </c>
      <c r="L21" s="17">
        <v>-83</v>
      </c>
      <c r="M21" s="36"/>
    </row>
    <row x14ac:dyDescent="0.25" r="22" customHeight="1" ht="17.25">
      <c r="A22" s="117">
        <v>45149</v>
      </c>
      <c r="B22" s="16" t="s">
        <v>14</v>
      </c>
      <c r="C22" s="46"/>
      <c r="D22" s="46"/>
      <c r="E22" s="46"/>
      <c r="F22" s="138">
        <v>-19</v>
      </c>
      <c r="G22" s="46"/>
      <c r="H22" s="46"/>
      <c r="I22" s="138">
        <v>-16</v>
      </c>
      <c r="J22" s="46"/>
      <c r="K22" s="46"/>
      <c r="L22" s="46"/>
      <c r="M22" s="46"/>
    </row>
    <row x14ac:dyDescent="0.25" r="23" customHeight="1" ht="17.25">
      <c r="A23" s="15" t="s">
        <v>2527</v>
      </c>
      <c r="B23" s="16" t="s">
        <v>14</v>
      </c>
      <c r="C23" s="46"/>
      <c r="D23" s="138">
        <v>-53</v>
      </c>
      <c r="E23" s="46"/>
      <c r="F23" s="46"/>
      <c r="G23" s="46"/>
      <c r="H23" s="46"/>
      <c r="I23" s="46"/>
      <c r="J23" s="138">
        <v>-43</v>
      </c>
      <c r="K23" s="46"/>
      <c r="L23" s="46"/>
      <c r="M23" s="46"/>
    </row>
    <row x14ac:dyDescent="0.25" r="24" customHeight="1" ht="17.25">
      <c r="A24" s="15" t="s">
        <v>2533</v>
      </c>
      <c r="B24" s="16" t="s">
        <v>14</v>
      </c>
      <c r="C24" s="138">
        <v>-2</v>
      </c>
      <c r="D24" s="138">
        <v>-3</v>
      </c>
      <c r="E24" s="138">
        <v>-25</v>
      </c>
      <c r="F24" s="46"/>
      <c r="G24" s="46"/>
      <c r="H24" s="46"/>
      <c r="I24" s="138">
        <v>-20</v>
      </c>
      <c r="J24" s="46"/>
      <c r="K24" s="46"/>
      <c r="L24" s="46"/>
      <c r="M24" s="138">
        <v>-30</v>
      </c>
    </row>
    <row x14ac:dyDescent="0.25" r="25" customHeight="1" ht="17.25">
      <c r="A25" s="15"/>
      <c r="B25" s="1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</row>
    <row x14ac:dyDescent="0.25" r="26" customHeight="1" ht="17.25">
      <c r="A26" s="15"/>
      <c r="B26" s="1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</row>
    <row x14ac:dyDescent="0.25" r="27" customHeight="1" ht="17.25">
      <c r="A27" s="24"/>
      <c r="B27" s="25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</row>
    <row x14ac:dyDescent="0.25" r="28" customHeight="1" ht="17.25">
      <c r="A28" s="117"/>
      <c r="B28" s="118"/>
      <c r="C28" s="138">
        <f>SUM(C20:C26)</f>
      </c>
      <c r="D28" s="138">
        <f>SUM(D20:D26)</f>
      </c>
      <c r="E28" s="138">
        <f>SUM(E20:E26)</f>
      </c>
      <c r="F28" s="138">
        <f>SUM(F20:F26)</f>
      </c>
      <c r="G28" s="138">
        <f>SUM(G20:G26)</f>
      </c>
      <c r="H28" s="138">
        <f>SUM(H20:H26)</f>
      </c>
      <c r="I28" s="138">
        <f>SUM(I20:I26)</f>
      </c>
      <c r="J28" s="138">
        <f>SUM(J20:J26)</f>
      </c>
      <c r="K28" s="138">
        <f>SUM(K20:K26)</f>
      </c>
      <c r="L28" s="138">
        <f>SUM(L20:L26)</f>
      </c>
      <c r="M28" s="138">
        <f>SUM(M20:M26)</f>
      </c>
    </row>
    <row x14ac:dyDescent="0.25" r="29" customHeight="1" ht="17.25">
      <c r="A29" s="755" t="s">
        <v>57</v>
      </c>
      <c r="B29" s="751"/>
      <c r="C29" s="1145">
        <f>SUM(C8:C10)</f>
      </c>
      <c r="D29" s="1145">
        <f>SUM(D8:D10)</f>
      </c>
      <c r="E29" s="1145">
        <f>SUM(E8:E10)</f>
      </c>
      <c r="F29" s="1145">
        <f>SUM(F8:F11)</f>
      </c>
      <c r="G29" s="1145">
        <f>SUM(G13:G14)</f>
      </c>
      <c r="H29" s="1145">
        <f>SUM(H8:H10)</f>
      </c>
      <c r="I29" s="1145">
        <f>SUM(I8:I10)</f>
      </c>
      <c r="J29" s="1145">
        <f>SUM(J8:J10)</f>
      </c>
      <c r="K29" s="1145">
        <f>SUM(K8:K10)</f>
      </c>
      <c r="L29" s="1145">
        <f>SUM(L8:L11)</f>
      </c>
      <c r="M29" s="1145">
        <f>SUM(M8:M10)</f>
      </c>
    </row>
    <row x14ac:dyDescent="0.25" r="30" customHeight="1" ht="17.25">
      <c r="A30" s="231" t="s">
        <v>58</v>
      </c>
      <c r="B30" s="232"/>
      <c r="C30" s="1144">
        <v>432</v>
      </c>
      <c r="D30" s="1144">
        <v>392</v>
      </c>
      <c r="E30" s="1144">
        <v>53</v>
      </c>
      <c r="F30" s="1144">
        <v>240</v>
      </c>
      <c r="G30" s="1144">
        <v>100</v>
      </c>
      <c r="H30" s="1144">
        <v>100</v>
      </c>
      <c r="I30" s="1144">
        <v>86</v>
      </c>
      <c r="J30" s="1144">
        <v>204</v>
      </c>
      <c r="K30" s="1144">
        <v>20</v>
      </c>
      <c r="L30" s="1144">
        <v>344</v>
      </c>
      <c r="M30" s="1144">
        <v>150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9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147857142857141" customWidth="1" bestFit="1"/>
    <col min="4" max="4" style="89" width="9.147857142857141" customWidth="1" bestFit="1"/>
    <col min="5" max="5" style="89" width="9.147857142857141" customWidth="1" bestFit="1"/>
    <col min="6" max="6" style="89" width="9.147857142857141" customWidth="1" bestFit="1"/>
    <col min="7" max="7" style="89" width="9.147857142857141" customWidth="1" bestFit="1"/>
    <col min="8" max="8" style="89" width="9.147857142857141" customWidth="1" bestFit="1"/>
    <col min="9" max="9" style="89" width="9.147857142857141" customWidth="1" bestFit="1"/>
    <col min="10" max="10" style="89" width="9.147857142857141" customWidth="1" bestFit="1"/>
    <col min="11" max="11" style="89" width="9.147857142857141" customWidth="1" bestFit="1"/>
    <col min="12" max="12" style="116" width="9.147857142857141" customWidth="1" bestFit="1"/>
  </cols>
  <sheetData>
    <row x14ac:dyDescent="0.25" r="1" customHeight="1" ht="17.25">
      <c r="A1" s="1" t="s">
        <v>0</v>
      </c>
      <c r="B1" s="83"/>
      <c r="C1" s="114"/>
      <c r="D1" s="114"/>
      <c r="E1" s="114"/>
      <c r="F1" s="114"/>
      <c r="G1" s="114"/>
      <c r="H1" s="114"/>
      <c r="I1" s="114"/>
      <c r="J1" s="114"/>
      <c r="K1" s="114"/>
      <c r="L1" s="114"/>
    </row>
    <row x14ac:dyDescent="0.25" r="2" customHeight="1" ht="17.25">
      <c r="A2" s="1"/>
      <c r="B2" s="4"/>
      <c r="C2" s="114"/>
      <c r="D2" s="114"/>
      <c r="E2" s="114"/>
      <c r="F2" s="114"/>
      <c r="G2" s="114"/>
      <c r="H2" s="114"/>
      <c r="I2" s="114"/>
      <c r="J2" s="114"/>
      <c r="K2" s="114"/>
      <c r="L2" s="114"/>
    </row>
    <row x14ac:dyDescent="0.25" r="3" customHeight="1" ht="17.25">
      <c r="A3" s="1" t="s">
        <v>7698</v>
      </c>
      <c r="B3" s="4"/>
      <c r="C3" s="1164"/>
      <c r="D3" s="1164"/>
      <c r="E3" s="1164"/>
      <c r="F3" s="1164"/>
      <c r="G3" s="1164"/>
      <c r="H3" s="1164"/>
      <c r="I3" s="1164"/>
      <c r="J3" s="1164"/>
      <c r="K3" s="1164"/>
      <c r="L3" s="1164"/>
    </row>
    <row x14ac:dyDescent="0.25" r="4" customHeight="1" ht="17.25">
      <c r="A4" s="1" t="s">
        <v>8207</v>
      </c>
      <c r="B4" s="4"/>
      <c r="C4" s="1164"/>
      <c r="D4" s="1164"/>
      <c r="E4" s="1164"/>
      <c r="F4" s="1164"/>
      <c r="G4" s="1164"/>
      <c r="H4" s="1164"/>
      <c r="I4" s="1164"/>
      <c r="J4" s="1164"/>
      <c r="K4" s="1164"/>
      <c r="L4" s="1164"/>
    </row>
    <row x14ac:dyDescent="0.25" r="5" customHeight="1" ht="17.25">
      <c r="A5" s="1" t="s">
        <v>8257</v>
      </c>
      <c r="B5" s="4"/>
      <c r="C5" s="1164"/>
      <c r="D5" s="1164"/>
      <c r="E5" s="1164"/>
      <c r="F5" s="1164"/>
      <c r="G5" s="1164"/>
      <c r="H5" s="1164"/>
      <c r="I5" s="1164"/>
      <c r="J5" s="1164"/>
      <c r="K5" s="1164"/>
      <c r="L5" s="1164"/>
    </row>
    <row x14ac:dyDescent="0.25" r="6" customHeight="1" ht="17.25">
      <c r="A6" s="1"/>
      <c r="B6" s="4"/>
      <c r="C6" s="11">
        <v>4500</v>
      </c>
      <c r="D6" s="11">
        <v>6000</v>
      </c>
      <c r="E6" s="11">
        <v>21000</v>
      </c>
      <c r="F6" s="11">
        <v>1000</v>
      </c>
      <c r="G6" s="11">
        <v>35000</v>
      </c>
      <c r="H6" s="11">
        <v>4500</v>
      </c>
      <c r="I6" s="11">
        <v>6000</v>
      </c>
      <c r="J6" s="11">
        <v>4500</v>
      </c>
      <c r="K6" s="11">
        <v>6000</v>
      </c>
      <c r="L6" s="11"/>
    </row>
    <row x14ac:dyDescent="0.25" r="7" customHeight="1" ht="17.25">
      <c r="A7" s="533" t="s">
        <v>4</v>
      </c>
      <c r="B7" s="534" t="s">
        <v>5</v>
      </c>
      <c r="C7" s="401" t="s">
        <v>7</v>
      </c>
      <c r="D7" s="401" t="s">
        <v>368</v>
      </c>
      <c r="E7" s="401" t="s">
        <v>10</v>
      </c>
      <c r="F7" s="401" t="s">
        <v>9</v>
      </c>
      <c r="G7" s="401" t="s">
        <v>428</v>
      </c>
      <c r="H7" s="401" t="s">
        <v>8</v>
      </c>
      <c r="I7" s="401" t="s">
        <v>75</v>
      </c>
      <c r="J7" s="401" t="s">
        <v>76</v>
      </c>
      <c r="K7" s="401" t="s">
        <v>6343</v>
      </c>
      <c r="L7" s="401"/>
    </row>
    <row x14ac:dyDescent="0.25" r="8" customHeight="1" ht="17.25">
      <c r="A8" s="15" t="s">
        <v>3856</v>
      </c>
      <c r="B8" s="118" t="s">
        <v>8212</v>
      </c>
      <c r="C8" s="17">
        <v>71</v>
      </c>
      <c r="D8" s="36"/>
      <c r="E8" s="36"/>
      <c r="F8" s="36"/>
      <c r="G8" s="36"/>
      <c r="H8" s="36"/>
      <c r="I8" s="36"/>
      <c r="J8" s="36"/>
      <c r="K8" s="36"/>
      <c r="L8" s="36"/>
    </row>
    <row x14ac:dyDescent="0.25" r="9" customHeight="1" ht="17.25">
      <c r="A9" s="15" t="s">
        <v>8213</v>
      </c>
      <c r="B9" s="118" t="s">
        <v>8215</v>
      </c>
      <c r="C9" s="17">
        <v>163</v>
      </c>
      <c r="D9" s="36"/>
      <c r="E9" s="36"/>
      <c r="F9" s="36"/>
      <c r="G9" s="36"/>
      <c r="H9" s="36"/>
      <c r="I9" s="36"/>
      <c r="J9" s="36"/>
      <c r="K9" s="36"/>
      <c r="L9" s="36"/>
    </row>
    <row x14ac:dyDescent="0.25" r="10" customHeight="1" ht="17.25">
      <c r="A10" s="15" t="s">
        <v>1807</v>
      </c>
      <c r="B10" s="118" t="s">
        <v>8217</v>
      </c>
      <c r="C10" s="17">
        <v>100</v>
      </c>
      <c r="D10" s="17">
        <v>100</v>
      </c>
      <c r="E10" s="17">
        <v>200</v>
      </c>
      <c r="F10" s="17">
        <v>960</v>
      </c>
      <c r="G10" s="17">
        <v>15</v>
      </c>
      <c r="H10" s="17">
        <v>100</v>
      </c>
      <c r="I10" s="36"/>
      <c r="J10" s="36"/>
      <c r="K10" s="36"/>
      <c r="L10" s="36"/>
    </row>
    <row x14ac:dyDescent="0.25" r="11" customHeight="1" ht="17.25">
      <c r="A11" s="15" t="s">
        <v>3302</v>
      </c>
      <c r="B11" s="118" t="s">
        <v>8219</v>
      </c>
      <c r="C11" s="17">
        <v>86</v>
      </c>
      <c r="D11" s="17">
        <v>60</v>
      </c>
      <c r="E11" s="18"/>
      <c r="F11" s="18"/>
      <c r="G11" s="17">
        <v>18</v>
      </c>
      <c r="H11" s="17">
        <v>220</v>
      </c>
      <c r="I11" s="17">
        <v>25</v>
      </c>
      <c r="J11" s="17">
        <v>25</v>
      </c>
      <c r="K11" s="36"/>
      <c r="L11" s="18"/>
    </row>
    <row x14ac:dyDescent="0.25" r="12" customHeight="1" ht="17.25">
      <c r="A12" s="117" t="s">
        <v>2848</v>
      </c>
      <c r="B12" s="118" t="s">
        <v>8220</v>
      </c>
      <c r="C12" s="46"/>
      <c r="D12" s="46"/>
      <c r="E12" s="98"/>
      <c r="F12" s="98"/>
      <c r="G12" s="46"/>
      <c r="H12" s="46"/>
      <c r="I12" s="46"/>
      <c r="J12" s="46"/>
      <c r="K12" s="138">
        <v>80</v>
      </c>
      <c r="L12" s="98"/>
    </row>
    <row x14ac:dyDescent="0.25" r="13" customHeight="1" ht="18.75">
      <c r="A13" s="21" t="s">
        <v>8204</v>
      </c>
      <c r="B13" s="47"/>
      <c r="C13" s="23">
        <f>SUM(C8:C12)</f>
      </c>
      <c r="D13" s="23">
        <f>SUM(D8:D12)</f>
      </c>
      <c r="E13" s="23">
        <f>SUM(E8:E12)</f>
      </c>
      <c r="F13" s="23">
        <f>SUM(F8:F12)</f>
      </c>
      <c r="G13" s="23">
        <f>SUM(G8:G12)</f>
      </c>
      <c r="H13" s="23">
        <f>SUM(H8:H12)</f>
      </c>
      <c r="I13" s="23">
        <f>SUM(I8:I12)</f>
      </c>
      <c r="J13" s="23">
        <f>SUM(J8:J12)</f>
      </c>
      <c r="K13" s="23">
        <f>SUM(K8:K12)</f>
      </c>
      <c r="L13" s="23">
        <f>SUM(L8:L12)</f>
      </c>
    </row>
    <row x14ac:dyDescent="0.25" r="14" customHeight="1" ht="17.25">
      <c r="A14" s="33">
        <v>44965</v>
      </c>
      <c r="B14" s="25" t="s">
        <v>8221</v>
      </c>
      <c r="C14" s="35"/>
      <c r="D14" s="35"/>
      <c r="E14" s="20"/>
      <c r="F14" s="20"/>
      <c r="G14" s="35"/>
      <c r="H14" s="35"/>
      <c r="I14" s="19">
        <v>55</v>
      </c>
      <c r="J14" s="19">
        <v>75</v>
      </c>
      <c r="K14" s="35"/>
      <c r="L14" s="20"/>
    </row>
    <row x14ac:dyDescent="0.25" r="15" customHeight="1" ht="17.25">
      <c r="A15" s="21" t="s">
        <v>8189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</row>
    <row x14ac:dyDescent="0.25" r="16" customHeight="1" ht="17.25">
      <c r="A16" s="15"/>
      <c r="B16" s="118"/>
      <c r="C16" s="35"/>
      <c r="D16" s="35"/>
      <c r="E16" s="20"/>
      <c r="F16" s="20"/>
      <c r="G16" s="35"/>
      <c r="H16" s="35"/>
      <c r="I16" s="35"/>
      <c r="J16" s="35"/>
      <c r="K16" s="35"/>
      <c r="L16" s="20"/>
    </row>
    <row x14ac:dyDescent="0.25" r="17" customHeight="1" ht="17.25">
      <c r="A17" s="21" t="s">
        <v>8190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</row>
    <row x14ac:dyDescent="0.25" r="18" customHeight="1" ht="17.25">
      <c r="A18" s="15" t="s">
        <v>2033</v>
      </c>
      <c r="B18" s="118" t="s">
        <v>14</v>
      </c>
      <c r="C18" s="35"/>
      <c r="D18" s="35"/>
      <c r="E18" s="20"/>
      <c r="F18" s="20"/>
      <c r="G18" s="35"/>
      <c r="H18" s="35"/>
      <c r="I18" s="19">
        <v>-30</v>
      </c>
      <c r="J18" s="35"/>
      <c r="K18" s="19">
        <v>-26</v>
      </c>
      <c r="L18" s="20"/>
    </row>
    <row x14ac:dyDescent="0.25" r="19" customHeight="1" ht="17.25">
      <c r="A19" s="21" t="s">
        <v>8108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23">
        <f>SUM(K17:K18)</f>
      </c>
      <c r="L19" s="23">
        <f>SUM(L17:L18)</f>
      </c>
    </row>
    <row x14ac:dyDescent="0.25" r="20" customHeight="1" ht="17.25">
      <c r="A20" s="15">
        <v>44968</v>
      </c>
      <c r="B20" s="16" t="s">
        <v>14</v>
      </c>
      <c r="C20" s="17">
        <v>-170</v>
      </c>
      <c r="D20" s="36"/>
      <c r="E20" s="36"/>
      <c r="F20" s="36"/>
      <c r="G20" s="36"/>
      <c r="H20" s="36"/>
      <c r="I20" s="17">
        <v>-34</v>
      </c>
      <c r="J20" s="36"/>
      <c r="K20" s="36"/>
      <c r="L20" s="36"/>
    </row>
    <row x14ac:dyDescent="0.25" r="21" customHeight="1" ht="17.25">
      <c r="A21" s="117">
        <v>45149</v>
      </c>
      <c r="B21" s="16" t="s">
        <v>14</v>
      </c>
      <c r="C21" s="138">
        <v>-182</v>
      </c>
      <c r="D21" s="46"/>
      <c r="E21" s="138">
        <v>-91</v>
      </c>
      <c r="F21" s="46"/>
      <c r="G21" s="46"/>
      <c r="H21" s="46"/>
      <c r="I21" s="46"/>
      <c r="J21" s="46"/>
      <c r="K21" s="46"/>
      <c r="L21" s="46"/>
    </row>
    <row x14ac:dyDescent="0.25" r="22" customHeight="1" ht="17.25">
      <c r="A22" s="15" t="s">
        <v>2527</v>
      </c>
      <c r="B22" s="16" t="s">
        <v>14</v>
      </c>
      <c r="C22" s="46"/>
      <c r="D22" s="46"/>
      <c r="E22" s="46"/>
      <c r="F22" s="46"/>
      <c r="G22" s="46"/>
      <c r="H22" s="46"/>
      <c r="I22" s="138">
        <v>-16</v>
      </c>
      <c r="J22" s="46"/>
      <c r="K22" s="138">
        <v>-29</v>
      </c>
      <c r="L22" s="46"/>
    </row>
    <row x14ac:dyDescent="0.25" r="23" customHeight="1" ht="17.25">
      <c r="A23" s="15" t="s">
        <v>2533</v>
      </c>
      <c r="B23" s="16" t="s">
        <v>14</v>
      </c>
      <c r="C23" s="46"/>
      <c r="D23" s="46"/>
      <c r="E23" s="138">
        <v>-14</v>
      </c>
      <c r="F23" s="46"/>
      <c r="G23" s="138">
        <v>-6</v>
      </c>
      <c r="H23" s="46"/>
      <c r="I23" s="46"/>
      <c r="J23" s="46"/>
      <c r="K23" s="138">
        <v>-5</v>
      </c>
      <c r="L23" s="46"/>
    </row>
    <row x14ac:dyDescent="0.25" r="24" customHeight="1" ht="17.25">
      <c r="A24" s="117"/>
      <c r="B24" s="118"/>
      <c r="C24" s="46"/>
      <c r="D24" s="46"/>
      <c r="E24" s="46"/>
      <c r="F24" s="46"/>
      <c r="G24" s="46"/>
      <c r="H24" s="46"/>
      <c r="I24" s="46"/>
      <c r="J24" s="46"/>
      <c r="K24" s="46"/>
      <c r="L24" s="46"/>
    </row>
    <row x14ac:dyDescent="0.25" r="25" customHeight="1" ht="17.25">
      <c r="A25" s="117"/>
      <c r="B25" s="118"/>
      <c r="C25" s="46"/>
      <c r="D25" s="46"/>
      <c r="E25" s="46"/>
      <c r="F25" s="46"/>
      <c r="G25" s="46"/>
      <c r="H25" s="46"/>
      <c r="I25" s="46"/>
      <c r="J25" s="46"/>
      <c r="K25" s="46"/>
      <c r="L25" s="46"/>
    </row>
    <row x14ac:dyDescent="0.25" r="26" customHeight="1" ht="17.25">
      <c r="A26" s="117"/>
      <c r="B26" s="118"/>
      <c r="C26" s="46"/>
      <c r="D26" s="46"/>
      <c r="E26" s="46"/>
      <c r="F26" s="46"/>
      <c r="G26" s="46"/>
      <c r="H26" s="46"/>
      <c r="I26" s="46"/>
      <c r="J26" s="46"/>
      <c r="K26" s="46"/>
      <c r="L26" s="46"/>
    </row>
    <row x14ac:dyDescent="0.25" r="27" customHeight="1" ht="16.5">
      <c r="A27" s="117"/>
      <c r="B27" s="118"/>
      <c r="C27" s="138">
        <f>SUM(C17:C23)</f>
      </c>
      <c r="D27" s="138">
        <f>SUM(D17:D23)</f>
      </c>
      <c r="E27" s="138">
        <f>SUM(E17:E23)</f>
      </c>
      <c r="F27" s="138">
        <f>SUM(F17:F23)</f>
      </c>
      <c r="G27" s="138">
        <f>SUM(G17:G23)</f>
      </c>
      <c r="H27" s="138">
        <f>SUM(H17:H23)</f>
      </c>
      <c r="I27" s="138">
        <f>SUM(I17:I23)</f>
      </c>
      <c r="J27" s="138">
        <f>SUM(J17:J23)</f>
      </c>
      <c r="K27" s="138">
        <f>SUM(K17:K23)</f>
      </c>
      <c r="L27" s="138">
        <f>SUM(L17:L23)</f>
      </c>
    </row>
    <row x14ac:dyDescent="0.25" r="28" customHeight="1" ht="17.25">
      <c r="A28" s="755" t="s">
        <v>57</v>
      </c>
      <c r="B28" s="751"/>
      <c r="C28" s="1145">
        <f>SUM(C8:C12)</f>
      </c>
      <c r="D28" s="1145">
        <f>SUM(D8:D12)</f>
      </c>
      <c r="E28" s="1145">
        <f>SUM(E8:E12)</f>
      </c>
      <c r="F28" s="1145">
        <f>SUM(F8:F12)</f>
      </c>
      <c r="G28" s="1145">
        <f>SUM(G8:G12)</f>
      </c>
      <c r="H28" s="1145">
        <f>SUM(H8:H12)</f>
      </c>
      <c r="I28" s="1145">
        <f>SUM(I13:I14)</f>
      </c>
      <c r="J28" s="1145">
        <f>SUM(J13:J14)</f>
      </c>
      <c r="K28" s="1145">
        <f>SUM(K8:K12)</f>
      </c>
      <c r="L28" s="1148">
        <f>SUM(L8:L14)</f>
      </c>
    </row>
    <row x14ac:dyDescent="0.25" r="29" customHeight="1" ht="17.25">
      <c r="A29" s="231" t="s">
        <v>58</v>
      </c>
      <c r="B29" s="232"/>
      <c r="C29" s="1144">
        <v>420</v>
      </c>
      <c r="D29" s="1144">
        <v>160</v>
      </c>
      <c r="E29" s="1144">
        <v>200</v>
      </c>
      <c r="F29" s="1144">
        <v>960</v>
      </c>
      <c r="G29" s="1144">
        <v>33</v>
      </c>
      <c r="H29" s="1144">
        <v>320</v>
      </c>
      <c r="I29" s="1144">
        <v>80</v>
      </c>
      <c r="J29" s="1144">
        <v>100</v>
      </c>
      <c r="K29" s="1144">
        <v>80</v>
      </c>
      <c r="L29" s="1146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147857142857141" customWidth="1" bestFit="1"/>
    <col min="4" max="4" style="89" width="9.147857142857141" customWidth="1" bestFit="1"/>
    <col min="5" max="5" style="116" width="9.147857142857141" customWidth="1" bestFit="1"/>
  </cols>
  <sheetData>
    <row x14ac:dyDescent="0.25" r="1" customHeight="1" ht="17.25">
      <c r="A1" s="1" t="s">
        <v>0</v>
      </c>
      <c r="B1" s="83"/>
      <c r="C1" s="114"/>
      <c r="D1" s="114"/>
      <c r="E1" s="114"/>
    </row>
    <row x14ac:dyDescent="0.25" r="2" customHeight="1" ht="17.25">
      <c r="A2" s="1"/>
      <c r="B2" s="4"/>
      <c r="C2" s="114"/>
      <c r="D2" s="114"/>
      <c r="E2" s="114"/>
    </row>
    <row x14ac:dyDescent="0.25" r="3" customHeight="1" ht="17.25">
      <c r="A3" s="1" t="s">
        <v>7698</v>
      </c>
      <c r="B3" s="4"/>
      <c r="C3" s="1164"/>
      <c r="D3" s="1164"/>
      <c r="E3" s="1164"/>
    </row>
    <row x14ac:dyDescent="0.25" r="4" customHeight="1" ht="17.25">
      <c r="A4" s="1" t="s">
        <v>8207</v>
      </c>
      <c r="B4" s="4"/>
      <c r="C4" s="1164"/>
      <c r="D4" s="1164"/>
      <c r="E4" s="1164"/>
    </row>
    <row x14ac:dyDescent="0.25" r="5" customHeight="1" ht="17.25">
      <c r="A5" s="1" t="s">
        <v>8256</v>
      </c>
      <c r="B5" s="4"/>
      <c r="C5" s="1164"/>
      <c r="D5" s="1164"/>
      <c r="E5" s="1164"/>
    </row>
    <row x14ac:dyDescent="0.25" r="6" customHeight="1" ht="17.25">
      <c r="A6" s="1"/>
      <c r="B6" s="4"/>
      <c r="C6" s="11">
        <v>4500</v>
      </c>
      <c r="D6" s="11">
        <v>23500</v>
      </c>
      <c r="E6" s="11"/>
    </row>
    <row x14ac:dyDescent="0.25" r="7" customHeight="1" ht="17.25">
      <c r="A7" s="533" t="s">
        <v>4</v>
      </c>
      <c r="B7" s="534" t="s">
        <v>5</v>
      </c>
      <c r="C7" s="401" t="s">
        <v>7</v>
      </c>
      <c r="D7" s="401" t="s">
        <v>31</v>
      </c>
      <c r="E7" s="401"/>
    </row>
    <row x14ac:dyDescent="0.25" r="8" customHeight="1" ht="17.25">
      <c r="A8" s="15">
        <v>44965</v>
      </c>
      <c r="B8" s="118" t="s">
        <v>8223</v>
      </c>
      <c r="C8" s="17">
        <v>264</v>
      </c>
      <c r="D8" s="36"/>
      <c r="E8" s="36"/>
    </row>
    <row x14ac:dyDescent="0.25" r="9" customHeight="1" ht="17.25">
      <c r="A9" s="21" t="s">
        <v>8189</v>
      </c>
      <c r="B9" s="47"/>
      <c r="C9" s="23">
        <f>SUM(C8)</f>
      </c>
      <c r="D9" s="23">
        <f>SUM(D7:D8)</f>
      </c>
      <c r="E9" s="112"/>
    </row>
    <row x14ac:dyDescent="0.25" r="10" customHeight="1" ht="17.25">
      <c r="A10" s="15"/>
      <c r="B10" s="118"/>
      <c r="C10" s="36"/>
      <c r="D10" s="36"/>
      <c r="E10" s="36"/>
    </row>
    <row x14ac:dyDescent="0.25" r="11" customHeight="1" ht="17.25">
      <c r="A11" s="21" t="s">
        <v>8190</v>
      </c>
      <c r="B11" s="47"/>
      <c r="C11" s="23">
        <f>SUM(C9:C10)</f>
      </c>
      <c r="D11" s="23">
        <f>SUM(D9:D10)</f>
      </c>
      <c r="E11" s="112"/>
    </row>
    <row x14ac:dyDescent="0.25" r="12" customHeight="1" ht="17.25">
      <c r="A12" s="15"/>
      <c r="B12" s="118"/>
      <c r="C12" s="36"/>
      <c r="D12" s="36"/>
      <c r="E12" s="18"/>
    </row>
    <row x14ac:dyDescent="0.25" r="13" customHeight="1" ht="17.25">
      <c r="A13" s="21" t="s">
        <v>8108</v>
      </c>
      <c r="B13" s="47"/>
      <c r="C13" s="23">
        <f>SUM(C11:C12)</f>
      </c>
      <c r="D13" s="23">
        <f>SUM(D11:D12)</f>
      </c>
      <c r="E13" s="112"/>
    </row>
    <row x14ac:dyDescent="0.25" r="14" customHeight="1" ht="17.25">
      <c r="A14" s="15"/>
      <c r="B14" s="118"/>
      <c r="C14" s="36"/>
      <c r="D14" s="36"/>
      <c r="E14" s="18"/>
    </row>
    <row x14ac:dyDescent="0.25" r="15" customHeight="1" ht="17.25">
      <c r="A15" s="15"/>
      <c r="B15" s="118"/>
      <c r="C15" s="36"/>
      <c r="D15" s="36"/>
      <c r="E15" s="18"/>
    </row>
    <row x14ac:dyDescent="0.25" r="16" customHeight="1" ht="17.25">
      <c r="A16" s="15"/>
      <c r="B16" s="16"/>
      <c r="C16" s="36"/>
      <c r="D16" s="36"/>
      <c r="E16" s="36"/>
    </row>
    <row x14ac:dyDescent="0.25" r="17" customHeight="1" ht="16.5">
      <c r="A17" s="117"/>
      <c r="B17" s="118"/>
      <c r="C17" s="46"/>
      <c r="D17" s="46"/>
      <c r="E17" s="46"/>
    </row>
    <row x14ac:dyDescent="0.25" r="18" customHeight="1" ht="17.25">
      <c r="A18" s="755" t="s">
        <v>57</v>
      </c>
      <c r="B18" s="751"/>
      <c r="C18" s="1145">
        <f>SUM(C8)</f>
      </c>
      <c r="D18" s="1148">
        <f>SUM(D8:D15)</f>
      </c>
      <c r="E18" s="1148">
        <f>SUM(E8:E15)</f>
      </c>
    </row>
    <row x14ac:dyDescent="0.25" r="19" customHeight="1" ht="17.25">
      <c r="A19" s="231" t="s">
        <v>58</v>
      </c>
      <c r="B19" s="232"/>
      <c r="C19" s="1144">
        <v>264</v>
      </c>
      <c r="D19" s="1144">
        <v>150</v>
      </c>
      <c r="E19" s="1146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9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147857142857141" customWidth="1" bestFit="1"/>
    <col min="4" max="4" style="89" width="9.147857142857141" customWidth="1" bestFit="1"/>
    <col min="5" max="5" style="89" width="9.147857142857141" customWidth="1" bestFit="1"/>
    <col min="6" max="6" style="89" width="9.147857142857141" customWidth="1" bestFit="1"/>
    <col min="7" max="7" style="89" width="9.147857142857141" customWidth="1" bestFit="1"/>
    <col min="8" max="8" style="116" width="9.147857142857141" customWidth="1" bestFit="1"/>
  </cols>
  <sheetData>
    <row x14ac:dyDescent="0.25" r="1" customHeight="1" ht="17.25">
      <c r="A1" s="1" t="s">
        <v>0</v>
      </c>
      <c r="B1" s="83"/>
      <c r="C1" s="114"/>
      <c r="D1" s="114"/>
      <c r="E1" s="114"/>
      <c r="F1" s="114"/>
      <c r="G1" s="114"/>
      <c r="H1" s="114"/>
    </row>
    <row x14ac:dyDescent="0.25" r="2" customHeight="1" ht="17.25">
      <c r="A2" s="1"/>
      <c r="B2" s="4"/>
      <c r="C2" s="114"/>
      <c r="D2" s="114"/>
      <c r="E2" s="114"/>
      <c r="F2" s="114"/>
      <c r="G2" s="114"/>
      <c r="H2" s="114"/>
    </row>
    <row x14ac:dyDescent="0.25" r="3" customHeight="1" ht="17.25">
      <c r="A3" s="1" t="s">
        <v>7698</v>
      </c>
      <c r="B3" s="4"/>
      <c r="C3" s="1164"/>
      <c r="D3" s="1164"/>
      <c r="E3" s="1164"/>
      <c r="F3" s="1164"/>
      <c r="G3" s="1164"/>
      <c r="H3" s="1164"/>
    </row>
    <row x14ac:dyDescent="0.25" r="4" customHeight="1" ht="17.25">
      <c r="A4" s="1" t="s">
        <v>8207</v>
      </c>
      <c r="B4" s="4"/>
      <c r="C4" s="1164"/>
      <c r="D4" s="1164"/>
      <c r="E4" s="1164"/>
      <c r="F4" s="1164"/>
      <c r="G4" s="1164"/>
      <c r="H4" s="1164"/>
    </row>
    <row x14ac:dyDescent="0.25" r="5" customHeight="1" ht="17.25">
      <c r="A5" s="1" t="s">
        <v>8255</v>
      </c>
      <c r="B5" s="4"/>
      <c r="C5" s="1164"/>
      <c r="D5" s="1164"/>
      <c r="E5" s="1164"/>
      <c r="F5" s="1164"/>
      <c r="G5" s="1164"/>
      <c r="H5" s="1164"/>
    </row>
    <row x14ac:dyDescent="0.25" r="6" customHeight="1" ht="17.25">
      <c r="A6" s="1"/>
      <c r="B6" s="4"/>
      <c r="C6" s="11">
        <v>2700</v>
      </c>
      <c r="D6" s="11">
        <v>2700</v>
      </c>
      <c r="E6" s="11">
        <v>23500</v>
      </c>
      <c r="F6" s="11">
        <v>13500</v>
      </c>
      <c r="G6" s="11">
        <v>9000</v>
      </c>
      <c r="H6" s="11"/>
    </row>
    <row x14ac:dyDescent="0.25" r="7" customHeight="1" ht="17.25">
      <c r="A7" s="533" t="s">
        <v>4</v>
      </c>
      <c r="B7" s="534" t="s">
        <v>5</v>
      </c>
      <c r="C7" s="401" t="s">
        <v>33</v>
      </c>
      <c r="D7" s="401" t="s">
        <v>1083</v>
      </c>
      <c r="E7" s="401" t="s">
        <v>31</v>
      </c>
      <c r="F7" s="401" t="s">
        <v>32</v>
      </c>
      <c r="G7" s="401" t="s">
        <v>1866</v>
      </c>
      <c r="H7" s="401"/>
    </row>
    <row x14ac:dyDescent="0.25" r="8" customHeight="1" ht="17.25">
      <c r="A8" s="15">
        <v>44993</v>
      </c>
      <c r="B8" s="16" t="s">
        <v>8224</v>
      </c>
      <c r="C8" s="17">
        <v>336</v>
      </c>
      <c r="D8" s="17">
        <v>224</v>
      </c>
      <c r="E8" s="18"/>
      <c r="F8" s="17">
        <v>28</v>
      </c>
      <c r="G8" s="17">
        <v>140</v>
      </c>
      <c r="H8" s="18"/>
    </row>
    <row x14ac:dyDescent="0.25" r="9" customHeight="1" ht="17.25">
      <c r="A9" s="117">
        <v>45238</v>
      </c>
      <c r="B9" s="25" t="s">
        <v>8225</v>
      </c>
      <c r="C9" s="46"/>
      <c r="D9" s="46"/>
      <c r="E9" s="138">
        <v>52</v>
      </c>
      <c r="F9" s="46"/>
      <c r="G9" s="46"/>
      <c r="H9" s="46"/>
    </row>
    <row x14ac:dyDescent="0.25" r="10" customHeight="1" ht="17.25">
      <c r="A10" s="21" t="s">
        <v>8189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</row>
    <row x14ac:dyDescent="0.25" r="11" customHeight="1" ht="17.25">
      <c r="A11" s="33"/>
      <c r="B11" s="25"/>
      <c r="C11" s="35"/>
      <c r="D11" s="35"/>
      <c r="E11" s="35"/>
      <c r="F11" s="35"/>
      <c r="G11" s="35"/>
      <c r="H11" s="20"/>
    </row>
    <row x14ac:dyDescent="0.25" r="12" customHeight="1" ht="17.25">
      <c r="A12" s="21" t="s">
        <v>8190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</row>
    <row x14ac:dyDescent="0.25" r="13" customHeight="1" ht="17.25">
      <c r="A13" s="15"/>
      <c r="B13" s="118"/>
      <c r="C13" s="36"/>
      <c r="D13" s="36"/>
      <c r="E13" s="36"/>
      <c r="F13" s="36"/>
      <c r="G13" s="36"/>
      <c r="H13" s="18"/>
    </row>
    <row x14ac:dyDescent="0.25" r="14" customHeight="1" ht="17.25">
      <c r="A14" s="21" t="s">
        <v>8108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</row>
    <row x14ac:dyDescent="0.25" r="15" customHeight="1" ht="17.25">
      <c r="A15" s="15"/>
      <c r="B15" s="118"/>
      <c r="C15" s="36"/>
      <c r="D15" s="36"/>
      <c r="E15" s="36"/>
      <c r="F15" s="36"/>
      <c r="G15" s="36"/>
      <c r="H15" s="18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</row>
    <row x14ac:dyDescent="0.25" r="17" customHeight="1" ht="16.5">
      <c r="A17" s="117"/>
      <c r="B17" s="118"/>
      <c r="C17" s="46"/>
      <c r="D17" s="46"/>
      <c r="E17" s="46"/>
      <c r="F17" s="46"/>
      <c r="G17" s="46"/>
      <c r="H17" s="46"/>
    </row>
    <row x14ac:dyDescent="0.25" r="18" customHeight="1" ht="17.25">
      <c r="A18" s="755" t="s">
        <v>57</v>
      </c>
      <c r="B18" s="751"/>
      <c r="C18" s="1145">
        <f>SUM(C10)</f>
      </c>
      <c r="D18" s="1145">
        <f>SUM(D10)</f>
      </c>
      <c r="E18" s="1145">
        <f>SUM(E10)</f>
      </c>
      <c r="F18" s="1145">
        <f>SUM(F10)</f>
      </c>
      <c r="G18" s="1145">
        <f>SUM(G10)</f>
      </c>
      <c r="H18" s="1145">
        <f>SUM(H10)</f>
      </c>
    </row>
    <row x14ac:dyDescent="0.25" r="19" customHeight="1" ht="17.25">
      <c r="A19" s="231" t="s">
        <v>58</v>
      </c>
      <c r="B19" s="232"/>
      <c r="C19" s="1144">
        <v>336</v>
      </c>
      <c r="D19" s="1144">
        <v>224</v>
      </c>
      <c r="E19" s="1144">
        <v>52</v>
      </c>
      <c r="F19" s="1144">
        <v>28</v>
      </c>
      <c r="G19" s="1144">
        <v>140</v>
      </c>
      <c r="H19" s="1146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8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147857142857141" customWidth="1" bestFit="1"/>
    <col min="4" max="4" style="116" width="9.147857142857141" customWidth="1" bestFit="1"/>
  </cols>
  <sheetData>
    <row x14ac:dyDescent="0.25" r="1" customHeight="1" ht="17.25">
      <c r="A1" s="1" t="s">
        <v>0</v>
      </c>
      <c r="B1" s="83"/>
      <c r="C1" s="114"/>
      <c r="D1" s="114"/>
    </row>
    <row x14ac:dyDescent="0.25" r="2" customHeight="1" ht="17.25">
      <c r="A2" s="1"/>
      <c r="B2" s="4"/>
      <c r="C2" s="114"/>
      <c r="D2" s="114"/>
    </row>
    <row x14ac:dyDescent="0.25" r="3" customHeight="1" ht="17.25">
      <c r="A3" s="1" t="s">
        <v>7698</v>
      </c>
      <c r="B3" s="4"/>
      <c r="C3" s="1164"/>
      <c r="D3" s="1164"/>
    </row>
    <row x14ac:dyDescent="0.25" r="4" customHeight="1" ht="17.25">
      <c r="A4" s="1" t="s">
        <v>8207</v>
      </c>
      <c r="B4" s="4"/>
      <c r="C4" s="1164"/>
      <c r="D4" s="1164"/>
    </row>
    <row x14ac:dyDescent="0.25" r="5" customHeight="1" ht="17.25">
      <c r="A5" s="1" t="s">
        <v>8254</v>
      </c>
      <c r="B5" s="4"/>
      <c r="C5" s="1164"/>
      <c r="D5" s="1164"/>
    </row>
    <row x14ac:dyDescent="0.25" r="6" customHeight="1" ht="17.25">
      <c r="A6" s="1"/>
      <c r="B6" s="4"/>
      <c r="C6" s="11">
        <v>2700</v>
      </c>
      <c r="D6" s="11"/>
    </row>
    <row x14ac:dyDescent="0.25" r="7" customHeight="1" ht="17.25">
      <c r="A7" s="533" t="s">
        <v>4</v>
      </c>
      <c r="B7" s="534" t="s">
        <v>5</v>
      </c>
      <c r="C7" s="401" t="s">
        <v>1083</v>
      </c>
      <c r="D7" s="401"/>
    </row>
    <row x14ac:dyDescent="0.25" r="8" customHeight="1" ht="17.25">
      <c r="A8" s="117">
        <v>45238</v>
      </c>
      <c r="B8" s="25" t="s">
        <v>8225</v>
      </c>
      <c r="C8" s="138">
        <v>234</v>
      </c>
      <c r="D8" s="46"/>
    </row>
    <row x14ac:dyDescent="0.25" r="9" customHeight="1" ht="17.25">
      <c r="A9" s="21" t="s">
        <v>8189</v>
      </c>
      <c r="B9" s="47"/>
      <c r="C9" s="23">
        <f>SUM(C8)</f>
      </c>
      <c r="D9" s="119"/>
    </row>
    <row x14ac:dyDescent="0.25" r="10" customHeight="1" ht="17.25">
      <c r="A10" s="33"/>
      <c r="B10" s="25"/>
      <c r="C10" s="35"/>
      <c r="D10" s="20"/>
    </row>
    <row x14ac:dyDescent="0.25" r="11" customHeight="1" ht="17.25">
      <c r="A11" s="21" t="s">
        <v>8190</v>
      </c>
      <c r="B11" s="47"/>
      <c r="C11" s="23">
        <f>SUM(C9:C10)</f>
      </c>
      <c r="D11" s="119"/>
    </row>
    <row x14ac:dyDescent="0.25" r="12" customHeight="1" ht="17.25">
      <c r="A12" s="15"/>
      <c r="B12" s="118"/>
      <c r="C12" s="36"/>
      <c r="D12" s="18"/>
    </row>
    <row x14ac:dyDescent="0.25" r="13" customHeight="1" ht="17.25">
      <c r="A13" s="21" t="s">
        <v>8108</v>
      </c>
      <c r="B13" s="47"/>
      <c r="C13" s="23">
        <f>SUM(C11:C12)</f>
      </c>
      <c r="D13" s="119"/>
    </row>
    <row x14ac:dyDescent="0.25" r="14" customHeight="1" ht="17.25">
      <c r="A14" s="15"/>
      <c r="B14" s="118"/>
      <c r="C14" s="36"/>
      <c r="D14" s="18"/>
    </row>
    <row x14ac:dyDescent="0.25" r="15" customHeight="1" ht="17.25">
      <c r="A15" s="15"/>
      <c r="B15" s="16"/>
      <c r="C15" s="36"/>
      <c r="D15" s="36"/>
    </row>
    <row x14ac:dyDescent="0.25" r="16" customHeight="1" ht="16.5">
      <c r="A16" s="117"/>
      <c r="B16" s="118"/>
      <c r="C16" s="46"/>
      <c r="D16" s="46"/>
    </row>
    <row x14ac:dyDescent="0.25" r="17" customHeight="1" ht="17.25">
      <c r="A17" s="755" t="s">
        <v>57</v>
      </c>
      <c r="B17" s="751"/>
      <c r="C17" s="1145">
        <f>SUM(C8)</f>
      </c>
      <c r="D17" s="1145">
        <f>SUM(D8:D12)</f>
      </c>
    </row>
    <row x14ac:dyDescent="0.25" r="18" customHeight="1" ht="17.25">
      <c r="A18" s="231" t="s">
        <v>58</v>
      </c>
      <c r="B18" s="232"/>
      <c r="C18" s="1144">
        <v>234</v>
      </c>
      <c r="D18" s="1146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2"/>
  <sheetViews>
    <sheetView workbookViewId="0"/>
  </sheetViews>
  <sheetFormatPr defaultRowHeight="15" x14ac:dyDescent="0.25"/>
  <cols>
    <col min="1" max="1" style="88" width="14.290714285714287" customWidth="1" bestFit="1"/>
    <col min="2" max="2" style="40" width="21.14785714285714" customWidth="1" bestFit="1"/>
    <col min="3" max="3" style="41" width="9.147857142857141" customWidth="1" bestFit="1"/>
    <col min="4" max="4" style="41" width="9.147857142857141" customWidth="1" bestFit="1"/>
    <col min="5" max="5" style="41" width="9.147857142857141" customWidth="1" bestFit="1"/>
    <col min="6" max="6" style="41" width="9.147857142857141" customWidth="1" bestFit="1"/>
  </cols>
  <sheetData>
    <row x14ac:dyDescent="0.25" r="1" customHeight="1" ht="17.25">
      <c r="A1" s="4" t="s">
        <v>0</v>
      </c>
      <c r="B1" s="2"/>
      <c r="C1" s="114"/>
      <c r="D1" s="114"/>
      <c r="E1" s="114"/>
      <c r="F1" s="114"/>
    </row>
    <row x14ac:dyDescent="0.25" r="2" customHeight="1" ht="17.25">
      <c r="A2" s="4"/>
      <c r="B2" s="4"/>
      <c r="C2" s="114"/>
      <c r="D2" s="114"/>
      <c r="E2" s="114"/>
      <c r="F2" s="114"/>
    </row>
    <row x14ac:dyDescent="0.25" r="3" customHeight="1" ht="17.25">
      <c r="A3" s="4" t="s">
        <v>7698</v>
      </c>
      <c r="B3" s="4"/>
      <c r="C3" s="1164"/>
      <c r="D3" s="1164"/>
      <c r="E3" s="1164"/>
      <c r="F3" s="1164"/>
    </row>
    <row x14ac:dyDescent="0.25" r="4" customHeight="1" ht="17.25">
      <c r="A4" s="4" t="s">
        <v>8207</v>
      </c>
      <c r="B4" s="4"/>
      <c r="C4" s="1164"/>
      <c r="D4" s="1164"/>
      <c r="E4" s="1164"/>
      <c r="F4" s="1164"/>
    </row>
    <row x14ac:dyDescent="0.25" r="5" customHeight="1" ht="17.25">
      <c r="A5" s="4" t="s">
        <v>8252</v>
      </c>
      <c r="B5" s="4"/>
      <c r="C5" s="1164"/>
      <c r="D5" s="1164"/>
      <c r="E5" s="1164"/>
      <c r="F5" s="1164"/>
    </row>
    <row x14ac:dyDescent="0.25" r="6" customHeight="1" ht="17.25">
      <c r="A6" s="4"/>
      <c r="B6" s="4"/>
      <c r="C6" s="11">
        <v>2700</v>
      </c>
      <c r="D6" s="11">
        <v>2700</v>
      </c>
      <c r="E6" s="11">
        <v>4500</v>
      </c>
      <c r="F6" s="11">
        <v>4500</v>
      </c>
    </row>
    <row x14ac:dyDescent="0.25" r="7" customHeight="1" ht="17.25">
      <c r="A7" s="534" t="s">
        <v>4</v>
      </c>
      <c r="B7" s="534" t="s">
        <v>5</v>
      </c>
      <c r="C7" s="401" t="s">
        <v>33</v>
      </c>
      <c r="D7" s="401" t="s">
        <v>1083</v>
      </c>
      <c r="E7" s="401" t="s">
        <v>8</v>
      </c>
      <c r="F7" s="401" t="s">
        <v>358</v>
      </c>
    </row>
    <row x14ac:dyDescent="0.25" r="8" customHeight="1" ht="17.25">
      <c r="A8" s="16" t="s">
        <v>2479</v>
      </c>
      <c r="B8" s="16" t="s">
        <v>8226</v>
      </c>
      <c r="C8" s="17">
        <v>700</v>
      </c>
      <c r="D8" s="17">
        <v>190</v>
      </c>
      <c r="E8" s="36"/>
      <c r="F8" s="36"/>
    </row>
    <row x14ac:dyDescent="0.25" r="9" customHeight="1" ht="17.25">
      <c r="A9" s="118" t="s">
        <v>2481</v>
      </c>
      <c r="B9" s="118" t="s">
        <v>8227</v>
      </c>
      <c r="C9" s="46"/>
      <c r="D9" s="138">
        <v>75</v>
      </c>
      <c r="E9" s="138">
        <v>100</v>
      </c>
      <c r="F9" s="138">
        <v>100</v>
      </c>
    </row>
    <row x14ac:dyDescent="0.25" r="10" customHeight="1" ht="17.25">
      <c r="A10" s="165" t="s">
        <v>8189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</row>
    <row x14ac:dyDescent="0.25" r="11" customHeight="1" ht="17.25">
      <c r="A11" s="33"/>
      <c r="B11" s="25"/>
      <c r="C11" s="35"/>
      <c r="D11" s="35"/>
      <c r="E11" s="35"/>
      <c r="F11" s="20"/>
    </row>
    <row x14ac:dyDescent="0.25" r="12" customHeight="1" ht="17.25">
      <c r="A12" s="165" t="s">
        <v>8190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</row>
    <row x14ac:dyDescent="0.25" r="13" customHeight="1" ht="17.25">
      <c r="A13" s="33"/>
      <c r="B13" s="25"/>
      <c r="C13" s="35"/>
      <c r="D13" s="35"/>
      <c r="E13" s="35"/>
      <c r="F13" s="20"/>
    </row>
    <row x14ac:dyDescent="0.25" r="14" customHeight="1" ht="17.25">
      <c r="A14" s="165" t="s">
        <v>8108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</row>
    <row x14ac:dyDescent="0.25" r="15" customHeight="1" ht="17.25">
      <c r="A15" s="33"/>
      <c r="B15" s="25"/>
      <c r="C15" s="35"/>
      <c r="D15" s="35"/>
      <c r="E15" s="35"/>
      <c r="F15" s="20"/>
    </row>
    <row x14ac:dyDescent="0.25" r="16" customHeight="1" ht="17.25">
      <c r="A16" s="15"/>
      <c r="B16" s="118"/>
      <c r="C16" s="36"/>
      <c r="D16" s="36"/>
      <c r="E16" s="36"/>
      <c r="F16" s="18"/>
    </row>
    <row x14ac:dyDescent="0.25" r="17" customHeight="1" ht="17.25">
      <c r="A17" s="16"/>
      <c r="B17" s="16"/>
      <c r="C17" s="36"/>
      <c r="D17" s="36"/>
      <c r="E17" s="36"/>
      <c r="F17" s="36"/>
    </row>
    <row x14ac:dyDescent="0.25" r="18" customHeight="1" ht="16.5">
      <c r="A18" s="118"/>
      <c r="B18" s="118"/>
      <c r="C18" s="46"/>
      <c r="D18" s="46"/>
      <c r="E18" s="46"/>
      <c r="F18" s="46"/>
    </row>
    <row x14ac:dyDescent="0.25" r="19" customHeight="1" ht="17.25">
      <c r="A19" s="1140" t="s">
        <v>57</v>
      </c>
      <c r="B19" s="751"/>
      <c r="C19" s="1145">
        <f>SUM(C10)</f>
      </c>
      <c r="D19" s="1148">
        <f>SUM(D10)</f>
      </c>
      <c r="E19" s="1145">
        <f>SUM(E10)</f>
      </c>
      <c r="F19" s="1145">
        <f>SUM(F10)</f>
      </c>
    </row>
    <row x14ac:dyDescent="0.25" r="20" customHeight="1" ht="17.25">
      <c r="A20" s="420" t="s">
        <v>58</v>
      </c>
      <c r="B20" s="232"/>
      <c r="C20" s="1144">
        <v>700</v>
      </c>
      <c r="D20" s="1144">
        <v>300</v>
      </c>
      <c r="E20" s="1144">
        <v>100</v>
      </c>
      <c r="F20" s="1144">
        <v>100</v>
      </c>
    </row>
    <row x14ac:dyDescent="0.25" r="21" customHeight="1" ht="17.25">
      <c r="A21" s="83"/>
      <c r="B21" s="2"/>
      <c r="C21" s="3"/>
      <c r="D21" s="3"/>
      <c r="E21" s="3"/>
      <c r="F21" s="3"/>
    </row>
    <row x14ac:dyDescent="0.25" r="22" customHeight="1" ht="17.25">
      <c r="A22" s="4" t="s">
        <v>8253</v>
      </c>
      <c r="B22" s="2"/>
      <c r="C22" s="3"/>
      <c r="D22" s="3"/>
      <c r="E22" s="3"/>
      <c r="F22" s="3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8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147857142857141" customWidth="1" bestFit="1"/>
    <col min="4" max="4" style="89" width="9.147857142857141" customWidth="1" bestFit="1"/>
    <col min="5" max="5" style="89" width="9.147857142857141" customWidth="1" bestFit="1"/>
    <col min="6" max="6" style="89" width="9.147857142857141" customWidth="1" bestFit="1"/>
    <col min="7" max="7" style="89" width="9.147857142857141" customWidth="1" bestFit="1"/>
    <col min="8" max="8" style="89" width="9.147857142857141" customWidth="1" bestFit="1"/>
    <col min="9" max="9" style="89" width="9.147857142857141" customWidth="1" bestFit="1"/>
    <col min="10" max="10" style="89" width="9.147857142857141" customWidth="1" bestFit="1"/>
  </cols>
  <sheetData>
    <row x14ac:dyDescent="0.25" r="1" customHeight="1" ht="17.25">
      <c r="A1" s="1" t="s">
        <v>0</v>
      </c>
      <c r="B1" s="83"/>
      <c r="C1" s="114"/>
      <c r="D1" s="114"/>
      <c r="E1" s="114"/>
      <c r="F1" s="114"/>
      <c r="G1" s="114"/>
      <c r="H1" s="114"/>
      <c r="I1" s="114"/>
      <c r="J1" s="114"/>
    </row>
    <row x14ac:dyDescent="0.25" r="2" customHeight="1" ht="17.25">
      <c r="A2" s="1"/>
      <c r="B2" s="4"/>
      <c r="C2" s="114"/>
      <c r="D2" s="114"/>
      <c r="E2" s="114"/>
      <c r="F2" s="114"/>
      <c r="G2" s="114"/>
      <c r="H2" s="114"/>
      <c r="I2" s="114"/>
      <c r="J2" s="114"/>
    </row>
    <row x14ac:dyDescent="0.25" r="3" customHeight="1" ht="17.25">
      <c r="A3" s="1" t="s">
        <v>7698</v>
      </c>
      <c r="B3" s="4"/>
      <c r="C3" s="1164"/>
      <c r="D3" s="1164"/>
      <c r="E3" s="1164"/>
      <c r="F3" s="1164"/>
      <c r="G3" s="1164"/>
      <c r="H3" s="1164"/>
      <c r="I3" s="1164"/>
      <c r="J3" s="1164"/>
    </row>
    <row x14ac:dyDescent="0.25" r="4" customHeight="1" ht="17.25">
      <c r="A4" s="1" t="s">
        <v>8207</v>
      </c>
      <c r="B4" s="4"/>
      <c r="C4" s="1164"/>
      <c r="D4" s="1164"/>
      <c r="E4" s="1164"/>
      <c r="F4" s="1164"/>
      <c r="G4" s="1164"/>
      <c r="H4" s="1164"/>
      <c r="I4" s="1164"/>
      <c r="J4" s="1164"/>
    </row>
    <row x14ac:dyDescent="0.25" r="5" customHeight="1" ht="17.25">
      <c r="A5" s="1" t="s">
        <v>8251</v>
      </c>
      <c r="B5" s="4"/>
      <c r="C5" s="1164"/>
      <c r="D5" s="1164"/>
      <c r="E5" s="1164"/>
      <c r="F5" s="1164"/>
      <c r="G5" s="1164"/>
      <c r="H5" s="1164"/>
      <c r="I5" s="1164"/>
      <c r="J5" s="1164"/>
    </row>
    <row x14ac:dyDescent="0.25" r="6" customHeight="1" ht="17.25">
      <c r="A6" s="1"/>
      <c r="B6" s="4"/>
      <c r="C6" s="11">
        <v>1000</v>
      </c>
      <c r="D6" s="11">
        <v>4500</v>
      </c>
      <c r="E6" s="11">
        <v>23500</v>
      </c>
      <c r="F6" s="11">
        <v>2700</v>
      </c>
      <c r="G6" s="11">
        <v>2700</v>
      </c>
      <c r="H6" s="11">
        <v>10000</v>
      </c>
      <c r="I6" s="11">
        <v>8000</v>
      </c>
      <c r="J6" s="11">
        <v>14000</v>
      </c>
    </row>
    <row x14ac:dyDescent="0.25" r="7" customHeight="1" ht="17.25">
      <c r="A7" s="533" t="s">
        <v>4</v>
      </c>
      <c r="B7" s="534" t="s">
        <v>5</v>
      </c>
      <c r="C7" s="401" t="s">
        <v>8209</v>
      </c>
      <c r="D7" s="401" t="s">
        <v>8</v>
      </c>
      <c r="E7" s="401" t="s">
        <v>31</v>
      </c>
      <c r="F7" s="401" t="s">
        <v>33</v>
      </c>
      <c r="G7" s="401" t="s">
        <v>1083</v>
      </c>
      <c r="H7" s="401" t="s">
        <v>32</v>
      </c>
      <c r="I7" s="401" t="s">
        <v>1866</v>
      </c>
      <c r="J7" s="401" t="s">
        <v>383</v>
      </c>
    </row>
    <row x14ac:dyDescent="0.25" r="8" customHeight="1" ht="17.25">
      <c r="A8" s="24" t="s">
        <v>2494</v>
      </c>
      <c r="B8" s="118" t="s">
        <v>1788</v>
      </c>
      <c r="C8" s="98"/>
      <c r="D8" s="138">
        <v>14</v>
      </c>
      <c r="E8" s="138">
        <v>11</v>
      </c>
      <c r="F8" s="138">
        <v>50</v>
      </c>
      <c r="G8" s="138">
        <v>9</v>
      </c>
      <c r="H8" s="138">
        <v>15</v>
      </c>
      <c r="I8" s="138">
        <v>10</v>
      </c>
      <c r="J8" s="138">
        <v>15</v>
      </c>
    </row>
    <row x14ac:dyDescent="0.25" r="9" customHeight="1" ht="17.25">
      <c r="A9" s="21" t="s">
        <v>8189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23">
        <f>SUM(I8)</f>
      </c>
      <c r="J9" s="23">
        <f>SUM(J8)</f>
      </c>
    </row>
    <row x14ac:dyDescent="0.25" r="10" customHeight="1" ht="17.25">
      <c r="A10" s="33">
        <v>44966</v>
      </c>
      <c r="B10" s="34" t="s">
        <v>1788</v>
      </c>
      <c r="C10" s="20"/>
      <c r="D10" s="35"/>
      <c r="E10" s="35"/>
      <c r="F10" s="35"/>
      <c r="G10" s="19">
        <v>101</v>
      </c>
      <c r="H10" s="35"/>
      <c r="I10" s="35"/>
      <c r="J10" s="35"/>
    </row>
    <row x14ac:dyDescent="0.25" r="11" customHeight="1" ht="17.25">
      <c r="A11" s="21" t="s">
        <v>8190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</row>
    <row x14ac:dyDescent="0.25" r="12" customHeight="1" ht="17.25">
      <c r="A12" s="33"/>
      <c r="B12" s="16"/>
      <c r="C12" s="18"/>
      <c r="D12" s="36"/>
      <c r="E12" s="36"/>
      <c r="F12" s="36"/>
      <c r="G12" s="36"/>
      <c r="H12" s="36"/>
      <c r="I12" s="36"/>
      <c r="J12" s="36"/>
    </row>
    <row x14ac:dyDescent="0.25" r="13" customHeight="1" ht="17.25">
      <c r="A13" s="21" t="s">
        <v>8108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</row>
    <row x14ac:dyDescent="0.25" r="14" customHeight="1" ht="17.25">
      <c r="A14" s="33"/>
      <c r="B14" s="16"/>
      <c r="C14" s="18"/>
      <c r="D14" s="36"/>
      <c r="E14" s="36"/>
      <c r="F14" s="36"/>
      <c r="G14" s="36"/>
      <c r="H14" s="36"/>
      <c r="I14" s="36"/>
      <c r="J14" s="3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</row>
    <row x14ac:dyDescent="0.25" r="16" customHeight="1" ht="16.5">
      <c r="A16" s="117"/>
      <c r="B16" s="118"/>
      <c r="C16" s="46"/>
      <c r="D16" s="46"/>
      <c r="E16" s="46"/>
      <c r="F16" s="46"/>
      <c r="G16" s="46"/>
      <c r="H16" s="46"/>
      <c r="I16" s="46"/>
      <c r="J16" s="46"/>
    </row>
    <row x14ac:dyDescent="0.25" r="17" customHeight="1" ht="17.25">
      <c r="A17" s="755" t="s">
        <v>57</v>
      </c>
      <c r="B17" s="751"/>
      <c r="C17" s="1148">
        <f>SUM(C9:C10)</f>
      </c>
      <c r="D17" s="1145">
        <f>SUM(D9:D10)</f>
      </c>
      <c r="E17" s="1148">
        <f>SUM(E9:E10)</f>
      </c>
      <c r="F17" s="1145">
        <f>SUM(F9:F10)</f>
      </c>
      <c r="G17" s="1148">
        <f>SUM(G9:G10)</f>
      </c>
      <c r="H17" s="1145">
        <f>SUM(H9:H10)</f>
      </c>
      <c r="I17" s="1145">
        <f>SUM(I9:I10)</f>
      </c>
      <c r="J17" s="1145">
        <f>SUM(J9:J10)</f>
      </c>
    </row>
    <row x14ac:dyDescent="0.25" r="18" customHeight="1" ht="17.25">
      <c r="A18" s="231" t="s">
        <v>58</v>
      </c>
      <c r="B18" s="232"/>
      <c r="C18" s="1144">
        <v>12</v>
      </c>
      <c r="D18" s="1144">
        <v>14</v>
      </c>
      <c r="E18" s="1144">
        <v>30</v>
      </c>
      <c r="F18" s="1144">
        <v>50</v>
      </c>
      <c r="G18" s="1144">
        <v>120</v>
      </c>
      <c r="H18" s="1144">
        <v>15</v>
      </c>
      <c r="I18" s="1144">
        <v>10</v>
      </c>
      <c r="J18" s="1144">
        <v>15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9"/>
  <sheetViews>
    <sheetView workbookViewId="0"/>
  </sheetViews>
  <sheetFormatPr defaultRowHeight="15" x14ac:dyDescent="0.25"/>
  <cols>
    <col min="1" max="1" style="39" width="14.290714285714287" customWidth="1" bestFit="1"/>
    <col min="2" max="2" style="40" width="21.14785714285714" customWidth="1" bestFit="1"/>
    <col min="3" max="3" style="41" width="9.147857142857141" customWidth="1" bestFit="1"/>
    <col min="4" max="4" style="41" width="9.147857142857141" customWidth="1" bestFit="1"/>
    <col min="5" max="5" style="41" width="9.147857142857141" customWidth="1" bestFit="1"/>
    <col min="6" max="6" style="41" width="9.147857142857141" customWidth="1" bestFit="1"/>
    <col min="7" max="7" style="41" width="9.147857142857141" customWidth="1" bestFit="1"/>
    <col min="8" max="8" style="41" width="9.147857142857141" customWidth="1" bestFit="1"/>
    <col min="9" max="9" style="41" width="9.147857142857141" customWidth="1" bestFit="1"/>
    <col min="10" max="10" style="41" width="9.147857142857141" customWidth="1" bestFit="1"/>
    <col min="11" max="11" style="41" width="9.147857142857141" customWidth="1" bestFit="1"/>
    <col min="12" max="12" style="41" width="9.147857142857141" customWidth="1" bestFit="1"/>
    <col min="13" max="13" style="41" width="9.147857142857141" customWidth="1" bestFit="1"/>
    <col min="14" max="14" style="41" width="9.147857142857141" customWidth="1" bestFit="1"/>
    <col min="15" max="15" style="41" width="9.147857142857141" customWidth="1" bestFit="1"/>
    <col min="16" max="16" style="41" width="9.147857142857141" customWidth="1" bestFit="1"/>
    <col min="17" max="17" style="41" width="9.147857142857141" customWidth="1" bestFit="1"/>
    <col min="18" max="18" style="41" width="9.147857142857141" customWidth="1" bestFit="1"/>
  </cols>
  <sheetData>
    <row x14ac:dyDescent="0.25" r="1" customHeight="1" ht="17.25">
      <c r="A1" s="1" t="s">
        <v>0</v>
      </c>
      <c r="B1" s="2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</row>
    <row x14ac:dyDescent="0.25" r="2" customHeight="1" ht="17.25">
      <c r="A2" s="37"/>
      <c r="B2" s="2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</row>
    <row x14ac:dyDescent="0.25" r="3" customHeight="1" ht="17.25">
      <c r="A3" s="1" t="s">
        <v>7698</v>
      </c>
      <c r="B3" s="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</row>
    <row x14ac:dyDescent="0.25" r="4" customHeight="1" ht="17.25">
      <c r="A4" s="1" t="s">
        <v>8207</v>
      </c>
      <c r="B4" s="4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</row>
    <row x14ac:dyDescent="0.25" r="5" customHeight="1" ht="17.25">
      <c r="A5" s="1" t="s">
        <v>8080</v>
      </c>
      <c r="B5" s="4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</row>
    <row x14ac:dyDescent="0.25" r="6" customHeight="1" ht="17.25">
      <c r="A6" s="1"/>
      <c r="B6" s="4"/>
      <c r="C6" s="94">
        <v>6000</v>
      </c>
      <c r="D6" s="94">
        <v>4500</v>
      </c>
      <c r="E6" s="94">
        <v>1000</v>
      </c>
      <c r="F6" s="94">
        <v>4500</v>
      </c>
      <c r="G6" s="94">
        <v>23500</v>
      </c>
      <c r="H6" s="94">
        <v>21000</v>
      </c>
      <c r="I6" s="94">
        <v>35000</v>
      </c>
      <c r="J6" s="94">
        <v>2700</v>
      </c>
      <c r="K6" s="94">
        <v>2700</v>
      </c>
      <c r="L6" s="94">
        <v>6000</v>
      </c>
      <c r="M6" s="94">
        <v>6000</v>
      </c>
      <c r="N6" s="94">
        <v>4500</v>
      </c>
      <c r="O6" s="94">
        <v>13500</v>
      </c>
      <c r="P6" s="94">
        <v>9000</v>
      </c>
      <c r="Q6" s="94">
        <v>20000</v>
      </c>
      <c r="R6" s="94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7</v>
      </c>
      <c r="E7" s="401" t="s">
        <v>8209</v>
      </c>
      <c r="F7" s="401" t="s">
        <v>8</v>
      </c>
      <c r="G7" s="401" t="s">
        <v>31</v>
      </c>
      <c r="H7" s="401" t="s">
        <v>10</v>
      </c>
      <c r="I7" s="401" t="s">
        <v>428</v>
      </c>
      <c r="J7" s="401" t="s">
        <v>33</v>
      </c>
      <c r="K7" s="401" t="s">
        <v>1083</v>
      </c>
      <c r="L7" s="401" t="s">
        <v>6</v>
      </c>
      <c r="M7" s="401" t="s">
        <v>75</v>
      </c>
      <c r="N7" s="401" t="s">
        <v>76</v>
      </c>
      <c r="O7" s="401" t="s">
        <v>32</v>
      </c>
      <c r="P7" s="401" t="s">
        <v>1866</v>
      </c>
      <c r="Q7" s="401" t="s">
        <v>369</v>
      </c>
      <c r="R7" s="401"/>
    </row>
    <row x14ac:dyDescent="0.25" r="8" customHeight="1" ht="17.25">
      <c r="A8" s="15" t="s">
        <v>2487</v>
      </c>
      <c r="B8" s="16" t="s">
        <v>8228</v>
      </c>
      <c r="C8" s="17">
        <v>65</v>
      </c>
      <c r="D8" s="17">
        <v>200</v>
      </c>
      <c r="E8" s="17">
        <v>354</v>
      </c>
      <c r="F8" s="17">
        <v>264</v>
      </c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</row>
    <row x14ac:dyDescent="0.25" r="9" customHeight="1" ht="17.25">
      <c r="A9" s="15" t="s">
        <v>2489</v>
      </c>
      <c r="B9" s="16" t="s">
        <v>8229</v>
      </c>
      <c r="C9" s="17">
        <v>100</v>
      </c>
      <c r="D9" s="17">
        <v>100</v>
      </c>
      <c r="E9" s="18"/>
      <c r="F9" s="18"/>
      <c r="G9" s="17">
        <v>347</v>
      </c>
      <c r="H9" s="17">
        <v>20</v>
      </c>
      <c r="I9" s="17">
        <v>20</v>
      </c>
      <c r="J9" s="17">
        <v>750</v>
      </c>
      <c r="K9" s="36"/>
      <c r="L9" s="36"/>
      <c r="M9" s="36"/>
      <c r="N9" s="36"/>
      <c r="O9" s="36"/>
      <c r="P9" s="36"/>
      <c r="Q9" s="36"/>
      <c r="R9" s="18"/>
    </row>
    <row x14ac:dyDescent="0.25" r="10" customHeight="1" ht="17.25">
      <c r="A10" s="15" t="s">
        <v>2489</v>
      </c>
      <c r="B10" s="118" t="s">
        <v>1788</v>
      </c>
      <c r="C10" s="18"/>
      <c r="D10" s="17">
        <v>110</v>
      </c>
      <c r="E10" s="18"/>
      <c r="F10" s="18"/>
      <c r="G10" s="18"/>
      <c r="H10" s="18"/>
      <c r="I10" s="18"/>
      <c r="J10" s="17">
        <v>100</v>
      </c>
      <c r="K10" s="17">
        <v>100</v>
      </c>
      <c r="L10" s="17">
        <v>88</v>
      </c>
      <c r="M10" s="17">
        <v>58</v>
      </c>
      <c r="N10" s="17">
        <v>32</v>
      </c>
      <c r="O10" s="36"/>
      <c r="P10" s="36"/>
      <c r="Q10" s="36"/>
      <c r="R10" s="18"/>
    </row>
    <row x14ac:dyDescent="0.25" r="11" customHeight="1" ht="17.25">
      <c r="A11" s="15" t="s">
        <v>2157</v>
      </c>
      <c r="B11" s="16" t="s">
        <v>1788</v>
      </c>
      <c r="C11" s="17">
        <v>99</v>
      </c>
      <c r="D11" s="36"/>
      <c r="E11" s="36"/>
      <c r="F11" s="18"/>
      <c r="G11" s="18"/>
      <c r="H11" s="17">
        <v>60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</row>
    <row x14ac:dyDescent="0.25" r="12" customHeight="1" ht="17.25">
      <c r="A12" s="15" t="s">
        <v>2157</v>
      </c>
      <c r="B12" s="16" t="s">
        <v>1788</v>
      </c>
      <c r="C12" s="36"/>
      <c r="D12" s="36"/>
      <c r="E12" s="36"/>
      <c r="F12" s="36"/>
      <c r="G12" s="36"/>
      <c r="H12" s="36"/>
      <c r="I12" s="36"/>
      <c r="J12" s="17">
        <v>225</v>
      </c>
      <c r="K12" s="17">
        <v>100</v>
      </c>
      <c r="L12" s="36"/>
      <c r="M12" s="17">
        <v>68</v>
      </c>
      <c r="N12" s="36"/>
      <c r="O12" s="17">
        <v>45</v>
      </c>
      <c r="P12" s="17">
        <v>50</v>
      </c>
      <c r="Q12" s="36"/>
      <c r="R12" s="36"/>
    </row>
    <row x14ac:dyDescent="0.25" r="13" customHeight="1" ht="17.25">
      <c r="A13" s="33" t="s">
        <v>2158</v>
      </c>
      <c r="B13" s="16" t="s">
        <v>8230</v>
      </c>
      <c r="C13" s="36"/>
      <c r="D13" s="17">
        <v>35</v>
      </c>
      <c r="E13" s="36"/>
      <c r="F13" s="36"/>
      <c r="G13" s="36"/>
      <c r="H13" s="36"/>
      <c r="I13" s="17">
        <v>35</v>
      </c>
      <c r="J13" s="36"/>
      <c r="K13" s="36"/>
      <c r="L13" s="36"/>
      <c r="M13" s="36"/>
      <c r="N13" s="36"/>
      <c r="O13" s="17">
        <v>120</v>
      </c>
      <c r="P13" s="17">
        <v>322</v>
      </c>
      <c r="Q13" s="36"/>
      <c r="R13" s="36"/>
    </row>
    <row x14ac:dyDescent="0.25" r="14" customHeight="1" ht="17.25">
      <c r="A14" s="33" t="s">
        <v>2158</v>
      </c>
      <c r="B14" s="16" t="s">
        <v>1788</v>
      </c>
      <c r="C14" s="36"/>
      <c r="D14" s="36"/>
      <c r="E14" s="36"/>
      <c r="F14" s="36"/>
      <c r="G14" s="36"/>
      <c r="H14" s="17">
        <v>273</v>
      </c>
      <c r="I14" s="36"/>
      <c r="J14" s="36"/>
      <c r="K14" s="36"/>
      <c r="L14" s="36"/>
      <c r="M14" s="36"/>
      <c r="N14" s="36"/>
      <c r="O14" s="36"/>
      <c r="P14" s="36"/>
      <c r="Q14" s="36"/>
      <c r="R14" s="36"/>
    </row>
    <row x14ac:dyDescent="0.25" r="15" customHeight="1" ht="17.25">
      <c r="A15" s="24" t="s">
        <v>2158</v>
      </c>
      <c r="B15" s="118" t="s">
        <v>1788</v>
      </c>
      <c r="C15" s="98"/>
      <c r="D15" s="98"/>
      <c r="E15" s="98"/>
      <c r="F15" s="98"/>
      <c r="G15" s="98"/>
      <c r="H15" s="138">
        <v>15</v>
      </c>
      <c r="I15" s="138">
        <v>3</v>
      </c>
      <c r="J15" s="138">
        <v>150</v>
      </c>
      <c r="K15" s="138">
        <v>41</v>
      </c>
      <c r="L15" s="98"/>
      <c r="M15" s="98"/>
      <c r="N15" s="98"/>
      <c r="O15" s="138">
        <v>83</v>
      </c>
      <c r="P15" s="138">
        <v>1</v>
      </c>
      <c r="Q15" s="98"/>
      <c r="R15" s="98"/>
    </row>
    <row x14ac:dyDescent="0.25" r="16" customHeight="1" ht="17.25">
      <c r="A16" s="21" t="s">
        <v>8189</v>
      </c>
      <c r="B16" s="47"/>
      <c r="C16" s="23">
        <f>SUM(C8:C15)</f>
      </c>
      <c r="D16" s="23">
        <f>SUM(D8:D15)</f>
      </c>
      <c r="E16" s="23">
        <f>SUM(E8:E15)</f>
      </c>
      <c r="F16" s="23">
        <f>SUM(F8:F15)</f>
      </c>
      <c r="G16" s="23">
        <f>SUM(G8:G15)</f>
      </c>
      <c r="H16" s="23">
        <f>SUM(H8:H15)</f>
      </c>
      <c r="I16" s="23">
        <f>SUM(I8:I15)</f>
      </c>
      <c r="J16" s="23">
        <f>SUM(J8:J15)</f>
      </c>
      <c r="K16" s="23">
        <f>SUM(K8:K15)</f>
      </c>
      <c r="L16" s="23">
        <f>SUM(L8:L15)</f>
      </c>
      <c r="M16" s="23">
        <f>SUM(M8:M15)</f>
      </c>
      <c r="N16" s="23">
        <f>SUM(N8:N15)</f>
      </c>
      <c r="O16" s="23">
        <f>SUM(O8:O15)</f>
      </c>
      <c r="P16" s="23">
        <f>SUM(P8:P15)</f>
      </c>
      <c r="Q16" s="23">
        <f>SUM(Q8:Q15)</f>
      </c>
      <c r="R16" s="23">
        <f>SUM(R8:R15)</f>
      </c>
    </row>
    <row x14ac:dyDescent="0.25" r="17" customHeight="1" ht="17.25">
      <c r="A17" s="33">
        <v>44966</v>
      </c>
      <c r="B17" s="34" t="s">
        <v>8231</v>
      </c>
      <c r="C17" s="20"/>
      <c r="D17" s="20"/>
      <c r="E17" s="19">
        <v>20</v>
      </c>
      <c r="F17" s="20"/>
      <c r="G17" s="20"/>
      <c r="H17" s="35"/>
      <c r="I17" s="35"/>
      <c r="J17" s="35"/>
      <c r="K17" s="35"/>
      <c r="L17" s="20"/>
      <c r="M17" s="20"/>
      <c r="N17" s="20"/>
      <c r="O17" s="35"/>
      <c r="P17" s="35"/>
      <c r="Q17" s="20"/>
      <c r="R17" s="20"/>
    </row>
    <row x14ac:dyDescent="0.25" r="18" customHeight="1" ht="17.25">
      <c r="A18" s="33">
        <v>44966</v>
      </c>
      <c r="B18" s="16" t="s">
        <v>8232</v>
      </c>
      <c r="C18" s="18"/>
      <c r="D18" s="18"/>
      <c r="E18" s="18"/>
      <c r="F18" s="18"/>
      <c r="G18" s="18"/>
      <c r="H18" s="36"/>
      <c r="I18" s="36"/>
      <c r="J18" s="17">
        <v>669</v>
      </c>
      <c r="K18" s="36"/>
      <c r="L18" s="18"/>
      <c r="M18" s="18"/>
      <c r="N18" s="18"/>
      <c r="O18" s="36"/>
      <c r="P18" s="36"/>
      <c r="Q18" s="18"/>
      <c r="R18" s="18"/>
    </row>
    <row x14ac:dyDescent="0.25" r="19" customHeight="1" ht="17.25">
      <c r="A19" s="33">
        <v>44966</v>
      </c>
      <c r="B19" s="16" t="s">
        <v>1788</v>
      </c>
      <c r="C19" s="18"/>
      <c r="D19" s="18"/>
      <c r="E19" s="18"/>
      <c r="F19" s="18"/>
      <c r="G19" s="18"/>
      <c r="H19" s="36"/>
      <c r="I19" s="36"/>
      <c r="J19" s="36"/>
      <c r="K19" s="17">
        <v>278</v>
      </c>
      <c r="L19" s="18"/>
      <c r="M19" s="18"/>
      <c r="N19" s="18"/>
      <c r="O19" s="36"/>
      <c r="P19" s="36"/>
      <c r="Q19" s="18"/>
      <c r="R19" s="18"/>
    </row>
    <row x14ac:dyDescent="0.25" r="20" customHeight="1" ht="17.25">
      <c r="A20" s="33">
        <v>45025</v>
      </c>
      <c r="B20" s="16" t="s">
        <v>8233</v>
      </c>
      <c r="C20" s="36"/>
      <c r="D20" s="36"/>
      <c r="E20" s="36"/>
      <c r="F20" s="36"/>
      <c r="G20" s="17">
        <v>39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</row>
    <row x14ac:dyDescent="0.25" r="21" customHeight="1" ht="17.25">
      <c r="A21" s="33">
        <v>45025</v>
      </c>
      <c r="B21" s="16" t="s">
        <v>8234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7">
        <v>100</v>
      </c>
      <c r="P21" s="17">
        <v>12</v>
      </c>
      <c r="Q21" s="18"/>
      <c r="R21" s="18"/>
    </row>
    <row x14ac:dyDescent="0.25" r="22" customHeight="1" ht="17.25">
      <c r="A22" s="33">
        <v>45025</v>
      </c>
      <c r="B22" s="16" t="s">
        <v>8235</v>
      </c>
      <c r="C22" s="18"/>
      <c r="D22" s="18"/>
      <c r="E22" s="18"/>
      <c r="F22" s="18"/>
      <c r="G22" s="18"/>
      <c r="H22" s="36"/>
      <c r="I22" s="36"/>
      <c r="J22" s="17">
        <v>500</v>
      </c>
      <c r="K22" s="36"/>
      <c r="L22" s="18"/>
      <c r="M22" s="18"/>
      <c r="N22" s="18"/>
      <c r="O22" s="36"/>
      <c r="P22" s="36"/>
      <c r="Q22" s="18"/>
      <c r="R22" s="18"/>
    </row>
    <row x14ac:dyDescent="0.25" r="23" customHeight="1" ht="17.25">
      <c r="A23" s="33">
        <v>45055</v>
      </c>
      <c r="B23" s="16" t="s">
        <v>8236</v>
      </c>
      <c r="C23" s="18"/>
      <c r="D23" s="18"/>
      <c r="E23" s="18"/>
      <c r="F23" s="18"/>
      <c r="G23" s="18"/>
      <c r="H23" s="36"/>
      <c r="I23" s="17">
        <v>68</v>
      </c>
      <c r="J23" s="17">
        <v>721</v>
      </c>
      <c r="K23" s="36"/>
      <c r="L23" s="18"/>
      <c r="M23" s="18"/>
      <c r="N23" s="18"/>
      <c r="O23" s="17">
        <v>170</v>
      </c>
      <c r="P23" s="17">
        <v>213</v>
      </c>
      <c r="Q23" s="18"/>
      <c r="R23" s="18"/>
    </row>
    <row x14ac:dyDescent="0.25" r="24" customHeight="1" ht="17.25">
      <c r="A24" s="33">
        <v>45116</v>
      </c>
      <c r="B24" s="16" t="s">
        <v>8237</v>
      </c>
      <c r="C24" s="18"/>
      <c r="D24" s="18"/>
      <c r="E24" s="18"/>
      <c r="F24" s="18"/>
      <c r="G24" s="18"/>
      <c r="H24" s="36"/>
      <c r="I24" s="36"/>
      <c r="J24" s="17">
        <v>304</v>
      </c>
      <c r="K24" s="36"/>
      <c r="L24" s="18"/>
      <c r="M24" s="18"/>
      <c r="N24" s="18"/>
      <c r="O24" s="36"/>
      <c r="P24" s="17">
        <v>130</v>
      </c>
      <c r="Q24" s="18"/>
      <c r="R24" s="18"/>
    </row>
    <row x14ac:dyDescent="0.25" r="25" customHeight="1" ht="17.25">
      <c r="A25" s="24">
        <v>45116</v>
      </c>
      <c r="B25" s="118" t="s">
        <v>8238</v>
      </c>
      <c r="C25" s="98"/>
      <c r="D25" s="138">
        <v>32</v>
      </c>
      <c r="E25" s="138">
        <v>64</v>
      </c>
      <c r="F25" s="138">
        <v>64</v>
      </c>
      <c r="G25" s="98"/>
      <c r="H25" s="138">
        <v>32</v>
      </c>
      <c r="I25" s="138">
        <v>15</v>
      </c>
      <c r="J25" s="98"/>
      <c r="K25" s="98"/>
      <c r="L25" s="138">
        <v>32</v>
      </c>
      <c r="M25" s="138">
        <v>32</v>
      </c>
      <c r="N25" s="138">
        <v>32</v>
      </c>
      <c r="O25" s="98"/>
      <c r="P25" s="98"/>
      <c r="Q25" s="138">
        <v>8</v>
      </c>
      <c r="R25" s="98"/>
    </row>
    <row x14ac:dyDescent="0.25" r="26" customHeight="1" ht="17.25">
      <c r="A26" s="21" t="s">
        <v>8190</v>
      </c>
      <c r="B26" s="47"/>
      <c r="C26" s="23">
        <f>SUM(C16:C25)</f>
      </c>
      <c r="D26" s="23">
        <f>SUM(D16:D25)</f>
      </c>
      <c r="E26" s="23">
        <f>SUM(E16:E25)</f>
      </c>
      <c r="F26" s="23">
        <f>SUM(F16:F25)</f>
      </c>
      <c r="G26" s="23">
        <f>SUM(G16:G25)</f>
      </c>
      <c r="H26" s="23">
        <f>SUM(H16:H25)</f>
      </c>
      <c r="I26" s="23">
        <f>SUM(I16:I25)</f>
      </c>
      <c r="J26" s="23">
        <f>SUM(J16:J25)</f>
      </c>
      <c r="K26" s="23">
        <f>SUM(K16:K25)</f>
      </c>
      <c r="L26" s="23">
        <f>SUM(L16:L25)</f>
      </c>
      <c r="M26" s="23">
        <f>SUM(M16:M25)</f>
      </c>
      <c r="N26" s="23">
        <f>SUM(N16:N25)</f>
      </c>
      <c r="O26" s="23">
        <f>SUM(O16:O25)</f>
      </c>
      <c r="P26" s="23">
        <f>SUM(P16:P25)</f>
      </c>
      <c r="Q26" s="23">
        <f>SUM(Q16:Q25)</f>
      </c>
      <c r="R26" s="23">
        <f>SUM(R16:R25)</f>
      </c>
    </row>
    <row x14ac:dyDescent="0.25" r="27" customHeight="1" ht="17.25">
      <c r="A27" s="33" t="s">
        <v>2033</v>
      </c>
      <c r="B27" s="25" t="s">
        <v>14</v>
      </c>
      <c r="C27" s="20"/>
      <c r="D27" s="20"/>
      <c r="E27" s="20"/>
      <c r="F27" s="20"/>
      <c r="G27" s="20"/>
      <c r="H27" s="35"/>
      <c r="I27" s="35"/>
      <c r="J27" s="35"/>
      <c r="K27" s="35"/>
      <c r="L27" s="19">
        <v>-30</v>
      </c>
      <c r="M27" s="20"/>
      <c r="N27" s="20"/>
      <c r="O27" s="35"/>
      <c r="P27" s="35"/>
      <c r="Q27" s="20"/>
      <c r="R27" s="20"/>
    </row>
    <row x14ac:dyDescent="0.25" r="28" customHeight="1" ht="17.25">
      <c r="A28" s="21" t="s">
        <v>8108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23">
        <f>SUM(M26:M27)</f>
      </c>
      <c r="N28" s="23">
        <f>SUM(N26:N27)</f>
      </c>
      <c r="O28" s="23">
        <f>SUM(O26:O27)</f>
      </c>
      <c r="P28" s="23">
        <f>SUM(P26:P27)</f>
      </c>
      <c r="Q28" s="23">
        <f>SUM(Q26:Q27)</f>
      </c>
      <c r="R28" s="23">
        <f>SUM(R26:R27)</f>
      </c>
    </row>
    <row x14ac:dyDescent="0.25" r="29" customHeight="1" ht="17.25">
      <c r="A29" s="15">
        <v>44968</v>
      </c>
      <c r="B29" s="16" t="s">
        <v>14</v>
      </c>
      <c r="C29" s="18"/>
      <c r="D29" s="18"/>
      <c r="E29" s="18"/>
      <c r="F29" s="18"/>
      <c r="G29" s="18"/>
      <c r="H29" s="36"/>
      <c r="I29" s="36"/>
      <c r="J29" s="36"/>
      <c r="K29" s="36"/>
      <c r="L29" s="17">
        <v>-30</v>
      </c>
      <c r="M29" s="18"/>
      <c r="N29" s="18"/>
      <c r="O29" s="36"/>
      <c r="P29" s="36"/>
      <c r="Q29" s="18"/>
      <c r="R29" s="18"/>
    </row>
    <row x14ac:dyDescent="0.25" r="30" customHeight="1" ht="17.25">
      <c r="A30" s="15" t="s">
        <v>2527</v>
      </c>
      <c r="B30" s="16" t="s">
        <v>14</v>
      </c>
      <c r="C30" s="36"/>
      <c r="D30" s="36"/>
      <c r="E30" s="36"/>
      <c r="F30" s="36"/>
      <c r="G30" s="36"/>
      <c r="H30" s="36"/>
      <c r="I30" s="36"/>
      <c r="J30" s="36"/>
      <c r="K30" s="36"/>
      <c r="L30" s="17">
        <v>-11</v>
      </c>
      <c r="M30" s="17">
        <v>-34</v>
      </c>
      <c r="N30" s="36"/>
      <c r="O30" s="36"/>
      <c r="P30" s="36"/>
      <c r="Q30" s="36"/>
      <c r="R30" s="36"/>
    </row>
    <row x14ac:dyDescent="0.25" r="31" customHeight="1" ht="17.25">
      <c r="A31" s="15" t="s">
        <v>2533</v>
      </c>
      <c r="B31" s="16" t="s">
        <v>14</v>
      </c>
      <c r="C31" s="18"/>
      <c r="D31" s="18"/>
      <c r="E31" s="18"/>
      <c r="F31" s="18"/>
      <c r="G31" s="18"/>
      <c r="H31" s="36"/>
      <c r="I31" s="36"/>
      <c r="J31" s="36"/>
      <c r="K31" s="36"/>
      <c r="L31" s="18"/>
      <c r="M31" s="17">
        <v>-2</v>
      </c>
      <c r="N31" s="18"/>
      <c r="O31" s="36"/>
      <c r="P31" s="36"/>
      <c r="Q31" s="18"/>
      <c r="R31" s="18"/>
    </row>
    <row x14ac:dyDescent="0.25" r="32" customHeight="1" ht="17.25">
      <c r="A32" s="33"/>
      <c r="B32" s="16"/>
      <c r="C32" s="18"/>
      <c r="D32" s="18"/>
      <c r="E32" s="18"/>
      <c r="F32" s="18"/>
      <c r="G32" s="18"/>
      <c r="H32" s="36"/>
      <c r="I32" s="36"/>
      <c r="J32" s="36"/>
      <c r="K32" s="36"/>
      <c r="L32" s="18"/>
      <c r="M32" s="18"/>
      <c r="N32" s="18"/>
      <c r="O32" s="36"/>
      <c r="P32" s="36"/>
      <c r="Q32" s="18"/>
      <c r="R32" s="18"/>
    </row>
    <row x14ac:dyDescent="0.25" r="33" customHeight="1" ht="17.25">
      <c r="A33" s="33"/>
      <c r="B33" s="16"/>
      <c r="C33" s="18"/>
      <c r="D33" s="18"/>
      <c r="E33" s="18"/>
      <c r="F33" s="18"/>
      <c r="G33" s="18"/>
      <c r="H33" s="36"/>
      <c r="I33" s="36"/>
      <c r="J33" s="36"/>
      <c r="K33" s="36"/>
      <c r="L33" s="18"/>
      <c r="M33" s="18"/>
      <c r="N33" s="18"/>
      <c r="O33" s="36"/>
      <c r="P33" s="36"/>
      <c r="Q33" s="18"/>
      <c r="R33" s="18"/>
    </row>
    <row x14ac:dyDescent="0.25" r="34" customHeight="1" ht="17.25">
      <c r="A34" s="33"/>
      <c r="B34" s="16"/>
      <c r="C34" s="18"/>
      <c r="D34" s="18"/>
      <c r="E34" s="18"/>
      <c r="F34" s="18"/>
      <c r="G34" s="18"/>
      <c r="H34" s="36"/>
      <c r="I34" s="36"/>
      <c r="J34" s="36"/>
      <c r="K34" s="36"/>
      <c r="L34" s="18"/>
      <c r="M34" s="18"/>
      <c r="N34" s="18"/>
      <c r="O34" s="36"/>
      <c r="P34" s="36"/>
      <c r="Q34" s="18"/>
      <c r="R34" s="18"/>
    </row>
    <row x14ac:dyDescent="0.25" r="35" customHeight="1" ht="17.25">
      <c r="A35" s="755" t="s">
        <v>57</v>
      </c>
      <c r="B35" s="751"/>
      <c r="C35" s="1148">
        <f>SUM(C8:C25)</f>
      </c>
      <c r="D35" s="1148">
        <f>SUM(D8:D25)</f>
      </c>
      <c r="E35" s="1148">
        <f>SUM(E8:E25)</f>
      </c>
      <c r="F35" s="1148">
        <f>SUM(F8:F25)</f>
      </c>
      <c r="G35" s="1148">
        <f>SUM(G8:G25)</f>
      </c>
      <c r="H35" s="1148">
        <f>SUM(H8:H25)</f>
      </c>
      <c r="I35" s="1148">
        <f>SUM(I8:I25)</f>
      </c>
      <c r="J35" s="1148">
        <f>SUM(J8:J25)</f>
      </c>
      <c r="K35" s="1148">
        <f>SUM(K8:K25)</f>
      </c>
      <c r="L35" s="1148">
        <f>SUM(L8:L25)</f>
      </c>
      <c r="M35" s="1148">
        <f>SUM(M8:M25)</f>
      </c>
      <c r="N35" s="1148">
        <f>SUM(N8:N25)</f>
      </c>
      <c r="O35" s="1148">
        <f>SUM(O8:O25)</f>
      </c>
      <c r="P35" s="1148">
        <f>SUM(P8:P25)</f>
      </c>
      <c r="Q35" s="1148">
        <f>SUM(Q8:Q25)</f>
      </c>
      <c r="R35" s="1148">
        <f>SUM(R8:R25)</f>
      </c>
    </row>
    <row x14ac:dyDescent="0.25" r="36" customHeight="1" ht="17.25">
      <c r="A36" s="231" t="s">
        <v>58</v>
      </c>
      <c r="B36" s="232"/>
      <c r="C36" s="233">
        <v>264</v>
      </c>
      <c r="D36" s="233">
        <v>454</v>
      </c>
      <c r="E36" s="233">
        <v>354</v>
      </c>
      <c r="F36" s="233">
        <v>264</v>
      </c>
      <c r="G36" s="233">
        <v>359</v>
      </c>
      <c r="H36" s="233">
        <v>368</v>
      </c>
      <c r="I36" s="233">
        <v>126</v>
      </c>
      <c r="J36" s="233">
        <v>3115</v>
      </c>
      <c r="K36" s="233">
        <v>519</v>
      </c>
      <c r="L36" s="233">
        <v>88</v>
      </c>
      <c r="M36" s="233">
        <v>126</v>
      </c>
      <c r="N36" s="233">
        <v>32</v>
      </c>
      <c r="O36" s="233">
        <v>458</v>
      </c>
      <c r="P36" s="233">
        <v>586</v>
      </c>
      <c r="Q36" s="267"/>
      <c r="R36" s="267"/>
    </row>
    <row x14ac:dyDescent="0.25" r="37" customHeight="1" ht="17.25">
      <c r="A37" s="37"/>
      <c r="B37" s="2"/>
      <c r="C37" s="401" t="s">
        <v>368</v>
      </c>
      <c r="D37" s="401" t="s">
        <v>7</v>
      </c>
      <c r="E37" s="401" t="s">
        <v>8209</v>
      </c>
      <c r="F37" s="401" t="s">
        <v>8</v>
      </c>
      <c r="G37" s="401" t="s">
        <v>31</v>
      </c>
      <c r="H37" s="401" t="s">
        <v>10</v>
      </c>
      <c r="I37" s="401" t="s">
        <v>428</v>
      </c>
      <c r="J37" s="401" t="s">
        <v>33</v>
      </c>
      <c r="K37" s="401" t="s">
        <v>1083</v>
      </c>
      <c r="L37" s="401" t="s">
        <v>6</v>
      </c>
      <c r="M37" s="401" t="s">
        <v>75</v>
      </c>
      <c r="N37" s="401" t="s">
        <v>76</v>
      </c>
      <c r="O37" s="401" t="s">
        <v>32</v>
      </c>
      <c r="P37" s="401" t="s">
        <v>1866</v>
      </c>
      <c r="Q37" s="401" t="s">
        <v>369</v>
      </c>
      <c r="R37" s="401"/>
    </row>
    <row x14ac:dyDescent="0.25" r="38" customHeight="1" ht="17.25">
      <c r="A38" s="37"/>
      <c r="B38" s="2"/>
      <c r="C38" s="94">
        <f>SUM(C35-C36)</f>
      </c>
      <c r="D38" s="94">
        <f>SUM(D35-D36)</f>
      </c>
      <c r="E38" s="94">
        <f>SUM(E35-E36)</f>
      </c>
      <c r="F38" s="94">
        <f>SUM(F35-F36)</f>
      </c>
      <c r="G38" s="94">
        <f>SUM(G35-G36)</f>
      </c>
      <c r="H38" s="94">
        <f>SUM(H35-H36)</f>
      </c>
      <c r="I38" s="94">
        <f>SUM(I35-I36)</f>
      </c>
      <c r="J38" s="94">
        <f>SUM(J35-J36)</f>
      </c>
      <c r="K38" s="94">
        <f>SUM(K35-K36)</f>
      </c>
      <c r="L38" s="94">
        <f>SUM(L35-L36)</f>
      </c>
      <c r="M38" s="94">
        <f>SUM(M35-M36)</f>
      </c>
      <c r="N38" s="94">
        <f>SUM(N35-N36)</f>
      </c>
      <c r="O38" s="94">
        <f>SUM(O35-O36)</f>
      </c>
      <c r="P38" s="94">
        <f>SUM(P35-P36)</f>
      </c>
      <c r="Q38" s="94">
        <f>SUM(Q35-Q36)</f>
      </c>
      <c r="R38" s="3"/>
    </row>
    <row x14ac:dyDescent="0.25" r="39" customHeight="1" ht="17.25">
      <c r="A39" s="127" t="s">
        <v>8243</v>
      </c>
      <c r="B39" s="199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x14ac:dyDescent="0.25" r="40" customHeight="1" ht="17.25">
      <c r="A40" s="127" t="s">
        <v>8244</v>
      </c>
      <c r="B40" s="199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x14ac:dyDescent="0.25" r="41" customHeight="1" ht="17.25">
      <c r="A41" s="127" t="s">
        <v>8245</v>
      </c>
      <c r="B41" s="199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  <row x14ac:dyDescent="0.25" r="42" customHeight="1" ht="17.25">
      <c r="A42" s="37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</row>
    <row x14ac:dyDescent="0.25" r="43" customHeight="1" ht="17.25">
      <c r="A43" s="127" t="s">
        <v>8246</v>
      </c>
      <c r="B43" s="199"/>
      <c r="C43" s="145"/>
      <c r="D43" s="145"/>
      <c r="E43" s="145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</row>
    <row x14ac:dyDescent="0.25" r="44" customHeight="1" ht="17.25">
      <c r="A44" s="37"/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</row>
    <row x14ac:dyDescent="0.25" r="45" customHeight="1" ht="17.25">
      <c r="A45" s="38" t="s">
        <v>8247</v>
      </c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</row>
    <row x14ac:dyDescent="0.25" r="46" customHeight="1" ht="17.25">
      <c r="A46" s="38" t="s">
        <v>8248</v>
      </c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x14ac:dyDescent="0.25" r="47" customHeight="1" ht="17.25">
      <c r="A47" s="38" t="s">
        <v>8249</v>
      </c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</row>
    <row x14ac:dyDescent="0.25" r="48" customHeight="1" ht="17.25">
      <c r="A48" s="37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</row>
    <row x14ac:dyDescent="0.25" r="49" customHeight="1" ht="17.25" customFormat="1" s="1159">
      <c r="A49" s="1163" t="s">
        <v>8250</v>
      </c>
      <c r="B49" s="1161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83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9.147857142857141" customWidth="1" bestFit="1"/>
    <col min="4" max="4" style="116" width="9.147857142857141" customWidth="1" bestFit="1"/>
    <col min="5" max="5" style="116" width="9.147857142857141" customWidth="1" bestFit="1"/>
    <col min="6" max="6" style="116" width="9.147857142857141" customWidth="1" bestFit="1"/>
    <col min="7" max="7" style="116" width="9.147857142857141" customWidth="1" bestFit="1"/>
    <col min="8" max="8" style="116" width="9.147857142857141" customWidth="1" bestFit="1"/>
    <col min="9" max="9" style="116" width="9.147857142857141" customWidth="1" bestFit="1"/>
    <col min="10" max="10" style="116" width="9.147857142857141" customWidth="1" bestFit="1"/>
    <col min="11" max="11" style="116" width="9.147857142857141" customWidth="1" bestFit="1"/>
    <col min="12" max="12" style="116" width="9.147857142857141" customWidth="1" bestFit="1"/>
    <col min="13" max="13" style="116" width="9.147857142857141" customWidth="1" bestFit="1"/>
    <col min="14" max="14" style="116" width="9.147857142857141" customWidth="1" bestFit="1"/>
    <col min="15" max="15" style="116" width="9.147857142857141" customWidth="1" bestFit="1"/>
    <col min="16" max="16" style="116" width="9.147857142857141" customWidth="1" bestFit="1"/>
    <col min="17" max="17" style="116" width="9.147857142857141" customWidth="1" bestFit="1"/>
    <col min="18" max="18" style="116" width="9.147857142857141" customWidth="1" bestFit="1"/>
    <col min="19" max="19" style="116" width="9.147857142857141" customWidth="1" bestFit="1"/>
    <col min="20" max="20" style="116" width="9.147857142857141" customWidth="1" bestFit="1"/>
    <col min="21" max="21" style="116" width="9.147857142857141" customWidth="1" bestFit="1"/>
    <col min="22" max="22" style="40" width="12.43357142857143" customWidth="1" bestFit="1"/>
  </cols>
  <sheetData>
    <row x14ac:dyDescent="0.25" r="1" customHeight="1" ht="17.25">
      <c r="A1" s="1" t="s">
        <v>0</v>
      </c>
      <c r="B1" s="83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2"/>
    </row>
    <row x14ac:dyDescent="0.25" r="2" customHeight="1" ht="17.25">
      <c r="A2" s="37"/>
      <c r="B2" s="83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2"/>
    </row>
    <row x14ac:dyDescent="0.25" r="3" customHeight="1" ht="17.25">
      <c r="A3" s="1" t="s">
        <v>7698</v>
      </c>
      <c r="B3" s="83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2"/>
    </row>
    <row x14ac:dyDescent="0.25" r="4" customHeight="1" ht="17.25">
      <c r="A4" s="1" t="s">
        <v>8207</v>
      </c>
      <c r="B4" s="4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2"/>
    </row>
    <row x14ac:dyDescent="0.25" r="5" customHeight="1" ht="17.25">
      <c r="A5" s="1" t="s">
        <v>8208</v>
      </c>
      <c r="B5" s="4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2"/>
    </row>
    <row x14ac:dyDescent="0.25" r="6" customHeight="1" ht="17.25">
      <c r="A6" s="1"/>
      <c r="B6" s="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2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7</v>
      </c>
      <c r="E7" s="401" t="s">
        <v>8209</v>
      </c>
      <c r="F7" s="401" t="s">
        <v>8</v>
      </c>
      <c r="G7" s="401" t="s">
        <v>358</v>
      </c>
      <c r="H7" s="401" t="s">
        <v>31</v>
      </c>
      <c r="I7" s="401" t="s">
        <v>10</v>
      </c>
      <c r="J7" s="401" t="s">
        <v>428</v>
      </c>
      <c r="K7" s="401" t="s">
        <v>33</v>
      </c>
      <c r="L7" s="401" t="s">
        <v>1083</v>
      </c>
      <c r="M7" s="401" t="s">
        <v>6</v>
      </c>
      <c r="N7" s="401" t="s">
        <v>75</v>
      </c>
      <c r="O7" s="401" t="s">
        <v>76</v>
      </c>
      <c r="P7" s="401" t="s">
        <v>32</v>
      </c>
      <c r="Q7" s="401" t="s">
        <v>1866</v>
      </c>
      <c r="R7" s="401" t="s">
        <v>369</v>
      </c>
      <c r="S7" s="401" t="s">
        <v>383</v>
      </c>
      <c r="T7" s="401" t="s">
        <v>6343</v>
      </c>
      <c r="U7" s="401"/>
      <c r="V7" s="2"/>
    </row>
    <row x14ac:dyDescent="0.25" r="8" customHeight="1" ht="17.25">
      <c r="A8" s="117" t="s">
        <v>2152</v>
      </c>
      <c r="B8" s="118" t="s">
        <v>8210</v>
      </c>
      <c r="C8" s="121"/>
      <c r="D8" s="121"/>
      <c r="E8" s="121"/>
      <c r="F8" s="121"/>
      <c r="G8" s="121"/>
      <c r="H8" s="121"/>
      <c r="I8" s="121"/>
      <c r="J8" s="421">
        <v>20</v>
      </c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2"/>
    </row>
    <row x14ac:dyDescent="0.25" r="9" customHeight="1" ht="17.25">
      <c r="A9" s="15" t="s">
        <v>3856</v>
      </c>
      <c r="B9" s="118" t="s">
        <v>8211</v>
      </c>
      <c r="C9" s="17">
        <v>106</v>
      </c>
      <c r="D9" s="17">
        <v>20</v>
      </c>
      <c r="E9" s="17">
        <v>392</v>
      </c>
      <c r="F9" s="17">
        <v>53</v>
      </c>
      <c r="G9" s="121"/>
      <c r="H9" s="17">
        <v>20</v>
      </c>
      <c r="I9" s="17">
        <v>67</v>
      </c>
      <c r="J9" s="17">
        <v>36</v>
      </c>
      <c r="K9" s="17">
        <v>432</v>
      </c>
      <c r="L9" s="121"/>
      <c r="M9" s="121"/>
      <c r="N9" s="121"/>
      <c r="O9" s="121"/>
      <c r="P9" s="17">
        <v>100</v>
      </c>
      <c r="Q9" s="121"/>
      <c r="R9" s="121"/>
      <c r="S9" s="121"/>
      <c r="T9" s="121"/>
      <c r="U9" s="121"/>
      <c r="V9" s="2"/>
    </row>
    <row x14ac:dyDescent="0.25" r="10" customHeight="1" ht="17.25">
      <c r="A10" s="15" t="s">
        <v>3856</v>
      </c>
      <c r="B10" s="118" t="s">
        <v>8212</v>
      </c>
      <c r="C10" s="121"/>
      <c r="D10" s="121"/>
      <c r="E10" s="121"/>
      <c r="F10" s="121"/>
      <c r="G10" s="17">
        <v>50</v>
      </c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2"/>
    </row>
    <row x14ac:dyDescent="0.25" r="11" customHeight="1" ht="17.25">
      <c r="A11" s="15" t="s">
        <v>3856</v>
      </c>
      <c r="B11" s="118" t="s">
        <v>8212</v>
      </c>
      <c r="C11" s="36"/>
      <c r="D11" s="17">
        <v>71</v>
      </c>
      <c r="E11" s="36"/>
      <c r="F11" s="36"/>
      <c r="G11" s="121"/>
      <c r="H11" s="121"/>
      <c r="I11" s="36"/>
      <c r="J11" s="36"/>
      <c r="K11" s="121"/>
      <c r="L11" s="121"/>
      <c r="M11" s="121"/>
      <c r="N11" s="36"/>
      <c r="O11" s="36"/>
      <c r="P11" s="121"/>
      <c r="Q11" s="121"/>
      <c r="R11" s="121"/>
      <c r="S11" s="121"/>
      <c r="T11" s="36"/>
      <c r="U11" s="121"/>
      <c r="V11" s="2"/>
    </row>
    <row x14ac:dyDescent="0.25" r="12" customHeight="1" ht="17.25">
      <c r="A12" s="15" t="s">
        <v>8213</v>
      </c>
      <c r="B12" s="118" t="s">
        <v>8214</v>
      </c>
      <c r="C12" s="17">
        <v>98</v>
      </c>
      <c r="D12" s="36"/>
      <c r="E12" s="36"/>
      <c r="F12" s="36"/>
      <c r="G12" s="17">
        <v>100</v>
      </c>
      <c r="H12" s="121"/>
      <c r="I12" s="17">
        <v>82</v>
      </c>
      <c r="J12" s="17">
        <v>50</v>
      </c>
      <c r="K12" s="121"/>
      <c r="L12" s="121"/>
      <c r="M12" s="121"/>
      <c r="N12" s="36"/>
      <c r="O12" s="36"/>
      <c r="P12" s="121"/>
      <c r="Q12" s="121"/>
      <c r="R12" s="121"/>
      <c r="S12" s="121"/>
      <c r="T12" s="36"/>
      <c r="U12" s="121"/>
      <c r="V12" s="2"/>
    </row>
    <row x14ac:dyDescent="0.25" r="13" customHeight="1" ht="17.25">
      <c r="A13" s="15" t="s">
        <v>8213</v>
      </c>
      <c r="B13" s="118" t="s">
        <v>8215</v>
      </c>
      <c r="C13" s="36"/>
      <c r="D13" s="17">
        <v>163</v>
      </c>
      <c r="E13" s="36"/>
      <c r="F13" s="36"/>
      <c r="G13" s="121"/>
      <c r="H13" s="121"/>
      <c r="I13" s="36"/>
      <c r="J13" s="36"/>
      <c r="K13" s="121"/>
      <c r="L13" s="121"/>
      <c r="M13" s="121"/>
      <c r="N13" s="36"/>
      <c r="O13" s="36"/>
      <c r="P13" s="121"/>
      <c r="Q13" s="121"/>
      <c r="R13" s="121"/>
      <c r="S13" s="121"/>
      <c r="T13" s="36"/>
      <c r="U13" s="121"/>
      <c r="V13" s="2"/>
    </row>
    <row x14ac:dyDescent="0.25" r="14" customHeight="1" ht="17.25">
      <c r="A14" s="15" t="s">
        <v>1807</v>
      </c>
      <c r="B14" s="118" t="s">
        <v>8216</v>
      </c>
      <c r="C14" s="36"/>
      <c r="D14" s="36"/>
      <c r="E14" s="36"/>
      <c r="F14" s="36"/>
      <c r="G14" s="121"/>
      <c r="H14" s="17">
        <v>37</v>
      </c>
      <c r="I14" s="17">
        <v>91</v>
      </c>
      <c r="J14" s="36"/>
      <c r="K14" s="121"/>
      <c r="L14" s="17">
        <v>344</v>
      </c>
      <c r="M14" s="121"/>
      <c r="N14" s="36"/>
      <c r="O14" s="36"/>
      <c r="P14" s="121"/>
      <c r="Q14" s="121"/>
      <c r="R14" s="121"/>
      <c r="S14" s="121"/>
      <c r="T14" s="36"/>
      <c r="U14" s="121"/>
      <c r="V14" s="2"/>
    </row>
    <row x14ac:dyDescent="0.25" r="15" customHeight="1" ht="17.25">
      <c r="A15" s="15" t="s">
        <v>1807</v>
      </c>
      <c r="B15" s="16" t="s">
        <v>8217</v>
      </c>
      <c r="C15" s="17">
        <v>100</v>
      </c>
      <c r="D15" s="17">
        <v>100</v>
      </c>
      <c r="E15" s="17">
        <v>960</v>
      </c>
      <c r="F15" s="17">
        <v>100</v>
      </c>
      <c r="G15" s="111"/>
      <c r="H15" s="111"/>
      <c r="I15" s="17">
        <v>200</v>
      </c>
      <c r="J15" s="17">
        <v>15</v>
      </c>
      <c r="K15" s="111"/>
      <c r="L15" s="111"/>
      <c r="M15" s="111"/>
      <c r="N15" s="36"/>
      <c r="O15" s="36"/>
      <c r="P15" s="111"/>
      <c r="Q15" s="111"/>
      <c r="R15" s="111"/>
      <c r="S15" s="111"/>
      <c r="T15" s="36"/>
      <c r="U15" s="121"/>
      <c r="V15" s="2"/>
    </row>
    <row x14ac:dyDescent="0.25" r="16" customHeight="1" ht="17.25">
      <c r="A16" s="117" t="s">
        <v>3302</v>
      </c>
      <c r="B16" s="118" t="s">
        <v>8218</v>
      </c>
      <c r="C16" s="36"/>
      <c r="D16" s="36"/>
      <c r="E16" s="36"/>
      <c r="F16" s="36"/>
      <c r="G16" s="111"/>
      <c r="H16" s="138">
        <v>4</v>
      </c>
      <c r="I16" s="36"/>
      <c r="J16" s="36"/>
      <c r="K16" s="111"/>
      <c r="L16" s="111"/>
      <c r="M16" s="111"/>
      <c r="N16" s="36"/>
      <c r="O16" s="36"/>
      <c r="P16" s="111"/>
      <c r="Q16" s="111"/>
      <c r="R16" s="111"/>
      <c r="S16" s="111"/>
      <c r="T16" s="36"/>
      <c r="U16" s="121"/>
      <c r="V16" s="2"/>
    </row>
    <row x14ac:dyDescent="0.25" r="17" customHeight="1" ht="17.25">
      <c r="A17" s="15" t="s">
        <v>3302</v>
      </c>
      <c r="B17" s="16" t="s">
        <v>8219</v>
      </c>
      <c r="C17" s="17">
        <v>60</v>
      </c>
      <c r="D17" s="17">
        <v>86</v>
      </c>
      <c r="E17" s="18"/>
      <c r="F17" s="17">
        <v>220</v>
      </c>
      <c r="G17" s="111"/>
      <c r="H17" s="111"/>
      <c r="I17" s="18"/>
      <c r="J17" s="17">
        <v>18</v>
      </c>
      <c r="K17" s="111"/>
      <c r="L17" s="111"/>
      <c r="M17" s="111"/>
      <c r="N17" s="17">
        <v>25</v>
      </c>
      <c r="O17" s="17">
        <v>25</v>
      </c>
      <c r="P17" s="111"/>
      <c r="Q17" s="111"/>
      <c r="R17" s="111"/>
      <c r="S17" s="111"/>
      <c r="T17" s="46"/>
      <c r="U17" s="121"/>
      <c r="V17" s="2"/>
    </row>
    <row x14ac:dyDescent="0.25" r="18" customHeight="1" ht="17.25">
      <c r="A18" s="15" t="s">
        <v>2848</v>
      </c>
      <c r="B18" s="16" t="s">
        <v>8220</v>
      </c>
      <c r="C18" s="36"/>
      <c r="D18" s="36"/>
      <c r="E18" s="18"/>
      <c r="F18" s="36"/>
      <c r="G18" s="111"/>
      <c r="H18" s="111"/>
      <c r="I18" s="18"/>
      <c r="J18" s="36"/>
      <c r="K18" s="111"/>
      <c r="L18" s="111"/>
      <c r="M18" s="111"/>
      <c r="N18" s="36"/>
      <c r="O18" s="36"/>
      <c r="P18" s="111"/>
      <c r="Q18" s="111"/>
      <c r="R18" s="111"/>
      <c r="S18" s="297"/>
      <c r="T18" s="1158">
        <v>80</v>
      </c>
      <c r="U18" s="465"/>
      <c r="V18" s="2"/>
    </row>
    <row x14ac:dyDescent="0.25" r="19" customHeight="1" ht="17.25">
      <c r="A19" s="15">
        <v>44965</v>
      </c>
      <c r="B19" s="16" t="s">
        <v>8221</v>
      </c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7">
        <v>55</v>
      </c>
      <c r="O19" s="361">
        <v>75</v>
      </c>
      <c r="P19" s="111"/>
      <c r="Q19" s="111"/>
      <c r="R19" s="111"/>
      <c r="S19" s="111"/>
      <c r="T19" s="121"/>
      <c r="U19" s="121"/>
      <c r="V19" s="2"/>
    </row>
    <row x14ac:dyDescent="0.25" r="20" customHeight="1" ht="17.25">
      <c r="A20" s="33">
        <v>44965</v>
      </c>
      <c r="B20" s="25" t="s">
        <v>8222</v>
      </c>
      <c r="C20" s="121"/>
      <c r="D20" s="111"/>
      <c r="E20" s="121"/>
      <c r="F20" s="121"/>
      <c r="G20" s="121"/>
      <c r="H20" s="19">
        <v>39</v>
      </c>
      <c r="I20" s="121"/>
      <c r="J20" s="121"/>
      <c r="K20" s="121"/>
      <c r="L20" s="121"/>
      <c r="M20" s="121"/>
      <c r="N20" s="35"/>
      <c r="O20" s="121"/>
      <c r="P20" s="121"/>
      <c r="Q20" s="121"/>
      <c r="R20" s="121"/>
      <c r="S20" s="121"/>
      <c r="T20" s="121"/>
      <c r="U20" s="121"/>
      <c r="V20" s="2"/>
    </row>
    <row x14ac:dyDescent="0.25" r="21" customHeight="1" ht="17.25">
      <c r="A21" s="15">
        <v>44965</v>
      </c>
      <c r="B21" s="118" t="s">
        <v>8223</v>
      </c>
      <c r="C21" s="121"/>
      <c r="D21" s="17">
        <v>264</v>
      </c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2"/>
    </row>
    <row x14ac:dyDescent="0.25" r="22" customHeight="1" ht="17.25">
      <c r="A22" s="15">
        <v>44993</v>
      </c>
      <c r="B22" s="16" t="s">
        <v>8224</v>
      </c>
      <c r="C22" s="111"/>
      <c r="D22" s="111"/>
      <c r="E22" s="111"/>
      <c r="F22" s="111"/>
      <c r="G22" s="111"/>
      <c r="H22" s="18"/>
      <c r="I22" s="111"/>
      <c r="J22" s="111"/>
      <c r="K22" s="17">
        <v>336</v>
      </c>
      <c r="L22" s="17">
        <v>224</v>
      </c>
      <c r="M22" s="111"/>
      <c r="N22" s="111"/>
      <c r="O22" s="111"/>
      <c r="P22" s="17">
        <v>28</v>
      </c>
      <c r="Q22" s="17">
        <v>140</v>
      </c>
      <c r="R22" s="111"/>
      <c r="S22" s="121"/>
      <c r="T22" s="121"/>
      <c r="U22" s="121"/>
      <c r="V22" s="2"/>
    </row>
    <row x14ac:dyDescent="0.25" r="23" customHeight="1" ht="17.25">
      <c r="A23" s="15">
        <v>45238</v>
      </c>
      <c r="B23" s="16" t="s">
        <v>8225</v>
      </c>
      <c r="C23" s="111"/>
      <c r="D23" s="111"/>
      <c r="E23" s="111"/>
      <c r="F23" s="111"/>
      <c r="G23" s="111"/>
      <c r="H23" s="17">
        <v>52</v>
      </c>
      <c r="I23" s="111"/>
      <c r="J23" s="111"/>
      <c r="K23" s="36"/>
      <c r="L23" s="36"/>
      <c r="M23" s="111"/>
      <c r="N23" s="111"/>
      <c r="O23" s="111"/>
      <c r="P23" s="36"/>
      <c r="Q23" s="36"/>
      <c r="R23" s="111"/>
      <c r="S23" s="121"/>
      <c r="T23" s="121"/>
      <c r="U23" s="121"/>
      <c r="V23" s="2"/>
    </row>
    <row x14ac:dyDescent="0.25" r="24" customHeight="1" ht="17.25">
      <c r="A24" s="15">
        <v>45238</v>
      </c>
      <c r="B24" s="16" t="s">
        <v>8225</v>
      </c>
      <c r="C24" s="111"/>
      <c r="D24" s="111"/>
      <c r="E24" s="111"/>
      <c r="F24" s="111"/>
      <c r="G24" s="111"/>
      <c r="H24" s="111"/>
      <c r="I24" s="111"/>
      <c r="J24" s="111"/>
      <c r="K24" s="111"/>
      <c r="L24" s="17">
        <v>234</v>
      </c>
      <c r="M24" s="111"/>
      <c r="N24" s="111"/>
      <c r="O24" s="111"/>
      <c r="P24" s="111"/>
      <c r="Q24" s="111"/>
      <c r="R24" s="111"/>
      <c r="S24" s="121"/>
      <c r="T24" s="121"/>
      <c r="U24" s="121"/>
      <c r="V24" s="2"/>
    </row>
    <row x14ac:dyDescent="0.25" r="25" customHeight="1" ht="17.25">
      <c r="A25" s="15" t="s">
        <v>2479</v>
      </c>
      <c r="B25" s="16" t="s">
        <v>8226</v>
      </c>
      <c r="C25" s="121"/>
      <c r="D25" s="121"/>
      <c r="E25" s="121"/>
      <c r="F25" s="36"/>
      <c r="G25" s="36"/>
      <c r="H25" s="121"/>
      <c r="I25" s="121"/>
      <c r="J25" s="121"/>
      <c r="K25" s="17">
        <v>700</v>
      </c>
      <c r="L25" s="17">
        <v>190</v>
      </c>
      <c r="M25" s="121"/>
      <c r="N25" s="121"/>
      <c r="O25" s="121"/>
      <c r="P25" s="121"/>
      <c r="Q25" s="121"/>
      <c r="R25" s="121"/>
      <c r="S25" s="121"/>
      <c r="T25" s="121"/>
      <c r="U25" s="121"/>
      <c r="V25" s="2"/>
    </row>
    <row x14ac:dyDescent="0.25" r="26" customHeight="1" ht="17.25">
      <c r="A26" s="117" t="s">
        <v>2481</v>
      </c>
      <c r="B26" s="118" t="s">
        <v>8227</v>
      </c>
      <c r="C26" s="111"/>
      <c r="D26" s="111"/>
      <c r="E26" s="111"/>
      <c r="F26" s="138">
        <v>100</v>
      </c>
      <c r="G26" s="138">
        <v>100</v>
      </c>
      <c r="H26" s="111"/>
      <c r="I26" s="111"/>
      <c r="J26" s="111"/>
      <c r="K26" s="46"/>
      <c r="L26" s="138">
        <v>75</v>
      </c>
      <c r="M26" s="111"/>
      <c r="N26" s="111"/>
      <c r="O26" s="111"/>
      <c r="P26" s="111"/>
      <c r="Q26" s="111"/>
      <c r="R26" s="111"/>
      <c r="S26" s="111"/>
      <c r="T26" s="111"/>
      <c r="U26" s="111"/>
      <c r="V26" s="2"/>
    </row>
    <row x14ac:dyDescent="0.25" r="27" customHeight="1" ht="17.25">
      <c r="A27" s="15" t="s">
        <v>2487</v>
      </c>
      <c r="B27" s="16" t="s">
        <v>8228</v>
      </c>
      <c r="C27" s="17">
        <v>65</v>
      </c>
      <c r="D27" s="17">
        <v>200</v>
      </c>
      <c r="E27" s="17">
        <v>354</v>
      </c>
      <c r="F27" s="17">
        <v>264</v>
      </c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2"/>
    </row>
    <row x14ac:dyDescent="0.25" r="28" customHeight="1" ht="17.25">
      <c r="A28" s="15" t="s">
        <v>2489</v>
      </c>
      <c r="B28" s="16" t="s">
        <v>8229</v>
      </c>
      <c r="C28" s="17">
        <v>100</v>
      </c>
      <c r="D28" s="17">
        <v>100</v>
      </c>
      <c r="E28" s="18"/>
      <c r="F28" s="18"/>
      <c r="G28" s="18"/>
      <c r="H28" s="17">
        <v>347</v>
      </c>
      <c r="I28" s="17">
        <v>20</v>
      </c>
      <c r="J28" s="17">
        <v>20</v>
      </c>
      <c r="K28" s="17">
        <v>750</v>
      </c>
      <c r="L28" s="36"/>
      <c r="M28" s="36"/>
      <c r="N28" s="36"/>
      <c r="O28" s="36"/>
      <c r="P28" s="36"/>
      <c r="Q28" s="36"/>
      <c r="R28" s="36"/>
      <c r="S28" s="36"/>
      <c r="T28" s="36"/>
      <c r="U28" s="18"/>
      <c r="V28" s="2"/>
    </row>
    <row x14ac:dyDescent="0.25" r="29" customHeight="1" ht="17.25">
      <c r="A29" s="15" t="s">
        <v>2489</v>
      </c>
      <c r="B29" s="118" t="s">
        <v>1788</v>
      </c>
      <c r="C29" s="18"/>
      <c r="D29" s="17">
        <v>110</v>
      </c>
      <c r="E29" s="18"/>
      <c r="F29" s="18"/>
      <c r="G29" s="18"/>
      <c r="H29" s="18"/>
      <c r="I29" s="18"/>
      <c r="J29" s="18"/>
      <c r="K29" s="17">
        <v>100</v>
      </c>
      <c r="L29" s="17">
        <v>100</v>
      </c>
      <c r="M29" s="17">
        <v>88</v>
      </c>
      <c r="N29" s="17">
        <v>58</v>
      </c>
      <c r="O29" s="17">
        <v>32</v>
      </c>
      <c r="P29" s="36"/>
      <c r="Q29" s="36"/>
      <c r="R29" s="36"/>
      <c r="S29" s="36"/>
      <c r="T29" s="36"/>
      <c r="U29" s="18"/>
      <c r="V29" s="2"/>
    </row>
    <row x14ac:dyDescent="0.25" r="30" customHeight="1" ht="17.25">
      <c r="A30" s="15" t="s">
        <v>2157</v>
      </c>
      <c r="B30" s="16" t="s">
        <v>1788</v>
      </c>
      <c r="C30" s="17">
        <v>99</v>
      </c>
      <c r="D30" s="36"/>
      <c r="E30" s="36"/>
      <c r="F30" s="18"/>
      <c r="G30" s="18"/>
      <c r="H30" s="18"/>
      <c r="I30" s="17">
        <v>60</v>
      </c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2"/>
    </row>
    <row x14ac:dyDescent="0.25" r="31" customHeight="1" ht="17.25">
      <c r="A31" s="15" t="s">
        <v>2157</v>
      </c>
      <c r="B31" s="16" t="s">
        <v>1788</v>
      </c>
      <c r="C31" s="36"/>
      <c r="D31" s="36"/>
      <c r="E31" s="36"/>
      <c r="F31" s="36"/>
      <c r="G31" s="36"/>
      <c r="H31" s="36"/>
      <c r="I31" s="36"/>
      <c r="J31" s="36"/>
      <c r="K31" s="17">
        <v>225</v>
      </c>
      <c r="L31" s="17">
        <v>100</v>
      </c>
      <c r="M31" s="36"/>
      <c r="N31" s="17">
        <v>68</v>
      </c>
      <c r="O31" s="36"/>
      <c r="P31" s="17">
        <v>45</v>
      </c>
      <c r="Q31" s="17">
        <v>50</v>
      </c>
      <c r="R31" s="36"/>
      <c r="S31" s="36"/>
      <c r="T31" s="36"/>
      <c r="U31" s="36"/>
      <c r="V31" s="2"/>
    </row>
    <row x14ac:dyDescent="0.25" r="32" customHeight="1" ht="17.25">
      <c r="A32" s="33" t="s">
        <v>2158</v>
      </c>
      <c r="B32" s="16" t="s">
        <v>8230</v>
      </c>
      <c r="C32" s="36"/>
      <c r="D32" s="17">
        <v>35</v>
      </c>
      <c r="E32" s="36"/>
      <c r="F32" s="36"/>
      <c r="G32" s="36"/>
      <c r="H32" s="36"/>
      <c r="I32" s="36"/>
      <c r="J32" s="17">
        <v>35</v>
      </c>
      <c r="K32" s="36"/>
      <c r="L32" s="36"/>
      <c r="M32" s="36"/>
      <c r="N32" s="36"/>
      <c r="O32" s="36"/>
      <c r="P32" s="17">
        <v>120</v>
      </c>
      <c r="Q32" s="17">
        <v>322</v>
      </c>
      <c r="R32" s="36"/>
      <c r="S32" s="36"/>
      <c r="T32" s="36"/>
      <c r="U32" s="36"/>
      <c r="V32" s="2"/>
    </row>
    <row x14ac:dyDescent="0.25" r="33" customHeight="1" ht="17.25">
      <c r="A33" s="33" t="s">
        <v>2158</v>
      </c>
      <c r="B33" s="16" t="s">
        <v>1788</v>
      </c>
      <c r="C33" s="36"/>
      <c r="D33" s="36"/>
      <c r="E33" s="36"/>
      <c r="F33" s="36"/>
      <c r="G33" s="36"/>
      <c r="H33" s="36"/>
      <c r="I33" s="17">
        <v>273</v>
      </c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2"/>
    </row>
    <row x14ac:dyDescent="0.25" r="34" customHeight="1" ht="17.25">
      <c r="A34" s="33" t="s">
        <v>2158</v>
      </c>
      <c r="B34" s="16" t="s">
        <v>1788</v>
      </c>
      <c r="C34" s="18"/>
      <c r="D34" s="18"/>
      <c r="E34" s="18"/>
      <c r="F34" s="18"/>
      <c r="G34" s="18"/>
      <c r="H34" s="18"/>
      <c r="I34" s="17">
        <v>15</v>
      </c>
      <c r="J34" s="17">
        <v>3</v>
      </c>
      <c r="K34" s="17">
        <v>150</v>
      </c>
      <c r="L34" s="17">
        <v>41</v>
      </c>
      <c r="M34" s="18"/>
      <c r="N34" s="18"/>
      <c r="O34" s="18"/>
      <c r="P34" s="17">
        <v>83</v>
      </c>
      <c r="Q34" s="17">
        <v>1</v>
      </c>
      <c r="R34" s="18"/>
      <c r="S34" s="18"/>
      <c r="T34" s="18"/>
      <c r="U34" s="18"/>
      <c r="V34" s="2"/>
    </row>
    <row x14ac:dyDescent="0.25" r="35" customHeight="1" ht="17.25">
      <c r="A35" s="24" t="s">
        <v>2494</v>
      </c>
      <c r="B35" s="118" t="s">
        <v>1788</v>
      </c>
      <c r="C35" s="36"/>
      <c r="D35" s="36"/>
      <c r="E35" s="36"/>
      <c r="F35" s="138">
        <v>14</v>
      </c>
      <c r="G35" s="46"/>
      <c r="H35" s="138">
        <v>11</v>
      </c>
      <c r="I35" s="36"/>
      <c r="J35" s="36"/>
      <c r="K35" s="138">
        <v>50</v>
      </c>
      <c r="L35" s="138">
        <v>9</v>
      </c>
      <c r="M35" s="36"/>
      <c r="N35" s="36"/>
      <c r="O35" s="36"/>
      <c r="P35" s="138">
        <v>15</v>
      </c>
      <c r="Q35" s="138">
        <v>10</v>
      </c>
      <c r="R35" s="36"/>
      <c r="S35" s="138">
        <v>15</v>
      </c>
      <c r="T35" s="46"/>
      <c r="U35" s="36"/>
      <c r="V35" s="2"/>
    </row>
    <row x14ac:dyDescent="0.25" r="36" customHeight="1" ht="17.25">
      <c r="A36" s="33">
        <v>44966</v>
      </c>
      <c r="B36" s="16" t="s">
        <v>8231</v>
      </c>
      <c r="C36" s="18"/>
      <c r="D36" s="18"/>
      <c r="E36" s="17">
        <v>20</v>
      </c>
      <c r="F36" s="18"/>
      <c r="G36" s="18"/>
      <c r="H36" s="18"/>
      <c r="I36" s="36"/>
      <c r="J36" s="36"/>
      <c r="K36" s="36"/>
      <c r="L36" s="36"/>
      <c r="M36" s="18"/>
      <c r="N36" s="18"/>
      <c r="O36" s="18"/>
      <c r="P36" s="36"/>
      <c r="Q36" s="36"/>
      <c r="R36" s="18"/>
      <c r="S36" s="18"/>
      <c r="T36" s="18"/>
      <c r="U36" s="18"/>
      <c r="V36" s="2"/>
    </row>
    <row x14ac:dyDescent="0.25" r="37" customHeight="1" ht="17.25">
      <c r="A37" s="33">
        <v>44966</v>
      </c>
      <c r="B37" s="16" t="s">
        <v>8232</v>
      </c>
      <c r="C37" s="18"/>
      <c r="D37" s="18"/>
      <c r="E37" s="18"/>
      <c r="F37" s="18"/>
      <c r="G37" s="18"/>
      <c r="H37" s="18"/>
      <c r="I37" s="36"/>
      <c r="J37" s="36"/>
      <c r="K37" s="17">
        <v>669</v>
      </c>
      <c r="L37" s="36"/>
      <c r="M37" s="18"/>
      <c r="N37" s="18"/>
      <c r="O37" s="18"/>
      <c r="P37" s="36"/>
      <c r="Q37" s="36"/>
      <c r="R37" s="18"/>
      <c r="S37" s="18"/>
      <c r="T37" s="18"/>
      <c r="U37" s="18"/>
      <c r="V37" s="2"/>
    </row>
    <row x14ac:dyDescent="0.25" r="38" customHeight="1" ht="17.25">
      <c r="A38" s="33">
        <v>44966</v>
      </c>
      <c r="B38" s="16" t="s">
        <v>1788</v>
      </c>
      <c r="C38" s="18"/>
      <c r="D38" s="18"/>
      <c r="E38" s="18"/>
      <c r="F38" s="18"/>
      <c r="G38" s="18"/>
      <c r="H38" s="18"/>
      <c r="I38" s="36"/>
      <c r="J38" s="36"/>
      <c r="K38" s="36"/>
      <c r="L38" s="17">
        <v>278</v>
      </c>
      <c r="M38" s="18"/>
      <c r="N38" s="18"/>
      <c r="O38" s="18"/>
      <c r="P38" s="36"/>
      <c r="Q38" s="36"/>
      <c r="R38" s="18"/>
      <c r="S38" s="18"/>
      <c r="T38" s="18"/>
      <c r="U38" s="18"/>
      <c r="V38" s="2"/>
    </row>
    <row x14ac:dyDescent="0.25" r="39" customHeight="1" ht="17.25">
      <c r="A39" s="33">
        <v>44966</v>
      </c>
      <c r="B39" s="34" t="s">
        <v>1788</v>
      </c>
      <c r="C39" s="18"/>
      <c r="D39" s="18"/>
      <c r="E39" s="18"/>
      <c r="F39" s="18"/>
      <c r="G39" s="18"/>
      <c r="H39" s="18"/>
      <c r="I39" s="36"/>
      <c r="J39" s="36"/>
      <c r="K39" s="36"/>
      <c r="L39" s="19">
        <v>101</v>
      </c>
      <c r="M39" s="18"/>
      <c r="N39" s="18"/>
      <c r="O39" s="18"/>
      <c r="P39" s="36"/>
      <c r="Q39" s="36"/>
      <c r="R39" s="18"/>
      <c r="S39" s="18"/>
      <c r="T39" s="18"/>
      <c r="U39" s="18"/>
      <c r="V39" s="2"/>
    </row>
    <row x14ac:dyDescent="0.25" r="40" customHeight="1" ht="17.25">
      <c r="A40" s="33">
        <v>45025</v>
      </c>
      <c r="B40" s="16" t="s">
        <v>8233</v>
      </c>
      <c r="C40" s="18"/>
      <c r="D40" s="18"/>
      <c r="E40" s="18"/>
      <c r="F40" s="18"/>
      <c r="G40" s="18"/>
      <c r="H40" s="17">
        <v>39</v>
      </c>
      <c r="I40" s="36"/>
      <c r="J40" s="36"/>
      <c r="K40" s="36"/>
      <c r="L40" s="36"/>
      <c r="M40" s="18"/>
      <c r="N40" s="18"/>
      <c r="O40" s="18"/>
      <c r="P40" s="36"/>
      <c r="Q40" s="36"/>
      <c r="R40" s="18"/>
      <c r="S40" s="18"/>
      <c r="T40" s="18"/>
      <c r="U40" s="18"/>
      <c r="V40" s="2"/>
    </row>
    <row x14ac:dyDescent="0.25" r="41" customHeight="1" ht="17.25">
      <c r="A41" s="33">
        <v>45025</v>
      </c>
      <c r="B41" s="16" t="s">
        <v>8234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7">
        <v>100</v>
      </c>
      <c r="Q41" s="17">
        <v>12</v>
      </c>
      <c r="R41" s="18"/>
      <c r="S41" s="18"/>
      <c r="T41" s="18"/>
      <c r="U41" s="18"/>
      <c r="V41" s="2"/>
    </row>
    <row x14ac:dyDescent="0.25" r="42" customHeight="1" ht="17.25">
      <c r="A42" s="33">
        <v>45025</v>
      </c>
      <c r="B42" s="16" t="s">
        <v>8235</v>
      </c>
      <c r="C42" s="18"/>
      <c r="D42" s="18"/>
      <c r="E42" s="18"/>
      <c r="F42" s="18"/>
      <c r="G42" s="18"/>
      <c r="H42" s="18"/>
      <c r="I42" s="36"/>
      <c r="J42" s="36"/>
      <c r="K42" s="17">
        <v>500</v>
      </c>
      <c r="L42" s="36"/>
      <c r="M42" s="18"/>
      <c r="N42" s="18"/>
      <c r="O42" s="18"/>
      <c r="P42" s="36"/>
      <c r="Q42" s="36"/>
      <c r="R42" s="18"/>
      <c r="S42" s="18"/>
      <c r="T42" s="18"/>
      <c r="U42" s="18"/>
      <c r="V42" s="2"/>
    </row>
    <row x14ac:dyDescent="0.25" r="43" customHeight="1" ht="17.25">
      <c r="A43" s="33">
        <v>45055</v>
      </c>
      <c r="B43" s="16" t="s">
        <v>8236</v>
      </c>
      <c r="C43" s="18"/>
      <c r="D43" s="18"/>
      <c r="E43" s="18"/>
      <c r="F43" s="18"/>
      <c r="G43" s="18"/>
      <c r="H43" s="18"/>
      <c r="I43" s="36"/>
      <c r="J43" s="17">
        <v>68</v>
      </c>
      <c r="K43" s="17">
        <v>721</v>
      </c>
      <c r="L43" s="36"/>
      <c r="M43" s="18"/>
      <c r="N43" s="18"/>
      <c r="O43" s="18"/>
      <c r="P43" s="17">
        <v>170</v>
      </c>
      <c r="Q43" s="17">
        <v>213</v>
      </c>
      <c r="R43" s="18"/>
      <c r="S43" s="18"/>
      <c r="T43" s="18"/>
      <c r="U43" s="18"/>
      <c r="V43" s="2"/>
    </row>
    <row x14ac:dyDescent="0.25" r="44" customHeight="1" ht="17.25">
      <c r="A44" s="33">
        <v>45116</v>
      </c>
      <c r="B44" s="16" t="s">
        <v>8237</v>
      </c>
      <c r="C44" s="18"/>
      <c r="D44" s="18"/>
      <c r="E44" s="18"/>
      <c r="F44" s="18"/>
      <c r="G44" s="18"/>
      <c r="H44" s="18"/>
      <c r="I44" s="36"/>
      <c r="J44" s="36"/>
      <c r="K44" s="17">
        <v>304</v>
      </c>
      <c r="L44" s="36"/>
      <c r="M44" s="18"/>
      <c r="N44" s="18"/>
      <c r="O44" s="18"/>
      <c r="P44" s="36"/>
      <c r="Q44" s="17">
        <v>130</v>
      </c>
      <c r="R44" s="18"/>
      <c r="S44" s="18"/>
      <c r="T44" s="18"/>
      <c r="U44" s="18"/>
      <c r="V44" s="2"/>
    </row>
    <row x14ac:dyDescent="0.25" r="45" customHeight="1" ht="17.25">
      <c r="A45" s="33">
        <v>45116</v>
      </c>
      <c r="B45" s="16" t="s">
        <v>8238</v>
      </c>
      <c r="C45" s="18"/>
      <c r="D45" s="17">
        <v>32</v>
      </c>
      <c r="E45" s="17">
        <v>64</v>
      </c>
      <c r="F45" s="17">
        <v>64</v>
      </c>
      <c r="G45" s="36"/>
      <c r="H45" s="18"/>
      <c r="I45" s="17">
        <v>32</v>
      </c>
      <c r="J45" s="17">
        <v>15</v>
      </c>
      <c r="K45" s="18"/>
      <c r="L45" s="18"/>
      <c r="M45" s="17">
        <v>32</v>
      </c>
      <c r="N45" s="17">
        <v>32</v>
      </c>
      <c r="O45" s="17">
        <v>32</v>
      </c>
      <c r="P45" s="18"/>
      <c r="Q45" s="18"/>
      <c r="R45" s="17">
        <v>8</v>
      </c>
      <c r="S45" s="36"/>
      <c r="T45" s="36"/>
      <c r="U45" s="18"/>
      <c r="V45" s="2"/>
    </row>
    <row x14ac:dyDescent="0.25" r="46" customHeight="1" ht="17.25">
      <c r="A46" s="15">
        <v>45209</v>
      </c>
      <c r="B46" s="25" t="s">
        <v>14</v>
      </c>
      <c r="C46" s="18"/>
      <c r="D46" s="36"/>
      <c r="E46" s="36"/>
      <c r="F46" s="36"/>
      <c r="G46" s="36"/>
      <c r="H46" s="18"/>
      <c r="I46" s="17">
        <v>-108</v>
      </c>
      <c r="J46" s="17">
        <v>-30</v>
      </c>
      <c r="K46" s="18"/>
      <c r="L46" s="18"/>
      <c r="M46" s="36"/>
      <c r="N46" s="35"/>
      <c r="O46" s="36"/>
      <c r="P46" s="18"/>
      <c r="Q46" s="18"/>
      <c r="R46" s="36"/>
      <c r="S46" s="36"/>
      <c r="T46" s="35"/>
      <c r="U46" s="18"/>
      <c r="V46" s="4" t="s">
        <v>1731</v>
      </c>
    </row>
    <row x14ac:dyDescent="0.25" r="47" customHeight="1" ht="17.25">
      <c r="A47" s="15" t="s">
        <v>2033</v>
      </c>
      <c r="B47" s="16" t="s">
        <v>14</v>
      </c>
      <c r="C47" s="17">
        <v>-10</v>
      </c>
      <c r="D47" s="18"/>
      <c r="E47" s="18"/>
      <c r="F47" s="18"/>
      <c r="G47" s="18"/>
      <c r="H47" s="18"/>
      <c r="I47" s="17">
        <v>-40</v>
      </c>
      <c r="J47" s="17">
        <v>-6</v>
      </c>
      <c r="K47" s="36"/>
      <c r="L47" s="36"/>
      <c r="M47" s="17">
        <v>-30</v>
      </c>
      <c r="N47" s="19">
        <v>-30</v>
      </c>
      <c r="O47" s="18"/>
      <c r="P47" s="36"/>
      <c r="Q47" s="36"/>
      <c r="R47" s="18"/>
      <c r="S47" s="18"/>
      <c r="T47" s="19">
        <v>-26</v>
      </c>
      <c r="U47" s="18"/>
      <c r="V47" s="4" t="s">
        <v>1731</v>
      </c>
    </row>
    <row x14ac:dyDescent="0.25" r="48" customHeight="1" ht="17.25">
      <c r="A48" s="33">
        <v>44968</v>
      </c>
      <c r="B48" s="34" t="s">
        <v>14</v>
      </c>
      <c r="C48" s="17">
        <v>-58</v>
      </c>
      <c r="D48" s="17">
        <v>-190</v>
      </c>
      <c r="E48" s="17">
        <v>-78</v>
      </c>
      <c r="F48" s="17">
        <v>-28</v>
      </c>
      <c r="G48" s="36"/>
      <c r="H48" s="36"/>
      <c r="I48" s="17">
        <v>-73</v>
      </c>
      <c r="J48" s="17">
        <v>-34</v>
      </c>
      <c r="K48" s="17">
        <v>-214</v>
      </c>
      <c r="L48" s="17">
        <v>-83</v>
      </c>
      <c r="M48" s="17">
        <v>-30</v>
      </c>
      <c r="N48" s="17">
        <v>-34</v>
      </c>
      <c r="O48" s="36"/>
      <c r="P48" s="36"/>
      <c r="Q48" s="36"/>
      <c r="R48" s="36"/>
      <c r="S48" s="36"/>
      <c r="T48" s="36"/>
      <c r="U48" s="36"/>
      <c r="V48" s="182" t="s">
        <v>5404</v>
      </c>
    </row>
    <row x14ac:dyDescent="0.25" r="49" customHeight="1" ht="17.25">
      <c r="A49" s="33">
        <v>45149</v>
      </c>
      <c r="B49" s="118" t="s">
        <v>14</v>
      </c>
      <c r="C49" s="18"/>
      <c r="D49" s="17">
        <v>-182</v>
      </c>
      <c r="E49" s="18"/>
      <c r="F49" s="18"/>
      <c r="G49" s="18"/>
      <c r="H49" s="18"/>
      <c r="I49" s="17">
        <v>-110</v>
      </c>
      <c r="J49" s="17">
        <v>-16</v>
      </c>
      <c r="K49" s="36"/>
      <c r="L49" s="36"/>
      <c r="M49" s="18"/>
      <c r="N49" s="18"/>
      <c r="O49" s="18"/>
      <c r="P49" s="36"/>
      <c r="Q49" s="36"/>
      <c r="R49" s="18"/>
      <c r="S49" s="18"/>
      <c r="T49" s="18"/>
      <c r="U49" s="18"/>
      <c r="V49" s="4" t="s">
        <v>1731</v>
      </c>
    </row>
    <row x14ac:dyDescent="0.25" r="50" customHeight="1" ht="17.25">
      <c r="A50" s="15" t="s">
        <v>2527</v>
      </c>
      <c r="B50" s="16" t="s">
        <v>14</v>
      </c>
      <c r="C50" s="17">
        <v>-43</v>
      </c>
      <c r="D50" s="18"/>
      <c r="E50" s="17">
        <v>-53</v>
      </c>
      <c r="F50" s="18"/>
      <c r="G50" s="18"/>
      <c r="H50" s="18"/>
      <c r="I50" s="18"/>
      <c r="J50" s="18"/>
      <c r="K50" s="18"/>
      <c r="L50" s="18"/>
      <c r="M50" s="17">
        <v>-11</v>
      </c>
      <c r="N50" s="17">
        <v>-50</v>
      </c>
      <c r="O50" s="18"/>
      <c r="P50" s="18"/>
      <c r="Q50" s="18"/>
      <c r="R50" s="18"/>
      <c r="S50" s="18"/>
      <c r="T50" s="17">
        <v>-29</v>
      </c>
      <c r="U50" s="18"/>
      <c r="V50" s="4" t="s">
        <v>1728</v>
      </c>
    </row>
    <row x14ac:dyDescent="0.25" r="51" customHeight="1" ht="17.25">
      <c r="A51" s="117" t="s">
        <v>2533</v>
      </c>
      <c r="B51" s="118" t="s">
        <v>14</v>
      </c>
      <c r="C51" s="98"/>
      <c r="D51" s="98"/>
      <c r="E51" s="138">
        <v>-3</v>
      </c>
      <c r="F51" s="138">
        <v>-25</v>
      </c>
      <c r="G51" s="138">
        <v>-30</v>
      </c>
      <c r="H51" s="98"/>
      <c r="I51" s="138">
        <v>-14</v>
      </c>
      <c r="J51" s="138">
        <v>-26</v>
      </c>
      <c r="K51" s="138">
        <v>-2</v>
      </c>
      <c r="L51" s="98"/>
      <c r="M51" s="98"/>
      <c r="N51" s="138">
        <v>-2</v>
      </c>
      <c r="O51" s="98"/>
      <c r="P51" s="98"/>
      <c r="Q51" s="98"/>
      <c r="R51" s="98"/>
      <c r="S51" s="98"/>
      <c r="T51" s="138">
        <v>-5</v>
      </c>
      <c r="U51" s="98"/>
      <c r="V51" s="4" t="s">
        <v>1731</v>
      </c>
    </row>
    <row x14ac:dyDescent="0.25" r="52" customHeight="1" ht="17.25">
      <c r="A52" s="21" t="s">
        <v>8103</v>
      </c>
      <c r="B52" s="47"/>
      <c r="C52" s="23">
        <f>SUM(C8:C51)</f>
      </c>
      <c r="D52" s="23">
        <f>SUM(D8:D51)</f>
      </c>
      <c r="E52" s="23">
        <f>SUM(E8:E51)</f>
      </c>
      <c r="F52" s="23">
        <f>SUM(F8:F51)</f>
      </c>
      <c r="G52" s="23">
        <f>SUM(G8:G51)</f>
      </c>
      <c r="H52" s="23">
        <f>SUM(H8:H51)</f>
      </c>
      <c r="I52" s="23">
        <f>SUM(I8:I51)</f>
      </c>
      <c r="J52" s="23">
        <f>SUM(J8:J51)</f>
      </c>
      <c r="K52" s="23">
        <f>SUM(K8:K51)</f>
      </c>
      <c r="L52" s="23">
        <f>SUM(L8:L51)</f>
      </c>
      <c r="M52" s="23">
        <f>SUM(M8:M51)</f>
      </c>
      <c r="N52" s="23">
        <f>SUM(N8:N51)</f>
      </c>
      <c r="O52" s="23">
        <f>SUM(O8:O51)</f>
      </c>
      <c r="P52" s="23">
        <f>SUM(P8:P51)</f>
      </c>
      <c r="Q52" s="23">
        <f>SUM(Q8:Q51)</f>
      </c>
      <c r="R52" s="23">
        <f>SUM(R8:R51)</f>
      </c>
      <c r="S52" s="23">
        <f>SUM(S8:S51)</f>
      </c>
      <c r="T52" s="23">
        <f>SUM(T8:T51)</f>
      </c>
      <c r="U52" s="23">
        <f>SUM(U8:U51)</f>
      </c>
      <c r="V52" s="2"/>
    </row>
    <row x14ac:dyDescent="0.25" r="53" customHeight="1" ht="17.25">
      <c r="A53" s="33"/>
      <c r="B53" s="25"/>
      <c r="C53" s="20"/>
      <c r="D53" s="20"/>
      <c r="E53" s="35"/>
      <c r="F53" s="35"/>
      <c r="G53" s="35"/>
      <c r="H53" s="20"/>
      <c r="I53" s="35"/>
      <c r="J53" s="35"/>
      <c r="K53" s="35"/>
      <c r="L53" s="20"/>
      <c r="M53" s="20"/>
      <c r="N53" s="35"/>
      <c r="O53" s="20"/>
      <c r="P53" s="20"/>
      <c r="Q53" s="20"/>
      <c r="R53" s="20"/>
      <c r="S53" s="20"/>
      <c r="T53" s="35"/>
      <c r="U53" s="20"/>
      <c r="V53" s="2"/>
    </row>
    <row x14ac:dyDescent="0.25" r="54" customHeight="1" ht="17.25">
      <c r="A54" s="21" t="s">
        <v>8105</v>
      </c>
      <c r="B54" s="47"/>
      <c r="C54" s="23">
        <f>SUM(C52:C53)</f>
      </c>
      <c r="D54" s="23">
        <f>SUM(D52:D53)</f>
      </c>
      <c r="E54" s="23">
        <f>SUM(E52:E53)</f>
      </c>
      <c r="F54" s="23">
        <f>SUM(F52:F53)</f>
      </c>
      <c r="G54" s="23">
        <f>SUM(G52:G53)</f>
      </c>
      <c r="H54" s="23">
        <f>SUM(H52:H53)</f>
      </c>
      <c r="I54" s="23">
        <f>SUM(I52:I53)</f>
      </c>
      <c r="J54" s="23">
        <f>SUM(J52:J53)</f>
      </c>
      <c r="K54" s="23">
        <f>SUM(K52:K53)</f>
      </c>
      <c r="L54" s="23">
        <f>SUM(L52:L53)</f>
      </c>
      <c r="M54" s="23">
        <f>SUM(M52:M53)</f>
      </c>
      <c r="N54" s="23">
        <f>SUM(N52:N53)</f>
      </c>
      <c r="O54" s="23">
        <f>SUM(O52:O53)</f>
      </c>
      <c r="P54" s="23">
        <f>SUM(P52:P53)</f>
      </c>
      <c r="Q54" s="23">
        <f>SUM(Q52:Q53)</f>
      </c>
      <c r="R54" s="23">
        <f>SUM(R52:R53)</f>
      </c>
      <c r="S54" s="23">
        <f>SUM(S52:S53)</f>
      </c>
      <c r="T54" s="23">
        <f>SUM(T52:T53)</f>
      </c>
      <c r="U54" s="23">
        <f>SUM(U52:U53)</f>
      </c>
      <c r="V54" s="2"/>
    </row>
    <row x14ac:dyDescent="0.25" r="55" customHeight="1" ht="17.25">
      <c r="A55" s="33" t="s">
        <v>2813</v>
      </c>
      <c r="B55" s="16" t="s">
        <v>14</v>
      </c>
      <c r="C55" s="19">
        <v>-85</v>
      </c>
      <c r="D55" s="19">
        <v>-85</v>
      </c>
      <c r="E55" s="19">
        <v>-300</v>
      </c>
      <c r="F55" s="20"/>
      <c r="G55" s="20"/>
      <c r="H55" s="20"/>
      <c r="I55" s="20"/>
      <c r="J55" s="20"/>
      <c r="K55" s="19">
        <v>-500</v>
      </c>
      <c r="L55" s="19">
        <v>-200</v>
      </c>
      <c r="M55" s="20"/>
      <c r="N55" s="20"/>
      <c r="O55" s="20"/>
      <c r="P55" s="20"/>
      <c r="Q55" s="20"/>
      <c r="R55" s="20"/>
      <c r="S55" s="20"/>
      <c r="T55" s="20"/>
      <c r="U55" s="20"/>
      <c r="V55" s="4" t="s">
        <v>8239</v>
      </c>
    </row>
    <row x14ac:dyDescent="0.25" r="56" customHeight="1" ht="17.25">
      <c r="A56" s="15" t="s">
        <v>2815</v>
      </c>
      <c r="B56" s="16" t="s">
        <v>14</v>
      </c>
      <c r="C56" s="19">
        <v>-40</v>
      </c>
      <c r="D56" s="19">
        <v>-62</v>
      </c>
      <c r="E56" s="20"/>
      <c r="F56" s="20"/>
      <c r="G56" s="20"/>
      <c r="H56" s="20"/>
      <c r="I56" s="19">
        <v>-90</v>
      </c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4" t="s">
        <v>1728</v>
      </c>
    </row>
    <row x14ac:dyDescent="0.25" r="57" customHeight="1" ht="17.25">
      <c r="A57" s="33" t="s">
        <v>2815</v>
      </c>
      <c r="B57" s="118" t="s">
        <v>14</v>
      </c>
      <c r="C57" s="19">
        <v>-9</v>
      </c>
      <c r="D57" s="19">
        <v>-43</v>
      </c>
      <c r="E57" s="19">
        <v>-10</v>
      </c>
      <c r="F57" s="20"/>
      <c r="G57" s="20"/>
      <c r="H57" s="20"/>
      <c r="I57" s="19">
        <v>-58</v>
      </c>
      <c r="J57" s="19">
        <v>-33</v>
      </c>
      <c r="K57" s="19">
        <v>-7</v>
      </c>
      <c r="L57" s="20"/>
      <c r="M57" s="19">
        <v>-32</v>
      </c>
      <c r="N57" s="19">
        <v>-10</v>
      </c>
      <c r="O57" s="19">
        <v>-59</v>
      </c>
      <c r="P57" s="19">
        <v>-162</v>
      </c>
      <c r="Q57" s="19">
        <v>-147</v>
      </c>
      <c r="R57" s="20"/>
      <c r="S57" s="20"/>
      <c r="T57" s="19">
        <v>-9</v>
      </c>
      <c r="U57" s="20"/>
      <c r="V57" s="4" t="s">
        <v>1895</v>
      </c>
    </row>
    <row x14ac:dyDescent="0.25" r="58" customHeight="1" ht="17.25">
      <c r="A58" s="21" t="s">
        <v>8147</v>
      </c>
      <c r="B58" s="47"/>
      <c r="C58" s="23">
        <f>SUM(C54:C57)</f>
      </c>
      <c r="D58" s="23">
        <f>SUM(D54:D57)</f>
      </c>
      <c r="E58" s="23">
        <f>SUM(E54:E57)</f>
      </c>
      <c r="F58" s="23">
        <f>SUM(F54:F57)</f>
      </c>
      <c r="G58" s="23">
        <f>SUM(G54:G57)</f>
      </c>
      <c r="H58" s="23">
        <f>SUM(H54:H57)</f>
      </c>
      <c r="I58" s="23">
        <f>SUM(I54:I57)</f>
      </c>
      <c r="J58" s="23">
        <f>SUM(J54:J57)</f>
      </c>
      <c r="K58" s="23">
        <f>SUM(K54:K57)</f>
      </c>
      <c r="L58" s="23">
        <f>SUM(L54:L57)</f>
      </c>
      <c r="M58" s="23">
        <f>SUM(M54:M57)</f>
      </c>
      <c r="N58" s="23">
        <f>SUM(N54:N57)</f>
      </c>
      <c r="O58" s="23">
        <f>SUM(O54:O57)</f>
      </c>
      <c r="P58" s="23">
        <f>SUM(P54:P57)</f>
      </c>
      <c r="Q58" s="23">
        <f>SUM(Q54:Q57)</f>
      </c>
      <c r="R58" s="23">
        <f>SUM(R54:R57)</f>
      </c>
      <c r="S58" s="23">
        <f>SUM(S54:S57)</f>
      </c>
      <c r="T58" s="23">
        <f>SUM(T54:T57)</f>
      </c>
      <c r="U58" s="23">
        <f>SUM(U54:U57)</f>
      </c>
      <c r="V58" s="2"/>
    </row>
    <row x14ac:dyDescent="0.25" r="59" customHeight="1" ht="17.25">
      <c r="A59" s="15">
        <v>45293</v>
      </c>
      <c r="B59" s="16" t="s">
        <v>14</v>
      </c>
      <c r="C59" s="19">
        <v>-90</v>
      </c>
      <c r="D59" s="19">
        <v>-117</v>
      </c>
      <c r="E59" s="20"/>
      <c r="F59" s="20"/>
      <c r="G59" s="20"/>
      <c r="H59" s="20"/>
      <c r="I59" s="19">
        <v>-96</v>
      </c>
      <c r="J59" s="19">
        <v>-43</v>
      </c>
      <c r="K59" s="20"/>
      <c r="L59" s="20"/>
      <c r="M59" s="19">
        <v>-2</v>
      </c>
      <c r="N59" s="20"/>
      <c r="O59" s="19">
        <v>-8</v>
      </c>
      <c r="P59" s="20"/>
      <c r="Q59" s="20"/>
      <c r="R59" s="20"/>
      <c r="S59" s="20"/>
      <c r="T59" s="19">
        <v>-1</v>
      </c>
      <c r="U59" s="20"/>
      <c r="V59" s="4" t="s">
        <v>1895</v>
      </c>
    </row>
    <row x14ac:dyDescent="0.25" r="60" customHeight="1" ht="17.25">
      <c r="A60" s="15">
        <v>45293</v>
      </c>
      <c r="B60" s="16" t="s">
        <v>14</v>
      </c>
      <c r="C60" s="20"/>
      <c r="D60" s="20"/>
      <c r="E60" s="19">
        <v>-9</v>
      </c>
      <c r="F60" s="19">
        <v>-135</v>
      </c>
      <c r="G60" s="19">
        <v>-20</v>
      </c>
      <c r="H60" s="20"/>
      <c r="I60" s="20"/>
      <c r="J60" s="20"/>
      <c r="K60" s="19">
        <v>-1049</v>
      </c>
      <c r="L60" s="19">
        <v>-321</v>
      </c>
      <c r="M60" s="20"/>
      <c r="N60" s="20"/>
      <c r="O60" s="20"/>
      <c r="P60" s="19">
        <v>-189</v>
      </c>
      <c r="Q60" s="19">
        <v>-188</v>
      </c>
      <c r="R60" s="20"/>
      <c r="S60" s="20"/>
      <c r="T60" s="20"/>
      <c r="U60" s="20"/>
      <c r="V60" s="4" t="s">
        <v>1895</v>
      </c>
    </row>
    <row x14ac:dyDescent="0.25" r="61" customHeight="1" ht="17.25">
      <c r="A61" s="15" t="s">
        <v>2413</v>
      </c>
      <c r="B61" s="34" t="s">
        <v>14</v>
      </c>
      <c r="C61" s="20"/>
      <c r="D61" s="19">
        <v>-86</v>
      </c>
      <c r="E61" s="20"/>
      <c r="F61" s="19">
        <v>-43</v>
      </c>
      <c r="G61" s="19">
        <v>-23</v>
      </c>
      <c r="H61" s="19">
        <v>-60</v>
      </c>
      <c r="I61" s="19">
        <v>-12</v>
      </c>
      <c r="J61" s="19">
        <v>-15</v>
      </c>
      <c r="K61" s="20"/>
      <c r="L61" s="20"/>
      <c r="M61" s="20"/>
      <c r="N61" s="20"/>
      <c r="O61" s="19">
        <v>-14</v>
      </c>
      <c r="P61" s="20"/>
      <c r="Q61" s="20"/>
      <c r="R61" s="20"/>
      <c r="S61" s="20"/>
      <c r="T61" s="20"/>
      <c r="U61" s="20"/>
      <c r="V61" s="4" t="s">
        <v>1728</v>
      </c>
    </row>
    <row x14ac:dyDescent="0.25" r="62" customHeight="1" ht="17.25">
      <c r="A62" s="15" t="s">
        <v>2216</v>
      </c>
      <c r="B62" s="16" t="s">
        <v>14</v>
      </c>
      <c r="C62" s="19">
        <v>-95</v>
      </c>
      <c r="D62" s="19">
        <v>-34</v>
      </c>
      <c r="E62" s="19">
        <v>-9</v>
      </c>
      <c r="F62" s="20"/>
      <c r="G62" s="20"/>
      <c r="H62" s="19">
        <v>-287</v>
      </c>
      <c r="I62" s="19">
        <v>-62</v>
      </c>
      <c r="J62" s="20"/>
      <c r="K62" s="19">
        <v>-26</v>
      </c>
      <c r="L62" s="20"/>
      <c r="M62" s="19">
        <v>-16</v>
      </c>
      <c r="N62" s="19">
        <v>-12</v>
      </c>
      <c r="O62" s="19">
        <v>-45</v>
      </c>
      <c r="P62" s="19">
        <v>-126</v>
      </c>
      <c r="Q62" s="19">
        <v>-17</v>
      </c>
      <c r="R62" s="20"/>
      <c r="S62" s="19">
        <v>-27</v>
      </c>
      <c r="T62" s="19">
        <v>-1</v>
      </c>
      <c r="U62" s="20"/>
      <c r="V62" s="4" t="s">
        <v>1895</v>
      </c>
    </row>
    <row x14ac:dyDescent="0.25" r="63" customHeight="1" ht="17.25">
      <c r="A63" s="21" t="s">
        <v>8149</v>
      </c>
      <c r="B63" s="47"/>
      <c r="C63" s="23">
        <f>SUM(C58:C62)</f>
      </c>
      <c r="D63" s="23">
        <f>SUM(D58:D62)</f>
      </c>
      <c r="E63" s="23">
        <f>SUM(E58:E62)</f>
      </c>
      <c r="F63" s="23">
        <f>SUM(F58:F62)</f>
      </c>
      <c r="G63" s="23">
        <f>SUM(G58:G62)</f>
      </c>
      <c r="H63" s="23">
        <f>SUM(H58:H62)</f>
      </c>
      <c r="I63" s="23">
        <f>SUM(I58:I62)</f>
      </c>
      <c r="J63" s="23">
        <f>SUM(J58:J62)</f>
      </c>
      <c r="K63" s="23">
        <f>SUM(K58:K62)</f>
      </c>
      <c r="L63" s="23">
        <f>SUM(L58:L62)</f>
      </c>
      <c r="M63" s="49">
        <f>SUM(M58:M62)</f>
      </c>
      <c r="N63" s="23">
        <f>SUM(N58:N62)</f>
      </c>
      <c r="O63" s="23">
        <f>SUM(O58:O62)</f>
      </c>
      <c r="P63" s="23">
        <f>SUM(P58:P62)</f>
      </c>
      <c r="Q63" s="23">
        <f>SUM(Q58:Q62)</f>
      </c>
      <c r="R63" s="23">
        <f>SUM(R58:R62)</f>
      </c>
      <c r="S63" s="49">
        <f>SUM(S58:S62)</f>
      </c>
      <c r="T63" s="23">
        <f>SUM(T58:T62)</f>
      </c>
      <c r="U63" s="23">
        <f>SUM(U58:U62)</f>
      </c>
      <c r="V63" s="2"/>
    </row>
    <row x14ac:dyDescent="0.25" r="64" customHeight="1" ht="17.25">
      <c r="A64" s="123">
        <v>45325</v>
      </c>
      <c r="B64" s="124" t="s">
        <v>8240</v>
      </c>
      <c r="C64" s="57"/>
      <c r="D64" s="57"/>
      <c r="E64" s="20"/>
      <c r="F64" s="20"/>
      <c r="G64" s="20"/>
      <c r="H64" s="20"/>
      <c r="I64" s="20"/>
      <c r="J64" s="20"/>
      <c r="K64" s="20"/>
      <c r="L64" s="20"/>
      <c r="M64" s="99">
        <v>1</v>
      </c>
      <c r="N64" s="20"/>
      <c r="O64" s="20"/>
      <c r="P64" s="20"/>
      <c r="Q64" s="20"/>
      <c r="R64" s="20"/>
      <c r="S64" s="99">
        <v>12</v>
      </c>
      <c r="T64" s="20"/>
      <c r="U64" s="20"/>
      <c r="V64" s="4" t="s">
        <v>1937</v>
      </c>
    </row>
    <row x14ac:dyDescent="0.25" r="65" customHeight="1" ht="17.25">
      <c r="A65" s="33" t="s">
        <v>3614</v>
      </c>
      <c r="B65" s="16" t="s">
        <v>14</v>
      </c>
      <c r="C65" s="19">
        <v>-68</v>
      </c>
      <c r="D65" s="19">
        <v>-90</v>
      </c>
      <c r="E65" s="19">
        <v>-4</v>
      </c>
      <c r="F65" s="19">
        <v>-30</v>
      </c>
      <c r="G65" s="20"/>
      <c r="H65" s="20"/>
      <c r="I65" s="19">
        <v>-10</v>
      </c>
      <c r="J65" s="19">
        <v>-20</v>
      </c>
      <c r="K65" s="20"/>
      <c r="L65" s="20"/>
      <c r="M65" s="20"/>
      <c r="N65" s="19">
        <v>-32</v>
      </c>
      <c r="O65" s="20"/>
      <c r="P65" s="20"/>
      <c r="Q65" s="20"/>
      <c r="R65" s="20"/>
      <c r="S65" s="20"/>
      <c r="T65" s="20"/>
      <c r="U65" s="20"/>
      <c r="V65" s="4" t="s">
        <v>1728</v>
      </c>
    </row>
    <row x14ac:dyDescent="0.25" r="66" customHeight="1" ht="17.25">
      <c r="A66" s="15" t="s">
        <v>2239</v>
      </c>
      <c r="B66" s="118" t="s">
        <v>2153</v>
      </c>
      <c r="C66" s="19">
        <v>-25</v>
      </c>
      <c r="D66" s="20"/>
      <c r="E66" s="19">
        <v>-200</v>
      </c>
      <c r="F66" s="20"/>
      <c r="G66" s="20"/>
      <c r="H66" s="20"/>
      <c r="I66" s="19">
        <v>-45</v>
      </c>
      <c r="J66" s="20"/>
      <c r="K66" s="19">
        <v>-700</v>
      </c>
      <c r="L66" s="19">
        <v>-300</v>
      </c>
      <c r="M66" s="20"/>
      <c r="N66" s="19">
        <v>-20</v>
      </c>
      <c r="O66" s="20"/>
      <c r="P66" s="20"/>
      <c r="Q66" s="20"/>
      <c r="R66" s="19">
        <v>-8</v>
      </c>
      <c r="S66" s="20"/>
      <c r="T66" s="20"/>
      <c r="U66" s="20"/>
      <c r="V66" s="4" t="s">
        <v>1728</v>
      </c>
    </row>
    <row x14ac:dyDescent="0.25" r="67" customHeight="1" ht="17.25">
      <c r="A67" s="21" t="s">
        <v>8111</v>
      </c>
      <c r="B67" s="47"/>
      <c r="C67" s="23">
        <f>SUM(C63:C66)</f>
      </c>
      <c r="D67" s="23">
        <f>SUM(D63:D66)</f>
      </c>
      <c r="E67" s="23">
        <f>SUM(E63:E66)</f>
      </c>
      <c r="F67" s="23">
        <f>SUM(F63:F66)</f>
      </c>
      <c r="G67" s="23">
        <f>SUM(G63:G66)</f>
      </c>
      <c r="H67" s="23">
        <f>SUM(H63:H66)</f>
      </c>
      <c r="I67" s="23">
        <f>SUM(I63:I66)</f>
      </c>
      <c r="J67" s="23">
        <f>SUM(J63:J66)</f>
      </c>
      <c r="K67" s="23">
        <f>SUM(K63:K66)</f>
      </c>
      <c r="L67" s="23">
        <f>SUM(L63:L66)</f>
      </c>
      <c r="M67" s="23">
        <f>SUM(M63:M66)</f>
      </c>
      <c r="N67" s="23">
        <f>SUM(N63:N66)</f>
      </c>
      <c r="O67" s="23">
        <f>SUM(O63:O66)</f>
      </c>
      <c r="P67" s="23">
        <f>SUM(P63:P66)</f>
      </c>
      <c r="Q67" s="23">
        <f>SUM(Q63:Q66)</f>
      </c>
      <c r="R67" s="23">
        <f>SUM(R63:R66)</f>
      </c>
      <c r="S67" s="23">
        <f>SUM(S63:S66)</f>
      </c>
      <c r="T67" s="23">
        <f>SUM(T63:T66)</f>
      </c>
      <c r="U67" s="23">
        <f>SUM(U63:U66)</f>
      </c>
      <c r="V67" s="2"/>
    </row>
    <row x14ac:dyDescent="0.25" r="68" customHeight="1" ht="17.25">
      <c r="A68" s="33"/>
      <c r="B68" s="16"/>
      <c r="C68" s="35"/>
      <c r="D68" s="20"/>
      <c r="E68" s="35"/>
      <c r="F68" s="35"/>
      <c r="G68" s="35"/>
      <c r="H68" s="35"/>
      <c r="I68" s="35"/>
      <c r="J68" s="35"/>
      <c r="K68" s="20"/>
      <c r="L68" s="20"/>
      <c r="M68" s="20"/>
      <c r="N68" s="35"/>
      <c r="O68" s="20"/>
      <c r="P68" s="35"/>
      <c r="Q68" s="35"/>
      <c r="R68" s="20"/>
      <c r="S68" s="20"/>
      <c r="T68" s="35"/>
      <c r="U68" s="20"/>
      <c r="V68" s="2"/>
    </row>
    <row x14ac:dyDescent="0.25" r="69" customHeight="1" ht="17.25">
      <c r="A69" s="21" t="s">
        <v>8098</v>
      </c>
      <c r="B69" s="47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23">
        <f>SUM(G67:G68)</f>
      </c>
      <c r="H69" s="23">
        <f>SUM(H67:H68)</f>
      </c>
      <c r="I69" s="23">
        <f>SUM(I67:I68)</f>
      </c>
      <c r="J69" s="23">
        <f>SUM(J67:J68)</f>
      </c>
      <c r="K69" s="23">
        <f>SUM(K67:K68)</f>
      </c>
      <c r="L69" s="23">
        <f>SUM(L67:L68)</f>
      </c>
      <c r="M69" s="23">
        <f>SUM(M67:M68)</f>
      </c>
      <c r="N69" s="23">
        <f>SUM(N67:N68)</f>
      </c>
      <c r="O69" s="23">
        <f>SUM(O67:O68)</f>
      </c>
      <c r="P69" s="23">
        <f>SUM(P67:P68)</f>
      </c>
      <c r="Q69" s="23">
        <f>SUM(Q67:Q68)</f>
      </c>
      <c r="R69" s="23">
        <f>SUM(R67:R68)</f>
      </c>
      <c r="S69" s="23">
        <f>SUM(S67:S68)</f>
      </c>
      <c r="T69" s="23">
        <f>SUM(T67:T68)</f>
      </c>
      <c r="U69" s="23">
        <f>SUM(U67:U68)</f>
      </c>
      <c r="V69" s="7" t="s">
        <v>2327</v>
      </c>
    </row>
    <row x14ac:dyDescent="0.25" r="70" customHeight="1" ht="17.25">
      <c r="A70" s="33">
        <v>45509</v>
      </c>
      <c r="B70" s="16" t="s">
        <v>14</v>
      </c>
      <c r="C70" s="130">
        <v>-15</v>
      </c>
      <c r="D70" s="57"/>
      <c r="E70" s="130">
        <v>-5</v>
      </c>
      <c r="F70" s="130">
        <v>-30</v>
      </c>
      <c r="G70" s="130">
        <v>-9</v>
      </c>
      <c r="H70" s="130">
        <v>-160</v>
      </c>
      <c r="I70" s="130">
        <v>-69</v>
      </c>
      <c r="J70" s="130">
        <v>-23</v>
      </c>
      <c r="K70" s="57"/>
      <c r="L70" s="57"/>
      <c r="M70" s="20"/>
      <c r="N70" s="130">
        <v>-2</v>
      </c>
      <c r="O70" s="57"/>
      <c r="P70" s="130">
        <v>-154</v>
      </c>
      <c r="Q70" s="130">
        <v>-100</v>
      </c>
      <c r="R70" s="20"/>
      <c r="S70" s="20"/>
      <c r="T70" s="130">
        <v>-5</v>
      </c>
      <c r="U70" s="20"/>
      <c r="V70" s="4" t="s">
        <v>1895</v>
      </c>
    </row>
    <row x14ac:dyDescent="0.25" r="71" customHeight="1" ht="17.25">
      <c r="A71" s="33" t="s">
        <v>2918</v>
      </c>
      <c r="B71" s="34" t="s">
        <v>14</v>
      </c>
      <c r="C71" s="57"/>
      <c r="D71" s="57"/>
      <c r="E71" s="57"/>
      <c r="F71" s="57"/>
      <c r="G71" s="130">
        <v>-32</v>
      </c>
      <c r="H71" s="57"/>
      <c r="I71" s="130">
        <v>-17</v>
      </c>
      <c r="J71" s="57"/>
      <c r="K71" s="130">
        <v>-227</v>
      </c>
      <c r="L71" s="130">
        <v>-200</v>
      </c>
      <c r="M71" s="20"/>
      <c r="N71" s="57"/>
      <c r="O71" s="57"/>
      <c r="P71" s="57"/>
      <c r="Q71" s="57"/>
      <c r="R71" s="20"/>
      <c r="S71" s="20"/>
      <c r="T71" s="130">
        <v>-2</v>
      </c>
      <c r="U71" s="20"/>
      <c r="V71" s="4" t="s">
        <v>1731</v>
      </c>
    </row>
    <row x14ac:dyDescent="0.25" r="72" customHeight="1" ht="17.25">
      <c r="A72" s="33" t="s">
        <v>2918</v>
      </c>
      <c r="B72" s="118" t="s">
        <v>14</v>
      </c>
      <c r="C72" s="130">
        <v>-45</v>
      </c>
      <c r="D72" s="130">
        <v>-100</v>
      </c>
      <c r="E72" s="57"/>
      <c r="F72" s="130">
        <v>-33</v>
      </c>
      <c r="G72" s="57"/>
      <c r="H72" s="57"/>
      <c r="I72" s="57"/>
      <c r="J72" s="130">
        <v>-20</v>
      </c>
      <c r="K72" s="57"/>
      <c r="L72" s="57"/>
      <c r="M72" s="20"/>
      <c r="N72" s="130">
        <v>-16</v>
      </c>
      <c r="O72" s="57"/>
      <c r="P72" s="57"/>
      <c r="Q72" s="57"/>
      <c r="R72" s="20"/>
      <c r="S72" s="20"/>
      <c r="T72" s="57"/>
      <c r="U72" s="20"/>
      <c r="V72" s="4" t="s">
        <v>1731</v>
      </c>
    </row>
    <row x14ac:dyDescent="0.25" r="73" customHeight="1" ht="17.25">
      <c r="A73" s="62" t="s">
        <v>8090</v>
      </c>
      <c r="B73" s="63"/>
      <c r="C73" s="80">
        <f>SUM(C69:C72)</f>
      </c>
      <c r="D73" s="80">
        <f>SUM(D69:D72)</f>
      </c>
      <c r="E73" s="80">
        <f>SUM(E69:E72)</f>
      </c>
      <c r="F73" s="80">
        <f>SUM(F69:F72)</f>
      </c>
      <c r="G73" s="80">
        <f>SUM(G69:G72)</f>
      </c>
      <c r="H73" s="80">
        <f>SUM(H69:H72)</f>
      </c>
      <c r="I73" s="80">
        <f>SUM(I69:I72)</f>
      </c>
      <c r="J73" s="80">
        <f>SUM(J69:J72)</f>
      </c>
      <c r="K73" s="80">
        <f>SUM(K69:K72)</f>
      </c>
      <c r="L73" s="80">
        <f>SUM(L69:L72)</f>
      </c>
      <c r="M73" s="81">
        <f>SUM(M69:M72)</f>
      </c>
      <c r="N73" s="80">
        <f>SUM(N69:N72)</f>
      </c>
      <c r="O73" s="80">
        <f>SUM(O69:O72)</f>
      </c>
      <c r="P73" s="80">
        <f>SUM(P69:P72)</f>
      </c>
      <c r="Q73" s="80">
        <f>SUM(Q69:Q72)</f>
      </c>
      <c r="R73" s="81">
        <f>SUM(R69:R72)</f>
      </c>
      <c r="S73" s="81">
        <f>SUM(S69:S72)</f>
      </c>
      <c r="T73" s="80">
        <f>SUM(T69:T72)</f>
      </c>
      <c r="U73" s="81">
        <f>SUM(U69:U72)</f>
      </c>
      <c r="V73" s="2"/>
    </row>
    <row x14ac:dyDescent="0.25" r="74" customHeight="1" ht="17.25">
      <c r="A74" s="15" t="s">
        <v>2267</v>
      </c>
      <c r="B74" s="118" t="s">
        <v>14</v>
      </c>
      <c r="C74" s="18"/>
      <c r="D74" s="18"/>
      <c r="E74" s="18"/>
      <c r="F74" s="17">
        <v>-51</v>
      </c>
      <c r="G74" s="18"/>
      <c r="H74" s="17">
        <v>-54</v>
      </c>
      <c r="I74" s="18"/>
      <c r="J74" s="18"/>
      <c r="K74" s="17">
        <v>-717</v>
      </c>
      <c r="L74" s="17">
        <v>-383</v>
      </c>
      <c r="M74" s="18"/>
      <c r="N74" s="18"/>
      <c r="O74" s="18"/>
      <c r="P74" s="17">
        <v>-30</v>
      </c>
      <c r="Q74" s="17">
        <v>-155</v>
      </c>
      <c r="R74" s="18"/>
      <c r="S74" s="18"/>
      <c r="T74" s="18"/>
      <c r="U74" s="18"/>
      <c r="V74" s="4" t="s">
        <v>1728</v>
      </c>
    </row>
    <row x14ac:dyDescent="0.25" r="75" customHeight="1" ht="17.25">
      <c r="A75" s="33"/>
      <c r="B75" s="118"/>
      <c r="C75" s="18"/>
      <c r="D75" s="18"/>
      <c r="E75" s="18"/>
      <c r="F75" s="18"/>
      <c r="G75" s="18"/>
      <c r="H75" s="18"/>
      <c r="I75" s="36"/>
      <c r="J75" s="36"/>
      <c r="K75" s="36"/>
      <c r="L75" s="36"/>
      <c r="M75" s="18"/>
      <c r="N75" s="18"/>
      <c r="O75" s="18"/>
      <c r="P75" s="36"/>
      <c r="Q75" s="36"/>
      <c r="R75" s="18"/>
      <c r="S75" s="18"/>
      <c r="T75" s="18"/>
      <c r="U75" s="18"/>
      <c r="V75" s="2"/>
    </row>
    <row x14ac:dyDescent="0.25" r="76" customHeight="1" ht="17.25">
      <c r="A76" s="33"/>
      <c r="B76" s="118"/>
      <c r="C76" s="18"/>
      <c r="D76" s="18"/>
      <c r="E76" s="18"/>
      <c r="F76" s="18"/>
      <c r="G76" s="18"/>
      <c r="H76" s="18"/>
      <c r="I76" s="36"/>
      <c r="J76" s="36"/>
      <c r="K76" s="36"/>
      <c r="L76" s="36"/>
      <c r="M76" s="18"/>
      <c r="N76" s="18"/>
      <c r="O76" s="18"/>
      <c r="P76" s="36"/>
      <c r="Q76" s="36"/>
      <c r="R76" s="18"/>
      <c r="S76" s="18"/>
      <c r="T76" s="18"/>
      <c r="U76" s="18"/>
      <c r="V76" s="2"/>
    </row>
    <row x14ac:dyDescent="0.25" r="77" customHeight="1" ht="17.25">
      <c r="A77" s="33"/>
      <c r="B77" s="16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2"/>
    </row>
    <row x14ac:dyDescent="0.25" r="78" customHeight="1" ht="17.25">
      <c r="A78" s="755"/>
      <c r="B78" s="751"/>
      <c r="C78" s="752"/>
      <c r="D78" s="752"/>
      <c r="E78" s="752"/>
      <c r="F78" s="752"/>
      <c r="G78" s="752"/>
      <c r="H78" s="752"/>
      <c r="I78" s="752"/>
      <c r="J78" s="752"/>
      <c r="K78" s="752"/>
      <c r="L78" s="752"/>
      <c r="M78" s="752"/>
      <c r="N78" s="752"/>
      <c r="O78" s="752"/>
      <c r="P78" s="752"/>
      <c r="Q78" s="752"/>
      <c r="R78" s="752"/>
      <c r="S78" s="752"/>
      <c r="T78" s="752"/>
      <c r="U78" s="752"/>
      <c r="V78" s="2"/>
    </row>
    <row x14ac:dyDescent="0.25" r="79" customHeight="1" ht="17.25">
      <c r="A79" s="37"/>
      <c r="B79" s="8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2"/>
    </row>
    <row x14ac:dyDescent="0.25" r="80" customHeight="1" ht="17.25">
      <c r="A80" s="37"/>
      <c r="B80" s="83"/>
      <c r="C80" s="401" t="s">
        <v>368</v>
      </c>
      <c r="D80" s="401" t="s">
        <v>7</v>
      </c>
      <c r="E80" s="401" t="s">
        <v>8209</v>
      </c>
      <c r="F80" s="401" t="s">
        <v>8</v>
      </c>
      <c r="G80" s="401" t="s">
        <v>358</v>
      </c>
      <c r="H80" s="401" t="s">
        <v>31</v>
      </c>
      <c r="I80" s="401" t="s">
        <v>10</v>
      </c>
      <c r="J80" s="401" t="s">
        <v>428</v>
      </c>
      <c r="K80" s="401" t="s">
        <v>33</v>
      </c>
      <c r="L80" s="401" t="s">
        <v>1083</v>
      </c>
      <c r="M80" s="401" t="s">
        <v>6</v>
      </c>
      <c r="N80" s="401" t="s">
        <v>75</v>
      </c>
      <c r="O80" s="401" t="s">
        <v>76</v>
      </c>
      <c r="P80" s="401" t="s">
        <v>32</v>
      </c>
      <c r="Q80" s="401" t="s">
        <v>1866</v>
      </c>
      <c r="R80" s="401" t="s">
        <v>369</v>
      </c>
      <c r="S80" s="401" t="s">
        <v>383</v>
      </c>
      <c r="T80" s="401" t="s">
        <v>6343</v>
      </c>
      <c r="U80" s="401"/>
      <c r="V80" s="2"/>
    </row>
    <row x14ac:dyDescent="0.25" r="81" customHeight="1" ht="17.25">
      <c r="A81" s="37"/>
      <c r="B81" s="8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2"/>
    </row>
    <row x14ac:dyDescent="0.25" r="82" customHeight="1" ht="17.25" customFormat="1" s="1159">
      <c r="A82" s="1160" t="s">
        <v>8241</v>
      </c>
      <c r="B82" s="1161"/>
      <c r="C82" s="1162"/>
      <c r="D82" s="1162"/>
      <c r="E82" s="1162"/>
      <c r="F82" s="1162"/>
      <c r="G82" s="1162"/>
      <c r="H82" s="1162"/>
      <c r="I82" s="1162"/>
      <c r="J82" s="1162"/>
      <c r="K82" s="1162"/>
      <c r="L82" s="1162"/>
      <c r="M82" s="1162"/>
      <c r="N82" s="1162"/>
      <c r="O82" s="1162"/>
      <c r="P82" s="1162"/>
      <c r="Q82" s="1162"/>
      <c r="R82" s="1162"/>
      <c r="S82" s="1162"/>
      <c r="T82" s="1162"/>
      <c r="U82" s="1162"/>
      <c r="V82" s="1161"/>
    </row>
    <row x14ac:dyDescent="0.25" r="83" customHeight="1" ht="17.25">
      <c r="A83" s="1" t="s">
        <v>8242</v>
      </c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2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3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14.147857142857141" customWidth="1" bestFit="1"/>
    <col min="4" max="4" style="116" width="11.719285714285713" customWidth="1" bestFit="1"/>
    <col min="5" max="5" style="41" width="12.147857142857141" customWidth="1" bestFit="1"/>
    <col min="6" max="6" style="41" width="11.576428571428572" customWidth="1" bestFit="1"/>
    <col min="7" max="7" style="40" width="9.147857142857141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4"/>
      <c r="H1" s="2"/>
    </row>
    <row x14ac:dyDescent="0.25" r="2" customHeight="1" ht="17.25">
      <c r="A2" s="1"/>
      <c r="B2" s="4"/>
      <c r="C2" s="5"/>
      <c r="D2" s="5"/>
      <c r="E2" s="5"/>
      <c r="F2" s="5"/>
      <c r="G2" s="4"/>
      <c r="H2" s="2"/>
    </row>
    <row x14ac:dyDescent="0.25" r="3" customHeight="1" ht="17.25">
      <c r="A3" s="1" t="s">
        <v>7698</v>
      </c>
      <c r="B3" s="4"/>
      <c r="C3" s="5"/>
      <c r="D3" s="5"/>
      <c r="E3" s="5"/>
      <c r="F3" s="5"/>
      <c r="G3" s="2"/>
      <c r="H3" s="2"/>
    </row>
    <row x14ac:dyDescent="0.25" r="4" customHeight="1" ht="17.25">
      <c r="A4" s="1" t="s">
        <v>8197</v>
      </c>
      <c r="B4" s="4"/>
      <c r="C4" s="5"/>
      <c r="D4" s="5"/>
      <c r="E4" s="5"/>
      <c r="F4" s="5"/>
      <c r="G4" s="1139"/>
      <c r="H4" s="2"/>
    </row>
    <row x14ac:dyDescent="0.25" r="5" customHeight="1" ht="17.25">
      <c r="A5" s="1" t="s">
        <v>8198</v>
      </c>
      <c r="B5" s="4"/>
      <c r="C5" s="5"/>
      <c r="D5" s="5"/>
      <c r="E5" s="5"/>
      <c r="F5" s="560"/>
      <c r="G5" s="2"/>
      <c r="H5" s="2"/>
    </row>
    <row x14ac:dyDescent="0.25" r="6" customHeight="1" ht="17.25">
      <c r="A6" s="1"/>
      <c r="B6" s="4"/>
      <c r="C6" s="11">
        <v>7000</v>
      </c>
      <c r="D6" s="11">
        <v>6250</v>
      </c>
      <c r="E6" s="5"/>
      <c r="F6" s="11">
        <v>6250</v>
      </c>
      <c r="G6" s="1139"/>
      <c r="H6" s="2"/>
    </row>
    <row x14ac:dyDescent="0.25" r="7" customHeight="1" ht="17.25">
      <c r="A7" s="533" t="s">
        <v>4</v>
      </c>
      <c r="B7" s="534" t="s">
        <v>5</v>
      </c>
      <c r="C7" s="401" t="s">
        <v>1725</v>
      </c>
      <c r="D7" s="401" t="s">
        <v>597</v>
      </c>
      <c r="E7" s="401" t="s">
        <v>1890</v>
      </c>
      <c r="F7" s="401" t="s">
        <v>1891</v>
      </c>
      <c r="G7" s="534"/>
      <c r="H7" s="2"/>
    </row>
    <row x14ac:dyDescent="0.25" r="8" customHeight="1" ht="17.25">
      <c r="A8" s="15" t="s">
        <v>3705</v>
      </c>
      <c r="B8" s="118" t="s">
        <v>8199</v>
      </c>
      <c r="C8" s="138">
        <v>100</v>
      </c>
      <c r="D8" s="98"/>
      <c r="E8" s="138">
        <v>150</v>
      </c>
      <c r="F8" s="138">
        <v>150</v>
      </c>
      <c r="G8" s="124"/>
      <c r="H8" s="2"/>
    </row>
    <row x14ac:dyDescent="0.25" r="9" customHeight="1" ht="17.25">
      <c r="A9" s="15" t="s">
        <v>3705</v>
      </c>
      <c r="B9" s="118" t="s">
        <v>8200</v>
      </c>
      <c r="C9" s="18"/>
      <c r="D9" s="17">
        <v>30</v>
      </c>
      <c r="E9" s="17">
        <v>45</v>
      </c>
      <c r="F9" s="17">
        <v>75</v>
      </c>
      <c r="G9" s="124"/>
      <c r="H9" s="2"/>
    </row>
    <row x14ac:dyDescent="0.25" r="10" customHeight="1" ht="17.25">
      <c r="A10" s="21" t="s">
        <v>8201</v>
      </c>
      <c r="B10" s="47"/>
      <c r="C10" s="23">
        <f>SUM(C8:C9)</f>
      </c>
      <c r="D10" s="23">
        <f>SUM(D8:E9)</f>
      </c>
      <c r="E10" s="112"/>
      <c r="F10" s="23">
        <f>SUM(F8:F9)</f>
      </c>
      <c r="G10" s="22"/>
      <c r="H10" s="2"/>
    </row>
    <row x14ac:dyDescent="0.25" r="11" customHeight="1" ht="17.25">
      <c r="A11" s="117" t="s">
        <v>2837</v>
      </c>
      <c r="B11" s="118" t="s">
        <v>8202</v>
      </c>
      <c r="C11" s="138">
        <v>100</v>
      </c>
      <c r="D11" s="98"/>
      <c r="E11" s="98"/>
      <c r="F11" s="98"/>
      <c r="G11" s="248"/>
      <c r="H11" s="2"/>
    </row>
    <row x14ac:dyDescent="0.25" r="12" customHeight="1" ht="17.25">
      <c r="A12" s="15" t="s">
        <v>1807</v>
      </c>
      <c r="B12" s="16" t="s">
        <v>8203</v>
      </c>
      <c r="C12" s="17">
        <v>200</v>
      </c>
      <c r="D12" s="36"/>
      <c r="E12" s="36"/>
      <c r="F12" s="36"/>
      <c r="G12" s="16"/>
      <c r="H12" s="2"/>
    </row>
    <row x14ac:dyDescent="0.25" r="13" customHeight="1" ht="17.25">
      <c r="A13" s="21" t="s">
        <v>8204</v>
      </c>
      <c r="B13" s="47"/>
      <c r="C13" s="23">
        <f>SUM(C10:C12)</f>
      </c>
      <c r="D13" s="23">
        <f>SUM(D10:E12)</f>
      </c>
      <c r="E13" s="112"/>
      <c r="F13" s="23">
        <f>SUM(F10:F12)</f>
      </c>
      <c r="G13" s="22"/>
      <c r="H13" s="2"/>
    </row>
    <row x14ac:dyDescent="0.25" r="14" customHeight="1" ht="17.25">
      <c r="A14" s="15" t="s">
        <v>2489</v>
      </c>
      <c r="B14" s="16" t="s">
        <v>14</v>
      </c>
      <c r="C14" s="17">
        <v>-254</v>
      </c>
      <c r="D14" s="17">
        <v>-136</v>
      </c>
      <c r="E14" s="18"/>
      <c r="F14" s="17">
        <v>-102</v>
      </c>
      <c r="G14" s="124"/>
      <c r="H14" s="2"/>
    </row>
    <row x14ac:dyDescent="0.25" r="15" customHeight="1" ht="17.25">
      <c r="A15" s="21" t="s">
        <v>8189</v>
      </c>
      <c r="B15" s="47"/>
      <c r="C15" s="23">
        <f>SUM(C13:C14)</f>
      </c>
      <c r="D15" s="23">
        <f>SUM(D13:E14)</f>
      </c>
      <c r="E15" s="112"/>
      <c r="F15" s="23">
        <f>SUM(F13:F14)</f>
      </c>
      <c r="G15" s="22"/>
      <c r="H15" s="2"/>
    </row>
    <row x14ac:dyDescent="0.25" r="16" customHeight="1" ht="17.25">
      <c r="A16" s="33"/>
      <c r="B16" s="34"/>
      <c r="C16" s="36"/>
      <c r="D16" s="36"/>
      <c r="E16" s="36"/>
      <c r="F16" s="36"/>
      <c r="G16" s="124"/>
      <c r="H16" s="2"/>
    </row>
    <row x14ac:dyDescent="0.25" r="17" customHeight="1" ht="17.25">
      <c r="A17" s="21" t="s">
        <v>8190</v>
      </c>
      <c r="B17" s="47"/>
      <c r="C17" s="23">
        <f>SUM(C15:C16)</f>
      </c>
      <c r="D17" s="23">
        <f>SUM(D15:E16)</f>
      </c>
      <c r="E17" s="112"/>
      <c r="F17" s="23">
        <f>SUM(F15:F16)</f>
      </c>
      <c r="G17" s="22"/>
      <c r="H17" s="2"/>
    </row>
    <row x14ac:dyDescent="0.25" r="18" customHeight="1" ht="17.25">
      <c r="A18" s="33">
        <v>45056</v>
      </c>
      <c r="B18" s="34" t="s">
        <v>14</v>
      </c>
      <c r="C18" s="17">
        <v>-69</v>
      </c>
      <c r="D18" s="17">
        <v>-9</v>
      </c>
      <c r="E18" s="17">
        <v>-10</v>
      </c>
      <c r="F18" s="17">
        <v>-19</v>
      </c>
      <c r="G18" s="124"/>
      <c r="H18" s="2"/>
    </row>
    <row x14ac:dyDescent="0.25" r="19" customHeight="1" ht="17.25">
      <c r="A19" s="54">
        <v>45056</v>
      </c>
      <c r="B19" s="55" t="s">
        <v>14</v>
      </c>
      <c r="C19" s="18"/>
      <c r="D19" s="18"/>
      <c r="E19" s="18"/>
      <c r="F19" s="17">
        <v>-6</v>
      </c>
      <c r="G19" s="124"/>
      <c r="H19" s="4" t="s">
        <v>8</v>
      </c>
    </row>
    <row x14ac:dyDescent="0.25" r="20" customHeight="1" ht="17.25">
      <c r="A20" s="21" t="s">
        <v>8108</v>
      </c>
      <c r="B20" s="47"/>
      <c r="C20" s="23">
        <f>SUM(C17:C19)</f>
      </c>
      <c r="D20" s="23">
        <f>SUM(D17:E19)</f>
      </c>
      <c r="E20" s="112"/>
      <c r="F20" s="23">
        <f>SUM(F17:F19)</f>
      </c>
      <c r="G20" s="22"/>
      <c r="H20" s="2"/>
    </row>
    <row x14ac:dyDescent="0.25" r="21" customHeight="1" ht="17.25">
      <c r="A21" s="33">
        <v>45180</v>
      </c>
      <c r="B21" s="25" t="s">
        <v>14</v>
      </c>
      <c r="C21" s="26">
        <v>-77</v>
      </c>
      <c r="D21" s="26">
        <v>-10</v>
      </c>
      <c r="E21" s="26">
        <v>-15</v>
      </c>
      <c r="F21" s="26">
        <v>-28</v>
      </c>
      <c r="G21" s="413"/>
      <c r="H21" s="2"/>
    </row>
    <row x14ac:dyDescent="0.25" r="22" customHeight="1" ht="17.25">
      <c r="A22" s="54">
        <v>45180</v>
      </c>
      <c r="B22" s="124" t="s">
        <v>14</v>
      </c>
      <c r="C22" s="98"/>
      <c r="D22" s="98"/>
      <c r="E22" s="98"/>
      <c r="F22" s="472">
        <v>-14</v>
      </c>
      <c r="G22" s="248"/>
      <c r="H22" s="4" t="s">
        <v>8</v>
      </c>
    </row>
    <row x14ac:dyDescent="0.25" r="23" customHeight="1" ht="17.25">
      <c r="A23" s="21" t="s">
        <v>8103</v>
      </c>
      <c r="B23" s="47"/>
      <c r="C23" s="23">
        <f>SUM(C20:C22)</f>
      </c>
      <c r="D23" s="23">
        <f>SUM(D20:E22)</f>
      </c>
      <c r="E23" s="112"/>
      <c r="F23" s="23">
        <f>SUM(F20:F22)</f>
      </c>
      <c r="G23" s="22"/>
      <c r="H23" s="2"/>
    </row>
    <row x14ac:dyDescent="0.25" r="24" customHeight="1" ht="17.25">
      <c r="A24" s="33">
        <v>45028</v>
      </c>
      <c r="B24" s="16" t="s">
        <v>14</v>
      </c>
      <c r="C24" s="98"/>
      <c r="D24" s="208">
        <v>-18</v>
      </c>
      <c r="E24" s="208">
        <v>-22</v>
      </c>
      <c r="F24" s="208">
        <v>-56</v>
      </c>
      <c r="G24" s="248"/>
      <c r="H24" s="2"/>
    </row>
    <row x14ac:dyDescent="0.25" r="25" customHeight="1" ht="17.25">
      <c r="A25" s="54">
        <v>45028</v>
      </c>
      <c r="B25" s="124" t="s">
        <v>14</v>
      </c>
      <c r="C25" s="98"/>
      <c r="D25" s="1154">
        <v>-5</v>
      </c>
      <c r="E25" s="263"/>
      <c r="F25" s="263"/>
      <c r="G25" s="248"/>
      <c r="H25" s="2"/>
    </row>
    <row x14ac:dyDescent="0.25" r="26" customHeight="1" ht="17.25">
      <c r="A26" s="62" t="s">
        <v>8105</v>
      </c>
      <c r="B26" s="186"/>
      <c r="C26" s="187">
        <f>SUM(C23:C25)</f>
      </c>
      <c r="D26" s="64">
        <f>SUM(D23:E25)</f>
      </c>
      <c r="E26" s="376"/>
      <c r="F26" s="64">
        <f>SUM(F23:F25)</f>
      </c>
      <c r="G26" s="212"/>
      <c r="H26" s="2"/>
    </row>
    <row x14ac:dyDescent="0.25" r="27" customHeight="1" ht="17.25">
      <c r="A27" s="54"/>
      <c r="B27" s="124"/>
      <c r="C27" s="98"/>
      <c r="D27" s="98"/>
      <c r="E27" s="98"/>
      <c r="F27" s="98"/>
      <c r="G27" s="248"/>
      <c r="H27" s="2"/>
    </row>
    <row x14ac:dyDescent="0.25" r="28" customHeight="1" ht="17.25">
      <c r="A28" s="123"/>
      <c r="B28" s="124"/>
      <c r="C28" s="98"/>
      <c r="D28" s="98"/>
      <c r="E28" s="98"/>
      <c r="F28" s="46"/>
      <c r="G28" s="248"/>
      <c r="H28" s="2"/>
    </row>
    <row x14ac:dyDescent="0.25" r="29" customHeight="1" ht="17.25">
      <c r="A29" s="755" t="s">
        <v>57</v>
      </c>
      <c r="B29" s="751"/>
      <c r="C29" s="1145">
        <f>SUM(C10:C12)</f>
      </c>
      <c r="D29" s="1148">
        <f>SUM(D10:E10)</f>
      </c>
      <c r="E29" s="752"/>
      <c r="F29" s="1148">
        <f>SUM(F10:F11)</f>
      </c>
      <c r="G29" s="751"/>
      <c r="H29" s="2"/>
    </row>
    <row x14ac:dyDescent="0.25" r="30" customHeight="1" ht="17.25">
      <c r="A30" s="231" t="s">
        <v>8205</v>
      </c>
      <c r="B30" s="232"/>
      <c r="C30" s="1144">
        <f>400*2</f>
      </c>
      <c r="D30" s="1144">
        <f>400*2</f>
      </c>
      <c r="E30" s="267"/>
      <c r="F30" s="1144">
        <f>400*2</f>
      </c>
      <c r="G30" s="1143"/>
      <c r="H30" s="2"/>
    </row>
    <row x14ac:dyDescent="0.25" r="31" customHeight="1" ht="17.25">
      <c r="A31" s="37"/>
      <c r="B31" s="83"/>
      <c r="C31" s="3"/>
      <c r="D31" s="3"/>
      <c r="E31" s="3"/>
      <c r="F31" s="3"/>
      <c r="G31" s="2"/>
      <c r="H31" s="2"/>
    </row>
    <row x14ac:dyDescent="0.25" r="32" customHeight="1" ht="17.25">
      <c r="A32" s="37"/>
      <c r="B32" s="83"/>
      <c r="C32" s="3"/>
      <c r="D32" s="3"/>
      <c r="E32" s="3"/>
      <c r="F32" s="3"/>
      <c r="G32" s="2"/>
      <c r="H32" s="2"/>
    </row>
    <row x14ac:dyDescent="0.25" r="33" customHeight="1" ht="17.25">
      <c r="A33" s="1155" t="s">
        <v>8206</v>
      </c>
      <c r="B33" s="1156"/>
      <c r="C33" s="1157"/>
      <c r="D33" s="1157"/>
      <c r="E33" s="3"/>
      <c r="F33" s="3"/>
      <c r="G33" s="2"/>
      <c r="H33" s="2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10.576428571428572" customWidth="1" bestFit="1"/>
    <col min="4" max="4" style="89" width="9.576428571428572" customWidth="1" bestFit="1"/>
    <col min="5" max="5" style="89" width="9.147857142857141" customWidth="1" bestFit="1"/>
    <col min="6" max="6" style="89" width="8.719285714285713" customWidth="1" bestFit="1"/>
    <col min="7" max="7" style="89" width="9.147857142857141" customWidth="1" bestFit="1"/>
    <col min="8" max="8" style="89" width="9.147857142857141" customWidth="1" bestFit="1"/>
    <col min="9" max="9" style="40" width="9.005" customWidth="1" bestFit="1"/>
    <col min="10" max="10" style="40" width="17.719285714285714" customWidth="1" bestFit="1"/>
    <col min="11" max="11" style="41" width="12.576428571428572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3"/>
      <c r="H1" s="5"/>
      <c r="I1" s="2"/>
      <c r="J1" s="2"/>
      <c r="K1" s="3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2"/>
      <c r="J2" s="2"/>
      <c r="K2" s="3"/>
    </row>
    <row x14ac:dyDescent="0.25" r="3" customHeight="1" ht="17.25">
      <c r="A3" s="4" t="s">
        <v>7698</v>
      </c>
      <c r="B3" s="4"/>
      <c r="C3" s="5"/>
      <c r="D3" s="5"/>
      <c r="E3" s="5"/>
      <c r="F3" s="5"/>
      <c r="G3" s="5"/>
      <c r="H3" s="3"/>
      <c r="I3" s="2"/>
      <c r="J3" s="2"/>
      <c r="K3" s="3"/>
    </row>
    <row x14ac:dyDescent="0.25" r="4" customHeight="1" ht="17.25">
      <c r="A4" s="4" t="s">
        <v>8186</v>
      </c>
      <c r="B4" s="4"/>
      <c r="C4" s="5"/>
      <c r="D4" s="5"/>
      <c r="E4" s="5"/>
      <c r="F4" s="5"/>
      <c r="G4" s="5"/>
      <c r="H4" s="560"/>
      <c r="I4" s="2"/>
      <c r="J4" s="2"/>
      <c r="K4" s="3"/>
    </row>
    <row x14ac:dyDescent="0.25" r="5" customHeight="1" ht="17.25">
      <c r="A5" s="4" t="s">
        <v>8187</v>
      </c>
      <c r="B5" s="4"/>
      <c r="C5" s="5"/>
      <c r="D5" s="5"/>
      <c r="E5" s="5"/>
      <c r="F5" s="560"/>
      <c r="G5" s="560"/>
      <c r="H5" s="3"/>
      <c r="I5" s="2"/>
      <c r="J5" s="2"/>
      <c r="K5" s="3"/>
    </row>
    <row x14ac:dyDescent="0.25" r="6" customHeight="1" ht="17.25">
      <c r="A6" s="11"/>
      <c r="B6" s="11"/>
      <c r="C6" s="11">
        <v>6000</v>
      </c>
      <c r="D6" s="11">
        <v>4500</v>
      </c>
      <c r="E6" s="11">
        <v>4500</v>
      </c>
      <c r="F6" s="11">
        <v>35000</v>
      </c>
      <c r="G6" s="11">
        <v>21000</v>
      </c>
      <c r="H6" s="11">
        <v>1000</v>
      </c>
      <c r="I6" s="2"/>
      <c r="J6" s="2"/>
      <c r="K6" s="3"/>
    </row>
    <row x14ac:dyDescent="0.25" r="7" customHeight="1" ht="17.25">
      <c r="A7" s="534" t="s">
        <v>4</v>
      </c>
      <c r="B7" s="534" t="s">
        <v>5</v>
      </c>
      <c r="C7" s="401" t="s">
        <v>368</v>
      </c>
      <c r="D7" s="401" t="s">
        <v>7</v>
      </c>
      <c r="E7" s="401" t="s">
        <v>8</v>
      </c>
      <c r="F7" s="401" t="s">
        <v>428</v>
      </c>
      <c r="G7" s="401" t="s">
        <v>10</v>
      </c>
      <c r="H7" s="401" t="s">
        <v>9</v>
      </c>
      <c r="I7" s="2"/>
      <c r="J7" s="2"/>
      <c r="K7" s="3"/>
    </row>
    <row x14ac:dyDescent="0.25" r="8" customHeight="1" ht="17.25">
      <c r="A8" s="118" t="s">
        <v>2487</v>
      </c>
      <c r="B8" s="118" t="s">
        <v>8188</v>
      </c>
      <c r="C8" s="138">
        <v>20</v>
      </c>
      <c r="D8" s="138">
        <v>20</v>
      </c>
      <c r="E8" s="138">
        <v>20</v>
      </c>
      <c r="F8" s="138">
        <v>5</v>
      </c>
      <c r="G8" s="138">
        <v>15</v>
      </c>
      <c r="H8" s="138">
        <v>8</v>
      </c>
      <c r="I8" s="2"/>
      <c r="J8" s="2"/>
      <c r="K8" s="3"/>
    </row>
    <row x14ac:dyDescent="0.25" r="9" customHeight="1" ht="17.25">
      <c r="A9" s="165" t="s">
        <v>8189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2"/>
      <c r="J9" s="2"/>
      <c r="K9" s="3"/>
    </row>
    <row x14ac:dyDescent="0.25" r="10" customHeight="1" ht="17.25">
      <c r="A10" s="34"/>
      <c r="B10" s="34"/>
      <c r="C10" s="35"/>
      <c r="D10" s="35"/>
      <c r="E10" s="35"/>
      <c r="F10" s="35"/>
      <c r="G10" s="35"/>
      <c r="H10" s="35"/>
      <c r="I10" s="2"/>
      <c r="J10" s="2"/>
      <c r="K10" s="3"/>
    </row>
    <row x14ac:dyDescent="0.25" r="11" customHeight="1" ht="17.25">
      <c r="A11" s="165" t="s">
        <v>8190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182" t="s">
        <v>1555</v>
      </c>
      <c r="J11" s="4" t="s">
        <v>8191</v>
      </c>
      <c r="K11" s="94">
        <v>798000</v>
      </c>
    </row>
    <row x14ac:dyDescent="0.25" r="12" customHeight="1" ht="17.25">
      <c r="A12" s="34"/>
      <c r="B12" s="34"/>
      <c r="C12" s="35"/>
      <c r="D12" s="35"/>
      <c r="E12" s="35"/>
      <c r="F12" s="35"/>
      <c r="G12" s="35"/>
      <c r="H12" s="35"/>
      <c r="I12" s="2"/>
      <c r="J12" s="2"/>
      <c r="K12" s="3"/>
    </row>
    <row x14ac:dyDescent="0.25" r="13" customHeight="1" ht="17.25">
      <c r="A13" s="165" t="s">
        <v>8108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182" t="s">
        <v>1555</v>
      </c>
      <c r="J13" s="4" t="s">
        <v>8192</v>
      </c>
      <c r="K13" s="94">
        <v>798000</v>
      </c>
    </row>
    <row x14ac:dyDescent="0.25" r="14" customHeight="1" ht="17.25">
      <c r="A14" s="34"/>
      <c r="B14" s="34"/>
      <c r="C14" s="35"/>
      <c r="D14" s="35"/>
      <c r="E14" s="35"/>
      <c r="F14" s="35"/>
      <c r="G14" s="35"/>
      <c r="H14" s="35"/>
      <c r="I14" s="2"/>
      <c r="J14" s="2"/>
      <c r="K14" s="3"/>
    </row>
    <row x14ac:dyDescent="0.25" r="15" customHeight="1" ht="17.25">
      <c r="A15" s="165" t="s">
        <v>8103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143" t="s">
        <v>1555</v>
      </c>
      <c r="J15" s="7" t="s">
        <v>8193</v>
      </c>
      <c r="K15" s="9"/>
    </row>
    <row x14ac:dyDescent="0.25" r="16" customHeight="1" ht="17.25">
      <c r="A16" s="34"/>
      <c r="B16" s="34"/>
      <c r="C16" s="59"/>
      <c r="D16" s="59"/>
      <c r="E16" s="59"/>
      <c r="F16" s="59"/>
      <c r="G16" s="59"/>
      <c r="H16" s="59"/>
      <c r="I16" s="2"/>
      <c r="J16" s="2"/>
      <c r="K16" s="3"/>
    </row>
    <row x14ac:dyDescent="0.25" r="17" customHeight="1" ht="17.25">
      <c r="A17" s="165" t="s">
        <v>8105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143" t="s">
        <v>1555</v>
      </c>
      <c r="J17" s="7" t="s">
        <v>8194</v>
      </c>
      <c r="K17" s="9"/>
    </row>
    <row x14ac:dyDescent="0.25" r="18" customHeight="1" ht="17.25">
      <c r="A18" s="34"/>
      <c r="B18" s="34"/>
      <c r="C18" s="59"/>
      <c r="D18" s="59"/>
      <c r="E18" s="59"/>
      <c r="F18" s="59"/>
      <c r="G18" s="59"/>
      <c r="H18" s="59"/>
      <c r="I18" s="2"/>
      <c r="J18" s="2"/>
      <c r="K18" s="3"/>
    </row>
    <row x14ac:dyDescent="0.25" r="19" customHeight="1" ht="17.25">
      <c r="A19" s="165" t="s">
        <v>8147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143" t="s">
        <v>1555</v>
      </c>
      <c r="J19" s="7" t="s">
        <v>8195</v>
      </c>
      <c r="K19" s="9"/>
    </row>
    <row x14ac:dyDescent="0.25" r="20" customHeight="1" ht="17.25">
      <c r="A20" s="34"/>
      <c r="B20" s="34"/>
      <c r="C20" s="35"/>
      <c r="D20" s="35"/>
      <c r="E20" s="35"/>
      <c r="F20" s="35"/>
      <c r="G20" s="35"/>
      <c r="H20" s="35"/>
      <c r="I20" s="2"/>
      <c r="J20" s="2"/>
      <c r="K20" s="3"/>
    </row>
    <row x14ac:dyDescent="0.25" r="21" customHeight="1" ht="17.25">
      <c r="A21" s="165" t="s">
        <v>8149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143" t="s">
        <v>1555</v>
      </c>
      <c r="J21" s="7" t="s">
        <v>8196</v>
      </c>
      <c r="K21" s="9"/>
    </row>
    <row x14ac:dyDescent="0.25" r="22" customHeight="1" ht="17.25">
      <c r="A22" s="34"/>
      <c r="B22" s="34"/>
      <c r="C22" s="35"/>
      <c r="D22" s="35"/>
      <c r="E22" s="35"/>
      <c r="F22" s="35"/>
      <c r="G22" s="35"/>
      <c r="H22" s="35"/>
      <c r="I22" s="2"/>
      <c r="J22" s="2"/>
      <c r="K22" s="3"/>
    </row>
    <row x14ac:dyDescent="0.25" r="23" customHeight="1" ht="17.25">
      <c r="A23" s="211" t="s">
        <v>8111</v>
      </c>
      <c r="B23" s="63"/>
      <c r="C23" s="80">
        <f>SUM(C21:C22)</f>
      </c>
      <c r="D23" s="80">
        <f>SUM(D21:D22)</f>
      </c>
      <c r="E23" s="80">
        <f>SUM(E21:E22)</f>
      </c>
      <c r="F23" s="80">
        <f>SUM(F21:F22)</f>
      </c>
      <c r="G23" s="80">
        <f>SUM(G21:G22)</f>
      </c>
      <c r="H23" s="80">
        <f>SUM(H21:H22)</f>
      </c>
      <c r="I23" s="143"/>
      <c r="J23" s="7"/>
      <c r="K23" s="9"/>
    </row>
    <row x14ac:dyDescent="0.25" r="24" customHeight="1" ht="17.25">
      <c r="A24" s="15"/>
      <c r="B24" s="16"/>
      <c r="C24" s="35"/>
      <c r="D24" s="35"/>
      <c r="E24" s="35"/>
      <c r="F24" s="35"/>
      <c r="G24" s="35"/>
      <c r="H24" s="35"/>
      <c r="I24" s="2"/>
      <c r="J24" s="2"/>
      <c r="K24" s="3"/>
    </row>
    <row x14ac:dyDescent="0.25" r="25" customHeight="1" ht="17.25">
      <c r="A25" s="211" t="s">
        <v>8098</v>
      </c>
      <c r="B25" s="63"/>
      <c r="C25" s="80">
        <f>SUM(C23:C24)</f>
      </c>
      <c r="D25" s="80">
        <f>SUM(D23:D24)</f>
      </c>
      <c r="E25" s="80">
        <f>SUM(E23:E24)</f>
      </c>
      <c r="F25" s="80">
        <f>SUM(F23:F24)</f>
      </c>
      <c r="G25" s="80">
        <f>SUM(G23:G24)</f>
      </c>
      <c r="H25" s="80">
        <f>SUM(H23:H24)</f>
      </c>
      <c r="I25" s="2"/>
      <c r="J25" s="7"/>
      <c r="K25" s="9"/>
    </row>
    <row x14ac:dyDescent="0.25" r="26" customHeight="1" ht="17.25">
      <c r="A26" s="16" t="s">
        <v>1959</v>
      </c>
      <c r="B26" s="16" t="s">
        <v>14</v>
      </c>
      <c r="C26" s="35"/>
      <c r="D26" s="35"/>
      <c r="E26" s="130">
        <v>-20</v>
      </c>
      <c r="F26" s="35"/>
      <c r="G26" s="35"/>
      <c r="H26" s="130">
        <v>-8</v>
      </c>
      <c r="I26" s="2"/>
      <c r="J26" s="2"/>
      <c r="K26" s="3"/>
    </row>
    <row x14ac:dyDescent="0.25" r="27" customHeight="1" ht="17.25">
      <c r="A27" s="211" t="s">
        <v>8090</v>
      </c>
      <c r="B27" s="63"/>
      <c r="C27" s="80">
        <f>SUM(C25:C26)</f>
      </c>
      <c r="D27" s="80">
        <f>SUM(D25:D26)</f>
      </c>
      <c r="E27" s="80">
        <f>SUM(E25:E26)</f>
      </c>
      <c r="F27" s="80">
        <f>SUM(F25:F26)</f>
      </c>
      <c r="G27" s="80">
        <f>SUM(G25:G26)</f>
      </c>
      <c r="H27" s="80">
        <f>SUM(H25:H26)</f>
      </c>
      <c r="I27" s="2"/>
      <c r="J27" s="7"/>
      <c r="K27" s="9"/>
    </row>
    <row x14ac:dyDescent="0.25" r="28" customHeight="1" ht="17.25">
      <c r="A28" s="15"/>
      <c r="B28" s="16"/>
      <c r="C28" s="35"/>
      <c r="D28" s="35"/>
      <c r="E28" s="35"/>
      <c r="F28" s="35"/>
      <c r="G28" s="35"/>
      <c r="H28" s="35"/>
      <c r="I28" s="2"/>
      <c r="J28" s="2"/>
      <c r="K28" s="3"/>
    </row>
    <row x14ac:dyDescent="0.25" r="29" customHeight="1" ht="17.25">
      <c r="A29" s="15"/>
      <c r="B29" s="16"/>
      <c r="C29" s="35"/>
      <c r="D29" s="35"/>
      <c r="E29" s="35"/>
      <c r="F29" s="35"/>
      <c r="G29" s="35"/>
      <c r="H29" s="35"/>
      <c r="I29" s="2"/>
      <c r="J29" s="2"/>
      <c r="K29" s="3"/>
    </row>
    <row x14ac:dyDescent="0.25" r="30" customHeight="1" ht="17.25">
      <c r="A30" s="15"/>
      <c r="B30" s="16"/>
      <c r="C30" s="35"/>
      <c r="D30" s="35"/>
      <c r="E30" s="35"/>
      <c r="F30" s="35"/>
      <c r="G30" s="35"/>
      <c r="H30" s="35"/>
      <c r="I30" s="2"/>
      <c r="J30" s="2"/>
      <c r="K30" s="3"/>
    </row>
    <row x14ac:dyDescent="0.25" r="31" customHeight="1" ht="17.25">
      <c r="A31" s="16"/>
      <c r="B31" s="16"/>
      <c r="C31" s="36"/>
      <c r="D31" s="36"/>
      <c r="E31" s="36"/>
      <c r="F31" s="36"/>
      <c r="G31" s="36"/>
      <c r="H31" s="36"/>
      <c r="I31" s="2"/>
      <c r="J31" s="2"/>
      <c r="K31" s="3"/>
    </row>
    <row x14ac:dyDescent="0.25" r="32" customHeight="1" ht="17.25">
      <c r="A32" s="118"/>
      <c r="B32" s="118"/>
      <c r="C32" s="46"/>
      <c r="D32" s="46"/>
      <c r="E32" s="46"/>
      <c r="F32" s="46"/>
      <c r="G32" s="46"/>
      <c r="H32" s="46"/>
      <c r="I32" s="2"/>
      <c r="J32" s="2"/>
      <c r="K32" s="3"/>
    </row>
    <row x14ac:dyDescent="0.25" r="33" customHeight="1" ht="17.25">
      <c r="A33" s="1140" t="s">
        <v>57</v>
      </c>
      <c r="B33" s="751"/>
      <c r="C33" s="1145">
        <f>SUM(C8)</f>
      </c>
      <c r="D33" s="1145">
        <f>SUM(D8)</f>
      </c>
      <c r="E33" s="1145">
        <f>SUM(E8)</f>
      </c>
      <c r="F33" s="1145">
        <f>SUM(F8)</f>
      </c>
      <c r="G33" s="1145">
        <f>SUM(G8)</f>
      </c>
      <c r="H33" s="1145">
        <f>SUM(H8)</f>
      </c>
      <c r="I33" s="2"/>
      <c r="J33" s="2"/>
      <c r="K33" s="3"/>
    </row>
    <row x14ac:dyDescent="0.25" r="34" customHeight="1" ht="17.25">
      <c r="A34" s="1142" t="s">
        <v>58</v>
      </c>
      <c r="B34" s="1143"/>
      <c r="C34" s="1144">
        <v>20</v>
      </c>
      <c r="D34" s="1144">
        <v>20</v>
      </c>
      <c r="E34" s="1144">
        <v>20</v>
      </c>
      <c r="F34" s="1144">
        <v>5</v>
      </c>
      <c r="G34" s="1144">
        <v>15</v>
      </c>
      <c r="H34" s="1144">
        <v>8</v>
      </c>
      <c r="I34" s="2"/>
      <c r="J34" s="2"/>
      <c r="K34" s="3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2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10.576428571428572" customWidth="1" bestFit="1"/>
    <col min="4" max="4" style="89" width="9.576428571428572" customWidth="1" bestFit="1"/>
    <col min="5" max="5" style="89" width="9.576428571428572" customWidth="1" bestFit="1"/>
    <col min="6" max="6" style="89" width="9.576428571428572" customWidth="1" bestFit="1"/>
    <col min="7" max="7" style="89" width="9.576428571428572" customWidth="1" bestFit="1"/>
    <col min="8" max="8" style="89" width="9.147857142857141" customWidth="1" bestFit="1"/>
    <col min="9" max="9" style="89" width="8.719285714285713" customWidth="1" bestFit="1"/>
    <col min="10" max="10" style="89" width="9.147857142857141" customWidth="1" bestFit="1"/>
    <col min="11" max="11" style="89" width="9.147857142857141" customWidth="1" bestFit="1"/>
    <col min="12" max="12" style="89" width="9.147857142857141" customWidth="1" bestFit="1"/>
    <col min="13" max="13" style="89" width="9.147857142857141" customWidth="1" bestFit="1"/>
    <col min="14" max="14" style="88" width="9.147857142857141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/>
      <c r="O1" s="2"/>
      <c r="P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"/>
      <c r="O2" s="2"/>
      <c r="P2" s="2"/>
    </row>
    <row x14ac:dyDescent="0.25" r="3" customHeight="1" ht="17.25">
      <c r="A3" s="4" t="s">
        <v>7698</v>
      </c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83"/>
      <c r="O3" s="2"/>
      <c r="P3" s="2"/>
    </row>
    <row x14ac:dyDescent="0.25" r="4" customHeight="1" ht="17.25">
      <c r="A4" s="4" t="s">
        <v>8112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1139"/>
      <c r="O4" s="2"/>
      <c r="P4" s="2"/>
    </row>
    <row x14ac:dyDescent="0.25" r="5" customHeight="1" ht="17.25">
      <c r="A5" s="4" t="s">
        <v>8179</v>
      </c>
      <c r="B5" s="4"/>
      <c r="C5" s="5"/>
      <c r="D5" s="5"/>
      <c r="E5" s="5"/>
      <c r="F5" s="5"/>
      <c r="G5" s="5"/>
      <c r="H5" s="5"/>
      <c r="I5" s="560"/>
      <c r="J5" s="560"/>
      <c r="K5" s="560"/>
      <c r="L5" s="560"/>
      <c r="M5" s="560"/>
      <c r="N5" s="83"/>
      <c r="O5" s="2"/>
      <c r="P5" s="2"/>
    </row>
    <row x14ac:dyDescent="0.25" r="6" customHeight="1" ht="17.25">
      <c r="A6" s="11"/>
      <c r="B6" s="11"/>
      <c r="C6" s="11">
        <v>2700</v>
      </c>
      <c r="D6" s="11">
        <v>2700</v>
      </c>
      <c r="E6" s="11">
        <v>6000</v>
      </c>
      <c r="F6" s="11">
        <v>4500</v>
      </c>
      <c r="G6" s="11">
        <v>5000</v>
      </c>
      <c r="H6" s="11">
        <v>4500</v>
      </c>
      <c r="I6" s="11">
        <v>4500</v>
      </c>
      <c r="J6" s="11">
        <v>4500</v>
      </c>
      <c r="K6" s="11">
        <v>13500</v>
      </c>
      <c r="L6" s="11">
        <v>35000</v>
      </c>
      <c r="M6" s="11">
        <v>1000</v>
      </c>
      <c r="N6" s="11"/>
      <c r="O6" s="2"/>
      <c r="P6" s="2"/>
    </row>
    <row x14ac:dyDescent="0.25" r="7" customHeight="1" ht="17.25">
      <c r="A7" s="534" t="s">
        <v>4</v>
      </c>
      <c r="B7" s="534" t="s">
        <v>5</v>
      </c>
      <c r="C7" s="401" t="s">
        <v>33</v>
      </c>
      <c r="D7" s="401" t="s">
        <v>1083</v>
      </c>
      <c r="E7" s="401" t="s">
        <v>368</v>
      </c>
      <c r="F7" s="401" t="s">
        <v>7</v>
      </c>
      <c r="G7" s="401" t="s">
        <v>75</v>
      </c>
      <c r="H7" s="401" t="s">
        <v>76</v>
      </c>
      <c r="I7" s="401" t="s">
        <v>8</v>
      </c>
      <c r="J7" s="401" t="s">
        <v>358</v>
      </c>
      <c r="K7" s="401" t="s">
        <v>32</v>
      </c>
      <c r="L7" s="401" t="s">
        <v>428</v>
      </c>
      <c r="M7" s="401" t="s">
        <v>9</v>
      </c>
      <c r="N7" s="534"/>
      <c r="O7" s="2"/>
      <c r="P7" s="2"/>
    </row>
    <row x14ac:dyDescent="0.25" r="8" customHeight="1" ht="17.25">
      <c r="A8" s="34" t="s">
        <v>1947</v>
      </c>
      <c r="B8" s="34" t="s">
        <v>8180</v>
      </c>
      <c r="C8" s="19">
        <v>50</v>
      </c>
      <c r="D8" s="19">
        <v>50</v>
      </c>
      <c r="E8" s="35"/>
      <c r="F8" s="35"/>
      <c r="G8" s="35"/>
      <c r="H8" s="35"/>
      <c r="I8" s="35"/>
      <c r="J8" s="35"/>
      <c r="K8" s="35"/>
      <c r="L8" s="35"/>
      <c r="M8" s="35"/>
      <c r="N8" s="34"/>
      <c r="O8" s="2"/>
      <c r="P8" s="2"/>
    </row>
    <row x14ac:dyDescent="0.25" r="9" customHeight="1" ht="17.25">
      <c r="A9" s="34" t="s">
        <v>1947</v>
      </c>
      <c r="B9" s="34" t="s">
        <v>8170</v>
      </c>
      <c r="C9" s="20"/>
      <c r="D9" s="20"/>
      <c r="E9" s="19">
        <v>12</v>
      </c>
      <c r="F9" s="19">
        <v>12</v>
      </c>
      <c r="G9" s="19">
        <v>12</v>
      </c>
      <c r="H9" s="19">
        <v>24</v>
      </c>
      <c r="I9" s="19">
        <v>24</v>
      </c>
      <c r="J9" s="19">
        <v>12</v>
      </c>
      <c r="K9" s="19">
        <v>20</v>
      </c>
      <c r="L9" s="19">
        <v>6</v>
      </c>
      <c r="M9" s="19">
        <v>24</v>
      </c>
      <c r="N9" s="55"/>
      <c r="O9" s="2"/>
      <c r="P9" s="2"/>
    </row>
    <row x14ac:dyDescent="0.25" r="10" customHeight="1" ht="17.25">
      <c r="A10" s="25" t="s">
        <v>2054</v>
      </c>
      <c r="B10" s="25" t="s">
        <v>8181</v>
      </c>
      <c r="C10" s="45"/>
      <c r="D10" s="45"/>
      <c r="E10" s="45"/>
      <c r="F10" s="26">
        <v>12</v>
      </c>
      <c r="G10" s="45"/>
      <c r="H10" s="45"/>
      <c r="I10" s="45"/>
      <c r="J10" s="45"/>
      <c r="K10" s="45"/>
      <c r="L10" s="45"/>
      <c r="M10" s="45"/>
      <c r="N10" s="25"/>
      <c r="O10" s="2"/>
      <c r="P10" s="2"/>
    </row>
    <row x14ac:dyDescent="0.25" r="11" customHeight="1" ht="17.25">
      <c r="A11" s="165" t="s">
        <v>8108</v>
      </c>
      <c r="B11" s="47"/>
      <c r="C11" s="23">
        <f>SUM(C8:C10)</f>
      </c>
      <c r="D11" s="23">
        <f>SUM(D8:D10)</f>
      </c>
      <c r="E11" s="23">
        <f>SUM(E8:E10)</f>
      </c>
      <c r="F11" s="23">
        <f>SUM(F8:F10)</f>
      </c>
      <c r="G11" s="23">
        <f>SUM(G8:G10)</f>
      </c>
      <c r="H11" s="23">
        <f>SUM(H8:H10)</f>
      </c>
      <c r="I11" s="23">
        <f>SUM(I8:I10)</f>
      </c>
      <c r="J11" s="23">
        <f>SUM(J8:J10)</f>
      </c>
      <c r="K11" s="23">
        <f>SUM(K8:K10)</f>
      </c>
      <c r="L11" s="23">
        <f>SUM(L8:L10)</f>
      </c>
      <c r="M11" s="23">
        <f>SUM(M8:M10)</f>
      </c>
      <c r="N11" s="22"/>
      <c r="O11" s="2"/>
      <c r="P11" s="2"/>
    </row>
    <row x14ac:dyDescent="0.25" r="12" customHeight="1" ht="17.25">
      <c r="A12" s="54"/>
      <c r="B12" s="55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55"/>
      <c r="O12" s="2"/>
      <c r="P12" s="2"/>
    </row>
    <row x14ac:dyDescent="0.25" r="13" customHeight="1" ht="17.25">
      <c r="A13" s="165" t="s">
        <v>8103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3">
        <f>SUM(K11:K12)</f>
      </c>
      <c r="L13" s="23">
        <f>SUM(L11:L12)</f>
      </c>
      <c r="M13" s="23">
        <f>SUM(M11:M12)</f>
      </c>
      <c r="N13" s="22"/>
      <c r="O13" s="7" t="s">
        <v>1555</v>
      </c>
      <c r="P13" s="7" t="s">
        <v>8182</v>
      </c>
    </row>
    <row x14ac:dyDescent="0.25" r="14" customHeight="1" ht="17.25">
      <c r="A14" s="54"/>
      <c r="B14" s="55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5"/>
      <c r="O14" s="2"/>
      <c r="P14" s="2"/>
    </row>
    <row x14ac:dyDescent="0.25" r="15" customHeight="1" ht="17.25">
      <c r="A15" s="165" t="s">
        <v>8105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23">
        <f>SUM(M13:M14)</f>
      </c>
      <c r="N15" s="22"/>
      <c r="O15" s="7" t="s">
        <v>8177</v>
      </c>
      <c r="P15" s="7" t="s">
        <v>8183</v>
      </c>
    </row>
    <row x14ac:dyDescent="0.25" r="16" customHeight="1" ht="17.25">
      <c r="A16" s="54"/>
      <c r="B16" s="55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5"/>
      <c r="O16" s="2"/>
      <c r="P16" s="2"/>
    </row>
    <row x14ac:dyDescent="0.25" r="17" customHeight="1" ht="17.25">
      <c r="A17" s="165" t="s">
        <v>8147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  <c r="N17" s="22"/>
      <c r="O17" s="7" t="s">
        <v>8177</v>
      </c>
      <c r="P17" s="7" t="s">
        <v>8184</v>
      </c>
    </row>
    <row x14ac:dyDescent="0.25" r="18" customHeight="1" ht="17.25">
      <c r="A18" s="54"/>
      <c r="B18" s="55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55"/>
      <c r="O18" s="2"/>
      <c r="P18" s="2"/>
    </row>
    <row x14ac:dyDescent="0.25" r="19" customHeight="1" ht="17.25">
      <c r="A19" s="165" t="s">
        <v>8149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23">
        <f>SUM(K17:K18)</f>
      </c>
      <c r="L19" s="23">
        <f>SUM(L17:L18)</f>
      </c>
      <c r="M19" s="23">
        <f>SUM(M17:M18)</f>
      </c>
      <c r="N19" s="22"/>
      <c r="O19" s="7" t="s">
        <v>8177</v>
      </c>
      <c r="P19" s="7" t="s">
        <v>8185</v>
      </c>
    </row>
    <row x14ac:dyDescent="0.25" r="20" customHeight="1" ht="17.25">
      <c r="A20" s="118" t="s">
        <v>2178</v>
      </c>
      <c r="B20" s="118" t="s">
        <v>14</v>
      </c>
      <c r="C20" s="59"/>
      <c r="D20" s="59"/>
      <c r="E20" s="59"/>
      <c r="F20" s="59"/>
      <c r="G20" s="59"/>
      <c r="H20" s="130">
        <v>-24</v>
      </c>
      <c r="I20" s="59"/>
      <c r="J20" s="59"/>
      <c r="K20" s="59"/>
      <c r="L20" s="59"/>
      <c r="M20" s="59"/>
      <c r="N20" s="34"/>
      <c r="O20" s="182" t="s">
        <v>1731</v>
      </c>
      <c r="P20" s="2"/>
    </row>
    <row x14ac:dyDescent="0.25" r="21" customHeight="1" ht="17.25">
      <c r="A21" s="211" t="s">
        <v>8111</v>
      </c>
      <c r="B21" s="63"/>
      <c r="C21" s="80">
        <f>SUM(C19:C20)</f>
      </c>
      <c r="D21" s="80">
        <f>SUM(D19:D20)</f>
      </c>
      <c r="E21" s="80">
        <f>SUM(E19:E20)</f>
      </c>
      <c r="F21" s="80">
        <f>SUM(F19:F20)</f>
      </c>
      <c r="G21" s="80">
        <f>SUM(G19:G20)</f>
      </c>
      <c r="H21" s="80">
        <f>SUM(H19:H20)</f>
      </c>
      <c r="I21" s="80">
        <f>SUM(I19:I20)</f>
      </c>
      <c r="J21" s="80">
        <f>SUM(J19:J20)</f>
      </c>
      <c r="K21" s="80">
        <f>SUM(K19:K20)</f>
      </c>
      <c r="L21" s="80">
        <f>SUM(L19:L20)</f>
      </c>
      <c r="M21" s="80">
        <f>SUM(M19:M20)</f>
      </c>
      <c r="N21" s="149"/>
      <c r="O21" s="2"/>
      <c r="P21" s="2"/>
    </row>
    <row x14ac:dyDescent="0.25" r="22" customHeight="1" ht="17.25">
      <c r="A22" s="15"/>
      <c r="B22" s="16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4"/>
      <c r="O22" s="2"/>
      <c r="P22" s="2"/>
    </row>
    <row x14ac:dyDescent="0.25" r="23" customHeight="1" ht="17.25">
      <c r="A23" s="211" t="s">
        <v>8098</v>
      </c>
      <c r="B23" s="63"/>
      <c r="C23" s="80">
        <f>SUM(C21:C22)</f>
      </c>
      <c r="D23" s="80">
        <f>SUM(D21:D22)</f>
      </c>
      <c r="E23" s="80">
        <f>SUM(E21:E22)</f>
      </c>
      <c r="F23" s="80">
        <f>SUM(F21:F22)</f>
      </c>
      <c r="G23" s="80">
        <f>SUM(G21:G22)</f>
      </c>
      <c r="H23" s="81">
        <f>SUM(H21:H22)</f>
      </c>
      <c r="I23" s="80">
        <f>SUM(I21:I22)</f>
      </c>
      <c r="J23" s="80">
        <f>SUM(J21:J22)</f>
      </c>
      <c r="K23" s="80">
        <f>SUM(K21:K22)</f>
      </c>
      <c r="L23" s="80">
        <f>SUM(L21:L22)</f>
      </c>
      <c r="M23" s="80">
        <f>SUM(M21:M22)</f>
      </c>
      <c r="N23" s="149"/>
      <c r="O23" s="2"/>
      <c r="P23" s="2"/>
    </row>
    <row x14ac:dyDescent="0.25" r="24" customHeight="1" ht="17.25">
      <c r="A24" s="16" t="s">
        <v>1959</v>
      </c>
      <c r="B24" s="16" t="s">
        <v>14</v>
      </c>
      <c r="C24" s="35"/>
      <c r="D24" s="35"/>
      <c r="E24" s="35"/>
      <c r="F24" s="35"/>
      <c r="G24" s="35"/>
      <c r="H24" s="35"/>
      <c r="I24" s="130">
        <v>-24</v>
      </c>
      <c r="J24" s="35"/>
      <c r="K24" s="35"/>
      <c r="L24" s="35"/>
      <c r="M24" s="130">
        <v>-24</v>
      </c>
      <c r="N24" s="34"/>
      <c r="O24" s="2"/>
      <c r="P24" s="2"/>
    </row>
    <row x14ac:dyDescent="0.25" r="25" customHeight="1" ht="17.25">
      <c r="A25" s="211" t="s">
        <v>8090</v>
      </c>
      <c r="B25" s="63"/>
      <c r="C25" s="80">
        <f>SUM(C23:C24)</f>
      </c>
      <c r="D25" s="80">
        <f>SUM(D23:D24)</f>
      </c>
      <c r="E25" s="80">
        <f>SUM(E23:E24)</f>
      </c>
      <c r="F25" s="80">
        <f>SUM(F23:F24)</f>
      </c>
      <c r="G25" s="80">
        <f>SUM(G23:G24)</f>
      </c>
      <c r="H25" s="81">
        <f>SUM(H23:H24)</f>
      </c>
      <c r="I25" s="80">
        <f>SUM(I23:I24)</f>
      </c>
      <c r="J25" s="80">
        <f>SUM(J23:J24)</f>
      </c>
      <c r="K25" s="80">
        <f>SUM(K23:K24)</f>
      </c>
      <c r="L25" s="80">
        <f>SUM(L23:L24)</f>
      </c>
      <c r="M25" s="80">
        <f>SUM(M23:M24)</f>
      </c>
      <c r="N25" s="149"/>
      <c r="O25" s="2"/>
      <c r="P25" s="2"/>
    </row>
    <row x14ac:dyDescent="0.25" r="26" customHeight="1" ht="17.25">
      <c r="A26" s="16" t="s">
        <v>2279</v>
      </c>
      <c r="B26" s="16" t="s">
        <v>2153</v>
      </c>
      <c r="C26" s="35"/>
      <c r="D26" s="35"/>
      <c r="E26" s="35"/>
      <c r="F26" s="35"/>
      <c r="G26" s="35"/>
      <c r="H26" s="35"/>
      <c r="I26" s="35"/>
      <c r="J26" s="19">
        <v>-12</v>
      </c>
      <c r="K26" s="35"/>
      <c r="L26" s="35"/>
      <c r="M26" s="35"/>
      <c r="N26" s="34"/>
      <c r="O26" s="2"/>
      <c r="P26" s="2"/>
    </row>
    <row x14ac:dyDescent="0.25" r="27" customHeight="1" ht="17.25">
      <c r="A27" s="117"/>
      <c r="B27" s="118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4"/>
      <c r="O27" s="2"/>
      <c r="P27" s="2"/>
    </row>
    <row x14ac:dyDescent="0.25" r="28" customHeight="1" ht="17.25">
      <c r="A28" s="117"/>
      <c r="B28" s="118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4"/>
      <c r="O28" s="2"/>
      <c r="P28" s="2"/>
    </row>
    <row x14ac:dyDescent="0.25" r="29" customHeight="1" ht="17.25">
      <c r="A29" s="16"/>
      <c r="B29" s="1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16"/>
      <c r="O29" s="2"/>
      <c r="P29" s="2"/>
    </row>
    <row x14ac:dyDescent="0.25" r="30" customHeight="1" ht="17.25">
      <c r="A30" s="118"/>
      <c r="B30" s="118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118"/>
      <c r="O30" s="2"/>
      <c r="P30" s="2"/>
    </row>
    <row x14ac:dyDescent="0.25" r="31" customHeight="1" ht="17.25">
      <c r="A31" s="1140" t="s">
        <v>57</v>
      </c>
      <c r="B31" s="751"/>
      <c r="C31" s="1145">
        <f>SUM(C8:C10)</f>
      </c>
      <c r="D31" s="1145">
        <f>SUM(D8:D10)</f>
      </c>
      <c r="E31" s="1145">
        <f>SUM(E8:E10)</f>
      </c>
      <c r="F31" s="1145">
        <f>SUM(F8:F10)</f>
      </c>
      <c r="G31" s="1145">
        <f>SUM(G8:G10)</f>
      </c>
      <c r="H31" s="1145">
        <f>SUM(H8:H10)</f>
      </c>
      <c r="I31" s="1145">
        <f>SUM(I8:I10)</f>
      </c>
      <c r="J31" s="1145">
        <f>SUM(J8:J10)</f>
      </c>
      <c r="K31" s="1145">
        <f>SUM(K8:K10)</f>
      </c>
      <c r="L31" s="1145">
        <f>SUM(L8:L10)</f>
      </c>
      <c r="M31" s="1145">
        <f>SUM(M8:M10)</f>
      </c>
      <c r="N31" s="751"/>
      <c r="O31" s="2"/>
      <c r="P31" s="2"/>
    </row>
    <row x14ac:dyDescent="0.25" r="32" customHeight="1" ht="17.25">
      <c r="A32" s="1142" t="s">
        <v>1367</v>
      </c>
      <c r="B32" s="1143"/>
      <c r="C32" s="1144">
        <v>50</v>
      </c>
      <c r="D32" s="1144">
        <v>50</v>
      </c>
      <c r="E32" s="1144">
        <v>12</v>
      </c>
      <c r="F32" s="1144">
        <v>24</v>
      </c>
      <c r="G32" s="1144">
        <v>12</v>
      </c>
      <c r="H32" s="1144">
        <v>24</v>
      </c>
      <c r="I32" s="1144">
        <v>24</v>
      </c>
      <c r="J32" s="1144">
        <v>12</v>
      </c>
      <c r="K32" s="1144">
        <v>20</v>
      </c>
      <c r="L32" s="1144">
        <v>6</v>
      </c>
      <c r="M32" s="1144">
        <v>24</v>
      </c>
      <c r="N32" s="1143"/>
      <c r="O32" s="2"/>
      <c r="P32" s="2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0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10.576428571428572" customWidth="1" bestFit="1"/>
    <col min="4" max="4" style="89" width="9.576428571428572" customWidth="1" bestFit="1"/>
    <col min="5" max="5" style="89" width="9.576428571428572" customWidth="1" bestFit="1"/>
    <col min="6" max="6" style="89" width="9.576428571428572" customWidth="1" bestFit="1"/>
    <col min="7" max="7" style="89" width="8.719285714285713" customWidth="1" bestFit="1"/>
    <col min="8" max="8" style="89" width="9.147857142857141" customWidth="1" bestFit="1"/>
    <col min="9" max="9" style="89" width="9.147857142857141" customWidth="1" bestFit="1"/>
    <col min="10" max="10" style="89" width="9.147857142857141" customWidth="1" bestFit="1"/>
    <col min="11" max="11" style="89" width="9.147857142857141" customWidth="1" bestFit="1"/>
    <col min="12" max="12" style="89" width="9.147857142857141" customWidth="1" bestFit="1"/>
    <col min="13" max="13" style="116" width="9.147857142857141" customWidth="1" bestFit="1"/>
    <col min="14" max="14" style="40" width="9.005" customWidth="1" bestFit="1"/>
    <col min="15" max="15" style="40" width="16.005" customWidth="1" bestFit="1"/>
    <col min="16" max="16" style="40" width="11.005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5"/>
      <c r="N1" s="2"/>
      <c r="O1" s="2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2"/>
      <c r="O2" s="2"/>
      <c r="P2" s="2"/>
    </row>
    <row x14ac:dyDescent="0.25" r="3" customHeight="1" ht="17.25">
      <c r="A3" s="1" t="s">
        <v>7698</v>
      </c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3"/>
      <c r="N3" s="2"/>
      <c r="O3" s="2"/>
      <c r="P3" s="2"/>
    </row>
    <row x14ac:dyDescent="0.25" r="4" customHeight="1" ht="17.25">
      <c r="A4" s="1" t="s">
        <v>8112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60"/>
      <c r="N4" s="2"/>
      <c r="O4" s="2"/>
      <c r="P4" s="2"/>
    </row>
    <row x14ac:dyDescent="0.25" r="5" customHeight="1" ht="17.25">
      <c r="A5" s="1" t="s">
        <v>8169</v>
      </c>
      <c r="B5" s="4"/>
      <c r="C5" s="5"/>
      <c r="D5" s="5"/>
      <c r="E5" s="5"/>
      <c r="F5" s="5"/>
      <c r="G5" s="560"/>
      <c r="H5" s="560"/>
      <c r="I5" s="560"/>
      <c r="J5" s="560"/>
      <c r="K5" s="560"/>
      <c r="L5" s="560"/>
      <c r="M5" s="3"/>
      <c r="N5" s="2"/>
      <c r="O5" s="2"/>
      <c r="P5" s="2"/>
    </row>
    <row x14ac:dyDescent="0.25" r="6" customHeight="1" ht="17.25">
      <c r="A6" s="11"/>
      <c r="B6" s="11"/>
      <c r="C6" s="11">
        <v>2700</v>
      </c>
      <c r="D6" s="11">
        <v>2700</v>
      </c>
      <c r="E6" s="11">
        <v>6000</v>
      </c>
      <c r="F6" s="11">
        <v>5000</v>
      </c>
      <c r="G6" s="11">
        <v>4500</v>
      </c>
      <c r="H6" s="11">
        <v>13500</v>
      </c>
      <c r="I6" s="11">
        <v>35000</v>
      </c>
      <c r="J6" s="11">
        <v>1000</v>
      </c>
      <c r="K6" s="11">
        <v>21000</v>
      </c>
      <c r="L6" s="11">
        <v>23500</v>
      </c>
      <c r="M6" s="11"/>
      <c r="N6" s="2"/>
      <c r="O6" s="2"/>
      <c r="P6" s="2"/>
    </row>
    <row x14ac:dyDescent="0.25" r="7" customHeight="1" ht="17.25">
      <c r="A7" s="533" t="s">
        <v>4</v>
      </c>
      <c r="B7" s="534" t="s">
        <v>5</v>
      </c>
      <c r="C7" s="401" t="s">
        <v>33</v>
      </c>
      <c r="D7" s="401" t="s">
        <v>1083</v>
      </c>
      <c r="E7" s="401" t="s">
        <v>368</v>
      </c>
      <c r="F7" s="401" t="s">
        <v>75</v>
      </c>
      <c r="G7" s="401" t="s">
        <v>8</v>
      </c>
      <c r="H7" s="401" t="s">
        <v>32</v>
      </c>
      <c r="I7" s="401" t="s">
        <v>428</v>
      </c>
      <c r="J7" s="401" t="s">
        <v>9</v>
      </c>
      <c r="K7" s="401" t="s">
        <v>10</v>
      </c>
      <c r="L7" s="401" t="s">
        <v>31</v>
      </c>
      <c r="M7" s="401"/>
      <c r="N7" s="2"/>
      <c r="O7" s="2"/>
      <c r="P7" s="2"/>
    </row>
    <row x14ac:dyDescent="0.25" r="8" customHeight="1" ht="17.25">
      <c r="A8" s="33" t="s">
        <v>1947</v>
      </c>
      <c r="B8" s="34" t="s">
        <v>8170</v>
      </c>
      <c r="C8" s="20"/>
      <c r="D8" s="20"/>
      <c r="E8" s="35"/>
      <c r="F8" s="19">
        <v>12</v>
      </c>
      <c r="G8" s="35"/>
      <c r="H8" s="35"/>
      <c r="I8" s="35"/>
      <c r="J8" s="35"/>
      <c r="K8" s="35"/>
      <c r="L8" s="35"/>
      <c r="M8" s="20"/>
      <c r="N8" s="2"/>
      <c r="O8" s="2"/>
      <c r="P8" s="2"/>
    </row>
    <row x14ac:dyDescent="0.25" r="9" customHeight="1" ht="17.25">
      <c r="A9" s="24" t="s">
        <v>2088</v>
      </c>
      <c r="B9" s="25" t="s">
        <v>8171</v>
      </c>
      <c r="C9" s="26">
        <v>14</v>
      </c>
      <c r="D9" s="26">
        <v>14</v>
      </c>
      <c r="E9" s="26">
        <v>10</v>
      </c>
      <c r="F9" s="45"/>
      <c r="G9" s="26">
        <v>10</v>
      </c>
      <c r="H9" s="26">
        <v>20</v>
      </c>
      <c r="I9" s="26">
        <v>9</v>
      </c>
      <c r="J9" s="26">
        <v>48</v>
      </c>
      <c r="K9" s="26">
        <v>6</v>
      </c>
      <c r="L9" s="45"/>
      <c r="M9" s="45"/>
      <c r="N9" s="2"/>
      <c r="O9" s="2"/>
      <c r="P9" s="2"/>
    </row>
    <row x14ac:dyDescent="0.25" r="10" customHeight="1" ht="17.25">
      <c r="A10" s="21" t="s">
        <v>8108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  <c r="K10" s="23">
        <f>SUM(K8:K9)</f>
      </c>
      <c r="L10" s="23">
        <f>SUM(L8:L9)</f>
      </c>
      <c r="M10" s="119"/>
      <c r="N10" s="2"/>
      <c r="O10" s="2"/>
      <c r="P10" s="2"/>
    </row>
    <row x14ac:dyDescent="0.25" r="11" customHeight="1" ht="17.25">
      <c r="A11" s="33">
        <v>45027</v>
      </c>
      <c r="B11" s="34" t="s">
        <v>8172</v>
      </c>
      <c r="C11" s="35"/>
      <c r="D11" s="35"/>
      <c r="E11" s="35"/>
      <c r="F11" s="35"/>
      <c r="G11" s="35"/>
      <c r="H11" s="35"/>
      <c r="I11" s="35"/>
      <c r="J11" s="35"/>
      <c r="K11" s="35"/>
      <c r="L11" s="19">
        <v>40</v>
      </c>
      <c r="M11" s="35"/>
      <c r="N11" s="2"/>
      <c r="O11" s="2"/>
      <c r="P11" s="2"/>
    </row>
    <row x14ac:dyDescent="0.25" r="12" customHeight="1" ht="17.25">
      <c r="A12" s="21" t="s">
        <v>8103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119"/>
      <c r="N12" s="7" t="s">
        <v>1555</v>
      </c>
      <c r="O12" s="7" t="s">
        <v>8173</v>
      </c>
      <c r="P12" s="7" t="s">
        <v>8174</v>
      </c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2"/>
      <c r="O13" s="2"/>
      <c r="P13" s="2"/>
    </row>
    <row x14ac:dyDescent="0.25" r="14" customHeight="1" ht="17.25">
      <c r="A14" s="21" t="s">
        <v>8105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119"/>
      <c r="N14" s="143" t="s">
        <v>1555</v>
      </c>
      <c r="O14" s="143" t="s">
        <v>8175</v>
      </c>
      <c r="P14" s="2"/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2"/>
      <c r="O15" s="2"/>
      <c r="P15" s="2"/>
    </row>
    <row x14ac:dyDescent="0.25" r="16" customHeight="1" ht="17.25">
      <c r="A16" s="21" t="s">
        <v>8147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119"/>
      <c r="N16" s="143" t="s">
        <v>1555</v>
      </c>
      <c r="O16" s="143" t="s">
        <v>8176</v>
      </c>
      <c r="P16" s="2"/>
    </row>
    <row x14ac:dyDescent="0.25" r="17" customHeight="1" ht="17.25">
      <c r="A17" s="54"/>
      <c r="B17" s="34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"/>
      <c r="O17" s="2"/>
      <c r="P17" s="2"/>
    </row>
    <row x14ac:dyDescent="0.25" r="18" customHeight="1" ht="17.25">
      <c r="A18" s="21" t="s">
        <v>8149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23">
        <f>SUM(L16:L17)</f>
      </c>
      <c r="M18" s="119"/>
      <c r="N18" s="143" t="s">
        <v>8177</v>
      </c>
      <c r="O18" s="143" t="s">
        <v>8178</v>
      </c>
      <c r="P18" s="2"/>
    </row>
    <row x14ac:dyDescent="0.25" r="19" customHeight="1" ht="17.25">
      <c r="A19" s="54"/>
      <c r="B19" s="34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"/>
      <c r="O19" s="2"/>
      <c r="P19" s="2"/>
    </row>
    <row x14ac:dyDescent="0.25" r="20" customHeight="1" ht="17.25">
      <c r="A20" s="62" t="s">
        <v>8111</v>
      </c>
      <c r="B20" s="63"/>
      <c r="C20" s="80">
        <f>SUM(C18:C19)</f>
      </c>
      <c r="D20" s="80">
        <f>SUM(D18:D19)</f>
      </c>
      <c r="E20" s="80">
        <f>SUM(E18:E19)</f>
      </c>
      <c r="F20" s="80">
        <f>SUM(F18:F19)</f>
      </c>
      <c r="G20" s="80">
        <f>SUM(G18:G19)</f>
      </c>
      <c r="H20" s="80">
        <f>SUM(H18:H19)</f>
      </c>
      <c r="I20" s="80">
        <f>SUM(I18:I19)</f>
      </c>
      <c r="J20" s="80">
        <f>SUM(J18:J19)</f>
      </c>
      <c r="K20" s="80">
        <f>SUM(K18:K19)</f>
      </c>
      <c r="L20" s="80">
        <f>SUM(L18:L19)</f>
      </c>
      <c r="M20" s="122"/>
      <c r="N20" s="2"/>
      <c r="O20" s="2"/>
      <c r="P20" s="2"/>
    </row>
    <row x14ac:dyDescent="0.25" r="21" customHeight="1" ht="17.25">
      <c r="A21" s="15"/>
      <c r="B21" s="16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"/>
      <c r="O21" s="2"/>
      <c r="P21" s="2"/>
    </row>
    <row x14ac:dyDescent="0.25" r="22" customHeight="1" ht="17.25">
      <c r="A22" s="62" t="s">
        <v>8098</v>
      </c>
      <c r="B22" s="63"/>
      <c r="C22" s="80">
        <f>SUM(C20:C21)</f>
      </c>
      <c r="D22" s="80">
        <f>SUM(D20:D21)</f>
      </c>
      <c r="E22" s="80">
        <f>SUM(E20:E21)</f>
      </c>
      <c r="F22" s="80">
        <f>SUM(F20:F21)</f>
      </c>
      <c r="G22" s="80">
        <f>SUM(G20:G21)</f>
      </c>
      <c r="H22" s="80">
        <f>SUM(H20:H21)</f>
      </c>
      <c r="I22" s="80">
        <f>SUM(I20:I21)</f>
      </c>
      <c r="J22" s="80">
        <f>SUM(J20:J21)</f>
      </c>
      <c r="K22" s="80">
        <f>SUM(K20:K21)</f>
      </c>
      <c r="L22" s="80">
        <f>SUM(L20:L21)</f>
      </c>
      <c r="M22" s="122"/>
      <c r="N22" s="2"/>
      <c r="O22" s="2"/>
      <c r="P22" s="2"/>
    </row>
    <row x14ac:dyDescent="0.25" r="23" customHeight="1" ht="17.25">
      <c r="A23" s="15" t="s">
        <v>1959</v>
      </c>
      <c r="B23" s="16" t="s">
        <v>14</v>
      </c>
      <c r="C23" s="20"/>
      <c r="D23" s="20"/>
      <c r="E23" s="20"/>
      <c r="F23" s="20"/>
      <c r="G23" s="56">
        <v>-6</v>
      </c>
      <c r="H23" s="20"/>
      <c r="I23" s="20"/>
      <c r="J23" s="56">
        <v>-48</v>
      </c>
      <c r="K23" s="20"/>
      <c r="L23" s="20"/>
      <c r="M23" s="20"/>
      <c r="N23" s="2"/>
      <c r="O23" s="2"/>
      <c r="P23" s="2"/>
    </row>
    <row x14ac:dyDescent="0.25" r="24" customHeight="1" ht="17.25">
      <c r="A24" s="62" t="s">
        <v>8090</v>
      </c>
      <c r="B24" s="63"/>
      <c r="C24" s="80">
        <f>SUM(C22:C23)</f>
      </c>
      <c r="D24" s="80">
        <f>SUM(D22:D23)</f>
      </c>
      <c r="E24" s="80">
        <f>SUM(E22:E23)</f>
      </c>
      <c r="F24" s="80">
        <f>SUM(F22:F23)</f>
      </c>
      <c r="G24" s="80">
        <f>SUM(G22:G23)</f>
      </c>
      <c r="H24" s="80">
        <f>SUM(H22:H23)</f>
      </c>
      <c r="I24" s="80">
        <f>SUM(I22:I23)</f>
      </c>
      <c r="J24" s="80">
        <f>SUM(J22:J23)</f>
      </c>
      <c r="K24" s="80">
        <f>SUM(K22:K23)</f>
      </c>
      <c r="L24" s="80">
        <f>SUM(L22:L23)</f>
      </c>
      <c r="M24" s="122"/>
      <c r="N24" s="2"/>
      <c r="O24" s="2"/>
      <c r="P24" s="2"/>
    </row>
    <row x14ac:dyDescent="0.25" r="25" customHeight="1" ht="17.25">
      <c r="A25" s="15" t="s">
        <v>2279</v>
      </c>
      <c r="B25" s="16" t="s">
        <v>2153</v>
      </c>
      <c r="C25" s="20"/>
      <c r="D25" s="20"/>
      <c r="E25" s="20"/>
      <c r="F25" s="20"/>
      <c r="G25" s="19">
        <v>-4</v>
      </c>
      <c r="H25" s="20"/>
      <c r="I25" s="20"/>
      <c r="J25" s="20"/>
      <c r="K25" s="20"/>
      <c r="L25" s="20"/>
      <c r="M25" s="20"/>
      <c r="N25" s="2"/>
      <c r="O25" s="2"/>
      <c r="P25" s="2"/>
    </row>
    <row x14ac:dyDescent="0.25" r="26" customHeight="1" ht="17.25">
      <c r="A26" s="54"/>
      <c r="B26" s="124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"/>
      <c r="O26" s="2"/>
      <c r="P26" s="2"/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2"/>
      <c r="O27" s="2"/>
      <c r="P27" s="2"/>
    </row>
    <row x14ac:dyDescent="0.25" r="28" customHeight="1" ht="17.25">
      <c r="A28" s="117"/>
      <c r="B28" s="118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2"/>
      <c r="O28" s="2"/>
      <c r="P28" s="2"/>
    </row>
    <row x14ac:dyDescent="0.25" r="29" customHeight="1" ht="17.25">
      <c r="A29" s="755" t="s">
        <v>57</v>
      </c>
      <c r="B29" s="751"/>
      <c r="C29" s="1145">
        <f>SUM(C10:C11)</f>
      </c>
      <c r="D29" s="1145">
        <f>SUM(D10:D11)</f>
      </c>
      <c r="E29" s="1145">
        <f>SUM(E10:E11)</f>
      </c>
      <c r="F29" s="1145">
        <f>SUM(F10:F11)</f>
      </c>
      <c r="G29" s="1145">
        <f>SUM(G10:G11)</f>
      </c>
      <c r="H29" s="1145">
        <f>SUM(H10:H11)</f>
      </c>
      <c r="I29" s="1145">
        <f>SUM(I10:I11)</f>
      </c>
      <c r="J29" s="1145">
        <f>SUM(J10:J11)</f>
      </c>
      <c r="K29" s="1145">
        <f>SUM(K10:K11)</f>
      </c>
      <c r="L29" s="1145">
        <f>SUM(L10:L11)</f>
      </c>
      <c r="M29" s="1145">
        <f>SUM(M10:M11)</f>
      </c>
      <c r="N29" s="2"/>
      <c r="O29" s="2"/>
      <c r="P29" s="2"/>
    </row>
    <row x14ac:dyDescent="0.25" r="30" customHeight="1" ht="17.25">
      <c r="A30" s="1147" t="s">
        <v>1367</v>
      </c>
      <c r="B30" s="1143"/>
      <c r="C30" s="1144">
        <v>14</v>
      </c>
      <c r="D30" s="1144">
        <v>14</v>
      </c>
      <c r="E30" s="1144">
        <v>10</v>
      </c>
      <c r="F30" s="1144">
        <v>12</v>
      </c>
      <c r="G30" s="1144">
        <v>10</v>
      </c>
      <c r="H30" s="1144">
        <v>20</v>
      </c>
      <c r="I30" s="1144">
        <v>9</v>
      </c>
      <c r="J30" s="1144">
        <v>48</v>
      </c>
      <c r="K30" s="1144">
        <v>6</v>
      </c>
      <c r="L30" s="1144">
        <v>40</v>
      </c>
      <c r="M30" s="1146"/>
      <c r="N30" s="2"/>
      <c r="O30" s="2"/>
      <c r="P30" s="2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7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9.147857142857141" customWidth="1" bestFit="1"/>
    <col min="4" max="4" style="89" width="9.147857142857141" customWidth="1" bestFit="1"/>
    <col min="5" max="5" style="89" width="9.147857142857141" customWidth="1" bestFit="1"/>
    <col min="6" max="6" style="89" width="9.147857142857141" customWidth="1" bestFit="1"/>
    <col min="7" max="7" style="89" width="9.147857142857141" customWidth="1" bestFit="1"/>
    <col min="8" max="8" style="89" width="9.147857142857141" customWidth="1" bestFit="1"/>
    <col min="9" max="9" style="89" width="9.147857142857141" customWidth="1" bestFit="1"/>
    <col min="10" max="10" style="89" width="9.147857142857141" customWidth="1" bestFit="1"/>
    <col min="11" max="11" style="89" width="9.147857142857141" customWidth="1" bestFit="1"/>
    <col min="12" max="12" style="89" width="9.147857142857141" customWidth="1" bestFit="1"/>
    <col min="13" max="13" style="116" width="9.147857142857141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5"/>
      <c r="N1" s="2"/>
      <c r="O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2"/>
      <c r="O2" s="2"/>
    </row>
    <row x14ac:dyDescent="0.25" r="3" customHeight="1" ht="17.25">
      <c r="A3" s="4" t="s">
        <v>7698</v>
      </c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3"/>
      <c r="N3" s="2"/>
      <c r="O3" s="2"/>
    </row>
    <row x14ac:dyDescent="0.25" r="4" customHeight="1" ht="17.25">
      <c r="A4" s="4" t="s">
        <v>8112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60"/>
      <c r="N4" s="2"/>
      <c r="O4" s="2"/>
    </row>
    <row x14ac:dyDescent="0.25" r="5" customHeight="1" ht="17.25">
      <c r="A5" s="4" t="s">
        <v>8162</v>
      </c>
      <c r="B5" s="4"/>
      <c r="C5" s="560"/>
      <c r="D5" s="560"/>
      <c r="E5" s="560"/>
      <c r="F5" s="560"/>
      <c r="G5" s="560"/>
      <c r="H5" s="560"/>
      <c r="I5" s="560"/>
      <c r="J5" s="560"/>
      <c r="K5" s="560"/>
      <c r="L5" s="560"/>
      <c r="M5" s="3"/>
      <c r="N5" s="2"/>
      <c r="O5" s="2"/>
    </row>
    <row x14ac:dyDescent="0.25" r="6" customHeight="1" ht="17.25">
      <c r="A6" s="11"/>
      <c r="B6" s="11"/>
      <c r="C6" s="11">
        <v>4500</v>
      </c>
      <c r="D6" s="11">
        <v>6000</v>
      </c>
      <c r="E6" s="11">
        <v>6000</v>
      </c>
      <c r="F6" s="11">
        <v>21000</v>
      </c>
      <c r="G6" s="11">
        <v>8000</v>
      </c>
      <c r="H6" s="11">
        <v>13500</v>
      </c>
      <c r="I6" s="11">
        <v>4500</v>
      </c>
      <c r="J6" s="11">
        <v>1000</v>
      </c>
      <c r="K6" s="11">
        <v>2700</v>
      </c>
      <c r="L6" s="11">
        <v>2700</v>
      </c>
      <c r="M6" s="11"/>
      <c r="N6" s="2"/>
      <c r="O6" s="2"/>
    </row>
    <row x14ac:dyDescent="0.25" r="7" customHeight="1" ht="17.25">
      <c r="A7" s="534" t="s">
        <v>4</v>
      </c>
      <c r="B7" s="534" t="s">
        <v>5</v>
      </c>
      <c r="C7" s="401" t="s">
        <v>7</v>
      </c>
      <c r="D7" s="401" t="s">
        <v>368</v>
      </c>
      <c r="E7" s="401" t="s">
        <v>75</v>
      </c>
      <c r="F7" s="401" t="s">
        <v>10</v>
      </c>
      <c r="G7" s="401" t="s">
        <v>1866</v>
      </c>
      <c r="H7" s="401" t="s">
        <v>32</v>
      </c>
      <c r="I7" s="401" t="s">
        <v>8</v>
      </c>
      <c r="J7" s="401" t="s">
        <v>9</v>
      </c>
      <c r="K7" s="401" t="s">
        <v>1083</v>
      </c>
      <c r="L7" s="401" t="s">
        <v>33</v>
      </c>
      <c r="M7" s="401"/>
      <c r="N7" s="2"/>
      <c r="O7" s="2"/>
    </row>
    <row x14ac:dyDescent="0.25" r="8" customHeight="1" ht="17.25">
      <c r="A8" s="34" t="s">
        <v>8163</v>
      </c>
      <c r="B8" s="34" t="s">
        <v>8164</v>
      </c>
      <c r="C8" s="19">
        <v>80</v>
      </c>
      <c r="D8" s="19">
        <v>40</v>
      </c>
      <c r="E8" s="19">
        <v>40</v>
      </c>
      <c r="F8" s="19">
        <v>40</v>
      </c>
      <c r="G8" s="19">
        <v>40</v>
      </c>
      <c r="H8" s="19">
        <v>50</v>
      </c>
      <c r="I8" s="19">
        <v>80</v>
      </c>
      <c r="J8" s="19">
        <v>80</v>
      </c>
      <c r="K8" s="20"/>
      <c r="L8" s="20"/>
      <c r="M8" s="20"/>
      <c r="N8" s="2"/>
      <c r="O8" s="2"/>
    </row>
    <row x14ac:dyDescent="0.25" r="9" customHeight="1" ht="17.25">
      <c r="A9" s="34" t="s">
        <v>8163</v>
      </c>
      <c r="B9" s="34" t="s">
        <v>8165</v>
      </c>
      <c r="C9" s="20"/>
      <c r="D9" s="20"/>
      <c r="E9" s="20"/>
      <c r="F9" s="20"/>
      <c r="G9" s="20"/>
      <c r="H9" s="20"/>
      <c r="I9" s="20"/>
      <c r="J9" s="20"/>
      <c r="K9" s="19">
        <v>100</v>
      </c>
      <c r="L9" s="19">
        <v>100</v>
      </c>
      <c r="M9" s="20"/>
      <c r="N9" s="2"/>
      <c r="O9" s="2"/>
    </row>
    <row x14ac:dyDescent="0.25" r="10" customHeight="1" ht="17.25">
      <c r="A10" s="25" t="s">
        <v>2202</v>
      </c>
      <c r="B10" s="25" t="s">
        <v>8166</v>
      </c>
      <c r="C10" s="27"/>
      <c r="D10" s="27"/>
      <c r="E10" s="27"/>
      <c r="F10" s="27"/>
      <c r="G10" s="27"/>
      <c r="H10" s="26">
        <v>10</v>
      </c>
      <c r="I10" s="27"/>
      <c r="J10" s="27"/>
      <c r="K10" s="27"/>
      <c r="L10" s="27"/>
      <c r="M10" s="27"/>
      <c r="N10" s="2"/>
      <c r="O10" s="2"/>
    </row>
    <row x14ac:dyDescent="0.25" r="11" customHeight="1" ht="17.25">
      <c r="A11" s="165" t="s">
        <v>8147</v>
      </c>
      <c r="B11" s="47"/>
      <c r="C11" s="23">
        <f>SUM(C8:C10)</f>
      </c>
      <c r="D11" s="23">
        <f>SUM(D8:D10)</f>
      </c>
      <c r="E11" s="23">
        <f>SUM(E8:E10)</f>
      </c>
      <c r="F11" s="23">
        <f>SUM(F8:F10)</f>
      </c>
      <c r="G11" s="23">
        <f>SUM(G8:G10)</f>
      </c>
      <c r="H11" s="23">
        <f>SUM(H8:H10)</f>
      </c>
      <c r="I11" s="23">
        <f>SUM(I8:I10)</f>
      </c>
      <c r="J11" s="23">
        <f>SUM(J8:J10)</f>
      </c>
      <c r="K11" s="23">
        <f>SUM(K8:K10)</f>
      </c>
      <c r="L11" s="23">
        <f>SUM(L8:L10)</f>
      </c>
      <c r="M11" s="119"/>
      <c r="N11" s="4" t="s">
        <v>6514</v>
      </c>
      <c r="O11" s="4" t="s">
        <v>8167</v>
      </c>
    </row>
    <row x14ac:dyDescent="0.25" r="12" customHeight="1" ht="17.25">
      <c r="A12" s="34"/>
      <c r="B12" s="34"/>
      <c r="C12" s="20"/>
      <c r="D12" s="20"/>
      <c r="E12" s="20"/>
      <c r="F12" s="20"/>
      <c r="G12" s="20"/>
      <c r="H12" s="35"/>
      <c r="I12" s="20"/>
      <c r="J12" s="20"/>
      <c r="K12" s="20"/>
      <c r="L12" s="20"/>
      <c r="M12" s="20"/>
      <c r="N12" s="2"/>
      <c r="O12" s="2"/>
    </row>
    <row x14ac:dyDescent="0.25" r="13" customHeight="1" ht="17.25">
      <c r="A13" s="165" t="s">
        <v>8149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3">
        <f>SUM(K11:K12)</f>
      </c>
      <c r="L13" s="23">
        <f>SUM(L11:L12)</f>
      </c>
      <c r="M13" s="119"/>
      <c r="N13" s="4" t="s">
        <v>6514</v>
      </c>
      <c r="O13" s="4" t="s">
        <v>8168</v>
      </c>
    </row>
    <row x14ac:dyDescent="0.25" r="14" customHeight="1" ht="17.25">
      <c r="A14" s="34"/>
      <c r="B14" s="34"/>
      <c r="C14" s="20"/>
      <c r="D14" s="20"/>
      <c r="E14" s="20"/>
      <c r="F14" s="20"/>
      <c r="G14" s="20"/>
      <c r="H14" s="35"/>
      <c r="I14" s="20"/>
      <c r="J14" s="20"/>
      <c r="K14" s="20"/>
      <c r="L14" s="20"/>
      <c r="M14" s="20"/>
      <c r="N14" s="2"/>
      <c r="O14" s="2"/>
    </row>
    <row x14ac:dyDescent="0.25" r="15" customHeight="1" ht="17.25">
      <c r="A15" s="211" t="s">
        <v>8111</v>
      </c>
      <c r="B15" s="63"/>
      <c r="C15" s="80">
        <f>SUM(C13:C14)</f>
      </c>
      <c r="D15" s="80">
        <f>SUM(D13:D14)</f>
      </c>
      <c r="E15" s="80">
        <f>SUM(E13:E14)</f>
      </c>
      <c r="F15" s="80">
        <f>SUM(F13:F14)</f>
      </c>
      <c r="G15" s="80">
        <f>SUM(G13:G14)</f>
      </c>
      <c r="H15" s="80">
        <f>SUM(H13:H14)</f>
      </c>
      <c r="I15" s="80">
        <f>SUM(I13:I14)</f>
      </c>
      <c r="J15" s="80">
        <f>SUM(J13:J14)</f>
      </c>
      <c r="K15" s="80">
        <f>SUM(K13:K14)</f>
      </c>
      <c r="L15" s="80">
        <f>SUM(L13:L14)</f>
      </c>
      <c r="M15" s="122"/>
      <c r="N15" s="2"/>
      <c r="O15" s="2"/>
    </row>
    <row x14ac:dyDescent="0.25" r="16" customHeight="1" ht="17.25">
      <c r="A16" s="15"/>
      <c r="B16" s="16"/>
      <c r="C16" s="20"/>
      <c r="D16" s="20"/>
      <c r="E16" s="20"/>
      <c r="F16" s="20"/>
      <c r="G16" s="20"/>
      <c r="H16" s="35"/>
      <c r="I16" s="20"/>
      <c r="J16" s="20"/>
      <c r="K16" s="20"/>
      <c r="L16" s="20"/>
      <c r="M16" s="20"/>
      <c r="N16" s="2"/>
      <c r="O16" s="2"/>
    </row>
    <row x14ac:dyDescent="0.25" r="17" customHeight="1" ht="17.25">
      <c r="A17" s="211" t="s">
        <v>8098</v>
      </c>
      <c r="B17" s="63"/>
      <c r="C17" s="80">
        <f>SUM(C15:C16)</f>
      </c>
      <c r="D17" s="80">
        <f>SUM(D15:D16)</f>
      </c>
      <c r="E17" s="80">
        <f>SUM(E15:E16)</f>
      </c>
      <c r="F17" s="80">
        <f>SUM(F15:F16)</f>
      </c>
      <c r="G17" s="80">
        <f>SUM(G15:G16)</f>
      </c>
      <c r="H17" s="80">
        <f>SUM(H15:H16)</f>
      </c>
      <c r="I17" s="80">
        <f>SUM(I15:I16)</f>
      </c>
      <c r="J17" s="80">
        <f>SUM(J15:J16)</f>
      </c>
      <c r="K17" s="80">
        <f>SUM(K15:K16)</f>
      </c>
      <c r="L17" s="80">
        <f>SUM(L15:L16)</f>
      </c>
      <c r="M17" s="122"/>
      <c r="N17" s="2"/>
      <c r="O17" s="2"/>
    </row>
    <row x14ac:dyDescent="0.25" r="18" customHeight="1" ht="17.25">
      <c r="A18" s="16" t="s">
        <v>1959</v>
      </c>
      <c r="B18" s="16" t="s">
        <v>14</v>
      </c>
      <c r="C18" s="20"/>
      <c r="D18" s="20"/>
      <c r="E18" s="20"/>
      <c r="F18" s="20"/>
      <c r="G18" s="20"/>
      <c r="H18" s="35"/>
      <c r="I18" s="20"/>
      <c r="J18" s="56">
        <v>-80</v>
      </c>
      <c r="K18" s="57"/>
      <c r="L18" s="57"/>
      <c r="M18" s="20"/>
      <c r="N18" s="2"/>
      <c r="O18" s="2"/>
    </row>
    <row x14ac:dyDescent="0.25" r="19" customHeight="1" ht="17.25">
      <c r="A19" s="211" t="s">
        <v>8090</v>
      </c>
      <c r="B19" s="63"/>
      <c r="C19" s="80">
        <f>SUM(C17:C18)</f>
      </c>
      <c r="D19" s="80">
        <f>SUM(D17:D18)</f>
      </c>
      <c r="E19" s="80">
        <f>SUM(E17:E18)</f>
      </c>
      <c r="F19" s="80">
        <f>SUM(F17:F18)</f>
      </c>
      <c r="G19" s="80">
        <f>SUM(G17:G18)</f>
      </c>
      <c r="H19" s="80">
        <f>SUM(H17:H18)</f>
      </c>
      <c r="I19" s="80">
        <f>SUM(I17:I18)</f>
      </c>
      <c r="J19" s="80">
        <f>SUM(J17:J18)</f>
      </c>
      <c r="K19" s="80">
        <f>SUM(K17:K18)</f>
      </c>
      <c r="L19" s="80">
        <f>SUM(L17:L18)</f>
      </c>
      <c r="M19" s="122"/>
      <c r="N19" s="2"/>
      <c r="O19" s="2"/>
    </row>
    <row x14ac:dyDescent="0.25" r="20" customHeight="1" ht="17.25">
      <c r="A20" s="16" t="s">
        <v>2279</v>
      </c>
      <c r="B20" s="16" t="s">
        <v>2153</v>
      </c>
      <c r="C20" s="20"/>
      <c r="D20" s="20"/>
      <c r="E20" s="20"/>
      <c r="F20" s="20"/>
      <c r="G20" s="19">
        <v>-25</v>
      </c>
      <c r="H20" s="35"/>
      <c r="I20" s="19">
        <v>-12</v>
      </c>
      <c r="J20" s="20"/>
      <c r="K20" s="20"/>
      <c r="L20" s="20"/>
      <c r="M20" s="20"/>
      <c r="N20" s="2"/>
      <c r="O20" s="2"/>
    </row>
    <row x14ac:dyDescent="0.25" r="21" customHeight="1" ht="17.25">
      <c r="A21" s="15"/>
      <c r="B21" s="16"/>
      <c r="C21" s="20"/>
      <c r="D21" s="20"/>
      <c r="E21" s="20"/>
      <c r="F21" s="20"/>
      <c r="G21" s="35"/>
      <c r="H21" s="35"/>
      <c r="I21" s="35"/>
      <c r="J21" s="20"/>
      <c r="K21" s="20"/>
      <c r="L21" s="20"/>
      <c r="M21" s="20"/>
      <c r="N21" s="2"/>
      <c r="O21" s="2"/>
    </row>
    <row x14ac:dyDescent="0.25" r="22" customHeight="1" ht="17.25">
      <c r="A22" s="15"/>
      <c r="B22" s="16"/>
      <c r="C22" s="20"/>
      <c r="D22" s="20"/>
      <c r="E22" s="20"/>
      <c r="F22" s="20"/>
      <c r="G22" s="35"/>
      <c r="H22" s="35"/>
      <c r="I22" s="35"/>
      <c r="J22" s="20"/>
      <c r="K22" s="20"/>
      <c r="L22" s="20"/>
      <c r="M22" s="20"/>
      <c r="N22" s="2"/>
      <c r="O22" s="2"/>
    </row>
    <row x14ac:dyDescent="0.25" r="23" customHeight="1" ht="17.25">
      <c r="A23" s="15"/>
      <c r="B23" s="16"/>
      <c r="C23" s="20"/>
      <c r="D23" s="20"/>
      <c r="E23" s="20"/>
      <c r="F23" s="20"/>
      <c r="G23" s="35"/>
      <c r="H23" s="35"/>
      <c r="I23" s="35"/>
      <c r="J23" s="20"/>
      <c r="K23" s="20"/>
      <c r="L23" s="20"/>
      <c r="M23" s="20"/>
      <c r="N23" s="2"/>
      <c r="O23" s="2"/>
    </row>
    <row x14ac:dyDescent="0.25" r="24" customHeight="1" ht="17.25">
      <c r="A24" s="16"/>
      <c r="B24" s="1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2"/>
      <c r="O24" s="2"/>
    </row>
    <row x14ac:dyDescent="0.25" r="25" customHeight="1" ht="17.25">
      <c r="A25" s="118"/>
      <c r="B25" s="118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2"/>
      <c r="O25" s="2"/>
    </row>
    <row x14ac:dyDescent="0.25" r="26" customHeight="1" ht="17.25">
      <c r="A26" s="1140" t="s">
        <v>57</v>
      </c>
      <c r="B26" s="751"/>
      <c r="C26" s="1145">
        <f>SUM(C8:C10)</f>
      </c>
      <c r="D26" s="1145">
        <f>SUM(D8:D10)</f>
      </c>
      <c r="E26" s="1145">
        <f>SUM(E8:E10)</f>
      </c>
      <c r="F26" s="1145">
        <f>SUM(F8:F10)</f>
      </c>
      <c r="G26" s="1145">
        <f>SUM(G8:G10)</f>
      </c>
      <c r="H26" s="1145">
        <f>SUM(H8:H10)</f>
      </c>
      <c r="I26" s="1145">
        <f>SUM(I8:I10)</f>
      </c>
      <c r="J26" s="1145">
        <f>SUM(J8:J10)</f>
      </c>
      <c r="K26" s="1145">
        <f>SUM(K8:K10)</f>
      </c>
      <c r="L26" s="1145">
        <f>SUM(L8:L10)</f>
      </c>
      <c r="M26" s="1145">
        <f>SUM(M8:M10)</f>
      </c>
      <c r="N26" s="2"/>
      <c r="O26" s="2"/>
    </row>
    <row x14ac:dyDescent="0.25" r="27" customHeight="1" ht="17.25">
      <c r="A27" s="1142" t="s">
        <v>1367</v>
      </c>
      <c r="B27" s="1143"/>
      <c r="C27" s="1144">
        <v>80</v>
      </c>
      <c r="D27" s="1144">
        <v>40</v>
      </c>
      <c r="E27" s="1144">
        <v>40</v>
      </c>
      <c r="F27" s="1144">
        <v>40</v>
      </c>
      <c r="G27" s="1144">
        <v>40</v>
      </c>
      <c r="H27" s="1144">
        <v>60</v>
      </c>
      <c r="I27" s="1144">
        <v>80</v>
      </c>
      <c r="J27" s="1144">
        <v>80</v>
      </c>
      <c r="K27" s="1144">
        <v>100</v>
      </c>
      <c r="L27" s="1144">
        <v>100</v>
      </c>
      <c r="M27" s="1146"/>
      <c r="N27" s="2"/>
      <c r="O27" s="2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3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12.290714285714287" customWidth="1" bestFit="1"/>
    <col min="4" max="4" style="88" width="9.147857142857141" customWidth="1" bestFit="1"/>
    <col min="5" max="5" style="40" width="12.43357142857143" customWidth="1" bestFit="1"/>
    <col min="6" max="6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4"/>
      <c r="E1" s="2"/>
      <c r="F1" s="2"/>
    </row>
    <row x14ac:dyDescent="0.25" r="2" customHeight="1" ht="17.25">
      <c r="A2" s="4"/>
      <c r="B2" s="4"/>
      <c r="C2" s="5"/>
      <c r="D2" s="4"/>
      <c r="E2" s="2"/>
      <c r="F2" s="2"/>
    </row>
    <row x14ac:dyDescent="0.25" r="3" customHeight="1" ht="17.25">
      <c r="A3" s="4" t="s">
        <v>7698</v>
      </c>
      <c r="B3" s="4"/>
      <c r="C3" s="5"/>
      <c r="D3" s="83"/>
      <c r="E3" s="2"/>
      <c r="F3" s="2"/>
    </row>
    <row x14ac:dyDescent="0.25" r="4" customHeight="1" ht="17.25">
      <c r="A4" s="4" t="s">
        <v>8112</v>
      </c>
      <c r="B4" s="4"/>
      <c r="C4" s="5"/>
      <c r="D4" s="1139"/>
      <c r="E4" s="2"/>
      <c r="F4" s="2"/>
    </row>
    <row x14ac:dyDescent="0.25" r="5" customHeight="1" ht="17.25">
      <c r="A5" s="4" t="s">
        <v>8157</v>
      </c>
      <c r="B5" s="4"/>
      <c r="C5" s="560"/>
      <c r="D5" s="83"/>
      <c r="E5" s="2"/>
      <c r="F5" s="2"/>
    </row>
    <row x14ac:dyDescent="0.25" r="6" customHeight="1" ht="17.25">
      <c r="A6" s="11"/>
      <c r="B6" s="11"/>
      <c r="C6" s="11">
        <v>20000</v>
      </c>
      <c r="D6" s="11"/>
      <c r="E6" s="2"/>
      <c r="F6" s="2"/>
    </row>
    <row x14ac:dyDescent="0.25" r="7" customHeight="1" ht="17.25">
      <c r="A7" s="534" t="s">
        <v>4</v>
      </c>
      <c r="B7" s="534" t="s">
        <v>5</v>
      </c>
      <c r="C7" s="401" t="s">
        <v>369</v>
      </c>
      <c r="D7" s="534"/>
      <c r="E7" s="2"/>
      <c r="F7" s="2"/>
    </row>
    <row x14ac:dyDescent="0.25" r="8" customHeight="1" ht="17.25">
      <c r="A8" s="34" t="s">
        <v>5467</v>
      </c>
      <c r="B8" s="34" t="s">
        <v>8158</v>
      </c>
      <c r="C8" s="19">
        <v>16</v>
      </c>
      <c r="D8" s="55"/>
      <c r="E8" s="2"/>
      <c r="F8" s="2"/>
    </row>
    <row x14ac:dyDescent="0.25" r="9" customHeight="1" ht="17.25">
      <c r="A9" s="34" t="s">
        <v>2615</v>
      </c>
      <c r="B9" s="34" t="s">
        <v>8159</v>
      </c>
      <c r="C9" s="19">
        <v>12</v>
      </c>
      <c r="D9" s="55"/>
      <c r="E9" s="2"/>
      <c r="F9" s="2"/>
    </row>
    <row x14ac:dyDescent="0.25" r="10" customHeight="1" ht="17.25">
      <c r="A10" s="25" t="s">
        <v>3732</v>
      </c>
      <c r="B10" s="25" t="s">
        <v>8160</v>
      </c>
      <c r="C10" s="26">
        <v>28</v>
      </c>
      <c r="D10" s="413"/>
      <c r="E10" s="2"/>
      <c r="F10" s="2"/>
    </row>
    <row x14ac:dyDescent="0.25" r="11" customHeight="1" ht="17.25">
      <c r="A11" s="165" t="s">
        <v>8149</v>
      </c>
      <c r="B11" s="47"/>
      <c r="C11" s="23">
        <f>SUM(C8:C10)</f>
      </c>
      <c r="D11" s="22"/>
      <c r="E11" s="4" t="s">
        <v>1555</v>
      </c>
      <c r="F11" s="4" t="s">
        <v>8161</v>
      </c>
    </row>
    <row x14ac:dyDescent="0.25" r="12" customHeight="1" ht="17.25">
      <c r="A12" s="34"/>
      <c r="B12" s="34"/>
      <c r="C12" s="20"/>
      <c r="D12" s="55"/>
      <c r="E12" s="2"/>
      <c r="F12" s="2"/>
    </row>
    <row x14ac:dyDescent="0.25" r="13" customHeight="1" ht="17.25">
      <c r="A13" s="211" t="s">
        <v>8111</v>
      </c>
      <c r="B13" s="63"/>
      <c r="C13" s="80">
        <f>SUM(C11:C12)</f>
      </c>
      <c r="D13" s="149"/>
      <c r="E13" s="2"/>
      <c r="F13" s="2"/>
    </row>
    <row x14ac:dyDescent="0.25" r="14" customHeight="1" ht="17.25">
      <c r="A14" s="34"/>
      <c r="B14" s="34"/>
      <c r="C14" s="20"/>
      <c r="D14" s="55"/>
      <c r="E14" s="2"/>
      <c r="F14" s="2"/>
    </row>
    <row x14ac:dyDescent="0.25" r="15" customHeight="1" ht="17.25">
      <c r="A15" s="211" t="s">
        <v>8098</v>
      </c>
      <c r="B15" s="63"/>
      <c r="C15" s="80">
        <f>SUM(C13:C14)</f>
      </c>
      <c r="D15" s="149"/>
      <c r="E15" s="2"/>
      <c r="F15" s="2"/>
    </row>
    <row x14ac:dyDescent="0.25" r="16" customHeight="1" ht="17.25">
      <c r="A16" s="34"/>
      <c r="B16" s="34"/>
      <c r="C16" s="57"/>
      <c r="D16" s="55"/>
      <c r="E16" s="2"/>
      <c r="F16" s="2"/>
    </row>
    <row x14ac:dyDescent="0.25" r="17" customHeight="1" ht="17.25">
      <c r="A17" s="211" t="s">
        <v>8090</v>
      </c>
      <c r="B17" s="63"/>
      <c r="C17" s="80">
        <f>SUM(C15:C16)</f>
      </c>
      <c r="D17" s="149"/>
      <c r="E17" s="2"/>
      <c r="F17" s="2"/>
    </row>
    <row x14ac:dyDescent="0.25" r="18" customHeight="1" ht="17.25">
      <c r="A18" s="34"/>
      <c r="B18" s="34"/>
      <c r="C18" s="20"/>
      <c r="D18" s="55"/>
      <c r="E18" s="2"/>
      <c r="F18" s="2"/>
    </row>
    <row x14ac:dyDescent="0.25" r="19" customHeight="1" ht="17.25">
      <c r="A19" s="34"/>
      <c r="B19" s="34"/>
      <c r="C19" s="20"/>
      <c r="D19" s="55"/>
      <c r="E19" s="2"/>
      <c r="F19" s="2"/>
    </row>
    <row x14ac:dyDescent="0.25" r="20" customHeight="1" ht="17.25">
      <c r="A20" s="16"/>
      <c r="B20" s="16"/>
      <c r="C20" s="36"/>
      <c r="D20" s="16"/>
      <c r="E20" s="2"/>
      <c r="F20" s="2"/>
    </row>
    <row x14ac:dyDescent="0.25" r="21" customHeight="1" ht="17.25">
      <c r="A21" s="118"/>
      <c r="B21" s="118"/>
      <c r="C21" s="46"/>
      <c r="D21" s="118"/>
      <c r="E21" s="2"/>
      <c r="F21" s="2"/>
    </row>
    <row x14ac:dyDescent="0.25" r="22" customHeight="1" ht="17.25">
      <c r="A22" s="1140" t="s">
        <v>57</v>
      </c>
      <c r="B22" s="751"/>
      <c r="C22" s="1145">
        <f>SUM(C8:C10)</f>
      </c>
      <c r="D22" s="1152"/>
      <c r="E22" s="2"/>
      <c r="F22" s="2"/>
    </row>
    <row x14ac:dyDescent="0.25" r="23" customHeight="1" ht="17.25">
      <c r="A23" s="1142" t="s">
        <v>1367</v>
      </c>
      <c r="B23" s="1143"/>
      <c r="C23" s="1144">
        <v>56</v>
      </c>
      <c r="D23" s="1143"/>
      <c r="E23" s="2"/>
      <c r="F23" s="2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5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11.147857142857141" customWidth="1" bestFit="1"/>
    <col min="4" max="4" style="40" width="12.43357142857143" customWidth="1" bestFit="1"/>
    <col min="5" max="5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2"/>
      <c r="E1" s="2"/>
    </row>
    <row x14ac:dyDescent="0.25" r="2" customHeight="1" ht="17.25">
      <c r="A2" s="4"/>
      <c r="B2" s="4"/>
      <c r="C2" s="5"/>
      <c r="D2" s="2"/>
      <c r="E2" s="2"/>
    </row>
    <row x14ac:dyDescent="0.25" r="3" customHeight="1" ht="17.25">
      <c r="A3" s="4" t="s">
        <v>7698</v>
      </c>
      <c r="B3" s="4"/>
      <c r="C3" s="5"/>
      <c r="D3" s="2"/>
      <c r="E3" s="2"/>
    </row>
    <row x14ac:dyDescent="0.25" r="4" customHeight="1" ht="17.25">
      <c r="A4" s="4" t="s">
        <v>8112</v>
      </c>
      <c r="B4" s="4"/>
      <c r="C4" s="5"/>
      <c r="D4" s="2"/>
      <c r="E4" s="2"/>
    </row>
    <row x14ac:dyDescent="0.25" r="5" customHeight="1" ht="17.25">
      <c r="A5" s="4" t="s">
        <v>8152</v>
      </c>
      <c r="B5" s="4"/>
      <c r="C5" s="5"/>
      <c r="D5" s="2"/>
      <c r="E5" s="2"/>
    </row>
    <row x14ac:dyDescent="0.25" r="6" customHeight="1" ht="17.25">
      <c r="A6" s="11"/>
      <c r="B6" s="11"/>
      <c r="C6" s="11">
        <v>4500</v>
      </c>
      <c r="D6" s="2"/>
      <c r="E6" s="2"/>
    </row>
    <row x14ac:dyDescent="0.25" r="7" customHeight="1" ht="17.25">
      <c r="A7" s="534" t="s">
        <v>4</v>
      </c>
      <c r="B7" s="534" t="s">
        <v>5</v>
      </c>
      <c r="C7" s="401" t="s">
        <v>7</v>
      </c>
      <c r="D7" s="2"/>
      <c r="E7" s="2"/>
    </row>
    <row x14ac:dyDescent="0.25" r="8" customHeight="1" ht="17.25">
      <c r="A8" s="25" t="s">
        <v>2041</v>
      </c>
      <c r="B8" s="25" t="s">
        <v>8153</v>
      </c>
      <c r="C8" s="26">
        <v>20</v>
      </c>
      <c r="D8" s="2"/>
      <c r="E8" s="2"/>
    </row>
    <row x14ac:dyDescent="0.25" r="9" customHeight="1" ht="17.25">
      <c r="A9" s="165" t="s">
        <v>8105</v>
      </c>
      <c r="B9" s="47"/>
      <c r="C9" s="1153">
        <f>SUM(C8)</f>
      </c>
      <c r="D9" s="4" t="s">
        <v>1555</v>
      </c>
      <c r="E9" s="4" t="s">
        <v>8154</v>
      </c>
    </row>
    <row x14ac:dyDescent="0.25" r="10" customHeight="1" ht="17.25">
      <c r="A10" s="33"/>
      <c r="B10" s="34"/>
      <c r="C10" s="59"/>
      <c r="D10" s="2"/>
      <c r="E10" s="2"/>
    </row>
    <row x14ac:dyDescent="0.25" r="11" customHeight="1" ht="17.25">
      <c r="A11" s="165" t="s">
        <v>8147</v>
      </c>
      <c r="B11" s="47"/>
      <c r="C11" s="23">
        <f>SUM(C9:C10)</f>
      </c>
      <c r="D11" s="4" t="s">
        <v>1555</v>
      </c>
      <c r="E11" s="4" t="s">
        <v>8155</v>
      </c>
    </row>
    <row x14ac:dyDescent="0.25" r="12" customHeight="1" ht="17.25">
      <c r="A12" s="34"/>
      <c r="B12" s="34"/>
      <c r="C12" s="35"/>
      <c r="D12" s="2"/>
      <c r="E12" s="2"/>
    </row>
    <row x14ac:dyDescent="0.25" r="13" customHeight="1" ht="17.25">
      <c r="A13" s="211" t="s">
        <v>8149</v>
      </c>
      <c r="B13" s="63"/>
      <c r="C13" s="64">
        <f>SUM(C11:C12)</f>
      </c>
      <c r="D13" s="2"/>
      <c r="E13" s="2"/>
    </row>
    <row x14ac:dyDescent="0.25" r="14" customHeight="1" ht="17.25">
      <c r="A14" s="34"/>
      <c r="B14" s="34"/>
      <c r="C14" s="35"/>
      <c r="D14" s="2"/>
      <c r="E14" s="2"/>
    </row>
    <row x14ac:dyDescent="0.25" r="15" customHeight="1" ht="17.25">
      <c r="A15" s="211" t="s">
        <v>8111</v>
      </c>
      <c r="B15" s="63"/>
      <c r="C15" s="64">
        <f>SUM(C13:C14)</f>
      </c>
      <c r="D15" s="4" t="s">
        <v>1547</v>
      </c>
      <c r="E15" s="4" t="s">
        <v>8156</v>
      </c>
    </row>
    <row x14ac:dyDescent="0.25" r="16" customHeight="1" ht="17.25">
      <c r="A16" s="34"/>
      <c r="B16" s="34"/>
      <c r="C16" s="35"/>
      <c r="D16" s="2"/>
      <c r="E16" s="2"/>
    </row>
    <row x14ac:dyDescent="0.25" r="17" customHeight="1" ht="17.25">
      <c r="A17" s="211" t="s">
        <v>8098</v>
      </c>
      <c r="B17" s="63"/>
      <c r="C17" s="64">
        <f>SUM(C15:C16)</f>
      </c>
      <c r="D17" s="2"/>
      <c r="E17" s="2"/>
    </row>
    <row x14ac:dyDescent="0.25" r="18" customHeight="1" ht="17.25">
      <c r="A18" s="34"/>
      <c r="B18" s="34"/>
      <c r="C18" s="35"/>
      <c r="D18" s="2"/>
      <c r="E18" s="2"/>
    </row>
    <row x14ac:dyDescent="0.25" r="19" customHeight="1" ht="17.25">
      <c r="A19" s="211" t="s">
        <v>8090</v>
      </c>
      <c r="B19" s="63"/>
      <c r="C19" s="64">
        <f>SUM(C17:C18)</f>
      </c>
      <c r="D19" s="2"/>
      <c r="E19" s="2"/>
    </row>
    <row x14ac:dyDescent="0.25" r="20" customHeight="1" ht="17.25">
      <c r="A20" s="34"/>
      <c r="B20" s="34"/>
      <c r="C20" s="35"/>
      <c r="D20" s="2"/>
      <c r="E20" s="2"/>
    </row>
    <row x14ac:dyDescent="0.25" r="21" customHeight="1" ht="17.25">
      <c r="A21" s="34"/>
      <c r="B21" s="34"/>
      <c r="C21" s="35"/>
      <c r="D21" s="2"/>
      <c r="E21" s="2"/>
    </row>
    <row x14ac:dyDescent="0.25" r="22" customHeight="1" ht="17.25">
      <c r="A22" s="16"/>
      <c r="B22" s="16"/>
      <c r="C22" s="36"/>
      <c r="D22" s="2"/>
      <c r="E22" s="2"/>
    </row>
    <row x14ac:dyDescent="0.25" r="23" customHeight="1" ht="17.25">
      <c r="A23" s="118"/>
      <c r="B23" s="118"/>
      <c r="C23" s="46"/>
      <c r="D23" s="2"/>
      <c r="E23" s="2"/>
    </row>
    <row x14ac:dyDescent="0.25" r="24" customHeight="1" ht="17.25">
      <c r="A24" s="1140" t="s">
        <v>57</v>
      </c>
      <c r="B24" s="751"/>
      <c r="C24" s="1145">
        <f>SUM(C13)</f>
      </c>
      <c r="D24" s="2"/>
      <c r="E24" s="2"/>
    </row>
    <row x14ac:dyDescent="0.25" r="25" customHeight="1" ht="17.25">
      <c r="A25" s="1142" t="s">
        <v>1367</v>
      </c>
      <c r="B25" s="1143"/>
      <c r="C25" s="1144">
        <v>20</v>
      </c>
      <c r="D25" s="2"/>
      <c r="E25" s="2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2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10.290714285714287" customWidth="1" bestFit="1"/>
    <col min="4" max="4" style="88" width="9.147857142857141" customWidth="1" bestFit="1"/>
    <col min="5" max="5" style="40" width="9.005" customWidth="1" bestFit="1"/>
    <col min="6" max="6" style="40" width="19.005" customWidth="1" bestFit="1"/>
  </cols>
  <sheetData>
    <row x14ac:dyDescent="0.25" r="1" customHeight="1" ht="17.25">
      <c r="A1" s="1" t="s">
        <v>0</v>
      </c>
      <c r="B1" s="83"/>
      <c r="C1" s="3"/>
      <c r="D1" s="4"/>
      <c r="E1" s="2"/>
      <c r="F1" s="2"/>
    </row>
    <row x14ac:dyDescent="0.25" r="2" customHeight="1" ht="17.25">
      <c r="A2" s="1"/>
      <c r="B2" s="4"/>
      <c r="C2" s="5"/>
      <c r="D2" s="4"/>
      <c r="E2" s="2"/>
      <c r="F2" s="2"/>
    </row>
    <row x14ac:dyDescent="0.25" r="3" customHeight="1" ht="17.25">
      <c r="A3" s="1" t="s">
        <v>7698</v>
      </c>
      <c r="B3" s="4"/>
      <c r="C3" s="5"/>
      <c r="D3" s="83"/>
      <c r="E3" s="2"/>
      <c r="F3" s="2"/>
    </row>
    <row x14ac:dyDescent="0.25" r="4" customHeight="1" ht="17.25">
      <c r="A4" s="1" t="s">
        <v>8112</v>
      </c>
      <c r="B4" s="4"/>
      <c r="C4" s="5"/>
      <c r="D4" s="1139"/>
      <c r="E4" s="2"/>
      <c r="F4" s="2"/>
    </row>
    <row x14ac:dyDescent="0.25" r="5" customHeight="1" ht="17.25">
      <c r="A5" s="1" t="s">
        <v>8145</v>
      </c>
      <c r="B5" s="4"/>
      <c r="C5" s="560"/>
      <c r="D5" s="83"/>
      <c r="E5" s="2"/>
      <c r="F5" s="2"/>
    </row>
    <row x14ac:dyDescent="0.25" r="6" customHeight="1" ht="17.25">
      <c r="A6" s="11"/>
      <c r="B6" s="11"/>
      <c r="C6" s="11">
        <v>20000</v>
      </c>
      <c r="D6" s="11"/>
      <c r="E6" s="2"/>
      <c r="F6" s="2"/>
    </row>
    <row x14ac:dyDescent="0.25" r="7" customHeight="1" ht="17.25">
      <c r="A7" s="533" t="s">
        <v>4</v>
      </c>
      <c r="B7" s="534" t="s">
        <v>5</v>
      </c>
      <c r="C7" s="401" t="s">
        <v>369</v>
      </c>
      <c r="D7" s="534"/>
      <c r="E7" s="2"/>
      <c r="F7" s="2"/>
    </row>
    <row x14ac:dyDescent="0.25" r="8" customHeight="1" ht="17.25">
      <c r="A8" s="33">
        <v>45323</v>
      </c>
      <c r="B8" s="34" t="s">
        <v>8146</v>
      </c>
      <c r="C8" s="19">
        <v>8</v>
      </c>
      <c r="D8" s="34"/>
      <c r="E8" s="2"/>
      <c r="F8" s="2"/>
    </row>
    <row x14ac:dyDescent="0.25" r="9" customHeight="1" ht="17.25">
      <c r="A9" s="21" t="s">
        <v>8147</v>
      </c>
      <c r="B9" s="47"/>
      <c r="C9" s="23">
        <f>SUM(C8:C8)</f>
      </c>
      <c r="D9" s="22"/>
      <c r="E9" s="4" t="s">
        <v>1555</v>
      </c>
      <c r="F9" s="4" t="s">
        <v>8148</v>
      </c>
    </row>
    <row x14ac:dyDescent="0.25" r="10" customHeight="1" ht="17.25">
      <c r="A10" s="33"/>
      <c r="B10" s="34"/>
      <c r="C10" s="20"/>
      <c r="D10" s="55"/>
      <c r="E10" s="2"/>
      <c r="F10" s="2"/>
    </row>
    <row x14ac:dyDescent="0.25" r="11" customHeight="1" ht="17.25">
      <c r="A11" s="21" t="s">
        <v>8149</v>
      </c>
      <c r="B11" s="47"/>
      <c r="C11" s="23">
        <f>SUM(C9:C10)</f>
      </c>
      <c r="D11" s="22"/>
      <c r="E11" s="4" t="s">
        <v>1555</v>
      </c>
      <c r="F11" s="4" t="s">
        <v>8150</v>
      </c>
    </row>
    <row x14ac:dyDescent="0.25" r="12" customHeight="1" ht="17.25">
      <c r="A12" s="33"/>
      <c r="B12" s="34"/>
      <c r="C12" s="20"/>
      <c r="D12" s="55"/>
      <c r="E12" s="2"/>
      <c r="F12" s="2"/>
    </row>
    <row x14ac:dyDescent="0.25" r="13" customHeight="1" ht="17.25">
      <c r="A13" s="21" t="s">
        <v>8111</v>
      </c>
      <c r="B13" s="47"/>
      <c r="C13" s="23">
        <f>SUM(C11:C12)</f>
      </c>
      <c r="D13" s="22"/>
      <c r="E13" s="7" t="s">
        <v>1555</v>
      </c>
      <c r="F13" s="7" t="s">
        <v>8151</v>
      </c>
    </row>
    <row x14ac:dyDescent="0.25" r="14" customHeight="1" ht="17.25">
      <c r="A14" s="33"/>
      <c r="B14" s="34"/>
      <c r="C14" s="20"/>
      <c r="D14" s="55"/>
      <c r="E14" s="2"/>
      <c r="F14" s="2"/>
    </row>
    <row x14ac:dyDescent="0.25" r="15" customHeight="1" ht="17.25">
      <c r="A15" s="62" t="s">
        <v>8098</v>
      </c>
      <c r="B15" s="63"/>
      <c r="C15" s="80">
        <f>SUM(C13:C14)</f>
      </c>
      <c r="D15" s="149"/>
      <c r="E15" s="2"/>
      <c r="F15" s="2"/>
    </row>
    <row x14ac:dyDescent="0.25" r="16" customHeight="1" ht="17.25">
      <c r="A16" s="100"/>
      <c r="B16" s="101"/>
      <c r="C16" s="391"/>
      <c r="D16" s="129"/>
      <c r="E16" s="2"/>
      <c r="F16" s="2"/>
    </row>
    <row x14ac:dyDescent="0.25" r="17" customHeight="1" ht="17.25">
      <c r="A17" s="62" t="s">
        <v>8090</v>
      </c>
      <c r="B17" s="63"/>
      <c r="C17" s="80">
        <f>SUM(C15:C16)</f>
      </c>
      <c r="D17" s="149"/>
      <c r="E17" s="2"/>
      <c r="F17" s="2"/>
    </row>
    <row x14ac:dyDescent="0.25" r="18" customHeight="1" ht="17.25">
      <c r="A18" s="33"/>
      <c r="B18" s="34"/>
      <c r="C18" s="20"/>
      <c r="D18" s="55"/>
      <c r="E18" s="2"/>
      <c r="F18" s="2"/>
    </row>
    <row x14ac:dyDescent="0.25" r="19" customHeight="1" ht="17.25">
      <c r="A19" s="15"/>
      <c r="B19" s="16"/>
      <c r="C19" s="36"/>
      <c r="D19" s="16"/>
      <c r="E19" s="2"/>
      <c r="F19" s="2"/>
    </row>
    <row x14ac:dyDescent="0.25" r="20" customHeight="1" ht="17.25">
      <c r="A20" s="117"/>
      <c r="B20" s="118"/>
      <c r="C20" s="46"/>
      <c r="D20" s="118"/>
      <c r="E20" s="2"/>
      <c r="F20" s="2"/>
    </row>
    <row x14ac:dyDescent="0.25" r="21" customHeight="1" ht="17.25">
      <c r="A21" s="755" t="s">
        <v>57</v>
      </c>
      <c r="B21" s="751"/>
      <c r="C21" s="1145">
        <f>SUM(C11)</f>
      </c>
      <c r="D21" s="1152"/>
      <c r="E21" s="2"/>
      <c r="F21" s="2"/>
    </row>
    <row x14ac:dyDescent="0.25" r="22" customHeight="1" ht="17.25">
      <c r="A22" s="1147" t="s">
        <v>1367</v>
      </c>
      <c r="B22" s="1143"/>
      <c r="C22" s="1144">
        <v>8</v>
      </c>
      <c r="D22" s="1143"/>
      <c r="E22" s="2"/>
      <c r="F22" s="2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8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11.147857142857141" customWidth="1" bestFit="1"/>
    <col min="4" max="4" style="116" width="9.147857142857141" customWidth="1" bestFit="1"/>
    <col min="5" max="5" style="40" width="12.43357142857143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5"/>
      <c r="E1" s="2"/>
      <c r="F1" s="2"/>
    </row>
    <row x14ac:dyDescent="0.25" r="2" customHeight="1" ht="17.25">
      <c r="A2" s="1"/>
      <c r="B2" s="4"/>
      <c r="C2" s="5"/>
      <c r="D2" s="5"/>
      <c r="E2" s="2"/>
      <c r="F2" s="2"/>
    </row>
    <row x14ac:dyDescent="0.25" r="3" customHeight="1" ht="17.25">
      <c r="A3" s="1" t="s">
        <v>7698</v>
      </c>
      <c r="B3" s="4"/>
      <c r="C3" s="5"/>
      <c r="D3" s="3"/>
      <c r="E3" s="2"/>
      <c r="F3" s="2"/>
    </row>
    <row x14ac:dyDescent="0.25" r="4" customHeight="1" ht="17.25">
      <c r="A4" s="1" t="s">
        <v>8112</v>
      </c>
      <c r="B4" s="4"/>
      <c r="C4" s="5"/>
      <c r="D4" s="560"/>
      <c r="E4" s="2"/>
      <c r="F4" s="2"/>
    </row>
    <row x14ac:dyDescent="0.25" r="5" customHeight="1" ht="17.25">
      <c r="A5" s="1" t="s">
        <v>8142</v>
      </c>
      <c r="B5" s="4"/>
      <c r="C5" s="5"/>
      <c r="D5" s="3"/>
      <c r="E5" s="2"/>
      <c r="F5" s="2"/>
    </row>
    <row x14ac:dyDescent="0.25" r="6" customHeight="1" ht="17.25">
      <c r="A6" s="11"/>
      <c r="B6" s="11"/>
      <c r="C6" s="11">
        <v>2700</v>
      </c>
      <c r="D6" s="11"/>
      <c r="E6" s="2"/>
      <c r="F6" s="2"/>
    </row>
    <row x14ac:dyDescent="0.25" r="7" customHeight="1" ht="17.25">
      <c r="A7" s="533" t="s">
        <v>4</v>
      </c>
      <c r="B7" s="534" t="s">
        <v>5</v>
      </c>
      <c r="C7" s="401" t="s">
        <v>33</v>
      </c>
      <c r="D7" s="401"/>
      <c r="E7" s="2"/>
      <c r="F7" s="2"/>
    </row>
    <row x14ac:dyDescent="0.25" r="8" customHeight="1" ht="17.25">
      <c r="A8" s="33">
        <v>45110</v>
      </c>
      <c r="B8" s="34" t="s">
        <v>8143</v>
      </c>
      <c r="C8" s="19">
        <v>630</v>
      </c>
      <c r="D8" s="35"/>
      <c r="E8" s="2"/>
      <c r="F8" s="2"/>
    </row>
    <row x14ac:dyDescent="0.25" r="9" customHeight="1" ht="17.25">
      <c r="A9" s="21" t="s">
        <v>8111</v>
      </c>
      <c r="B9" s="47"/>
      <c r="C9" s="23">
        <f>SUM(C8:C8)</f>
      </c>
      <c r="D9" s="112"/>
      <c r="E9" s="4" t="s">
        <v>1555</v>
      </c>
      <c r="F9" s="4" t="s">
        <v>8144</v>
      </c>
    </row>
    <row x14ac:dyDescent="0.25" r="10" customHeight="1" ht="17.25">
      <c r="A10" s="33"/>
      <c r="B10" s="34"/>
      <c r="C10" s="35"/>
      <c r="D10" s="20"/>
      <c r="E10" s="2"/>
      <c r="F10" s="2"/>
    </row>
    <row x14ac:dyDescent="0.25" r="11" customHeight="1" ht="17.25">
      <c r="A11" s="62" t="s">
        <v>8098</v>
      </c>
      <c r="B11" s="63"/>
      <c r="C11" s="80">
        <f>SUM(C9:C10)</f>
      </c>
      <c r="D11" s="307"/>
      <c r="E11" s="2"/>
      <c r="F11" s="2"/>
    </row>
    <row x14ac:dyDescent="0.25" r="12" customHeight="1" ht="17.25">
      <c r="A12" s="33"/>
      <c r="B12" s="34"/>
      <c r="C12" s="59"/>
      <c r="D12" s="20"/>
      <c r="E12" s="2"/>
      <c r="F12" s="2"/>
    </row>
    <row x14ac:dyDescent="0.25" r="13" customHeight="1" ht="17.25">
      <c r="A13" s="62" t="s">
        <v>8090</v>
      </c>
      <c r="B13" s="63"/>
      <c r="C13" s="80">
        <f>SUM(C11:C12)</f>
      </c>
      <c r="D13" s="307"/>
      <c r="E13" s="2"/>
      <c r="F13" s="2"/>
    </row>
    <row x14ac:dyDescent="0.25" r="14" customHeight="1" ht="17.25">
      <c r="A14" s="33"/>
      <c r="B14" s="34"/>
      <c r="C14" s="35"/>
      <c r="D14" s="20"/>
      <c r="E14" s="2"/>
      <c r="F14" s="2"/>
    </row>
    <row x14ac:dyDescent="0.25" r="15" customHeight="1" ht="17.25">
      <c r="A15" s="15"/>
      <c r="B15" s="16"/>
      <c r="C15" s="36"/>
      <c r="D15" s="36"/>
      <c r="E15" s="2"/>
      <c r="F15" s="2"/>
    </row>
    <row x14ac:dyDescent="0.25" r="16" customHeight="1" ht="17.25">
      <c r="A16" s="117"/>
      <c r="B16" s="118"/>
      <c r="C16" s="46"/>
      <c r="D16" s="46"/>
      <c r="E16" s="2"/>
      <c r="F16" s="2"/>
    </row>
    <row x14ac:dyDescent="0.25" r="17" customHeight="1" ht="17.25">
      <c r="A17" s="755" t="s">
        <v>57</v>
      </c>
      <c r="B17" s="751"/>
      <c r="C17" s="1145">
        <f>SUM(C8)</f>
      </c>
      <c r="D17" s="1148">
        <f>SUM(D8:D10)</f>
      </c>
      <c r="E17" s="2"/>
      <c r="F17" s="2"/>
    </row>
    <row x14ac:dyDescent="0.25" r="18" customHeight="1" ht="17.25">
      <c r="A18" s="1147" t="s">
        <v>1367</v>
      </c>
      <c r="B18" s="1143"/>
      <c r="C18" s="1144">
        <v>630</v>
      </c>
      <c r="D18" s="1146"/>
      <c r="E18" s="2"/>
      <c r="F18" s="2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8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11.147857142857141" customWidth="1" bestFit="1"/>
    <col min="4" max="4" style="89" width="11.147857142857141" customWidth="1" bestFit="1"/>
    <col min="5" max="5" style="89" width="11.147857142857141" customWidth="1" bestFit="1"/>
    <col min="6" max="6" style="89" width="11.147857142857141" customWidth="1" bestFit="1"/>
    <col min="7" max="7" style="89" width="11.147857142857141" customWidth="1" bestFit="1"/>
    <col min="8" max="8" style="89" width="11.147857142857141" customWidth="1" bestFit="1"/>
    <col min="9" max="9" style="89" width="11.147857142857141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2"/>
      <c r="K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2"/>
      <c r="K2" s="2"/>
    </row>
    <row x14ac:dyDescent="0.25" r="3" customHeight="1" ht="17.25">
      <c r="A3" s="1" t="s">
        <v>7698</v>
      </c>
      <c r="B3" s="4"/>
      <c r="C3" s="5"/>
      <c r="D3" s="5"/>
      <c r="E3" s="5"/>
      <c r="F3" s="5"/>
      <c r="G3" s="5"/>
      <c r="H3" s="5"/>
      <c r="I3" s="5"/>
      <c r="J3" s="2"/>
      <c r="K3" s="2"/>
    </row>
    <row x14ac:dyDescent="0.25" r="4" customHeight="1" ht="17.25">
      <c r="A4" s="1" t="s">
        <v>8112</v>
      </c>
      <c r="B4" s="4"/>
      <c r="C4" s="5"/>
      <c r="D4" s="5"/>
      <c r="E4" s="5"/>
      <c r="F4" s="5"/>
      <c r="G4" s="5"/>
      <c r="H4" s="5"/>
      <c r="I4" s="5"/>
      <c r="J4" s="2"/>
      <c r="K4" s="2"/>
    </row>
    <row x14ac:dyDescent="0.25" r="5" customHeight="1" ht="17.25">
      <c r="A5" s="1" t="s">
        <v>8125</v>
      </c>
      <c r="B5" s="4"/>
      <c r="C5" s="5"/>
      <c r="D5" s="5"/>
      <c r="E5" s="5"/>
      <c r="F5" s="5"/>
      <c r="G5" s="5"/>
      <c r="H5" s="5"/>
      <c r="I5" s="5"/>
      <c r="J5" s="2"/>
      <c r="K5" s="2"/>
    </row>
    <row x14ac:dyDescent="0.25" r="6" customHeight="1" ht="17.25">
      <c r="A6" s="11"/>
      <c r="B6" s="11"/>
      <c r="C6" s="11">
        <v>6000</v>
      </c>
      <c r="D6" s="11">
        <v>4500</v>
      </c>
      <c r="E6" s="11">
        <v>1000</v>
      </c>
      <c r="F6" s="11">
        <v>4500</v>
      </c>
      <c r="G6" s="11">
        <v>4500</v>
      </c>
      <c r="H6" s="11">
        <v>21000</v>
      </c>
      <c r="I6" s="11">
        <v>4500</v>
      </c>
      <c r="J6" s="2"/>
      <c r="K6" s="2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7</v>
      </c>
      <c r="E7" s="401" t="s">
        <v>9</v>
      </c>
      <c r="F7" s="401" t="s">
        <v>358</v>
      </c>
      <c r="G7" s="401" t="s">
        <v>76</v>
      </c>
      <c r="H7" s="401" t="s">
        <v>10</v>
      </c>
      <c r="I7" s="401" t="s">
        <v>8</v>
      </c>
      <c r="J7" s="2"/>
      <c r="K7" s="2"/>
    </row>
    <row x14ac:dyDescent="0.25" r="8" customHeight="1" ht="17.25">
      <c r="A8" s="33" t="s">
        <v>5113</v>
      </c>
      <c r="B8" s="34" t="s">
        <v>8126</v>
      </c>
      <c r="C8" s="19">
        <v>45</v>
      </c>
      <c r="D8" s="19">
        <v>50</v>
      </c>
      <c r="E8" s="19">
        <v>185</v>
      </c>
      <c r="F8" s="19">
        <v>103</v>
      </c>
      <c r="G8" s="19">
        <v>100</v>
      </c>
      <c r="H8" s="35"/>
      <c r="I8" s="35"/>
      <c r="J8" s="2"/>
      <c r="K8" s="2"/>
    </row>
    <row x14ac:dyDescent="0.25" r="9" customHeight="1" ht="17.25">
      <c r="A9" s="33" t="s">
        <v>2931</v>
      </c>
      <c r="B9" s="34" t="s">
        <v>8127</v>
      </c>
      <c r="C9" s="19">
        <v>100</v>
      </c>
      <c r="D9" s="19">
        <v>100</v>
      </c>
      <c r="E9" s="19">
        <v>200</v>
      </c>
      <c r="F9" s="20"/>
      <c r="G9" s="20"/>
      <c r="H9" s="20"/>
      <c r="I9" s="19">
        <v>100</v>
      </c>
      <c r="J9" s="2"/>
      <c r="K9" s="2"/>
    </row>
    <row x14ac:dyDescent="0.25" r="10" customHeight="1" ht="17.25">
      <c r="A10" s="33" t="s">
        <v>2223</v>
      </c>
      <c r="B10" s="34" t="s">
        <v>8121</v>
      </c>
      <c r="C10" s="19">
        <v>50</v>
      </c>
      <c r="D10" s="20"/>
      <c r="E10" s="19">
        <v>500</v>
      </c>
      <c r="F10" s="20"/>
      <c r="G10" s="20"/>
      <c r="H10" s="19">
        <v>30</v>
      </c>
      <c r="I10" s="20"/>
      <c r="J10" s="2"/>
      <c r="K10" s="2"/>
    </row>
    <row x14ac:dyDescent="0.25" r="11" customHeight="1" ht="17.25">
      <c r="A11" s="33" t="s">
        <v>2176</v>
      </c>
      <c r="B11" s="34" t="s">
        <v>8128</v>
      </c>
      <c r="C11" s="19">
        <v>100</v>
      </c>
      <c r="D11" s="19">
        <v>100</v>
      </c>
      <c r="E11" s="19">
        <v>100</v>
      </c>
      <c r="F11" s="20"/>
      <c r="G11" s="20"/>
      <c r="H11" s="20"/>
      <c r="I11" s="19">
        <v>28</v>
      </c>
      <c r="J11" s="2"/>
      <c r="K11" s="2"/>
    </row>
    <row x14ac:dyDescent="0.25" r="12" customHeight="1" ht="17.25">
      <c r="A12" s="33" t="s">
        <v>2176</v>
      </c>
      <c r="B12" s="34" t="s">
        <v>8129</v>
      </c>
      <c r="C12" s="35"/>
      <c r="D12" s="35"/>
      <c r="E12" s="35"/>
      <c r="F12" s="20"/>
      <c r="G12" s="20"/>
      <c r="H12" s="19">
        <v>100</v>
      </c>
      <c r="I12" s="35"/>
      <c r="J12" s="2"/>
      <c r="K12" s="2"/>
    </row>
    <row x14ac:dyDescent="0.25" r="13" customHeight="1" ht="17.25">
      <c r="A13" s="33" t="s">
        <v>2227</v>
      </c>
      <c r="B13" s="34" t="s">
        <v>8130</v>
      </c>
      <c r="C13" s="19">
        <v>100</v>
      </c>
      <c r="D13" s="19">
        <v>100</v>
      </c>
      <c r="E13" s="19">
        <v>200</v>
      </c>
      <c r="F13" s="20"/>
      <c r="G13" s="20"/>
      <c r="H13" s="20"/>
      <c r="I13" s="35"/>
      <c r="J13" s="2"/>
      <c r="K13" s="2"/>
    </row>
    <row x14ac:dyDescent="0.25" r="14" customHeight="1" ht="17.25">
      <c r="A14" s="33" t="s">
        <v>2233</v>
      </c>
      <c r="B14" s="34" t="s">
        <v>8131</v>
      </c>
      <c r="C14" s="19">
        <v>215</v>
      </c>
      <c r="D14" s="19">
        <v>100</v>
      </c>
      <c r="E14" s="20"/>
      <c r="F14" s="20"/>
      <c r="G14" s="19">
        <v>60</v>
      </c>
      <c r="H14" s="19">
        <v>48</v>
      </c>
      <c r="I14" s="20"/>
      <c r="J14" s="2"/>
      <c r="K14" s="2"/>
    </row>
    <row x14ac:dyDescent="0.25" r="15" customHeight="1" ht="17.25">
      <c r="A15" s="33" t="s">
        <v>2237</v>
      </c>
      <c r="B15" s="34" t="s">
        <v>8132</v>
      </c>
      <c r="C15" s="19">
        <v>70</v>
      </c>
      <c r="D15" s="19">
        <v>70</v>
      </c>
      <c r="E15" s="19">
        <v>200</v>
      </c>
      <c r="F15" s="20"/>
      <c r="G15" s="19">
        <v>40</v>
      </c>
      <c r="H15" s="20"/>
      <c r="I15" s="19">
        <v>25</v>
      </c>
      <c r="J15" s="2"/>
      <c r="K15" s="2"/>
    </row>
    <row x14ac:dyDescent="0.25" r="16" customHeight="1" ht="17.25">
      <c r="A16" s="33" t="s">
        <v>2239</v>
      </c>
      <c r="B16" s="34" t="s">
        <v>2175</v>
      </c>
      <c r="C16" s="19">
        <v>25</v>
      </c>
      <c r="D16" s="20"/>
      <c r="E16" s="19">
        <v>200</v>
      </c>
      <c r="F16" s="20"/>
      <c r="G16" s="20"/>
      <c r="H16" s="19">
        <v>45</v>
      </c>
      <c r="I16" s="20"/>
      <c r="J16" s="2"/>
      <c r="K16" s="2"/>
    </row>
    <row x14ac:dyDescent="0.25" r="17" customHeight="1" ht="17.25">
      <c r="A17" s="117" t="s">
        <v>2178</v>
      </c>
      <c r="B17" s="118" t="s">
        <v>14</v>
      </c>
      <c r="C17" s="35"/>
      <c r="D17" s="35"/>
      <c r="E17" s="35"/>
      <c r="F17" s="35"/>
      <c r="G17" s="19">
        <v>-4</v>
      </c>
      <c r="H17" s="35"/>
      <c r="I17" s="35"/>
      <c r="J17" s="2"/>
      <c r="K17" s="2"/>
    </row>
    <row x14ac:dyDescent="0.25" r="18" customHeight="1" ht="17.25">
      <c r="A18" s="117" t="s">
        <v>2178</v>
      </c>
      <c r="B18" s="16" t="s">
        <v>2175</v>
      </c>
      <c r="C18" s="36"/>
      <c r="D18" s="17">
        <v>140</v>
      </c>
      <c r="E18" s="36"/>
      <c r="F18" s="36"/>
      <c r="G18" s="36"/>
      <c r="H18" s="36"/>
      <c r="I18" s="36"/>
      <c r="J18" s="2"/>
      <c r="K18" s="2"/>
    </row>
    <row x14ac:dyDescent="0.25" r="19" customHeight="1" ht="17.25">
      <c r="A19" s="117" t="s">
        <v>2178</v>
      </c>
      <c r="B19" s="34" t="s">
        <v>8133</v>
      </c>
      <c r="C19" s="46"/>
      <c r="D19" s="138">
        <v>200</v>
      </c>
      <c r="E19" s="46"/>
      <c r="F19" s="46"/>
      <c r="G19" s="46"/>
      <c r="H19" s="46"/>
      <c r="I19" s="46"/>
      <c r="J19" s="2"/>
      <c r="K19" s="2"/>
    </row>
    <row x14ac:dyDescent="0.25" r="20" customHeight="1" ht="17.25">
      <c r="A20" s="117" t="s">
        <v>2242</v>
      </c>
      <c r="B20" s="25" t="s">
        <v>8134</v>
      </c>
      <c r="C20" s="46"/>
      <c r="D20" s="138">
        <v>150</v>
      </c>
      <c r="E20" s="46"/>
      <c r="F20" s="46"/>
      <c r="G20" s="46"/>
      <c r="H20" s="46"/>
      <c r="I20" s="46"/>
      <c r="J20" s="2"/>
      <c r="K20" s="2"/>
    </row>
    <row x14ac:dyDescent="0.25" r="21" customHeight="1" ht="17.25">
      <c r="A21" s="21" t="s">
        <v>8111</v>
      </c>
      <c r="B21" s="47"/>
      <c r="C21" s="23">
        <f>SUM(C8:C20)</f>
      </c>
      <c r="D21" s="23">
        <f>SUM(D8:D20)</f>
      </c>
      <c r="E21" s="23">
        <f>SUM(E8:E20)</f>
      </c>
      <c r="F21" s="23">
        <f>SUM(F8:F20)</f>
      </c>
      <c r="G21" s="23">
        <f>SUM(G8:G20)</f>
      </c>
      <c r="H21" s="23">
        <f>SUM(H8:H20)</f>
      </c>
      <c r="I21" s="23">
        <f>SUM(I8:I20)</f>
      </c>
      <c r="J21" s="182" t="s">
        <v>1555</v>
      </c>
      <c r="K21" s="182" t="s">
        <v>8135</v>
      </c>
    </row>
    <row x14ac:dyDescent="0.25" r="22" customHeight="1" ht="17.25">
      <c r="A22" s="33" t="s">
        <v>2320</v>
      </c>
      <c r="B22" s="34" t="s">
        <v>8136</v>
      </c>
      <c r="C22" s="209">
        <v>15</v>
      </c>
      <c r="D22" s="209">
        <v>48</v>
      </c>
      <c r="E22" s="209">
        <v>356</v>
      </c>
      <c r="F22" s="694"/>
      <c r="G22" s="209">
        <v>234</v>
      </c>
      <c r="H22" s="209">
        <v>95</v>
      </c>
      <c r="I22" s="209">
        <v>147</v>
      </c>
      <c r="J22" s="2"/>
      <c r="K22" s="2"/>
    </row>
    <row x14ac:dyDescent="0.25" r="23" customHeight="1" ht="17.25">
      <c r="A23" s="33" t="s">
        <v>2049</v>
      </c>
      <c r="B23" s="34" t="s">
        <v>8137</v>
      </c>
      <c r="C23" s="208">
        <v>90</v>
      </c>
      <c r="D23" s="208">
        <v>200</v>
      </c>
      <c r="E23" s="208">
        <v>300</v>
      </c>
      <c r="F23" s="514"/>
      <c r="G23" s="514"/>
      <c r="H23" s="208">
        <v>80</v>
      </c>
      <c r="I23" s="514"/>
      <c r="J23" s="2"/>
      <c r="K23" s="2"/>
    </row>
    <row x14ac:dyDescent="0.25" r="24" customHeight="1" ht="17.25">
      <c r="A24" s="62" t="s">
        <v>8098</v>
      </c>
      <c r="B24" s="63"/>
      <c r="C24" s="80">
        <f>SUM(C21:C23)</f>
      </c>
      <c r="D24" s="80">
        <f>SUM(D21:D23)</f>
      </c>
      <c r="E24" s="80">
        <f>SUM(E21:E23)</f>
      </c>
      <c r="F24" s="80">
        <f>SUM(F21:F23)</f>
      </c>
      <c r="G24" s="80">
        <f>SUM(G21:G23)</f>
      </c>
      <c r="H24" s="80">
        <f>SUM(H21:H23)</f>
      </c>
      <c r="I24" s="80">
        <f>SUM(I21:I23)</f>
      </c>
      <c r="J24" s="2"/>
      <c r="K24" s="2"/>
    </row>
    <row x14ac:dyDescent="0.25" r="25" customHeight="1" ht="17.25">
      <c r="A25" s="15">
        <v>45356</v>
      </c>
      <c r="B25" s="16" t="s">
        <v>8138</v>
      </c>
      <c r="C25" s="46"/>
      <c r="D25" s="46"/>
      <c r="E25" s="46"/>
      <c r="F25" s="46"/>
      <c r="G25" s="46"/>
      <c r="H25" s="208">
        <v>32</v>
      </c>
      <c r="I25" s="46"/>
      <c r="J25" s="2"/>
      <c r="K25" s="2"/>
    </row>
    <row x14ac:dyDescent="0.25" r="26" customHeight="1" ht="17.25">
      <c r="A26" s="33">
        <v>45509</v>
      </c>
      <c r="B26" s="16" t="s">
        <v>8139</v>
      </c>
      <c r="C26" s="46"/>
      <c r="D26" s="46"/>
      <c r="E26" s="46"/>
      <c r="F26" s="46"/>
      <c r="G26" s="46"/>
      <c r="H26" s="208">
        <v>37</v>
      </c>
      <c r="I26" s="46"/>
      <c r="J26" s="2"/>
      <c r="K26" s="2"/>
    </row>
    <row x14ac:dyDescent="0.25" r="27" customHeight="1" ht="17.25">
      <c r="A27" s="33" t="s">
        <v>1959</v>
      </c>
      <c r="B27" s="34" t="s">
        <v>8140</v>
      </c>
      <c r="C27" s="46"/>
      <c r="D27" s="46"/>
      <c r="E27" s="46"/>
      <c r="F27" s="46"/>
      <c r="G27" s="46"/>
      <c r="H27" s="208">
        <v>50</v>
      </c>
      <c r="I27" s="46"/>
      <c r="J27" s="2"/>
      <c r="K27" s="2"/>
    </row>
    <row x14ac:dyDescent="0.25" r="28" customHeight="1" ht="17.25">
      <c r="A28" s="15" t="s">
        <v>1959</v>
      </c>
      <c r="B28" s="16" t="s">
        <v>14</v>
      </c>
      <c r="C28" s="36"/>
      <c r="D28" s="36"/>
      <c r="E28" s="450">
        <v>-316</v>
      </c>
      <c r="F28" s="36"/>
      <c r="G28" s="450">
        <v>-350</v>
      </c>
      <c r="H28" s="60"/>
      <c r="I28" s="36"/>
      <c r="J28" s="2"/>
      <c r="K28" s="2"/>
    </row>
    <row x14ac:dyDescent="0.25" r="29" customHeight="1" ht="17.25">
      <c r="A29" s="33" t="s">
        <v>2257</v>
      </c>
      <c r="B29" s="16" t="s">
        <v>2175</v>
      </c>
      <c r="C29" s="450">
        <v>100</v>
      </c>
      <c r="D29" s="36"/>
      <c r="E29" s="60"/>
      <c r="F29" s="36"/>
      <c r="G29" s="60"/>
      <c r="H29" s="450">
        <v>50</v>
      </c>
      <c r="I29" s="36"/>
      <c r="J29" s="2"/>
      <c r="K29" s="2"/>
    </row>
    <row x14ac:dyDescent="0.25" r="30" customHeight="1" ht="17.25">
      <c r="A30" s="62" t="s">
        <v>8090</v>
      </c>
      <c r="B30" s="63"/>
      <c r="C30" s="80">
        <f>SUM(C24:C29)</f>
      </c>
      <c r="D30" s="80">
        <f>SUM(D24:D29)</f>
      </c>
      <c r="E30" s="80">
        <f>SUM(E24:E29)</f>
      </c>
      <c r="F30" s="80">
        <f>SUM(F24:F29)</f>
      </c>
      <c r="G30" s="80">
        <f>SUM(G24:G29)</f>
      </c>
      <c r="H30" s="80">
        <f>SUM(H24:H29)</f>
      </c>
      <c r="I30" s="80">
        <f>SUM(I24:I29)</f>
      </c>
      <c r="J30" s="2"/>
      <c r="K30" s="2"/>
    </row>
    <row x14ac:dyDescent="0.25" r="31" customHeight="1" ht="17.25">
      <c r="A31" s="33"/>
      <c r="B31" s="16"/>
      <c r="C31" s="36"/>
      <c r="D31" s="36"/>
      <c r="E31" s="36"/>
      <c r="F31" s="36"/>
      <c r="G31" s="36"/>
      <c r="H31" s="36"/>
      <c r="I31" s="36"/>
      <c r="J31" s="2"/>
      <c r="K31" s="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2"/>
      <c r="K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2"/>
      <c r="K33" s="2"/>
    </row>
    <row x14ac:dyDescent="0.25" r="34" customHeight="1" ht="17.25">
      <c r="A34" s="117"/>
      <c r="B34" s="118"/>
      <c r="C34" s="46"/>
      <c r="D34" s="46"/>
      <c r="E34" s="46"/>
      <c r="F34" s="46"/>
      <c r="G34" s="46"/>
      <c r="H34" s="46"/>
      <c r="I34" s="46"/>
      <c r="J34" s="2"/>
      <c r="K34" s="2"/>
    </row>
    <row x14ac:dyDescent="0.25" r="35" customHeight="1" ht="17.25">
      <c r="A35" s="755" t="s">
        <v>57</v>
      </c>
      <c r="B35" s="751"/>
      <c r="C35" s="1148">
        <v>910</v>
      </c>
      <c r="D35" s="1148">
        <v>1258</v>
      </c>
      <c r="E35" s="1148">
        <v>2241</v>
      </c>
      <c r="F35" s="1148">
        <v>103</v>
      </c>
      <c r="G35" s="1148">
        <v>430</v>
      </c>
      <c r="H35" s="1148">
        <v>567</v>
      </c>
      <c r="I35" s="1148">
        <v>300</v>
      </c>
      <c r="J35" s="2"/>
      <c r="K35" s="2"/>
    </row>
    <row x14ac:dyDescent="0.25" r="36" customHeight="1" ht="17.25">
      <c r="A36" s="1147" t="s">
        <v>1367</v>
      </c>
      <c r="B36" s="1143"/>
      <c r="C36" s="1144">
        <v>910</v>
      </c>
      <c r="D36" s="1144">
        <v>1808</v>
      </c>
      <c r="E36" s="1144">
        <v>2241</v>
      </c>
      <c r="F36" s="1144">
        <v>103</v>
      </c>
      <c r="G36" s="1144">
        <v>430</v>
      </c>
      <c r="H36" s="1144">
        <v>668</v>
      </c>
      <c r="I36" s="1144">
        <v>500</v>
      </c>
      <c r="J36" s="2"/>
      <c r="K36" s="2"/>
    </row>
    <row x14ac:dyDescent="0.25" r="37" customHeight="1" ht="17.25">
      <c r="A37" s="37"/>
      <c r="B37" s="83"/>
      <c r="C37" s="401" t="s">
        <v>368</v>
      </c>
      <c r="D37" s="401" t="s">
        <v>7</v>
      </c>
      <c r="E37" s="401" t="s">
        <v>9</v>
      </c>
      <c r="F37" s="401" t="s">
        <v>358</v>
      </c>
      <c r="G37" s="401" t="s">
        <v>76</v>
      </c>
      <c r="H37" s="401" t="s">
        <v>10</v>
      </c>
      <c r="I37" s="401" t="s">
        <v>8</v>
      </c>
      <c r="J37" s="2"/>
      <c r="K37" s="2"/>
    </row>
    <row x14ac:dyDescent="0.25" r="38" customHeight="1" ht="17.25">
      <c r="A38" s="1" t="s">
        <v>8141</v>
      </c>
      <c r="B38" s="4"/>
      <c r="C38" s="94">
        <f>SUM(C36-C35)</f>
      </c>
      <c r="D38" s="94">
        <f>SUM(D36-D35)</f>
      </c>
      <c r="E38" s="94">
        <f>SUM(E36-E35)</f>
      </c>
      <c r="F38" s="94">
        <f>SUM(F36-F35)</f>
      </c>
      <c r="G38" s="94">
        <f>SUM(G36-G35)</f>
      </c>
      <c r="H38" s="94">
        <f>SUM(H36-H35)</f>
      </c>
      <c r="I38" s="94">
        <f>SUM(I36-I35)</f>
      </c>
      <c r="J38" s="2"/>
      <c r="K38" s="2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3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9.147857142857141" customWidth="1" bestFit="1"/>
    <col min="4" max="4" style="89" width="9.147857142857141" customWidth="1" bestFit="1"/>
    <col min="5" max="5" style="89" width="9.147857142857141" customWidth="1" bestFit="1"/>
    <col min="6" max="6" style="89" width="9.147857142857141" customWidth="1" bestFit="1"/>
    <col min="7" max="7" style="89" width="9.147857142857141" customWidth="1" bestFit="1"/>
    <col min="8" max="8" style="89" width="15.147857142857141" customWidth="1" bestFit="1"/>
    <col min="9" max="9" style="89" width="12.43357142857143" customWidth="1" bestFit="1" hidden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</row>
    <row x14ac:dyDescent="0.25" r="4" customHeight="1" ht="17.25">
      <c r="A4" s="1" t="s">
        <v>8112</v>
      </c>
      <c r="B4" s="4"/>
      <c r="C4" s="560"/>
      <c r="D4" s="560"/>
      <c r="E4" s="560"/>
      <c r="F4" s="560"/>
      <c r="G4" s="560"/>
      <c r="H4" s="560"/>
      <c r="I4" s="560"/>
    </row>
    <row x14ac:dyDescent="0.25" r="5" customHeight="1" ht="17.25">
      <c r="A5" s="1" t="s">
        <v>8119</v>
      </c>
      <c r="B5" s="4"/>
      <c r="C5" s="3"/>
      <c r="D5" s="3"/>
      <c r="E5" s="3"/>
      <c r="F5" s="3"/>
      <c r="G5" s="3"/>
      <c r="H5" s="3"/>
      <c r="I5" s="3"/>
    </row>
    <row x14ac:dyDescent="0.25" r="6" customHeight="1" ht="17.25">
      <c r="A6" s="11"/>
      <c r="B6" s="11"/>
      <c r="C6" s="11"/>
      <c r="D6" s="11">
        <v>13500</v>
      </c>
      <c r="E6" s="11">
        <v>13500</v>
      </c>
      <c r="F6" s="11">
        <v>2700</v>
      </c>
      <c r="G6" s="11">
        <v>2700</v>
      </c>
      <c r="H6" s="11">
        <v>7500</v>
      </c>
      <c r="I6" s="1149" t="s">
        <v>4104</v>
      </c>
    </row>
    <row x14ac:dyDescent="0.25" r="7" customHeight="1" ht="17.25">
      <c r="A7" s="533" t="s">
        <v>4</v>
      </c>
      <c r="B7" s="534" t="s">
        <v>5</v>
      </c>
      <c r="C7" s="1150" t="s">
        <v>428</v>
      </c>
      <c r="D7" s="401" t="s">
        <v>31</v>
      </c>
      <c r="E7" s="401" t="s">
        <v>1866</v>
      </c>
      <c r="F7" s="401" t="s">
        <v>33</v>
      </c>
      <c r="G7" s="401" t="s">
        <v>1083</v>
      </c>
      <c r="H7" s="401" t="s">
        <v>8120</v>
      </c>
      <c r="I7" s="1150" t="s">
        <v>4115</v>
      </c>
    </row>
    <row x14ac:dyDescent="0.25" r="8" customHeight="1" ht="17.25">
      <c r="A8" s="33" t="s">
        <v>2223</v>
      </c>
      <c r="B8" s="34" t="s">
        <v>8121</v>
      </c>
      <c r="C8" s="96">
        <v>7</v>
      </c>
      <c r="D8" s="57"/>
      <c r="E8" s="57"/>
      <c r="F8" s="57"/>
      <c r="G8" s="57"/>
      <c r="H8" s="57"/>
      <c r="I8" s="497"/>
    </row>
    <row x14ac:dyDescent="0.25" r="9" customHeight="1" ht="17.25">
      <c r="A9" s="33" t="s">
        <v>2233</v>
      </c>
      <c r="B9" s="34" t="s">
        <v>8122</v>
      </c>
      <c r="C9" s="497"/>
      <c r="D9" s="130">
        <v>150</v>
      </c>
      <c r="E9" s="130">
        <v>100</v>
      </c>
      <c r="F9" s="130">
        <v>460</v>
      </c>
      <c r="G9" s="130">
        <v>120</v>
      </c>
      <c r="H9" s="59"/>
      <c r="I9" s="666"/>
    </row>
    <row x14ac:dyDescent="0.25" r="10" customHeight="1" ht="17.25">
      <c r="A10" s="33" t="s">
        <v>2237</v>
      </c>
      <c r="B10" s="34" t="s">
        <v>8123</v>
      </c>
      <c r="C10" s="497"/>
      <c r="D10" s="59"/>
      <c r="E10" s="130">
        <v>284</v>
      </c>
      <c r="F10" s="59"/>
      <c r="G10" s="59"/>
      <c r="H10" s="130">
        <v>100</v>
      </c>
      <c r="I10" s="666"/>
    </row>
    <row x14ac:dyDescent="0.25" r="11" customHeight="1" ht="17.25">
      <c r="A11" s="62" t="s">
        <v>8111</v>
      </c>
      <c r="B11" s="63"/>
      <c r="C11" s="49">
        <f>SUM(C8:C10)</f>
      </c>
      <c r="D11" s="64">
        <f>SUM(D8:D10)</f>
      </c>
      <c r="E11" s="64">
        <f>SUM(E8:E10)</f>
      </c>
      <c r="F11" s="64">
        <f>SUM(F8:F10)</f>
      </c>
      <c r="G11" s="64">
        <f>SUM(G8:G10)</f>
      </c>
      <c r="H11" s="64">
        <f>SUM(H8:H10)</f>
      </c>
      <c r="I11" s="187">
        <f>SUM(I8:I10)</f>
      </c>
    </row>
    <row x14ac:dyDescent="0.25" r="12" customHeight="1" ht="17.25">
      <c r="A12" s="24" t="s">
        <v>2049</v>
      </c>
      <c r="B12" s="25" t="s">
        <v>8124</v>
      </c>
      <c r="C12" s="567"/>
      <c r="D12" s="209">
        <v>42</v>
      </c>
      <c r="E12" s="694"/>
      <c r="F12" s="694"/>
      <c r="G12" s="694"/>
      <c r="H12" s="694"/>
      <c r="I12" s="567"/>
    </row>
    <row x14ac:dyDescent="0.25" r="13" customHeight="1" ht="17.25">
      <c r="A13" s="62" t="s">
        <v>8098</v>
      </c>
      <c r="B13" s="63"/>
      <c r="C13" s="49">
        <f>SUM(C11:C12)</f>
      </c>
      <c r="D13" s="64">
        <f>SUM(D11:D12)</f>
      </c>
      <c r="E13" s="64">
        <f>SUM(E11:E12)</f>
      </c>
      <c r="F13" s="64">
        <f>SUM(F11:F12)</f>
      </c>
      <c r="G13" s="64">
        <f>SUM(G11:G12)</f>
      </c>
      <c r="H13" s="64">
        <f>SUM(H11:H12)</f>
      </c>
      <c r="I13" s="187">
        <f>SUM(I11:I12)</f>
      </c>
    </row>
    <row x14ac:dyDescent="0.25" r="14" customHeight="1" ht="17.25">
      <c r="A14" s="24">
        <v>45509</v>
      </c>
      <c r="B14" s="25" t="s">
        <v>2416</v>
      </c>
      <c r="C14" s="1151">
        <v>-7</v>
      </c>
      <c r="D14" s="27"/>
      <c r="E14" s="27"/>
      <c r="F14" s="27"/>
      <c r="G14" s="27"/>
      <c r="H14" s="27"/>
      <c r="I14" s="567"/>
    </row>
    <row x14ac:dyDescent="0.25" r="15" customHeight="1" ht="17.25">
      <c r="A15" s="62" t="s">
        <v>8090</v>
      </c>
      <c r="B15" s="186"/>
      <c r="C15" s="49">
        <f>SUM(C13:C14)</f>
      </c>
      <c r="D15" s="64">
        <f>SUM(D13:D14)</f>
      </c>
      <c r="E15" s="64">
        <f>SUM(E13:E14)</f>
      </c>
      <c r="F15" s="64">
        <f>SUM(F13:F14)</f>
      </c>
      <c r="G15" s="64">
        <f>SUM(G13:G14)</f>
      </c>
      <c r="H15" s="64">
        <f>SUM(H13:H14)</f>
      </c>
      <c r="I15" s="187">
        <f>SUM(I13:I14)</f>
      </c>
    </row>
    <row x14ac:dyDescent="0.25" r="16" customHeight="1" ht="17.25">
      <c r="A16" s="15" t="s">
        <v>2279</v>
      </c>
      <c r="B16" s="16" t="s">
        <v>2153</v>
      </c>
      <c r="C16" s="497"/>
      <c r="D16" s="20"/>
      <c r="E16" s="20"/>
      <c r="F16" s="20"/>
      <c r="G16" s="20"/>
      <c r="H16" s="19">
        <v>-94</v>
      </c>
      <c r="I16" s="497"/>
    </row>
    <row x14ac:dyDescent="0.25" r="17" customHeight="1" ht="17.25">
      <c r="A17" s="33"/>
      <c r="B17" s="34"/>
      <c r="C17" s="497"/>
      <c r="D17" s="20"/>
      <c r="E17" s="20"/>
      <c r="F17" s="20"/>
      <c r="G17" s="20"/>
      <c r="H17" s="20"/>
      <c r="I17" s="497"/>
    </row>
    <row x14ac:dyDescent="0.25" r="18" customHeight="1" ht="17.25">
      <c r="A18" s="15"/>
      <c r="B18" s="16"/>
      <c r="C18" s="665"/>
      <c r="D18" s="36"/>
      <c r="E18" s="36"/>
      <c r="F18" s="36"/>
      <c r="G18" s="36"/>
      <c r="H18" s="36"/>
      <c r="I18" s="665"/>
    </row>
    <row x14ac:dyDescent="0.25" r="19" customHeight="1" ht="17.25">
      <c r="A19" s="117"/>
      <c r="B19" s="118"/>
      <c r="C19" s="664"/>
      <c r="D19" s="46"/>
      <c r="E19" s="46"/>
      <c r="F19" s="46"/>
      <c r="G19" s="46"/>
      <c r="H19" s="46"/>
      <c r="I19" s="664"/>
    </row>
    <row x14ac:dyDescent="0.25" r="20" customHeight="1" ht="17.25">
      <c r="A20" s="755" t="s">
        <v>57</v>
      </c>
      <c r="B20" s="751"/>
      <c r="C20" s="49">
        <f>SUM(C8:C18)</f>
      </c>
      <c r="D20" s="1145">
        <f>SUM(D15)</f>
      </c>
      <c r="E20" s="1145">
        <f>SUM(E15)</f>
      </c>
      <c r="F20" s="1145">
        <f>SUM(F15)</f>
      </c>
      <c r="G20" s="1145">
        <f>SUM(G15)</f>
      </c>
      <c r="H20" s="1145">
        <f>SUM(H15)</f>
      </c>
      <c r="I20" s="49">
        <f>SUM(I8:I18)</f>
      </c>
    </row>
    <row x14ac:dyDescent="0.25" r="21" customHeight="1" ht="17.25">
      <c r="A21" s="1147" t="s">
        <v>1367</v>
      </c>
      <c r="B21" s="1143"/>
      <c r="C21" s="739"/>
      <c r="D21" s="1144">
        <v>192</v>
      </c>
      <c r="E21" s="1144">
        <v>384</v>
      </c>
      <c r="F21" s="1144">
        <v>460</v>
      </c>
      <c r="G21" s="1144">
        <v>120</v>
      </c>
      <c r="H21" s="1144">
        <v>100</v>
      </c>
      <c r="I21" s="739"/>
    </row>
    <row x14ac:dyDescent="0.25" r="22" customHeight="1" ht="17.25">
      <c r="A22" s="37"/>
      <c r="B22" s="83"/>
      <c r="C22" s="546"/>
      <c r="D22" s="3"/>
      <c r="E22" s="3"/>
      <c r="F22" s="3"/>
      <c r="G22" s="3"/>
      <c r="H22" s="3"/>
      <c r="I22" s="145"/>
    </row>
    <row x14ac:dyDescent="0.25" r="23" customHeight="1" ht="17.25">
      <c r="A23" s="1"/>
      <c r="B23" s="4"/>
      <c r="C23" s="8"/>
      <c r="D23" s="94">
        <f>SUM(D21-D20)</f>
      </c>
      <c r="E23" s="94">
        <f>SUM(E21-E20)</f>
      </c>
      <c r="F23" s="94">
        <f>SUM(F21-F20)</f>
      </c>
      <c r="G23" s="94">
        <f>SUM(G21-G20)</f>
      </c>
      <c r="H23" s="94">
        <f>SUM(H21-H20)</f>
      </c>
      <c r="I23" s="530">
        <f>SUM(I21-I20)</f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8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116" width="12.290714285714287" customWidth="1" bestFit="1"/>
  </cols>
  <sheetData>
    <row x14ac:dyDescent="0.25" r="1" customHeight="1" ht="17.25">
      <c r="A1" s="4" t="s">
        <v>0</v>
      </c>
      <c r="B1" s="83"/>
      <c r="C1" s="5"/>
    </row>
    <row x14ac:dyDescent="0.25" r="2" customHeight="1" ht="17.25">
      <c r="A2" s="4"/>
      <c r="B2" s="4"/>
      <c r="C2" s="5"/>
    </row>
    <row x14ac:dyDescent="0.25" r="3" customHeight="1" ht="17.25">
      <c r="A3" s="4" t="s">
        <v>7698</v>
      </c>
      <c r="B3" s="4"/>
      <c r="C3" s="3"/>
    </row>
    <row x14ac:dyDescent="0.25" r="4" customHeight="1" ht="17.25">
      <c r="A4" s="4" t="s">
        <v>8112</v>
      </c>
      <c r="B4" s="4"/>
      <c r="C4" s="560"/>
    </row>
    <row x14ac:dyDescent="0.25" r="5" customHeight="1" ht="17.25">
      <c r="A5" s="4" t="s">
        <v>8117</v>
      </c>
      <c r="B5" s="4"/>
      <c r="C5" s="3"/>
    </row>
    <row x14ac:dyDescent="0.25" r="6" customHeight="1" ht="17.25">
      <c r="A6" s="11"/>
      <c r="B6" s="11"/>
      <c r="C6" s="11">
        <v>6000</v>
      </c>
    </row>
    <row x14ac:dyDescent="0.25" r="7" customHeight="1" ht="17.25">
      <c r="A7" s="534" t="s">
        <v>4</v>
      </c>
      <c r="B7" s="534" t="s">
        <v>5</v>
      </c>
      <c r="C7" s="401" t="s">
        <v>1977</v>
      </c>
    </row>
    <row x14ac:dyDescent="0.25" r="8" customHeight="1" ht="17.25">
      <c r="A8" s="25" t="s">
        <v>5194</v>
      </c>
      <c r="B8" s="25" t="s">
        <v>8118</v>
      </c>
      <c r="C8" s="209">
        <v>150</v>
      </c>
    </row>
    <row x14ac:dyDescent="0.25" r="9" customHeight="1" ht="17.25">
      <c r="A9" s="211" t="s">
        <v>8090</v>
      </c>
      <c r="B9" s="219"/>
      <c r="C9" s="698">
        <f>SUM(C8)</f>
      </c>
    </row>
    <row x14ac:dyDescent="0.25" r="10" customHeight="1" ht="17.25">
      <c r="A10" s="16" t="s">
        <v>2279</v>
      </c>
      <c r="B10" s="16" t="s">
        <v>2153</v>
      </c>
      <c r="C10" s="19">
        <v>-140</v>
      </c>
    </row>
    <row x14ac:dyDescent="0.25" r="11" customHeight="1" ht="17.25">
      <c r="A11" s="33"/>
      <c r="B11" s="16"/>
      <c r="C11" s="20"/>
    </row>
    <row x14ac:dyDescent="0.25" r="12" customHeight="1" ht="17.25">
      <c r="A12" s="33"/>
      <c r="B12" s="34"/>
      <c r="C12" s="20"/>
    </row>
    <row x14ac:dyDescent="0.25" r="13" customHeight="1" ht="17.25">
      <c r="A13" s="16"/>
      <c r="B13" s="16"/>
      <c r="C13" s="36"/>
    </row>
    <row x14ac:dyDescent="0.25" r="14" customHeight="1" ht="17.25">
      <c r="A14" s="118"/>
      <c r="B14" s="118"/>
      <c r="C14" s="46"/>
    </row>
    <row x14ac:dyDescent="0.25" r="15" customHeight="1" ht="17.25">
      <c r="A15" s="1140" t="s">
        <v>57</v>
      </c>
      <c r="B15" s="751"/>
      <c r="C15" s="1145">
        <f>SUM(C8)</f>
      </c>
    </row>
    <row x14ac:dyDescent="0.25" r="16" customHeight="1" ht="17.25">
      <c r="A16" s="1142" t="s">
        <v>1367</v>
      </c>
      <c r="B16" s="1143"/>
      <c r="C16" s="1144">
        <v>150</v>
      </c>
    </row>
    <row x14ac:dyDescent="0.25" r="17" customHeight="1" ht="17.25">
      <c r="A17" s="83"/>
      <c r="B17" s="83"/>
      <c r="C17" s="3"/>
    </row>
    <row x14ac:dyDescent="0.25" r="18" customHeight="1" ht="17.25">
      <c r="A18" s="4"/>
      <c r="B18" s="4"/>
      <c r="C18" s="5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8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116" width="12.290714285714287" customWidth="1" bestFit="1"/>
    <col min="4" max="4" style="116" width="12.290714285714287" customWidth="1" bestFit="1"/>
  </cols>
  <sheetData>
    <row x14ac:dyDescent="0.25" r="1" customHeight="1" ht="17.25">
      <c r="A1" s="4" t="s">
        <v>0</v>
      </c>
      <c r="B1" s="83"/>
      <c r="C1" s="5"/>
      <c r="D1" s="5"/>
    </row>
    <row x14ac:dyDescent="0.25" r="2" customHeight="1" ht="17.25">
      <c r="A2" s="4"/>
      <c r="B2" s="4"/>
      <c r="C2" s="5"/>
      <c r="D2" s="5"/>
    </row>
    <row x14ac:dyDescent="0.25" r="3" customHeight="1" ht="17.25">
      <c r="A3" s="4" t="s">
        <v>7698</v>
      </c>
      <c r="B3" s="4"/>
      <c r="C3" s="3"/>
      <c r="D3" s="3"/>
    </row>
    <row x14ac:dyDescent="0.25" r="4" customHeight="1" ht="17.25">
      <c r="A4" s="4" t="s">
        <v>8112</v>
      </c>
      <c r="B4" s="4"/>
      <c r="C4" s="560"/>
      <c r="D4" s="560"/>
    </row>
    <row x14ac:dyDescent="0.25" r="5" customHeight="1" ht="17.25">
      <c r="A5" s="4" t="s">
        <v>8115</v>
      </c>
      <c r="B5" s="4"/>
      <c r="C5" s="3"/>
      <c r="D5" s="3"/>
    </row>
    <row x14ac:dyDescent="0.25" r="6" customHeight="1" ht="17.25">
      <c r="A6" s="11"/>
      <c r="B6" s="11"/>
      <c r="C6" s="11">
        <v>2700</v>
      </c>
      <c r="D6" s="11">
        <v>2700</v>
      </c>
    </row>
    <row x14ac:dyDescent="0.25" r="7" customHeight="1" ht="17.25">
      <c r="A7" s="534" t="s">
        <v>4</v>
      </c>
      <c r="B7" s="534" t="s">
        <v>5</v>
      </c>
      <c r="C7" s="401" t="s">
        <v>1083</v>
      </c>
      <c r="D7" s="401" t="s">
        <v>33</v>
      </c>
    </row>
    <row x14ac:dyDescent="0.25" r="8" customHeight="1" ht="17.25">
      <c r="A8" s="16" t="s">
        <v>2267</v>
      </c>
      <c r="B8" s="16" t="s">
        <v>8116</v>
      </c>
      <c r="C8" s="19">
        <v>265</v>
      </c>
      <c r="D8" s="19">
        <v>130</v>
      </c>
    </row>
    <row x14ac:dyDescent="0.25" r="9" customHeight="1" ht="17.25">
      <c r="A9" s="34"/>
      <c r="B9" s="16"/>
      <c r="C9" s="20"/>
      <c r="D9" s="20"/>
    </row>
    <row x14ac:dyDescent="0.25" r="10" customHeight="1" ht="17.25">
      <c r="A10" s="33"/>
      <c r="B10" s="34"/>
      <c r="C10" s="20"/>
      <c r="D10" s="20"/>
    </row>
    <row x14ac:dyDescent="0.25" r="11" customHeight="1" ht="17.25">
      <c r="A11" s="33"/>
      <c r="B11" s="16"/>
      <c r="C11" s="20"/>
      <c r="D11" s="20"/>
    </row>
    <row x14ac:dyDescent="0.25" r="12" customHeight="1" ht="17.25">
      <c r="A12" s="33"/>
      <c r="B12" s="34"/>
      <c r="C12" s="20"/>
      <c r="D12" s="20"/>
    </row>
    <row x14ac:dyDescent="0.25" r="13" customHeight="1" ht="17.25">
      <c r="A13" s="16"/>
      <c r="B13" s="16"/>
      <c r="C13" s="36"/>
      <c r="D13" s="36"/>
    </row>
    <row x14ac:dyDescent="0.25" r="14" customHeight="1" ht="17.25">
      <c r="A14" s="118"/>
      <c r="B14" s="118"/>
      <c r="C14" s="46"/>
      <c r="D14" s="46"/>
    </row>
    <row x14ac:dyDescent="0.25" r="15" customHeight="1" ht="17.25">
      <c r="A15" s="1140" t="s">
        <v>57</v>
      </c>
      <c r="B15" s="751"/>
      <c r="C15" s="1145">
        <f>SUM(C8:C13)</f>
      </c>
      <c r="D15" s="1145">
        <f>SUM(D8:D13)</f>
      </c>
    </row>
    <row x14ac:dyDescent="0.25" r="16" customHeight="1" ht="17.25">
      <c r="A16" s="1142" t="s">
        <v>1367</v>
      </c>
      <c r="B16" s="1143"/>
      <c r="C16" s="1144">
        <v>265</v>
      </c>
      <c r="D16" s="1144">
        <v>130</v>
      </c>
    </row>
    <row x14ac:dyDescent="0.25" r="17" customHeight="1" ht="17.25">
      <c r="A17" s="83"/>
      <c r="B17" s="83"/>
      <c r="C17" s="3"/>
      <c r="D17" s="3"/>
    </row>
    <row x14ac:dyDescent="0.25" r="18" customHeight="1" ht="17.25">
      <c r="A18" s="4"/>
      <c r="B18" s="4"/>
      <c r="C18" s="5"/>
      <c r="D18" s="5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116" width="9.147857142857141" customWidth="1" bestFit="1"/>
    <col min="4" max="4" style="116" width="9.147857142857141" customWidth="1" bestFit="1"/>
    <col min="5" max="5" style="116" width="12.290714285714287" customWidth="1" bestFit="1"/>
  </cols>
  <sheetData>
    <row x14ac:dyDescent="0.25" r="1" customHeight="1" ht="17.25">
      <c r="A1" s="4" t="s">
        <v>0</v>
      </c>
      <c r="B1" s="83"/>
      <c r="C1" s="5"/>
      <c r="D1" s="5"/>
      <c r="E1" s="5"/>
    </row>
    <row x14ac:dyDescent="0.25" r="2" customHeight="1" ht="17.25">
      <c r="A2" s="4"/>
      <c r="B2" s="4"/>
      <c r="C2" s="5"/>
      <c r="D2" s="5"/>
      <c r="E2" s="5"/>
    </row>
    <row x14ac:dyDescent="0.25" r="3" customHeight="1" ht="17.25">
      <c r="A3" s="4" t="s">
        <v>7698</v>
      </c>
      <c r="B3" s="4"/>
      <c r="C3" s="3"/>
      <c r="D3" s="3"/>
      <c r="E3" s="3"/>
    </row>
    <row x14ac:dyDescent="0.25" r="4" customHeight="1" ht="17.25">
      <c r="A4" s="4" t="s">
        <v>8112</v>
      </c>
      <c r="B4" s="4"/>
      <c r="C4" s="560"/>
      <c r="D4" s="560"/>
      <c r="E4" s="560"/>
    </row>
    <row x14ac:dyDescent="0.25" r="5" customHeight="1" ht="17.25">
      <c r="A5" s="4" t="s">
        <v>8113</v>
      </c>
      <c r="B5" s="4"/>
      <c r="C5" s="3"/>
      <c r="D5" s="3"/>
      <c r="E5" s="3"/>
    </row>
    <row x14ac:dyDescent="0.25" r="6" customHeight="1" ht="17.25">
      <c r="A6" s="11"/>
      <c r="B6" s="11"/>
      <c r="C6" s="11">
        <v>6000</v>
      </c>
      <c r="D6" s="11">
        <v>21000</v>
      </c>
      <c r="E6" s="11">
        <v>35000</v>
      </c>
    </row>
    <row x14ac:dyDescent="0.25" r="7" customHeight="1" ht="17.25">
      <c r="A7" s="534" t="s">
        <v>4</v>
      </c>
      <c r="B7" s="534" t="s">
        <v>5</v>
      </c>
      <c r="C7" s="401" t="s">
        <v>368</v>
      </c>
      <c r="D7" s="401" t="s">
        <v>10</v>
      </c>
      <c r="E7" s="401" t="s">
        <v>8114</v>
      </c>
    </row>
    <row x14ac:dyDescent="0.25" r="8" customHeight="1" ht="17.25">
      <c r="A8" s="16" t="s">
        <v>1959</v>
      </c>
      <c r="B8" s="16" t="s">
        <v>2175</v>
      </c>
      <c r="C8" s="19">
        <v>50</v>
      </c>
      <c r="D8" s="35"/>
      <c r="E8" s="35"/>
    </row>
    <row x14ac:dyDescent="0.25" r="9" customHeight="1" ht="17.25">
      <c r="A9" s="16" t="s">
        <v>2279</v>
      </c>
      <c r="B9" s="34" t="s">
        <v>2175</v>
      </c>
      <c r="C9" s="20"/>
      <c r="D9" s="19">
        <v>33</v>
      </c>
      <c r="E9" s="20"/>
    </row>
    <row x14ac:dyDescent="0.25" r="10" customHeight="1" ht="17.25">
      <c r="A10" s="34"/>
      <c r="B10" s="16"/>
      <c r="C10" s="20"/>
      <c r="D10" s="20"/>
      <c r="E10" s="20"/>
    </row>
    <row x14ac:dyDescent="0.25" r="11" customHeight="1" ht="17.25">
      <c r="A11" s="33"/>
      <c r="B11" s="34"/>
      <c r="C11" s="20"/>
      <c r="D11" s="20"/>
      <c r="E11" s="20"/>
    </row>
    <row x14ac:dyDescent="0.25" r="12" customHeight="1" ht="17.25">
      <c r="A12" s="33"/>
      <c r="B12" s="16"/>
      <c r="C12" s="20"/>
      <c r="D12" s="20"/>
      <c r="E12" s="20"/>
    </row>
    <row x14ac:dyDescent="0.25" r="13" customHeight="1" ht="17.25">
      <c r="A13" s="33"/>
      <c r="B13" s="34"/>
      <c r="C13" s="20"/>
      <c r="D13" s="20"/>
      <c r="E13" s="20"/>
    </row>
    <row x14ac:dyDescent="0.25" r="14" customHeight="1" ht="17.25">
      <c r="A14" s="16"/>
      <c r="B14" s="16"/>
      <c r="C14" s="36"/>
      <c r="D14" s="36"/>
      <c r="E14" s="36"/>
    </row>
    <row x14ac:dyDescent="0.25" r="15" customHeight="1" ht="17.25">
      <c r="A15" s="118"/>
      <c r="B15" s="118"/>
      <c r="C15" s="46"/>
      <c r="D15" s="46"/>
      <c r="E15" s="46"/>
    </row>
    <row x14ac:dyDescent="0.25" r="16" customHeight="1" ht="17.25">
      <c r="A16" s="1140" t="s">
        <v>57</v>
      </c>
      <c r="B16" s="751"/>
      <c r="C16" s="1148">
        <f>SUM(C8:C9)</f>
      </c>
      <c r="D16" s="1148">
        <f>SUM(D8:D9)</f>
      </c>
      <c r="E16" s="1148">
        <f>SUM(E8:E9)</f>
      </c>
    </row>
    <row x14ac:dyDescent="0.25" r="17" customHeight="1" ht="17.25">
      <c r="A17" s="1142" t="s">
        <v>1367</v>
      </c>
      <c r="B17" s="1143"/>
      <c r="C17" s="1144">
        <v>50</v>
      </c>
      <c r="D17" s="1144">
        <v>50</v>
      </c>
      <c r="E17" s="1144">
        <v>30</v>
      </c>
    </row>
    <row x14ac:dyDescent="0.25" r="18" customHeight="1" ht="17.25">
      <c r="A18" s="83"/>
      <c r="B18" s="83"/>
      <c r="C18" s="3"/>
      <c r="D18" s="3"/>
      <c r="E18" s="3"/>
    </row>
    <row x14ac:dyDescent="0.25" r="19" customHeight="1" ht="17.25">
      <c r="A19" s="4"/>
      <c r="B19" s="4"/>
      <c r="C19" s="5"/>
      <c r="D19" s="5"/>
      <c r="E19" s="5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1"/>
  <sheetViews>
    <sheetView workbookViewId="0"/>
  </sheetViews>
  <sheetFormatPr defaultRowHeight="15" x14ac:dyDescent="0.25"/>
  <cols>
    <col min="1" max="1" style="88" width="14.290714285714287" customWidth="1" bestFit="1"/>
    <col min="2" max="2" style="40" width="21.14785714285714" customWidth="1" bestFit="1"/>
    <col min="3" max="3" style="41" width="9.147857142857141" customWidth="1" bestFit="1"/>
    <col min="4" max="4" style="41" width="10.005" customWidth="1" bestFit="1"/>
    <col min="5" max="5" style="41" width="12.576428571428572" customWidth="1" bestFit="1"/>
  </cols>
  <sheetData>
    <row x14ac:dyDescent="0.25" r="1" customHeight="1" ht="17.25">
      <c r="A1" s="4" t="s">
        <v>0</v>
      </c>
      <c r="B1" s="2"/>
      <c r="C1" s="5"/>
      <c r="D1" s="5"/>
      <c r="E1" s="5"/>
    </row>
    <row x14ac:dyDescent="0.25" r="2" customHeight="1" ht="17.25">
      <c r="A2" s="4"/>
      <c r="B2" s="4"/>
      <c r="C2" s="5"/>
      <c r="D2" s="5"/>
      <c r="E2" s="5"/>
    </row>
    <row x14ac:dyDescent="0.25" r="3" customHeight="1" ht="17.25">
      <c r="A3" s="4" t="s">
        <v>7698</v>
      </c>
      <c r="B3" s="4"/>
      <c r="C3" s="3"/>
      <c r="D3" s="3"/>
      <c r="E3" s="3"/>
    </row>
    <row x14ac:dyDescent="0.25" r="4" customHeight="1" ht="17.25">
      <c r="A4" s="4" t="s">
        <v>8066</v>
      </c>
      <c r="B4" s="4"/>
      <c r="C4" s="560"/>
      <c r="D4" s="560"/>
      <c r="E4" s="560"/>
    </row>
    <row x14ac:dyDescent="0.25" r="5" customHeight="1" ht="17.25">
      <c r="A5" s="4" t="s">
        <v>8109</v>
      </c>
      <c r="B5" s="4"/>
      <c r="C5" s="3"/>
      <c r="D5" s="3"/>
      <c r="E5" s="3"/>
    </row>
    <row x14ac:dyDescent="0.25" r="6" customHeight="1" ht="17.25">
      <c r="A6" s="11"/>
      <c r="B6" s="11"/>
      <c r="C6" s="11">
        <v>4500</v>
      </c>
      <c r="D6" s="11">
        <v>3900</v>
      </c>
      <c r="E6" s="11">
        <v>9000</v>
      </c>
    </row>
    <row x14ac:dyDescent="0.25" r="7" customHeight="1" ht="17.25">
      <c r="A7" s="534" t="s">
        <v>4</v>
      </c>
      <c r="B7" s="534" t="s">
        <v>5</v>
      </c>
      <c r="C7" s="401" t="s">
        <v>358</v>
      </c>
      <c r="D7" s="401" t="s">
        <v>442</v>
      </c>
      <c r="E7" s="401" t="s">
        <v>2750</v>
      </c>
    </row>
    <row x14ac:dyDescent="0.25" r="8" customHeight="1" ht="17.25">
      <c r="A8" s="25" t="s">
        <v>2242</v>
      </c>
      <c r="B8" s="25" t="s">
        <v>8110</v>
      </c>
      <c r="C8" s="209">
        <v>120</v>
      </c>
      <c r="D8" s="209">
        <v>120</v>
      </c>
      <c r="E8" s="209">
        <v>60</v>
      </c>
    </row>
    <row x14ac:dyDescent="0.25" r="9" customHeight="1" ht="17.25">
      <c r="A9" s="211" t="s">
        <v>8111</v>
      </c>
      <c r="B9" s="63"/>
      <c r="C9" s="64">
        <f>SUM(C8)</f>
      </c>
      <c r="D9" s="64">
        <f>SUM(D8)</f>
      </c>
      <c r="E9" s="64">
        <f>SUM(E8)</f>
      </c>
    </row>
    <row x14ac:dyDescent="0.25" r="10" customHeight="1" ht="17.25">
      <c r="A10" s="33"/>
      <c r="B10" s="34"/>
      <c r="C10" s="35"/>
      <c r="D10" s="20"/>
      <c r="E10" s="20"/>
    </row>
    <row x14ac:dyDescent="0.25" r="11" customHeight="1" ht="17.25">
      <c r="A11" s="211" t="s">
        <v>8098</v>
      </c>
      <c r="B11" s="63"/>
      <c r="C11" s="64">
        <f>SUM(C9:C10)</f>
      </c>
      <c r="D11" s="64">
        <f>SUM(D9:D10)</f>
      </c>
      <c r="E11" s="64">
        <f>SUM(E9:E10)</f>
      </c>
    </row>
    <row x14ac:dyDescent="0.25" r="12" customHeight="1" ht="17.25">
      <c r="A12" s="33"/>
      <c r="B12" s="34"/>
      <c r="C12" s="20"/>
      <c r="D12" s="20"/>
      <c r="E12" s="20"/>
    </row>
    <row x14ac:dyDescent="0.25" r="13" customHeight="1" ht="17.25">
      <c r="A13" s="211" t="s">
        <v>8090</v>
      </c>
      <c r="B13" s="63"/>
      <c r="C13" s="64">
        <f>SUM(C11:C12)</f>
      </c>
      <c r="D13" s="64">
        <f>SUM(D11:D12)</f>
      </c>
      <c r="E13" s="64">
        <f>SUM(E11:E12)</f>
      </c>
    </row>
    <row x14ac:dyDescent="0.25" r="14" customHeight="1" ht="17.25">
      <c r="A14" s="33"/>
      <c r="B14" s="34"/>
      <c r="C14" s="20"/>
      <c r="D14" s="20"/>
      <c r="E14" s="20"/>
    </row>
    <row x14ac:dyDescent="0.25" r="15" customHeight="1" ht="17.25">
      <c r="A15" s="33"/>
      <c r="B15" s="34"/>
      <c r="C15" s="20"/>
      <c r="D15" s="20"/>
      <c r="E15" s="20"/>
    </row>
    <row x14ac:dyDescent="0.25" r="16" customHeight="1" ht="17.25">
      <c r="A16" s="16"/>
      <c r="B16" s="16"/>
      <c r="C16" s="36"/>
      <c r="D16" s="36"/>
      <c r="E16" s="36"/>
    </row>
    <row x14ac:dyDescent="0.25" r="17" customHeight="1" ht="17.25">
      <c r="A17" s="118"/>
      <c r="B17" s="118"/>
      <c r="C17" s="46"/>
      <c r="D17" s="46"/>
      <c r="E17" s="46"/>
    </row>
    <row x14ac:dyDescent="0.25" r="18" customHeight="1" ht="17.25">
      <c r="A18" s="1140" t="s">
        <v>57</v>
      </c>
      <c r="B18" s="751"/>
      <c r="C18" s="1145">
        <f>SUM(C8)</f>
      </c>
      <c r="D18" s="1145">
        <f>SUM(D8)</f>
      </c>
      <c r="E18" s="1145">
        <f>SUM(E8)</f>
      </c>
    </row>
    <row x14ac:dyDescent="0.25" r="19" customHeight="1" ht="17.25">
      <c r="A19" s="1142" t="s">
        <v>1367</v>
      </c>
      <c r="B19" s="1143"/>
      <c r="C19" s="1144">
        <v>120</v>
      </c>
      <c r="D19" s="1144">
        <v>120</v>
      </c>
      <c r="E19" s="1144">
        <v>60</v>
      </c>
    </row>
    <row x14ac:dyDescent="0.25" r="20" customHeight="1" ht="17.25">
      <c r="A20" s="83"/>
      <c r="B20" s="2"/>
      <c r="C20" s="3"/>
      <c r="D20" s="3"/>
      <c r="E20" s="3"/>
    </row>
    <row x14ac:dyDescent="0.25" r="21" customHeight="1" ht="17.25">
      <c r="A21" s="4" t="s">
        <v>8095</v>
      </c>
      <c r="B21" s="2"/>
      <c r="C21" s="3"/>
      <c r="D21" s="3"/>
      <c r="E21" s="3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9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9.576428571428572" customWidth="1" bestFit="1"/>
    <col min="4" max="4" style="89" width="10.576428571428572" customWidth="1" bestFit="1"/>
    <col min="5" max="5" style="89" width="9.147857142857141" customWidth="1" bestFit="1"/>
    <col min="6" max="6" style="89" width="9.147857142857141" customWidth="1" bestFit="1"/>
    <col min="7" max="7" style="88" width="9.147857142857141" customWidth="1" bestFit="1"/>
    <col min="8" max="8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4"/>
      <c r="H1" s="2"/>
    </row>
    <row x14ac:dyDescent="0.25" r="2" customHeight="1" ht="17.25">
      <c r="A2" s="4"/>
      <c r="B2" s="4"/>
      <c r="C2" s="5"/>
      <c r="D2" s="5"/>
      <c r="E2" s="5"/>
      <c r="F2" s="5"/>
      <c r="G2" s="4"/>
      <c r="H2" s="2"/>
    </row>
    <row x14ac:dyDescent="0.25" r="3" customHeight="1" ht="17.25">
      <c r="A3" s="4" t="s">
        <v>8099</v>
      </c>
      <c r="B3" s="4"/>
      <c r="C3" s="5"/>
      <c r="D3" s="5"/>
      <c r="E3" s="5"/>
      <c r="F3" s="5"/>
      <c r="G3" s="83"/>
      <c r="H3" s="2"/>
    </row>
    <row x14ac:dyDescent="0.25" r="4" customHeight="1" ht="17.25">
      <c r="A4" s="4" t="s">
        <v>8100</v>
      </c>
      <c r="B4" s="4"/>
      <c r="C4" s="5"/>
      <c r="D4" s="5"/>
      <c r="E4" s="5"/>
      <c r="F4" s="5"/>
      <c r="G4" s="1139"/>
      <c r="H4" s="2"/>
    </row>
    <row x14ac:dyDescent="0.25" r="5" customHeight="1" ht="17.25">
      <c r="A5" s="4" t="s">
        <v>8106</v>
      </c>
      <c r="B5" s="4"/>
      <c r="C5" s="5"/>
      <c r="D5" s="5"/>
      <c r="E5" s="560"/>
      <c r="F5" s="560"/>
      <c r="G5" s="83"/>
      <c r="H5" s="2"/>
    </row>
    <row x14ac:dyDescent="0.25" r="6" customHeight="1" ht="17.25">
      <c r="A6" s="11"/>
      <c r="B6" s="11"/>
      <c r="C6" s="11">
        <v>2700</v>
      </c>
      <c r="D6" s="11">
        <v>2700</v>
      </c>
      <c r="E6" s="11">
        <v>4500</v>
      </c>
      <c r="F6" s="11">
        <v>13500</v>
      </c>
      <c r="G6" s="11"/>
      <c r="H6" s="2"/>
    </row>
    <row x14ac:dyDescent="0.25" r="7" customHeight="1" ht="17.25">
      <c r="A7" s="534" t="s">
        <v>4</v>
      </c>
      <c r="B7" s="534" t="s">
        <v>5</v>
      </c>
      <c r="C7" s="401" t="s">
        <v>1083</v>
      </c>
      <c r="D7" s="401" t="s">
        <v>33</v>
      </c>
      <c r="E7" s="401" t="s">
        <v>358</v>
      </c>
      <c r="F7" s="401" t="s">
        <v>32</v>
      </c>
      <c r="G7" s="534"/>
      <c r="H7" s="2"/>
    </row>
    <row x14ac:dyDescent="0.25" r="8" customHeight="1" ht="17.25">
      <c r="A8" s="25" t="s">
        <v>2088</v>
      </c>
      <c r="B8" s="25" t="s">
        <v>8107</v>
      </c>
      <c r="C8" s="26">
        <v>50</v>
      </c>
      <c r="D8" s="26">
        <v>50</v>
      </c>
      <c r="E8" s="26">
        <v>58</v>
      </c>
      <c r="F8" s="26">
        <v>350</v>
      </c>
      <c r="G8" s="25"/>
      <c r="H8" s="2"/>
    </row>
    <row x14ac:dyDescent="0.25" r="9" customHeight="1" ht="17.25">
      <c r="A9" s="165" t="s">
        <v>8108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2"/>
      <c r="H9" s="2"/>
    </row>
    <row x14ac:dyDescent="0.25" r="10" customHeight="1" ht="17.25">
      <c r="A10" s="33"/>
      <c r="B10" s="34"/>
      <c r="C10" s="20"/>
      <c r="D10" s="20"/>
      <c r="E10" s="35"/>
      <c r="F10" s="20"/>
      <c r="G10" s="55"/>
      <c r="H10" s="2"/>
    </row>
    <row x14ac:dyDescent="0.25" r="11" customHeight="1" ht="17.25">
      <c r="A11" s="165" t="s">
        <v>8103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2"/>
      <c r="H11" s="2"/>
    </row>
    <row x14ac:dyDescent="0.25" r="12" customHeight="1" ht="17.25">
      <c r="A12" s="34" t="s">
        <v>2811</v>
      </c>
      <c r="B12" s="34" t="s">
        <v>14</v>
      </c>
      <c r="C12" s="19">
        <v>-33</v>
      </c>
      <c r="D12" s="19">
        <v>-66</v>
      </c>
      <c r="E12" s="19">
        <v>-58</v>
      </c>
      <c r="F12" s="19">
        <v>-230</v>
      </c>
      <c r="G12" s="55"/>
      <c r="H12" s="2"/>
    </row>
    <row x14ac:dyDescent="0.25" r="13" customHeight="1" ht="17.25">
      <c r="A13" s="55" t="s">
        <v>2040</v>
      </c>
      <c r="B13" s="55" t="s">
        <v>8104</v>
      </c>
      <c r="C13" s="20"/>
      <c r="D13" s="99">
        <v>16</v>
      </c>
      <c r="E13" s="20"/>
      <c r="F13" s="20"/>
      <c r="G13" s="55"/>
      <c r="H13" s="4" t="s">
        <v>556</v>
      </c>
    </row>
    <row x14ac:dyDescent="0.25" r="14" customHeight="1" ht="17.25">
      <c r="A14" s="34" t="s">
        <v>2040</v>
      </c>
      <c r="B14" s="34" t="s">
        <v>14</v>
      </c>
      <c r="C14" s="19">
        <v>-17</v>
      </c>
      <c r="D14" s="35"/>
      <c r="E14" s="35"/>
      <c r="F14" s="19">
        <v>-37</v>
      </c>
      <c r="G14" s="34"/>
      <c r="H14" s="2"/>
    </row>
    <row x14ac:dyDescent="0.25" r="15" customHeight="1" ht="17.25">
      <c r="A15" s="29" t="s">
        <v>17</v>
      </c>
      <c r="B15" s="29"/>
      <c r="C15" s="31"/>
      <c r="D15" s="31"/>
      <c r="E15" s="31"/>
      <c r="F15" s="30">
        <v>-83</v>
      </c>
      <c r="G15" s="29"/>
      <c r="H15" s="2"/>
    </row>
    <row x14ac:dyDescent="0.25" r="16" customHeight="1" ht="17.25">
      <c r="A16" s="165" t="s">
        <v>8105</v>
      </c>
      <c r="B16" s="47"/>
      <c r="C16" s="23">
        <f>SUM(C11:C15)</f>
      </c>
      <c r="D16" s="23">
        <f>SUM(D11:D15)</f>
      </c>
      <c r="E16" s="23">
        <f>SUM(E11:E15)</f>
      </c>
      <c r="F16" s="23">
        <f>SUM(F11:F15)</f>
      </c>
      <c r="G16" s="22"/>
      <c r="H16" s="2"/>
    </row>
    <row x14ac:dyDescent="0.25" r="17" customHeight="1" ht="17.25">
      <c r="A17" s="118"/>
      <c r="B17" s="118"/>
      <c r="C17" s="46"/>
      <c r="D17" s="46"/>
      <c r="E17" s="46"/>
      <c r="F17" s="46"/>
      <c r="G17" s="118"/>
      <c r="H17" s="2"/>
    </row>
    <row x14ac:dyDescent="0.25" r="18" customHeight="1" ht="17.25">
      <c r="A18" s="1140" t="s">
        <v>57</v>
      </c>
      <c r="B18" s="751"/>
      <c r="C18" s="1145">
        <f>SUM(C8:C8)</f>
      </c>
      <c r="D18" s="1145">
        <f>SUM(D8:D8)</f>
      </c>
      <c r="E18" s="1145">
        <f>SUM(E8:E8)</f>
      </c>
      <c r="F18" s="1145">
        <f>SUM(F8:F8)</f>
      </c>
      <c r="G18" s="751"/>
      <c r="H18" s="2"/>
    </row>
    <row x14ac:dyDescent="0.25" r="19" customHeight="1" ht="17.25">
      <c r="A19" s="1142" t="s">
        <v>1367</v>
      </c>
      <c r="B19" s="1143"/>
      <c r="C19" s="1144">
        <v>50</v>
      </c>
      <c r="D19" s="1144">
        <v>50</v>
      </c>
      <c r="E19" s="1144">
        <v>58</v>
      </c>
      <c r="F19" s="1144">
        <v>350</v>
      </c>
      <c r="G19" s="1143"/>
      <c r="H19" s="2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147857142857141" customWidth="1" bestFit="1"/>
    <col min="4" max="4" style="89" width="9.147857142857141" customWidth="1" bestFit="1"/>
    <col min="5" max="5" style="116" width="9.147857142857141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5"/>
      <c r="F1" s="2"/>
    </row>
    <row x14ac:dyDescent="0.25" r="2" customHeight="1" ht="17.25">
      <c r="A2" s="1"/>
      <c r="B2" s="4"/>
      <c r="C2" s="5"/>
      <c r="D2" s="5"/>
      <c r="E2" s="5"/>
      <c r="F2" s="2"/>
    </row>
    <row x14ac:dyDescent="0.25" r="3" customHeight="1" ht="17.25">
      <c r="A3" s="1" t="s">
        <v>8099</v>
      </c>
      <c r="B3" s="4"/>
      <c r="C3" s="5"/>
      <c r="D3" s="5"/>
      <c r="E3" s="3"/>
      <c r="F3" s="2"/>
    </row>
    <row x14ac:dyDescent="0.25" r="4" customHeight="1" ht="17.25">
      <c r="A4" s="1" t="s">
        <v>8100</v>
      </c>
      <c r="B4" s="4"/>
      <c r="C4" s="5"/>
      <c r="D4" s="5"/>
      <c r="E4" s="560"/>
      <c r="F4" s="2"/>
    </row>
    <row x14ac:dyDescent="0.25" r="5" customHeight="1" ht="17.25">
      <c r="A5" s="1" t="s">
        <v>8101</v>
      </c>
      <c r="B5" s="4"/>
      <c r="C5" s="560"/>
      <c r="D5" s="3"/>
      <c r="E5" s="3"/>
      <c r="F5" s="2"/>
    </row>
    <row x14ac:dyDescent="0.25" r="6" customHeight="1" ht="17.25">
      <c r="A6" s="11"/>
      <c r="B6" s="11"/>
      <c r="C6" s="11">
        <v>4500</v>
      </c>
      <c r="D6" s="11">
        <v>5000</v>
      </c>
      <c r="E6" s="11"/>
      <c r="F6" s="2"/>
    </row>
    <row x14ac:dyDescent="0.25" r="7" customHeight="1" ht="17.25">
      <c r="A7" s="533" t="s">
        <v>4</v>
      </c>
      <c r="B7" s="534" t="s">
        <v>5</v>
      </c>
      <c r="C7" s="401" t="s">
        <v>358</v>
      </c>
      <c r="D7" s="401" t="s">
        <v>1865</v>
      </c>
      <c r="E7" s="401" t="s">
        <v>8</v>
      </c>
      <c r="F7" s="2"/>
    </row>
    <row x14ac:dyDescent="0.25" r="8" customHeight="1" ht="17.25">
      <c r="A8" s="24">
        <v>45027</v>
      </c>
      <c r="B8" s="118" t="s">
        <v>8102</v>
      </c>
      <c r="C8" s="26">
        <v>80</v>
      </c>
      <c r="D8" s="26">
        <v>100</v>
      </c>
      <c r="E8" s="27"/>
      <c r="F8" s="2"/>
    </row>
    <row x14ac:dyDescent="0.25" r="9" customHeight="1" ht="17.25">
      <c r="A9" s="21" t="s">
        <v>8103</v>
      </c>
      <c r="B9" s="47"/>
      <c r="C9" s="23">
        <f>SUM(C8)</f>
      </c>
      <c r="D9" s="23">
        <f>SUM(D8)</f>
      </c>
      <c r="E9" s="119"/>
      <c r="F9" s="2"/>
    </row>
    <row x14ac:dyDescent="0.25" r="10" customHeight="1" ht="17.25">
      <c r="A10" s="33" t="s">
        <v>2811</v>
      </c>
      <c r="B10" s="34" t="s">
        <v>14</v>
      </c>
      <c r="C10" s="19">
        <v>-71</v>
      </c>
      <c r="D10" s="19">
        <v>-68</v>
      </c>
      <c r="E10" s="19">
        <v>-1</v>
      </c>
      <c r="F10" s="2"/>
    </row>
    <row x14ac:dyDescent="0.25" r="11" customHeight="1" ht="17.25">
      <c r="A11" s="54" t="s">
        <v>2040</v>
      </c>
      <c r="B11" s="55" t="s">
        <v>8104</v>
      </c>
      <c r="C11" s="35"/>
      <c r="D11" s="35"/>
      <c r="E11" s="99">
        <v>1</v>
      </c>
      <c r="F11" s="4" t="s">
        <v>556</v>
      </c>
    </row>
    <row x14ac:dyDescent="0.25" r="12" customHeight="1" ht="17.25">
      <c r="A12" s="24" t="s">
        <v>2040</v>
      </c>
      <c r="B12" s="25" t="s">
        <v>14</v>
      </c>
      <c r="C12" s="26">
        <v>-1</v>
      </c>
      <c r="D12" s="45"/>
      <c r="E12" s="45"/>
      <c r="F12" s="2"/>
    </row>
    <row x14ac:dyDescent="0.25" r="13" customHeight="1" ht="17.25">
      <c r="A13" s="650"/>
      <c r="B13" s="228" t="s">
        <v>17</v>
      </c>
      <c r="C13" s="230">
        <v>-8</v>
      </c>
      <c r="D13" s="230">
        <v>-32</v>
      </c>
      <c r="E13" s="229"/>
      <c r="F13" s="2"/>
    </row>
    <row x14ac:dyDescent="0.25" r="14" customHeight="1" ht="17.25">
      <c r="A14" s="21" t="s">
        <v>8105</v>
      </c>
      <c r="B14" s="47"/>
      <c r="C14" s="23">
        <f>SUM(C9:C13)</f>
      </c>
      <c r="D14" s="23">
        <f>SUM(D9:D13)</f>
      </c>
      <c r="E14" s="23">
        <f>SUM(E9:E12)</f>
      </c>
      <c r="F14" s="2"/>
    </row>
    <row x14ac:dyDescent="0.25" r="15" customHeight="1" ht="17.25">
      <c r="A15" s="24"/>
      <c r="B15" s="25"/>
      <c r="C15" s="45"/>
      <c r="D15" s="45"/>
      <c r="E15" s="45"/>
      <c r="F15" s="2"/>
    </row>
    <row x14ac:dyDescent="0.25" r="16" customHeight="1" ht="17.25">
      <c r="A16" s="406"/>
      <c r="B16" s="25"/>
      <c r="C16" s="45"/>
      <c r="D16" s="45"/>
      <c r="E16" s="45"/>
      <c r="F16" s="2"/>
    </row>
    <row x14ac:dyDescent="0.25" r="17" customHeight="1" ht="17.25">
      <c r="A17" s="406"/>
      <c r="B17" s="25"/>
      <c r="C17" s="45"/>
      <c r="D17" s="45"/>
      <c r="E17" s="45"/>
      <c r="F17" s="2"/>
    </row>
    <row x14ac:dyDescent="0.25" r="18" customHeight="1" ht="17.25">
      <c r="A18" s="755" t="s">
        <v>57</v>
      </c>
      <c r="B18" s="751"/>
      <c r="C18" s="1145">
        <f>SUM(C8)</f>
      </c>
      <c r="D18" s="1145">
        <f>SUM(D8)</f>
      </c>
      <c r="E18" s="752"/>
      <c r="F18" s="2"/>
    </row>
    <row x14ac:dyDescent="0.25" r="19" customHeight="1" ht="17.25">
      <c r="A19" s="1147" t="s">
        <v>1367</v>
      </c>
      <c r="B19" s="1143"/>
      <c r="C19" s="1144">
        <v>80</v>
      </c>
      <c r="D19" s="1144">
        <v>100</v>
      </c>
      <c r="E19" s="1146"/>
      <c r="F19" s="2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9"/>
  <sheetViews>
    <sheetView workbookViewId="0"/>
  </sheetViews>
  <sheetFormatPr defaultRowHeight="15" x14ac:dyDescent="0.25"/>
  <cols>
    <col min="1" max="1" style="39" width="14.290714285714287" customWidth="1" bestFit="1"/>
    <col min="2" max="2" style="40" width="21.14785714285714" customWidth="1" bestFit="1"/>
    <col min="3" max="3" style="41" width="9.719285714285713" customWidth="1" bestFit="1"/>
    <col min="4" max="4" style="41" width="9.576428571428572" customWidth="1" bestFit="1"/>
    <col min="5" max="5" style="41" width="9.719285714285713" customWidth="1" bestFit="1"/>
    <col min="6" max="6" style="116" width="10.576428571428572" customWidth="1" bestFit="1"/>
    <col min="7" max="7" style="116" width="9.147857142857141" customWidth="1" bestFit="1"/>
    <col min="8" max="8" style="116" width="10.005" customWidth="1" bestFit="1"/>
    <col min="9" max="9" style="116" width="9.576428571428572" customWidth="1" bestFit="1"/>
    <col min="10" max="10" style="88" width="9.147857142857141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5"/>
      <c r="I1" s="5"/>
      <c r="J1" s="4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4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83"/>
    </row>
    <row x14ac:dyDescent="0.25" r="4" customHeight="1" ht="17.25">
      <c r="A4" s="1" t="s">
        <v>8066</v>
      </c>
      <c r="B4" s="4"/>
      <c r="C4" s="560"/>
      <c r="D4" s="560"/>
      <c r="E4" s="560"/>
      <c r="F4" s="560"/>
      <c r="G4" s="560"/>
      <c r="H4" s="560"/>
      <c r="I4" s="560"/>
      <c r="J4" s="1139"/>
    </row>
    <row x14ac:dyDescent="0.25" r="5" customHeight="1" ht="17.25">
      <c r="A5" s="1" t="s">
        <v>8096</v>
      </c>
      <c r="B5" s="4"/>
      <c r="C5" s="3"/>
      <c r="D5" s="3"/>
      <c r="E5" s="3"/>
      <c r="F5" s="3"/>
      <c r="G5" s="3"/>
      <c r="H5" s="3"/>
      <c r="I5" s="3"/>
      <c r="J5" s="83"/>
    </row>
    <row x14ac:dyDescent="0.25" r="6" customHeight="1" ht="17.25">
      <c r="A6" s="11"/>
      <c r="B6" s="11"/>
      <c r="C6" s="11">
        <v>6000</v>
      </c>
      <c r="D6" s="11">
        <v>4500</v>
      </c>
      <c r="E6" s="11">
        <v>5000</v>
      </c>
      <c r="F6" s="11">
        <v>21000</v>
      </c>
      <c r="G6" s="11">
        <v>35000</v>
      </c>
      <c r="H6" s="11">
        <v>1000</v>
      </c>
      <c r="I6" s="11">
        <v>4500</v>
      </c>
      <c r="J6" s="11"/>
    </row>
    <row x14ac:dyDescent="0.25" r="7" customHeight="1" ht="17.25">
      <c r="A7" s="533" t="s">
        <v>4</v>
      </c>
      <c r="B7" s="534" t="s">
        <v>5</v>
      </c>
      <c r="C7" s="401" t="s">
        <v>368</v>
      </c>
      <c r="D7" s="401" t="s">
        <v>7</v>
      </c>
      <c r="E7" s="401" t="s">
        <v>75</v>
      </c>
      <c r="F7" s="401" t="s">
        <v>10</v>
      </c>
      <c r="G7" s="401" t="s">
        <v>428</v>
      </c>
      <c r="H7" s="401" t="s">
        <v>9</v>
      </c>
      <c r="I7" s="401" t="s">
        <v>8</v>
      </c>
      <c r="J7" s="534"/>
    </row>
    <row x14ac:dyDescent="0.25" r="8" customHeight="1" ht="17.25">
      <c r="A8" s="24">
        <v>45355</v>
      </c>
      <c r="B8" s="25" t="s">
        <v>8097</v>
      </c>
      <c r="C8" s="209">
        <v>40</v>
      </c>
      <c r="D8" s="209">
        <v>60</v>
      </c>
      <c r="E8" s="209">
        <v>20</v>
      </c>
      <c r="F8" s="209">
        <v>20</v>
      </c>
      <c r="G8" s="209">
        <v>10</v>
      </c>
      <c r="H8" s="209">
        <v>60</v>
      </c>
      <c r="I8" s="209">
        <v>80</v>
      </c>
      <c r="J8" s="413"/>
    </row>
    <row x14ac:dyDescent="0.25" r="9" customHeight="1" ht="17.25">
      <c r="A9" s="62" t="s">
        <v>8098</v>
      </c>
      <c r="B9" s="63"/>
      <c r="C9" s="64">
        <f>SUM(C8)</f>
      </c>
      <c r="D9" s="64">
        <f>SUM(D8)</f>
      </c>
      <c r="E9" s="64">
        <f>SUM(E8)</f>
      </c>
      <c r="F9" s="64">
        <f>SUM(F8)</f>
      </c>
      <c r="G9" s="64">
        <f>SUM(G8)</f>
      </c>
      <c r="H9" s="64">
        <f>SUM(H8)</f>
      </c>
      <c r="I9" s="64">
        <f>SUM(I8)</f>
      </c>
      <c r="J9" s="212"/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20"/>
      <c r="I10" s="35"/>
      <c r="J10" s="55"/>
    </row>
    <row x14ac:dyDescent="0.25" r="11" customHeight="1" ht="17.25">
      <c r="A11" s="62" t="s">
        <v>8090</v>
      </c>
      <c r="B11" s="63"/>
      <c r="C11" s="64">
        <f>SUM(C9:C10)</f>
      </c>
      <c r="D11" s="64">
        <f>SUM(D9:D10)</f>
      </c>
      <c r="E11" s="64">
        <f>SUM(E9:E10)</f>
      </c>
      <c r="F11" s="64">
        <f>SUM(F9:F10)</f>
      </c>
      <c r="G11" s="64">
        <f>SUM(G9:G10)</f>
      </c>
      <c r="H11" s="64">
        <f>SUM(H9:H10)</f>
      </c>
      <c r="I11" s="64">
        <f>SUM(I9:I10)</f>
      </c>
      <c r="J11" s="212"/>
    </row>
    <row x14ac:dyDescent="0.25" r="12" customHeight="1" ht="17.25">
      <c r="A12" s="33"/>
      <c r="B12" s="34"/>
      <c r="C12" s="20"/>
      <c r="D12" s="20"/>
      <c r="E12" s="20"/>
      <c r="F12" s="20"/>
      <c r="G12" s="20"/>
      <c r="H12" s="20"/>
      <c r="I12" s="20"/>
      <c r="J12" s="55"/>
    </row>
    <row x14ac:dyDescent="0.25" r="13" customHeight="1" ht="17.25">
      <c r="A13" s="33"/>
      <c r="B13" s="34"/>
      <c r="C13" s="20"/>
      <c r="D13" s="20"/>
      <c r="E13" s="20"/>
      <c r="F13" s="20"/>
      <c r="G13" s="20"/>
      <c r="H13" s="20"/>
      <c r="I13" s="20"/>
      <c r="J13" s="55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16"/>
    </row>
    <row x14ac:dyDescent="0.25" r="15" customHeight="1" ht="17.25">
      <c r="A15" s="117"/>
      <c r="B15" s="118"/>
      <c r="C15" s="46"/>
      <c r="D15" s="46"/>
      <c r="E15" s="46"/>
      <c r="F15" s="46"/>
      <c r="G15" s="46"/>
      <c r="H15" s="46"/>
      <c r="I15" s="46"/>
      <c r="J15" s="118"/>
    </row>
    <row x14ac:dyDescent="0.25" r="16" customHeight="1" ht="17.25">
      <c r="A16" s="755" t="s">
        <v>57</v>
      </c>
      <c r="B16" s="751"/>
      <c r="C16" s="1145">
        <f>SUM(C8)</f>
      </c>
      <c r="D16" s="1145">
        <f>SUM(D8)</f>
      </c>
      <c r="E16" s="1145">
        <f>SUM(E8)</f>
      </c>
      <c r="F16" s="1145">
        <f>SUM(F8)</f>
      </c>
      <c r="G16" s="1145">
        <f>SUM(G8)</f>
      </c>
      <c r="H16" s="1148">
        <f>SUM(H8)</f>
      </c>
      <c r="I16" s="1145">
        <f>SUM(I8)</f>
      </c>
      <c r="J16" s="751"/>
    </row>
    <row x14ac:dyDescent="0.25" r="17" customHeight="1" ht="17.25">
      <c r="A17" s="1147" t="s">
        <v>1367</v>
      </c>
      <c r="B17" s="1143"/>
      <c r="C17" s="1144">
        <v>40</v>
      </c>
      <c r="D17" s="1144">
        <v>60</v>
      </c>
      <c r="E17" s="1144">
        <v>20</v>
      </c>
      <c r="F17" s="1144">
        <v>20</v>
      </c>
      <c r="G17" s="1144">
        <v>10</v>
      </c>
      <c r="H17" s="1144">
        <v>80</v>
      </c>
      <c r="I17" s="1144">
        <v>80</v>
      </c>
      <c r="J17" s="1143"/>
    </row>
    <row x14ac:dyDescent="0.25" r="18" customHeight="1" ht="17.25">
      <c r="A18" s="37"/>
      <c r="B18" s="2"/>
      <c r="C18" s="3"/>
      <c r="D18" s="3"/>
      <c r="E18" s="3"/>
      <c r="F18" s="3"/>
      <c r="G18" s="3"/>
      <c r="H18" s="3"/>
      <c r="I18" s="3"/>
      <c r="J18" s="83"/>
    </row>
    <row x14ac:dyDescent="0.25" r="19" customHeight="1" ht="17.25">
      <c r="A19" s="1" t="s">
        <v>8095</v>
      </c>
      <c r="B19" s="2"/>
      <c r="C19" s="3"/>
      <c r="D19" s="3"/>
      <c r="E19" s="3"/>
      <c r="F19" s="114"/>
      <c r="G19" s="114"/>
      <c r="H19" s="114"/>
      <c r="I19" s="114"/>
      <c r="J19" s="182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9"/>
  <sheetViews>
    <sheetView workbookViewId="0"/>
  </sheetViews>
  <sheetFormatPr defaultRowHeight="15" x14ac:dyDescent="0.25"/>
  <cols>
    <col min="1" max="1" style="39" width="14.290714285714287" customWidth="1" bestFit="1"/>
    <col min="2" max="2" style="40" width="21.14785714285714" customWidth="1" bestFit="1"/>
    <col min="3" max="3" style="41" width="9.147857142857141" customWidth="1" bestFit="1"/>
    <col min="4" max="4" style="41" width="9.719285714285713" customWidth="1" bestFit="1"/>
    <col min="5" max="5" style="41" width="9.576428571428572" customWidth="1" bestFit="1"/>
    <col min="6" max="6" style="116" width="9.719285714285713" customWidth="1" bestFit="1"/>
    <col min="7" max="7" style="116" width="10.576428571428572" customWidth="1" bestFit="1"/>
    <col min="8" max="8" style="116" width="9.147857142857141" customWidth="1" bestFit="1"/>
    <col min="9" max="9" style="116" width="9.576428571428572" customWidth="1" bestFit="1"/>
    <col min="10" max="10" style="116" width="9.576428571428572" customWidth="1" bestFit="1"/>
    <col min="11" max="11" style="116" width="11.862142857142858" customWidth="1" bestFit="1"/>
    <col min="12" max="12" style="116" width="12.576428571428572" customWidth="1" bestFit="1"/>
    <col min="13" max="13" style="88" width="9.147857142857141" customWidth="1" bestFit="1"/>
  </cols>
  <sheetData>
    <row x14ac:dyDescent="0.25" r="1" customHeight="1" ht="17.25">
      <c r="A1" s="1" t="s">
        <v>0</v>
      </c>
      <c r="B1" s="2"/>
      <c r="C1" s="5"/>
      <c r="D1" s="5"/>
      <c r="E1" s="5"/>
      <c r="F1" s="5"/>
      <c r="G1" s="5"/>
      <c r="H1" s="5"/>
      <c r="I1" s="5"/>
      <c r="J1" s="5"/>
      <c r="K1" s="5"/>
      <c r="L1" s="5"/>
      <c r="M1" s="4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4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83"/>
    </row>
    <row x14ac:dyDescent="0.25" r="4" customHeight="1" ht="17.25">
      <c r="A4" s="1" t="s">
        <v>8066</v>
      </c>
      <c r="B4" s="4"/>
      <c r="C4" s="560"/>
      <c r="D4" s="560"/>
      <c r="E4" s="560"/>
      <c r="F4" s="560"/>
      <c r="G4" s="560"/>
      <c r="H4" s="560"/>
      <c r="I4" s="560"/>
      <c r="J4" s="560"/>
      <c r="K4" s="560"/>
      <c r="L4" s="560"/>
      <c r="M4" s="1139"/>
    </row>
    <row x14ac:dyDescent="0.25" r="5" customHeight="1" ht="17.25">
      <c r="A5" s="1" t="s">
        <v>8080</v>
      </c>
      <c r="B5" s="4"/>
      <c r="C5" s="3"/>
      <c r="D5" s="3"/>
      <c r="E5" s="3"/>
      <c r="F5" s="3"/>
      <c r="G5" s="3"/>
      <c r="H5" s="3"/>
      <c r="I5" s="3"/>
      <c r="J5" s="3"/>
      <c r="K5" s="3"/>
      <c r="L5" s="3"/>
      <c r="M5" s="83"/>
    </row>
    <row x14ac:dyDescent="0.25" r="6" customHeight="1" ht="17.25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</row>
    <row x14ac:dyDescent="0.25" r="7" customHeight="1" ht="17.25">
      <c r="A7" s="533" t="s">
        <v>4</v>
      </c>
      <c r="B7" s="534" t="s">
        <v>5</v>
      </c>
      <c r="C7" s="401" t="s">
        <v>358</v>
      </c>
      <c r="D7" s="401" t="s">
        <v>368</v>
      </c>
      <c r="E7" s="401" t="s">
        <v>7</v>
      </c>
      <c r="F7" s="401" t="s">
        <v>75</v>
      </c>
      <c r="G7" s="401" t="s">
        <v>10</v>
      </c>
      <c r="H7" s="401" t="s">
        <v>428</v>
      </c>
      <c r="I7" s="401" t="s">
        <v>8</v>
      </c>
      <c r="J7" s="401" t="s">
        <v>6</v>
      </c>
      <c r="K7" s="401" t="s">
        <v>6058</v>
      </c>
      <c r="L7" s="401" t="s">
        <v>8091</v>
      </c>
      <c r="M7" s="534"/>
    </row>
    <row x14ac:dyDescent="0.25" r="8" customHeight="1" ht="17.25">
      <c r="A8" s="33">
        <v>45570</v>
      </c>
      <c r="B8" s="34" t="s">
        <v>8092</v>
      </c>
      <c r="C8" s="19">
        <v>250</v>
      </c>
      <c r="D8" s="20"/>
      <c r="E8" s="20"/>
      <c r="F8" s="20"/>
      <c r="G8" s="20"/>
      <c r="H8" s="20"/>
      <c r="I8" s="20"/>
      <c r="J8" s="20"/>
      <c r="K8" s="20"/>
      <c r="L8" s="20"/>
      <c r="M8" s="55"/>
    </row>
    <row x14ac:dyDescent="0.25" r="9" customHeight="1" ht="17.25">
      <c r="A9" s="33">
        <v>45449</v>
      </c>
      <c r="B9" s="34" t="s">
        <v>8093</v>
      </c>
      <c r="C9" s="20"/>
      <c r="D9" s="19">
        <v>53</v>
      </c>
      <c r="E9" s="19">
        <v>216</v>
      </c>
      <c r="F9" s="19">
        <v>21</v>
      </c>
      <c r="G9" s="19">
        <v>33</v>
      </c>
      <c r="H9" s="19">
        <v>10</v>
      </c>
      <c r="I9" s="19">
        <v>150</v>
      </c>
      <c r="J9" s="19">
        <v>55</v>
      </c>
      <c r="K9" s="35"/>
      <c r="L9" s="35"/>
      <c r="M9" s="55"/>
    </row>
    <row x14ac:dyDescent="0.25" r="10" customHeight="1" ht="17.25">
      <c r="A10" s="33">
        <v>45479</v>
      </c>
      <c r="B10" s="34" t="s">
        <v>8094</v>
      </c>
      <c r="C10" s="20"/>
      <c r="D10" s="19">
        <v>11</v>
      </c>
      <c r="E10" s="20"/>
      <c r="F10" s="19">
        <v>9</v>
      </c>
      <c r="G10" s="19">
        <v>97</v>
      </c>
      <c r="H10" s="19">
        <v>10</v>
      </c>
      <c r="I10" s="20"/>
      <c r="J10" s="19">
        <v>5</v>
      </c>
      <c r="K10" s="19">
        <v>20</v>
      </c>
      <c r="L10" s="19">
        <v>50</v>
      </c>
      <c r="M10" s="55"/>
    </row>
    <row x14ac:dyDescent="0.25" r="11" customHeight="1" ht="17.25">
      <c r="A11" s="33"/>
      <c r="B11" s="34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55"/>
    </row>
    <row x14ac:dyDescent="0.25" r="12" customHeight="1" ht="17.25">
      <c r="A12" s="33"/>
      <c r="B12" s="34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55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16"/>
    </row>
    <row x14ac:dyDescent="0.25" r="14" customHeight="1" ht="17.25">
      <c r="A14" s="117"/>
      <c r="B14" s="118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118"/>
    </row>
    <row x14ac:dyDescent="0.25" r="15" customHeight="1" ht="17.25">
      <c r="A15" s="755" t="s">
        <v>57</v>
      </c>
      <c r="B15" s="751"/>
      <c r="C15" s="1148">
        <f>SUM(C8:C10)</f>
      </c>
      <c r="D15" s="1148">
        <f>SUM(D8:D10)</f>
      </c>
      <c r="E15" s="1148">
        <f>SUM(E8:E10)</f>
      </c>
      <c r="F15" s="1148">
        <f>SUM(F8:F10)</f>
      </c>
      <c r="G15" s="1148">
        <f>SUM(G8:G10)</f>
      </c>
      <c r="H15" s="1148">
        <f>SUM(H8:H10)</f>
      </c>
      <c r="I15" s="1148">
        <f>SUM(I8:I10)</f>
      </c>
      <c r="J15" s="1148">
        <f>SUM(J8:J10)</f>
      </c>
      <c r="K15" s="1148">
        <f>SUM(K8:K10)</f>
      </c>
      <c r="L15" s="1148">
        <f>SUM(L8:L10)</f>
      </c>
      <c r="M15" s="751"/>
    </row>
    <row x14ac:dyDescent="0.25" r="16" customHeight="1" ht="17.25">
      <c r="A16" s="1147" t="s">
        <v>1367</v>
      </c>
      <c r="B16" s="1143"/>
      <c r="C16" s="1146"/>
      <c r="D16" s="1146"/>
      <c r="E16" s="1146"/>
      <c r="F16" s="1146"/>
      <c r="G16" s="1146"/>
      <c r="H16" s="1146"/>
      <c r="I16" s="1146"/>
      <c r="J16" s="1146"/>
      <c r="K16" s="1146"/>
      <c r="L16" s="1146"/>
      <c r="M16" s="1143"/>
    </row>
    <row x14ac:dyDescent="0.25" r="17" customHeight="1" ht="17.25">
      <c r="A17" s="37"/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83"/>
    </row>
    <row x14ac:dyDescent="0.25" r="18" customHeight="1" ht="17.25">
      <c r="A18" s="37"/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83"/>
    </row>
    <row x14ac:dyDescent="0.25" r="19" customHeight="1" ht="17.25">
      <c r="A19" s="1" t="s">
        <v>8095</v>
      </c>
      <c r="B19" s="2"/>
      <c r="C19" s="3"/>
      <c r="D19" s="3"/>
      <c r="E19" s="3"/>
      <c r="F19" s="114"/>
      <c r="G19" s="114"/>
      <c r="H19" s="114"/>
      <c r="I19" s="114"/>
      <c r="J19" s="114"/>
      <c r="K19" s="114"/>
      <c r="L19" s="114"/>
      <c r="M19" s="182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8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89" width="9.147857142857141" customWidth="1" bestFit="1"/>
    <col min="4" max="4" style="89" width="10.005" customWidth="1" bestFit="1"/>
    <col min="5" max="5" style="89" width="12.576428571428572" customWidth="1" bestFit="1"/>
    <col min="6" max="6" style="89" width="9.719285714285713" customWidth="1" bestFit="1"/>
    <col min="7" max="7" style="89" width="9.576428571428572" customWidth="1" bestFit="1"/>
    <col min="8" max="8" style="89" width="9.719285714285713" customWidth="1" bestFit="1"/>
    <col min="9" max="9" style="89" width="10.576428571428572" customWidth="1" bestFit="1"/>
    <col min="10" max="10" style="89" width="9.147857142857141" customWidth="1" bestFit="1"/>
    <col min="11" max="11" style="116" width="9.147857142857141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5"/>
      <c r="G1" s="5"/>
      <c r="H1" s="5"/>
      <c r="I1" s="5"/>
      <c r="J1" s="5"/>
      <c r="K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3"/>
      <c r="J3" s="3"/>
      <c r="K3" s="3"/>
    </row>
    <row x14ac:dyDescent="0.25" r="4" customHeight="1" ht="17.25">
      <c r="A4" s="1" t="s">
        <v>8079</v>
      </c>
      <c r="B4" s="4"/>
      <c r="C4" s="560"/>
      <c r="D4" s="560"/>
      <c r="E4" s="560"/>
      <c r="F4" s="560"/>
      <c r="G4" s="560"/>
      <c r="H4" s="560"/>
      <c r="I4" s="560"/>
      <c r="J4" s="560"/>
      <c r="K4" s="560"/>
    </row>
    <row x14ac:dyDescent="0.25" r="5" customHeight="1" ht="17.25">
      <c r="A5" s="1" t="s">
        <v>8088</v>
      </c>
      <c r="B5" s="4"/>
      <c r="C5" s="3"/>
      <c r="D5" s="3"/>
      <c r="E5" s="3"/>
      <c r="F5" s="3"/>
      <c r="G5" s="3"/>
      <c r="H5" s="3"/>
      <c r="I5" s="3"/>
      <c r="J5" s="3"/>
      <c r="K5" s="3"/>
    </row>
    <row x14ac:dyDescent="0.25" r="6" customHeight="1" ht="17.25">
      <c r="A6" s="11"/>
      <c r="B6" s="11"/>
      <c r="C6" s="11">
        <v>21000</v>
      </c>
      <c r="D6" s="11">
        <v>4500</v>
      </c>
      <c r="E6" s="11">
        <v>4500</v>
      </c>
      <c r="F6" s="11">
        <v>1000</v>
      </c>
      <c r="G6" s="11">
        <v>4500</v>
      </c>
      <c r="H6" s="11">
        <v>6000</v>
      </c>
      <c r="I6" s="11">
        <v>5000</v>
      </c>
      <c r="J6" s="11">
        <v>35000</v>
      </c>
      <c r="K6" s="11"/>
    </row>
    <row x14ac:dyDescent="0.25" r="7" customHeight="1" ht="17.25">
      <c r="A7" s="533" t="s">
        <v>4</v>
      </c>
      <c r="B7" s="534" t="s">
        <v>5</v>
      </c>
      <c r="C7" s="401" t="s">
        <v>10</v>
      </c>
      <c r="D7" s="401" t="s">
        <v>7</v>
      </c>
      <c r="E7" s="401" t="s">
        <v>76</v>
      </c>
      <c r="F7" s="401" t="s">
        <v>9</v>
      </c>
      <c r="G7" s="401" t="s">
        <v>8</v>
      </c>
      <c r="H7" s="401" t="s">
        <v>6</v>
      </c>
      <c r="I7" s="401" t="s">
        <v>75</v>
      </c>
      <c r="J7" s="401" t="s">
        <v>428</v>
      </c>
      <c r="K7" s="401"/>
    </row>
    <row x14ac:dyDescent="0.25" r="8" customHeight="1" ht="17.25">
      <c r="A8" s="24">
        <v>45601</v>
      </c>
      <c r="B8" s="25" t="s">
        <v>8089</v>
      </c>
      <c r="C8" s="209">
        <v>50</v>
      </c>
      <c r="D8" s="209">
        <v>100</v>
      </c>
      <c r="E8" s="209">
        <v>100</v>
      </c>
      <c r="F8" s="209">
        <v>200</v>
      </c>
      <c r="G8" s="209">
        <v>100</v>
      </c>
      <c r="H8" s="209">
        <v>100</v>
      </c>
      <c r="I8" s="209">
        <v>100</v>
      </c>
      <c r="J8" s="209">
        <v>25</v>
      </c>
      <c r="K8" s="27"/>
    </row>
    <row x14ac:dyDescent="0.25" r="9" customHeight="1" ht="17.25">
      <c r="A9" s="62" t="s">
        <v>8090</v>
      </c>
      <c r="B9" s="63"/>
      <c r="C9" s="64">
        <f>SUM(C8)</f>
      </c>
      <c r="D9" s="64">
        <f>SUM(D8)</f>
      </c>
      <c r="E9" s="64">
        <f>SUM(E8)</f>
      </c>
      <c r="F9" s="64">
        <f>SUM(F8)</f>
      </c>
      <c r="G9" s="64">
        <f>SUM(G8)</f>
      </c>
      <c r="H9" s="64">
        <f>SUM(H8)</f>
      </c>
      <c r="I9" s="64">
        <f>SUM(I8)</f>
      </c>
      <c r="J9" s="64">
        <f>SUM(J8)</f>
      </c>
      <c r="K9" s="151"/>
    </row>
    <row x14ac:dyDescent="0.25" r="10" customHeight="1" ht="17.25">
      <c r="A10" s="33"/>
      <c r="B10" s="34"/>
      <c r="C10" s="20"/>
      <c r="D10" s="20"/>
      <c r="E10" s="20"/>
      <c r="F10" s="20"/>
      <c r="G10" s="20"/>
      <c r="H10" s="20"/>
      <c r="I10" s="20"/>
      <c r="J10" s="20"/>
      <c r="K10" s="20"/>
    </row>
    <row x14ac:dyDescent="0.25" r="11" customHeight="1" ht="17.25">
      <c r="A11" s="62" t="s">
        <v>8085</v>
      </c>
      <c r="B11" s="63"/>
      <c r="C11" s="64">
        <f>SUM(C9:C10)</f>
      </c>
      <c r="D11" s="64">
        <f>SUM(D9:D10)</f>
      </c>
      <c r="E11" s="64">
        <f>SUM(E9:E10)</f>
      </c>
      <c r="F11" s="64">
        <f>SUM(F9:F10)</f>
      </c>
      <c r="G11" s="64">
        <f>SUM(G9:G10)</f>
      </c>
      <c r="H11" s="64">
        <f>SUM(H9:H10)</f>
      </c>
      <c r="I11" s="64">
        <f>SUM(I9:I10)</f>
      </c>
      <c r="J11" s="64">
        <f>SUM(J9:J10)</f>
      </c>
      <c r="K11" s="151"/>
    </row>
    <row x14ac:dyDescent="0.25" r="12" customHeight="1" ht="17.25">
      <c r="A12" s="33"/>
      <c r="B12" s="34"/>
      <c r="C12" s="20"/>
      <c r="D12" s="20"/>
      <c r="E12" s="20"/>
      <c r="F12" s="20"/>
      <c r="G12" s="20"/>
      <c r="H12" s="20"/>
      <c r="I12" s="20"/>
      <c r="J12" s="20"/>
      <c r="K12" s="20"/>
    </row>
    <row x14ac:dyDescent="0.25" r="13" customHeight="1" ht="17.25">
      <c r="A13" s="33"/>
      <c r="B13" s="34"/>
      <c r="C13" s="20"/>
      <c r="D13" s="20"/>
      <c r="E13" s="20"/>
      <c r="F13" s="20"/>
      <c r="G13" s="20"/>
      <c r="H13" s="20"/>
      <c r="I13" s="20"/>
      <c r="J13" s="20"/>
      <c r="K13" s="20"/>
    </row>
    <row x14ac:dyDescent="0.25" r="14" customHeight="1" ht="17.25">
      <c r="A14" s="33"/>
      <c r="B14" s="34"/>
      <c r="C14" s="20"/>
      <c r="D14" s="20"/>
      <c r="E14" s="20"/>
      <c r="F14" s="20"/>
      <c r="G14" s="20"/>
      <c r="H14" s="20"/>
      <c r="I14" s="20"/>
      <c r="J14" s="20"/>
      <c r="K14" s="20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</row>
    <row x14ac:dyDescent="0.25" r="16" customHeight="1" ht="17.25">
      <c r="A16" s="117"/>
      <c r="B16" s="118"/>
      <c r="C16" s="46"/>
      <c r="D16" s="46"/>
      <c r="E16" s="46"/>
      <c r="F16" s="46"/>
      <c r="G16" s="46"/>
      <c r="H16" s="46"/>
      <c r="I16" s="46"/>
      <c r="J16" s="46"/>
      <c r="K16" s="46"/>
    </row>
    <row x14ac:dyDescent="0.25" r="17" customHeight="1" ht="17.25">
      <c r="A17" s="755" t="s">
        <v>57</v>
      </c>
      <c r="B17" s="751"/>
      <c r="C17" s="1145">
        <f>SUM(C8)</f>
      </c>
      <c r="D17" s="1145">
        <f>SUM(D8)</f>
      </c>
      <c r="E17" s="1145">
        <f>SUM(E8)</f>
      </c>
      <c r="F17" s="1145">
        <f>SUM(F8)</f>
      </c>
      <c r="G17" s="1145">
        <f>SUM(G8)</f>
      </c>
      <c r="H17" s="1145">
        <f>SUM(H8)</f>
      </c>
      <c r="I17" s="1145">
        <f>SUM(I8)</f>
      </c>
      <c r="J17" s="1145">
        <f>SUM(J8)</f>
      </c>
      <c r="K17" s="1145">
        <f>SUM(K8)</f>
      </c>
    </row>
    <row x14ac:dyDescent="0.25" r="18" customHeight="1" ht="17.25">
      <c r="A18" s="1147" t="s">
        <v>1367</v>
      </c>
      <c r="B18" s="1143"/>
      <c r="C18" s="1144">
        <v>50</v>
      </c>
      <c r="D18" s="1144">
        <v>100</v>
      </c>
      <c r="E18" s="1144">
        <v>100</v>
      </c>
      <c r="F18" s="1144">
        <v>200</v>
      </c>
      <c r="G18" s="1144">
        <v>100</v>
      </c>
      <c r="H18" s="1144">
        <v>100</v>
      </c>
      <c r="I18" s="1144">
        <v>100</v>
      </c>
      <c r="J18" s="1144">
        <v>25</v>
      </c>
      <c r="K18" s="1146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8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41" width="9.147857142857141" customWidth="1" bestFit="1"/>
    <col min="4" max="4" style="41" width="10.005" customWidth="1" bestFit="1"/>
    <col min="5" max="5" style="41" width="9.719285714285713" customWidth="1" bestFit="1"/>
    <col min="6" max="6" style="41" width="9.576428571428572" customWidth="1" bestFit="1"/>
    <col min="7" max="7" style="41" width="9.576428571428572" customWidth="1" bestFit="1"/>
    <col min="8" max="8" style="41" width="9.576428571428572" customWidth="1" bestFit="1"/>
    <col min="9" max="9" style="41" width="9.147857142857141" customWidth="1" bestFit="1"/>
    <col min="10" max="10" style="40" width="12.43357142857143" customWidth="1" bestFit="1"/>
  </cols>
  <sheetData>
    <row x14ac:dyDescent="0.25" r="1" customHeight="1" ht="17.25">
      <c r="A1" s="4" t="s">
        <v>0</v>
      </c>
      <c r="B1" s="83"/>
      <c r="C1" s="5"/>
      <c r="D1" s="5"/>
      <c r="E1" s="5"/>
      <c r="F1" s="5"/>
      <c r="G1" s="5"/>
      <c r="H1" s="5"/>
      <c r="I1" s="5"/>
      <c r="J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2"/>
    </row>
    <row x14ac:dyDescent="0.25" r="3" customHeight="1" ht="17.25">
      <c r="A3" s="4" t="s">
        <v>7698</v>
      </c>
      <c r="B3" s="4"/>
      <c r="C3" s="3"/>
      <c r="D3" s="3"/>
      <c r="E3" s="3"/>
      <c r="F3" s="3"/>
      <c r="G3" s="3"/>
      <c r="H3" s="3"/>
      <c r="I3" s="3"/>
      <c r="J3" s="2"/>
    </row>
    <row x14ac:dyDescent="0.25" r="4" customHeight="1" ht="17.25">
      <c r="A4" s="4" t="s">
        <v>8079</v>
      </c>
      <c r="B4" s="4"/>
      <c r="C4" s="560"/>
      <c r="D4" s="560"/>
      <c r="E4" s="560"/>
      <c r="F4" s="560"/>
      <c r="G4" s="560"/>
      <c r="H4" s="560"/>
      <c r="I4" s="560"/>
      <c r="J4" s="2"/>
    </row>
    <row x14ac:dyDescent="0.25" r="5" customHeight="1" ht="17.25">
      <c r="A5" s="4" t="s">
        <v>8080</v>
      </c>
      <c r="B5" s="4"/>
      <c r="C5" s="3"/>
      <c r="D5" s="3"/>
      <c r="E5" s="3"/>
      <c r="F5" s="3"/>
      <c r="G5" s="3"/>
      <c r="H5" s="3"/>
      <c r="I5" s="3"/>
      <c r="J5" s="2"/>
    </row>
    <row x14ac:dyDescent="0.25" r="6" customHeight="1" ht="17.25">
      <c r="A6" s="11"/>
      <c r="B6" s="11"/>
      <c r="C6" s="11"/>
      <c r="D6" s="11"/>
      <c r="E6" s="11"/>
      <c r="F6" s="11"/>
      <c r="G6" s="11"/>
      <c r="H6" s="11"/>
      <c r="I6" s="11"/>
      <c r="J6" s="2"/>
    </row>
    <row x14ac:dyDescent="0.25" r="7" customHeight="1" ht="17.25">
      <c r="A7" s="534" t="s">
        <v>4</v>
      </c>
      <c r="B7" s="534" t="s">
        <v>5</v>
      </c>
      <c r="C7" s="401" t="s">
        <v>6</v>
      </c>
      <c r="D7" s="401" t="s">
        <v>7</v>
      </c>
      <c r="E7" s="401" t="s">
        <v>9</v>
      </c>
      <c r="F7" s="401" t="s">
        <v>10</v>
      </c>
      <c r="G7" s="401" t="s">
        <v>358</v>
      </c>
      <c r="H7" s="401" t="s">
        <v>8</v>
      </c>
      <c r="I7" s="401"/>
      <c r="J7" s="2"/>
    </row>
    <row x14ac:dyDescent="0.25" r="8" customHeight="1" ht="17.25">
      <c r="A8" s="34" t="s">
        <v>1964</v>
      </c>
      <c r="B8" s="34" t="s">
        <v>8081</v>
      </c>
      <c r="C8" s="130">
        <v>100</v>
      </c>
      <c r="D8" s="130">
        <v>100</v>
      </c>
      <c r="E8" s="130">
        <v>100</v>
      </c>
      <c r="F8" s="130">
        <v>50</v>
      </c>
      <c r="G8" s="35"/>
      <c r="H8" s="35"/>
      <c r="I8" s="35"/>
      <c r="J8" s="4" t="s">
        <v>8082</v>
      </c>
    </row>
    <row x14ac:dyDescent="0.25" r="9" customHeight="1" ht="17.25">
      <c r="A9" s="16" t="s">
        <v>2269</v>
      </c>
      <c r="B9" s="16" t="s">
        <v>8083</v>
      </c>
      <c r="C9" s="57"/>
      <c r="D9" s="59"/>
      <c r="E9" s="59"/>
      <c r="F9" s="59"/>
      <c r="G9" s="130">
        <v>292</v>
      </c>
      <c r="H9" s="130">
        <v>153</v>
      </c>
      <c r="I9" s="20"/>
      <c r="J9" s="2"/>
    </row>
    <row x14ac:dyDescent="0.25" r="10" customHeight="1" ht="17.25">
      <c r="A10" s="25" t="s">
        <v>2271</v>
      </c>
      <c r="B10" s="118" t="s">
        <v>8084</v>
      </c>
      <c r="C10" s="694"/>
      <c r="D10" s="694"/>
      <c r="E10" s="694"/>
      <c r="F10" s="694"/>
      <c r="G10" s="209">
        <v>8</v>
      </c>
      <c r="H10" s="209">
        <v>147</v>
      </c>
      <c r="I10" s="27"/>
      <c r="J10" s="2"/>
    </row>
    <row x14ac:dyDescent="0.25" r="11" customHeight="1" ht="17.25">
      <c r="A11" s="211" t="s">
        <v>8085</v>
      </c>
      <c r="B11" s="63"/>
      <c r="C11" s="64">
        <f>SUM(C8:C10)</f>
      </c>
      <c r="D11" s="64">
        <f>SUM(D8:D10)</f>
      </c>
      <c r="E11" s="64">
        <f>SUM(E8:E10)</f>
      </c>
      <c r="F11" s="64">
        <f>SUM(F8:F10)</f>
      </c>
      <c r="G11" s="64">
        <f>SUM(G8:G10)</f>
      </c>
      <c r="H11" s="64">
        <f>SUM(H8:H10)</f>
      </c>
      <c r="I11" s="994"/>
      <c r="J11" s="2"/>
    </row>
    <row x14ac:dyDescent="0.25" r="12" customHeight="1" ht="17.25">
      <c r="A12" s="25"/>
      <c r="B12" s="25"/>
      <c r="C12" s="45"/>
      <c r="D12" s="45"/>
      <c r="E12" s="45"/>
      <c r="F12" s="45"/>
      <c r="G12" s="45"/>
      <c r="H12" s="45"/>
      <c r="I12" s="45"/>
      <c r="J12" s="2"/>
    </row>
    <row x14ac:dyDescent="0.25" r="13" customHeight="1" ht="17.25">
      <c r="A13" s="16"/>
      <c r="B13" s="16"/>
      <c r="C13" s="36"/>
      <c r="D13" s="36"/>
      <c r="E13" s="36"/>
      <c r="F13" s="36"/>
      <c r="G13" s="36"/>
      <c r="H13" s="36"/>
      <c r="I13" s="36"/>
      <c r="J13" s="2"/>
    </row>
    <row x14ac:dyDescent="0.25" r="14" customHeight="1" ht="17.25">
      <c r="A14" s="16"/>
      <c r="B14" s="16"/>
      <c r="C14" s="36"/>
      <c r="D14" s="36"/>
      <c r="E14" s="36"/>
      <c r="F14" s="36"/>
      <c r="G14" s="36"/>
      <c r="H14" s="36"/>
      <c r="I14" s="36"/>
      <c r="J14" s="2"/>
    </row>
    <row x14ac:dyDescent="0.25" r="15" customHeight="1" ht="17.25">
      <c r="A15" s="16"/>
      <c r="B15" s="16"/>
      <c r="C15" s="36"/>
      <c r="D15" s="36"/>
      <c r="E15" s="36"/>
      <c r="F15" s="36"/>
      <c r="G15" s="36"/>
      <c r="H15" s="36"/>
      <c r="I15" s="36"/>
      <c r="J15" s="2"/>
    </row>
    <row x14ac:dyDescent="0.25" r="16" customHeight="1" ht="17.25">
      <c r="A16" s="16"/>
      <c r="B16" s="16"/>
      <c r="C16" s="36"/>
      <c r="D16" s="36"/>
      <c r="E16" s="36"/>
      <c r="F16" s="36"/>
      <c r="G16" s="36"/>
      <c r="H16" s="36"/>
      <c r="I16" s="36"/>
      <c r="J16" s="2"/>
    </row>
    <row x14ac:dyDescent="0.25" r="17" customHeight="1" ht="17.25">
      <c r="A17" s="16"/>
      <c r="B17" s="16"/>
      <c r="C17" s="36"/>
      <c r="D17" s="36"/>
      <c r="E17" s="36"/>
      <c r="F17" s="36"/>
      <c r="G17" s="36"/>
      <c r="H17" s="36"/>
      <c r="I17" s="36"/>
      <c r="J17" s="2"/>
    </row>
    <row x14ac:dyDescent="0.25" r="18" customHeight="1" ht="17.25">
      <c r="A18" s="16"/>
      <c r="B18" s="16"/>
      <c r="C18" s="36"/>
      <c r="D18" s="36"/>
      <c r="E18" s="36"/>
      <c r="F18" s="36"/>
      <c r="G18" s="36"/>
      <c r="H18" s="36"/>
      <c r="I18" s="36"/>
      <c r="J18" s="2"/>
    </row>
    <row x14ac:dyDescent="0.25" r="19" customHeight="1" ht="17.25">
      <c r="A19" s="16"/>
      <c r="B19" s="16"/>
      <c r="C19" s="36"/>
      <c r="D19" s="36"/>
      <c r="E19" s="36"/>
      <c r="F19" s="36"/>
      <c r="G19" s="36"/>
      <c r="H19" s="36"/>
      <c r="I19" s="36"/>
      <c r="J19" s="2"/>
    </row>
    <row x14ac:dyDescent="0.25" r="20" customHeight="1" ht="17.25">
      <c r="A20" s="16"/>
      <c r="B20" s="16"/>
      <c r="C20" s="36"/>
      <c r="D20" s="36"/>
      <c r="E20" s="36"/>
      <c r="F20" s="36"/>
      <c r="G20" s="36"/>
      <c r="H20" s="36"/>
      <c r="I20" s="36"/>
      <c r="J20" s="2"/>
    </row>
    <row x14ac:dyDescent="0.25" r="21" customHeight="1" ht="17.25">
      <c r="A21" s="16"/>
      <c r="B21" s="16"/>
      <c r="C21" s="36"/>
      <c r="D21" s="36"/>
      <c r="E21" s="36"/>
      <c r="F21" s="36"/>
      <c r="G21" s="36"/>
      <c r="H21" s="36"/>
      <c r="I21" s="36"/>
      <c r="J21" s="2"/>
    </row>
    <row x14ac:dyDescent="0.25" r="22" customHeight="1" ht="17.25">
      <c r="A22" s="878"/>
      <c r="B22" s="25"/>
      <c r="C22" s="45"/>
      <c r="D22" s="45"/>
      <c r="E22" s="45"/>
      <c r="F22" s="45"/>
      <c r="G22" s="45"/>
      <c r="H22" s="45"/>
      <c r="I22" s="45"/>
      <c r="J22" s="2"/>
    </row>
    <row x14ac:dyDescent="0.25" r="23" customHeight="1" ht="17.25">
      <c r="A23" s="1140" t="s">
        <v>57</v>
      </c>
      <c r="B23" s="751"/>
      <c r="C23" s="1145">
        <f>SUM(C8:C11)</f>
      </c>
      <c r="D23" s="1145">
        <f>SUM(D8:D11)</f>
      </c>
      <c r="E23" s="1145">
        <f>SUM(E8:E11)</f>
      </c>
      <c r="F23" s="1145">
        <f>SUM(F8:F11)</f>
      </c>
      <c r="G23" s="1145">
        <f>SUM(G8:G11)</f>
      </c>
      <c r="H23" s="1145">
        <f>SUM(H8:H11)</f>
      </c>
      <c r="I23" s="1145">
        <f>SUM(I8:I11)</f>
      </c>
      <c r="J23" s="2"/>
    </row>
    <row x14ac:dyDescent="0.25" r="24" customHeight="1" ht="17.25">
      <c r="A24" s="1142" t="s">
        <v>1367</v>
      </c>
      <c r="B24" s="1143"/>
      <c r="C24" s="1146"/>
      <c r="D24" s="1146"/>
      <c r="E24" s="1146"/>
      <c r="F24" s="1146"/>
      <c r="G24" s="1146"/>
      <c r="H24" s="1146"/>
      <c r="I24" s="1146"/>
      <c r="J24" s="2"/>
    </row>
    <row x14ac:dyDescent="0.25" r="25" customHeight="1" ht="17.25">
      <c r="A25" s="83"/>
      <c r="B25" s="83"/>
      <c r="C25" s="3"/>
      <c r="D25" s="3"/>
      <c r="E25" s="3"/>
      <c r="F25" s="3"/>
      <c r="G25" s="3"/>
      <c r="H25" s="3"/>
      <c r="I25" s="3"/>
      <c r="J25" s="2"/>
    </row>
    <row x14ac:dyDescent="0.25" r="26" customHeight="1" ht="17.25">
      <c r="A26" s="83"/>
      <c r="B26" s="83"/>
      <c r="C26" s="3"/>
      <c r="D26" s="3"/>
      <c r="E26" s="3"/>
      <c r="F26" s="3"/>
      <c r="G26" s="3"/>
      <c r="H26" s="3"/>
      <c r="I26" s="3"/>
      <c r="J26" s="2"/>
    </row>
    <row x14ac:dyDescent="0.25" r="27" customHeight="1" ht="17.25">
      <c r="A27" s="4" t="s">
        <v>8086</v>
      </c>
      <c r="B27" s="4"/>
      <c r="C27" s="3"/>
      <c r="D27" s="3"/>
      <c r="E27" s="3"/>
      <c r="F27" s="3"/>
      <c r="G27" s="3"/>
      <c r="H27" s="3"/>
      <c r="I27" s="3"/>
      <c r="J27" s="2"/>
    </row>
    <row x14ac:dyDescent="0.25" r="28" customHeight="1" ht="17.25">
      <c r="A28" s="4" t="s">
        <v>8087</v>
      </c>
      <c r="B28" s="4"/>
      <c r="C28" s="3"/>
      <c r="D28" s="3"/>
      <c r="E28" s="3"/>
      <c r="F28" s="3"/>
      <c r="G28" s="3"/>
      <c r="H28" s="3"/>
      <c r="I28" s="3"/>
      <c r="J28" s="2"/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1.14785714285714" customWidth="1" bestFit="1"/>
    <col min="3" max="3" style="89" width="9.147857142857141" customWidth="1" bestFit="1"/>
    <col min="4" max="4" style="88" width="9.147857142857141" customWidth="1" bestFit="1"/>
  </cols>
  <sheetData>
    <row x14ac:dyDescent="0.25" r="1" customHeight="1" ht="17.25">
      <c r="A1" s="4" t="s">
        <v>0</v>
      </c>
      <c r="B1" s="83"/>
      <c r="C1" s="5"/>
      <c r="D1" s="4"/>
    </row>
    <row x14ac:dyDescent="0.25" r="2" customHeight="1" ht="17.25">
      <c r="A2" s="4"/>
      <c r="B2" s="4"/>
      <c r="C2" s="5"/>
      <c r="D2" s="4"/>
    </row>
    <row x14ac:dyDescent="0.25" r="3" customHeight="1" ht="17.25">
      <c r="A3" s="4" t="s">
        <v>8074</v>
      </c>
      <c r="B3" s="4"/>
      <c r="C3" s="3"/>
      <c r="D3" s="83"/>
    </row>
    <row x14ac:dyDescent="0.25" r="4" customHeight="1" ht="17.25">
      <c r="A4" s="4" t="s">
        <v>8075</v>
      </c>
      <c r="B4" s="4"/>
      <c r="C4" s="560"/>
      <c r="D4" s="1139"/>
    </row>
    <row x14ac:dyDescent="0.25" r="5" customHeight="1" ht="17.25">
      <c r="A5" s="4" t="s">
        <v>8076</v>
      </c>
      <c r="B5" s="4"/>
      <c r="C5" s="3"/>
      <c r="D5" s="83"/>
    </row>
    <row x14ac:dyDescent="0.25" r="6" customHeight="1" ht="17.25">
      <c r="A6" s="11"/>
      <c r="B6" s="11"/>
      <c r="C6" s="11">
        <v>4500</v>
      </c>
      <c r="D6" s="11"/>
    </row>
    <row x14ac:dyDescent="0.25" r="7" customHeight="1" ht="17.25">
      <c r="A7" s="534" t="s">
        <v>4</v>
      </c>
      <c r="B7" s="534" t="s">
        <v>5</v>
      </c>
      <c r="C7" s="401" t="s">
        <v>358</v>
      </c>
      <c r="D7" s="534"/>
    </row>
    <row x14ac:dyDescent="0.25" r="8" customHeight="1" ht="17.25">
      <c r="A8" s="25" t="s">
        <v>2951</v>
      </c>
      <c r="B8" s="25" t="s">
        <v>8077</v>
      </c>
      <c r="C8" s="209">
        <v>100</v>
      </c>
      <c r="D8" s="413"/>
    </row>
    <row x14ac:dyDescent="0.25" r="9" customHeight="1" ht="17.25">
      <c r="A9" s="211" t="s">
        <v>8078</v>
      </c>
      <c r="B9" s="63"/>
      <c r="C9" s="64">
        <f>SUM(C8)</f>
      </c>
      <c r="D9" s="212"/>
    </row>
    <row x14ac:dyDescent="0.25" r="10" customHeight="1" ht="17.25">
      <c r="A10" s="33"/>
      <c r="B10" s="34"/>
      <c r="C10" s="20"/>
      <c r="D10" s="55"/>
    </row>
    <row x14ac:dyDescent="0.25" r="11" customHeight="1" ht="17.25">
      <c r="A11" s="16"/>
      <c r="B11" s="16"/>
      <c r="C11" s="36"/>
      <c r="D11" s="16"/>
    </row>
    <row x14ac:dyDescent="0.25" r="12" customHeight="1" ht="17.25">
      <c r="A12" s="118"/>
      <c r="B12" s="118"/>
      <c r="C12" s="46"/>
      <c r="D12" s="118"/>
    </row>
    <row x14ac:dyDescent="0.25" r="13" customHeight="1" ht="17.25">
      <c r="A13" s="1140" t="s">
        <v>57</v>
      </c>
      <c r="B13" s="751"/>
      <c r="C13" s="1141"/>
      <c r="D13" s="751"/>
    </row>
    <row x14ac:dyDescent="0.25" r="14" customHeight="1" ht="17.25">
      <c r="A14" s="1142" t="s">
        <v>1367</v>
      </c>
      <c r="B14" s="1143"/>
      <c r="C14" s="1144">
        <v>100</v>
      </c>
      <c r="D14" s="1143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88" width="9.147857142857141" customWidth="1" bestFit="1"/>
    <col min="7" max="7" style="40" width="12.43357142857143" customWidth="1" bestFit="1"/>
  </cols>
  <sheetData>
    <row x14ac:dyDescent="0.25" r="1" customHeight="1" ht="17.25">
      <c r="A1" s="1" t="s">
        <v>0</v>
      </c>
      <c r="B1" s="83"/>
      <c r="C1" s="5"/>
      <c r="D1" s="5"/>
      <c r="E1" s="5"/>
      <c r="F1" s="4"/>
      <c r="G1" s="2"/>
    </row>
    <row x14ac:dyDescent="0.25" r="2" customHeight="1" ht="17.25">
      <c r="A2" s="1"/>
      <c r="B2" s="4"/>
      <c r="C2" s="5"/>
      <c r="D2" s="5"/>
      <c r="E2" s="5"/>
      <c r="F2" s="4"/>
      <c r="G2" s="2"/>
    </row>
    <row x14ac:dyDescent="0.25" r="3" customHeight="1" ht="17.25">
      <c r="A3" s="1" t="s">
        <v>7698</v>
      </c>
      <c r="B3" s="4"/>
      <c r="C3" s="3"/>
      <c r="D3" s="3"/>
      <c r="E3" s="3"/>
      <c r="F3" s="83"/>
      <c r="G3" s="2"/>
    </row>
    <row x14ac:dyDescent="0.25" r="4" customHeight="1" ht="17.25">
      <c r="A4" s="1" t="s">
        <v>8066</v>
      </c>
      <c r="B4" s="4"/>
      <c r="C4" s="560"/>
      <c r="D4" s="560"/>
      <c r="E4" s="560"/>
      <c r="F4" s="1139"/>
      <c r="G4" s="2"/>
    </row>
    <row x14ac:dyDescent="0.25" r="5" customHeight="1" ht="17.25">
      <c r="A5" s="1" t="s">
        <v>8067</v>
      </c>
      <c r="B5" s="4"/>
      <c r="C5" s="3"/>
      <c r="D5" s="3"/>
      <c r="E5" s="3"/>
      <c r="F5" s="83"/>
      <c r="G5" s="2"/>
    </row>
    <row x14ac:dyDescent="0.25" r="6" customHeight="1" ht="17.25">
      <c r="A6" s="11"/>
      <c r="B6" s="11"/>
      <c r="C6" s="11"/>
      <c r="D6" s="11"/>
      <c r="E6" s="11"/>
      <c r="F6" s="11"/>
      <c r="G6" s="2"/>
    </row>
    <row x14ac:dyDescent="0.25" r="7" customHeight="1" ht="17.25">
      <c r="A7" s="533" t="s">
        <v>4</v>
      </c>
      <c r="B7" s="534" t="s">
        <v>5</v>
      </c>
      <c r="C7" s="401" t="s">
        <v>1083</v>
      </c>
      <c r="D7" s="401" t="s">
        <v>33</v>
      </c>
      <c r="E7" s="401" t="s">
        <v>9</v>
      </c>
      <c r="F7" s="534"/>
      <c r="G7" s="2"/>
    </row>
    <row x14ac:dyDescent="0.25" r="8" customHeight="1" ht="17.25">
      <c r="A8" s="28" t="s">
        <v>2884</v>
      </c>
      <c r="B8" s="29" t="s">
        <v>8068</v>
      </c>
      <c r="C8" s="30">
        <v>150</v>
      </c>
      <c r="D8" s="31"/>
      <c r="E8" s="31"/>
      <c r="F8" s="29"/>
      <c r="G8" s="32" t="s">
        <v>2048</v>
      </c>
    </row>
    <row x14ac:dyDescent="0.25" r="9" customHeight="1" ht="17.25">
      <c r="A9" s="28" t="s">
        <v>2997</v>
      </c>
      <c r="B9" s="29" t="s">
        <v>8069</v>
      </c>
      <c r="C9" s="30">
        <v>50</v>
      </c>
      <c r="D9" s="30">
        <v>50</v>
      </c>
      <c r="E9" s="31"/>
      <c r="F9" s="29"/>
      <c r="G9" s="32" t="s">
        <v>2048</v>
      </c>
    </row>
    <row x14ac:dyDescent="0.25" r="10" customHeight="1" ht="17.25">
      <c r="A10" s="28">
        <v>45449</v>
      </c>
      <c r="B10" s="29" t="s">
        <v>8070</v>
      </c>
      <c r="C10" s="30">
        <v>300</v>
      </c>
      <c r="D10" s="30">
        <v>100</v>
      </c>
      <c r="E10" s="31"/>
      <c r="F10" s="29"/>
      <c r="G10" s="32" t="s">
        <v>2048</v>
      </c>
    </row>
    <row x14ac:dyDescent="0.25" r="11" customHeight="1" ht="17.25">
      <c r="A11" s="28">
        <v>45449</v>
      </c>
      <c r="B11" s="29" t="s">
        <v>8071</v>
      </c>
      <c r="C11" s="31"/>
      <c r="D11" s="31"/>
      <c r="E11" s="30">
        <v>38</v>
      </c>
      <c r="F11" s="29"/>
      <c r="G11" s="32" t="s">
        <v>2048</v>
      </c>
    </row>
    <row x14ac:dyDescent="0.25" r="12" customHeight="1" ht="17.25">
      <c r="A12" s="28">
        <v>45449</v>
      </c>
      <c r="B12" s="29" t="s">
        <v>8072</v>
      </c>
      <c r="C12" s="31"/>
      <c r="D12" s="31"/>
      <c r="E12" s="30">
        <v>112</v>
      </c>
      <c r="F12" s="29"/>
      <c r="G12" s="32" t="s">
        <v>2048</v>
      </c>
    </row>
    <row x14ac:dyDescent="0.25" r="13" customHeight="1" ht="17.25">
      <c r="A13" s="28" t="s">
        <v>2271</v>
      </c>
      <c r="B13" s="29" t="s">
        <v>8073</v>
      </c>
      <c r="C13" s="30">
        <v>100</v>
      </c>
      <c r="D13" s="31"/>
      <c r="E13" s="31"/>
      <c r="F13" s="29"/>
      <c r="G13" s="32" t="s">
        <v>2048</v>
      </c>
    </row>
    <row x14ac:dyDescent="0.25" r="14" customHeight="1" ht="17.25">
      <c r="A14" s="28"/>
      <c r="B14" s="29"/>
      <c r="C14" s="31"/>
      <c r="D14" s="31"/>
      <c r="E14" s="31"/>
      <c r="F14" s="29"/>
      <c r="G14" s="2"/>
    </row>
    <row x14ac:dyDescent="0.25" r="15" customHeight="1" ht="17.25">
      <c r="A15" s="33"/>
      <c r="B15" s="34"/>
      <c r="C15" s="20"/>
      <c r="D15" s="20"/>
      <c r="E15" s="20"/>
      <c r="F15" s="55"/>
      <c r="G15" s="2"/>
    </row>
    <row x14ac:dyDescent="0.25" r="16" customHeight="1" ht="17.25">
      <c r="A16" s="15"/>
      <c r="B16" s="16"/>
      <c r="C16" s="36"/>
      <c r="D16" s="36"/>
      <c r="E16" s="36"/>
      <c r="F16" s="16"/>
      <c r="G16" s="2"/>
    </row>
    <row x14ac:dyDescent="0.25" r="17" customHeight="1" ht="17.25">
      <c r="A17" s="117"/>
      <c r="B17" s="118"/>
      <c r="C17" s="46"/>
      <c r="D17" s="46"/>
      <c r="E17" s="46"/>
      <c r="F17" s="118"/>
      <c r="G17" s="2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2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3.576428571428572" customWidth="1" bestFit="1"/>
    <col min="3" max="3" style="116" width="9.290714285714287" customWidth="1" bestFit="1"/>
    <col min="4" max="4" style="116" width="9.290714285714287" customWidth="1" bestFit="1"/>
    <col min="5" max="5" style="116" width="12.719285714285713" customWidth="1" bestFit="1"/>
    <col min="6" max="6" style="116" width="11.576428571428572" customWidth="1" bestFit="1"/>
    <col min="7" max="7" style="116" width="12.862142857142858" customWidth="1" bestFit="1"/>
    <col min="8" max="8" style="116" width="12.862142857142858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2"/>
    </row>
    <row x14ac:dyDescent="0.25" r="3" customHeight="1" ht="17.25">
      <c r="A3" s="1" t="s">
        <v>7698</v>
      </c>
      <c r="B3" s="4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8045</v>
      </c>
      <c r="B4" s="4"/>
      <c r="C4" s="560"/>
      <c r="D4" s="3"/>
      <c r="E4" s="3"/>
      <c r="F4" s="3"/>
      <c r="G4" s="3"/>
      <c r="H4" s="3"/>
      <c r="I4" s="2"/>
    </row>
    <row x14ac:dyDescent="0.25" r="5" customHeight="1" ht="17.25">
      <c r="A5" s="1" t="s">
        <v>499</v>
      </c>
      <c r="B5" s="4"/>
      <c r="C5" s="5"/>
      <c r="D5" s="5"/>
      <c r="E5" s="5"/>
      <c r="F5" s="5"/>
      <c r="G5" s="5"/>
      <c r="H5" s="5"/>
      <c r="I5" s="2"/>
    </row>
    <row x14ac:dyDescent="0.25" r="6" customHeight="1" ht="17.25">
      <c r="A6" s="1"/>
      <c r="B6" s="4"/>
      <c r="C6" s="94"/>
      <c r="D6" s="94"/>
      <c r="E6" s="94"/>
      <c r="F6" s="94"/>
      <c r="G6" s="94"/>
      <c r="H6" s="94"/>
      <c r="I6" s="2"/>
    </row>
    <row x14ac:dyDescent="0.25" r="7" customHeight="1" ht="17.25">
      <c r="A7" s="533" t="s">
        <v>4</v>
      </c>
      <c r="B7" s="534" t="s">
        <v>5</v>
      </c>
      <c r="C7" s="401" t="s">
        <v>33</v>
      </c>
      <c r="D7" s="401" t="s">
        <v>1083</v>
      </c>
      <c r="E7" s="401" t="s">
        <v>8046</v>
      </c>
      <c r="F7" s="401" t="s">
        <v>442</v>
      </c>
      <c r="G7" s="401" t="s">
        <v>7722</v>
      </c>
      <c r="H7" s="401" t="s">
        <v>8034</v>
      </c>
      <c r="I7" s="2"/>
    </row>
    <row x14ac:dyDescent="0.25" r="8" customHeight="1" ht="17.25">
      <c r="A8" s="200">
        <v>44960</v>
      </c>
      <c r="B8" s="193" t="s">
        <v>8047</v>
      </c>
      <c r="C8" s="194">
        <v>1500</v>
      </c>
      <c r="D8" s="194">
        <v>1000</v>
      </c>
      <c r="E8" s="202"/>
      <c r="F8" s="202"/>
      <c r="G8" s="202"/>
      <c r="H8" s="202"/>
      <c r="I8" s="32" t="s">
        <v>469</v>
      </c>
    </row>
    <row x14ac:dyDescent="0.25" r="9" customHeight="1" ht="17.25">
      <c r="A9" s="200">
        <v>45233</v>
      </c>
      <c r="B9" s="193" t="s">
        <v>8048</v>
      </c>
      <c r="C9" s="202"/>
      <c r="D9" s="194">
        <v>700</v>
      </c>
      <c r="E9" s="202"/>
      <c r="F9" s="202"/>
      <c r="G9" s="418"/>
      <c r="H9" s="418"/>
      <c r="I9" s="32" t="s">
        <v>469</v>
      </c>
    </row>
    <row x14ac:dyDescent="0.25" r="10" customHeight="1" ht="17.25">
      <c r="A10" s="192" t="s">
        <v>4090</v>
      </c>
      <c r="B10" s="193" t="s">
        <v>7686</v>
      </c>
      <c r="C10" s="418"/>
      <c r="D10" s="418"/>
      <c r="E10" s="194">
        <v>50</v>
      </c>
      <c r="F10" s="194">
        <v>300</v>
      </c>
      <c r="G10" s="418"/>
      <c r="H10" s="418"/>
      <c r="I10" s="32" t="s">
        <v>469</v>
      </c>
    </row>
    <row x14ac:dyDescent="0.25" r="11" customHeight="1" ht="17.25">
      <c r="A11" s="200">
        <v>45082</v>
      </c>
      <c r="B11" s="193" t="s">
        <v>8049</v>
      </c>
      <c r="C11" s="202"/>
      <c r="D11" s="202"/>
      <c r="E11" s="194">
        <v>20</v>
      </c>
      <c r="F11" s="202"/>
      <c r="G11" s="202"/>
      <c r="H11" s="202"/>
      <c r="I11" s="32" t="s">
        <v>469</v>
      </c>
    </row>
    <row x14ac:dyDescent="0.25" r="12" customHeight="1" ht="17.25">
      <c r="A12" s="200" t="s">
        <v>3351</v>
      </c>
      <c r="B12" s="193" t="s">
        <v>8050</v>
      </c>
      <c r="C12" s="202"/>
      <c r="D12" s="202"/>
      <c r="E12" s="202"/>
      <c r="F12" s="202"/>
      <c r="G12" s="194">
        <v>105</v>
      </c>
      <c r="H12" s="202"/>
      <c r="I12" s="32" t="s">
        <v>469</v>
      </c>
    </row>
    <row x14ac:dyDescent="0.25" r="13" customHeight="1" ht="17.25">
      <c r="A13" s="200" t="s">
        <v>3161</v>
      </c>
      <c r="B13" s="193" t="s">
        <v>8051</v>
      </c>
      <c r="C13" s="202"/>
      <c r="D13" s="194">
        <v>400</v>
      </c>
      <c r="E13" s="202"/>
      <c r="F13" s="202"/>
      <c r="G13" s="202"/>
      <c r="H13" s="202"/>
      <c r="I13" s="32" t="s">
        <v>469</v>
      </c>
    </row>
    <row x14ac:dyDescent="0.25" r="14" customHeight="1" ht="17.25">
      <c r="A14" s="200" t="s">
        <v>3465</v>
      </c>
      <c r="B14" s="193" t="s">
        <v>7355</v>
      </c>
      <c r="C14" s="202"/>
      <c r="D14" s="202"/>
      <c r="E14" s="194">
        <v>20</v>
      </c>
      <c r="F14" s="202"/>
      <c r="G14" s="202"/>
      <c r="H14" s="202"/>
      <c r="I14" s="32" t="s">
        <v>469</v>
      </c>
    </row>
    <row x14ac:dyDescent="0.25" r="15" customHeight="1" ht="17.25">
      <c r="A15" s="200">
        <v>44933</v>
      </c>
      <c r="B15" s="201" t="s">
        <v>8052</v>
      </c>
      <c r="C15" s="202"/>
      <c r="D15" s="202"/>
      <c r="E15" s="202"/>
      <c r="F15" s="194">
        <v>300</v>
      </c>
      <c r="G15" s="202"/>
      <c r="H15" s="202"/>
      <c r="I15" s="32" t="s">
        <v>469</v>
      </c>
    </row>
    <row x14ac:dyDescent="0.25" r="16" customHeight="1" ht="17.25">
      <c r="A16" s="200">
        <v>44992</v>
      </c>
      <c r="B16" s="201" t="s">
        <v>2175</v>
      </c>
      <c r="C16" s="202"/>
      <c r="D16" s="202"/>
      <c r="E16" s="202"/>
      <c r="F16" s="194">
        <v>400</v>
      </c>
      <c r="G16" s="194">
        <v>45</v>
      </c>
      <c r="H16" s="202"/>
      <c r="I16" s="32" t="s">
        <v>469</v>
      </c>
    </row>
    <row x14ac:dyDescent="0.25" r="17" customHeight="1" ht="17.25">
      <c r="A17" s="200" t="s">
        <v>1807</v>
      </c>
      <c r="B17" s="201" t="s">
        <v>8053</v>
      </c>
      <c r="C17" s="202"/>
      <c r="D17" s="202"/>
      <c r="E17" s="202"/>
      <c r="F17" s="202"/>
      <c r="G17" s="194">
        <v>60</v>
      </c>
      <c r="H17" s="202"/>
      <c r="I17" s="32" t="s">
        <v>469</v>
      </c>
    </row>
    <row x14ac:dyDescent="0.25" r="18" customHeight="1" ht="17.25">
      <c r="A18" s="200" t="s">
        <v>2157</v>
      </c>
      <c r="B18" s="201" t="s">
        <v>8054</v>
      </c>
      <c r="C18" s="202"/>
      <c r="D18" s="202"/>
      <c r="E18" s="202"/>
      <c r="F18" s="194">
        <v>250</v>
      </c>
      <c r="G18" s="202"/>
      <c r="H18" s="202"/>
      <c r="I18" s="32" t="s">
        <v>469</v>
      </c>
    </row>
    <row x14ac:dyDescent="0.25" r="19" customHeight="1" ht="17.25">
      <c r="A19" s="200" t="s">
        <v>2159</v>
      </c>
      <c r="B19" s="201" t="s">
        <v>8055</v>
      </c>
      <c r="C19" s="202"/>
      <c r="D19" s="202"/>
      <c r="E19" s="202"/>
      <c r="F19" s="202"/>
      <c r="G19" s="194">
        <v>90</v>
      </c>
      <c r="H19" s="202"/>
      <c r="I19" s="32" t="s">
        <v>469</v>
      </c>
    </row>
    <row x14ac:dyDescent="0.25" r="20" customHeight="1" ht="17.25">
      <c r="A20" s="200">
        <v>45025</v>
      </c>
      <c r="B20" s="201" t="s">
        <v>8056</v>
      </c>
      <c r="C20" s="202"/>
      <c r="D20" s="202"/>
      <c r="E20" s="202"/>
      <c r="F20" s="202"/>
      <c r="G20" s="194">
        <v>90</v>
      </c>
      <c r="H20" s="202"/>
      <c r="I20" s="32" t="s">
        <v>469</v>
      </c>
    </row>
    <row x14ac:dyDescent="0.25" r="21" customHeight="1" ht="17.25">
      <c r="A21" s="200" t="s">
        <v>3168</v>
      </c>
      <c r="B21" s="201" t="s">
        <v>8057</v>
      </c>
      <c r="C21" s="202"/>
      <c r="D21" s="202"/>
      <c r="E21" s="202"/>
      <c r="F21" s="194">
        <v>200</v>
      </c>
      <c r="G21" s="202"/>
      <c r="H21" s="202"/>
      <c r="I21" s="32" t="s">
        <v>469</v>
      </c>
    </row>
    <row x14ac:dyDescent="0.25" r="22" customHeight="1" ht="17.25">
      <c r="A22" s="200" t="s">
        <v>2029</v>
      </c>
      <c r="B22" s="201" t="s">
        <v>8058</v>
      </c>
      <c r="C22" s="194">
        <v>400</v>
      </c>
      <c r="D22" s="194">
        <v>400</v>
      </c>
      <c r="E22" s="202"/>
      <c r="F22" s="194">
        <v>200</v>
      </c>
      <c r="G22" s="194">
        <v>60</v>
      </c>
      <c r="H22" s="202"/>
      <c r="I22" s="32" t="s">
        <v>469</v>
      </c>
    </row>
    <row x14ac:dyDescent="0.25" r="23" customHeight="1" ht="17.25">
      <c r="A23" s="200" t="s">
        <v>2795</v>
      </c>
      <c r="B23" s="201" t="s">
        <v>8059</v>
      </c>
      <c r="C23" s="194">
        <v>300</v>
      </c>
      <c r="D23" s="194">
        <v>300</v>
      </c>
      <c r="E23" s="202"/>
      <c r="F23" s="202"/>
      <c r="G23" s="202"/>
      <c r="H23" s="202"/>
      <c r="I23" s="32" t="s">
        <v>469</v>
      </c>
    </row>
    <row x14ac:dyDescent="0.25" r="24" customHeight="1" ht="17.25">
      <c r="A24" s="200" t="s">
        <v>2014</v>
      </c>
      <c r="B24" s="201" t="s">
        <v>8060</v>
      </c>
      <c r="C24" s="202"/>
      <c r="D24" s="202"/>
      <c r="E24" s="202"/>
      <c r="F24" s="202"/>
      <c r="G24" s="194">
        <v>60</v>
      </c>
      <c r="H24" s="202"/>
      <c r="I24" s="32" t="s">
        <v>469</v>
      </c>
    </row>
    <row x14ac:dyDescent="0.25" r="25" customHeight="1" ht="17.25">
      <c r="A25" s="200" t="s">
        <v>2039</v>
      </c>
      <c r="B25" s="201" t="s">
        <v>8061</v>
      </c>
      <c r="C25" s="194">
        <v>400</v>
      </c>
      <c r="D25" s="194">
        <v>400</v>
      </c>
      <c r="E25" s="202"/>
      <c r="F25" s="202"/>
      <c r="G25" s="202"/>
      <c r="H25" s="202"/>
      <c r="I25" s="32" t="s">
        <v>469</v>
      </c>
    </row>
    <row x14ac:dyDescent="0.25" r="26" customHeight="1" ht="17.25">
      <c r="A26" s="200">
        <v>45413</v>
      </c>
      <c r="B26" s="201" t="s">
        <v>8062</v>
      </c>
      <c r="C26" s="202"/>
      <c r="D26" s="202"/>
      <c r="E26" s="202"/>
      <c r="F26" s="194">
        <v>200</v>
      </c>
      <c r="G26" s="194">
        <v>60</v>
      </c>
      <c r="H26" s="202"/>
      <c r="I26" s="32" t="s">
        <v>469</v>
      </c>
    </row>
    <row x14ac:dyDescent="0.25" r="27" customHeight="1" ht="17.25">
      <c r="A27" s="200">
        <v>45566</v>
      </c>
      <c r="B27" s="201" t="s">
        <v>8063</v>
      </c>
      <c r="C27" s="194">
        <v>200</v>
      </c>
      <c r="D27" s="194">
        <v>300</v>
      </c>
      <c r="E27" s="202"/>
      <c r="F27" s="202"/>
      <c r="G27" s="194">
        <v>60</v>
      </c>
      <c r="H27" s="202"/>
      <c r="I27" s="32" t="s">
        <v>469</v>
      </c>
    </row>
    <row x14ac:dyDescent="0.25" r="28" customHeight="1" ht="17.25">
      <c r="A28" s="200" t="s">
        <v>2815</v>
      </c>
      <c r="B28" s="201" t="s">
        <v>8064</v>
      </c>
      <c r="C28" s="202"/>
      <c r="D28" s="202"/>
      <c r="E28" s="202"/>
      <c r="F28" s="202"/>
      <c r="G28" s="194">
        <v>150</v>
      </c>
      <c r="H28" s="202"/>
      <c r="I28" s="32" t="s">
        <v>469</v>
      </c>
    </row>
    <row x14ac:dyDescent="0.25" r="29" customHeight="1" ht="17.25">
      <c r="A29" s="200" t="s">
        <v>7639</v>
      </c>
      <c r="B29" s="201" t="s">
        <v>8065</v>
      </c>
      <c r="C29" s="202"/>
      <c r="D29" s="202"/>
      <c r="E29" s="202"/>
      <c r="F29" s="202"/>
      <c r="G29" s="194">
        <v>195</v>
      </c>
      <c r="H29" s="194">
        <v>500</v>
      </c>
      <c r="I29" s="32" t="s">
        <v>469</v>
      </c>
    </row>
    <row x14ac:dyDescent="0.25" r="30" customHeight="1" ht="17.25">
      <c r="A30" s="200"/>
      <c r="B30" s="201"/>
      <c r="C30" s="202"/>
      <c r="D30" s="202"/>
      <c r="E30" s="202"/>
      <c r="F30" s="202"/>
      <c r="G30" s="202"/>
      <c r="H30" s="202"/>
      <c r="I30" s="2"/>
    </row>
    <row x14ac:dyDescent="0.25" r="31" customHeight="1" ht="17.25">
      <c r="A31" s="200"/>
      <c r="B31" s="201"/>
      <c r="C31" s="202"/>
      <c r="D31" s="202"/>
      <c r="E31" s="202"/>
      <c r="F31" s="202"/>
      <c r="G31" s="202"/>
      <c r="H31" s="202"/>
      <c r="I31" s="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2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9.862142857142858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17.719285714285714" customWidth="1" bestFit="1"/>
    <col min="9" max="9" style="116" width="9.290714285714287" customWidth="1" bestFit="1"/>
    <col min="10" max="10" style="116" width="9.290714285714287" customWidth="1" bestFit="1"/>
    <col min="11" max="11" style="88" width="9.147857142857141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83"/>
      <c r="L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83"/>
      <c r="L2" s="2"/>
    </row>
    <row x14ac:dyDescent="0.25" r="3" customHeight="1" ht="17.25">
      <c r="A3" s="1" t="s">
        <v>7698</v>
      </c>
      <c r="B3" s="83"/>
      <c r="C3" s="114"/>
      <c r="D3" s="3"/>
      <c r="E3" s="3"/>
      <c r="F3" s="3"/>
      <c r="G3" s="3"/>
      <c r="H3" s="3"/>
      <c r="I3" s="3"/>
      <c r="J3" s="3"/>
      <c r="K3" s="83"/>
      <c r="L3" s="2"/>
    </row>
    <row x14ac:dyDescent="0.25" r="4" customHeight="1" ht="17.25">
      <c r="A4" s="1" t="s">
        <v>8040</v>
      </c>
      <c r="B4" s="4"/>
      <c r="C4" s="5"/>
      <c r="D4" s="5"/>
      <c r="E4" s="5"/>
      <c r="F4" s="5"/>
      <c r="G4" s="5"/>
      <c r="H4" s="5"/>
      <c r="I4" s="5"/>
      <c r="J4" s="5"/>
      <c r="K4" s="4"/>
      <c r="L4" s="2"/>
    </row>
    <row x14ac:dyDescent="0.25" r="5" customHeight="1" ht="17.25">
      <c r="A5" s="1" t="s">
        <v>8041</v>
      </c>
      <c r="B5" s="4"/>
      <c r="C5" s="5"/>
      <c r="D5" s="5"/>
      <c r="E5" s="5"/>
      <c r="F5" s="5"/>
      <c r="G5" s="5"/>
      <c r="H5" s="5"/>
      <c r="I5" s="5"/>
      <c r="J5" s="5"/>
      <c r="K5" s="4"/>
      <c r="L5" s="2"/>
    </row>
    <row x14ac:dyDescent="0.25" r="6" customHeight="1" ht="17.25">
      <c r="A6" s="1" t="s">
        <v>499</v>
      </c>
      <c r="B6" s="4"/>
      <c r="C6" s="5"/>
      <c r="D6" s="5"/>
      <c r="E6" s="5"/>
      <c r="F6" s="5"/>
      <c r="G6" s="5"/>
      <c r="H6" s="5"/>
      <c r="I6" s="5"/>
      <c r="J6" s="5"/>
      <c r="K6" s="4"/>
      <c r="L6" s="2"/>
    </row>
    <row x14ac:dyDescent="0.25" r="7" customHeight="1" ht="17.25">
      <c r="A7" s="1"/>
      <c r="B7" s="4"/>
      <c r="C7" s="94"/>
      <c r="D7" s="94"/>
      <c r="E7" s="94"/>
      <c r="F7" s="94"/>
      <c r="G7" s="94"/>
      <c r="H7" s="94"/>
      <c r="I7" s="94"/>
      <c r="J7" s="94"/>
      <c r="K7" s="94"/>
      <c r="L7" s="2"/>
    </row>
    <row x14ac:dyDescent="0.25" r="8" customHeight="1" ht="17.25">
      <c r="A8" s="533" t="s">
        <v>4</v>
      </c>
      <c r="B8" s="534" t="s">
        <v>5</v>
      </c>
      <c r="C8" s="401" t="s">
        <v>368</v>
      </c>
      <c r="D8" s="401" t="s">
        <v>7</v>
      </c>
      <c r="E8" s="401" t="s">
        <v>428</v>
      </c>
      <c r="F8" s="401" t="s">
        <v>10</v>
      </c>
      <c r="G8" s="401" t="s">
        <v>8</v>
      </c>
      <c r="H8" s="401" t="s">
        <v>8042</v>
      </c>
      <c r="I8" s="401" t="s">
        <v>33</v>
      </c>
      <c r="J8" s="401" t="s">
        <v>1083</v>
      </c>
      <c r="K8" s="534"/>
      <c r="L8" s="2"/>
    </row>
    <row x14ac:dyDescent="0.25" r="9" customHeight="1" ht="17.25">
      <c r="A9" s="200">
        <v>45047</v>
      </c>
      <c r="B9" s="193" t="s">
        <v>8043</v>
      </c>
      <c r="C9" s="194">
        <v>12</v>
      </c>
      <c r="D9" s="194">
        <v>18</v>
      </c>
      <c r="E9" s="194">
        <v>3</v>
      </c>
      <c r="F9" s="194">
        <v>25</v>
      </c>
      <c r="G9" s="194">
        <v>8</v>
      </c>
      <c r="H9" s="194">
        <v>15</v>
      </c>
      <c r="I9" s="194">
        <v>50</v>
      </c>
      <c r="J9" s="194">
        <v>175</v>
      </c>
      <c r="K9" s="201"/>
      <c r="L9" s="32" t="s">
        <v>469</v>
      </c>
    </row>
    <row x14ac:dyDescent="0.25" r="10" customHeight="1" ht="17.25">
      <c r="A10" s="200" t="s">
        <v>1781</v>
      </c>
      <c r="B10" s="193" t="s">
        <v>8044</v>
      </c>
      <c r="C10" s="418"/>
      <c r="D10" s="418"/>
      <c r="E10" s="418"/>
      <c r="F10" s="418"/>
      <c r="G10" s="418"/>
      <c r="H10" s="418"/>
      <c r="I10" s="194">
        <v>200</v>
      </c>
      <c r="J10" s="194">
        <v>200</v>
      </c>
      <c r="K10" s="417"/>
      <c r="L10" s="32" t="s">
        <v>469</v>
      </c>
    </row>
    <row x14ac:dyDescent="0.25" r="11" customHeight="1" ht="17.25">
      <c r="A11" s="15"/>
      <c r="B11" s="118"/>
      <c r="C11" s="36"/>
      <c r="D11" s="36"/>
      <c r="E11" s="36"/>
      <c r="F11" s="36"/>
      <c r="G11" s="36"/>
      <c r="H11" s="36"/>
      <c r="I11" s="36"/>
      <c r="J11" s="36"/>
      <c r="K11" s="16"/>
      <c r="L11" s="2"/>
    </row>
    <row x14ac:dyDescent="0.25" r="12" customHeight="1" ht="17.25">
      <c r="A12" s="15"/>
      <c r="B12" s="118"/>
      <c r="C12" s="36"/>
      <c r="D12" s="36"/>
      <c r="E12" s="36"/>
      <c r="F12" s="36"/>
      <c r="G12" s="36"/>
      <c r="H12" s="36"/>
      <c r="I12" s="36"/>
      <c r="J12" s="36"/>
      <c r="K12" s="16"/>
      <c r="L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16"/>
      <c r="L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16"/>
      <c r="L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16"/>
      <c r="L15" s="2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/>
  </sheetViews>
  <sheetFormatPr defaultRowHeight="15" x14ac:dyDescent="0.25"/>
  <cols>
    <col min="1" max="1" style="88" width="14.290714285714287" customWidth="1" bestFit="1"/>
    <col min="2" max="2" style="88" width="23.576428571428572" customWidth="1" bestFit="1"/>
    <col min="3" max="3" style="116" width="9.290714285714287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14.576428571428572" customWidth="1" bestFit="1"/>
    <col min="8" max="8" style="88" width="9.147857142857141" customWidth="1" bestFit="1"/>
    <col min="9" max="9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3"/>
      <c r="H1" s="83"/>
      <c r="I1" s="2"/>
    </row>
    <row x14ac:dyDescent="0.25" r="2" customHeight="1" ht="17.25">
      <c r="A2" s="83"/>
      <c r="B2" s="83"/>
      <c r="C2" s="3"/>
      <c r="D2" s="3"/>
      <c r="E2" s="3"/>
      <c r="F2" s="3"/>
      <c r="G2" s="3"/>
      <c r="H2" s="83"/>
      <c r="I2" s="2"/>
    </row>
    <row x14ac:dyDescent="0.25" r="3" customHeight="1" ht="17.25">
      <c r="A3" s="4" t="s">
        <v>7698</v>
      </c>
      <c r="B3" s="83"/>
      <c r="C3" s="3"/>
      <c r="D3" s="3"/>
      <c r="E3" s="3"/>
      <c r="F3" s="3"/>
      <c r="G3" s="3"/>
      <c r="H3" s="83"/>
      <c r="I3" s="2"/>
    </row>
    <row x14ac:dyDescent="0.25" r="4" customHeight="1" ht="17.25">
      <c r="A4" s="4" t="s">
        <v>8032</v>
      </c>
      <c r="B4" s="4"/>
      <c r="C4" s="5"/>
      <c r="D4" s="5"/>
      <c r="E4" s="5"/>
      <c r="F4" s="5"/>
      <c r="G4" s="5"/>
      <c r="H4" s="4"/>
      <c r="I4" s="2"/>
    </row>
    <row x14ac:dyDescent="0.25" r="5" customHeight="1" ht="17.25">
      <c r="A5" s="4" t="s">
        <v>8033</v>
      </c>
      <c r="B5" s="4"/>
      <c r="C5" s="5"/>
      <c r="D5" s="5"/>
      <c r="E5" s="5"/>
      <c r="F5" s="5"/>
      <c r="G5" s="5"/>
      <c r="H5" s="4"/>
      <c r="I5" s="2"/>
    </row>
    <row x14ac:dyDescent="0.25" r="6" customHeight="1" ht="17.25">
      <c r="A6" s="4" t="s">
        <v>499</v>
      </c>
      <c r="B6" s="4"/>
      <c r="C6" s="5"/>
      <c r="D6" s="5"/>
      <c r="E6" s="5"/>
      <c r="F6" s="5"/>
      <c r="G6" s="5"/>
      <c r="H6" s="4"/>
      <c r="I6" s="2"/>
    </row>
    <row x14ac:dyDescent="0.25" r="7" customHeight="1" ht="17.25">
      <c r="A7" s="4"/>
      <c r="B7" s="4"/>
      <c r="C7" s="94"/>
      <c r="D7" s="94"/>
      <c r="E7" s="94"/>
      <c r="F7" s="94"/>
      <c r="G7" s="94"/>
      <c r="H7" s="94"/>
      <c r="I7" s="2"/>
    </row>
    <row x14ac:dyDescent="0.25" r="8" customHeight="1" ht="17.25">
      <c r="A8" s="534" t="s">
        <v>4</v>
      </c>
      <c r="B8" s="534" t="s">
        <v>5</v>
      </c>
      <c r="C8" s="401" t="s">
        <v>428</v>
      </c>
      <c r="D8" s="401" t="s">
        <v>1083</v>
      </c>
      <c r="E8" s="401" t="s">
        <v>442</v>
      </c>
      <c r="F8" s="401" t="s">
        <v>2301</v>
      </c>
      <c r="G8" s="401" t="s">
        <v>8034</v>
      </c>
      <c r="H8" s="534"/>
      <c r="I8" s="2"/>
    </row>
    <row x14ac:dyDescent="0.25" r="9" customHeight="1" ht="17.25">
      <c r="A9" s="201" t="s">
        <v>8035</v>
      </c>
      <c r="B9" s="193" t="s">
        <v>8036</v>
      </c>
      <c r="C9" s="194">
        <v>30</v>
      </c>
      <c r="D9" s="194">
        <v>200</v>
      </c>
      <c r="E9" s="202"/>
      <c r="F9" s="202"/>
      <c r="G9" s="202"/>
      <c r="H9" s="201"/>
      <c r="I9" s="32" t="s">
        <v>469</v>
      </c>
    </row>
    <row x14ac:dyDescent="0.25" r="10" customHeight="1" ht="17.25">
      <c r="A10" s="201" t="s">
        <v>1527</v>
      </c>
      <c r="B10" s="201" t="s">
        <v>8037</v>
      </c>
      <c r="C10" s="202"/>
      <c r="D10" s="194">
        <v>280</v>
      </c>
      <c r="E10" s="202"/>
      <c r="F10" s="202"/>
      <c r="G10" s="202"/>
      <c r="H10" s="201"/>
      <c r="I10" s="32" t="s">
        <v>469</v>
      </c>
    </row>
    <row x14ac:dyDescent="0.25" r="11" customHeight="1" ht="17.25">
      <c r="A11" s="201" t="s">
        <v>3349</v>
      </c>
      <c r="B11" s="29" t="s">
        <v>8038</v>
      </c>
      <c r="C11" s="202"/>
      <c r="D11" s="194">
        <v>160</v>
      </c>
      <c r="E11" s="202"/>
      <c r="F11" s="202"/>
      <c r="G11" s="202"/>
      <c r="H11" s="201"/>
      <c r="I11" s="32" t="s">
        <v>469</v>
      </c>
    </row>
    <row x14ac:dyDescent="0.25" r="12" customHeight="1" ht="17.25">
      <c r="A12" s="201" t="s">
        <v>2487</v>
      </c>
      <c r="B12" s="29" t="s">
        <v>8039</v>
      </c>
      <c r="C12" s="202"/>
      <c r="D12" s="202"/>
      <c r="E12" s="194">
        <v>1248</v>
      </c>
      <c r="F12" s="194">
        <v>300</v>
      </c>
      <c r="G12" s="194">
        <v>624</v>
      </c>
      <c r="H12" s="201"/>
      <c r="I12" s="32" t="s">
        <v>469</v>
      </c>
    </row>
    <row x14ac:dyDescent="0.25" r="13" customHeight="1" ht="17.25">
      <c r="A13" s="16"/>
      <c r="B13" s="16"/>
      <c r="C13" s="36"/>
      <c r="D13" s="36"/>
      <c r="E13" s="36"/>
      <c r="F13" s="36"/>
      <c r="G13" s="36"/>
      <c r="H13" s="16"/>
      <c r="I13" s="2"/>
    </row>
    <row x14ac:dyDescent="0.25" r="14" customHeight="1" ht="17.25">
      <c r="A14" s="16"/>
      <c r="B14" s="16"/>
      <c r="C14" s="36"/>
      <c r="D14" s="36"/>
      <c r="E14" s="36"/>
      <c r="F14" s="36"/>
      <c r="G14" s="36"/>
      <c r="H14" s="16"/>
      <c r="I14" s="2"/>
    </row>
    <row x14ac:dyDescent="0.25" r="15" customHeight="1" ht="17.25">
      <c r="A15" s="16"/>
      <c r="B15" s="16"/>
      <c r="C15" s="36"/>
      <c r="D15" s="36"/>
      <c r="E15" s="36"/>
      <c r="F15" s="36"/>
      <c r="G15" s="36"/>
      <c r="H15" s="16"/>
      <c r="I15" s="2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8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11.576428571428572" customWidth="1" bestFit="1"/>
    <col min="4" max="4" style="116" width="10.147857142857141" customWidth="1" bestFit="1"/>
    <col min="5" max="5" style="116" width="13.576428571428572" customWidth="1" bestFit="1"/>
    <col min="6" max="6" style="116" width="16.005" customWidth="1" bestFit="1"/>
    <col min="7" max="7" style="88" width="9.147857142857141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3"/>
      <c r="H1" s="2"/>
    </row>
    <row x14ac:dyDescent="0.25" r="2" customHeight="1" ht="17.25">
      <c r="A2" s="37"/>
      <c r="B2" s="83"/>
      <c r="C2" s="3"/>
      <c r="D2" s="3"/>
      <c r="E2" s="3"/>
      <c r="F2" s="3"/>
      <c r="G2" s="83"/>
      <c r="H2" s="2"/>
    </row>
    <row x14ac:dyDescent="0.25" r="3" customHeight="1" ht="17.25">
      <c r="A3" s="1" t="s">
        <v>7698</v>
      </c>
      <c r="B3" s="83"/>
      <c r="C3" s="114"/>
      <c r="D3" s="3"/>
      <c r="E3" s="3"/>
      <c r="F3" s="3"/>
      <c r="G3" s="83"/>
      <c r="H3" s="2"/>
    </row>
    <row x14ac:dyDescent="0.25" r="4" customHeight="1" ht="17.25">
      <c r="A4" s="1" t="s">
        <v>8021</v>
      </c>
      <c r="B4" s="4"/>
      <c r="C4" s="5"/>
      <c r="D4" s="5"/>
      <c r="E4" s="5"/>
      <c r="F4" s="5"/>
      <c r="G4" s="4"/>
      <c r="H4" s="2"/>
    </row>
    <row x14ac:dyDescent="0.25" r="5" customHeight="1" ht="17.25">
      <c r="A5" s="1" t="s">
        <v>499</v>
      </c>
      <c r="B5" s="4"/>
      <c r="C5" s="5"/>
      <c r="D5" s="5"/>
      <c r="E5" s="5"/>
      <c r="F5" s="5"/>
      <c r="G5" s="4"/>
      <c r="H5" s="2"/>
    </row>
    <row x14ac:dyDescent="0.25" r="6" customHeight="1" ht="17.25">
      <c r="A6" s="1"/>
      <c r="B6" s="4"/>
      <c r="C6" s="94"/>
      <c r="D6" s="94"/>
      <c r="E6" s="94"/>
      <c r="F6" s="94"/>
      <c r="G6" s="94"/>
      <c r="H6" s="2"/>
    </row>
    <row x14ac:dyDescent="0.25" r="7" customHeight="1" ht="17.25">
      <c r="A7" s="533" t="s">
        <v>4</v>
      </c>
      <c r="B7" s="534" t="s">
        <v>5</v>
      </c>
      <c r="C7" s="401" t="s">
        <v>1977</v>
      </c>
      <c r="D7" s="401" t="s">
        <v>442</v>
      </c>
      <c r="E7" s="401" t="s">
        <v>2099</v>
      </c>
      <c r="F7" s="401" t="s">
        <v>8022</v>
      </c>
      <c r="G7" s="534"/>
      <c r="H7" s="2"/>
    </row>
    <row x14ac:dyDescent="0.25" r="8" customHeight="1" ht="17.25">
      <c r="A8" s="200">
        <v>45170</v>
      </c>
      <c r="B8" s="193" t="s">
        <v>8023</v>
      </c>
      <c r="C8" s="194">
        <v>21</v>
      </c>
      <c r="D8" s="194">
        <v>104</v>
      </c>
      <c r="E8" s="202"/>
      <c r="F8" s="202"/>
      <c r="G8" s="201"/>
      <c r="H8" s="32" t="s">
        <v>469</v>
      </c>
    </row>
    <row x14ac:dyDescent="0.25" r="9" customHeight="1" ht="17.25">
      <c r="A9" s="200" t="s">
        <v>4055</v>
      </c>
      <c r="B9" s="193" t="s">
        <v>8024</v>
      </c>
      <c r="C9" s="194">
        <v>20</v>
      </c>
      <c r="D9" s="194">
        <v>10</v>
      </c>
      <c r="E9" s="202"/>
      <c r="F9" s="202"/>
      <c r="G9" s="201"/>
      <c r="H9" s="32" t="s">
        <v>469</v>
      </c>
    </row>
    <row x14ac:dyDescent="0.25" r="10" customHeight="1" ht="17.25">
      <c r="A10" s="200">
        <v>45019</v>
      </c>
      <c r="B10" s="193" t="s">
        <v>8025</v>
      </c>
      <c r="C10" s="194">
        <v>9</v>
      </c>
      <c r="D10" s="194">
        <v>44</v>
      </c>
      <c r="E10" s="202"/>
      <c r="F10" s="202"/>
      <c r="G10" s="201"/>
      <c r="H10" s="32" t="s">
        <v>469</v>
      </c>
    </row>
    <row x14ac:dyDescent="0.25" r="11" customHeight="1" ht="17.25">
      <c r="A11" s="200" t="s">
        <v>1922</v>
      </c>
      <c r="B11" s="193" t="s">
        <v>8026</v>
      </c>
      <c r="C11" s="202"/>
      <c r="D11" s="194">
        <v>76</v>
      </c>
      <c r="E11" s="202"/>
      <c r="F11" s="202"/>
      <c r="G11" s="201"/>
      <c r="H11" s="32" t="s">
        <v>469</v>
      </c>
    </row>
    <row x14ac:dyDescent="0.25" r="12" customHeight="1" ht="17.25">
      <c r="A12" s="200">
        <v>45234</v>
      </c>
      <c r="B12" s="193" t="s">
        <v>8027</v>
      </c>
      <c r="C12" s="194">
        <v>30</v>
      </c>
      <c r="D12" s="202"/>
      <c r="E12" s="202"/>
      <c r="F12" s="202"/>
      <c r="G12" s="201"/>
      <c r="H12" s="32" t="s">
        <v>469</v>
      </c>
    </row>
    <row x14ac:dyDescent="0.25" r="13" customHeight="1" ht="17.25">
      <c r="A13" s="200" t="s">
        <v>1805</v>
      </c>
      <c r="B13" s="193" t="s">
        <v>8028</v>
      </c>
      <c r="C13" s="202"/>
      <c r="D13" s="194">
        <v>1800</v>
      </c>
      <c r="E13" s="194">
        <v>940</v>
      </c>
      <c r="F13" s="202"/>
      <c r="G13" s="201"/>
      <c r="H13" s="32" t="s">
        <v>469</v>
      </c>
    </row>
    <row x14ac:dyDescent="0.25" r="14" customHeight="1" ht="17.25">
      <c r="A14" s="200">
        <v>45145</v>
      </c>
      <c r="B14" s="193" t="s">
        <v>8029</v>
      </c>
      <c r="C14" s="202"/>
      <c r="D14" s="202"/>
      <c r="E14" s="194">
        <v>50</v>
      </c>
      <c r="F14" s="194">
        <v>120</v>
      </c>
      <c r="G14" s="201"/>
      <c r="H14" s="32" t="s">
        <v>469</v>
      </c>
    </row>
    <row x14ac:dyDescent="0.25" r="15" customHeight="1" ht="17.25">
      <c r="A15" s="200" t="s">
        <v>3467</v>
      </c>
      <c r="B15" s="193" t="s">
        <v>8030</v>
      </c>
      <c r="C15" s="202"/>
      <c r="D15" s="202"/>
      <c r="E15" s="194">
        <v>50</v>
      </c>
      <c r="F15" s="202"/>
      <c r="G15" s="201"/>
      <c r="H15" s="32" t="s">
        <v>469</v>
      </c>
    </row>
    <row x14ac:dyDescent="0.25" r="16" customHeight="1" ht="17.25">
      <c r="A16" s="200" t="s">
        <v>2550</v>
      </c>
      <c r="B16" s="201" t="s">
        <v>8031</v>
      </c>
      <c r="C16" s="202"/>
      <c r="D16" s="194">
        <v>100</v>
      </c>
      <c r="E16" s="194">
        <v>50</v>
      </c>
      <c r="F16" s="202"/>
      <c r="G16" s="201"/>
      <c r="H16" s="32" t="s">
        <v>469</v>
      </c>
    </row>
    <row x14ac:dyDescent="0.25" r="17" customHeight="1" ht="17.25">
      <c r="A17" s="15"/>
      <c r="B17" s="16"/>
      <c r="C17" s="36"/>
      <c r="D17" s="36"/>
      <c r="E17" s="36"/>
      <c r="F17" s="36"/>
      <c r="G17" s="16"/>
      <c r="H17" s="2"/>
    </row>
    <row x14ac:dyDescent="0.25" r="18" customHeight="1" ht="17.25">
      <c r="A18" s="15"/>
      <c r="B18" s="16"/>
      <c r="C18" s="36"/>
      <c r="D18" s="36"/>
      <c r="E18" s="36"/>
      <c r="F18" s="36"/>
      <c r="G18" s="16"/>
      <c r="H18" s="2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7"/>
  <sheetViews>
    <sheetView workbookViewId="0"/>
  </sheetViews>
  <sheetFormatPr defaultRowHeight="15" x14ac:dyDescent="0.25"/>
  <cols>
    <col min="1" max="1" style="39" width="11.719285714285713" customWidth="1" bestFit="1"/>
    <col min="2" max="2" style="88" width="28.576428571428572" customWidth="1" bestFit="1"/>
    <col min="3" max="3" style="116" width="9.862142857142858" customWidth="1" bestFit="1"/>
    <col min="4" max="4" style="116" width="9.862142857142858" customWidth="1" bestFit="1"/>
    <col min="5" max="5" style="116" width="7.719285714285714" customWidth="1" bestFit="1"/>
    <col min="6" max="6" style="41" width="8.862142857142858" customWidth="1" bestFit="1"/>
    <col min="7" max="7" style="41" width="8.862142857142858" customWidth="1" bestFit="1"/>
    <col min="8" max="8" style="41" width="8.862142857142858" customWidth="1" bestFit="1"/>
    <col min="9" max="9" style="41" width="8.862142857142858" customWidth="1" bestFit="1"/>
    <col min="10" max="10" style="116" width="10.147857142857141" customWidth="1" bestFit="1"/>
    <col min="11" max="11" style="116" width="8.862142857142858" customWidth="1" bestFit="1"/>
    <col min="12" max="12" style="41" width="8.862142857142858" customWidth="1" bestFit="1"/>
    <col min="13" max="13" style="41" width="8.862142857142858" customWidth="1" bestFit="1"/>
    <col min="14" max="14" style="41" width="9.576428571428572" customWidth="1" bestFit="1"/>
    <col min="15" max="15" style="41" width="9.576428571428572" customWidth="1" bestFit="1"/>
    <col min="16" max="16" style="41" width="12.43357142857143" customWidth="1" bestFit="1"/>
    <col min="17" max="17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3"/>
      <c r="G1" s="3"/>
      <c r="H1" s="3"/>
      <c r="I1" s="3"/>
      <c r="J1" s="5"/>
      <c r="K1" s="5"/>
      <c r="L1" s="3"/>
      <c r="M1" s="3"/>
      <c r="N1" s="3"/>
      <c r="O1" s="3"/>
      <c r="P1" s="3"/>
      <c r="Q1" s="2"/>
    </row>
    <row x14ac:dyDescent="0.25" r="2" customHeight="1" ht="17.25">
      <c r="A2" s="1"/>
      <c r="B2" s="4"/>
      <c r="C2" s="5"/>
      <c r="D2" s="5"/>
      <c r="E2" s="5"/>
      <c r="F2" s="3"/>
      <c r="G2" s="3"/>
      <c r="H2" s="3"/>
      <c r="I2" s="3"/>
      <c r="J2" s="5"/>
      <c r="K2" s="5"/>
      <c r="L2" s="3"/>
      <c r="M2" s="3"/>
      <c r="N2" s="3"/>
      <c r="O2" s="3"/>
      <c r="P2" s="3"/>
      <c r="Q2" s="2"/>
    </row>
    <row x14ac:dyDescent="0.25" r="3" customHeight="1" ht="17.25">
      <c r="A3" s="462" t="s">
        <v>7886</v>
      </c>
      <c r="B3" s="547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547"/>
    </row>
    <row x14ac:dyDescent="0.25" r="4" customHeight="1" ht="17.25">
      <c r="A4" s="1" t="s">
        <v>7887</v>
      </c>
      <c r="B4" s="4"/>
      <c r="C4" s="5"/>
      <c r="D4" s="5"/>
      <c r="E4" s="5"/>
      <c r="F4" s="3"/>
      <c r="G4" s="3"/>
      <c r="H4" s="3"/>
      <c r="I4" s="3"/>
      <c r="J4" s="5"/>
      <c r="K4" s="5"/>
      <c r="L4" s="3"/>
      <c r="M4" s="3"/>
      <c r="N4" s="3"/>
      <c r="O4" s="3"/>
      <c r="P4" s="3"/>
      <c r="Q4" s="2"/>
    </row>
    <row x14ac:dyDescent="0.25" r="5" customHeight="1" ht="17.25">
      <c r="A5" s="93"/>
      <c r="B5" s="83"/>
      <c r="C5" s="11">
        <v>4380</v>
      </c>
      <c r="D5" s="3"/>
      <c r="E5" s="11">
        <v>3800</v>
      </c>
      <c r="F5" s="11">
        <v>3800</v>
      </c>
      <c r="G5" s="11">
        <v>4200</v>
      </c>
      <c r="H5" s="11">
        <v>3900</v>
      </c>
      <c r="I5" s="11">
        <v>3900</v>
      </c>
      <c r="J5" s="11">
        <v>18900</v>
      </c>
      <c r="K5" s="11">
        <v>33000</v>
      </c>
      <c r="L5" s="11">
        <v>2700</v>
      </c>
      <c r="M5" s="11">
        <v>930</v>
      </c>
      <c r="N5" s="3"/>
      <c r="O5" s="3"/>
      <c r="P5" s="3"/>
      <c r="Q5" s="2"/>
    </row>
    <row x14ac:dyDescent="0.25" r="6" customHeight="1" ht="17.25">
      <c r="A6" s="1121" t="s">
        <v>4</v>
      </c>
      <c r="B6" s="1122" t="s">
        <v>5</v>
      </c>
      <c r="C6" s="363" t="s">
        <v>6</v>
      </c>
      <c r="D6" s="363" t="s">
        <v>368</v>
      </c>
      <c r="E6" s="363" t="s">
        <v>7</v>
      </c>
      <c r="F6" s="363" t="s">
        <v>76</v>
      </c>
      <c r="G6" s="363" t="s">
        <v>75</v>
      </c>
      <c r="H6" s="871" t="s">
        <v>8</v>
      </c>
      <c r="I6" s="1123" t="s">
        <v>358</v>
      </c>
      <c r="J6" s="363" t="s">
        <v>7888</v>
      </c>
      <c r="K6" s="363" t="s">
        <v>649</v>
      </c>
      <c r="L6" s="363" t="s">
        <v>33</v>
      </c>
      <c r="M6" s="871" t="s">
        <v>9</v>
      </c>
      <c r="N6" s="871" t="s">
        <v>7889</v>
      </c>
      <c r="O6" s="871" t="s">
        <v>442</v>
      </c>
      <c r="P6" s="871" t="s">
        <v>4435</v>
      </c>
      <c r="Q6" s="2"/>
    </row>
    <row x14ac:dyDescent="0.25" r="7" customHeight="1" ht="17.25">
      <c r="A7" s="15" t="s">
        <v>7890</v>
      </c>
      <c r="B7" s="16" t="s">
        <v>7891</v>
      </c>
      <c r="C7" s="67"/>
      <c r="D7" s="67"/>
      <c r="E7" s="67"/>
      <c r="F7" s="67"/>
      <c r="G7" s="67"/>
      <c r="H7" s="67"/>
      <c r="I7" s="67"/>
      <c r="J7" s="17">
        <v>39</v>
      </c>
      <c r="K7" s="17">
        <v>49</v>
      </c>
      <c r="L7" s="67"/>
      <c r="M7" s="67"/>
      <c r="N7" s="67"/>
      <c r="O7" s="67"/>
      <c r="P7" s="67"/>
      <c r="Q7" s="2"/>
    </row>
    <row x14ac:dyDescent="0.25" r="8" customHeight="1" ht="17.25">
      <c r="A8" s="15" t="s">
        <v>7892</v>
      </c>
      <c r="B8" s="16" t="s">
        <v>7893</v>
      </c>
      <c r="C8" s="67"/>
      <c r="D8" s="67"/>
      <c r="E8" s="67"/>
      <c r="F8" s="67"/>
      <c r="G8" s="67"/>
      <c r="H8" s="67"/>
      <c r="I8" s="67"/>
      <c r="J8" s="17">
        <v>1</v>
      </c>
      <c r="K8" s="36"/>
      <c r="L8" s="67"/>
      <c r="M8" s="67"/>
      <c r="N8" s="67"/>
      <c r="O8" s="67"/>
      <c r="P8" s="67"/>
      <c r="Q8" s="2"/>
    </row>
    <row x14ac:dyDescent="0.25" r="9" customHeight="1" ht="17.25">
      <c r="A9" s="117" t="s">
        <v>7892</v>
      </c>
      <c r="B9" s="118" t="s">
        <v>14</v>
      </c>
      <c r="C9" s="243"/>
      <c r="D9" s="243"/>
      <c r="E9" s="243"/>
      <c r="F9" s="243"/>
      <c r="G9" s="243"/>
      <c r="H9" s="243"/>
      <c r="I9" s="243"/>
      <c r="J9" s="46"/>
      <c r="K9" s="138">
        <v>-9</v>
      </c>
      <c r="L9" s="243"/>
      <c r="M9" s="243"/>
      <c r="N9" s="243"/>
      <c r="O9" s="243"/>
      <c r="P9" s="243"/>
      <c r="Q9" s="2"/>
    </row>
    <row x14ac:dyDescent="0.25" r="10" customHeight="1" ht="17.25">
      <c r="A10" s="21" t="s">
        <v>7894</v>
      </c>
      <c r="B10" s="47"/>
      <c r="C10" s="399"/>
      <c r="D10" s="399"/>
      <c r="E10" s="399"/>
      <c r="F10" s="399"/>
      <c r="G10" s="399"/>
      <c r="H10" s="399"/>
      <c r="I10" s="399"/>
      <c r="J10" s="23">
        <f>SUM(J7:J9)</f>
      </c>
      <c r="K10" s="23">
        <f>SUM(K7:K9)</f>
      </c>
      <c r="L10" s="399"/>
      <c r="M10" s="399"/>
      <c r="N10" s="399"/>
      <c r="O10" s="399"/>
      <c r="P10" s="411"/>
      <c r="Q10" s="2"/>
    </row>
    <row x14ac:dyDescent="0.25" r="11" customHeight="1" ht="17.25">
      <c r="A11" s="1124"/>
      <c r="B11" s="129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2"/>
    </row>
    <row x14ac:dyDescent="0.25" r="12" customHeight="1" ht="17.25">
      <c r="A12" s="21" t="s">
        <v>7895</v>
      </c>
      <c r="B12" s="47"/>
      <c r="C12" s="112"/>
      <c r="D12" s="112"/>
      <c r="E12" s="112"/>
      <c r="F12" s="112"/>
      <c r="G12" s="112"/>
      <c r="H12" s="112"/>
      <c r="I12" s="112"/>
      <c r="J12" s="23">
        <f>SUM(J10:J11)</f>
      </c>
      <c r="K12" s="23">
        <f>SUM(K10:K11)</f>
      </c>
      <c r="L12" s="112"/>
      <c r="M12" s="112"/>
      <c r="N12" s="112"/>
      <c r="O12" s="112"/>
      <c r="P12" s="119"/>
      <c r="Q12" s="2"/>
    </row>
    <row x14ac:dyDescent="0.25" r="13" customHeight="1" ht="17.25">
      <c r="A13" s="1125">
        <v>42624</v>
      </c>
      <c r="B13" s="34" t="s">
        <v>7896</v>
      </c>
      <c r="C13" s="120"/>
      <c r="D13" s="120"/>
      <c r="E13" s="120"/>
      <c r="F13" s="120"/>
      <c r="G13" s="120"/>
      <c r="H13" s="120"/>
      <c r="I13" s="120"/>
      <c r="J13" s="19">
        <v>100</v>
      </c>
      <c r="K13" s="19">
        <v>75</v>
      </c>
      <c r="L13" s="120"/>
      <c r="M13" s="120"/>
      <c r="N13" s="120"/>
      <c r="O13" s="120"/>
      <c r="P13" s="120"/>
      <c r="Q13" s="2"/>
    </row>
    <row x14ac:dyDescent="0.25" r="14" customHeight="1" ht="17.25">
      <c r="A14" s="21" t="s">
        <v>7897</v>
      </c>
      <c r="B14" s="47"/>
      <c r="C14" s="112"/>
      <c r="D14" s="112"/>
      <c r="E14" s="112"/>
      <c r="F14" s="112"/>
      <c r="G14" s="112"/>
      <c r="H14" s="112"/>
      <c r="I14" s="112"/>
      <c r="J14" s="23">
        <f>SUM(J12:J13)</f>
      </c>
      <c r="K14" s="23">
        <f>SUM(K12:K13)</f>
      </c>
      <c r="L14" s="112"/>
      <c r="M14" s="112"/>
      <c r="N14" s="112"/>
      <c r="O14" s="112"/>
      <c r="P14" s="119"/>
      <c r="Q14" s="2"/>
    </row>
    <row x14ac:dyDescent="0.25" r="15" customHeight="1" ht="17.25">
      <c r="A15" s="1124"/>
      <c r="B15" s="129"/>
      <c r="C15" s="121"/>
      <c r="D15" s="121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2"/>
    </row>
    <row x14ac:dyDescent="0.25" r="16" customHeight="1" ht="17.25">
      <c r="A16" s="21" t="s">
        <v>7898</v>
      </c>
      <c r="B16" s="47"/>
      <c r="C16" s="112"/>
      <c r="D16" s="112"/>
      <c r="E16" s="112"/>
      <c r="F16" s="112"/>
      <c r="G16" s="112"/>
      <c r="H16" s="112"/>
      <c r="I16" s="112"/>
      <c r="J16" s="23">
        <f>SUM(J14:J15)</f>
      </c>
      <c r="K16" s="23">
        <f>SUM(K14:K15)</f>
      </c>
      <c r="L16" s="112"/>
      <c r="M16" s="112"/>
      <c r="N16" s="112"/>
      <c r="O16" s="112"/>
      <c r="P16" s="119"/>
      <c r="Q16" s="2"/>
    </row>
    <row x14ac:dyDescent="0.25" r="17" customHeight="1" ht="17.25">
      <c r="A17" s="1126"/>
      <c r="B17" s="110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2"/>
    </row>
    <row x14ac:dyDescent="0.25" r="18" customHeight="1" ht="17.25">
      <c r="A18" s="21" t="s">
        <v>7899</v>
      </c>
      <c r="B18" s="47"/>
      <c r="C18" s="112"/>
      <c r="D18" s="112"/>
      <c r="E18" s="112"/>
      <c r="F18" s="112"/>
      <c r="G18" s="112"/>
      <c r="H18" s="112"/>
      <c r="I18" s="112"/>
      <c r="J18" s="23">
        <f>SUM(J16:J17)</f>
      </c>
      <c r="K18" s="23">
        <f>SUM(K16:K17)</f>
      </c>
      <c r="L18" s="112"/>
      <c r="M18" s="112"/>
      <c r="N18" s="112"/>
      <c r="O18" s="112"/>
      <c r="P18" s="119"/>
      <c r="Q18" s="2"/>
    </row>
    <row x14ac:dyDescent="0.25" r="19" customHeight="1" ht="17.25">
      <c r="A19" s="24" t="s">
        <v>7900</v>
      </c>
      <c r="B19" s="25"/>
      <c r="C19" s="120"/>
      <c r="D19" s="120"/>
      <c r="E19" s="120"/>
      <c r="F19" s="120"/>
      <c r="G19" s="120"/>
      <c r="H19" s="120"/>
      <c r="I19" s="120"/>
      <c r="J19" s="19">
        <v>120</v>
      </c>
      <c r="K19" s="120"/>
      <c r="L19" s="120"/>
      <c r="M19" s="120"/>
      <c r="N19" s="120"/>
      <c r="O19" s="120"/>
      <c r="P19" s="120"/>
      <c r="Q19" s="2"/>
    </row>
    <row x14ac:dyDescent="0.25" r="20" customHeight="1" ht="17.25">
      <c r="A20" s="21" t="s">
        <v>7901</v>
      </c>
      <c r="B20" s="47"/>
      <c r="C20" s="112"/>
      <c r="D20" s="112"/>
      <c r="E20" s="112"/>
      <c r="F20" s="112"/>
      <c r="G20" s="112"/>
      <c r="H20" s="112"/>
      <c r="I20" s="112"/>
      <c r="J20" s="23">
        <f>SUM(J18:J19)</f>
      </c>
      <c r="K20" s="23">
        <f>SUM(K18:K19)</f>
      </c>
      <c r="L20" s="112"/>
      <c r="M20" s="112"/>
      <c r="N20" s="112"/>
      <c r="O20" s="112"/>
      <c r="P20" s="119"/>
      <c r="Q20" s="2"/>
    </row>
    <row x14ac:dyDescent="0.25" r="21" customHeight="1" ht="17.25">
      <c r="A21" s="65" t="s">
        <v>7902</v>
      </c>
      <c r="B21" s="16" t="s">
        <v>7903</v>
      </c>
      <c r="C21" s="67"/>
      <c r="D21" s="67"/>
      <c r="E21" s="67"/>
      <c r="F21" s="17">
        <v>100</v>
      </c>
      <c r="G21" s="17">
        <v>50</v>
      </c>
      <c r="H21" s="17">
        <v>100</v>
      </c>
      <c r="I21" s="67"/>
      <c r="J21" s="67"/>
      <c r="K21" s="67"/>
      <c r="L21" s="67"/>
      <c r="M21" s="67"/>
      <c r="N21" s="67"/>
      <c r="O21" s="67"/>
      <c r="P21" s="67"/>
      <c r="Q21" s="2"/>
    </row>
    <row x14ac:dyDescent="0.25" r="22" customHeight="1" ht="17.25">
      <c r="A22" s="21" t="s">
        <v>7904</v>
      </c>
      <c r="B22" s="47"/>
      <c r="C22" s="112"/>
      <c r="D22" s="112"/>
      <c r="E22" s="112"/>
      <c r="F22" s="23">
        <f>SUM(F20:F21)</f>
      </c>
      <c r="G22" s="23">
        <f>SUM(G20:G21)</f>
      </c>
      <c r="H22" s="23">
        <f>SUM(H20:H21)</f>
      </c>
      <c r="I22" s="112"/>
      <c r="J22" s="23">
        <f>SUM(J20:J21)</f>
      </c>
      <c r="K22" s="23">
        <f>SUM(K20:K21)</f>
      </c>
      <c r="L22" s="112"/>
      <c r="M22" s="112"/>
      <c r="N22" s="112"/>
      <c r="O22" s="112"/>
      <c r="P22" s="119"/>
      <c r="Q22" s="2"/>
    </row>
    <row x14ac:dyDescent="0.25" r="23" customHeight="1" ht="17.25">
      <c r="A23" s="100"/>
      <c r="B23" s="34"/>
      <c r="C23" s="120"/>
      <c r="D23" s="67"/>
      <c r="E23" s="120"/>
      <c r="F23" s="36"/>
      <c r="G23" s="36"/>
      <c r="H23" s="35"/>
      <c r="I23" s="67"/>
      <c r="J23" s="67"/>
      <c r="K23" s="67"/>
      <c r="L23" s="120"/>
      <c r="M23" s="120"/>
      <c r="N23" s="67"/>
      <c r="O23" s="67"/>
      <c r="P23" s="67"/>
      <c r="Q23" s="2"/>
    </row>
    <row x14ac:dyDescent="0.25" r="24" customHeight="1" ht="17.25">
      <c r="A24" s="21" t="s">
        <v>7905</v>
      </c>
      <c r="B24" s="47"/>
      <c r="C24" s="112"/>
      <c r="D24" s="112"/>
      <c r="E24" s="112"/>
      <c r="F24" s="23">
        <f>SUM(F22:F23)</f>
      </c>
      <c r="G24" s="23">
        <f>SUM(G22:G23)</f>
      </c>
      <c r="H24" s="23">
        <f>SUM(H22:H23)</f>
      </c>
      <c r="I24" s="112"/>
      <c r="J24" s="23">
        <f>SUM(J22:J23)</f>
      </c>
      <c r="K24" s="23">
        <f>SUM(K22:K23)</f>
      </c>
      <c r="L24" s="112"/>
      <c r="M24" s="112"/>
      <c r="N24" s="112"/>
      <c r="O24" s="112"/>
      <c r="P24" s="119"/>
      <c r="Q24" s="2"/>
    </row>
    <row x14ac:dyDescent="0.25" r="25" customHeight="1" ht="17.25">
      <c r="A25" s="1124"/>
      <c r="B25" s="129"/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2"/>
    </row>
    <row x14ac:dyDescent="0.25" r="26" customHeight="1" ht="17.25">
      <c r="A26" s="21" t="s">
        <v>7906</v>
      </c>
      <c r="B26" s="47"/>
      <c r="C26" s="112"/>
      <c r="D26" s="112"/>
      <c r="E26" s="112"/>
      <c r="F26" s="23">
        <f>SUM(F24:F25)</f>
      </c>
      <c r="G26" s="23">
        <f>SUM(G24:G25)</f>
      </c>
      <c r="H26" s="23">
        <f>SUM(H24:H25)</f>
      </c>
      <c r="I26" s="112"/>
      <c r="J26" s="23">
        <f>SUM(J24:J25)</f>
      </c>
      <c r="K26" s="23">
        <f>SUM(K24:K25)</f>
      </c>
      <c r="L26" s="112"/>
      <c r="M26" s="112"/>
      <c r="N26" s="112"/>
      <c r="O26" s="112"/>
      <c r="P26" s="119"/>
      <c r="Q26" s="2"/>
    </row>
    <row x14ac:dyDescent="0.25" r="27" customHeight="1" ht="17.25">
      <c r="A27" s="1124"/>
      <c r="B27" s="129"/>
      <c r="C27" s="121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2"/>
    </row>
    <row x14ac:dyDescent="0.25" r="28" customHeight="1" ht="17.25">
      <c r="A28" s="21" t="s">
        <v>7907</v>
      </c>
      <c r="B28" s="47"/>
      <c r="C28" s="112"/>
      <c r="D28" s="112"/>
      <c r="E28" s="112"/>
      <c r="F28" s="23">
        <f>SUM(F26:F27)</f>
      </c>
      <c r="G28" s="23">
        <f>SUM(G26:G27)</f>
      </c>
      <c r="H28" s="23">
        <f>SUM(H26:H27)</f>
      </c>
      <c r="I28" s="112"/>
      <c r="J28" s="23">
        <f>SUM(J26:J27)</f>
      </c>
      <c r="K28" s="23">
        <f>SUM(K26:K27)</f>
      </c>
      <c r="L28" s="112"/>
      <c r="M28" s="112"/>
      <c r="N28" s="112"/>
      <c r="O28" s="112"/>
      <c r="P28" s="119"/>
      <c r="Q28" s="2"/>
    </row>
    <row x14ac:dyDescent="0.25" r="29" customHeight="1" ht="17.25">
      <c r="A29" s="1124"/>
      <c r="B29" s="129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2"/>
    </row>
    <row x14ac:dyDescent="0.25" r="30" customHeight="1" ht="17.25">
      <c r="A30" s="21" t="s">
        <v>7908</v>
      </c>
      <c r="B30" s="47"/>
      <c r="C30" s="112"/>
      <c r="D30" s="112"/>
      <c r="E30" s="112"/>
      <c r="F30" s="23">
        <f>SUM(F28:F29)</f>
      </c>
      <c r="G30" s="23">
        <f>SUM(G28:G29)</f>
      </c>
      <c r="H30" s="23">
        <f>SUM(H28:H29)</f>
      </c>
      <c r="I30" s="112"/>
      <c r="J30" s="23">
        <f>SUM(J28:J29)</f>
      </c>
      <c r="K30" s="23">
        <f>SUM(K28:K29)</f>
      </c>
      <c r="L30" s="112"/>
      <c r="M30" s="112"/>
      <c r="N30" s="112"/>
      <c r="O30" s="112"/>
      <c r="P30" s="119"/>
      <c r="Q30" s="2"/>
    </row>
    <row x14ac:dyDescent="0.25" r="31" customHeight="1" ht="17.25">
      <c r="A31" s="1124"/>
      <c r="B31" s="129"/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2"/>
    </row>
    <row x14ac:dyDescent="0.25" r="32" customHeight="1" ht="17.25">
      <c r="A32" s="21" t="s">
        <v>7909</v>
      </c>
      <c r="B32" s="47"/>
      <c r="C32" s="112"/>
      <c r="D32" s="112"/>
      <c r="E32" s="112"/>
      <c r="F32" s="23">
        <f>SUM(F30:F31)</f>
      </c>
      <c r="G32" s="23">
        <f>SUM(G30:G31)</f>
      </c>
      <c r="H32" s="23">
        <f>SUM(H30:H31)</f>
      </c>
      <c r="I32" s="112"/>
      <c r="J32" s="23">
        <f>SUM(J30:J31)</f>
      </c>
      <c r="K32" s="23">
        <f>SUM(K30:K31)</f>
      </c>
      <c r="L32" s="112"/>
      <c r="M32" s="112"/>
      <c r="N32" s="112"/>
      <c r="O32" s="112"/>
      <c r="P32" s="119"/>
      <c r="Q32" s="2"/>
    </row>
    <row x14ac:dyDescent="0.25" r="33" customHeight="1" ht="17.25">
      <c r="A33" s="1124"/>
      <c r="B33" s="129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2"/>
    </row>
    <row x14ac:dyDescent="0.25" r="34" customHeight="1" ht="17.25">
      <c r="A34" s="21" t="s">
        <v>7910</v>
      </c>
      <c r="B34" s="47"/>
      <c r="C34" s="112"/>
      <c r="D34" s="112"/>
      <c r="E34" s="112"/>
      <c r="F34" s="23">
        <f>SUM(F32:F33)</f>
      </c>
      <c r="G34" s="23">
        <f>SUM(G32:G33)</f>
      </c>
      <c r="H34" s="23">
        <f>SUM(H32:H33)</f>
      </c>
      <c r="I34" s="112"/>
      <c r="J34" s="23">
        <f>SUM(J32:J33)</f>
      </c>
      <c r="K34" s="23">
        <f>SUM(K32:K33)</f>
      </c>
      <c r="L34" s="112"/>
      <c r="M34" s="112"/>
      <c r="N34" s="112"/>
      <c r="O34" s="112"/>
      <c r="P34" s="119"/>
      <c r="Q34" s="2"/>
    </row>
    <row x14ac:dyDescent="0.25" r="35" customHeight="1" ht="17.25">
      <c r="A35" s="1124"/>
      <c r="B35" s="129"/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2"/>
    </row>
    <row x14ac:dyDescent="0.25" r="36" customHeight="1" ht="17.25">
      <c r="A36" s="21" t="s">
        <v>7911</v>
      </c>
      <c r="B36" s="47"/>
      <c r="C36" s="112"/>
      <c r="D36" s="112"/>
      <c r="E36" s="112"/>
      <c r="F36" s="23">
        <f>SUM(F34:F35)</f>
      </c>
      <c r="G36" s="23">
        <f>SUM(G34:G35)</f>
      </c>
      <c r="H36" s="23">
        <f>SUM(H34:H35)</f>
      </c>
      <c r="I36" s="112"/>
      <c r="J36" s="23">
        <f>SUM(J34:J35)</f>
      </c>
      <c r="K36" s="23">
        <f>SUM(K34:K35)</f>
      </c>
      <c r="L36" s="112"/>
      <c r="M36" s="112"/>
      <c r="N36" s="112"/>
      <c r="O36" s="112"/>
      <c r="P36" s="119"/>
      <c r="Q36" s="2"/>
    </row>
    <row x14ac:dyDescent="0.25" r="37" customHeight="1" ht="17.25">
      <c r="A37" s="33" t="s">
        <v>7912</v>
      </c>
      <c r="B37" s="34" t="s">
        <v>7913</v>
      </c>
      <c r="C37" s="19">
        <v>82</v>
      </c>
      <c r="D37" s="120"/>
      <c r="E37" s="19">
        <v>82</v>
      </c>
      <c r="F37" s="120"/>
      <c r="G37" s="120"/>
      <c r="H37" s="19">
        <v>82</v>
      </c>
      <c r="I37" s="120"/>
      <c r="J37" s="120"/>
      <c r="K37" s="120"/>
      <c r="L37" s="19">
        <v>1560</v>
      </c>
      <c r="M37" s="19">
        <v>256</v>
      </c>
      <c r="N37" s="120"/>
      <c r="O37" s="120"/>
      <c r="P37" s="120"/>
      <c r="Q37" s="2"/>
    </row>
    <row x14ac:dyDescent="0.25" r="38" customHeight="1" ht="17.25">
      <c r="A38" s="15" t="s">
        <v>7914</v>
      </c>
      <c r="B38" s="16" t="s">
        <v>7915</v>
      </c>
      <c r="C38" s="17">
        <v>170</v>
      </c>
      <c r="D38" s="67"/>
      <c r="E38" s="17">
        <v>170</v>
      </c>
      <c r="F38" s="67"/>
      <c r="G38" s="67"/>
      <c r="H38" s="17">
        <v>140</v>
      </c>
      <c r="I38" s="67"/>
      <c r="J38" s="67"/>
      <c r="K38" s="67"/>
      <c r="L38" s="36"/>
      <c r="M38" s="36"/>
      <c r="N38" s="67"/>
      <c r="O38" s="67"/>
      <c r="P38" s="67"/>
      <c r="Q38" s="2"/>
    </row>
    <row x14ac:dyDescent="0.25" r="39" customHeight="1" ht="17.25">
      <c r="A39" s="15" t="s">
        <v>7916</v>
      </c>
      <c r="B39" s="16" t="s">
        <v>7917</v>
      </c>
      <c r="C39" s="36"/>
      <c r="D39" s="67"/>
      <c r="E39" s="36"/>
      <c r="F39" s="67"/>
      <c r="G39" s="67"/>
      <c r="H39" s="17">
        <v>34</v>
      </c>
      <c r="I39" s="67"/>
      <c r="J39" s="67"/>
      <c r="K39" s="67"/>
      <c r="L39" s="36"/>
      <c r="M39" s="36"/>
      <c r="N39" s="67"/>
      <c r="O39" s="67"/>
      <c r="P39" s="67"/>
      <c r="Q39" s="2"/>
    </row>
    <row x14ac:dyDescent="0.25" r="40" customHeight="1" ht="17.25">
      <c r="A40" s="15" t="s">
        <v>7918</v>
      </c>
      <c r="B40" s="16" t="s">
        <v>7919</v>
      </c>
      <c r="C40" s="17">
        <v>200</v>
      </c>
      <c r="D40" s="67"/>
      <c r="E40" s="17">
        <v>200</v>
      </c>
      <c r="F40" s="67"/>
      <c r="G40" s="67"/>
      <c r="H40" s="67"/>
      <c r="I40" s="67"/>
      <c r="J40" s="67"/>
      <c r="K40" s="67"/>
      <c r="L40" s="36"/>
      <c r="M40" s="17">
        <v>200</v>
      </c>
      <c r="N40" s="67"/>
      <c r="O40" s="67"/>
      <c r="P40" s="67"/>
      <c r="Q40" s="2"/>
    </row>
    <row x14ac:dyDescent="0.25" r="41" customHeight="1" ht="17.25">
      <c r="A41" s="15" t="s">
        <v>7920</v>
      </c>
      <c r="B41" s="16" t="s">
        <v>7921</v>
      </c>
      <c r="C41" s="17">
        <v>102</v>
      </c>
      <c r="D41" s="67"/>
      <c r="E41" s="17">
        <v>102</v>
      </c>
      <c r="F41" s="67"/>
      <c r="G41" s="67"/>
      <c r="H41" s="67"/>
      <c r="I41" s="67"/>
      <c r="J41" s="67"/>
      <c r="K41" s="67"/>
      <c r="L41" s="36"/>
      <c r="M41" s="17">
        <v>300</v>
      </c>
      <c r="N41" s="67"/>
      <c r="O41" s="67"/>
      <c r="P41" s="67"/>
      <c r="Q41" s="2"/>
    </row>
    <row x14ac:dyDescent="0.25" r="42" customHeight="1" ht="17.25">
      <c r="A42" s="15" t="s">
        <v>7922</v>
      </c>
      <c r="B42" s="16" t="s">
        <v>7923</v>
      </c>
      <c r="C42" s="17">
        <v>102</v>
      </c>
      <c r="D42" s="67"/>
      <c r="E42" s="17">
        <v>102</v>
      </c>
      <c r="F42" s="67"/>
      <c r="G42" s="67"/>
      <c r="H42" s="67"/>
      <c r="I42" s="67"/>
      <c r="J42" s="67"/>
      <c r="K42" s="67"/>
      <c r="L42" s="36"/>
      <c r="M42" s="17">
        <v>200</v>
      </c>
      <c r="N42" s="67"/>
      <c r="O42" s="67"/>
      <c r="P42" s="67"/>
      <c r="Q42" s="2"/>
    </row>
    <row x14ac:dyDescent="0.25" r="43" customHeight="1" ht="17.25">
      <c r="A43" s="15" t="s">
        <v>678</v>
      </c>
      <c r="B43" s="16" t="s">
        <v>7924</v>
      </c>
      <c r="C43" s="17">
        <v>50</v>
      </c>
      <c r="D43" s="67"/>
      <c r="E43" s="17">
        <v>50</v>
      </c>
      <c r="F43" s="67"/>
      <c r="G43" s="67"/>
      <c r="H43" s="67"/>
      <c r="I43" s="67"/>
      <c r="J43" s="67"/>
      <c r="K43" s="67"/>
      <c r="L43" s="36"/>
      <c r="M43" s="17">
        <v>100</v>
      </c>
      <c r="N43" s="67"/>
      <c r="O43" s="67"/>
      <c r="P43" s="67"/>
      <c r="Q43" s="2"/>
    </row>
    <row x14ac:dyDescent="0.25" r="44" customHeight="1" ht="17.25">
      <c r="A44" s="15" t="s">
        <v>678</v>
      </c>
      <c r="B44" s="16" t="s">
        <v>7925</v>
      </c>
      <c r="C44" s="17">
        <v>100</v>
      </c>
      <c r="D44" s="67"/>
      <c r="E44" s="17">
        <v>100</v>
      </c>
      <c r="F44" s="67"/>
      <c r="G44" s="67"/>
      <c r="H44" s="67"/>
      <c r="I44" s="67"/>
      <c r="J44" s="67"/>
      <c r="K44" s="67"/>
      <c r="L44" s="36"/>
      <c r="M44" s="17">
        <v>200</v>
      </c>
      <c r="N44" s="67"/>
      <c r="O44" s="67"/>
      <c r="P44" s="67"/>
      <c r="Q44" s="2"/>
    </row>
    <row x14ac:dyDescent="0.25" r="45" customHeight="1" ht="17.25">
      <c r="A45" s="15" t="s">
        <v>7926</v>
      </c>
      <c r="B45" s="16" t="s">
        <v>7927</v>
      </c>
      <c r="C45" s="17">
        <v>100</v>
      </c>
      <c r="D45" s="67"/>
      <c r="E45" s="17">
        <v>100</v>
      </c>
      <c r="F45" s="67"/>
      <c r="G45" s="67"/>
      <c r="H45" s="67"/>
      <c r="I45" s="67"/>
      <c r="J45" s="67"/>
      <c r="K45" s="67"/>
      <c r="L45" s="36"/>
      <c r="M45" s="17">
        <v>200</v>
      </c>
      <c r="N45" s="67"/>
      <c r="O45" s="67"/>
      <c r="P45" s="67"/>
      <c r="Q45" s="2"/>
    </row>
    <row x14ac:dyDescent="0.25" r="46" customHeight="1" ht="17.25">
      <c r="A46" s="21" t="s">
        <v>7928</v>
      </c>
      <c r="B46" s="47"/>
      <c r="C46" s="23">
        <f>SUM(C36:C45)</f>
      </c>
      <c r="D46" s="112"/>
      <c r="E46" s="23">
        <f>SUM(E36:E45)</f>
      </c>
      <c r="F46" s="23">
        <f>SUM(F36:F45)</f>
      </c>
      <c r="G46" s="23">
        <f>SUM(G36:G45)</f>
      </c>
      <c r="H46" s="23">
        <f>SUM(H36:H45)</f>
      </c>
      <c r="I46" s="112"/>
      <c r="J46" s="23">
        <f>SUM(J36:J45)</f>
      </c>
      <c r="K46" s="23">
        <f>SUM(K36:K45)</f>
      </c>
      <c r="L46" s="23">
        <f>SUM(L36:L45)</f>
      </c>
      <c r="M46" s="23">
        <f>SUM(M36:M45)</f>
      </c>
      <c r="N46" s="112"/>
      <c r="O46" s="112"/>
      <c r="P46" s="119"/>
      <c r="Q46" s="2"/>
    </row>
    <row x14ac:dyDescent="0.25" r="47" customHeight="1" ht="17.25">
      <c r="A47" s="15" t="s">
        <v>7929</v>
      </c>
      <c r="B47" s="16" t="s">
        <v>7930</v>
      </c>
      <c r="C47" s="17">
        <v>290</v>
      </c>
      <c r="D47" s="67"/>
      <c r="E47" s="17">
        <v>240</v>
      </c>
      <c r="F47" s="67"/>
      <c r="G47" s="67"/>
      <c r="H47" s="67"/>
      <c r="I47" s="67"/>
      <c r="J47" s="36"/>
      <c r="K47" s="36"/>
      <c r="L47" s="67"/>
      <c r="M47" s="17">
        <v>300</v>
      </c>
      <c r="N47" s="67"/>
      <c r="O47" s="67"/>
      <c r="P47" s="67"/>
      <c r="Q47" s="2"/>
    </row>
    <row x14ac:dyDescent="0.25" r="48" customHeight="1" ht="17.25">
      <c r="A48" s="15" t="s">
        <v>7931</v>
      </c>
      <c r="B48" s="16" t="s">
        <v>7932</v>
      </c>
      <c r="C48" s="17">
        <v>150</v>
      </c>
      <c r="D48" s="67"/>
      <c r="E48" s="17">
        <v>400</v>
      </c>
      <c r="F48" s="67"/>
      <c r="G48" s="67"/>
      <c r="H48" s="67"/>
      <c r="I48" s="67"/>
      <c r="J48" s="17">
        <v>90</v>
      </c>
      <c r="K48" s="17">
        <v>50</v>
      </c>
      <c r="L48" s="67"/>
      <c r="M48" s="36"/>
      <c r="N48" s="67"/>
      <c r="O48" s="67"/>
      <c r="P48" s="67"/>
      <c r="Q48" s="2"/>
    </row>
    <row x14ac:dyDescent="0.25" r="49" customHeight="1" ht="17.25">
      <c r="A49" s="15" t="s">
        <v>7933</v>
      </c>
      <c r="B49" s="16" t="s">
        <v>7934</v>
      </c>
      <c r="C49" s="36"/>
      <c r="D49" s="67"/>
      <c r="E49" s="36"/>
      <c r="F49" s="67"/>
      <c r="G49" s="67"/>
      <c r="H49" s="67"/>
      <c r="I49" s="67"/>
      <c r="J49" s="17">
        <v>110</v>
      </c>
      <c r="K49" s="17">
        <v>30</v>
      </c>
      <c r="L49" s="67"/>
      <c r="M49" s="36"/>
      <c r="N49" s="67"/>
      <c r="O49" s="67"/>
      <c r="P49" s="67"/>
      <c r="Q49" s="2"/>
    </row>
    <row x14ac:dyDescent="0.25" r="50" customHeight="1" ht="17.25">
      <c r="A50" s="15" t="s">
        <v>7935</v>
      </c>
      <c r="B50" s="16" t="s">
        <v>7936</v>
      </c>
      <c r="C50" s="17">
        <v>318</v>
      </c>
      <c r="D50" s="67"/>
      <c r="E50" s="17">
        <v>226</v>
      </c>
      <c r="F50" s="67"/>
      <c r="G50" s="67"/>
      <c r="H50" s="67"/>
      <c r="I50" s="67"/>
      <c r="J50" s="36"/>
      <c r="K50" s="36"/>
      <c r="L50" s="67"/>
      <c r="M50" s="17">
        <v>100</v>
      </c>
      <c r="N50" s="67"/>
      <c r="O50" s="67"/>
      <c r="P50" s="67"/>
      <c r="Q50" s="2"/>
    </row>
    <row x14ac:dyDescent="0.25" r="51" customHeight="1" ht="17.25">
      <c r="A51" s="15" t="s">
        <v>7937</v>
      </c>
      <c r="B51" s="16" t="s">
        <v>7938</v>
      </c>
      <c r="C51" s="36"/>
      <c r="D51" s="67"/>
      <c r="E51" s="36"/>
      <c r="F51" s="67"/>
      <c r="G51" s="67"/>
      <c r="H51" s="67"/>
      <c r="I51" s="67"/>
      <c r="J51" s="17">
        <v>100</v>
      </c>
      <c r="K51" s="17">
        <v>25</v>
      </c>
      <c r="L51" s="67"/>
      <c r="M51" s="36"/>
      <c r="N51" s="67"/>
      <c r="O51" s="67"/>
      <c r="P51" s="67"/>
      <c r="Q51" s="2"/>
    </row>
    <row x14ac:dyDescent="0.25" r="52" customHeight="1" ht="17.25">
      <c r="A52" s="15" t="s">
        <v>7939</v>
      </c>
      <c r="B52" s="16" t="s">
        <v>7940</v>
      </c>
      <c r="C52" s="36"/>
      <c r="D52" s="67"/>
      <c r="E52" s="36"/>
      <c r="F52" s="67"/>
      <c r="G52" s="67"/>
      <c r="H52" s="67"/>
      <c r="I52" s="67"/>
      <c r="J52" s="36"/>
      <c r="K52" s="17">
        <v>45</v>
      </c>
      <c r="L52" s="67"/>
      <c r="M52" s="36"/>
      <c r="N52" s="67"/>
      <c r="O52" s="67"/>
      <c r="P52" s="67"/>
      <c r="Q52" s="2"/>
    </row>
    <row x14ac:dyDescent="0.25" r="53" customHeight="1" ht="17.25">
      <c r="A53" s="21" t="s">
        <v>7941</v>
      </c>
      <c r="B53" s="47"/>
      <c r="C53" s="23">
        <f>SUM(C46:C52)</f>
      </c>
      <c r="D53" s="112"/>
      <c r="E53" s="23">
        <f>SUM(E46:E52)</f>
      </c>
      <c r="F53" s="23">
        <f>SUM(F46:F52)</f>
      </c>
      <c r="G53" s="23">
        <f>SUM(G46:G52)</f>
      </c>
      <c r="H53" s="23">
        <f>SUM(H46:H52)</f>
      </c>
      <c r="I53" s="112"/>
      <c r="J53" s="23">
        <f>SUM(J46:J52)</f>
      </c>
      <c r="K53" s="23">
        <f>SUM(K46:K52)</f>
      </c>
      <c r="L53" s="23">
        <f>SUM(L46:L52)</f>
      </c>
      <c r="M53" s="23">
        <f>SUM(M46:M52)</f>
      </c>
      <c r="N53" s="112"/>
      <c r="O53" s="112"/>
      <c r="P53" s="119"/>
      <c r="Q53" s="2"/>
    </row>
    <row x14ac:dyDescent="0.25" r="54" customHeight="1" ht="17.25">
      <c r="A54" s="15" t="s">
        <v>7942</v>
      </c>
      <c r="B54" s="16" t="s">
        <v>691</v>
      </c>
      <c r="C54" s="36"/>
      <c r="D54" s="67"/>
      <c r="E54" s="17">
        <v>200</v>
      </c>
      <c r="F54" s="17">
        <v>100</v>
      </c>
      <c r="G54" s="17">
        <v>100</v>
      </c>
      <c r="H54" s="36"/>
      <c r="I54" s="67"/>
      <c r="J54" s="67"/>
      <c r="K54" s="36"/>
      <c r="L54" s="36"/>
      <c r="M54" s="36"/>
      <c r="N54" s="67"/>
      <c r="O54" s="67"/>
      <c r="P54" s="67"/>
      <c r="Q54" s="2"/>
    </row>
    <row x14ac:dyDescent="0.25" r="55" customHeight="1" ht="17.25">
      <c r="A55" s="15" t="s">
        <v>7943</v>
      </c>
      <c r="B55" s="16" t="s">
        <v>14</v>
      </c>
      <c r="C55" s="36"/>
      <c r="D55" s="67"/>
      <c r="E55" s="36"/>
      <c r="F55" s="36"/>
      <c r="G55" s="36"/>
      <c r="H55" s="36"/>
      <c r="I55" s="67"/>
      <c r="J55" s="67"/>
      <c r="K55" s="224">
        <v>-15</v>
      </c>
      <c r="L55" s="36"/>
      <c r="M55" s="36"/>
      <c r="N55" s="67"/>
      <c r="O55" s="67"/>
      <c r="P55" s="67"/>
      <c r="Q55" s="2"/>
    </row>
    <row x14ac:dyDescent="0.25" r="56" customHeight="1" ht="17.25">
      <c r="A56" s="15" t="s">
        <v>7943</v>
      </c>
      <c r="B56" s="16" t="s">
        <v>7944</v>
      </c>
      <c r="C56" s="17">
        <v>430</v>
      </c>
      <c r="D56" s="67"/>
      <c r="E56" s="17">
        <v>860</v>
      </c>
      <c r="F56" s="36"/>
      <c r="G56" s="36"/>
      <c r="H56" s="36"/>
      <c r="I56" s="67"/>
      <c r="J56" s="67"/>
      <c r="K56" s="36"/>
      <c r="L56" s="36"/>
      <c r="M56" s="17">
        <v>700</v>
      </c>
      <c r="N56" s="67"/>
      <c r="O56" s="67"/>
      <c r="P56" s="67"/>
      <c r="Q56" s="2"/>
    </row>
    <row x14ac:dyDescent="0.25" r="57" customHeight="1" ht="17.25">
      <c r="A57" s="15" t="s">
        <v>7945</v>
      </c>
      <c r="B57" s="16" t="s">
        <v>7946</v>
      </c>
      <c r="C57" s="17">
        <v>140</v>
      </c>
      <c r="D57" s="67"/>
      <c r="E57" s="17">
        <v>278</v>
      </c>
      <c r="F57" s="36"/>
      <c r="G57" s="36"/>
      <c r="H57" s="17">
        <v>260</v>
      </c>
      <c r="I57" s="67"/>
      <c r="J57" s="67"/>
      <c r="K57" s="36"/>
      <c r="L57" s="36"/>
      <c r="M57" s="36"/>
      <c r="N57" s="67"/>
      <c r="O57" s="67"/>
      <c r="P57" s="67"/>
      <c r="Q57" s="2"/>
    </row>
    <row x14ac:dyDescent="0.25" r="58" customHeight="1" ht="17.25">
      <c r="A58" s="21" t="s">
        <v>7947</v>
      </c>
      <c r="B58" s="47"/>
      <c r="C58" s="23">
        <f>SUM(C53:C57)</f>
      </c>
      <c r="D58" s="112"/>
      <c r="E58" s="23">
        <f>SUM(E53:E57)</f>
      </c>
      <c r="F58" s="23">
        <f>SUM(F53:F57)</f>
      </c>
      <c r="G58" s="23">
        <f>SUM(G53:G57)</f>
      </c>
      <c r="H58" s="23">
        <f>SUM(H53:H57)</f>
      </c>
      <c r="I58" s="112"/>
      <c r="J58" s="23">
        <f>SUM(J53:J57)</f>
      </c>
      <c r="K58" s="23">
        <f>SUM(K53:K54)</f>
      </c>
      <c r="L58" s="23">
        <f>SUM(L53:L57)</f>
      </c>
      <c r="M58" s="23">
        <f>SUM(M53:M57)</f>
      </c>
      <c r="N58" s="112"/>
      <c r="O58" s="112"/>
      <c r="P58" s="119"/>
      <c r="Q58" s="2"/>
    </row>
    <row x14ac:dyDescent="0.25" r="59" customHeight="1" ht="17.25">
      <c r="A59" s="65" t="s">
        <v>697</v>
      </c>
      <c r="B59" s="66" t="s">
        <v>7948</v>
      </c>
      <c r="C59" s="207">
        <v>84</v>
      </c>
      <c r="D59" s="67"/>
      <c r="E59" s="207">
        <v>160</v>
      </c>
      <c r="F59" s="67"/>
      <c r="G59" s="67"/>
      <c r="H59" s="1127">
        <v>76</v>
      </c>
      <c r="I59" s="1128"/>
      <c r="J59" s="207">
        <v>30</v>
      </c>
      <c r="K59" s="67"/>
      <c r="L59" s="67"/>
      <c r="M59" s="207">
        <v>200</v>
      </c>
      <c r="N59" s="67"/>
      <c r="O59" s="67"/>
      <c r="P59" s="67"/>
      <c r="Q59" s="2"/>
    </row>
    <row x14ac:dyDescent="0.25" r="60" customHeight="1" ht="17.25">
      <c r="A60" s="65" t="s">
        <v>7949</v>
      </c>
      <c r="B60" s="66" t="s">
        <v>7950</v>
      </c>
      <c r="C60" s="207">
        <v>326</v>
      </c>
      <c r="D60" s="67"/>
      <c r="E60" s="207">
        <v>660</v>
      </c>
      <c r="F60" s="67"/>
      <c r="G60" s="67"/>
      <c r="H60" s="1128"/>
      <c r="I60" s="1128"/>
      <c r="J60" s="207">
        <v>30</v>
      </c>
      <c r="K60" s="67"/>
      <c r="L60" s="67"/>
      <c r="M60" s="207">
        <v>620</v>
      </c>
      <c r="N60" s="67"/>
      <c r="O60" s="67"/>
      <c r="P60" s="67"/>
      <c r="Q60" s="2"/>
    </row>
    <row x14ac:dyDescent="0.25" r="61" customHeight="1" ht="17.25">
      <c r="A61" s="21" t="s">
        <v>7951</v>
      </c>
      <c r="B61" s="47"/>
      <c r="C61" s="23">
        <f>SUM(C58:C60)</f>
      </c>
      <c r="D61" s="112"/>
      <c r="E61" s="23">
        <f>SUM(E58:E60)</f>
      </c>
      <c r="F61" s="23">
        <f>SUM(F58:F60)</f>
      </c>
      <c r="G61" s="23">
        <f>SUM(G58:G60)</f>
      </c>
      <c r="H61" s="23">
        <f>SUM(H58:H60)</f>
      </c>
      <c r="I61" s="112"/>
      <c r="J61" s="23">
        <f>SUM(J58:J60)</f>
      </c>
      <c r="K61" s="23">
        <f>SUM(K58:K60)</f>
      </c>
      <c r="L61" s="23">
        <f>SUM(L58:L60)</f>
      </c>
      <c r="M61" s="23">
        <f>SUM(M58:M60)</f>
      </c>
      <c r="N61" s="112"/>
      <c r="O61" s="112"/>
      <c r="P61" s="119"/>
      <c r="Q61" s="2"/>
    </row>
    <row x14ac:dyDescent="0.25" r="62" customHeight="1" ht="17.25">
      <c r="A62" s="15" t="s">
        <v>7952</v>
      </c>
      <c r="B62" s="16" t="s">
        <v>7953</v>
      </c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207">
        <v>1000</v>
      </c>
      <c r="N62" s="67"/>
      <c r="O62" s="67"/>
      <c r="P62" s="67"/>
      <c r="Q62" s="2"/>
    </row>
    <row x14ac:dyDescent="0.25" r="63" customHeight="1" ht="17.25">
      <c r="A63" s="21" t="s">
        <v>7954</v>
      </c>
      <c r="B63" s="47"/>
      <c r="C63" s="23">
        <f>SUM(C61:C62)</f>
      </c>
      <c r="D63" s="112"/>
      <c r="E63" s="23">
        <f>SUM(E61:E62)</f>
      </c>
      <c r="F63" s="23">
        <f>SUM(F61:F62)</f>
      </c>
      <c r="G63" s="23">
        <f>SUM(G61:G62)</f>
      </c>
      <c r="H63" s="23">
        <f>SUM(H61:H62)</f>
      </c>
      <c r="I63" s="112"/>
      <c r="J63" s="23">
        <f>SUM(J61:J62)</f>
      </c>
      <c r="K63" s="23">
        <f>SUM(K61:K62)</f>
      </c>
      <c r="L63" s="23">
        <f>SUM(L61:L62)</f>
      </c>
      <c r="M63" s="23">
        <f>SUM(M61:M62)</f>
      </c>
      <c r="N63" s="112"/>
      <c r="O63" s="112"/>
      <c r="P63" s="119"/>
      <c r="Q63" s="2"/>
    </row>
    <row x14ac:dyDescent="0.25" r="64" customHeight="1" ht="17.25">
      <c r="A64" s="15" t="s">
        <v>763</v>
      </c>
      <c r="B64" s="16" t="s">
        <v>7955</v>
      </c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17">
        <v>198</v>
      </c>
      <c r="O64" s="17">
        <v>400</v>
      </c>
      <c r="P64" s="67"/>
      <c r="Q64" s="2"/>
    </row>
    <row x14ac:dyDescent="0.25" r="65" customHeight="1" ht="17.25">
      <c r="A65" s="21" t="s">
        <v>7956</v>
      </c>
      <c r="B65" s="47"/>
      <c r="C65" s="23">
        <f>SUM(C63:C64)</f>
      </c>
      <c r="D65" s="112"/>
      <c r="E65" s="23">
        <f>SUM(E63:E64)</f>
      </c>
      <c r="F65" s="23">
        <f>SUM(F63:F64)</f>
      </c>
      <c r="G65" s="23">
        <f>SUM(G63:G64)</f>
      </c>
      <c r="H65" s="23">
        <f>SUM(H63:H64)</f>
      </c>
      <c r="I65" s="112"/>
      <c r="J65" s="23">
        <f>SUM(J63:J64)</f>
      </c>
      <c r="K65" s="23">
        <f>SUM(K63:K64)</f>
      </c>
      <c r="L65" s="23">
        <f>SUM(L63:L64)</f>
      </c>
      <c r="M65" s="23">
        <f>SUM(M63:M64)</f>
      </c>
      <c r="N65" s="23">
        <f>SUM(N63:N64)</f>
      </c>
      <c r="O65" s="23">
        <f>SUM(O63:O64)</f>
      </c>
      <c r="P65" s="119"/>
      <c r="Q65" s="2"/>
    </row>
    <row x14ac:dyDescent="0.25" r="66" customHeight="1" ht="17.25">
      <c r="A66" s="15" t="s">
        <v>7957</v>
      </c>
      <c r="B66" s="16" t="s">
        <v>14</v>
      </c>
      <c r="C66" s="36"/>
      <c r="D66" s="36"/>
      <c r="E66" s="36"/>
      <c r="F66" s="67"/>
      <c r="G66" s="67"/>
      <c r="H66" s="1075"/>
      <c r="I66" s="1075"/>
      <c r="J66" s="67"/>
      <c r="K66" s="17">
        <v>-117</v>
      </c>
      <c r="L66" s="1075"/>
      <c r="M66" s="36"/>
      <c r="N66" s="67"/>
      <c r="O66" s="67"/>
      <c r="P66" s="67"/>
      <c r="Q66" s="2"/>
    </row>
    <row x14ac:dyDescent="0.25" r="67" customHeight="1" ht="17.25">
      <c r="A67" s="654" t="s">
        <v>7958</v>
      </c>
      <c r="B67" s="16" t="s">
        <v>7959</v>
      </c>
      <c r="C67" s="17">
        <v>200</v>
      </c>
      <c r="D67" s="17">
        <v>200</v>
      </c>
      <c r="E67" s="17">
        <v>400</v>
      </c>
      <c r="F67" s="67"/>
      <c r="G67" s="67"/>
      <c r="H67" s="703">
        <v>127</v>
      </c>
      <c r="I67" s="703">
        <v>300</v>
      </c>
      <c r="J67" s="67"/>
      <c r="K67" s="36"/>
      <c r="L67" s="1075"/>
      <c r="M67" s="703">
        <v>300</v>
      </c>
      <c r="N67" s="67"/>
      <c r="O67" s="67"/>
      <c r="P67" s="67"/>
      <c r="Q67" s="2"/>
    </row>
    <row x14ac:dyDescent="0.25" r="68" customHeight="1" ht="17.25">
      <c r="A68" s="406" t="s">
        <v>7960</v>
      </c>
      <c r="B68" s="25" t="s">
        <v>7961</v>
      </c>
      <c r="C68" s="26">
        <v>100</v>
      </c>
      <c r="D68" s="26">
        <v>100</v>
      </c>
      <c r="E68" s="26">
        <v>200</v>
      </c>
      <c r="F68" s="67"/>
      <c r="G68" s="67"/>
      <c r="H68" s="1129">
        <v>27</v>
      </c>
      <c r="I68" s="1130"/>
      <c r="J68" s="67"/>
      <c r="K68" s="45"/>
      <c r="L68" s="1130"/>
      <c r="M68" s="45"/>
      <c r="N68" s="67"/>
      <c r="O68" s="67"/>
      <c r="P68" s="67"/>
      <c r="Q68" s="2"/>
    </row>
    <row x14ac:dyDescent="0.25" r="69" customHeight="1" ht="17.25">
      <c r="A69" s="21" t="s">
        <v>7962</v>
      </c>
      <c r="B69" s="47"/>
      <c r="C69" s="23">
        <f>SUM(C65:C68)</f>
      </c>
      <c r="D69" s="23">
        <f>SUM(D65:D68)</f>
      </c>
      <c r="E69" s="23">
        <f>SUM(E65:E68)</f>
      </c>
      <c r="F69" s="23">
        <f>SUM(F65:F68)</f>
      </c>
      <c r="G69" s="23">
        <f>SUM(G65:G68)</f>
      </c>
      <c r="H69" s="23">
        <f>SUM(H65:H68)</f>
      </c>
      <c r="I69" s="23">
        <f>SUM(I65:I68)</f>
      </c>
      <c r="J69" s="23">
        <f>SUM(J65:J68)</f>
      </c>
      <c r="K69" s="23">
        <f>SUM(K65:K68)</f>
      </c>
      <c r="L69" s="23">
        <f>SUM(L65:L68)</f>
      </c>
      <c r="M69" s="23">
        <f>SUM(M65:M68)</f>
      </c>
      <c r="N69" s="23">
        <f>SUM(N65:N68)</f>
      </c>
      <c r="O69" s="23">
        <f>SUM(O65:O68)</f>
      </c>
      <c r="P69" s="119"/>
      <c r="Q69" s="2"/>
    </row>
    <row x14ac:dyDescent="0.25" r="70" customHeight="1" ht="17.25">
      <c r="A70" s="15" t="s">
        <v>7963</v>
      </c>
      <c r="B70" s="16" t="s">
        <v>7964</v>
      </c>
      <c r="C70" s="67"/>
      <c r="D70" s="67"/>
      <c r="E70" s="67"/>
      <c r="F70" s="67"/>
      <c r="G70" s="67"/>
      <c r="H70" s="703">
        <v>146</v>
      </c>
      <c r="I70" s="67"/>
      <c r="J70" s="67"/>
      <c r="K70" s="67"/>
      <c r="L70" s="67"/>
      <c r="M70" s="67"/>
      <c r="N70" s="67"/>
      <c r="O70" s="67"/>
      <c r="P70" s="67"/>
      <c r="Q70" s="2"/>
    </row>
    <row x14ac:dyDescent="0.25" r="71" customHeight="1" ht="17.25">
      <c r="A71" s="21" t="s">
        <v>7965</v>
      </c>
      <c r="B71" s="47"/>
      <c r="C71" s="23">
        <f>SUM(C69:C70)</f>
      </c>
      <c r="D71" s="23">
        <f>SUM(D69:D70)</f>
      </c>
      <c r="E71" s="23">
        <f>SUM(E69:E70)</f>
      </c>
      <c r="F71" s="23">
        <f>SUM(F69:F70)</f>
      </c>
      <c r="G71" s="23">
        <f>SUM(G69:G70)</f>
      </c>
      <c r="H71" s="23">
        <f>SUM(H69:H70)</f>
      </c>
      <c r="I71" s="23">
        <f>SUM(I69:I70)</f>
      </c>
      <c r="J71" s="23">
        <f>SUM(J69:J70)</f>
      </c>
      <c r="K71" s="23">
        <f>SUM(K69:K70)</f>
      </c>
      <c r="L71" s="23">
        <f>SUM(L69:L70)</f>
      </c>
      <c r="M71" s="23">
        <f>SUM(M69:M70)</f>
      </c>
      <c r="N71" s="23">
        <f>SUM(N69:N70)</f>
      </c>
      <c r="O71" s="23">
        <f>SUM(O69:O70)</f>
      </c>
      <c r="P71" s="119"/>
      <c r="Q71" s="2"/>
    </row>
    <row x14ac:dyDescent="0.25" r="72" customHeight="1" ht="17.25">
      <c r="A72" s="1124"/>
      <c r="B72" s="129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2"/>
    </row>
    <row x14ac:dyDescent="0.25" r="73" customHeight="1" ht="17.25">
      <c r="A73" s="21" t="s">
        <v>7966</v>
      </c>
      <c r="B73" s="47"/>
      <c r="C73" s="23">
        <f>SUM(C71:C72)</f>
      </c>
      <c r="D73" s="23">
        <f>SUM(D71:D72)</f>
      </c>
      <c r="E73" s="23">
        <f>SUM(E71:E72)</f>
      </c>
      <c r="F73" s="23">
        <f>SUM(F71:F72)</f>
      </c>
      <c r="G73" s="23">
        <f>SUM(G71:G72)</f>
      </c>
      <c r="H73" s="23">
        <f>SUM(H71:H72)</f>
      </c>
      <c r="I73" s="23">
        <f>SUM(I71:I72)</f>
      </c>
      <c r="J73" s="23">
        <f>SUM(J71:J72)</f>
      </c>
      <c r="K73" s="23">
        <f>SUM(K71:K72)</f>
      </c>
      <c r="L73" s="23">
        <f>SUM(L71:L72)</f>
      </c>
      <c r="M73" s="23">
        <f>SUM(M71:M72)</f>
      </c>
      <c r="N73" s="23">
        <f>SUM(N71:N72)</f>
      </c>
      <c r="O73" s="23">
        <f>SUM(O71:O72)</f>
      </c>
      <c r="P73" s="119"/>
      <c r="Q73" s="2"/>
    </row>
    <row x14ac:dyDescent="0.25" r="74" customHeight="1" ht="17.25">
      <c r="A74" s="15" t="s">
        <v>7967</v>
      </c>
      <c r="B74" s="16" t="s">
        <v>14</v>
      </c>
      <c r="C74" s="36"/>
      <c r="D74" s="17">
        <v>-82</v>
      </c>
      <c r="E74" s="36"/>
      <c r="F74" s="67"/>
      <c r="G74" s="67"/>
      <c r="H74" s="703">
        <v>-65</v>
      </c>
      <c r="I74" s="1075"/>
      <c r="J74" s="17">
        <v>-35</v>
      </c>
      <c r="K74" s="36"/>
      <c r="L74" s="1075"/>
      <c r="M74" s="36"/>
      <c r="N74" s="67"/>
      <c r="O74" s="67"/>
      <c r="P74" s="67"/>
      <c r="Q74" s="2"/>
    </row>
    <row x14ac:dyDescent="0.25" r="75" customHeight="1" ht="17.25">
      <c r="A75" s="15" t="s">
        <v>7968</v>
      </c>
      <c r="B75" s="16" t="s">
        <v>14</v>
      </c>
      <c r="C75" s="17">
        <v>-177</v>
      </c>
      <c r="D75" s="36"/>
      <c r="E75" s="17">
        <v>-222</v>
      </c>
      <c r="F75" s="67"/>
      <c r="G75" s="67"/>
      <c r="H75" s="1075"/>
      <c r="I75" s="1075"/>
      <c r="J75" s="17">
        <v>-23</v>
      </c>
      <c r="K75" s="17">
        <v>-12</v>
      </c>
      <c r="L75" s="1075"/>
      <c r="M75" s="17">
        <v>-11</v>
      </c>
      <c r="N75" s="67"/>
      <c r="O75" s="67"/>
      <c r="P75" s="67"/>
      <c r="Q75" s="2"/>
    </row>
    <row x14ac:dyDescent="0.25" r="76" customHeight="1" ht="17.25">
      <c r="A76" s="21" t="s">
        <v>7969</v>
      </c>
      <c r="B76" s="47"/>
      <c r="C76" s="23">
        <f>SUM(C73:C75)</f>
      </c>
      <c r="D76" s="23">
        <f>SUM(D73:D75)</f>
      </c>
      <c r="E76" s="23">
        <f>SUM(E73:E75)</f>
      </c>
      <c r="F76" s="23">
        <f>SUM(F73:F75)</f>
      </c>
      <c r="G76" s="23">
        <f>SUM(G73:G75)</f>
      </c>
      <c r="H76" s="23">
        <f>SUM(H73:H75)</f>
      </c>
      <c r="I76" s="23">
        <f>SUM(I73:I75)</f>
      </c>
      <c r="J76" s="23">
        <f>SUM(J73:J75)</f>
      </c>
      <c r="K76" s="23">
        <f>SUM(K73:K75)</f>
      </c>
      <c r="L76" s="23">
        <f>SUM(L73:L75)</f>
      </c>
      <c r="M76" s="23">
        <f>SUM(M73:M75)</f>
      </c>
      <c r="N76" s="23">
        <f>SUM(N73:N75)</f>
      </c>
      <c r="O76" s="23">
        <f>SUM(O73:O75)</f>
      </c>
      <c r="P76" s="119"/>
      <c r="Q76" s="2"/>
    </row>
    <row x14ac:dyDescent="0.25" r="77" customHeight="1" ht="17.25">
      <c r="A77" s="15" t="s">
        <v>7970</v>
      </c>
      <c r="B77" s="16" t="s">
        <v>14</v>
      </c>
      <c r="C77" s="17">
        <v>-64</v>
      </c>
      <c r="D77" s="17">
        <v>-12</v>
      </c>
      <c r="E77" s="17">
        <v>-15</v>
      </c>
      <c r="F77" s="703">
        <v>-1</v>
      </c>
      <c r="G77" s="1075"/>
      <c r="H77" s="1075"/>
      <c r="I77" s="1075"/>
      <c r="J77" s="17">
        <v>-5</v>
      </c>
      <c r="K77" s="17">
        <v>-4</v>
      </c>
      <c r="L77" s="1075"/>
      <c r="M77" s="17">
        <v>-11</v>
      </c>
      <c r="N77" s="36"/>
      <c r="O77" s="36"/>
      <c r="P77" s="36"/>
      <c r="Q77" s="2"/>
    </row>
    <row x14ac:dyDescent="0.25" r="78" customHeight="1" ht="17.25">
      <c r="A78" s="15" t="s">
        <v>855</v>
      </c>
      <c r="B78" s="16" t="s">
        <v>14</v>
      </c>
      <c r="C78" s="17">
        <v>-84</v>
      </c>
      <c r="D78" s="36"/>
      <c r="E78" s="17">
        <v>-164</v>
      </c>
      <c r="F78" s="1075"/>
      <c r="G78" s="1075"/>
      <c r="H78" s="703">
        <v>-33</v>
      </c>
      <c r="I78" s="1075"/>
      <c r="J78" s="36"/>
      <c r="K78" s="36"/>
      <c r="L78" s="703">
        <v>-25</v>
      </c>
      <c r="M78" s="17">
        <v>-138</v>
      </c>
      <c r="N78" s="36"/>
      <c r="O78" s="36"/>
      <c r="P78" s="36"/>
      <c r="Q78" s="2"/>
    </row>
    <row x14ac:dyDescent="0.25" r="79" customHeight="1" ht="17.25">
      <c r="A79" s="21" t="s">
        <v>7971</v>
      </c>
      <c r="B79" s="47"/>
      <c r="C79" s="23">
        <f>SUM(C76:C78)</f>
      </c>
      <c r="D79" s="23">
        <f>SUM(D76:D78)</f>
      </c>
      <c r="E79" s="23">
        <f>SUM(E76:E78)</f>
      </c>
      <c r="F79" s="23">
        <f>SUM(F76:F78)</f>
      </c>
      <c r="G79" s="23">
        <f>SUM(G76:G78)</f>
      </c>
      <c r="H79" s="23">
        <f>SUM(H76:H78)</f>
      </c>
      <c r="I79" s="23">
        <f>SUM(I76:I78)</f>
      </c>
      <c r="J79" s="23">
        <f>SUM(J76:J78)</f>
      </c>
      <c r="K79" s="23">
        <f>SUM(K76:K78)</f>
      </c>
      <c r="L79" s="23">
        <f>SUM(L76:L78)</f>
      </c>
      <c r="M79" s="23">
        <f>SUM(M76:M78)</f>
      </c>
      <c r="N79" s="23">
        <f>SUM(N76:N78)</f>
      </c>
      <c r="O79" s="23">
        <f>SUM(O76:O78)</f>
      </c>
      <c r="P79" s="119"/>
      <c r="Q79" s="2"/>
    </row>
    <row x14ac:dyDescent="0.25" r="80" customHeight="1" ht="17.25">
      <c r="A80" s="15" t="s">
        <v>7972</v>
      </c>
      <c r="B80" s="16" t="s">
        <v>14</v>
      </c>
      <c r="C80" s="17">
        <v>-38</v>
      </c>
      <c r="D80" s="36"/>
      <c r="E80" s="17">
        <v>-57</v>
      </c>
      <c r="F80" s="36"/>
      <c r="G80" s="36"/>
      <c r="H80" s="17">
        <v>-23</v>
      </c>
      <c r="I80" s="36"/>
      <c r="J80" s="36"/>
      <c r="K80" s="36"/>
      <c r="L80" s="36"/>
      <c r="M80" s="17">
        <v>-59</v>
      </c>
      <c r="N80" s="36"/>
      <c r="O80" s="36"/>
      <c r="P80" s="36"/>
      <c r="Q80" s="2"/>
    </row>
    <row x14ac:dyDescent="0.25" r="81" customHeight="1" ht="17.25">
      <c r="A81" s="21" t="s">
        <v>7973</v>
      </c>
      <c r="B81" s="47"/>
      <c r="C81" s="23">
        <f>SUM(C79:C80)</f>
      </c>
      <c r="D81" s="23">
        <f>SUM(D79:D80)</f>
      </c>
      <c r="E81" s="23">
        <f>SUM(E79:E80)</f>
      </c>
      <c r="F81" s="23">
        <f>SUM(F79:F80)</f>
      </c>
      <c r="G81" s="23">
        <f>SUM(G79:G80)</f>
      </c>
      <c r="H81" s="23">
        <f>SUM(H79:H80)</f>
      </c>
      <c r="I81" s="23">
        <f>SUM(I79:I80)</f>
      </c>
      <c r="J81" s="23">
        <f>SUM(J79:J80)</f>
      </c>
      <c r="K81" s="23">
        <f>SUM(K79:K80)</f>
      </c>
      <c r="L81" s="23">
        <f>SUM(L79:L80)</f>
      </c>
      <c r="M81" s="23">
        <f>SUM(M79:M80)</f>
      </c>
      <c r="N81" s="23">
        <f>SUM(N79:N80)</f>
      </c>
      <c r="O81" s="23">
        <f>SUM(O79:O80)</f>
      </c>
      <c r="P81" s="119"/>
      <c r="Q81" s="2"/>
    </row>
    <row x14ac:dyDescent="0.25" r="82" customHeight="1" ht="17.25">
      <c r="A82" s="15" t="s">
        <v>7974</v>
      </c>
      <c r="B82" s="16" t="s">
        <v>7975</v>
      </c>
      <c r="C82" s="17">
        <v>150</v>
      </c>
      <c r="D82" s="36"/>
      <c r="E82" s="17">
        <v>300</v>
      </c>
      <c r="F82" s="36"/>
      <c r="G82" s="36"/>
      <c r="H82" s="17">
        <v>42</v>
      </c>
      <c r="I82" s="36"/>
      <c r="J82" s="36"/>
      <c r="K82" s="36"/>
      <c r="L82" s="17">
        <v>80</v>
      </c>
      <c r="M82" s="17">
        <v>500</v>
      </c>
      <c r="N82" s="36"/>
      <c r="O82" s="36"/>
      <c r="P82" s="17">
        <v>8</v>
      </c>
      <c r="Q82" s="2"/>
    </row>
    <row x14ac:dyDescent="0.25" r="83" customHeight="1" ht="17.25">
      <c r="A83" s="15" t="s">
        <v>7976</v>
      </c>
      <c r="B83" s="16" t="s">
        <v>7977</v>
      </c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17">
        <v>112</v>
      </c>
      <c r="Q83" s="2"/>
    </row>
    <row x14ac:dyDescent="0.25" r="84" customHeight="1" ht="17.25">
      <c r="A84" s="21" t="s">
        <v>7978</v>
      </c>
      <c r="B84" s="47"/>
      <c r="C84" s="23">
        <f>SUM(C81:C83)</f>
      </c>
      <c r="D84" s="23">
        <f>SUM(D81:D83)</f>
      </c>
      <c r="E84" s="23">
        <f>SUM(E81:E83)</f>
      </c>
      <c r="F84" s="23">
        <f>SUM(F81:F83)</f>
      </c>
      <c r="G84" s="23">
        <f>SUM(G81:G83)</f>
      </c>
      <c r="H84" s="23">
        <f>SUM(H81:H83)</f>
      </c>
      <c r="I84" s="23">
        <f>SUM(I81:I83)</f>
      </c>
      <c r="J84" s="23">
        <f>SUM(J81:J83)</f>
      </c>
      <c r="K84" s="23">
        <f>SUM(K81:K83)</f>
      </c>
      <c r="L84" s="23">
        <f>SUM(L81:L83)</f>
      </c>
      <c r="M84" s="23">
        <f>SUM(M81:M83)</f>
      </c>
      <c r="N84" s="23">
        <f>SUM(N81:N83)</f>
      </c>
      <c r="O84" s="23">
        <f>SUM(O81:O83)</f>
      </c>
      <c r="P84" s="23">
        <f>SUM(P81:P83)</f>
      </c>
      <c r="Q84" s="2"/>
    </row>
    <row x14ac:dyDescent="0.25" r="85" customHeight="1" ht="17.25">
      <c r="A85" s="117" t="s">
        <v>7979</v>
      </c>
      <c r="B85" s="118" t="s">
        <v>14</v>
      </c>
      <c r="C85" s="138">
        <v>-74</v>
      </c>
      <c r="D85" s="46"/>
      <c r="E85" s="138">
        <v>-93</v>
      </c>
      <c r="F85" s="46"/>
      <c r="G85" s="46"/>
      <c r="H85" s="138">
        <v>-47</v>
      </c>
      <c r="I85" s="46"/>
      <c r="J85" s="46"/>
      <c r="K85" s="46"/>
      <c r="L85" s="46"/>
      <c r="M85" s="138">
        <v>-2</v>
      </c>
      <c r="N85" s="46"/>
      <c r="O85" s="46"/>
      <c r="P85" s="46"/>
      <c r="Q85" s="2"/>
    </row>
    <row x14ac:dyDescent="0.25" r="86" customHeight="1" ht="17.25">
      <c r="A86" s="21" t="s">
        <v>7980</v>
      </c>
      <c r="B86" s="47"/>
      <c r="C86" s="23">
        <f>SUM(C84:C85)</f>
      </c>
      <c r="D86" s="23">
        <f>SUM(D84:D85)</f>
      </c>
      <c r="E86" s="23">
        <f>SUM(E84:E85)</f>
      </c>
      <c r="F86" s="23">
        <f>SUM(F84:F85)</f>
      </c>
      <c r="G86" s="23">
        <f>SUM(G84:G85)</f>
      </c>
      <c r="H86" s="23">
        <f>SUM(H84:H85)</f>
      </c>
      <c r="I86" s="23">
        <f>SUM(I84:I85)</f>
      </c>
      <c r="J86" s="23">
        <f>SUM(J84:J85)</f>
      </c>
      <c r="K86" s="23">
        <f>SUM(K84:K85)</f>
      </c>
      <c r="L86" s="23">
        <f>SUM(L84:L85)</f>
      </c>
      <c r="M86" s="23">
        <f>SUM(M84:M85)</f>
      </c>
      <c r="N86" s="23">
        <f>SUM(N84:N85)</f>
      </c>
      <c r="O86" s="23">
        <f>SUM(O84:O85)</f>
      </c>
      <c r="P86" s="23">
        <f>SUM(P84:P85)</f>
      </c>
      <c r="Q86" s="2"/>
    </row>
    <row x14ac:dyDescent="0.25" r="87" customHeight="1" ht="17.25">
      <c r="A87" s="15" t="s">
        <v>4463</v>
      </c>
      <c r="B87" s="16" t="s">
        <v>14</v>
      </c>
      <c r="C87" s="17">
        <v>-67</v>
      </c>
      <c r="D87" s="17">
        <v>-10</v>
      </c>
      <c r="E87" s="17">
        <v>-64</v>
      </c>
      <c r="F87" s="36"/>
      <c r="G87" s="36"/>
      <c r="H87" s="17">
        <v>-14</v>
      </c>
      <c r="I87" s="17">
        <v>-16</v>
      </c>
      <c r="J87" s="17">
        <v>-12</v>
      </c>
      <c r="K87" s="17">
        <v>-1</v>
      </c>
      <c r="L87" s="36"/>
      <c r="M87" s="17">
        <v>-2</v>
      </c>
      <c r="N87" s="36"/>
      <c r="O87" s="36"/>
      <c r="P87" s="36"/>
      <c r="Q87" s="2"/>
    </row>
    <row x14ac:dyDescent="0.25" r="88" customHeight="1" ht="17.25">
      <c r="A88" s="15" t="s">
        <v>7981</v>
      </c>
      <c r="B88" s="16" t="s">
        <v>14</v>
      </c>
      <c r="C88" s="17">
        <v>-68</v>
      </c>
      <c r="D88" s="17">
        <v>-17</v>
      </c>
      <c r="E88" s="17">
        <v>-28</v>
      </c>
      <c r="F88" s="36"/>
      <c r="G88" s="36"/>
      <c r="H88" s="17">
        <v>-18</v>
      </c>
      <c r="I88" s="17">
        <v>-8</v>
      </c>
      <c r="J88" s="36"/>
      <c r="K88" s="36"/>
      <c r="L88" s="36"/>
      <c r="M88" s="17">
        <v>-2</v>
      </c>
      <c r="N88" s="36"/>
      <c r="O88" s="36"/>
      <c r="P88" s="36"/>
      <c r="Q88" s="2"/>
    </row>
    <row x14ac:dyDescent="0.25" r="89" customHeight="1" ht="17.25">
      <c r="A89" s="15" t="s">
        <v>7982</v>
      </c>
      <c r="B89" s="16" t="s">
        <v>14</v>
      </c>
      <c r="C89" s="17">
        <v>-84</v>
      </c>
      <c r="D89" s="17">
        <v>-31</v>
      </c>
      <c r="E89" s="36"/>
      <c r="F89" s="36"/>
      <c r="G89" s="17">
        <v>-4</v>
      </c>
      <c r="H89" s="36"/>
      <c r="I89" s="36"/>
      <c r="J89" s="36"/>
      <c r="K89" s="36"/>
      <c r="L89" s="17">
        <v>-2</v>
      </c>
      <c r="M89" s="17">
        <v>-7</v>
      </c>
      <c r="N89" s="36"/>
      <c r="O89" s="36"/>
      <c r="P89" s="36"/>
      <c r="Q89" s="2"/>
    </row>
    <row x14ac:dyDescent="0.25" r="90" customHeight="1" ht="17.25">
      <c r="A90" s="21" t="s">
        <v>7826</v>
      </c>
      <c r="B90" s="47"/>
      <c r="C90" s="23">
        <f>SUM(C86:C89)</f>
      </c>
      <c r="D90" s="23">
        <f>SUM(D86:D89)</f>
      </c>
      <c r="E90" s="23">
        <f>SUM(E86:E89)</f>
      </c>
      <c r="F90" s="23">
        <f>SUM(F86:F89)</f>
      </c>
      <c r="G90" s="23">
        <f>SUM(G86:G89)</f>
      </c>
      <c r="H90" s="23">
        <f>SUM(H86:H89)</f>
      </c>
      <c r="I90" s="23">
        <f>SUM(I86:I89)</f>
      </c>
      <c r="J90" s="23">
        <f>SUM(J86:J89)</f>
      </c>
      <c r="K90" s="23">
        <f>SUM(K86:K89)</f>
      </c>
      <c r="L90" s="23">
        <f>SUM(L86:L89)</f>
      </c>
      <c r="M90" s="23">
        <f>SUM(M86:M89)</f>
      </c>
      <c r="N90" s="23">
        <f>SUM(N86:N89)</f>
      </c>
      <c r="O90" s="23">
        <f>SUM(O86:O89)</f>
      </c>
      <c r="P90" s="23">
        <f>SUM(P86:P89)</f>
      </c>
      <c r="Q90" s="2"/>
    </row>
    <row x14ac:dyDescent="0.25" r="91" customHeight="1" ht="17.25">
      <c r="A91" s="1131"/>
      <c r="B91" s="1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2"/>
    </row>
    <row x14ac:dyDescent="0.25" r="92" customHeight="1" ht="17.25">
      <c r="A92" s="21" t="s">
        <v>7829</v>
      </c>
      <c r="B92" s="47"/>
      <c r="C92" s="23">
        <f>SUM(C90:C91)</f>
      </c>
      <c r="D92" s="23">
        <f>SUM(D90:D91)</f>
      </c>
      <c r="E92" s="23">
        <f>SUM(E90:E91)</f>
      </c>
      <c r="F92" s="23">
        <f>SUM(F90:F91)</f>
      </c>
      <c r="G92" s="23">
        <f>SUM(G90:G91)</f>
      </c>
      <c r="H92" s="23">
        <f>SUM(H90:H91)</f>
      </c>
      <c r="I92" s="23">
        <f>SUM(I90:I91)</f>
      </c>
      <c r="J92" s="23">
        <f>SUM(J90:J91)</f>
      </c>
      <c r="K92" s="23">
        <f>SUM(K90:K91)</f>
      </c>
      <c r="L92" s="23">
        <f>SUM(L90:L91)</f>
      </c>
      <c r="M92" s="23">
        <f>SUM(M90:M91)</f>
      </c>
      <c r="N92" s="23">
        <f>SUM(N90:N91)</f>
      </c>
      <c r="O92" s="23">
        <f>SUM(O90:O91)</f>
      </c>
      <c r="P92" s="23">
        <f>SUM(P90:P91)</f>
      </c>
      <c r="Q92" s="2"/>
    </row>
    <row x14ac:dyDescent="0.25" r="93" customHeight="1" ht="17.25">
      <c r="A93" s="15" t="s">
        <v>7983</v>
      </c>
      <c r="B93" s="16" t="s">
        <v>14</v>
      </c>
      <c r="C93" s="17">
        <v>-86</v>
      </c>
      <c r="D93" s="17">
        <v>-5</v>
      </c>
      <c r="E93" s="17">
        <v>-81</v>
      </c>
      <c r="F93" s="36"/>
      <c r="G93" s="36"/>
      <c r="H93" s="17">
        <v>-5</v>
      </c>
      <c r="I93" s="17">
        <v>-6</v>
      </c>
      <c r="J93" s="36"/>
      <c r="K93" s="36"/>
      <c r="L93" s="17">
        <v>-2</v>
      </c>
      <c r="M93" s="17">
        <v>-297</v>
      </c>
      <c r="N93" s="36"/>
      <c r="O93" s="36"/>
      <c r="P93" s="36"/>
      <c r="Q93" s="2"/>
    </row>
    <row x14ac:dyDescent="0.25" r="94" customHeight="1" ht="17.25">
      <c r="A94" s="15" t="s">
        <v>7984</v>
      </c>
      <c r="B94" s="16" t="s">
        <v>14</v>
      </c>
      <c r="C94" s="17">
        <v>-262</v>
      </c>
      <c r="D94" s="17">
        <v>-14</v>
      </c>
      <c r="E94" s="17">
        <v>-151</v>
      </c>
      <c r="F94" s="36"/>
      <c r="G94" s="36"/>
      <c r="H94" s="17">
        <v>-11</v>
      </c>
      <c r="I94" s="17">
        <v>-9</v>
      </c>
      <c r="J94" s="17">
        <v>-15</v>
      </c>
      <c r="K94" s="17">
        <v>-7</v>
      </c>
      <c r="L94" s="17">
        <v>-77</v>
      </c>
      <c r="M94" s="17">
        <v>-52</v>
      </c>
      <c r="N94" s="36"/>
      <c r="O94" s="36"/>
      <c r="P94" s="17">
        <v>-75</v>
      </c>
      <c r="Q94" s="2"/>
    </row>
    <row x14ac:dyDescent="0.25" r="95" customHeight="1" ht="17.25">
      <c r="A95" s="15" t="s">
        <v>7985</v>
      </c>
      <c r="B95" s="16" t="s">
        <v>14</v>
      </c>
      <c r="C95" s="17">
        <v>-34</v>
      </c>
      <c r="D95" s="17">
        <v>-11</v>
      </c>
      <c r="E95" s="17">
        <v>-120</v>
      </c>
      <c r="F95" s="36"/>
      <c r="G95" s="17">
        <v>-3</v>
      </c>
      <c r="H95" s="17">
        <v>-6</v>
      </c>
      <c r="I95" s="36"/>
      <c r="J95" s="17">
        <v>-6</v>
      </c>
      <c r="K95" s="36"/>
      <c r="L95" s="17">
        <v>-90</v>
      </c>
      <c r="M95" s="17">
        <v>-305</v>
      </c>
      <c r="N95" s="36"/>
      <c r="O95" s="36"/>
      <c r="P95" s="36"/>
      <c r="Q95" s="2"/>
    </row>
    <row x14ac:dyDescent="0.25" r="96" customHeight="1" ht="17.25">
      <c r="A96" s="21" t="s">
        <v>7833</v>
      </c>
      <c r="B96" s="47"/>
      <c r="C96" s="23">
        <f>SUM(C92:C95)</f>
      </c>
      <c r="D96" s="23">
        <f>SUM(D92:D95)</f>
      </c>
      <c r="E96" s="23">
        <f>SUM(E92:E95)</f>
      </c>
      <c r="F96" s="23">
        <f>SUM(F92:F95)</f>
      </c>
      <c r="G96" s="23">
        <f>SUM(G92:G95)</f>
      </c>
      <c r="H96" s="23">
        <f>SUM(H92:H95)</f>
      </c>
      <c r="I96" s="23">
        <f>SUM(I92:I95)</f>
      </c>
      <c r="J96" s="23">
        <f>SUM(J92:J95)</f>
      </c>
      <c r="K96" s="23">
        <f>SUM(K92:K95)</f>
      </c>
      <c r="L96" s="23">
        <f>SUM(L92:L95)</f>
      </c>
      <c r="M96" s="23">
        <f>SUM(M92:M95)</f>
      </c>
      <c r="N96" s="23">
        <f>SUM(N92:N95)</f>
      </c>
      <c r="O96" s="23">
        <f>SUM(O92:O95)</f>
      </c>
      <c r="P96" s="23">
        <f>SUM(P92:P95)</f>
      </c>
      <c r="Q96" s="2"/>
    </row>
    <row x14ac:dyDescent="0.25" r="97" customHeight="1" ht="17.25">
      <c r="A97" s="15" t="s">
        <v>7986</v>
      </c>
      <c r="B97" s="16" t="s">
        <v>14</v>
      </c>
      <c r="C97" s="17">
        <v>-77</v>
      </c>
      <c r="D97" s="17">
        <v>-5</v>
      </c>
      <c r="E97" s="17">
        <v>-82</v>
      </c>
      <c r="F97" s="36"/>
      <c r="G97" s="36"/>
      <c r="H97" s="36"/>
      <c r="I97" s="36"/>
      <c r="J97" s="17">
        <v>-10</v>
      </c>
      <c r="K97" s="17">
        <v>-2</v>
      </c>
      <c r="L97" s="17">
        <v>-5</v>
      </c>
      <c r="M97" s="17">
        <v>-17</v>
      </c>
      <c r="N97" s="36"/>
      <c r="O97" s="36"/>
      <c r="P97" s="36"/>
      <c r="Q97" s="2"/>
    </row>
    <row x14ac:dyDescent="0.25" r="98" customHeight="1" ht="17.25">
      <c r="A98" s="21" t="s">
        <v>7835</v>
      </c>
      <c r="B98" s="47"/>
      <c r="C98" s="23">
        <f>SUM(C96:C97)</f>
      </c>
      <c r="D98" s="23">
        <f>SUM(D96:D97)</f>
      </c>
      <c r="E98" s="23">
        <f>SUM(E96:E97)</f>
      </c>
      <c r="F98" s="23">
        <f>SUM(F96:F97)</f>
      </c>
      <c r="G98" s="23">
        <f>SUM(G96:G97)</f>
      </c>
      <c r="H98" s="23">
        <f>SUM(H96:H97)</f>
      </c>
      <c r="I98" s="23">
        <f>SUM(I96:I97)</f>
      </c>
      <c r="J98" s="23">
        <f>SUM(J96:J97)</f>
      </c>
      <c r="K98" s="23">
        <f>SUM(K96:K97)</f>
      </c>
      <c r="L98" s="23">
        <f>SUM(L96:L97)</f>
      </c>
      <c r="M98" s="23">
        <f>SUM(M96:M97)</f>
      </c>
      <c r="N98" s="23">
        <f>SUM(N96:N97)</f>
      </c>
      <c r="O98" s="23">
        <f>SUM(O96:O97)</f>
      </c>
      <c r="P98" s="23">
        <f>SUM(P96:P97)</f>
      </c>
      <c r="Q98" s="2"/>
    </row>
    <row x14ac:dyDescent="0.25" r="99" customHeight="1" ht="17.25">
      <c r="A99" s="15" t="s">
        <v>7987</v>
      </c>
      <c r="B99" s="16" t="s">
        <v>14</v>
      </c>
      <c r="C99" s="17">
        <v>-118</v>
      </c>
      <c r="D99" s="36"/>
      <c r="E99" s="36"/>
      <c r="F99" s="36"/>
      <c r="G99" s="36"/>
      <c r="H99" s="36"/>
      <c r="I99" s="36"/>
      <c r="J99" s="17">
        <v>-15</v>
      </c>
      <c r="K99" s="36"/>
      <c r="L99" s="36"/>
      <c r="M99" s="17">
        <v>-33</v>
      </c>
      <c r="N99" s="36"/>
      <c r="O99" s="36"/>
      <c r="P99" s="36"/>
      <c r="Q99" s="2"/>
    </row>
    <row x14ac:dyDescent="0.25" r="100" customHeight="1" ht="17.25">
      <c r="A100" s="15" t="s">
        <v>7988</v>
      </c>
      <c r="B100" s="16" t="s">
        <v>14</v>
      </c>
      <c r="C100" s="17">
        <v>-117</v>
      </c>
      <c r="D100" s="36"/>
      <c r="E100" s="36"/>
      <c r="F100" s="36"/>
      <c r="G100" s="36"/>
      <c r="H100" s="17">
        <v>-37</v>
      </c>
      <c r="I100" s="17">
        <v>-10</v>
      </c>
      <c r="J100" s="17">
        <v>-12</v>
      </c>
      <c r="K100" s="36"/>
      <c r="L100" s="36"/>
      <c r="M100" s="17">
        <v>-8</v>
      </c>
      <c r="N100" s="36"/>
      <c r="O100" s="36"/>
      <c r="P100" s="36"/>
      <c r="Q100" s="2"/>
    </row>
    <row x14ac:dyDescent="0.25" r="101" customHeight="1" ht="17.25">
      <c r="A101" s="15" t="s">
        <v>7989</v>
      </c>
      <c r="B101" s="16" t="s">
        <v>14</v>
      </c>
      <c r="C101" s="17">
        <v>-84</v>
      </c>
      <c r="D101" s="36"/>
      <c r="E101" s="17">
        <v>-270</v>
      </c>
      <c r="F101" s="36"/>
      <c r="G101" s="36"/>
      <c r="H101" s="36"/>
      <c r="I101" s="36"/>
      <c r="J101" s="36"/>
      <c r="K101" s="36"/>
      <c r="L101" s="36"/>
      <c r="M101" s="17">
        <v>-5</v>
      </c>
      <c r="N101" s="36"/>
      <c r="O101" s="36"/>
      <c r="P101" s="36"/>
      <c r="Q101" s="2"/>
    </row>
    <row x14ac:dyDescent="0.25" r="102" customHeight="1" ht="17.25">
      <c r="A102" s="15" t="s">
        <v>7990</v>
      </c>
      <c r="B102" s="16" t="s">
        <v>14</v>
      </c>
      <c r="C102" s="17">
        <v>-44</v>
      </c>
      <c r="D102" s="17">
        <v>-30</v>
      </c>
      <c r="E102" s="36"/>
      <c r="F102" s="36"/>
      <c r="G102" s="17">
        <v>-17</v>
      </c>
      <c r="H102" s="17">
        <v>-34</v>
      </c>
      <c r="I102" s="17">
        <v>-36</v>
      </c>
      <c r="J102" s="17">
        <v>-12</v>
      </c>
      <c r="K102" s="17">
        <v>-3</v>
      </c>
      <c r="L102" s="17">
        <v>-95</v>
      </c>
      <c r="M102" s="17">
        <v>-400</v>
      </c>
      <c r="N102" s="36"/>
      <c r="O102" s="36"/>
      <c r="P102" s="36"/>
      <c r="Q102" s="2"/>
    </row>
    <row x14ac:dyDescent="0.25" r="103" customHeight="1" ht="17.25">
      <c r="A103" s="21" t="s">
        <v>7836</v>
      </c>
      <c r="B103" s="47"/>
      <c r="C103" s="23">
        <f>SUM(C98:C102)</f>
      </c>
      <c r="D103" s="23">
        <f>SUM(D98:D102)</f>
      </c>
      <c r="E103" s="23">
        <f>SUM(E98:E102)</f>
      </c>
      <c r="F103" s="23">
        <f>SUM(F98:F102)</f>
      </c>
      <c r="G103" s="23">
        <f>SUM(G98:G102)</f>
      </c>
      <c r="H103" s="23">
        <f>SUM(H98:H102)</f>
      </c>
      <c r="I103" s="23">
        <f>SUM(I98:I102)</f>
      </c>
      <c r="J103" s="23">
        <f>SUM(J98:J102)</f>
      </c>
      <c r="K103" s="23">
        <f>SUM(K98:K102)</f>
      </c>
      <c r="L103" s="23">
        <f>SUM(L98:L102)</f>
      </c>
      <c r="M103" s="23">
        <f>SUM(M98:M102)</f>
      </c>
      <c r="N103" s="23">
        <f>SUM(N98:N102)</f>
      </c>
      <c r="O103" s="23">
        <f>SUM(O98:O102)</f>
      </c>
      <c r="P103" s="23">
        <f>SUM(P98:P102)</f>
      </c>
      <c r="Q103" s="2"/>
    </row>
    <row x14ac:dyDescent="0.25" r="104" customHeight="1" ht="17.25">
      <c r="A104" s="1131"/>
      <c r="B104" s="1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2"/>
    </row>
    <row x14ac:dyDescent="0.25" r="105" customHeight="1" ht="17.25">
      <c r="A105" s="21" t="s">
        <v>7837</v>
      </c>
      <c r="B105" s="47"/>
      <c r="C105" s="23">
        <f>SUM(C103:C104)</f>
      </c>
      <c r="D105" s="23">
        <f>SUM(D103:D104)</f>
      </c>
      <c r="E105" s="23">
        <f>SUM(E103:E104)</f>
      </c>
      <c r="F105" s="23">
        <f>SUM(F103:F104)</f>
      </c>
      <c r="G105" s="23">
        <f>SUM(G103:G104)</f>
      </c>
      <c r="H105" s="23">
        <f>SUM(H103:H104)</f>
      </c>
      <c r="I105" s="23">
        <f>SUM(I103:I104)</f>
      </c>
      <c r="J105" s="23">
        <f>SUM(J103:J104)</f>
      </c>
      <c r="K105" s="23">
        <f>SUM(K103:K104)</f>
      </c>
      <c r="L105" s="23">
        <f>SUM(L103:L104)</f>
      </c>
      <c r="M105" s="23">
        <f>SUM(M103:M104)</f>
      </c>
      <c r="N105" s="23">
        <f>SUM(N103:N104)</f>
      </c>
      <c r="O105" s="23">
        <f>SUM(O103:O104)</f>
      </c>
      <c r="P105" s="23">
        <f>SUM(P103:P104)</f>
      </c>
      <c r="Q105" s="2"/>
    </row>
    <row x14ac:dyDescent="0.25" r="106" customHeight="1" ht="17.25">
      <c r="A106" s="1131"/>
      <c r="B106" s="1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2"/>
    </row>
    <row x14ac:dyDescent="0.25" r="107" customHeight="1" ht="17.25">
      <c r="A107" s="21" t="s">
        <v>7838</v>
      </c>
      <c r="B107" s="47"/>
      <c r="C107" s="23">
        <f>SUM(C105:C106)</f>
      </c>
      <c r="D107" s="23">
        <f>SUM(D105:D106)</f>
      </c>
      <c r="E107" s="23">
        <f>SUM(E105:E106)</f>
      </c>
      <c r="F107" s="23">
        <f>SUM(F105:F106)</f>
      </c>
      <c r="G107" s="23">
        <f>SUM(G105:G106)</f>
      </c>
      <c r="H107" s="23">
        <f>SUM(H105:H106)</f>
      </c>
      <c r="I107" s="23">
        <f>SUM(I105:I106)</f>
      </c>
      <c r="J107" s="23">
        <f>SUM(J105:J106)</f>
      </c>
      <c r="K107" s="23">
        <f>SUM(K105:K106)</f>
      </c>
      <c r="L107" s="23">
        <f>SUM(L105:L106)</f>
      </c>
      <c r="M107" s="23">
        <f>SUM(M105:M106)</f>
      </c>
      <c r="N107" s="23">
        <f>SUM(N105:N106)</f>
      </c>
      <c r="O107" s="23">
        <f>SUM(O105:O106)</f>
      </c>
      <c r="P107" s="23">
        <f>SUM(P105:P106)</f>
      </c>
      <c r="Q107" s="2"/>
    </row>
    <row x14ac:dyDescent="0.25" r="108" customHeight="1" ht="14.25">
      <c r="A108" s="15" t="s">
        <v>7991</v>
      </c>
      <c r="B108" s="16" t="s">
        <v>14</v>
      </c>
      <c r="C108" s="17">
        <v>-23</v>
      </c>
      <c r="D108" s="17">
        <v>-23</v>
      </c>
      <c r="E108" s="17">
        <v>-71</v>
      </c>
      <c r="F108" s="17">
        <v>-5</v>
      </c>
      <c r="G108" s="17">
        <v>-2</v>
      </c>
      <c r="H108" s="17">
        <v>-43</v>
      </c>
      <c r="I108" s="17">
        <v>-34</v>
      </c>
      <c r="J108" s="17">
        <v>-6</v>
      </c>
      <c r="K108" s="17">
        <v>-1</v>
      </c>
      <c r="L108" s="36"/>
      <c r="M108" s="17">
        <v>-17</v>
      </c>
      <c r="N108" s="36"/>
      <c r="O108" s="36"/>
      <c r="P108" s="36"/>
      <c r="Q108" s="2"/>
    </row>
    <row x14ac:dyDescent="0.25" r="109" customHeight="1" ht="14.25">
      <c r="A109" s="15" t="s">
        <v>7992</v>
      </c>
      <c r="B109" s="16" t="s">
        <v>14</v>
      </c>
      <c r="C109" s="17">
        <v>-79</v>
      </c>
      <c r="D109" s="17">
        <v>-18</v>
      </c>
      <c r="E109" s="36"/>
      <c r="F109" s="36"/>
      <c r="G109" s="36"/>
      <c r="H109" s="36"/>
      <c r="I109" s="36"/>
      <c r="J109" s="17">
        <v>-12</v>
      </c>
      <c r="K109" s="17">
        <v>-4</v>
      </c>
      <c r="L109" s="36"/>
      <c r="M109" s="17">
        <v>-8</v>
      </c>
      <c r="N109" s="36"/>
      <c r="O109" s="36"/>
      <c r="P109" s="36"/>
      <c r="Q109" s="2"/>
    </row>
    <row x14ac:dyDescent="0.25" r="110" customHeight="1" ht="17.25">
      <c r="A110" s="21" t="s">
        <v>7839</v>
      </c>
      <c r="B110" s="47"/>
      <c r="C110" s="23">
        <f>SUM(C107:C109)</f>
      </c>
      <c r="D110" s="23">
        <f>SUM(D107:D109)</f>
      </c>
      <c r="E110" s="23">
        <f>SUM(E107:E109)</f>
      </c>
      <c r="F110" s="23">
        <f>SUM(F107:F109)</f>
      </c>
      <c r="G110" s="23">
        <f>SUM(G107:G109)</f>
      </c>
      <c r="H110" s="23">
        <f>SUM(H107:H109)</f>
      </c>
      <c r="I110" s="23">
        <f>SUM(I107:I109)</f>
      </c>
      <c r="J110" s="23">
        <f>SUM(J107:J109)</f>
      </c>
      <c r="K110" s="23">
        <f>SUM(K107:K109)</f>
      </c>
      <c r="L110" s="23">
        <f>SUM(L107:L109)</f>
      </c>
      <c r="M110" s="23">
        <f>SUM(M107:M109)</f>
      </c>
      <c r="N110" s="23">
        <f>SUM(N107:N109)</f>
      </c>
      <c r="O110" s="23">
        <f>SUM(O107:O109)</f>
      </c>
      <c r="P110" s="23">
        <f>SUM(P107:P109)</f>
      </c>
      <c r="Q110" s="2"/>
    </row>
    <row x14ac:dyDescent="0.25" r="111" customHeight="1" ht="14.25">
      <c r="A111" s="15" t="s">
        <v>7993</v>
      </c>
      <c r="B111" s="16" t="s">
        <v>14</v>
      </c>
      <c r="C111" s="17">
        <v>-120</v>
      </c>
      <c r="D111" s="17">
        <v>-30</v>
      </c>
      <c r="E111" s="17">
        <v>-15</v>
      </c>
      <c r="F111" s="36"/>
      <c r="G111" s="17">
        <v>-6</v>
      </c>
      <c r="H111" s="17">
        <v>-25</v>
      </c>
      <c r="I111" s="17">
        <v>-13</v>
      </c>
      <c r="J111" s="17">
        <v>-21</v>
      </c>
      <c r="K111" s="17">
        <v>-11</v>
      </c>
      <c r="L111" s="17">
        <v>-3</v>
      </c>
      <c r="M111" s="17">
        <v>-56</v>
      </c>
      <c r="N111" s="36"/>
      <c r="O111" s="36"/>
      <c r="P111" s="36"/>
      <c r="Q111" s="2"/>
    </row>
    <row x14ac:dyDescent="0.25" r="112" customHeight="1" ht="14.25">
      <c r="A112" s="15" t="s">
        <v>7994</v>
      </c>
      <c r="B112" s="16" t="s">
        <v>14</v>
      </c>
      <c r="C112" s="17">
        <v>-83</v>
      </c>
      <c r="D112" s="36"/>
      <c r="E112" s="17">
        <v>-125</v>
      </c>
      <c r="F112" s="36"/>
      <c r="G112" s="36"/>
      <c r="H112" s="36"/>
      <c r="I112" s="36"/>
      <c r="J112" s="17">
        <v>-30</v>
      </c>
      <c r="K112" s="36"/>
      <c r="L112" s="36"/>
      <c r="M112" s="17">
        <v>-133</v>
      </c>
      <c r="N112" s="36"/>
      <c r="O112" s="36"/>
      <c r="P112" s="36"/>
      <c r="Q112" s="2"/>
    </row>
    <row x14ac:dyDescent="0.25" r="113" customHeight="1" ht="15.75">
      <c r="A113" s="200" t="s">
        <v>7995</v>
      </c>
      <c r="B113" s="201" t="s">
        <v>468</v>
      </c>
      <c r="C113" s="194">
        <v>-100</v>
      </c>
      <c r="D113" s="202"/>
      <c r="E113" s="194">
        <v>-350</v>
      </c>
      <c r="F113" s="202"/>
      <c r="G113" s="202"/>
      <c r="H113" s="202"/>
      <c r="I113" s="202"/>
      <c r="J113" s="202"/>
      <c r="K113" s="202"/>
      <c r="L113" s="202"/>
      <c r="M113" s="202"/>
      <c r="N113" s="194">
        <v>-198</v>
      </c>
      <c r="O113" s="194">
        <v>-400</v>
      </c>
      <c r="P113" s="194">
        <v>-45</v>
      </c>
      <c r="Q113" s="32" t="s">
        <v>18</v>
      </c>
    </row>
    <row x14ac:dyDescent="0.25" r="114" customHeight="1" ht="14.25">
      <c r="A114" s="15" t="s">
        <v>7996</v>
      </c>
      <c r="B114" s="16" t="s">
        <v>14</v>
      </c>
      <c r="C114" s="17">
        <v>-84</v>
      </c>
      <c r="D114" s="17">
        <v>-12</v>
      </c>
      <c r="E114" s="17">
        <v>-127</v>
      </c>
      <c r="F114" s="17">
        <v>-2</v>
      </c>
      <c r="G114" s="17">
        <v>-4</v>
      </c>
      <c r="H114" s="36"/>
      <c r="I114" s="36"/>
      <c r="J114" s="36"/>
      <c r="K114" s="36"/>
      <c r="L114" s="17">
        <v>-14</v>
      </c>
      <c r="M114" s="17">
        <v>-151</v>
      </c>
      <c r="N114" s="36"/>
      <c r="O114" s="36"/>
      <c r="P114" s="36"/>
      <c r="Q114" s="2"/>
    </row>
    <row x14ac:dyDescent="0.25" r="115" customHeight="1" ht="14.25">
      <c r="A115" s="15" t="s">
        <v>1249</v>
      </c>
      <c r="B115" s="16" t="s">
        <v>14</v>
      </c>
      <c r="C115" s="17">
        <v>-82</v>
      </c>
      <c r="D115" s="36"/>
      <c r="E115" s="36"/>
      <c r="F115" s="36"/>
      <c r="G115" s="17">
        <v>-18</v>
      </c>
      <c r="H115" s="17">
        <v>-63</v>
      </c>
      <c r="I115" s="17">
        <v>-5</v>
      </c>
      <c r="J115" s="17">
        <v>-23</v>
      </c>
      <c r="K115" s="36"/>
      <c r="L115" s="36"/>
      <c r="M115" s="17">
        <v>-67</v>
      </c>
      <c r="N115" s="36"/>
      <c r="O115" s="36"/>
      <c r="P115" s="36"/>
      <c r="Q115" s="2"/>
    </row>
    <row x14ac:dyDescent="0.25" r="116" customHeight="1" ht="17.25">
      <c r="A116" s="21" t="s">
        <v>7840</v>
      </c>
      <c r="B116" s="47"/>
      <c r="C116" s="23">
        <f>SUM(C110:C115)</f>
      </c>
      <c r="D116" s="23">
        <f>SUM(D110:D115)</f>
      </c>
      <c r="E116" s="23">
        <f>SUM(E110:E115)</f>
      </c>
      <c r="F116" s="23">
        <f>SUM(F110:F115)</f>
      </c>
      <c r="G116" s="23">
        <f>SUM(G110:G115)</f>
      </c>
      <c r="H116" s="23">
        <f>SUM(H110:H115)</f>
      </c>
      <c r="I116" s="23">
        <f>SUM(I110:I115)</f>
      </c>
      <c r="J116" s="23">
        <f>SUM(J110:J115)</f>
      </c>
      <c r="K116" s="23">
        <f>SUM(K110:K115)</f>
      </c>
      <c r="L116" s="23">
        <f>SUM(L110:L115)</f>
      </c>
      <c r="M116" s="23">
        <f>SUM(M110:M115)</f>
      </c>
      <c r="N116" s="23">
        <f>SUM(N110:N115)</f>
      </c>
      <c r="O116" s="23">
        <f>SUM(O110:O115)</f>
      </c>
      <c r="P116" s="23">
        <f>SUM(P110:P115)</f>
      </c>
      <c r="Q116" s="2"/>
    </row>
    <row x14ac:dyDescent="0.25" r="117" customHeight="1" ht="14.25">
      <c r="A117" s="15" t="s">
        <v>7997</v>
      </c>
      <c r="B117" s="16" t="s">
        <v>14</v>
      </c>
      <c r="C117" s="17">
        <v>-56</v>
      </c>
      <c r="D117" s="36"/>
      <c r="E117" s="36"/>
      <c r="F117" s="36"/>
      <c r="G117" s="17">
        <v>-21</v>
      </c>
      <c r="H117" s="17">
        <v>-3</v>
      </c>
      <c r="I117" s="36"/>
      <c r="J117" s="17">
        <v>-16</v>
      </c>
      <c r="K117" s="17">
        <v>-8</v>
      </c>
      <c r="L117" s="36"/>
      <c r="M117" s="17">
        <v>-10</v>
      </c>
      <c r="N117" s="36"/>
      <c r="O117" s="36"/>
      <c r="P117" s="36"/>
      <c r="Q117" s="2"/>
    </row>
    <row x14ac:dyDescent="0.25" r="118" customHeight="1" ht="14.25">
      <c r="A118" s="15" t="s">
        <v>7998</v>
      </c>
      <c r="B118" s="16" t="s">
        <v>14</v>
      </c>
      <c r="C118" s="17">
        <v>-82</v>
      </c>
      <c r="D118" s="36"/>
      <c r="E118" s="17">
        <v>-68</v>
      </c>
      <c r="F118" s="36"/>
      <c r="G118" s="36"/>
      <c r="H118" s="17">
        <v>-30</v>
      </c>
      <c r="I118" s="17">
        <v>-7</v>
      </c>
      <c r="J118" s="17">
        <v>-18</v>
      </c>
      <c r="K118" s="17">
        <v>-1</v>
      </c>
      <c r="L118" s="17">
        <v>-60</v>
      </c>
      <c r="M118" s="17">
        <v>-172</v>
      </c>
      <c r="N118" s="36"/>
      <c r="O118" s="36"/>
      <c r="P118" s="36"/>
      <c r="Q118" s="2"/>
    </row>
    <row x14ac:dyDescent="0.25" r="119" customHeight="1" ht="14.25">
      <c r="A119" s="15" t="s">
        <v>1088</v>
      </c>
      <c r="B119" s="16" t="s">
        <v>14</v>
      </c>
      <c r="C119" s="17">
        <v>-55</v>
      </c>
      <c r="D119" s="36"/>
      <c r="E119" s="17">
        <v>-158</v>
      </c>
      <c r="F119" s="17">
        <v>-50</v>
      </c>
      <c r="G119" s="17">
        <v>-14</v>
      </c>
      <c r="H119" s="36"/>
      <c r="I119" s="36"/>
      <c r="J119" s="17">
        <v>-8</v>
      </c>
      <c r="K119" s="36"/>
      <c r="L119" s="17">
        <v>-42</v>
      </c>
      <c r="M119" s="17">
        <v>-40</v>
      </c>
      <c r="N119" s="36"/>
      <c r="O119" s="36"/>
      <c r="P119" s="36"/>
      <c r="Q119" s="2"/>
    </row>
    <row x14ac:dyDescent="0.25" r="120" customHeight="1" ht="17.25">
      <c r="A120" s="21" t="s">
        <v>7841</v>
      </c>
      <c r="B120" s="47"/>
      <c r="C120" s="23">
        <f>SUM(C116:C119)</f>
      </c>
      <c r="D120" s="23">
        <f>SUM(D116:D119)</f>
      </c>
      <c r="E120" s="23">
        <f>SUM(E116:E119)</f>
      </c>
      <c r="F120" s="23">
        <f>SUM(F116:F119)</f>
      </c>
      <c r="G120" s="23">
        <f>SUM(G116:G119)</f>
      </c>
      <c r="H120" s="23">
        <f>SUM(H116:H119)</f>
      </c>
      <c r="I120" s="23">
        <f>SUM(I116:I119)</f>
      </c>
      <c r="J120" s="23">
        <f>SUM(J116:J119)</f>
      </c>
      <c r="K120" s="23">
        <f>SUM(K116:K119)</f>
      </c>
      <c r="L120" s="23">
        <f>SUM(L116:L119)</f>
      </c>
      <c r="M120" s="23">
        <f>SUM(M116:M119)</f>
      </c>
      <c r="N120" s="23">
        <f>SUM(N116:N119)</f>
      </c>
      <c r="O120" s="23">
        <f>SUM(O116:O119)</f>
      </c>
      <c r="P120" s="23">
        <f>SUM(P116:P119)</f>
      </c>
      <c r="Q120" s="2"/>
    </row>
    <row x14ac:dyDescent="0.25" r="121" customHeight="1" ht="17.25">
      <c r="A121" s="15" t="s">
        <v>7999</v>
      </c>
      <c r="B121" s="16" t="s">
        <v>14</v>
      </c>
      <c r="C121" s="17">
        <v>-101</v>
      </c>
      <c r="D121" s="36"/>
      <c r="E121" s="36"/>
      <c r="F121" s="36"/>
      <c r="G121" s="36"/>
      <c r="H121" s="36"/>
      <c r="I121" s="36"/>
      <c r="J121" s="17">
        <v>-19</v>
      </c>
      <c r="K121" s="36"/>
      <c r="L121" s="36"/>
      <c r="M121" s="36"/>
      <c r="N121" s="36"/>
      <c r="O121" s="36"/>
      <c r="P121" s="36"/>
      <c r="Q121" s="2"/>
    </row>
    <row x14ac:dyDescent="0.25" r="122" customHeight="1" ht="17.25">
      <c r="A122" s="15" t="s">
        <v>8000</v>
      </c>
      <c r="B122" s="16" t="s">
        <v>14</v>
      </c>
      <c r="C122" s="17">
        <v>-104</v>
      </c>
      <c r="D122" s="36"/>
      <c r="E122" s="17">
        <v>-160</v>
      </c>
      <c r="F122" s="36"/>
      <c r="G122" s="36"/>
      <c r="H122" s="36"/>
      <c r="I122" s="36"/>
      <c r="J122" s="36"/>
      <c r="K122" s="36"/>
      <c r="L122" s="17">
        <v>-174</v>
      </c>
      <c r="M122" s="17">
        <v>-382</v>
      </c>
      <c r="N122" s="36"/>
      <c r="O122" s="36"/>
      <c r="P122" s="36"/>
      <c r="Q122" s="2"/>
    </row>
    <row x14ac:dyDescent="0.25" r="123" customHeight="1" ht="17.25">
      <c r="A123" s="15" t="s">
        <v>950</v>
      </c>
      <c r="B123" s="16" t="s">
        <v>14</v>
      </c>
      <c r="C123" s="17">
        <v>-54</v>
      </c>
      <c r="D123" s="36"/>
      <c r="E123" s="17">
        <v>-157</v>
      </c>
      <c r="F123" s="36"/>
      <c r="G123" s="36"/>
      <c r="H123" s="36"/>
      <c r="I123" s="36"/>
      <c r="J123" s="17">
        <v>-10</v>
      </c>
      <c r="K123" s="36"/>
      <c r="L123" s="17">
        <v>-8</v>
      </c>
      <c r="M123" s="17">
        <v>-60</v>
      </c>
      <c r="N123" s="36"/>
      <c r="O123" s="36"/>
      <c r="P123" s="36"/>
      <c r="Q123" s="2"/>
    </row>
    <row x14ac:dyDescent="0.25" r="124" customHeight="1" ht="17.25">
      <c r="A124" s="15" t="s">
        <v>8001</v>
      </c>
      <c r="B124" s="16" t="s">
        <v>14</v>
      </c>
      <c r="C124" s="17">
        <v>-70</v>
      </c>
      <c r="D124" s="36"/>
      <c r="E124" s="36"/>
      <c r="F124" s="36"/>
      <c r="G124" s="36"/>
      <c r="H124" s="17">
        <v>-3</v>
      </c>
      <c r="I124" s="36"/>
      <c r="J124" s="17">
        <v>-7</v>
      </c>
      <c r="K124" s="36"/>
      <c r="L124" s="17">
        <v>-28</v>
      </c>
      <c r="M124" s="17">
        <v>-23</v>
      </c>
      <c r="N124" s="36"/>
      <c r="O124" s="36"/>
      <c r="P124" s="36"/>
      <c r="Q124" s="2"/>
    </row>
    <row x14ac:dyDescent="0.25" r="125" customHeight="1" ht="17.25">
      <c r="A125" s="21" t="s">
        <v>7842</v>
      </c>
      <c r="B125" s="47"/>
      <c r="C125" s="23">
        <f>SUM(C120:C124)</f>
      </c>
      <c r="D125" s="23">
        <f>SUM(D120:D124)</f>
      </c>
      <c r="E125" s="23">
        <f>SUM(E120:E124)</f>
      </c>
      <c r="F125" s="23">
        <f>SUM(F120:F124)</f>
      </c>
      <c r="G125" s="23">
        <f>SUM(G120:G124)</f>
      </c>
      <c r="H125" s="23">
        <f>SUM(H120:H124)</f>
      </c>
      <c r="I125" s="23">
        <f>SUM(I120:I124)</f>
      </c>
      <c r="J125" s="23">
        <f>SUM(J120:J124)</f>
      </c>
      <c r="K125" s="23">
        <f>SUM(K120:K124)</f>
      </c>
      <c r="L125" s="23">
        <f>SUM(L120:L124)</f>
      </c>
      <c r="M125" s="23">
        <f>SUM(M120:M124)</f>
      </c>
      <c r="N125" s="23">
        <f>SUM(N120:N124)</f>
      </c>
      <c r="O125" s="23">
        <f>SUM(O120:O124)</f>
      </c>
      <c r="P125" s="23">
        <f>SUM(P120:P124)</f>
      </c>
      <c r="Q125" s="2"/>
    </row>
    <row x14ac:dyDescent="0.25" r="126" customHeight="1" ht="17.25">
      <c r="A126" s="15" t="s">
        <v>812</v>
      </c>
      <c r="B126" s="16" t="s">
        <v>14</v>
      </c>
      <c r="C126" s="291">
        <v>-44</v>
      </c>
      <c r="D126" s="36"/>
      <c r="E126" s="17">
        <v>-47</v>
      </c>
      <c r="F126" s="36"/>
      <c r="G126" s="36"/>
      <c r="H126" s="17">
        <v>-58</v>
      </c>
      <c r="I126" s="17">
        <v>-7</v>
      </c>
      <c r="J126" s="17">
        <v>-3</v>
      </c>
      <c r="K126" s="17">
        <v>-2</v>
      </c>
      <c r="L126" s="17">
        <v>-1</v>
      </c>
      <c r="M126" s="17">
        <v>-4</v>
      </c>
      <c r="N126" s="36"/>
      <c r="O126" s="36"/>
      <c r="P126" s="36"/>
      <c r="Q126" s="2"/>
    </row>
    <row x14ac:dyDescent="0.25" r="127" customHeight="1" ht="17.25">
      <c r="A127" s="15" t="s">
        <v>8002</v>
      </c>
      <c r="B127" s="16" t="s">
        <v>14</v>
      </c>
      <c r="C127" s="291">
        <v>-60</v>
      </c>
      <c r="D127" s="60"/>
      <c r="E127" s="17">
        <v>-48</v>
      </c>
      <c r="F127" s="36"/>
      <c r="G127" s="36"/>
      <c r="H127" s="17">
        <v>-23</v>
      </c>
      <c r="I127" s="17">
        <v>-10</v>
      </c>
      <c r="J127" s="17">
        <v>-24</v>
      </c>
      <c r="K127" s="17">
        <v>-5</v>
      </c>
      <c r="L127" s="36"/>
      <c r="M127" s="17">
        <v>-67</v>
      </c>
      <c r="N127" s="36"/>
      <c r="O127" s="36"/>
      <c r="P127" s="36"/>
      <c r="Q127" s="2"/>
    </row>
    <row x14ac:dyDescent="0.25" r="128" customHeight="1" ht="17.25">
      <c r="A128" s="21" t="s">
        <v>8003</v>
      </c>
      <c r="B128" s="47"/>
      <c r="C128" s="23">
        <f>SUM(C125:C127)</f>
      </c>
      <c r="D128" s="23">
        <f>SUM(D125:D127)</f>
      </c>
      <c r="E128" s="23">
        <f>SUM(E125:E127)</f>
      </c>
      <c r="F128" s="23">
        <f>SUM(F125:F127)</f>
      </c>
      <c r="G128" s="23">
        <f>SUM(G125:G127)</f>
      </c>
      <c r="H128" s="23">
        <f>SUM(H125:H127)</f>
      </c>
      <c r="I128" s="23">
        <f>SUM(I125:I127)</f>
      </c>
      <c r="J128" s="23">
        <f>SUM(J125:J127)</f>
      </c>
      <c r="K128" s="23">
        <f>SUM(K125:K127)</f>
      </c>
      <c r="L128" s="23">
        <f>SUM(L125:L127)</f>
      </c>
      <c r="M128" s="23">
        <f>SUM(M125:M127)</f>
      </c>
      <c r="N128" s="23">
        <f>SUM(N125:N127)</f>
      </c>
      <c r="O128" s="23">
        <f>SUM(O125:O127)</f>
      </c>
      <c r="P128" s="23">
        <f>SUM(P125:P127)</f>
      </c>
      <c r="Q128" s="2"/>
    </row>
    <row x14ac:dyDescent="0.25" r="129" customHeight="1" ht="17.25">
      <c r="A129" s="1131"/>
      <c r="B129" s="1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2"/>
    </row>
    <row x14ac:dyDescent="0.25" r="130" customHeight="1" ht="17.25">
      <c r="A130" s="62" t="s">
        <v>8004</v>
      </c>
      <c r="B130" s="63"/>
      <c r="C130" s="80">
        <f>SUM(C128:C129)</f>
      </c>
      <c r="D130" s="81">
        <f>SUM(D128:D129)</f>
      </c>
      <c r="E130" s="80">
        <f>SUM(E128:E129)</f>
      </c>
      <c r="F130" s="80">
        <f>SUM(F128:F129)</f>
      </c>
      <c r="G130" s="80">
        <f>SUM(G128:G129)</f>
      </c>
      <c r="H130" s="80">
        <f>SUM(H128:H129)</f>
      </c>
      <c r="I130" s="80">
        <f>SUM(I128:I129)</f>
      </c>
      <c r="J130" s="80">
        <f>SUM(J128:J129)</f>
      </c>
      <c r="K130" s="80">
        <f>SUM(K128:K129)</f>
      </c>
      <c r="L130" s="80">
        <f>SUM(L128:L129)</f>
      </c>
      <c r="M130" s="80">
        <f>SUM(M128:M129)</f>
      </c>
      <c r="N130" s="81">
        <f>SUM(N128:N129)</f>
      </c>
      <c r="O130" s="81">
        <f>SUM(O128:O129)</f>
      </c>
      <c r="P130" s="81">
        <f>SUM(P128:P129)</f>
      </c>
      <c r="Q130" s="631" t="s">
        <v>457</v>
      </c>
    </row>
    <row x14ac:dyDescent="0.25" r="131" customHeight="1" ht="17.25">
      <c r="A131" s="1131"/>
      <c r="B131" s="1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2"/>
    </row>
    <row x14ac:dyDescent="0.25" r="132" customHeight="1" ht="17.25">
      <c r="A132" s="62" t="s">
        <v>8005</v>
      </c>
      <c r="B132" s="63"/>
      <c r="C132" s="80">
        <f>SUM(C130:C131)</f>
      </c>
      <c r="D132" s="81">
        <f>SUM(D130:D131)</f>
      </c>
      <c r="E132" s="80">
        <f>SUM(E130:E131)</f>
      </c>
      <c r="F132" s="80">
        <f>SUM(F130:F131)</f>
      </c>
      <c r="G132" s="80">
        <f>SUM(G130:G131)</f>
      </c>
      <c r="H132" s="80">
        <f>SUM(H130:H131)</f>
      </c>
      <c r="I132" s="80">
        <f>SUM(I130:I131)</f>
      </c>
      <c r="J132" s="80">
        <f>SUM(J130:J131)</f>
      </c>
      <c r="K132" s="80">
        <f>SUM(K130:K131)</f>
      </c>
      <c r="L132" s="80">
        <f>SUM(L130:L131)</f>
      </c>
      <c r="M132" s="80">
        <f>SUM(M130:M131)</f>
      </c>
      <c r="N132" s="81">
        <f>SUM(N130:N131)</f>
      </c>
      <c r="O132" s="81">
        <f>SUM(O130:O131)</f>
      </c>
      <c r="P132" s="81">
        <f>SUM(P130:P131)</f>
      </c>
      <c r="Q132" s="631" t="s">
        <v>457</v>
      </c>
    </row>
    <row x14ac:dyDescent="0.25" r="133" customHeight="1" ht="17.25">
      <c r="A133" s="1131"/>
      <c r="B133" s="16"/>
      <c r="C133" s="36"/>
      <c r="D133" s="553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2"/>
    </row>
    <row x14ac:dyDescent="0.25" r="134" customHeight="1" ht="17.25">
      <c r="A134" s="62" t="s">
        <v>8006</v>
      </c>
      <c r="B134" s="63"/>
      <c r="C134" s="80">
        <f>SUM(C132:C133)</f>
      </c>
      <c r="D134" s="81">
        <f>SUM(D132:D133)</f>
      </c>
      <c r="E134" s="80">
        <f>SUM(E132:E133)</f>
      </c>
      <c r="F134" s="80">
        <f>SUM(F132:F133)</f>
      </c>
      <c r="G134" s="80">
        <f>SUM(G132:G133)</f>
      </c>
      <c r="H134" s="80">
        <f>SUM(H132:H133)</f>
      </c>
      <c r="I134" s="80">
        <f>SUM(I132:I133)</f>
      </c>
      <c r="J134" s="80">
        <f>SUM(J132:J133)</f>
      </c>
      <c r="K134" s="80">
        <f>SUM(K132:K133)</f>
      </c>
      <c r="L134" s="80">
        <f>SUM(L132:L133)</f>
      </c>
      <c r="M134" s="80">
        <f>SUM(M132:M133)</f>
      </c>
      <c r="N134" s="81">
        <f>SUM(N132:N133)</f>
      </c>
      <c r="O134" s="81">
        <f>SUM(O132:O133)</f>
      </c>
      <c r="P134" s="81">
        <f>SUM(P132:P133)</f>
      </c>
      <c r="Q134" s="631" t="s">
        <v>457</v>
      </c>
    </row>
    <row x14ac:dyDescent="0.25" r="135" customHeight="1" ht="17.25">
      <c r="A135" s="1131"/>
      <c r="B135" s="16"/>
      <c r="C135" s="36"/>
      <c r="D135" s="114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2"/>
    </row>
    <row x14ac:dyDescent="0.25" r="136" customHeight="1" ht="17.25">
      <c r="A136" s="62" t="s">
        <v>8007</v>
      </c>
      <c r="B136" s="63"/>
      <c r="C136" s="80">
        <f>SUM(C134:C135)</f>
      </c>
      <c r="D136" s="81">
        <f>SUM(D134:D135)</f>
      </c>
      <c r="E136" s="80">
        <f>SUM(E134:E135)</f>
      </c>
      <c r="F136" s="80">
        <f>SUM(F134:F135)</f>
      </c>
      <c r="G136" s="80">
        <f>SUM(G134:G135)</f>
      </c>
      <c r="H136" s="80">
        <f>SUM(H134:H135)</f>
      </c>
      <c r="I136" s="80">
        <f>SUM(I134:I135)</f>
      </c>
      <c r="J136" s="80">
        <f>SUM(J134:J135)</f>
      </c>
      <c r="K136" s="80">
        <f>SUM(K134:K135)</f>
      </c>
      <c r="L136" s="80">
        <f>SUM(L134:L135)</f>
      </c>
      <c r="M136" s="80">
        <f>SUM(M134:M135)</f>
      </c>
      <c r="N136" s="81">
        <f>SUM(N134:N135)</f>
      </c>
      <c r="O136" s="81">
        <f>SUM(O134:O135)</f>
      </c>
      <c r="P136" s="81">
        <f>SUM(P134:P135)</f>
      </c>
      <c r="Q136" s="631" t="s">
        <v>457</v>
      </c>
    </row>
    <row x14ac:dyDescent="0.25" r="137" customHeight="1" ht="17.25">
      <c r="A137" s="1131"/>
      <c r="B137" s="16"/>
      <c r="C137" s="1132"/>
      <c r="D137" s="553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2"/>
    </row>
    <row x14ac:dyDescent="0.25" r="138" customHeight="1" ht="17.25">
      <c r="A138" s="62" t="s">
        <v>8008</v>
      </c>
      <c r="B138" s="63"/>
      <c r="C138" s="80">
        <f>SUM(C136:C137)</f>
      </c>
      <c r="D138" s="81">
        <f>SUM(D136:D137)</f>
      </c>
      <c r="E138" s="80">
        <f>SUM(E136:E137)</f>
      </c>
      <c r="F138" s="80">
        <f>SUM(F136:F137)</f>
      </c>
      <c r="G138" s="80">
        <f>SUM(G136:G137)</f>
      </c>
      <c r="H138" s="80">
        <f>SUM(H136:H137)</f>
      </c>
      <c r="I138" s="80">
        <f>SUM(I136:I137)</f>
      </c>
      <c r="J138" s="80">
        <f>SUM(J136:J137)</f>
      </c>
      <c r="K138" s="80">
        <f>SUM(K136:K137)</f>
      </c>
      <c r="L138" s="80">
        <f>SUM(L136:L137)</f>
      </c>
      <c r="M138" s="80">
        <f>SUM(M136:M137)</f>
      </c>
      <c r="N138" s="81">
        <f>SUM(N136:N137)</f>
      </c>
      <c r="O138" s="81">
        <f>SUM(O136:O137)</f>
      </c>
      <c r="P138" s="81">
        <f>SUM(P136:P137)</f>
      </c>
      <c r="Q138" s="631" t="s">
        <v>457</v>
      </c>
    </row>
    <row x14ac:dyDescent="0.25" r="139" customHeight="1" ht="17.25">
      <c r="A139" s="15" t="s">
        <v>8009</v>
      </c>
      <c r="B139" s="16" t="s">
        <v>14</v>
      </c>
      <c r="C139" s="1133">
        <v>-48</v>
      </c>
      <c r="D139" s="553"/>
      <c r="E139" s="450">
        <v>-48</v>
      </c>
      <c r="F139" s="36"/>
      <c r="G139" s="36"/>
      <c r="H139" s="450">
        <v>-4</v>
      </c>
      <c r="I139" s="450">
        <v>-1</v>
      </c>
      <c r="J139" s="450">
        <v>-31</v>
      </c>
      <c r="K139" s="450">
        <v>-2</v>
      </c>
      <c r="L139" s="450">
        <v>-20</v>
      </c>
      <c r="M139" s="450">
        <v>-122</v>
      </c>
      <c r="N139" s="36"/>
      <c r="O139" s="36"/>
      <c r="P139" s="36"/>
      <c r="Q139" s="182" t="s">
        <v>8010</v>
      </c>
    </row>
    <row x14ac:dyDescent="0.25" r="140" customHeight="1" ht="17.25">
      <c r="A140" s="62" t="s">
        <v>8011</v>
      </c>
      <c r="B140" s="63"/>
      <c r="C140" s="80">
        <f>SUM(C138:C139)</f>
      </c>
      <c r="D140" s="81">
        <f>SUM(D138:D139)</f>
      </c>
      <c r="E140" s="80">
        <f>SUM(E138:E139)</f>
      </c>
      <c r="F140" s="80">
        <f>SUM(F138:F139)</f>
      </c>
      <c r="G140" s="80">
        <f>SUM(G138:G139)</f>
      </c>
      <c r="H140" s="80">
        <f>SUM(H138:H139)</f>
      </c>
      <c r="I140" s="80">
        <f>SUM(I138:I139)</f>
      </c>
      <c r="J140" s="80">
        <f>SUM(J138:J139)</f>
      </c>
      <c r="K140" s="80">
        <f>SUM(K138:K139)</f>
      </c>
      <c r="L140" s="80">
        <f>SUM(L138:L139)</f>
      </c>
      <c r="M140" s="80">
        <f>SUM(M138:M139)</f>
      </c>
      <c r="N140" s="81">
        <f>SUM(N138:N139)</f>
      </c>
      <c r="O140" s="81">
        <f>SUM(O138:O139)</f>
      </c>
      <c r="P140" s="81">
        <f>SUM(P138:P139)</f>
      </c>
      <c r="Q140" s="631" t="s">
        <v>457</v>
      </c>
    </row>
    <row x14ac:dyDescent="0.25" r="141" customHeight="1" ht="17.25">
      <c r="A141" s="33">
        <v>43989</v>
      </c>
      <c r="B141" s="34" t="s">
        <v>14</v>
      </c>
      <c r="C141" s="450">
        <v>-1</v>
      </c>
      <c r="D141" s="36"/>
      <c r="E141" s="450">
        <v>-28</v>
      </c>
      <c r="F141" s="450">
        <v>-8</v>
      </c>
      <c r="G141" s="36"/>
      <c r="H141" s="36"/>
      <c r="I141" s="36"/>
      <c r="J141" s="36"/>
      <c r="K141" s="450">
        <v>-1</v>
      </c>
      <c r="L141" s="36"/>
      <c r="M141" s="450">
        <v>-2</v>
      </c>
      <c r="N141" s="36"/>
      <c r="O141" s="36"/>
      <c r="P141" s="36"/>
      <c r="Q141" s="2"/>
    </row>
    <row x14ac:dyDescent="0.25" r="142" customHeight="1" ht="17.25">
      <c r="A142" s="62" t="s">
        <v>8012</v>
      </c>
      <c r="B142" s="63"/>
      <c r="C142" s="80">
        <f>SUM(C140:C141)</f>
      </c>
      <c r="D142" s="81">
        <f>SUM(D140:D141)</f>
      </c>
      <c r="E142" s="80">
        <f>SUM(E140:E141)</f>
      </c>
      <c r="F142" s="80">
        <f>SUM(F140:F141)</f>
      </c>
      <c r="G142" s="80">
        <f>SUM(G140:G141)</f>
      </c>
      <c r="H142" s="80">
        <f>SUM(H140:H141)</f>
      </c>
      <c r="I142" s="80">
        <f>SUM(I140:I141)</f>
      </c>
      <c r="J142" s="80">
        <f>SUM(J140:J141)</f>
      </c>
      <c r="K142" s="80">
        <f>SUM(K140:K141)</f>
      </c>
      <c r="L142" s="80">
        <f>SUM(L140:L141)</f>
      </c>
      <c r="M142" s="80">
        <f>SUM(M140:M141)</f>
      </c>
      <c r="N142" s="81">
        <f>SUM(N140:N141)</f>
      </c>
      <c r="O142" s="81">
        <f>SUM(O140:O141)</f>
      </c>
      <c r="P142" s="81">
        <f>SUM(P140:P141)</f>
      </c>
      <c r="Q142" s="631" t="s">
        <v>457</v>
      </c>
    </row>
    <row x14ac:dyDescent="0.25" r="143" customHeight="1" ht="17.25">
      <c r="A143" s="1131"/>
      <c r="B143" s="1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2"/>
    </row>
    <row x14ac:dyDescent="0.25" r="144" customHeight="1" ht="17.25">
      <c r="A144" s="62" t="s">
        <v>8013</v>
      </c>
      <c r="B144" s="63"/>
      <c r="C144" s="80">
        <f>SUM(C142:C143)</f>
      </c>
      <c r="D144" s="81">
        <f>SUM(D142:D143)</f>
      </c>
      <c r="E144" s="80">
        <f>SUM(E142:E143)</f>
      </c>
      <c r="F144" s="80">
        <f>SUM(F142:F143)</f>
      </c>
      <c r="G144" s="80">
        <f>SUM(G142:G143)</f>
      </c>
      <c r="H144" s="80">
        <f>SUM(H142:H143)</f>
      </c>
      <c r="I144" s="80">
        <f>SUM(I142:I143)</f>
      </c>
      <c r="J144" s="80">
        <f>SUM(J142:J143)</f>
      </c>
      <c r="K144" s="80">
        <f>SUM(K142:K143)</f>
      </c>
      <c r="L144" s="80">
        <f>SUM(L142:L143)</f>
      </c>
      <c r="M144" s="80">
        <f>SUM(M142:M143)</f>
      </c>
      <c r="N144" s="81">
        <f>SUM(N142:N143)</f>
      </c>
      <c r="O144" s="81">
        <f>SUM(O142:O143)</f>
      </c>
      <c r="P144" s="81">
        <f>SUM(P142:P143)</f>
      </c>
      <c r="Q144" s="631" t="s">
        <v>457</v>
      </c>
    </row>
    <row x14ac:dyDescent="0.25" r="145" customHeight="1" ht="17.25">
      <c r="A145" s="15" t="s">
        <v>997</v>
      </c>
      <c r="B145" s="16" t="s">
        <v>14</v>
      </c>
      <c r="C145" s="450">
        <v>-20</v>
      </c>
      <c r="D145" s="36"/>
      <c r="E145" s="450">
        <v>-11</v>
      </c>
      <c r="F145" s="36"/>
      <c r="G145" s="36"/>
      <c r="H145" s="36"/>
      <c r="I145" s="36"/>
      <c r="J145" s="450">
        <v>-7</v>
      </c>
      <c r="K145" s="450">
        <v>-9</v>
      </c>
      <c r="L145" s="36"/>
      <c r="M145" s="450">
        <v>-27</v>
      </c>
      <c r="N145" s="36"/>
      <c r="O145" s="36"/>
      <c r="P145" s="36"/>
      <c r="Q145" s="2"/>
    </row>
    <row x14ac:dyDescent="0.25" r="146" customHeight="1" ht="17.25">
      <c r="A146" s="62" t="s">
        <v>8014</v>
      </c>
      <c r="B146" s="63"/>
      <c r="C146" s="80">
        <f>SUM(C144:C145)</f>
      </c>
      <c r="D146" s="81">
        <f>SUM(D144:D145)</f>
      </c>
      <c r="E146" s="80">
        <f>SUM(E144:E145)</f>
      </c>
      <c r="F146" s="80">
        <f>SUM(F144:F145)</f>
      </c>
      <c r="G146" s="80">
        <f>SUM(G144:G145)</f>
      </c>
      <c r="H146" s="80">
        <f>SUM(H144:H145)</f>
      </c>
      <c r="I146" s="80">
        <f>SUM(I144:I145)</f>
      </c>
      <c r="J146" s="80">
        <f>SUM(J144:J145)</f>
      </c>
      <c r="K146" s="80">
        <f>SUM(K144:K145)</f>
      </c>
      <c r="L146" s="80">
        <f>SUM(L144:L145)</f>
      </c>
      <c r="M146" s="80">
        <f>SUM(M144:M145)</f>
      </c>
      <c r="N146" s="81">
        <f>SUM(N144:N145)</f>
      </c>
      <c r="O146" s="81">
        <f>SUM(O144:O145)</f>
      </c>
      <c r="P146" s="81">
        <f>SUM(P144:P145)</f>
      </c>
      <c r="Q146" s="631" t="s">
        <v>457</v>
      </c>
    </row>
    <row x14ac:dyDescent="0.25" r="147" customHeight="1" ht="17.25">
      <c r="A147" s="1134"/>
      <c r="B147" s="201" t="s">
        <v>17</v>
      </c>
      <c r="C147" s="194">
        <v>-350</v>
      </c>
      <c r="D147" s="418"/>
      <c r="E147" s="194">
        <v>-2070</v>
      </c>
      <c r="F147" s="194">
        <v>-134</v>
      </c>
      <c r="G147" s="194">
        <v>-61</v>
      </c>
      <c r="H147" s="194">
        <v>-489</v>
      </c>
      <c r="I147" s="194">
        <v>-138</v>
      </c>
      <c r="J147" s="194">
        <v>-240</v>
      </c>
      <c r="K147" s="194">
        <v>-75</v>
      </c>
      <c r="L147" s="194">
        <v>-994</v>
      </c>
      <c r="M147" s="194">
        <v>-2486</v>
      </c>
      <c r="N147" s="418"/>
      <c r="O147" s="418"/>
      <c r="P147" s="418"/>
      <c r="Q147" s="32" t="s">
        <v>18</v>
      </c>
    </row>
    <row x14ac:dyDescent="0.25" r="148" customHeight="1" ht="17.25">
      <c r="A148" s="1131"/>
      <c r="B148" s="1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2"/>
    </row>
    <row x14ac:dyDescent="0.25" r="149" customHeight="1" ht="17.25">
      <c r="A149" s="1135"/>
      <c r="B149" s="124"/>
      <c r="C149" s="103">
        <f>SUM(C146:C147)</f>
      </c>
      <c r="D149" s="103">
        <f>SUM(D146:D147)</f>
      </c>
      <c r="E149" s="103">
        <f>SUM(E146:E147)</f>
      </c>
      <c r="F149" s="103">
        <f>SUM(F146:F147)</f>
      </c>
      <c r="G149" s="103">
        <f>SUM(G146:G147)</f>
      </c>
      <c r="H149" s="103">
        <f>SUM(H146:H147)</f>
      </c>
      <c r="I149" s="103">
        <f>SUM(I146:I147)</f>
      </c>
      <c r="J149" s="103">
        <f>SUM(J146:J147)</f>
      </c>
      <c r="K149" s="103">
        <f>SUM(K146:K147)</f>
      </c>
      <c r="L149" s="103">
        <f>SUM(L146:L147)</f>
      </c>
      <c r="M149" s="103">
        <f>SUM(M146:M147)</f>
      </c>
      <c r="N149" s="103">
        <f>SUM(N146:N147)</f>
      </c>
      <c r="O149" s="103">
        <f>SUM(O146:O147)</f>
      </c>
      <c r="P149" s="103">
        <f>SUM(P146:P147)</f>
      </c>
      <c r="Q149" s="2"/>
    </row>
    <row x14ac:dyDescent="0.25" r="150" customHeight="1" ht="17.25">
      <c r="A150" s="38"/>
      <c r="B150" s="182"/>
      <c r="C150" s="267" t="s">
        <v>6</v>
      </c>
      <c r="D150" s="267" t="s">
        <v>368</v>
      </c>
      <c r="E150" s="267" t="s">
        <v>7</v>
      </c>
      <c r="F150" s="267" t="s">
        <v>76</v>
      </c>
      <c r="G150" s="267" t="s">
        <v>75</v>
      </c>
      <c r="H150" s="234" t="s">
        <v>8</v>
      </c>
      <c r="I150" s="268" t="s">
        <v>358</v>
      </c>
      <c r="J150" s="267" t="s">
        <v>7888</v>
      </c>
      <c r="K150" s="267" t="s">
        <v>649</v>
      </c>
      <c r="L150" s="267" t="s">
        <v>33</v>
      </c>
      <c r="M150" s="234" t="s">
        <v>9</v>
      </c>
      <c r="N150" s="234" t="s">
        <v>7889</v>
      </c>
      <c r="O150" s="234" t="s">
        <v>442</v>
      </c>
      <c r="P150" s="234" t="s">
        <v>4435</v>
      </c>
      <c r="Q150" s="2"/>
    </row>
    <row x14ac:dyDescent="0.25" r="151" customHeight="1" ht="17.25">
      <c r="A151" s="6" t="s">
        <v>8015</v>
      </c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2"/>
    </row>
    <row x14ac:dyDescent="0.25" r="152" customHeight="1" ht="17.25">
      <c r="A152" s="6" t="s">
        <v>8016</v>
      </c>
      <c r="B152" s="7"/>
      <c r="C152" s="8"/>
      <c r="D152" s="36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2"/>
    </row>
    <row x14ac:dyDescent="0.25" r="153" customHeight="1" ht="17.25">
      <c r="A153" s="127" t="s">
        <v>8017</v>
      </c>
      <c r="B153" s="128"/>
      <c r="C153" s="144"/>
      <c r="D153" s="144"/>
      <c r="E153" s="144"/>
      <c r="F153" s="144"/>
      <c r="G153" s="144"/>
      <c r="H153" s="3"/>
      <c r="I153" s="3"/>
      <c r="J153" s="3"/>
      <c r="K153" s="3"/>
      <c r="L153" s="3"/>
      <c r="M153" s="3"/>
      <c r="N153" s="3"/>
      <c r="O153" s="3"/>
      <c r="P153" s="3"/>
      <c r="Q153" s="2"/>
    </row>
    <row x14ac:dyDescent="0.25" r="154" customHeight="1" ht="17.25">
      <c r="A154" s="127" t="s">
        <v>8018</v>
      </c>
      <c r="B154" s="128"/>
      <c r="C154" s="144"/>
      <c r="D154" s="144"/>
      <c r="E154" s="144"/>
      <c r="F154" s="144"/>
      <c r="G154" s="144"/>
      <c r="H154" s="3"/>
      <c r="I154" s="3"/>
      <c r="J154" s="8"/>
      <c r="K154" s="8"/>
      <c r="L154" s="3"/>
      <c r="M154" s="3"/>
      <c r="N154" s="3"/>
      <c r="O154" s="3"/>
      <c r="P154" s="3"/>
      <c r="Q154" s="2"/>
    </row>
    <row x14ac:dyDescent="0.25" r="155" customHeight="1" ht="17.25">
      <c r="A155" s="127" t="s">
        <v>8019</v>
      </c>
      <c r="B155" s="128"/>
      <c r="C155" s="144"/>
      <c r="D155" s="144"/>
      <c r="E155" s="144"/>
      <c r="F155" s="144"/>
      <c r="G155" s="144"/>
      <c r="H155" s="3"/>
      <c r="I155" s="3"/>
      <c r="J155" s="3"/>
      <c r="K155" s="3"/>
      <c r="L155" s="3"/>
      <c r="M155" s="3"/>
      <c r="N155" s="3"/>
      <c r="O155" s="3"/>
      <c r="P155" s="3"/>
      <c r="Q155" s="2"/>
    </row>
    <row x14ac:dyDescent="0.25" r="156" customHeight="1" ht="17.25">
      <c r="A156" s="1136"/>
      <c r="B156" s="1137"/>
      <c r="C156" s="1138"/>
      <c r="D156" s="1138"/>
      <c r="E156" s="1138"/>
      <c r="F156" s="3"/>
      <c r="G156" s="3"/>
      <c r="H156" s="3"/>
      <c r="I156" s="3"/>
      <c r="J156" s="1138"/>
      <c r="K156" s="1138"/>
      <c r="L156" s="3"/>
      <c r="M156" s="3"/>
      <c r="N156" s="3"/>
      <c r="O156" s="3"/>
      <c r="P156" s="3"/>
      <c r="Q156" s="2"/>
    </row>
    <row x14ac:dyDescent="0.25" r="157" customHeight="1" ht="17.25">
      <c r="A157" s="462" t="s">
        <v>8020</v>
      </c>
      <c r="B157" s="547"/>
      <c r="C157" s="646"/>
      <c r="D157" s="646"/>
      <c r="E157" s="646"/>
      <c r="F157" s="3"/>
      <c r="G157" s="3"/>
      <c r="H157" s="3"/>
      <c r="I157" s="3"/>
      <c r="J157" s="646"/>
      <c r="K157" s="646"/>
      <c r="L157" s="3"/>
      <c r="M157" s="3"/>
      <c r="N157" s="3"/>
      <c r="O157" s="3"/>
      <c r="P157" s="3"/>
      <c r="Q157" s="2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6"/>
  <sheetViews>
    <sheetView workbookViewId="0"/>
  </sheetViews>
  <sheetFormatPr defaultRowHeight="15" x14ac:dyDescent="0.25"/>
  <cols>
    <col min="1" max="1" style="39" width="11.862142857142858" customWidth="1" bestFit="1"/>
    <col min="2" max="2" style="88" width="20.14785714285714" customWidth="1" bestFit="1"/>
    <col min="3" max="3" style="116" width="8.862142857142858" customWidth="1" bestFit="1"/>
    <col min="4" max="4" style="116" width="10.005" customWidth="1" bestFit="1"/>
    <col min="5" max="5" style="116" width="8.147857142857141" customWidth="1" bestFit="1"/>
    <col min="6" max="6" style="41" width="8.147857142857141" customWidth="1" bestFit="1"/>
    <col min="7" max="7" style="41" width="8.147857142857141" customWidth="1" bestFit="1"/>
    <col min="8" max="8" style="41" width="9.576428571428572" customWidth="1" bestFit="1"/>
    <col min="9" max="9" style="41" width="10.147857142857141" customWidth="1" bestFit="1"/>
    <col min="10" max="10" style="40" width="8.147857142857141" customWidth="1" bestFit="1"/>
    <col min="11" max="11" style="40" width="8.147857142857141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7"/>
      <c r="K1" s="7"/>
      <c r="L1" s="2"/>
      <c r="M1" s="2"/>
      <c r="N1" s="2"/>
      <c r="O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7"/>
      <c r="K2" s="7"/>
      <c r="L2" s="2"/>
      <c r="M2" s="2"/>
      <c r="N2" s="2"/>
      <c r="O2" s="2"/>
    </row>
    <row x14ac:dyDescent="0.25" r="3" customHeight="1" ht="17.25">
      <c r="A3" s="1" t="s">
        <v>7821</v>
      </c>
      <c r="B3" s="83"/>
      <c r="C3" s="3"/>
      <c r="D3" s="3"/>
      <c r="E3" s="3"/>
      <c r="F3" s="3"/>
      <c r="G3" s="3"/>
      <c r="H3" s="3"/>
      <c r="I3" s="3"/>
      <c r="J3" s="7"/>
      <c r="K3" s="7"/>
      <c r="L3" s="2"/>
      <c r="M3" s="2"/>
      <c r="N3" s="2"/>
      <c r="O3" s="2"/>
    </row>
    <row x14ac:dyDescent="0.25" r="4" customHeight="1" ht="17.25">
      <c r="A4" s="1" t="s">
        <v>7822</v>
      </c>
      <c r="B4" s="4"/>
      <c r="C4" s="5"/>
      <c r="D4" s="5"/>
      <c r="E4" s="5"/>
      <c r="F4" s="5"/>
      <c r="G4" s="5"/>
      <c r="H4" s="5"/>
      <c r="I4" s="5"/>
      <c r="J4" s="7"/>
      <c r="K4" s="7"/>
      <c r="L4" s="2"/>
      <c r="M4" s="2"/>
      <c r="N4" s="2"/>
      <c r="O4" s="2"/>
    </row>
    <row x14ac:dyDescent="0.25" r="5" customHeight="1" ht="17.25">
      <c r="A5" s="191" t="s">
        <v>1073</v>
      </c>
      <c r="B5" s="83"/>
      <c r="C5" s="11">
        <v>2400</v>
      </c>
      <c r="D5" s="11">
        <v>24000</v>
      </c>
      <c r="E5" s="11">
        <v>6000</v>
      </c>
      <c r="F5" s="11">
        <v>5000</v>
      </c>
      <c r="G5" s="11">
        <v>1500</v>
      </c>
      <c r="H5" s="11">
        <v>49000</v>
      </c>
      <c r="I5" s="11">
        <v>25000</v>
      </c>
      <c r="J5" s="311"/>
      <c r="K5" s="311"/>
      <c r="L5" s="2"/>
      <c r="M5" s="2"/>
      <c r="N5" s="2"/>
      <c r="O5" s="2"/>
    </row>
    <row x14ac:dyDescent="0.25" r="6" customHeight="1" ht="17.25">
      <c r="A6" s="231" t="s">
        <v>4</v>
      </c>
      <c r="B6" s="232" t="s">
        <v>5</v>
      </c>
      <c r="C6" s="267" t="s">
        <v>33</v>
      </c>
      <c r="D6" s="267" t="s">
        <v>955</v>
      </c>
      <c r="E6" s="267" t="s">
        <v>368</v>
      </c>
      <c r="F6" s="363" t="s">
        <v>7</v>
      </c>
      <c r="G6" s="363" t="s">
        <v>9</v>
      </c>
      <c r="H6" s="363" t="s">
        <v>428</v>
      </c>
      <c r="I6" s="363" t="s">
        <v>10</v>
      </c>
      <c r="J6" s="7"/>
      <c r="K6" s="7"/>
      <c r="L6" s="2"/>
      <c r="M6" s="2"/>
      <c r="N6" s="2"/>
      <c r="O6" s="2"/>
    </row>
    <row x14ac:dyDescent="0.25" r="7" customHeight="1" ht="17.25">
      <c r="A7" s="15">
        <v>43556</v>
      </c>
      <c r="B7" s="16" t="s">
        <v>7823</v>
      </c>
      <c r="C7" s="17">
        <v>450</v>
      </c>
      <c r="D7" s="36"/>
      <c r="E7" s="1113"/>
      <c r="F7" s="36"/>
      <c r="G7" s="36"/>
      <c r="H7" s="36"/>
      <c r="I7" s="36"/>
      <c r="J7" s="143"/>
      <c r="K7" s="143"/>
      <c r="L7" s="2"/>
      <c r="M7" s="2"/>
      <c r="N7" s="2"/>
      <c r="O7" s="2"/>
    </row>
    <row x14ac:dyDescent="0.25" r="8" customHeight="1" ht="17.25">
      <c r="A8" s="117">
        <v>43586</v>
      </c>
      <c r="B8" s="118" t="s">
        <v>7824</v>
      </c>
      <c r="C8" s="138">
        <v>150</v>
      </c>
      <c r="D8" s="138">
        <v>150</v>
      </c>
      <c r="E8" s="276"/>
      <c r="F8" s="46"/>
      <c r="G8" s="46"/>
      <c r="H8" s="46"/>
      <c r="I8" s="46"/>
      <c r="J8" s="182" t="s">
        <v>7825</v>
      </c>
      <c r="K8" s="182"/>
      <c r="L8" s="2"/>
      <c r="M8" s="2"/>
      <c r="N8" s="2"/>
      <c r="O8" s="2"/>
    </row>
    <row x14ac:dyDescent="0.25" r="9" customHeight="1" ht="17.25">
      <c r="A9" s="21" t="s">
        <v>7826</v>
      </c>
      <c r="B9" s="47"/>
      <c r="C9" s="23">
        <f>SUM(C7:C8)</f>
      </c>
      <c r="D9" s="23">
        <f>SUM(D7:D8)</f>
      </c>
      <c r="E9" s="1114"/>
      <c r="F9" s="1115"/>
      <c r="G9" s="1115"/>
      <c r="H9" s="1115"/>
      <c r="I9" s="994"/>
      <c r="J9" s="143"/>
      <c r="K9" s="143"/>
      <c r="L9" s="143"/>
      <c r="M9" s="143"/>
      <c r="N9" s="2"/>
      <c r="O9" s="2"/>
    </row>
    <row x14ac:dyDescent="0.25" r="10" customHeight="1" ht="17.25">
      <c r="A10" s="24" t="s">
        <v>7827</v>
      </c>
      <c r="B10" s="25" t="s">
        <v>14</v>
      </c>
      <c r="C10" s="26">
        <v>-555</v>
      </c>
      <c r="D10" s="26">
        <v>-141</v>
      </c>
      <c r="E10" s="636"/>
      <c r="F10" s="45"/>
      <c r="G10" s="45"/>
      <c r="H10" s="45"/>
      <c r="I10" s="45"/>
      <c r="J10" s="182" t="s">
        <v>7828</v>
      </c>
      <c r="K10" s="2"/>
      <c r="L10" s="2"/>
      <c r="M10" s="2"/>
      <c r="N10" s="2"/>
      <c r="O10" s="2"/>
    </row>
    <row x14ac:dyDescent="0.25" r="11" customHeight="1" ht="17.25">
      <c r="A11" s="21" t="s">
        <v>7829</v>
      </c>
      <c r="B11" s="47"/>
      <c r="C11" s="23">
        <f>SUM(C9:C10)</f>
      </c>
      <c r="D11" s="23">
        <f>SUM(D9:D10)</f>
      </c>
      <c r="E11" s="1114"/>
      <c r="F11" s="1115"/>
      <c r="G11" s="1115"/>
      <c r="H11" s="1115"/>
      <c r="I11" s="994"/>
      <c r="J11" s="143"/>
      <c r="K11" s="143"/>
      <c r="L11" s="143"/>
      <c r="M11" s="143"/>
      <c r="N11" s="143"/>
      <c r="O11" s="143"/>
    </row>
    <row x14ac:dyDescent="0.25" r="12" customHeight="1" ht="17.25">
      <c r="A12" s="24" t="s">
        <v>7830</v>
      </c>
      <c r="B12" s="25" t="s">
        <v>7831</v>
      </c>
      <c r="C12" s="45"/>
      <c r="D12" s="45"/>
      <c r="E12" s="26">
        <v>40</v>
      </c>
      <c r="F12" s="26">
        <v>40</v>
      </c>
      <c r="G12" s="26">
        <v>40</v>
      </c>
      <c r="H12" s="26">
        <v>20</v>
      </c>
      <c r="I12" s="26">
        <v>20</v>
      </c>
      <c r="J12" s="182" t="s">
        <v>7832</v>
      </c>
      <c r="K12" s="2"/>
      <c r="L12" s="2"/>
      <c r="M12" s="2"/>
      <c r="N12" s="2"/>
      <c r="O12" s="2"/>
    </row>
    <row x14ac:dyDescent="0.25" r="13" customHeight="1" ht="17.25">
      <c r="A13" s="21" t="s">
        <v>7833</v>
      </c>
      <c r="B13" s="47"/>
      <c r="C13" s="23">
        <f>SUM(C11:C12)</f>
      </c>
      <c r="D13" s="23">
        <f>SUM(D11:D12)</f>
      </c>
      <c r="E13" s="175">
        <f>SUM(E12)</f>
      </c>
      <c r="F13" s="404">
        <f>SUM(F12)</f>
      </c>
      <c r="G13" s="400">
        <f>SUM(G12)</f>
      </c>
      <c r="H13" s="23">
        <f>SUM(H12)</f>
      </c>
      <c r="I13" s="23">
        <f>SUM(I12)</f>
      </c>
      <c r="J13" s="143"/>
      <c r="K13" s="143"/>
      <c r="L13" s="2"/>
      <c r="M13" s="2"/>
      <c r="N13" s="2"/>
      <c r="O13" s="2"/>
    </row>
    <row x14ac:dyDescent="0.25" r="14" customHeight="1" ht="17.25">
      <c r="A14" s="33">
        <v>43589</v>
      </c>
      <c r="B14" s="34" t="s">
        <v>14</v>
      </c>
      <c r="C14" s="35"/>
      <c r="D14" s="19">
        <v>-1</v>
      </c>
      <c r="E14" s="1116"/>
      <c r="F14" s="36"/>
      <c r="G14" s="36"/>
      <c r="H14" s="36"/>
      <c r="I14" s="36"/>
      <c r="J14" s="143" t="s">
        <v>7834</v>
      </c>
      <c r="K14" s="143"/>
      <c r="L14" s="2"/>
      <c r="M14" s="2"/>
      <c r="N14" s="2"/>
      <c r="O14" s="2"/>
    </row>
    <row x14ac:dyDescent="0.25" r="15" customHeight="1" ht="17.25">
      <c r="A15" s="28">
        <v>43589</v>
      </c>
      <c r="B15" s="29" t="s">
        <v>468</v>
      </c>
      <c r="C15" s="30">
        <v>-45</v>
      </c>
      <c r="D15" s="30">
        <v>-8</v>
      </c>
      <c r="E15" s="920"/>
      <c r="F15" s="202"/>
      <c r="G15" s="202"/>
      <c r="H15" s="202"/>
      <c r="I15" s="202"/>
      <c r="J15" s="311" t="s">
        <v>7024</v>
      </c>
      <c r="K15" s="311"/>
      <c r="L15" s="2"/>
      <c r="M15" s="2"/>
      <c r="N15" s="2"/>
      <c r="O15" s="2"/>
    </row>
    <row x14ac:dyDescent="0.25" r="16" customHeight="1" ht="17.25">
      <c r="A16" s="21" t="s">
        <v>7835</v>
      </c>
      <c r="B16" s="47"/>
      <c r="C16" s="23">
        <f>SUM(C13:C15)</f>
      </c>
      <c r="D16" s="23">
        <f>SUM(D13:D15)</f>
      </c>
      <c r="E16" s="23">
        <f>SUM(E13:E15)</f>
      </c>
      <c r="F16" s="23">
        <f>SUM(F13:F15)</f>
      </c>
      <c r="G16" s="23">
        <f>SUM(G13:G15)</f>
      </c>
      <c r="H16" s="23">
        <f>SUM(H13:H15)</f>
      </c>
      <c r="I16" s="23">
        <f>SUM(I13:I15)</f>
      </c>
      <c r="J16" s="143"/>
      <c r="K16" s="143"/>
      <c r="L16" s="2"/>
      <c r="M16" s="2"/>
      <c r="N16" s="2"/>
      <c r="O16" s="2"/>
    </row>
    <row x14ac:dyDescent="0.25" r="17" customHeight="1" ht="17.25">
      <c r="A17" s="28"/>
      <c r="B17" s="29"/>
      <c r="C17" s="31"/>
      <c r="D17" s="31"/>
      <c r="E17" s="920"/>
      <c r="F17" s="202"/>
      <c r="G17" s="202"/>
      <c r="H17" s="202"/>
      <c r="I17" s="202"/>
      <c r="J17" s="311"/>
      <c r="K17" s="311"/>
      <c r="L17" s="2"/>
      <c r="M17" s="2"/>
      <c r="N17" s="2"/>
      <c r="O17" s="2"/>
    </row>
    <row x14ac:dyDescent="0.25" r="18" customHeight="1" ht="17.25">
      <c r="A18" s="21" t="s">
        <v>7836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143"/>
      <c r="K18" s="143"/>
      <c r="L18" s="2"/>
      <c r="M18" s="2"/>
      <c r="N18" s="2"/>
      <c r="O18" s="2"/>
    </row>
    <row x14ac:dyDescent="0.25" r="19" customHeight="1" ht="17.25">
      <c r="A19" s="28"/>
      <c r="B19" s="29"/>
      <c r="C19" s="31"/>
      <c r="D19" s="31"/>
      <c r="E19" s="920"/>
      <c r="F19" s="202"/>
      <c r="G19" s="202"/>
      <c r="H19" s="202"/>
      <c r="I19" s="202"/>
      <c r="J19" s="311"/>
      <c r="K19" s="311"/>
      <c r="L19" s="2"/>
      <c r="M19" s="2"/>
      <c r="N19" s="2"/>
      <c r="O19" s="2"/>
    </row>
    <row x14ac:dyDescent="0.25" r="20" customHeight="1" ht="17.25">
      <c r="A20" s="21" t="s">
        <v>7837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143"/>
      <c r="K20" s="143"/>
      <c r="L20" s="2"/>
      <c r="M20" s="2"/>
      <c r="N20" s="2"/>
      <c r="O20" s="2"/>
    </row>
    <row x14ac:dyDescent="0.25" r="21" customHeight="1" ht="17.25">
      <c r="A21" s="28"/>
      <c r="B21" s="29"/>
      <c r="C21" s="31"/>
      <c r="D21" s="31"/>
      <c r="E21" s="920"/>
      <c r="F21" s="202"/>
      <c r="G21" s="202"/>
      <c r="H21" s="202"/>
      <c r="I21" s="202"/>
      <c r="J21" s="311"/>
      <c r="K21" s="311"/>
      <c r="L21" s="2"/>
      <c r="M21" s="2"/>
      <c r="N21" s="2"/>
      <c r="O21" s="2"/>
    </row>
    <row x14ac:dyDescent="0.25" r="22" customHeight="1" ht="17.25">
      <c r="A22" s="21" t="s">
        <v>7838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143"/>
      <c r="K22" s="143"/>
      <c r="L22" s="2"/>
      <c r="M22" s="2"/>
      <c r="N22" s="2"/>
      <c r="O22" s="2"/>
    </row>
    <row x14ac:dyDescent="0.25" r="23" customHeight="1" ht="17.25">
      <c r="A23" s="28"/>
      <c r="B23" s="29"/>
      <c r="C23" s="31"/>
      <c r="D23" s="31"/>
      <c r="E23" s="920"/>
      <c r="F23" s="202"/>
      <c r="G23" s="202"/>
      <c r="H23" s="202"/>
      <c r="I23" s="202"/>
      <c r="J23" s="311"/>
      <c r="K23" s="311"/>
      <c r="L23" s="2"/>
      <c r="M23" s="2"/>
      <c r="N23" s="2"/>
      <c r="O23" s="2"/>
    </row>
    <row x14ac:dyDescent="0.25" r="24" customHeight="1" ht="17.25">
      <c r="A24" s="21" t="s">
        <v>7839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143"/>
      <c r="K24" s="143"/>
      <c r="L24" s="2"/>
      <c r="M24" s="2"/>
      <c r="N24" s="2"/>
      <c r="O24" s="2"/>
    </row>
    <row x14ac:dyDescent="0.25" r="25" customHeight="1" ht="17.25">
      <c r="A25" s="28"/>
      <c r="B25" s="29"/>
      <c r="C25" s="31"/>
      <c r="D25" s="31"/>
      <c r="E25" s="920"/>
      <c r="F25" s="202"/>
      <c r="G25" s="202"/>
      <c r="H25" s="202"/>
      <c r="I25" s="202"/>
      <c r="J25" s="311"/>
      <c r="K25" s="311"/>
      <c r="L25" s="2"/>
      <c r="M25" s="2"/>
      <c r="N25" s="2"/>
      <c r="O25" s="2"/>
    </row>
    <row x14ac:dyDescent="0.25" r="26" customHeight="1" ht="17.25">
      <c r="A26" s="21" t="s">
        <v>7840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143"/>
      <c r="K26" s="143"/>
      <c r="L26" s="2"/>
      <c r="M26" s="2"/>
      <c r="N26" s="2"/>
      <c r="O26" s="2"/>
    </row>
    <row x14ac:dyDescent="0.25" r="27" customHeight="1" ht="17.25">
      <c r="A27" s="28"/>
      <c r="B27" s="29"/>
      <c r="C27" s="31"/>
      <c r="D27" s="31"/>
      <c r="E27" s="920"/>
      <c r="F27" s="202"/>
      <c r="G27" s="202"/>
      <c r="H27" s="202"/>
      <c r="I27" s="202"/>
      <c r="J27" s="311"/>
      <c r="K27" s="311"/>
      <c r="L27" s="2"/>
      <c r="M27" s="2"/>
      <c r="N27" s="2"/>
      <c r="O27" s="2"/>
    </row>
    <row x14ac:dyDescent="0.25" r="28" customHeight="1" ht="17.25">
      <c r="A28" s="21" t="s">
        <v>7841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143"/>
      <c r="K28" s="143"/>
      <c r="L28" s="2"/>
      <c r="M28" s="2"/>
      <c r="N28" s="2"/>
      <c r="O28" s="2"/>
    </row>
    <row x14ac:dyDescent="0.25" r="29" customHeight="1" ht="17.25">
      <c r="A29" s="28"/>
      <c r="B29" s="29"/>
      <c r="C29" s="31"/>
      <c r="D29" s="31"/>
      <c r="E29" s="920"/>
      <c r="F29" s="202"/>
      <c r="G29" s="202"/>
      <c r="H29" s="202"/>
      <c r="I29" s="202"/>
      <c r="J29" s="311"/>
      <c r="K29" s="311"/>
      <c r="L29" s="2"/>
      <c r="M29" s="2"/>
      <c r="N29" s="2"/>
      <c r="O29" s="2"/>
    </row>
    <row x14ac:dyDescent="0.25" r="30" customHeight="1" ht="17.25">
      <c r="A30" s="21" t="s">
        <v>7842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143"/>
      <c r="K30" s="143"/>
      <c r="L30" s="2"/>
      <c r="M30" s="2"/>
      <c r="N30" s="2"/>
      <c r="O30" s="2"/>
    </row>
    <row x14ac:dyDescent="0.25" r="31" customHeight="1" ht="17.25">
      <c r="A31" s="28"/>
      <c r="B31" s="29"/>
      <c r="C31" s="31"/>
      <c r="D31" s="31"/>
      <c r="E31" s="920"/>
      <c r="F31" s="202"/>
      <c r="G31" s="202"/>
      <c r="H31" s="202"/>
      <c r="I31" s="202"/>
      <c r="J31" s="311"/>
      <c r="K31" s="311"/>
      <c r="L31" s="2"/>
      <c r="M31" s="2"/>
      <c r="N31" s="2"/>
      <c r="O31" s="2"/>
    </row>
    <row x14ac:dyDescent="0.25" r="32" customHeight="1" ht="17.25">
      <c r="A32" s="21" t="s">
        <v>7843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143"/>
      <c r="K32" s="143"/>
      <c r="L32" s="2"/>
      <c r="M32" s="2"/>
      <c r="N32" s="2"/>
      <c r="O32" s="2"/>
    </row>
    <row x14ac:dyDescent="0.25" r="33" customHeight="1" ht="17.25">
      <c r="A33" s="28"/>
      <c r="B33" s="29"/>
      <c r="C33" s="31"/>
      <c r="D33" s="31"/>
      <c r="E33" s="920"/>
      <c r="F33" s="202"/>
      <c r="G33" s="202"/>
      <c r="H33" s="202"/>
      <c r="I33" s="202"/>
      <c r="J33" s="311"/>
      <c r="K33" s="311"/>
      <c r="L33" s="2"/>
      <c r="M33" s="2"/>
      <c r="N33" s="2"/>
      <c r="O33" s="2"/>
    </row>
    <row x14ac:dyDescent="0.25" r="34" customHeight="1" ht="17.25">
      <c r="A34" s="21" t="s">
        <v>7844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  <c r="J34" s="143"/>
      <c r="K34" s="143"/>
      <c r="L34" s="2"/>
      <c r="M34" s="2"/>
      <c r="N34" s="2"/>
      <c r="O34" s="2"/>
    </row>
    <row x14ac:dyDescent="0.25" r="35" customHeight="1" ht="17.25">
      <c r="A35" s="28"/>
      <c r="B35" s="29"/>
      <c r="C35" s="31"/>
      <c r="D35" s="31"/>
      <c r="E35" s="920"/>
      <c r="F35" s="202"/>
      <c r="G35" s="202"/>
      <c r="H35" s="202"/>
      <c r="I35" s="202"/>
      <c r="J35" s="311"/>
      <c r="K35" s="311"/>
      <c r="L35" s="2"/>
      <c r="M35" s="2"/>
      <c r="N35" s="2"/>
      <c r="O35" s="2"/>
    </row>
    <row x14ac:dyDescent="0.25" r="36" customHeight="1" ht="17.25">
      <c r="A36" s="21" t="s">
        <v>7845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3">
        <f>SUM(I34:I35)</f>
      </c>
      <c r="J36" s="143"/>
      <c r="K36" s="143"/>
      <c r="L36" s="2"/>
      <c r="M36" s="2"/>
      <c r="N36" s="2"/>
      <c r="O36" s="2"/>
    </row>
    <row x14ac:dyDescent="0.25" r="37" customHeight="1" ht="17.25">
      <c r="A37" s="28"/>
      <c r="B37" s="29"/>
      <c r="C37" s="31"/>
      <c r="D37" s="31"/>
      <c r="E37" s="920"/>
      <c r="F37" s="202"/>
      <c r="G37" s="202"/>
      <c r="H37" s="202"/>
      <c r="I37" s="202"/>
      <c r="J37" s="311"/>
      <c r="K37" s="311"/>
      <c r="L37" s="2"/>
      <c r="M37" s="2"/>
      <c r="N37" s="2"/>
      <c r="O37" s="2"/>
    </row>
    <row x14ac:dyDescent="0.25" r="38" customHeight="1" ht="17.25">
      <c r="A38" s="21" t="s">
        <v>7846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143"/>
      <c r="K38" s="143"/>
      <c r="L38" s="2"/>
      <c r="M38" s="2"/>
      <c r="N38" s="2"/>
      <c r="O38" s="2"/>
    </row>
    <row x14ac:dyDescent="0.25" r="39" customHeight="1" ht="17.25">
      <c r="A39" s="15"/>
      <c r="B39" s="16"/>
      <c r="C39" s="35"/>
      <c r="D39" s="35"/>
      <c r="E39" s="1116"/>
      <c r="F39" s="36"/>
      <c r="G39" s="36"/>
      <c r="H39" s="36"/>
      <c r="I39" s="36"/>
      <c r="J39" s="143"/>
      <c r="K39" s="143"/>
      <c r="L39" s="2"/>
      <c r="M39" s="2"/>
      <c r="N39" s="2"/>
      <c r="O39" s="2"/>
    </row>
    <row x14ac:dyDescent="0.25" r="40" customHeight="1" ht="17.25">
      <c r="A40" s="21" t="s">
        <v>7847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  <c r="J40" s="143"/>
      <c r="K40" s="143"/>
      <c r="L40" s="2"/>
      <c r="M40" s="2"/>
      <c r="N40" s="2"/>
      <c r="O40" s="2"/>
    </row>
    <row x14ac:dyDescent="0.25" r="41" customHeight="1" ht="17.25">
      <c r="A41" s="15">
        <v>44140</v>
      </c>
      <c r="B41" s="16" t="s">
        <v>14</v>
      </c>
      <c r="C41" s="19">
        <v>-2</v>
      </c>
      <c r="D41" s="35"/>
      <c r="E41" s="1117">
        <v>-18</v>
      </c>
      <c r="F41" s="17">
        <v>-16</v>
      </c>
      <c r="G41" s="17">
        <v>-6</v>
      </c>
      <c r="H41" s="17">
        <v>-11</v>
      </c>
      <c r="I41" s="17">
        <v>-6</v>
      </c>
      <c r="J41" s="182" t="s">
        <v>7848</v>
      </c>
      <c r="K41" s="2"/>
      <c r="L41" s="2"/>
      <c r="M41" s="2"/>
      <c r="N41" s="2"/>
      <c r="O41" s="2"/>
    </row>
    <row x14ac:dyDescent="0.25" r="42" customHeight="1" ht="17.25">
      <c r="A42" s="21" t="s">
        <v>7849</v>
      </c>
      <c r="B42" s="47"/>
      <c r="C42" s="49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  <c r="J42" s="143"/>
      <c r="K42" s="143"/>
      <c r="L42" s="2"/>
      <c r="M42" s="2"/>
      <c r="N42" s="2"/>
      <c r="O42" s="2"/>
    </row>
    <row x14ac:dyDescent="0.25" r="43" customHeight="1" ht="17.25">
      <c r="A43" s="33"/>
      <c r="B43" s="34"/>
      <c r="C43" s="35"/>
      <c r="D43" s="35"/>
      <c r="E43" s="1116"/>
      <c r="F43" s="36"/>
      <c r="G43" s="36"/>
      <c r="H43" s="36"/>
      <c r="I43" s="36"/>
      <c r="J43" s="143"/>
      <c r="K43" s="143"/>
      <c r="L43" s="2"/>
      <c r="M43" s="2"/>
      <c r="N43" s="2"/>
      <c r="O43" s="2"/>
    </row>
    <row x14ac:dyDescent="0.25" r="44" customHeight="1" ht="17.25">
      <c r="A44" s="21" t="s">
        <v>7850</v>
      </c>
      <c r="B44" s="47"/>
      <c r="C44" s="49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23">
        <f>SUM(I42:I43)</f>
      </c>
      <c r="J44" s="143"/>
      <c r="K44" s="143"/>
      <c r="L44" s="2"/>
      <c r="M44" s="2"/>
      <c r="N44" s="2"/>
      <c r="O44" s="2"/>
    </row>
    <row x14ac:dyDescent="0.25" r="45" customHeight="1" ht="17.25">
      <c r="A45" s="33"/>
      <c r="B45" s="34"/>
      <c r="C45" s="35"/>
      <c r="D45" s="35"/>
      <c r="E45" s="1116"/>
      <c r="F45" s="60"/>
      <c r="G45" s="36"/>
      <c r="H45" s="36"/>
      <c r="I45" s="36"/>
      <c r="J45" s="143"/>
      <c r="K45" s="143"/>
      <c r="L45" s="2"/>
      <c r="M45" s="2"/>
      <c r="N45" s="2"/>
      <c r="O45" s="2"/>
    </row>
    <row x14ac:dyDescent="0.25" r="46" customHeight="1" ht="17.25">
      <c r="A46" s="21" t="s">
        <v>7851</v>
      </c>
      <c r="B46" s="47"/>
      <c r="C46" s="49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23">
        <f>SUM(I44:I45)</f>
      </c>
      <c r="J46" s="143"/>
      <c r="K46" s="143"/>
      <c r="L46" s="2"/>
      <c r="M46" s="2"/>
      <c r="N46" s="2"/>
      <c r="O46" s="2"/>
    </row>
    <row x14ac:dyDescent="0.25" r="47" customHeight="1" ht="17.25">
      <c r="A47" s="33">
        <v>44173</v>
      </c>
      <c r="B47" s="34" t="s">
        <v>7852</v>
      </c>
      <c r="C47" s="35"/>
      <c r="D47" s="35"/>
      <c r="E47" s="1117">
        <v>100</v>
      </c>
      <c r="F47" s="17">
        <v>100</v>
      </c>
      <c r="G47" s="17">
        <v>100</v>
      </c>
      <c r="H47" s="36"/>
      <c r="I47" s="17">
        <v>25</v>
      </c>
      <c r="J47" s="143" t="s">
        <v>7853</v>
      </c>
      <c r="K47" s="143"/>
      <c r="L47" s="2"/>
      <c r="M47" s="2"/>
      <c r="N47" s="2"/>
      <c r="O47" s="2"/>
    </row>
    <row x14ac:dyDescent="0.25" r="48" customHeight="1" ht="17.25">
      <c r="A48" s="21" t="s">
        <v>7854</v>
      </c>
      <c r="B48" s="47"/>
      <c r="C48" s="49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23">
        <f>SUM(I46:I47)</f>
      </c>
      <c r="J48" s="143"/>
      <c r="K48" s="143"/>
      <c r="L48" s="2"/>
      <c r="M48" s="2"/>
      <c r="N48" s="2"/>
      <c r="O48" s="2"/>
    </row>
    <row x14ac:dyDescent="0.25" r="49" customHeight="1" ht="17.25">
      <c r="A49" s="33">
        <v>43839</v>
      </c>
      <c r="B49" s="34" t="s">
        <v>7855</v>
      </c>
      <c r="C49" s="35"/>
      <c r="D49" s="35"/>
      <c r="E49" s="1116"/>
      <c r="F49" s="36"/>
      <c r="G49" s="17">
        <v>100</v>
      </c>
      <c r="H49" s="36"/>
      <c r="I49" s="36"/>
      <c r="J49" s="143" t="s">
        <v>1728</v>
      </c>
      <c r="K49" s="143"/>
      <c r="L49" s="182" t="s">
        <v>7088</v>
      </c>
      <c r="M49" s="2"/>
      <c r="N49" s="2"/>
      <c r="O49" s="2"/>
    </row>
    <row x14ac:dyDescent="0.25" r="50" customHeight="1" ht="17.25">
      <c r="A50" s="33">
        <v>43930</v>
      </c>
      <c r="B50" s="34" t="s">
        <v>7856</v>
      </c>
      <c r="C50" s="35"/>
      <c r="D50" s="35"/>
      <c r="E50" s="1117">
        <v>72</v>
      </c>
      <c r="F50" s="17">
        <v>144</v>
      </c>
      <c r="G50" s="17">
        <v>96</v>
      </c>
      <c r="H50" s="36"/>
      <c r="I50" s="17">
        <v>23</v>
      </c>
      <c r="J50" s="143" t="s">
        <v>1728</v>
      </c>
      <c r="K50" s="143"/>
      <c r="L50" s="182" t="s">
        <v>7088</v>
      </c>
      <c r="M50" s="2"/>
      <c r="N50" s="2"/>
      <c r="O50" s="2"/>
    </row>
    <row x14ac:dyDescent="0.25" r="51" customHeight="1" ht="17.25">
      <c r="A51" s="21" t="s">
        <v>7857</v>
      </c>
      <c r="B51" s="47"/>
      <c r="C51" s="49">
        <f>SUM(C48:C50)</f>
      </c>
      <c r="D51" s="23">
        <f>SUM(D48:D50)</f>
      </c>
      <c r="E51" s="23">
        <f>SUM(E48:E50)</f>
      </c>
      <c r="F51" s="23">
        <f>SUM(F48:F50)</f>
      </c>
      <c r="G51" s="23">
        <f>SUM(G48:G50)</f>
      </c>
      <c r="H51" s="23">
        <f>SUM(H48:H50)</f>
      </c>
      <c r="I51" s="23">
        <f>SUM(I48:I50)</f>
      </c>
      <c r="J51" s="143"/>
      <c r="K51" s="143"/>
      <c r="L51" s="2"/>
      <c r="M51" s="2"/>
      <c r="N51" s="2"/>
      <c r="O51" s="2"/>
    </row>
    <row x14ac:dyDescent="0.25" r="52" customHeight="1" ht="17.25">
      <c r="A52" s="33" t="s">
        <v>1029</v>
      </c>
      <c r="B52" s="34" t="s">
        <v>14</v>
      </c>
      <c r="C52" s="35"/>
      <c r="D52" s="35"/>
      <c r="E52" s="1117">
        <v>-89</v>
      </c>
      <c r="F52" s="17">
        <v>-117</v>
      </c>
      <c r="G52" s="17">
        <v>-90</v>
      </c>
      <c r="H52" s="36"/>
      <c r="I52" s="17">
        <v>-8</v>
      </c>
      <c r="J52" s="143" t="s">
        <v>7858</v>
      </c>
      <c r="K52" s="143"/>
      <c r="L52" s="182" t="s">
        <v>7088</v>
      </c>
      <c r="M52" s="2"/>
      <c r="N52" s="2"/>
      <c r="O52" s="2"/>
    </row>
    <row x14ac:dyDescent="0.25" r="53" customHeight="1" ht="17.25">
      <c r="A53" s="21" t="s">
        <v>7859</v>
      </c>
      <c r="B53" s="47"/>
      <c r="C53" s="49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3">
        <f>SUM(H51:H52)</f>
      </c>
      <c r="I53" s="23">
        <f>SUM(I51:I52)</f>
      </c>
      <c r="J53" s="143"/>
      <c r="K53" s="143"/>
      <c r="L53" s="2"/>
      <c r="M53" s="2"/>
      <c r="N53" s="2"/>
      <c r="O53" s="2"/>
    </row>
    <row x14ac:dyDescent="0.25" r="54" customHeight="1" ht="17.25">
      <c r="A54" s="65">
        <v>43993</v>
      </c>
      <c r="B54" s="66" t="s">
        <v>14</v>
      </c>
      <c r="C54" s="35"/>
      <c r="D54" s="35"/>
      <c r="E54" s="1117">
        <v>-49</v>
      </c>
      <c r="F54" s="17">
        <v>-57</v>
      </c>
      <c r="G54" s="17">
        <v>-73</v>
      </c>
      <c r="H54" s="36"/>
      <c r="I54" s="17">
        <v>-31</v>
      </c>
      <c r="J54" s="143" t="s">
        <v>1728</v>
      </c>
      <c r="K54" s="143"/>
      <c r="L54" s="182" t="s">
        <v>7088</v>
      </c>
      <c r="M54" s="2"/>
      <c r="N54" s="2"/>
      <c r="O54" s="2"/>
    </row>
    <row x14ac:dyDescent="0.25" r="55" customHeight="1" ht="17.25">
      <c r="A55" s="21" t="s">
        <v>7860</v>
      </c>
      <c r="B55" s="47"/>
      <c r="C55" s="49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23">
        <f>SUM(I53:I54)</f>
      </c>
      <c r="J55" s="143"/>
      <c r="K55" s="143"/>
      <c r="L55" s="2"/>
      <c r="M55" s="2"/>
      <c r="N55" s="2"/>
      <c r="O55" s="2"/>
    </row>
    <row x14ac:dyDescent="0.25" r="56" customHeight="1" ht="17.25">
      <c r="A56" s="100"/>
      <c r="B56" s="101"/>
      <c r="C56" s="35"/>
      <c r="D56" s="35"/>
      <c r="E56" s="1116"/>
      <c r="F56" s="36"/>
      <c r="G56" s="36"/>
      <c r="H56" s="36"/>
      <c r="I56" s="36"/>
      <c r="J56" s="143"/>
      <c r="K56" s="143"/>
      <c r="L56" s="2"/>
      <c r="M56" s="2"/>
      <c r="N56" s="2"/>
      <c r="O56" s="2"/>
    </row>
    <row x14ac:dyDescent="0.25" r="57" customHeight="1" ht="17.25">
      <c r="A57" s="21" t="s">
        <v>7861</v>
      </c>
      <c r="B57" s="47"/>
      <c r="C57" s="49">
        <f>SUM(C55:C56)</f>
      </c>
      <c r="D57" s="23">
        <f>SUM(D55:D56)</f>
      </c>
      <c r="E57" s="23">
        <f>SUM(E55:E56)</f>
      </c>
      <c r="F57" s="23">
        <f>SUM(F55:F56)</f>
      </c>
      <c r="G57" s="23">
        <f>SUM(G55:G56)</f>
      </c>
      <c r="H57" s="23">
        <f>SUM(H55:H56)</f>
      </c>
      <c r="I57" s="23">
        <f>SUM(I55:I56)</f>
      </c>
      <c r="J57" s="143"/>
      <c r="K57" s="143"/>
      <c r="L57" s="2"/>
      <c r="M57" s="2"/>
      <c r="N57" s="2"/>
      <c r="O57" s="2"/>
    </row>
    <row x14ac:dyDescent="0.25" r="58" customHeight="1" ht="17.25">
      <c r="A58" s="100"/>
      <c r="B58" s="101"/>
      <c r="C58" s="35"/>
      <c r="D58" s="35"/>
      <c r="E58" s="1116"/>
      <c r="F58" s="36"/>
      <c r="G58" s="36"/>
      <c r="H58" s="36"/>
      <c r="I58" s="36"/>
      <c r="J58" s="143"/>
      <c r="K58" s="143"/>
      <c r="L58" s="2"/>
      <c r="M58" s="2"/>
      <c r="N58" s="2"/>
      <c r="O58" s="2"/>
    </row>
    <row x14ac:dyDescent="0.25" r="59" customHeight="1" ht="17.25">
      <c r="A59" s="21" t="s">
        <v>7862</v>
      </c>
      <c r="B59" s="47"/>
      <c r="C59" s="49">
        <f>SUM(C57:C58)</f>
      </c>
      <c r="D59" s="23">
        <f>SUM(D57:D58)</f>
      </c>
      <c r="E59" s="23">
        <f>SUM(E57:E58)</f>
      </c>
      <c r="F59" s="23">
        <f>SUM(F57:F58)</f>
      </c>
      <c r="G59" s="23">
        <f>SUM(G57:G58)</f>
      </c>
      <c r="H59" s="23">
        <f>SUM(H57:H58)</f>
      </c>
      <c r="I59" s="23">
        <f>SUM(I57:I58)</f>
      </c>
      <c r="J59" s="143"/>
      <c r="K59" s="143"/>
      <c r="L59" s="2"/>
      <c r="M59" s="2"/>
      <c r="N59" s="2"/>
      <c r="O59" s="2"/>
    </row>
    <row x14ac:dyDescent="0.25" r="60" customHeight="1" ht="17.25">
      <c r="A60" s="28"/>
      <c r="B60" s="29" t="s">
        <v>468</v>
      </c>
      <c r="C60" s="31"/>
      <c r="D60" s="31"/>
      <c r="E60" s="919">
        <v>-7</v>
      </c>
      <c r="F60" s="194">
        <v>-46</v>
      </c>
      <c r="G60" s="194">
        <v>-125</v>
      </c>
      <c r="H60" s="194">
        <v>-5</v>
      </c>
      <c r="I60" s="194">
        <v>-8</v>
      </c>
      <c r="J60" s="311" t="s">
        <v>18</v>
      </c>
      <c r="K60" s="311"/>
      <c r="L60" s="2"/>
      <c r="M60" s="2"/>
      <c r="N60" s="2"/>
      <c r="O60" s="2"/>
    </row>
    <row x14ac:dyDescent="0.25" r="61" customHeight="1" ht="17.25">
      <c r="A61" s="21" t="s">
        <v>7863</v>
      </c>
      <c r="B61" s="47"/>
      <c r="C61" s="49">
        <f>SUM(C59:C60)</f>
      </c>
      <c r="D61" s="23">
        <f>SUM(D59:D60)</f>
      </c>
      <c r="E61" s="23">
        <f>SUM(E59:E60)</f>
      </c>
      <c r="F61" s="23">
        <f>SUM(F59:F60)</f>
      </c>
      <c r="G61" s="23">
        <f>SUM(G59:G60)</f>
      </c>
      <c r="H61" s="23">
        <f>SUM(H59:H60)</f>
      </c>
      <c r="I61" s="23">
        <f>SUM(I59:I60)</f>
      </c>
      <c r="J61" s="143"/>
      <c r="K61" s="143"/>
      <c r="L61" s="2"/>
      <c r="M61" s="2"/>
      <c r="N61" s="2"/>
      <c r="O61" s="2"/>
    </row>
    <row x14ac:dyDescent="0.25" r="62" customHeight="1" ht="17.25">
      <c r="A62" s="33"/>
      <c r="B62" s="34"/>
      <c r="C62" s="35"/>
      <c r="D62" s="35"/>
      <c r="E62" s="1116"/>
      <c r="F62" s="36"/>
      <c r="G62" s="36"/>
      <c r="H62" s="36"/>
      <c r="I62" s="36"/>
      <c r="J62" s="143"/>
      <c r="K62" s="143"/>
      <c r="L62" s="2"/>
      <c r="M62" s="2"/>
      <c r="N62" s="2"/>
      <c r="O62" s="2"/>
    </row>
    <row x14ac:dyDescent="0.25" r="63" customHeight="1" ht="17.25">
      <c r="A63" s="21" t="s">
        <v>7864</v>
      </c>
      <c r="B63" s="47"/>
      <c r="C63" s="49">
        <f>SUM(C61:C62)</f>
      </c>
      <c r="D63" s="23">
        <f>SUM(D61:D62)</f>
      </c>
      <c r="E63" s="23">
        <f>SUM(E61:E62)</f>
      </c>
      <c r="F63" s="23">
        <f>SUM(F61:F62)</f>
      </c>
      <c r="G63" s="23">
        <f>SUM(G61:G62)</f>
      </c>
      <c r="H63" s="23">
        <f>SUM(H61:H62)</f>
      </c>
      <c r="I63" s="23">
        <f>SUM(I61:I62)</f>
      </c>
      <c r="J63" s="143"/>
      <c r="K63" s="143"/>
      <c r="L63" s="2"/>
      <c r="M63" s="2"/>
      <c r="N63" s="2"/>
      <c r="O63" s="2"/>
    </row>
    <row x14ac:dyDescent="0.25" r="64" customHeight="1" ht="17.25">
      <c r="A64" s="33"/>
      <c r="B64" s="34"/>
      <c r="C64" s="20"/>
      <c r="D64" s="20"/>
      <c r="E64" s="1116"/>
      <c r="F64" s="36"/>
      <c r="G64" s="36"/>
      <c r="H64" s="36"/>
      <c r="I64" s="36"/>
      <c r="J64" s="7"/>
      <c r="K64" s="7"/>
      <c r="L64" s="2"/>
      <c r="M64" s="2"/>
      <c r="N64" s="2"/>
      <c r="O64" s="2"/>
    </row>
    <row x14ac:dyDescent="0.25" r="65" customHeight="1" ht="17.25">
      <c r="A65" s="21" t="s">
        <v>7865</v>
      </c>
      <c r="B65" s="47"/>
      <c r="C65" s="49">
        <f>SUM(C63:C64)</f>
      </c>
      <c r="D65" s="23">
        <f>SUM(D63:D64)</f>
      </c>
      <c r="E65" s="23">
        <f>SUM(E63:E64)</f>
      </c>
      <c r="F65" s="23">
        <f>SUM(F63:F64)</f>
      </c>
      <c r="G65" s="23">
        <f>SUM(G63:G64)</f>
      </c>
      <c r="H65" s="23">
        <f>SUM(H63:H64)</f>
      </c>
      <c r="I65" s="23">
        <f>SUM(I63:I64)</f>
      </c>
      <c r="J65" s="143"/>
      <c r="K65" s="143"/>
      <c r="L65" s="2"/>
      <c r="M65" s="2"/>
      <c r="N65" s="2"/>
      <c r="O65" s="2"/>
    </row>
    <row x14ac:dyDescent="0.25" r="66" customHeight="1" ht="17.25">
      <c r="A66" s="33">
        <v>44260</v>
      </c>
      <c r="B66" s="34" t="s">
        <v>14</v>
      </c>
      <c r="C66" s="20"/>
      <c r="D66" s="20"/>
      <c r="E66" s="1117">
        <v>-39</v>
      </c>
      <c r="F66" s="17">
        <v>-24</v>
      </c>
      <c r="G66" s="17">
        <v>-52</v>
      </c>
      <c r="H66" s="17">
        <v>-5</v>
      </c>
      <c r="I66" s="17">
        <v>-4</v>
      </c>
      <c r="J66" s="7" t="s">
        <v>1728</v>
      </c>
      <c r="K66" s="7"/>
      <c r="L66" s="182" t="s">
        <v>7088</v>
      </c>
      <c r="M66" s="2"/>
      <c r="N66" s="2"/>
      <c r="O66" s="2"/>
    </row>
    <row x14ac:dyDescent="0.25" r="67" customHeight="1" ht="17.25">
      <c r="A67" s="21" t="s">
        <v>7866</v>
      </c>
      <c r="B67" s="47"/>
      <c r="C67" s="49">
        <f>SUM(C65:C66)</f>
      </c>
      <c r="D67" s="23">
        <f>SUM(D65:D66)</f>
      </c>
      <c r="E67" s="23">
        <f>SUM(E65:E66)</f>
      </c>
      <c r="F67" s="23">
        <f>SUM(F65:F66)</f>
      </c>
      <c r="G67" s="49">
        <f>SUM(G65:G66)</f>
      </c>
      <c r="H67" s="49">
        <f>SUM(H65:H66)</f>
      </c>
      <c r="I67" s="23">
        <f>SUM(I65:I66)</f>
      </c>
      <c r="J67" s="143"/>
      <c r="K67" s="143"/>
      <c r="L67" s="2"/>
      <c r="M67" s="2"/>
      <c r="N67" s="2"/>
      <c r="O67" s="2"/>
    </row>
    <row x14ac:dyDescent="0.25" r="68" customHeight="1" ht="17.25">
      <c r="A68" s="33"/>
      <c r="B68" s="34"/>
      <c r="C68" s="20"/>
      <c r="D68" s="20"/>
      <c r="E68" s="1116"/>
      <c r="F68" s="36"/>
      <c r="G68" s="36"/>
      <c r="H68" s="36"/>
      <c r="I68" s="36"/>
      <c r="J68" s="7"/>
      <c r="K68" s="7"/>
      <c r="L68" s="2"/>
      <c r="M68" s="2"/>
      <c r="N68" s="2"/>
      <c r="O68" s="2"/>
    </row>
    <row x14ac:dyDescent="0.25" r="69" customHeight="1" ht="17.25">
      <c r="A69" s="21" t="s">
        <v>7867</v>
      </c>
      <c r="B69" s="47"/>
      <c r="C69" s="49">
        <f>SUM(C67:C68)</f>
      </c>
      <c r="D69" s="23">
        <f>SUM(D67:D68)</f>
      </c>
      <c r="E69" s="23">
        <f>SUM(E67:E68)</f>
      </c>
      <c r="F69" s="23">
        <f>SUM(F67:F68)</f>
      </c>
      <c r="G69" s="49">
        <f>SUM(G67:G68)</f>
      </c>
      <c r="H69" s="49">
        <f>SUM(H67:H68)</f>
      </c>
      <c r="I69" s="23">
        <f>SUM(I67:I68)</f>
      </c>
      <c r="J69" s="143"/>
      <c r="K69" s="143"/>
      <c r="L69" s="2"/>
      <c r="M69" s="2"/>
      <c r="N69" s="2"/>
      <c r="O69" s="2"/>
    </row>
    <row x14ac:dyDescent="0.25" r="70" customHeight="1" ht="17.25">
      <c r="A70" s="33"/>
      <c r="B70" s="34"/>
      <c r="C70" s="20"/>
      <c r="D70" s="20"/>
      <c r="E70" s="1116"/>
      <c r="F70" s="36"/>
      <c r="G70" s="36"/>
      <c r="H70" s="36"/>
      <c r="I70" s="36"/>
      <c r="J70" s="7"/>
      <c r="K70" s="7"/>
      <c r="L70" s="2"/>
      <c r="M70" s="2"/>
      <c r="N70" s="2"/>
      <c r="O70" s="2"/>
    </row>
    <row x14ac:dyDescent="0.25" r="71" customHeight="1" ht="17.25">
      <c r="A71" s="21" t="s">
        <v>7868</v>
      </c>
      <c r="B71" s="47"/>
      <c r="C71" s="49">
        <f>SUM(C69:C70)</f>
      </c>
      <c r="D71" s="23">
        <f>SUM(D69:D70)</f>
      </c>
      <c r="E71" s="23">
        <f>SUM(E69:E70)</f>
      </c>
      <c r="F71" s="23">
        <f>SUM(F69:F70)</f>
      </c>
      <c r="G71" s="49">
        <f>SUM(G69:G70)</f>
      </c>
      <c r="H71" s="49">
        <f>SUM(H69:H70)</f>
      </c>
      <c r="I71" s="23">
        <f>SUM(I69:I70)</f>
      </c>
      <c r="J71" s="143"/>
      <c r="K71" s="143"/>
      <c r="L71" s="2"/>
      <c r="M71" s="2"/>
      <c r="N71" s="2"/>
      <c r="O71" s="2"/>
    </row>
    <row x14ac:dyDescent="0.25" r="72" customHeight="1" ht="17.25">
      <c r="A72" s="33"/>
      <c r="B72" s="34"/>
      <c r="C72" s="20"/>
      <c r="D72" s="20"/>
      <c r="E72" s="1116"/>
      <c r="F72" s="36"/>
      <c r="G72" s="36"/>
      <c r="H72" s="36"/>
      <c r="I72" s="36"/>
      <c r="J72" s="7"/>
      <c r="K72" s="7"/>
      <c r="L72" s="2"/>
      <c r="M72" s="2"/>
      <c r="N72" s="2"/>
      <c r="O72" s="2"/>
    </row>
    <row x14ac:dyDescent="0.25" r="73" customHeight="1" ht="17.25">
      <c r="A73" s="21" t="s">
        <v>7869</v>
      </c>
      <c r="B73" s="47"/>
      <c r="C73" s="49">
        <f>SUM(C71:C72)</f>
      </c>
      <c r="D73" s="23">
        <f>SUM(D71:D72)</f>
      </c>
      <c r="E73" s="23">
        <f>SUM(E71:E72)</f>
      </c>
      <c r="F73" s="23">
        <f>SUM(F71:F72)</f>
      </c>
      <c r="G73" s="49">
        <f>SUM(G71:G72)</f>
      </c>
      <c r="H73" s="49">
        <f>SUM(H71:H72)</f>
      </c>
      <c r="I73" s="23">
        <f>SUM(I71:I72)</f>
      </c>
      <c r="J73" s="143"/>
      <c r="K73" s="143"/>
      <c r="L73" s="2"/>
      <c r="M73" s="2"/>
      <c r="N73" s="2"/>
      <c r="O73" s="2"/>
    </row>
    <row x14ac:dyDescent="0.25" r="74" customHeight="1" ht="17.25">
      <c r="A74" s="33"/>
      <c r="B74" s="34"/>
      <c r="C74" s="20"/>
      <c r="D74" s="20"/>
      <c r="E74" s="1116"/>
      <c r="F74" s="36"/>
      <c r="G74" s="36"/>
      <c r="H74" s="36"/>
      <c r="I74" s="36"/>
      <c r="J74" s="7"/>
      <c r="K74" s="7"/>
      <c r="L74" s="2"/>
      <c r="M74" s="2"/>
      <c r="N74" s="2"/>
      <c r="O74" s="2"/>
    </row>
    <row x14ac:dyDescent="0.25" r="75" customHeight="1" ht="17.25">
      <c r="A75" s="21" t="s">
        <v>7870</v>
      </c>
      <c r="B75" s="47"/>
      <c r="C75" s="49">
        <f>SUM(C73:C74)</f>
      </c>
      <c r="D75" s="23">
        <f>SUM(D73:D74)</f>
      </c>
      <c r="E75" s="23">
        <f>SUM(E73:E74)</f>
      </c>
      <c r="F75" s="23">
        <f>SUM(F73:F74)</f>
      </c>
      <c r="G75" s="49">
        <f>SUM(G73:G74)</f>
      </c>
      <c r="H75" s="49">
        <f>SUM(H73:H74)</f>
      </c>
      <c r="I75" s="23">
        <f>SUM(I73:I74)</f>
      </c>
      <c r="J75" s="143"/>
      <c r="K75" s="143"/>
      <c r="L75" s="2"/>
      <c r="M75" s="2"/>
      <c r="N75" s="2"/>
      <c r="O75" s="2"/>
    </row>
    <row x14ac:dyDescent="0.25" r="76" customHeight="1" ht="17.25">
      <c r="A76" s="33"/>
      <c r="B76" s="34"/>
      <c r="C76" s="20"/>
      <c r="D76" s="20"/>
      <c r="E76" s="1118"/>
      <c r="F76" s="60"/>
      <c r="G76" s="36"/>
      <c r="H76" s="36"/>
      <c r="I76" s="60"/>
      <c r="J76" s="7"/>
      <c r="K76" s="7"/>
      <c r="L76" s="2"/>
      <c r="M76" s="2"/>
      <c r="N76" s="2"/>
      <c r="O76" s="2"/>
    </row>
    <row x14ac:dyDescent="0.25" r="77" customHeight="1" ht="17.25">
      <c r="A77" s="21" t="s">
        <v>7871</v>
      </c>
      <c r="B77" s="47"/>
      <c r="C77" s="49">
        <f>SUM(C75:C76)</f>
      </c>
      <c r="D77" s="23">
        <f>SUM(D75:D76)</f>
      </c>
      <c r="E77" s="23">
        <f>SUM(E75:E76)</f>
      </c>
      <c r="F77" s="23">
        <f>SUM(F75:F76)</f>
      </c>
      <c r="G77" s="49">
        <f>SUM(G75:G76)</f>
      </c>
      <c r="H77" s="49">
        <f>SUM(H75:H76)</f>
      </c>
      <c r="I77" s="23">
        <f>SUM(I75:I76)</f>
      </c>
      <c r="J77" s="143"/>
      <c r="K77" s="143"/>
      <c r="L77" s="2"/>
      <c r="M77" s="2"/>
      <c r="N77" s="2"/>
      <c r="O77" s="2"/>
    </row>
    <row x14ac:dyDescent="0.25" r="78" customHeight="1" ht="17.25">
      <c r="A78" s="33"/>
      <c r="B78" s="34"/>
      <c r="C78" s="35"/>
      <c r="D78" s="35"/>
      <c r="E78" s="1116"/>
      <c r="F78" s="36"/>
      <c r="G78" s="36"/>
      <c r="H78" s="36"/>
      <c r="I78" s="36"/>
      <c r="J78" s="143"/>
      <c r="K78" s="143"/>
      <c r="L78" s="2"/>
      <c r="M78" s="2"/>
      <c r="N78" s="2"/>
      <c r="O78" s="2"/>
    </row>
    <row x14ac:dyDescent="0.25" r="79" customHeight="1" ht="17.25">
      <c r="A79" s="21" t="s">
        <v>7872</v>
      </c>
      <c r="B79" s="47"/>
      <c r="C79" s="49">
        <f>SUM(C77:C78)</f>
      </c>
      <c r="D79" s="23">
        <f>SUM(D77:D78)</f>
      </c>
      <c r="E79" s="23">
        <f>SUM(E77:E78)</f>
      </c>
      <c r="F79" s="23">
        <f>SUM(F77:F78)</f>
      </c>
      <c r="G79" s="49">
        <f>SUM(G77:G78)</f>
      </c>
      <c r="H79" s="49">
        <f>SUM(H77:H78)</f>
      </c>
      <c r="I79" s="23">
        <f>SUM(I77:I78)</f>
      </c>
      <c r="J79" s="143"/>
      <c r="K79" s="143"/>
      <c r="L79" s="2"/>
      <c r="M79" s="2"/>
      <c r="N79" s="2"/>
      <c r="O79" s="2"/>
    </row>
    <row x14ac:dyDescent="0.25" r="80" customHeight="1" ht="17.25">
      <c r="A80" s="33"/>
      <c r="B80" s="34"/>
      <c r="C80" s="35"/>
      <c r="D80" s="35"/>
      <c r="E80" s="1116"/>
      <c r="F80" s="36"/>
      <c r="G80" s="36"/>
      <c r="H80" s="36"/>
      <c r="I80" s="36"/>
      <c r="J80" s="143"/>
      <c r="K80" s="143"/>
      <c r="L80" s="2"/>
      <c r="M80" s="2"/>
      <c r="N80" s="2"/>
      <c r="O80" s="2"/>
    </row>
    <row x14ac:dyDescent="0.25" r="81" customHeight="1" ht="17.25">
      <c r="A81" s="21" t="s">
        <v>7873</v>
      </c>
      <c r="B81" s="47"/>
      <c r="C81" s="49">
        <f>SUM(C79:C80)</f>
      </c>
      <c r="D81" s="23">
        <f>SUM(D79:D80)</f>
      </c>
      <c r="E81" s="23">
        <f>SUM(E79:E80)</f>
      </c>
      <c r="F81" s="23">
        <f>SUM(F79:F80)</f>
      </c>
      <c r="G81" s="49">
        <f>SUM(G79:G80)</f>
      </c>
      <c r="H81" s="49">
        <f>SUM(H79:H80)</f>
      </c>
      <c r="I81" s="23">
        <f>SUM(I79:I80)</f>
      </c>
      <c r="J81" s="143"/>
      <c r="K81" s="143"/>
      <c r="L81" s="2"/>
      <c r="M81" s="2"/>
      <c r="N81" s="2"/>
      <c r="O81" s="2"/>
    </row>
    <row x14ac:dyDescent="0.25" r="82" customHeight="1" ht="17.25">
      <c r="A82" s="33"/>
      <c r="B82" s="34"/>
      <c r="C82" s="35"/>
      <c r="D82" s="35"/>
      <c r="E82" s="1116"/>
      <c r="F82" s="36"/>
      <c r="G82" s="36"/>
      <c r="H82" s="36"/>
      <c r="I82" s="36"/>
      <c r="J82" s="143"/>
      <c r="K82" s="143"/>
      <c r="L82" s="2"/>
      <c r="M82" s="2"/>
      <c r="N82" s="2"/>
      <c r="O82" s="2"/>
    </row>
    <row x14ac:dyDescent="0.25" r="83" customHeight="1" ht="17.25">
      <c r="A83" s="21" t="s">
        <v>6969</v>
      </c>
      <c r="B83" s="47"/>
      <c r="C83" s="49">
        <f>SUM(C81:C82)</f>
      </c>
      <c r="D83" s="23">
        <f>SUM(D81:D82)</f>
      </c>
      <c r="E83" s="23">
        <f>SUM(E81:E82)</f>
      </c>
      <c r="F83" s="23">
        <f>SUM(F81:F82)</f>
      </c>
      <c r="G83" s="49">
        <f>SUM(G81:G82)</f>
      </c>
      <c r="H83" s="49">
        <f>SUM(H81:H82)</f>
      </c>
      <c r="I83" s="23">
        <f>SUM(I81:I82)</f>
      </c>
      <c r="J83" s="143"/>
      <c r="K83" s="143"/>
      <c r="L83" s="2"/>
      <c r="M83" s="2"/>
      <c r="N83" s="2"/>
      <c r="O83" s="2"/>
    </row>
    <row x14ac:dyDescent="0.25" r="84" customHeight="1" ht="17.25">
      <c r="A84" s="33"/>
      <c r="B84" s="34"/>
      <c r="C84" s="35"/>
      <c r="D84" s="35"/>
      <c r="E84" s="1116"/>
      <c r="F84" s="36"/>
      <c r="G84" s="36"/>
      <c r="H84" s="36"/>
      <c r="I84" s="36"/>
      <c r="J84" s="143"/>
      <c r="K84" s="143"/>
      <c r="L84" s="2"/>
      <c r="M84" s="2"/>
      <c r="N84" s="2"/>
      <c r="O84" s="2"/>
    </row>
    <row x14ac:dyDescent="0.25" r="85" customHeight="1" ht="17.25">
      <c r="A85" s="21" t="s">
        <v>6211</v>
      </c>
      <c r="B85" s="47"/>
      <c r="C85" s="49">
        <f>SUM(C83:C84)</f>
      </c>
      <c r="D85" s="23">
        <f>SUM(D83:D84)</f>
      </c>
      <c r="E85" s="23">
        <f>SUM(E83:E84)</f>
      </c>
      <c r="F85" s="23">
        <f>SUM(F83:F84)</f>
      </c>
      <c r="G85" s="49">
        <f>SUM(G83:G84)</f>
      </c>
      <c r="H85" s="49">
        <f>SUM(H83:H84)</f>
      </c>
      <c r="I85" s="23">
        <f>SUM(I83:I84)</f>
      </c>
      <c r="J85" s="143"/>
      <c r="K85" s="143"/>
      <c r="L85" s="2"/>
      <c r="M85" s="2"/>
      <c r="N85" s="2"/>
      <c r="O85" s="2"/>
    </row>
    <row x14ac:dyDescent="0.25" r="86" customHeight="1" ht="17.25">
      <c r="A86" s="33" t="s">
        <v>3281</v>
      </c>
      <c r="B86" s="34" t="s">
        <v>14</v>
      </c>
      <c r="C86" s="20"/>
      <c r="D86" s="20"/>
      <c r="E86" s="1119">
        <v>-13</v>
      </c>
      <c r="F86" s="450">
        <v>-24</v>
      </c>
      <c r="G86" s="18"/>
      <c r="H86" s="18"/>
      <c r="I86" s="450">
        <v>-6</v>
      </c>
      <c r="J86" s="7" t="s">
        <v>7874</v>
      </c>
      <c r="K86" s="7"/>
      <c r="L86" s="2"/>
      <c r="M86" s="2"/>
      <c r="N86" s="2"/>
      <c r="O86" s="2"/>
    </row>
    <row x14ac:dyDescent="0.25" r="87" customHeight="1" ht="17.25">
      <c r="A87" s="62" t="s">
        <v>6682</v>
      </c>
      <c r="B87" s="63"/>
      <c r="C87" s="49">
        <f>SUM(C85:C86)</f>
      </c>
      <c r="D87" s="81">
        <f>SUM(D85:D86)</f>
      </c>
      <c r="E87" s="49">
        <f>SUM(E85:E86)</f>
      </c>
      <c r="F87" s="80">
        <f>SUM(F85:F86)</f>
      </c>
      <c r="G87" s="49">
        <f>SUM(G85:G86)</f>
      </c>
      <c r="H87" s="49">
        <f>SUM(H85:H86)</f>
      </c>
      <c r="I87" s="80">
        <f>SUM(I85:I86)</f>
      </c>
      <c r="J87" s="128" t="s">
        <v>7875</v>
      </c>
      <c r="K87" s="128"/>
      <c r="L87" s="128"/>
      <c r="M87" s="128"/>
      <c r="N87" s="2"/>
      <c r="O87" s="2"/>
    </row>
    <row x14ac:dyDescent="0.25" r="88" customHeight="1" ht="17.25">
      <c r="A88" s="28"/>
      <c r="B88" s="29" t="s">
        <v>17</v>
      </c>
      <c r="C88" s="31"/>
      <c r="D88" s="31"/>
      <c r="E88" s="920"/>
      <c r="F88" s="202"/>
      <c r="G88" s="202"/>
      <c r="H88" s="202"/>
      <c r="I88" s="194">
        <v>-5</v>
      </c>
      <c r="J88" s="311" t="s">
        <v>396</v>
      </c>
      <c r="K88" s="311"/>
      <c r="L88" s="2"/>
      <c r="M88" s="2"/>
      <c r="N88" s="2"/>
      <c r="O88" s="2"/>
    </row>
    <row x14ac:dyDescent="0.25" r="89" customHeight="1" ht="17.25">
      <c r="A89" s="62" t="s">
        <v>6683</v>
      </c>
      <c r="B89" s="63"/>
      <c r="C89" s="49">
        <f>SUM(C87:C88)</f>
      </c>
      <c r="D89" s="81">
        <f>SUM(D87:D88)</f>
      </c>
      <c r="E89" s="49">
        <f>SUM(E87:E88)</f>
      </c>
      <c r="F89" s="81">
        <f>SUM(F87:F88)</f>
      </c>
      <c r="G89" s="49">
        <f>SUM(G87:G88)</f>
      </c>
      <c r="H89" s="49">
        <f>SUM(H87:H88)</f>
      </c>
      <c r="I89" s="80">
        <f>SUM(I87:I88)</f>
      </c>
      <c r="J89" s="143" t="s">
        <v>7876</v>
      </c>
      <c r="K89" s="143"/>
      <c r="L89" s="2"/>
      <c r="M89" s="2"/>
      <c r="N89" s="2"/>
      <c r="O89" s="2"/>
    </row>
    <row x14ac:dyDescent="0.25" r="90" customHeight="1" ht="17.25">
      <c r="A90" s="33"/>
      <c r="B90" s="34"/>
      <c r="C90" s="35"/>
      <c r="D90" s="35"/>
      <c r="E90" s="1116"/>
      <c r="F90" s="36"/>
      <c r="G90" s="36"/>
      <c r="H90" s="36"/>
      <c r="I90" s="36"/>
      <c r="J90" s="143"/>
      <c r="K90" s="143"/>
      <c r="L90" s="2"/>
      <c r="M90" s="2"/>
      <c r="N90" s="2"/>
      <c r="O90" s="2"/>
    </row>
    <row x14ac:dyDescent="0.25" r="91" customHeight="1" ht="17.25">
      <c r="A91" s="33"/>
      <c r="B91" s="34"/>
      <c r="C91" s="35"/>
      <c r="D91" s="35"/>
      <c r="E91" s="1116"/>
      <c r="F91" s="36"/>
      <c r="G91" s="36"/>
      <c r="H91" s="36"/>
      <c r="I91" s="36"/>
      <c r="J91" s="143" t="s">
        <v>7877</v>
      </c>
      <c r="K91" s="143"/>
      <c r="L91" s="2"/>
      <c r="M91" s="2"/>
      <c r="N91" s="2"/>
      <c r="O91" s="2"/>
    </row>
    <row x14ac:dyDescent="0.25" r="92" customHeight="1" ht="17.25">
      <c r="A92" s="33"/>
      <c r="B92" s="34"/>
      <c r="C92" s="35"/>
      <c r="D92" s="35"/>
      <c r="E92" s="1116"/>
      <c r="F92" s="36"/>
      <c r="G92" s="36"/>
      <c r="H92" s="36"/>
      <c r="I92" s="36"/>
      <c r="J92" s="143" t="s">
        <v>7878</v>
      </c>
      <c r="K92" s="143"/>
      <c r="L92" s="2"/>
      <c r="M92" s="2"/>
      <c r="N92" s="2"/>
      <c r="O92" s="2"/>
    </row>
    <row x14ac:dyDescent="0.25" r="93" customHeight="1" ht="17.25">
      <c r="A93" s="33"/>
      <c r="B93" s="34"/>
      <c r="C93" s="35"/>
      <c r="D93" s="35"/>
      <c r="E93" s="1116"/>
      <c r="F93" s="36"/>
      <c r="G93" s="36"/>
      <c r="H93" s="36"/>
      <c r="I93" s="36"/>
      <c r="J93" s="143"/>
      <c r="K93" s="143"/>
      <c r="L93" s="2"/>
      <c r="M93" s="2"/>
      <c r="N93" s="2"/>
      <c r="O93" s="2"/>
    </row>
    <row x14ac:dyDescent="0.25" r="94" customHeight="1" ht="17.25">
      <c r="A94" s="123"/>
      <c r="B94" s="124"/>
      <c r="C94" s="18"/>
      <c r="D94" s="18"/>
      <c r="E94" s="18"/>
      <c r="F94" s="18"/>
      <c r="G94" s="18"/>
      <c r="H94" s="18"/>
      <c r="I94" s="58"/>
      <c r="J94" s="7"/>
      <c r="K94" s="7"/>
      <c r="L94" s="2"/>
      <c r="M94" s="2"/>
      <c r="N94" s="2"/>
      <c r="O94" s="2"/>
    </row>
    <row x14ac:dyDescent="0.25" r="95" customHeight="1" ht="17.25">
      <c r="A95" s="37"/>
      <c r="B95" s="83"/>
      <c r="C95" s="3"/>
      <c r="D95" s="3"/>
      <c r="E95" s="3"/>
      <c r="F95" s="3"/>
      <c r="G95" s="3"/>
      <c r="H95" s="3"/>
      <c r="I95" s="3"/>
      <c r="J95" s="2"/>
      <c r="K95" s="2"/>
      <c r="L95" s="2"/>
      <c r="M95" s="2"/>
      <c r="N95" s="2"/>
      <c r="O95" s="2"/>
    </row>
    <row x14ac:dyDescent="0.25" r="96" customHeight="1" ht="17.25">
      <c r="A96" s="37"/>
      <c r="B96" s="83"/>
      <c r="C96" s="719" t="s">
        <v>33</v>
      </c>
      <c r="D96" s="267" t="s">
        <v>955</v>
      </c>
      <c r="E96" s="267" t="s">
        <v>368</v>
      </c>
      <c r="F96" s="267" t="s">
        <v>7</v>
      </c>
      <c r="G96" s="267" t="s">
        <v>9</v>
      </c>
      <c r="H96" s="267" t="s">
        <v>428</v>
      </c>
      <c r="I96" s="234" t="s">
        <v>10</v>
      </c>
      <c r="J96" s="2"/>
      <c r="K96" s="2"/>
      <c r="L96" s="2"/>
      <c r="M96" s="2"/>
      <c r="N96" s="2"/>
      <c r="O96" s="2"/>
    </row>
    <row x14ac:dyDescent="0.25" r="97" customHeight="1" ht="17.25">
      <c r="A97" s="37"/>
      <c r="B97" s="83"/>
      <c r="C97" s="3"/>
      <c r="D97" s="3"/>
      <c r="E97" s="3"/>
      <c r="F97" s="3"/>
      <c r="G97" s="3"/>
      <c r="H97" s="3"/>
      <c r="I97" s="3"/>
      <c r="J97" s="2"/>
      <c r="K97" s="2"/>
      <c r="L97" s="2"/>
      <c r="M97" s="2"/>
      <c r="N97" s="2"/>
      <c r="O97" s="2"/>
    </row>
    <row x14ac:dyDescent="0.25" r="98" customHeight="1" ht="17.25">
      <c r="A98" s="127" t="s">
        <v>7879</v>
      </c>
      <c r="B98" s="128"/>
      <c r="C98" s="144"/>
      <c r="D98" s="144"/>
      <c r="E98" s="144"/>
      <c r="F98" s="144"/>
      <c r="G98" s="144"/>
      <c r="H98" s="144"/>
      <c r="I98" s="144"/>
      <c r="J98" s="7"/>
      <c r="K98" s="7"/>
      <c r="L98" s="143"/>
      <c r="M98" s="2"/>
      <c r="N98" s="2"/>
      <c r="O98" s="2"/>
    </row>
    <row x14ac:dyDescent="0.25" r="99" customHeight="1" ht="17.25">
      <c r="A99" s="38" t="s">
        <v>7880</v>
      </c>
      <c r="B99" s="83"/>
      <c r="C99" s="3"/>
      <c r="D99" s="3"/>
      <c r="E99" s="3"/>
      <c r="F99" s="3"/>
      <c r="G99" s="3"/>
      <c r="H99" s="3"/>
      <c r="I99" s="3"/>
      <c r="J99" s="2"/>
      <c r="K99" s="2"/>
      <c r="L99" s="2"/>
      <c r="M99" s="2"/>
      <c r="N99" s="2"/>
      <c r="O99" s="2"/>
    </row>
    <row x14ac:dyDescent="0.25" r="100" customHeight="1" ht="17.25">
      <c r="A100" s="37"/>
      <c r="B100" s="83"/>
      <c r="C100" s="3"/>
      <c r="D100" s="3"/>
      <c r="E100" s="3"/>
      <c r="F100" s="3"/>
      <c r="G100" s="3"/>
      <c r="H100" s="3"/>
      <c r="I100" s="3"/>
      <c r="J100" s="2"/>
      <c r="K100" s="2"/>
      <c r="L100" s="2"/>
      <c r="M100" s="2"/>
      <c r="N100" s="2"/>
      <c r="O100" s="2"/>
    </row>
    <row x14ac:dyDescent="0.25" r="101" customHeight="1" ht="17.25">
      <c r="A101" s="1120" t="s">
        <v>7881</v>
      </c>
      <c r="B101" s="896"/>
      <c r="C101" s="754"/>
      <c r="D101" s="3"/>
      <c r="E101" s="3"/>
      <c r="F101" s="3"/>
      <c r="G101" s="3"/>
      <c r="H101" s="3"/>
      <c r="I101" s="3"/>
      <c r="J101" s="2"/>
      <c r="K101" s="2"/>
      <c r="L101" s="2"/>
      <c r="M101" s="2"/>
      <c r="N101" s="2"/>
      <c r="O101" s="2"/>
    </row>
    <row x14ac:dyDescent="0.25" r="102" customHeight="1" ht="17.25">
      <c r="A102" s="1120" t="s">
        <v>7882</v>
      </c>
      <c r="B102" s="896"/>
      <c r="C102" s="754"/>
      <c r="D102" s="3"/>
      <c r="E102" s="3"/>
      <c r="F102" s="3"/>
      <c r="G102" s="3"/>
      <c r="H102" s="3"/>
      <c r="I102" s="3"/>
      <c r="J102" s="2"/>
      <c r="K102" s="2"/>
      <c r="L102" s="2"/>
      <c r="M102" s="2"/>
      <c r="N102" s="2"/>
      <c r="O102" s="2"/>
    </row>
    <row x14ac:dyDescent="0.25" r="103" customHeight="1" ht="17.25">
      <c r="A103" s="37"/>
      <c r="B103" s="83"/>
      <c r="C103" s="3"/>
      <c r="D103" s="3"/>
      <c r="E103" s="3"/>
      <c r="F103" s="3"/>
      <c r="G103" s="3"/>
      <c r="H103" s="3"/>
      <c r="I103" s="3"/>
      <c r="J103" s="2"/>
      <c r="K103" s="2"/>
      <c r="L103" s="2"/>
      <c r="M103" s="2"/>
      <c r="N103" s="2"/>
      <c r="O103" s="2"/>
    </row>
    <row x14ac:dyDescent="0.25" r="104" customHeight="1" ht="17.25">
      <c r="A104" s="452" t="s">
        <v>7883</v>
      </c>
      <c r="B104" s="453"/>
      <c r="C104" s="720"/>
      <c r="D104" s="720"/>
      <c r="E104" s="720"/>
      <c r="F104" s="3"/>
      <c r="G104" s="3"/>
      <c r="H104" s="3"/>
      <c r="I104" s="3"/>
      <c r="J104" s="2"/>
      <c r="K104" s="2"/>
      <c r="L104" s="2"/>
      <c r="M104" s="2"/>
      <c r="N104" s="2"/>
      <c r="O104" s="2"/>
    </row>
    <row x14ac:dyDescent="0.25" r="105" customHeight="1" ht="17.25">
      <c r="A105" s="452" t="s">
        <v>7884</v>
      </c>
      <c r="B105" s="453"/>
      <c r="C105" s="720"/>
      <c r="D105" s="720"/>
      <c r="E105" s="720"/>
      <c r="F105" s="3"/>
      <c r="G105" s="3"/>
      <c r="H105" s="3"/>
      <c r="I105" s="3"/>
      <c r="J105" s="2"/>
      <c r="K105" s="2"/>
      <c r="L105" s="2"/>
      <c r="M105" s="2"/>
      <c r="N105" s="2"/>
      <c r="O105" s="2"/>
    </row>
    <row x14ac:dyDescent="0.25" r="106" customHeight="1" ht="17.25">
      <c r="A106" s="452" t="s">
        <v>7885</v>
      </c>
      <c r="B106" s="453"/>
      <c r="C106" s="720"/>
      <c r="D106" s="720"/>
      <c r="E106" s="720"/>
      <c r="F106" s="3"/>
      <c r="G106" s="3"/>
      <c r="H106" s="3"/>
      <c r="I106" s="3"/>
      <c r="J106" s="2"/>
      <c r="K106" s="2"/>
      <c r="L106" s="2"/>
      <c r="M106" s="2"/>
      <c r="N106" s="2"/>
      <c r="O106" s="2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/>
  </sheetViews>
  <sheetFormatPr defaultRowHeight="15" x14ac:dyDescent="0.25"/>
  <cols>
    <col min="1" max="1" style="88" width="13.147857142857141" customWidth="1" bestFit="1"/>
    <col min="2" max="2" style="40" width="21.576428571428572" customWidth="1" bestFit="1"/>
    <col min="3" max="3" style="41" width="9.147857142857141" customWidth="1" bestFit="1"/>
    <col min="4" max="4" style="41" width="12.43357142857143" customWidth="1" bestFit="1"/>
    <col min="5" max="5" style="41" width="12.43357142857143" customWidth="1" bestFit="1"/>
    <col min="6" max="6" style="41" width="12.43357142857143" customWidth="1" bestFit="1"/>
    <col min="7" max="7" style="41" width="12.43357142857143" customWidth="1" bestFit="1"/>
    <col min="8" max="8" style="41" width="12.43357142857143" customWidth="1" bestFit="1"/>
    <col min="9" max="9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3"/>
      <c r="E1" s="3"/>
      <c r="F1" s="3"/>
      <c r="G1" s="3"/>
      <c r="H1" s="3"/>
      <c r="I1" s="2"/>
    </row>
    <row x14ac:dyDescent="0.25" r="2" customHeight="1" ht="17.25">
      <c r="A2" s="4"/>
      <c r="B2" s="4"/>
      <c r="C2" s="5"/>
      <c r="D2" s="3"/>
      <c r="E2" s="3"/>
      <c r="F2" s="3"/>
      <c r="G2" s="3"/>
      <c r="H2" s="3"/>
      <c r="I2" s="2"/>
    </row>
    <row x14ac:dyDescent="0.25" r="3" customHeight="1" ht="17.25">
      <c r="A3" s="4" t="s">
        <v>7813</v>
      </c>
      <c r="B3" s="182"/>
      <c r="C3" s="3"/>
      <c r="D3" s="3"/>
      <c r="E3" s="3"/>
      <c r="F3" s="3"/>
      <c r="G3" s="3"/>
      <c r="H3" s="3"/>
      <c r="I3" s="2"/>
    </row>
    <row x14ac:dyDescent="0.25" r="4" customHeight="1" ht="17.25">
      <c r="A4" s="4" t="s">
        <v>7814</v>
      </c>
      <c r="B4" s="4"/>
      <c r="C4" s="5"/>
      <c r="D4" s="3"/>
      <c r="E4" s="3"/>
      <c r="F4" s="3"/>
      <c r="G4" s="3"/>
      <c r="H4" s="3"/>
      <c r="I4" s="2"/>
    </row>
    <row x14ac:dyDescent="0.25" r="5" customHeight="1" ht="17.25">
      <c r="A5" s="4"/>
      <c r="B5" s="2"/>
      <c r="C5" s="11">
        <v>7000</v>
      </c>
      <c r="D5" s="11">
        <v>4500</v>
      </c>
      <c r="E5" s="11">
        <v>1500</v>
      </c>
      <c r="F5" s="11">
        <v>18000</v>
      </c>
      <c r="G5" s="11">
        <v>8750</v>
      </c>
      <c r="H5" s="11">
        <v>2500</v>
      </c>
      <c r="I5" s="2"/>
    </row>
    <row x14ac:dyDescent="0.25" r="6" customHeight="1" ht="17.25">
      <c r="A6" s="13" t="s">
        <v>4</v>
      </c>
      <c r="B6" s="273" t="s">
        <v>5</v>
      </c>
      <c r="C6" s="234" t="s">
        <v>6</v>
      </c>
      <c r="D6" s="234" t="s">
        <v>7</v>
      </c>
      <c r="E6" s="234" t="s">
        <v>9</v>
      </c>
      <c r="F6" s="234" t="s">
        <v>10</v>
      </c>
      <c r="G6" s="234" t="s">
        <v>32</v>
      </c>
      <c r="H6" s="234" t="s">
        <v>33</v>
      </c>
      <c r="I6" s="2"/>
    </row>
    <row x14ac:dyDescent="0.25" r="7" customHeight="1" ht="17.25">
      <c r="A7" s="118" t="s">
        <v>416</v>
      </c>
      <c r="B7" s="118" t="s">
        <v>7815</v>
      </c>
      <c r="C7" s="138">
        <v>12</v>
      </c>
      <c r="D7" s="138">
        <v>24</v>
      </c>
      <c r="E7" s="138">
        <v>40</v>
      </c>
      <c r="F7" s="138">
        <v>4</v>
      </c>
      <c r="G7" s="138">
        <v>4</v>
      </c>
      <c r="H7" s="138">
        <v>8</v>
      </c>
      <c r="I7" s="2"/>
    </row>
    <row x14ac:dyDescent="0.25" r="8" customHeight="1" ht="17.25">
      <c r="A8" s="165" t="s">
        <v>4407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182" t="s">
        <v>7816</v>
      </c>
    </row>
    <row x14ac:dyDescent="0.25" r="9" customHeight="1" ht="17.25">
      <c r="A9" s="34" t="s">
        <v>627</v>
      </c>
      <c r="B9" s="34" t="s">
        <v>14</v>
      </c>
      <c r="C9" s="19">
        <v>-12</v>
      </c>
      <c r="D9" s="19">
        <v>-24</v>
      </c>
      <c r="E9" s="19">
        <v>-40</v>
      </c>
      <c r="F9" s="19">
        <v>-4</v>
      </c>
      <c r="G9" s="19">
        <v>-4</v>
      </c>
      <c r="H9" s="19">
        <v>-8</v>
      </c>
      <c r="I9" s="2"/>
    </row>
    <row x14ac:dyDescent="0.25" r="10" customHeight="1" ht="17.25">
      <c r="A10" s="165" t="s">
        <v>4408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"/>
    </row>
    <row x14ac:dyDescent="0.25" r="11" customHeight="1" ht="17.25">
      <c r="A11" s="16"/>
      <c r="B11" s="16"/>
      <c r="C11" s="36"/>
      <c r="D11" s="36"/>
      <c r="E11" s="36"/>
      <c r="F11" s="36"/>
      <c r="G11" s="36"/>
      <c r="H11" s="36"/>
      <c r="I11" s="2"/>
    </row>
    <row x14ac:dyDescent="0.25" r="12" customHeight="1" ht="17.25">
      <c r="A12" s="16"/>
      <c r="B12" s="16"/>
      <c r="C12" s="36"/>
      <c r="D12" s="36"/>
      <c r="E12" s="36"/>
      <c r="F12" s="36"/>
      <c r="G12" s="36"/>
      <c r="H12" s="36"/>
      <c r="I12" s="2"/>
    </row>
    <row x14ac:dyDescent="0.25" r="13" customHeight="1" ht="17.25">
      <c r="A13" s="626"/>
      <c r="B13" s="2"/>
      <c r="C13" s="3"/>
      <c r="D13" s="3"/>
      <c r="E13" s="3"/>
      <c r="F13" s="3"/>
      <c r="G13" s="3"/>
      <c r="H13" s="3"/>
      <c r="I13" s="2"/>
    </row>
    <row x14ac:dyDescent="0.25" r="14" customHeight="1" ht="17.25">
      <c r="A14" s="182" t="s">
        <v>7817</v>
      </c>
      <c r="B14" s="2"/>
      <c r="C14" s="3"/>
      <c r="D14" s="3"/>
      <c r="E14" s="3"/>
      <c r="F14" s="3"/>
      <c r="G14" s="3"/>
      <c r="H14" s="3"/>
      <c r="I14" s="2"/>
    </row>
    <row x14ac:dyDescent="0.25" r="15" customHeight="1" ht="17.25">
      <c r="A15" s="182" t="s">
        <v>7818</v>
      </c>
      <c r="B15" s="2"/>
      <c r="C15" s="3"/>
      <c r="D15" s="3"/>
      <c r="E15" s="3"/>
      <c r="F15" s="3"/>
      <c r="G15" s="3"/>
      <c r="H15" s="3"/>
      <c r="I15" s="2"/>
    </row>
    <row x14ac:dyDescent="0.25" r="16" customHeight="1" ht="17.25">
      <c r="A16" s="182" t="s">
        <v>7819</v>
      </c>
      <c r="B16" s="2"/>
      <c r="C16" s="3"/>
      <c r="D16" s="3"/>
      <c r="E16" s="3"/>
      <c r="F16" s="3"/>
      <c r="G16" s="3"/>
      <c r="H16" s="3"/>
      <c r="I16" s="2"/>
    </row>
    <row x14ac:dyDescent="0.25" r="17" customHeight="1" ht="17.25">
      <c r="A17" s="182" t="s">
        <v>7820</v>
      </c>
      <c r="B17" s="2"/>
      <c r="C17" s="3"/>
      <c r="D17" s="3"/>
      <c r="E17" s="3"/>
      <c r="F17" s="3"/>
      <c r="G17" s="3"/>
      <c r="H17" s="3"/>
      <c r="I17" s="2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2"/>
  <sheetViews>
    <sheetView workbookViewId="0"/>
  </sheetViews>
  <sheetFormatPr defaultRowHeight="15" x14ac:dyDescent="0.25"/>
  <cols>
    <col min="1" max="1" style="39" width="14.005" customWidth="1" bestFit="1"/>
    <col min="2" max="2" style="88" width="25.14785714285714" customWidth="1" bestFit="1"/>
    <col min="3" max="3" style="116" width="10.290714285714287" customWidth="1" bestFit="1"/>
    <col min="4" max="4" style="116" width="9.147857142857141" customWidth="1" bestFit="1"/>
    <col min="5" max="5" style="116" width="9.147857142857141" customWidth="1" bestFit="1"/>
    <col min="6" max="6" style="116" width="9.147857142857141" customWidth="1" bestFit="1"/>
    <col min="7" max="7" style="88" width="8.290714285714287" customWidth="1" bestFit="1"/>
    <col min="8" max="8" style="40" width="12.290714285714287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3"/>
      <c r="H1" s="2"/>
      <c r="I1" s="2"/>
      <c r="J1" s="2"/>
    </row>
    <row x14ac:dyDescent="0.25" r="2" customHeight="1" ht="17.25">
      <c r="A2" s="1"/>
      <c r="B2" s="83"/>
      <c r="C2" s="3"/>
      <c r="D2" s="3"/>
      <c r="E2" s="3"/>
      <c r="F2" s="3"/>
      <c r="G2" s="83"/>
      <c r="H2" s="2"/>
      <c r="I2" s="2"/>
      <c r="J2" s="2"/>
    </row>
    <row x14ac:dyDescent="0.25" r="3" customHeight="1" ht="17.25">
      <c r="A3" s="1" t="s">
        <v>7618</v>
      </c>
      <c r="B3" s="83"/>
      <c r="C3" s="3"/>
      <c r="D3" s="3"/>
      <c r="E3" s="3"/>
      <c r="F3" s="3"/>
      <c r="G3" s="83"/>
      <c r="H3" s="2"/>
      <c r="I3" s="2"/>
      <c r="J3" s="2"/>
    </row>
    <row x14ac:dyDescent="0.25" r="4" customHeight="1" ht="17.25">
      <c r="A4" s="1" t="s">
        <v>7802</v>
      </c>
      <c r="B4" s="4"/>
      <c r="C4" s="5"/>
      <c r="D4" s="5"/>
      <c r="E4" s="5"/>
      <c r="F4" s="5"/>
      <c r="G4" s="4"/>
      <c r="H4" s="2"/>
      <c r="I4" s="2"/>
      <c r="J4" s="2"/>
    </row>
    <row x14ac:dyDescent="0.25" r="5" customHeight="1" ht="17.25">
      <c r="A5" s="191"/>
      <c r="B5" s="83"/>
      <c r="C5" s="11">
        <v>6750</v>
      </c>
      <c r="D5" s="11">
        <v>5000</v>
      </c>
      <c r="E5" s="11">
        <v>1500</v>
      </c>
      <c r="F5" s="11">
        <v>25000</v>
      </c>
      <c r="G5" s="83"/>
      <c r="H5" s="2"/>
      <c r="I5" s="2"/>
      <c r="J5" s="2"/>
    </row>
    <row x14ac:dyDescent="0.25" r="6" customHeight="1" ht="17.25">
      <c r="A6" s="12" t="s">
        <v>4</v>
      </c>
      <c r="B6" s="273" t="s">
        <v>5</v>
      </c>
      <c r="C6" s="274" t="s">
        <v>6</v>
      </c>
      <c r="D6" s="274" t="s">
        <v>7</v>
      </c>
      <c r="E6" s="274" t="s">
        <v>9</v>
      </c>
      <c r="F6" s="274" t="s">
        <v>10</v>
      </c>
      <c r="G6" s="273"/>
      <c r="H6" s="2"/>
      <c r="I6" s="2"/>
      <c r="J6" s="2"/>
    </row>
    <row x14ac:dyDescent="0.25" r="7" customHeight="1" ht="17.25">
      <c r="A7" s="117">
        <v>43901</v>
      </c>
      <c r="B7" s="118" t="s">
        <v>7803</v>
      </c>
      <c r="C7" s="138">
        <v>20</v>
      </c>
      <c r="D7" s="138">
        <v>20</v>
      </c>
      <c r="E7" s="138">
        <v>120</v>
      </c>
      <c r="F7" s="138">
        <v>10</v>
      </c>
      <c r="G7" s="248"/>
      <c r="H7" s="4" t="s">
        <v>7804</v>
      </c>
      <c r="I7" s="4"/>
      <c r="J7" s="2"/>
    </row>
    <row x14ac:dyDescent="0.25" r="8" customHeight="1" ht="17.25">
      <c r="A8" s="117">
        <v>43932</v>
      </c>
      <c r="B8" s="118" t="s">
        <v>7805</v>
      </c>
      <c r="C8" s="138">
        <v>80</v>
      </c>
      <c r="D8" s="138">
        <v>80</v>
      </c>
      <c r="E8" s="46"/>
      <c r="F8" s="46"/>
      <c r="G8" s="248"/>
      <c r="H8" s="182" t="s">
        <v>7806</v>
      </c>
      <c r="I8" s="2"/>
      <c r="J8" s="2"/>
    </row>
    <row x14ac:dyDescent="0.25" r="9" customHeight="1" ht="17.25">
      <c r="A9" s="21" t="s">
        <v>4407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2"/>
      <c r="H9" s="2"/>
      <c r="I9" s="2"/>
      <c r="J9" s="2"/>
    </row>
    <row x14ac:dyDescent="0.25" r="10" customHeight="1" ht="17.25">
      <c r="A10" s="33">
        <v>44116</v>
      </c>
      <c r="B10" s="34" t="s">
        <v>14</v>
      </c>
      <c r="C10" s="19">
        <v>-27</v>
      </c>
      <c r="D10" s="19">
        <v>-28</v>
      </c>
      <c r="E10" s="19">
        <v>-55</v>
      </c>
      <c r="F10" s="19">
        <v>-7</v>
      </c>
      <c r="G10" s="55"/>
      <c r="H10" s="182" t="s">
        <v>7806</v>
      </c>
      <c r="I10" s="128" t="s">
        <v>7807</v>
      </c>
      <c r="J10" s="128"/>
    </row>
    <row x14ac:dyDescent="0.25" r="11" customHeight="1" ht="17.25">
      <c r="A11" s="15" t="s">
        <v>6444</v>
      </c>
      <c r="B11" s="16" t="s">
        <v>14</v>
      </c>
      <c r="C11" s="17">
        <v>-54</v>
      </c>
      <c r="D11" s="17">
        <v>-27</v>
      </c>
      <c r="E11" s="17">
        <v>-65</v>
      </c>
      <c r="F11" s="103">
        <v>-3</v>
      </c>
      <c r="G11" s="124"/>
      <c r="H11" s="182" t="s">
        <v>7806</v>
      </c>
      <c r="I11" s="128" t="s">
        <v>7807</v>
      </c>
      <c r="J11" s="128"/>
    </row>
    <row x14ac:dyDescent="0.25" r="12" customHeight="1" ht="17.25">
      <c r="A12" s="15" t="s">
        <v>1361</v>
      </c>
      <c r="B12" s="16" t="s">
        <v>14</v>
      </c>
      <c r="C12" s="103">
        <v>-19</v>
      </c>
      <c r="D12" s="17">
        <v>-22</v>
      </c>
      <c r="E12" s="18"/>
      <c r="F12" s="18"/>
      <c r="G12" s="124"/>
      <c r="H12" s="4" t="s">
        <v>7664</v>
      </c>
      <c r="I12" s="2"/>
      <c r="J12" s="2"/>
    </row>
    <row x14ac:dyDescent="0.25" r="13" customHeight="1" ht="17.25">
      <c r="A13" s="21" t="s">
        <v>4408</v>
      </c>
      <c r="B13" s="47"/>
      <c r="C13" s="23">
        <f>SUM(C9:C12)</f>
      </c>
      <c r="D13" s="23">
        <f>SUM(D9:D12)</f>
      </c>
      <c r="E13" s="23">
        <f>SUM(E9:E12)</f>
      </c>
      <c r="F13" s="23">
        <f>SUM(F9:F12)</f>
      </c>
      <c r="G13" s="22"/>
      <c r="H13" s="2"/>
      <c r="I13" s="2"/>
      <c r="J13" s="2"/>
    </row>
    <row x14ac:dyDescent="0.25" r="14" customHeight="1" ht="17.25">
      <c r="A14" s="15"/>
      <c r="B14" s="16"/>
      <c r="C14" s="36"/>
      <c r="D14" s="36"/>
      <c r="E14" s="36"/>
      <c r="F14" s="36"/>
      <c r="G14" s="124"/>
      <c r="H14" s="2"/>
      <c r="I14" s="2"/>
      <c r="J14" s="2"/>
    </row>
    <row x14ac:dyDescent="0.25" r="15" customHeight="1" ht="17.25">
      <c r="A15" s="21" t="s">
        <v>4409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2"/>
      <c r="H15" s="2"/>
      <c r="I15" s="2"/>
      <c r="J15" s="2"/>
    </row>
    <row x14ac:dyDescent="0.25" r="16" customHeight="1" ht="17.25">
      <c r="A16" s="15"/>
      <c r="B16" s="16"/>
      <c r="C16" s="36"/>
      <c r="D16" s="36"/>
      <c r="E16" s="36"/>
      <c r="F16" s="36"/>
      <c r="G16" s="124"/>
      <c r="H16" s="2"/>
      <c r="I16" s="2"/>
      <c r="J16" s="2"/>
    </row>
    <row x14ac:dyDescent="0.25" r="17" customHeight="1" ht="17.25">
      <c r="A17" s="21" t="s">
        <v>4411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2"/>
      <c r="H17" s="2"/>
      <c r="I17" s="2"/>
      <c r="J17" s="2"/>
    </row>
    <row x14ac:dyDescent="0.25" r="18" customHeight="1" ht="17.25">
      <c r="A18" s="15"/>
      <c r="B18" s="16"/>
      <c r="C18" s="36"/>
      <c r="D18" s="36"/>
      <c r="E18" s="36"/>
      <c r="F18" s="36"/>
      <c r="G18" s="124"/>
      <c r="H18" s="2"/>
      <c r="I18" s="2"/>
      <c r="J18" s="2"/>
    </row>
    <row x14ac:dyDescent="0.25" r="19" customHeight="1" ht="17.25">
      <c r="A19" s="21" t="s">
        <v>4412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2"/>
      <c r="H19" s="2"/>
      <c r="I19" s="2"/>
      <c r="J19" s="2"/>
    </row>
    <row x14ac:dyDescent="0.25" r="20" customHeight="1" ht="17.25">
      <c r="A20" s="15">
        <v>44381</v>
      </c>
      <c r="B20" s="16" t="s">
        <v>14</v>
      </c>
      <c r="C20" s="36"/>
      <c r="D20" s="17">
        <v>-23</v>
      </c>
      <c r="E20" s="36"/>
      <c r="F20" s="36"/>
      <c r="G20" s="124"/>
      <c r="H20" s="2"/>
      <c r="I20" s="2"/>
      <c r="J20" s="2"/>
    </row>
    <row x14ac:dyDescent="0.25" r="21" customHeight="1" ht="17.25">
      <c r="A21" s="21" t="s">
        <v>4413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2"/>
      <c r="H21" s="2"/>
      <c r="I21" s="2"/>
      <c r="J21" s="2"/>
    </row>
    <row x14ac:dyDescent="0.25" r="22" customHeight="1" ht="17.25">
      <c r="A22" s="15"/>
      <c r="B22" s="16"/>
      <c r="C22" s="36"/>
      <c r="D22" s="36"/>
      <c r="E22" s="36"/>
      <c r="F22" s="36"/>
      <c r="G22" s="124"/>
      <c r="H22" s="2"/>
      <c r="I22" s="2"/>
      <c r="J22" s="2"/>
    </row>
    <row x14ac:dyDescent="0.25" r="23" customHeight="1" ht="17.25">
      <c r="A23" s="15"/>
      <c r="B23" s="16"/>
      <c r="C23" s="36"/>
      <c r="D23" s="36"/>
      <c r="E23" s="36"/>
      <c r="F23" s="36"/>
      <c r="G23" s="124"/>
      <c r="H23" s="2"/>
      <c r="I23" s="2"/>
      <c r="J23" s="2"/>
    </row>
    <row x14ac:dyDescent="0.25" r="24" customHeight="1" ht="17.25">
      <c r="A24" s="15"/>
      <c r="B24" s="16"/>
      <c r="C24" s="36"/>
      <c r="D24" s="36"/>
      <c r="E24" s="36"/>
      <c r="F24" s="36"/>
      <c r="G24" s="124"/>
      <c r="H24" s="2"/>
      <c r="I24" s="2"/>
      <c r="J24" s="2"/>
    </row>
    <row x14ac:dyDescent="0.25" r="25" customHeight="1" ht="17.25">
      <c r="A25" s="15"/>
      <c r="B25" s="16"/>
      <c r="C25" s="36"/>
      <c r="D25" s="36"/>
      <c r="E25" s="36"/>
      <c r="F25" s="36"/>
      <c r="G25" s="124"/>
      <c r="H25" s="2"/>
      <c r="I25" s="2"/>
      <c r="J25" s="2"/>
    </row>
    <row x14ac:dyDescent="0.25" r="26" customHeight="1" ht="17.25">
      <c r="A26" s="38"/>
      <c r="B26" s="182"/>
      <c r="C26" s="114"/>
      <c r="D26" s="114"/>
      <c r="E26" s="114"/>
      <c r="F26" s="114"/>
      <c r="G26" s="4"/>
      <c r="H26" s="2"/>
      <c r="I26" s="2"/>
      <c r="J26" s="2"/>
    </row>
    <row x14ac:dyDescent="0.25" r="27" customHeight="1" ht="17.25">
      <c r="A27" s="127" t="s">
        <v>7808</v>
      </c>
      <c r="B27" s="128"/>
      <c r="C27" s="5"/>
      <c r="D27" s="5"/>
      <c r="E27" s="5"/>
      <c r="F27" s="5" t="s">
        <v>7809</v>
      </c>
      <c r="G27" s="4"/>
      <c r="H27" s="2"/>
      <c r="I27" s="2"/>
      <c r="J27" s="2"/>
    </row>
    <row x14ac:dyDescent="0.25" r="28" customHeight="1" ht="17.25">
      <c r="A28" s="127" t="s">
        <v>7810</v>
      </c>
      <c r="B28" s="128"/>
      <c r="C28" s="5"/>
      <c r="D28" s="5"/>
      <c r="E28" s="5"/>
      <c r="F28" s="5" t="s">
        <v>7811</v>
      </c>
      <c r="G28" s="4"/>
      <c r="H28" s="2"/>
      <c r="I28" s="2"/>
      <c r="J28" s="2"/>
    </row>
    <row x14ac:dyDescent="0.25" r="29" customHeight="1" ht="17.25">
      <c r="A29" s="127" t="s">
        <v>7812</v>
      </c>
      <c r="B29" s="128"/>
      <c r="C29" s="144"/>
      <c r="D29" s="5"/>
      <c r="E29" s="5"/>
      <c r="F29" s="5"/>
      <c r="G29" s="4"/>
      <c r="H29" s="2"/>
      <c r="I29" s="2"/>
      <c r="J29" s="2"/>
    </row>
    <row x14ac:dyDescent="0.25" r="30" customHeight="1" ht="17.25">
      <c r="A30" s="38"/>
      <c r="B30" s="182"/>
      <c r="C30" s="114"/>
      <c r="D30" s="114"/>
      <c r="E30" s="114"/>
      <c r="F30" s="114"/>
      <c r="G30" s="4"/>
      <c r="H30" s="2"/>
      <c r="I30" s="2"/>
      <c r="J30" s="2"/>
    </row>
    <row x14ac:dyDescent="0.25" r="31" customHeight="1" ht="17.25">
      <c r="A31" s="38"/>
      <c r="B31" s="182"/>
      <c r="C31" s="114"/>
      <c r="D31" s="114"/>
      <c r="E31" s="114"/>
      <c r="F31" s="114"/>
      <c r="G31" s="4"/>
      <c r="H31" s="2"/>
      <c r="I31" s="2"/>
      <c r="J31" s="2"/>
    </row>
    <row x14ac:dyDescent="0.25" r="32" customHeight="1" ht="17.25">
      <c r="A32" s="38"/>
      <c r="B32" s="182"/>
      <c r="C32" s="114"/>
      <c r="D32" s="114"/>
      <c r="E32" s="114"/>
      <c r="F32" s="114"/>
      <c r="G32" s="4"/>
      <c r="H32" s="2"/>
      <c r="I32" s="2"/>
      <c r="J32" s="2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1"/>
  <sheetViews>
    <sheetView workbookViewId="0"/>
  </sheetViews>
  <sheetFormatPr defaultRowHeight="15" x14ac:dyDescent="0.25"/>
  <cols>
    <col min="1" max="1" style="39" width="11.290714285714287" customWidth="1" bestFit="1"/>
    <col min="2" max="2" style="40" width="19.576428571428572" customWidth="1" bestFit="1"/>
    <col min="3" max="3" style="41" width="9.147857142857141" customWidth="1" bestFit="1"/>
    <col min="4" max="4" style="41" width="12.43357142857143" customWidth="1" bestFit="1"/>
    <col min="5" max="5" style="41" width="12.43357142857143" customWidth="1" bestFit="1"/>
    <col min="6" max="6" style="41" width="12.43357142857143" customWidth="1" bestFit="1"/>
    <col min="7" max="7" style="41" width="12.43357142857143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2"/>
    </row>
    <row x14ac:dyDescent="0.25" r="2" customHeight="1" ht="17.25">
      <c r="A2" s="1"/>
      <c r="B2" s="4"/>
      <c r="C2" s="5"/>
      <c r="D2" s="3"/>
      <c r="E2" s="3"/>
      <c r="F2" s="3"/>
      <c r="G2" s="3"/>
      <c r="H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2"/>
    </row>
    <row x14ac:dyDescent="0.25" r="4" customHeight="1" ht="17.25">
      <c r="A4" s="1" t="s">
        <v>7796</v>
      </c>
      <c r="B4" s="4"/>
      <c r="C4" s="5"/>
      <c r="D4" s="3"/>
      <c r="E4" s="3"/>
      <c r="F4" s="3"/>
      <c r="G4" s="3"/>
      <c r="H4" s="2"/>
    </row>
    <row x14ac:dyDescent="0.25" r="5" customHeight="1" ht="17.25">
      <c r="A5" s="1"/>
      <c r="B5" s="2"/>
      <c r="C5" s="11">
        <v>7000</v>
      </c>
      <c r="D5" s="11">
        <v>4500</v>
      </c>
      <c r="E5" s="11">
        <v>18000</v>
      </c>
      <c r="F5" s="11">
        <v>30000</v>
      </c>
      <c r="G5" s="11">
        <v>1500</v>
      </c>
      <c r="H5" s="2"/>
    </row>
    <row x14ac:dyDescent="0.25" r="6" customHeight="1" ht="17.25">
      <c r="A6" s="12" t="s">
        <v>4</v>
      </c>
      <c r="B6" s="273" t="s">
        <v>5</v>
      </c>
      <c r="C6" s="234" t="s">
        <v>368</v>
      </c>
      <c r="D6" s="234" t="s">
        <v>7</v>
      </c>
      <c r="E6" s="234" t="s">
        <v>10</v>
      </c>
      <c r="F6" s="234" t="s">
        <v>428</v>
      </c>
      <c r="G6" s="234" t="s">
        <v>9</v>
      </c>
      <c r="H6" s="2"/>
    </row>
    <row x14ac:dyDescent="0.25" r="7" customHeight="1" ht="17.25">
      <c r="A7" s="24">
        <v>43990</v>
      </c>
      <c r="B7" s="25" t="s">
        <v>7797</v>
      </c>
      <c r="C7" s="244">
        <v>95</v>
      </c>
      <c r="D7" s="244">
        <v>200</v>
      </c>
      <c r="E7" s="244">
        <v>30</v>
      </c>
      <c r="F7" s="244">
        <v>10</v>
      </c>
      <c r="G7" s="244">
        <v>240</v>
      </c>
      <c r="H7" s="2"/>
    </row>
    <row x14ac:dyDescent="0.25" r="8" customHeight="1" ht="17.25">
      <c r="A8" s="117">
        <v>44020</v>
      </c>
      <c r="B8" s="118" t="s">
        <v>7798</v>
      </c>
      <c r="C8" s="244">
        <v>25</v>
      </c>
      <c r="D8" s="243"/>
      <c r="E8" s="244">
        <v>10</v>
      </c>
      <c r="F8" s="244">
        <v>5</v>
      </c>
      <c r="G8" s="243"/>
      <c r="H8" s="2"/>
    </row>
    <row x14ac:dyDescent="0.25" r="9" customHeight="1" ht="17.25">
      <c r="A9" s="21" t="s">
        <v>4385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"/>
    </row>
    <row x14ac:dyDescent="0.25" r="10" customHeight="1" ht="17.25">
      <c r="A10" s="100"/>
      <c r="B10" s="101"/>
      <c r="C10" s="120"/>
      <c r="D10" s="120"/>
      <c r="E10" s="120"/>
      <c r="F10" s="120"/>
      <c r="G10" s="120"/>
      <c r="H10" s="2"/>
    </row>
    <row x14ac:dyDescent="0.25" r="11" customHeight="1" ht="17.25">
      <c r="A11" s="21" t="s">
        <v>4387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"/>
    </row>
    <row x14ac:dyDescent="0.25" r="12" customHeight="1" ht="17.25">
      <c r="A12" s="702"/>
      <c r="B12" s="1074"/>
      <c r="C12" s="1075"/>
      <c r="D12" s="1075"/>
      <c r="E12" s="1075"/>
      <c r="F12" s="1075"/>
      <c r="G12" s="1075"/>
      <c r="H12" s="2"/>
    </row>
    <row x14ac:dyDescent="0.25" r="13" customHeight="1" ht="17.25">
      <c r="A13" s="21" t="s">
        <v>4388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2"/>
    </row>
    <row x14ac:dyDescent="0.25" r="15" customHeight="1" ht="17.25">
      <c r="A15" s="21" t="s">
        <v>4407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"/>
    </row>
    <row x14ac:dyDescent="0.25" r="16" customHeight="1" ht="17.25">
      <c r="A16" s="15">
        <v>43873</v>
      </c>
      <c r="B16" s="16" t="s">
        <v>14</v>
      </c>
      <c r="C16" s="17">
        <v>-30</v>
      </c>
      <c r="D16" s="17">
        <v>-63</v>
      </c>
      <c r="E16" s="17">
        <v>-7</v>
      </c>
      <c r="F16" s="17">
        <v>-15</v>
      </c>
      <c r="G16" s="17">
        <v>-99</v>
      </c>
      <c r="H16" s="182" t="s">
        <v>7799</v>
      </c>
    </row>
    <row x14ac:dyDescent="0.25" r="17" customHeight="1" ht="17.25">
      <c r="A17" s="21" t="s">
        <v>4408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"/>
    </row>
    <row x14ac:dyDescent="0.25" r="18" customHeight="1" ht="17.25">
      <c r="A18" s="15">
        <v>44409</v>
      </c>
      <c r="B18" s="16" t="s">
        <v>14</v>
      </c>
      <c r="C18" s="17">
        <v>-64</v>
      </c>
      <c r="D18" s="17">
        <v>-108</v>
      </c>
      <c r="E18" s="17">
        <v>-25</v>
      </c>
      <c r="F18" s="36"/>
      <c r="G18" s="17">
        <v>-101</v>
      </c>
      <c r="H18" s="2"/>
    </row>
    <row x14ac:dyDescent="0.25" r="19" customHeight="1" ht="17.25">
      <c r="A19" s="15">
        <v>44501</v>
      </c>
      <c r="B19" s="16" t="s">
        <v>14</v>
      </c>
      <c r="C19" s="17">
        <v>-24</v>
      </c>
      <c r="D19" s="17">
        <v>-30</v>
      </c>
      <c r="E19" s="17">
        <v>-9</v>
      </c>
      <c r="F19" s="36"/>
      <c r="G19" s="17">
        <v>-39</v>
      </c>
      <c r="H19" s="2"/>
    </row>
    <row x14ac:dyDescent="0.25" r="20" customHeight="1" ht="17.25">
      <c r="A20" s="21" t="s">
        <v>4409</v>
      </c>
      <c r="B20" s="47"/>
      <c r="C20" s="23">
        <f>SUM(C17:C19)</f>
      </c>
      <c r="D20" s="49">
        <f>SUM(D17:D19)</f>
      </c>
      <c r="E20" s="49">
        <f>SUM(E17:E19)</f>
      </c>
      <c r="F20" s="23">
        <f>SUM(F17:F19)</f>
      </c>
      <c r="G20" s="23">
        <f>SUM(G17:G19)</f>
      </c>
      <c r="H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2"/>
    </row>
    <row x14ac:dyDescent="0.25" r="22" customHeight="1" ht="17.25">
      <c r="A22" s="21" t="s">
        <v>4411</v>
      </c>
      <c r="B22" s="47"/>
      <c r="C22" s="23">
        <f>SUM(C20:C21)</f>
      </c>
      <c r="D22" s="49">
        <f>SUM(D20:D21)</f>
      </c>
      <c r="E22" s="49">
        <f>SUM(E20:E21)</f>
      </c>
      <c r="F22" s="23">
        <f>SUM(F20:F21)</f>
      </c>
      <c r="G22" s="23">
        <f>SUM(G20:G21)</f>
      </c>
      <c r="H22" s="2"/>
    </row>
    <row x14ac:dyDescent="0.25" r="23" customHeight="1" ht="17.25">
      <c r="A23" s="15"/>
      <c r="B23" s="16"/>
      <c r="C23" s="36"/>
      <c r="D23" s="36"/>
      <c r="E23" s="36"/>
      <c r="F23" s="36"/>
      <c r="G23" s="36"/>
      <c r="H23" s="2"/>
    </row>
    <row x14ac:dyDescent="0.25" r="24" customHeight="1" ht="17.25">
      <c r="A24" s="21" t="s">
        <v>4412</v>
      </c>
      <c r="B24" s="47"/>
      <c r="C24" s="23">
        <f>SUM(C22:C23)</f>
      </c>
      <c r="D24" s="49">
        <f>SUM(D22:D23)</f>
      </c>
      <c r="E24" s="49">
        <f>SUM(E22:E23)</f>
      </c>
      <c r="F24" s="23">
        <f>SUM(F22:F23)</f>
      </c>
      <c r="G24" s="23">
        <f>SUM(G22:G23)</f>
      </c>
      <c r="H24" s="2"/>
    </row>
    <row x14ac:dyDescent="0.25" r="25" customHeight="1" ht="17.25">
      <c r="A25" s="200">
        <v>44200</v>
      </c>
      <c r="B25" s="201" t="s">
        <v>468</v>
      </c>
      <c r="C25" s="194">
        <v>-2</v>
      </c>
      <c r="D25" s="202"/>
      <c r="E25" s="202"/>
      <c r="F25" s="202"/>
      <c r="G25" s="194">
        <v>-1</v>
      </c>
      <c r="H25" s="32" t="s">
        <v>7193</v>
      </c>
    </row>
    <row x14ac:dyDescent="0.25" r="26" customHeight="1" ht="17.25">
      <c r="A26" s="15"/>
      <c r="B26" s="16"/>
      <c r="C26" s="36"/>
      <c r="D26" s="36"/>
      <c r="E26" s="36"/>
      <c r="F26" s="36"/>
      <c r="G26" s="36"/>
      <c r="H26" s="2"/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2"/>
    </row>
    <row x14ac:dyDescent="0.25" r="28" customHeight="1" ht="17.25">
      <c r="A28" s="15"/>
      <c r="B28" s="16"/>
      <c r="C28" s="36"/>
      <c r="D28" s="36"/>
      <c r="E28" s="36"/>
      <c r="F28" s="36"/>
      <c r="G28" s="36"/>
      <c r="H28" s="2"/>
    </row>
    <row x14ac:dyDescent="0.25" r="29" customHeight="1" ht="17.25">
      <c r="A29" s="37"/>
      <c r="B29" s="2"/>
      <c r="C29" s="3"/>
      <c r="D29" s="3"/>
      <c r="E29" s="3"/>
      <c r="F29" s="3"/>
      <c r="G29" s="3"/>
      <c r="H29" s="2"/>
    </row>
    <row x14ac:dyDescent="0.25" r="30" customHeight="1" ht="17.25">
      <c r="A30" s="331" t="s">
        <v>7800</v>
      </c>
      <c r="B30" s="2"/>
      <c r="C30" s="3"/>
      <c r="D30" s="3"/>
      <c r="E30" s="3"/>
      <c r="F30" s="3"/>
      <c r="G30" s="3"/>
      <c r="H30" s="2"/>
    </row>
    <row x14ac:dyDescent="0.25" r="31" customHeight="1" ht="17.25">
      <c r="A31" s="331" t="s">
        <v>7801</v>
      </c>
      <c r="B31" s="2"/>
      <c r="C31" s="3"/>
      <c r="D31" s="3"/>
      <c r="E31" s="3"/>
      <c r="F31" s="3"/>
      <c r="G31" s="3"/>
      <c r="H31" s="2"/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19.576428571428572" customWidth="1" bestFit="1"/>
    <col min="3" max="3" style="116" width="9.147857142857141" customWidth="1" bestFit="1"/>
    <col min="4" max="4" style="116" width="12.43357142857143" customWidth="1" bestFit="1"/>
    <col min="5" max="5" style="116" width="12.43357142857143" customWidth="1" bestFit="1"/>
    <col min="6" max="6" style="116" width="12.43357142857143" customWidth="1" bestFit="1"/>
    <col min="7" max="7" style="116" width="12.43357142857143" customWidth="1" bestFit="1"/>
    <col min="8" max="8" style="116" width="12.43357142857143" customWidth="1" bestFit="1"/>
    <col min="9" max="9" style="116" width="12.43357142857143" customWidth="1" bestFit="1"/>
    <col min="10" max="10" style="116" width="12.43357142857143" customWidth="1" bestFit="1"/>
    <col min="11" max="11" style="88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7794</v>
      </c>
      <c r="B4" s="4"/>
      <c r="C4" s="5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531"/>
      <c r="B5" s="83"/>
      <c r="C5" s="419">
        <v>7000</v>
      </c>
      <c r="D5" s="419">
        <v>5500</v>
      </c>
      <c r="E5" s="419">
        <v>4500</v>
      </c>
      <c r="F5" s="419">
        <v>4500</v>
      </c>
      <c r="G5" s="419">
        <v>1500</v>
      </c>
      <c r="H5" s="419">
        <v>8750</v>
      </c>
      <c r="I5" s="419">
        <v>2500</v>
      </c>
      <c r="J5" s="419">
        <v>18000</v>
      </c>
      <c r="K5" s="419"/>
    </row>
    <row x14ac:dyDescent="0.25" r="6" customHeight="1" ht="17.25">
      <c r="A6" s="12" t="s">
        <v>4</v>
      </c>
      <c r="B6" s="273" t="s">
        <v>5</v>
      </c>
      <c r="C6" s="234" t="s">
        <v>368</v>
      </c>
      <c r="D6" s="234" t="s">
        <v>75</v>
      </c>
      <c r="E6" s="234" t="s">
        <v>7</v>
      </c>
      <c r="F6" s="234" t="s">
        <v>76</v>
      </c>
      <c r="G6" s="234" t="s">
        <v>9</v>
      </c>
      <c r="H6" s="234" t="s">
        <v>32</v>
      </c>
      <c r="I6" s="234" t="s">
        <v>33</v>
      </c>
      <c r="J6" s="234" t="s">
        <v>10</v>
      </c>
      <c r="K6" s="493"/>
    </row>
    <row x14ac:dyDescent="0.25" r="7" customHeight="1" ht="17.25">
      <c r="A7" s="24">
        <v>44318</v>
      </c>
      <c r="B7" s="25" t="s">
        <v>7795</v>
      </c>
      <c r="C7" s="244">
        <v>100</v>
      </c>
      <c r="D7" s="244">
        <v>4</v>
      </c>
      <c r="E7" s="244">
        <v>100</v>
      </c>
      <c r="F7" s="244">
        <v>4</v>
      </c>
      <c r="G7" s="244">
        <v>200</v>
      </c>
      <c r="H7" s="244">
        <v>30</v>
      </c>
      <c r="I7" s="244">
        <v>60</v>
      </c>
      <c r="J7" s="244">
        <v>30</v>
      </c>
      <c r="K7" s="242"/>
    </row>
    <row x14ac:dyDescent="0.25" r="8" customHeight="1" ht="17.25">
      <c r="A8" s="21" t="s">
        <v>4411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22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35"/>
      <c r="K9" s="34"/>
    </row>
    <row x14ac:dyDescent="0.25" r="10" customHeight="1" ht="17.25">
      <c r="A10" s="21" t="s">
        <v>4412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  <c r="K10" s="22"/>
    </row>
    <row x14ac:dyDescent="0.25" r="11" customHeight="1" ht="17.25">
      <c r="A11" s="33" t="s">
        <v>1063</v>
      </c>
      <c r="B11" s="34" t="s">
        <v>14</v>
      </c>
      <c r="C11" s="19">
        <v>-72</v>
      </c>
      <c r="D11" s="19">
        <v>-4</v>
      </c>
      <c r="E11" s="20"/>
      <c r="F11" s="20"/>
      <c r="G11" s="19">
        <v>-200</v>
      </c>
      <c r="H11" s="20"/>
      <c r="I11" s="19">
        <v>-60</v>
      </c>
      <c r="J11" s="19">
        <v>-4</v>
      </c>
      <c r="K11" s="55"/>
    </row>
    <row x14ac:dyDescent="0.25" r="12" customHeight="1" ht="17.25">
      <c r="A12" s="33" t="s">
        <v>1063</v>
      </c>
      <c r="B12" s="34" t="s">
        <v>14</v>
      </c>
      <c r="C12" s="17">
        <v>-28</v>
      </c>
      <c r="D12" s="18"/>
      <c r="E12" s="17">
        <v>-100</v>
      </c>
      <c r="F12" s="17">
        <v>-4</v>
      </c>
      <c r="G12" s="17">
        <v>-3</v>
      </c>
      <c r="H12" s="17">
        <v>-30</v>
      </c>
      <c r="I12" s="18"/>
      <c r="J12" s="17">
        <v>-26</v>
      </c>
      <c r="K12" s="124"/>
    </row>
    <row x14ac:dyDescent="0.25" r="13" customHeight="1" ht="17.25">
      <c r="A13" s="21" t="s">
        <v>4413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49">
        <f>SUM(G10:G12)</f>
      </c>
      <c r="H13" s="23">
        <f>SUM(H10:H12)</f>
      </c>
      <c r="I13" s="23">
        <f>SUM(I10:I12)</f>
      </c>
      <c r="J13" s="23">
        <f>SUM(J10:J12)</f>
      </c>
      <c r="K13" s="22"/>
    </row>
    <row x14ac:dyDescent="0.25" r="14" customHeight="1" ht="17.25">
      <c r="A14" s="33"/>
      <c r="B14" s="34"/>
      <c r="C14" s="36"/>
      <c r="D14" s="18"/>
      <c r="E14" s="36"/>
      <c r="F14" s="36"/>
      <c r="G14" s="36"/>
      <c r="H14" s="36"/>
      <c r="I14" s="18"/>
      <c r="J14" s="36"/>
      <c r="K14" s="124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16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/>
  </sheetViews>
  <sheetFormatPr defaultRowHeight="15" x14ac:dyDescent="0.25"/>
  <cols>
    <col min="1" max="1" style="39" width="14.005" customWidth="1" bestFit="1"/>
    <col min="2" max="2" style="88" width="25.14785714285714" customWidth="1" bestFit="1"/>
    <col min="3" max="3" style="41" width="10.290714285714287" customWidth="1" bestFit="1"/>
    <col min="4" max="4" style="41" width="9.147857142857141" customWidth="1" bestFit="1"/>
    <col min="5" max="5" style="41" width="9.147857142857141" customWidth="1" bestFit="1"/>
    <col min="6" max="6" style="41" width="9.147857142857141" customWidth="1" bestFit="1"/>
    <col min="7" max="7" style="41" width="9.147857142857141" customWidth="1" bestFit="1"/>
    <col min="8" max="8" style="41" width="9.147857142857141" customWidth="1" bestFit="1"/>
    <col min="9" max="9" style="40" width="8.290714285714287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2"/>
      <c r="J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2"/>
      <c r="J2" s="2"/>
    </row>
    <row x14ac:dyDescent="0.25" r="3" customHeight="1" ht="17.25">
      <c r="A3" s="1" t="s">
        <v>7618</v>
      </c>
      <c r="B3" s="83"/>
      <c r="C3" s="3"/>
      <c r="D3" s="3"/>
      <c r="E3" s="3"/>
      <c r="F3" s="3"/>
      <c r="G3" s="3"/>
      <c r="H3" s="3"/>
      <c r="I3" s="2"/>
      <c r="J3" s="2"/>
    </row>
    <row x14ac:dyDescent="0.25" r="4" customHeight="1" ht="17.25">
      <c r="A4" s="1" t="s">
        <v>7786</v>
      </c>
      <c r="B4" s="4"/>
      <c r="C4" s="5"/>
      <c r="D4" s="5"/>
      <c r="E4" s="5"/>
      <c r="F4" s="5"/>
      <c r="G4" s="5"/>
      <c r="H4" s="5"/>
      <c r="I4" s="4"/>
      <c r="J4" s="2"/>
    </row>
    <row x14ac:dyDescent="0.25" r="5" customHeight="1" ht="17.25">
      <c r="A5" s="1" t="s">
        <v>7787</v>
      </c>
      <c r="B5" s="4"/>
      <c r="C5" s="5"/>
      <c r="D5" s="5"/>
      <c r="E5" s="5"/>
      <c r="F5" s="5"/>
      <c r="G5" s="5"/>
      <c r="H5" s="5"/>
      <c r="I5" s="4"/>
      <c r="J5" s="2"/>
    </row>
    <row x14ac:dyDescent="0.25" r="6" customHeight="1" ht="17.25">
      <c r="A6" s="127" t="s">
        <v>7788</v>
      </c>
      <c r="B6" s="128"/>
      <c r="C6" s="5"/>
      <c r="D6" s="5"/>
      <c r="E6" s="5"/>
      <c r="F6" s="5"/>
      <c r="G6" s="5"/>
      <c r="H6" s="5"/>
      <c r="I6" s="4"/>
      <c r="J6" s="2"/>
    </row>
    <row x14ac:dyDescent="0.25" r="7" customHeight="1" ht="17.25">
      <c r="A7" s="191"/>
      <c r="B7" s="83"/>
      <c r="C7" s="11">
        <v>6750</v>
      </c>
      <c r="D7" s="11">
        <v>6000</v>
      </c>
      <c r="E7" s="11">
        <v>5000</v>
      </c>
      <c r="F7" s="11">
        <v>5000</v>
      </c>
      <c r="G7" s="11">
        <v>1500</v>
      </c>
      <c r="H7" s="11">
        <v>25000</v>
      </c>
      <c r="I7" s="2"/>
      <c r="J7" s="2"/>
    </row>
    <row x14ac:dyDescent="0.25" r="8" customHeight="1" ht="17.25">
      <c r="A8" s="12" t="s">
        <v>4</v>
      </c>
      <c r="B8" s="273" t="s">
        <v>5</v>
      </c>
      <c r="C8" s="274" t="s">
        <v>6</v>
      </c>
      <c r="D8" s="274" t="s">
        <v>75</v>
      </c>
      <c r="E8" s="274" t="s">
        <v>7</v>
      </c>
      <c r="F8" s="274" t="s">
        <v>76</v>
      </c>
      <c r="G8" s="274" t="s">
        <v>9</v>
      </c>
      <c r="H8" s="274" t="s">
        <v>10</v>
      </c>
      <c r="I8" s="273"/>
      <c r="J8" s="2"/>
    </row>
    <row x14ac:dyDescent="0.25" r="9" customHeight="1" ht="17.25">
      <c r="A9" s="117" t="s">
        <v>306</v>
      </c>
      <c r="B9" s="118" t="s">
        <v>7789</v>
      </c>
      <c r="C9" s="138">
        <v>80</v>
      </c>
      <c r="D9" s="138">
        <v>20</v>
      </c>
      <c r="E9" s="138">
        <v>80</v>
      </c>
      <c r="F9" s="138">
        <v>20</v>
      </c>
      <c r="G9" s="138">
        <v>150</v>
      </c>
      <c r="H9" s="138">
        <v>30</v>
      </c>
      <c r="I9" s="248"/>
      <c r="J9" s="182" t="s">
        <v>1728</v>
      </c>
    </row>
    <row x14ac:dyDescent="0.25" r="10" customHeight="1" ht="17.25">
      <c r="A10" s="21" t="s">
        <v>4416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23">
        <f>SUM(G9)</f>
      </c>
      <c r="H10" s="23">
        <f>SUM(H9)</f>
      </c>
      <c r="I10" s="22"/>
      <c r="J10" s="2"/>
    </row>
    <row x14ac:dyDescent="0.25" r="11" customHeight="1" ht="17.25">
      <c r="A11" s="33">
        <v>44506</v>
      </c>
      <c r="B11" s="34" t="s">
        <v>14</v>
      </c>
      <c r="C11" s="19">
        <v>-41</v>
      </c>
      <c r="D11" s="19">
        <v>-5</v>
      </c>
      <c r="E11" s="19">
        <v>-59</v>
      </c>
      <c r="F11" s="19">
        <v>-7</v>
      </c>
      <c r="G11" s="19">
        <v>-82</v>
      </c>
      <c r="H11" s="20"/>
      <c r="I11" s="55"/>
      <c r="J11" s="4" t="s">
        <v>7790</v>
      </c>
    </row>
    <row x14ac:dyDescent="0.25" r="12" customHeight="1" ht="17.25">
      <c r="A12" s="15" t="s">
        <v>322</v>
      </c>
      <c r="B12" s="16" t="s">
        <v>14</v>
      </c>
      <c r="C12" s="18"/>
      <c r="D12" s="17">
        <v>-15</v>
      </c>
      <c r="E12" s="17">
        <v>-19</v>
      </c>
      <c r="F12" s="17">
        <v>-12</v>
      </c>
      <c r="G12" s="17">
        <v>-54</v>
      </c>
      <c r="H12" s="17">
        <v>-30</v>
      </c>
      <c r="I12" s="124"/>
      <c r="J12" s="4" t="s">
        <v>7791</v>
      </c>
    </row>
    <row x14ac:dyDescent="0.25" r="13" customHeight="1" ht="17.25">
      <c r="A13" s="15" t="s">
        <v>322</v>
      </c>
      <c r="B13" s="16" t="s">
        <v>14</v>
      </c>
      <c r="C13" s="17">
        <v>-39</v>
      </c>
      <c r="D13" s="18"/>
      <c r="E13" s="18"/>
      <c r="F13" s="17">
        <v>-10</v>
      </c>
      <c r="G13" s="18"/>
      <c r="H13" s="18"/>
      <c r="I13" s="124"/>
      <c r="J13" s="4" t="s">
        <v>7791</v>
      </c>
    </row>
    <row x14ac:dyDescent="0.25" r="14" customHeight="1" ht="17.25">
      <c r="A14" s="21" t="s">
        <v>4424</v>
      </c>
      <c r="B14" s="47"/>
      <c r="C14" s="23">
        <f>SUM(C10:C13)</f>
      </c>
      <c r="D14" s="23">
        <f>SUM(D10:D13)</f>
      </c>
      <c r="E14" s="23">
        <f>SUM(E10:E13)</f>
      </c>
      <c r="F14" s="49">
        <f>SUM(F10:F13)</f>
      </c>
      <c r="G14" s="23">
        <f>SUM(G10:G13)</f>
      </c>
      <c r="H14" s="23">
        <f>SUM(H10:H13)</f>
      </c>
      <c r="I14" s="47"/>
      <c r="J14" s="2"/>
    </row>
    <row x14ac:dyDescent="0.25" r="15" customHeight="1" ht="17.25">
      <c r="A15" s="200"/>
      <c r="B15" s="201" t="s">
        <v>17</v>
      </c>
      <c r="C15" s="202"/>
      <c r="D15" s="202"/>
      <c r="E15" s="194">
        <v>-2</v>
      </c>
      <c r="F15" s="202"/>
      <c r="G15" s="194">
        <v>-14</v>
      </c>
      <c r="H15" s="202"/>
      <c r="I15" s="201"/>
      <c r="J15" s="32" t="s">
        <v>18</v>
      </c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124"/>
      <c r="J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124"/>
      <c r="J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16"/>
      <c r="J18" s="2"/>
    </row>
    <row x14ac:dyDescent="0.25" r="19" customHeight="1" ht="17.25">
      <c r="A19" s="38"/>
      <c r="B19" s="182"/>
      <c r="C19" s="114"/>
      <c r="D19" s="114"/>
      <c r="E19" s="114"/>
      <c r="F19" s="114"/>
      <c r="G19" s="114"/>
      <c r="H19" s="114"/>
      <c r="I19" s="4"/>
      <c r="J19" s="2"/>
    </row>
    <row x14ac:dyDescent="0.25" r="20" customHeight="1" ht="17.25">
      <c r="A20" s="455" t="s">
        <v>7792</v>
      </c>
      <c r="B20" s="456"/>
      <c r="C20" s="3"/>
      <c r="D20" s="3"/>
      <c r="E20" s="3"/>
      <c r="F20" s="3"/>
      <c r="G20" s="3"/>
      <c r="H20" s="3"/>
      <c r="I20" s="2"/>
      <c r="J20" s="2"/>
    </row>
    <row x14ac:dyDescent="0.25" r="21" customHeight="1" ht="17.25">
      <c r="A21" s="455" t="s">
        <v>7793</v>
      </c>
      <c r="B21" s="456"/>
      <c r="C21" s="3"/>
      <c r="D21" s="3"/>
      <c r="E21" s="3"/>
      <c r="F21" s="3"/>
      <c r="G21" s="3"/>
      <c r="H21" s="3"/>
      <c r="I21" s="2"/>
      <c r="J21" s="2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9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1.719285714285714" customWidth="1" bestFit="1"/>
    <col min="3" max="3" style="116" width="9.147857142857141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8.862142857142858" customWidth="1" bestFit="1"/>
    <col min="8" max="8" style="116" width="8.862142857142858" customWidth="1" bestFit="1"/>
    <col min="9" max="9" style="116" width="8.862142857142858" customWidth="1" bestFit="1"/>
    <col min="10" max="10" style="116" width="8.862142857142858" customWidth="1" bestFit="1"/>
    <col min="11" max="11" style="116" width="20.719285714285714" customWidth="1" bestFit="1"/>
    <col min="12" max="12" style="88" width="9.005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3"/>
      <c r="K1" s="3"/>
      <c r="L1" s="83"/>
      <c r="M1" s="2"/>
      <c r="N1" s="2"/>
      <c r="O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3"/>
      <c r="K2" s="3"/>
      <c r="L2" s="83"/>
      <c r="M2" s="2"/>
      <c r="N2" s="2"/>
      <c r="O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3"/>
      <c r="L3" s="83"/>
      <c r="M3" s="2"/>
      <c r="N3" s="2"/>
      <c r="O3" s="2"/>
    </row>
    <row x14ac:dyDescent="0.25" r="4" customHeight="1" ht="17.25">
      <c r="A4" s="1" t="s">
        <v>7780</v>
      </c>
      <c r="B4" s="4"/>
      <c r="C4" s="5"/>
      <c r="D4" s="3"/>
      <c r="E4" s="3"/>
      <c r="F4" s="3"/>
      <c r="G4" s="3"/>
      <c r="H4" s="3"/>
      <c r="I4" s="3"/>
      <c r="J4" s="3"/>
      <c r="K4" s="3"/>
      <c r="L4" s="83"/>
      <c r="M4" s="2"/>
      <c r="N4" s="2"/>
      <c r="O4" s="2"/>
    </row>
    <row x14ac:dyDescent="0.25" r="5" customHeight="1" ht="17.25">
      <c r="A5" s="531"/>
      <c r="B5" s="83"/>
      <c r="C5" s="419"/>
      <c r="D5" s="419"/>
      <c r="E5" s="419"/>
      <c r="F5" s="419"/>
      <c r="G5" s="419"/>
      <c r="H5" s="419"/>
      <c r="I5" s="419"/>
      <c r="J5" s="419"/>
      <c r="K5" s="419"/>
      <c r="L5" s="419"/>
      <c r="M5" s="2"/>
      <c r="N5" s="2"/>
      <c r="O5" s="2"/>
    </row>
    <row x14ac:dyDescent="0.25" r="6" customHeight="1" ht="17.25">
      <c r="A6" s="12" t="s">
        <v>4</v>
      </c>
      <c r="B6" s="273" t="s">
        <v>5</v>
      </c>
      <c r="C6" s="234" t="s">
        <v>10</v>
      </c>
      <c r="D6" s="234" t="s">
        <v>7</v>
      </c>
      <c r="E6" s="234" t="s">
        <v>9</v>
      </c>
      <c r="F6" s="234" t="s">
        <v>6</v>
      </c>
      <c r="G6" s="234" t="s">
        <v>8</v>
      </c>
      <c r="H6" s="234" t="s">
        <v>33</v>
      </c>
      <c r="I6" s="234" t="s">
        <v>31</v>
      </c>
      <c r="J6" s="234" t="s">
        <v>7781</v>
      </c>
      <c r="K6" s="234" t="s">
        <v>7782</v>
      </c>
      <c r="L6" s="493"/>
      <c r="M6" s="2"/>
      <c r="N6" s="2"/>
      <c r="O6" s="2"/>
    </row>
    <row x14ac:dyDescent="0.25" r="7" customHeight="1" ht="17.25">
      <c r="A7" s="117" t="s">
        <v>149</v>
      </c>
      <c r="B7" s="118" t="s">
        <v>7783</v>
      </c>
      <c r="C7" s="138">
        <v>4</v>
      </c>
      <c r="D7" s="138">
        <v>12</v>
      </c>
      <c r="E7" s="138">
        <v>24</v>
      </c>
      <c r="F7" s="138">
        <v>12</v>
      </c>
      <c r="G7" s="46"/>
      <c r="H7" s="46"/>
      <c r="I7" s="46"/>
      <c r="J7" s="46"/>
      <c r="K7" s="46"/>
      <c r="L7" s="248"/>
      <c r="M7" s="2"/>
      <c r="N7" s="2"/>
      <c r="O7" s="2"/>
    </row>
    <row x14ac:dyDescent="0.25" r="8" customHeight="1" ht="17.25">
      <c r="A8" s="21" t="s">
        <v>4426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352"/>
      <c r="H8" s="352"/>
      <c r="I8" s="352"/>
      <c r="J8" s="352"/>
      <c r="K8" s="352"/>
      <c r="L8" s="22"/>
      <c r="M8" s="2"/>
      <c r="N8" s="2"/>
      <c r="O8" s="2"/>
    </row>
    <row x14ac:dyDescent="0.25" r="9" customHeight="1" ht="17.25">
      <c r="A9" s="221"/>
      <c r="B9" s="155"/>
      <c r="C9" s="223"/>
      <c r="D9" s="223"/>
      <c r="E9" s="223"/>
      <c r="F9" s="223"/>
      <c r="G9" s="863"/>
      <c r="H9" s="863"/>
      <c r="I9" s="863"/>
      <c r="J9" s="863"/>
      <c r="K9" s="863"/>
      <c r="L9" s="155"/>
      <c r="M9" s="2"/>
      <c r="N9" s="2"/>
      <c r="O9" s="2"/>
    </row>
    <row x14ac:dyDescent="0.25" r="10" customHeight="1" ht="17.25">
      <c r="A10" s="21" t="s">
        <v>4427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352"/>
      <c r="H10" s="352"/>
      <c r="I10" s="352"/>
      <c r="J10" s="352"/>
      <c r="K10" s="352"/>
      <c r="L10" s="22"/>
      <c r="M10" s="2"/>
      <c r="N10" s="2"/>
      <c r="O10" s="2"/>
    </row>
    <row x14ac:dyDescent="0.25" r="11" customHeight="1" ht="17.25">
      <c r="A11" s="33">
        <v>44206</v>
      </c>
      <c r="B11" s="34" t="s">
        <v>7784</v>
      </c>
      <c r="C11" s="19">
        <v>10</v>
      </c>
      <c r="D11" s="19">
        <v>90</v>
      </c>
      <c r="E11" s="19">
        <v>180</v>
      </c>
      <c r="F11" s="19">
        <v>90</v>
      </c>
      <c r="G11" s="19">
        <v>20</v>
      </c>
      <c r="H11" s="19">
        <v>90</v>
      </c>
      <c r="I11" s="19">
        <v>30</v>
      </c>
      <c r="J11" s="35"/>
      <c r="K11" s="35"/>
      <c r="L11" s="55"/>
      <c r="M11" s="2"/>
      <c r="N11" s="2"/>
      <c r="O11" s="2"/>
    </row>
    <row x14ac:dyDescent="0.25" r="12" customHeight="1" ht="17.25">
      <c r="A12" s="33">
        <v>44418</v>
      </c>
      <c r="B12" s="34" t="s">
        <v>14</v>
      </c>
      <c r="C12" s="20"/>
      <c r="D12" s="19">
        <v>-45</v>
      </c>
      <c r="E12" s="19">
        <v>-145</v>
      </c>
      <c r="F12" s="19">
        <v>-55</v>
      </c>
      <c r="G12" s="19">
        <v>-4</v>
      </c>
      <c r="H12" s="19">
        <v>-85</v>
      </c>
      <c r="I12" s="19">
        <v>-26</v>
      </c>
      <c r="J12" s="35"/>
      <c r="K12" s="35"/>
      <c r="L12" s="55"/>
      <c r="M12" s="2"/>
      <c r="N12" s="2"/>
      <c r="O12" s="2"/>
    </row>
    <row x14ac:dyDescent="0.25" r="13" customHeight="1" ht="17.25">
      <c r="A13" s="33" t="s">
        <v>5696</v>
      </c>
      <c r="B13" s="34" t="s">
        <v>14</v>
      </c>
      <c r="C13" s="19">
        <v>-21</v>
      </c>
      <c r="D13" s="19">
        <v>-59</v>
      </c>
      <c r="E13" s="19">
        <v>-111</v>
      </c>
      <c r="F13" s="19">
        <v>-53</v>
      </c>
      <c r="G13" s="19">
        <v>-17</v>
      </c>
      <c r="H13" s="19">
        <v>-3</v>
      </c>
      <c r="I13" s="19">
        <v>-4</v>
      </c>
      <c r="J13" s="19">
        <v>-7</v>
      </c>
      <c r="K13" s="35"/>
      <c r="L13" s="55"/>
      <c r="M13" s="2"/>
      <c r="N13" s="2"/>
      <c r="O13" s="2"/>
    </row>
    <row x14ac:dyDescent="0.25" r="14" customHeight="1" ht="17.25">
      <c r="A14" s="1111" t="s">
        <v>1706</v>
      </c>
      <c r="B14" s="1112" t="s">
        <v>1788</v>
      </c>
      <c r="C14" s="481"/>
      <c r="D14" s="481"/>
      <c r="E14" s="481"/>
      <c r="F14" s="481"/>
      <c r="G14" s="481"/>
      <c r="H14" s="481"/>
      <c r="I14" s="481"/>
      <c r="J14" s="481"/>
      <c r="K14" s="480">
        <v>2</v>
      </c>
      <c r="L14" s="1112"/>
      <c r="M14" s="163" t="s">
        <v>7785</v>
      </c>
      <c r="N14" s="163"/>
      <c r="O14" s="163"/>
    </row>
    <row x14ac:dyDescent="0.25" r="15" customHeight="1" ht="17.25">
      <c r="A15" s="21" t="s">
        <v>4790</v>
      </c>
      <c r="B15" s="47"/>
      <c r="C15" s="49">
        <f>SUM(C10:C13)</f>
      </c>
      <c r="D15" s="49">
        <f>SUM(D10:D13)</f>
      </c>
      <c r="E15" s="49">
        <f>SUM(E10:E13)</f>
      </c>
      <c r="F15" s="49">
        <f>SUM(F10:F13)</f>
      </c>
      <c r="G15" s="49">
        <f>SUM(G10:G13)</f>
      </c>
      <c r="H15" s="23">
        <f>SUM(H10:H13)</f>
      </c>
      <c r="I15" s="23">
        <f>SUM(I10:I13)</f>
      </c>
      <c r="J15" s="49">
        <f>SUM(J10:J13)</f>
      </c>
      <c r="K15" s="447"/>
      <c r="L15" s="149"/>
      <c r="M15" s="2"/>
      <c r="N15" s="2"/>
      <c r="O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16"/>
      <c r="M16" s="2"/>
      <c r="N16" s="2"/>
      <c r="O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16"/>
      <c r="M17" s="2"/>
      <c r="N17" s="2"/>
      <c r="O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16"/>
      <c r="M18" s="2"/>
      <c r="N18" s="2"/>
      <c r="O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16"/>
      <c r="M19" s="2"/>
      <c r="N19" s="2"/>
      <c r="O19" s="2"/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56"/>
  <sheetViews>
    <sheetView workbookViewId="0"/>
  </sheetViews>
  <sheetFormatPr defaultRowHeight="15" x14ac:dyDescent="0.25"/>
  <cols>
    <col min="1" max="1" style="115" width="11.290714285714287" customWidth="1" bestFit="1"/>
    <col min="2" max="2" style="40" width="19.576428571428572" customWidth="1" bestFit="1"/>
    <col min="3" max="3" style="116" width="11.719285714285713" customWidth="1" bestFit="1"/>
    <col min="4" max="4" style="116" width="8.862142857142858" customWidth="1" bestFit="1"/>
    <col min="5" max="5" style="116" width="8.862142857142858" customWidth="1" bestFit="1"/>
    <col min="6" max="6" style="116" width="8.862142857142858" customWidth="1" bestFit="1"/>
    <col min="7" max="7" style="116" width="11.719285714285713" customWidth="1" bestFit="1"/>
    <col min="8" max="8" style="116" width="9.862142857142858" customWidth="1" bestFit="1"/>
    <col min="9" max="9" style="116" width="9.005" customWidth="1" bestFit="1"/>
    <col min="10" max="10" style="116" width="9.005" customWidth="1" bestFit="1"/>
    <col min="11" max="11" style="116" width="9.005" customWidth="1" bestFit="1"/>
    <col min="12" max="12" style="116" width="9.005" customWidth="1" bestFit="1"/>
    <col min="13" max="13" style="116" width="12.43357142857143" customWidth="1" bestFit="1"/>
    <col min="14" max="14" style="116" width="12.43357142857143" customWidth="1" bestFit="1"/>
    <col min="15" max="15" style="116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7335</v>
      </c>
      <c r="B4" s="4"/>
      <c r="C4" s="5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2"/>
    </row>
    <row x14ac:dyDescent="0.25" r="5" customHeight="1" ht="17.25">
      <c r="A5" s="1"/>
      <c r="B5" s="2"/>
      <c r="C5" s="11">
        <v>30000</v>
      </c>
      <c r="D5" s="11">
        <v>5500</v>
      </c>
      <c r="E5" s="11">
        <v>18000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2"/>
    </row>
    <row x14ac:dyDescent="0.25" r="6" customHeight="1" ht="17.25">
      <c r="A6" s="12" t="s">
        <v>4</v>
      </c>
      <c r="B6" s="273" t="s">
        <v>5</v>
      </c>
      <c r="C6" s="234" t="s">
        <v>3487</v>
      </c>
      <c r="D6" s="234" t="s">
        <v>75</v>
      </c>
      <c r="E6" s="234" t="s">
        <v>10</v>
      </c>
      <c r="F6" s="234" t="s">
        <v>9</v>
      </c>
      <c r="G6" s="234" t="s">
        <v>1626</v>
      </c>
      <c r="H6" s="234" t="s">
        <v>1866</v>
      </c>
      <c r="I6" s="234" t="s">
        <v>32</v>
      </c>
      <c r="J6" s="234" t="s">
        <v>31</v>
      </c>
      <c r="K6" s="234" t="s">
        <v>76</v>
      </c>
      <c r="L6" s="234" t="s">
        <v>33</v>
      </c>
      <c r="M6" s="234" t="s">
        <v>6</v>
      </c>
      <c r="N6" s="234" t="s">
        <v>368</v>
      </c>
      <c r="O6" s="234" t="s">
        <v>7</v>
      </c>
      <c r="P6" s="2"/>
    </row>
    <row x14ac:dyDescent="0.25" r="7" customHeight="1" ht="17.25">
      <c r="A7" s="24" t="s">
        <v>1351</v>
      </c>
      <c r="B7" s="25" t="s">
        <v>7774</v>
      </c>
      <c r="C7" s="244">
        <v>21</v>
      </c>
      <c r="D7" s="244">
        <v>20</v>
      </c>
      <c r="E7" s="243"/>
      <c r="F7" s="243"/>
      <c r="G7" s="243"/>
      <c r="H7" s="243"/>
      <c r="I7" s="243"/>
      <c r="J7" s="243"/>
      <c r="K7" s="243"/>
      <c r="L7" s="243"/>
      <c r="M7" s="243"/>
      <c r="N7" s="243"/>
      <c r="O7" s="243"/>
      <c r="P7" s="2"/>
    </row>
    <row x14ac:dyDescent="0.25" r="8" customHeight="1" ht="17.25">
      <c r="A8" s="21" t="s">
        <v>4383</v>
      </c>
      <c r="B8" s="47"/>
      <c r="C8" s="23">
        <f>SUM(C7)</f>
      </c>
      <c r="D8" s="23">
        <f>SUM(D7)</f>
      </c>
      <c r="E8" s="399"/>
      <c r="F8" s="399"/>
      <c r="G8" s="399"/>
      <c r="H8" s="399"/>
      <c r="I8" s="399"/>
      <c r="J8" s="399"/>
      <c r="K8" s="399"/>
      <c r="L8" s="399"/>
      <c r="M8" s="399"/>
      <c r="N8" s="399"/>
      <c r="O8" s="399"/>
      <c r="P8" s="2"/>
    </row>
    <row x14ac:dyDescent="0.25" r="9" customHeight="1" ht="17.25">
      <c r="A9" s="33">
        <v>43837</v>
      </c>
      <c r="B9" s="34" t="s">
        <v>7775</v>
      </c>
      <c r="C9" s="120"/>
      <c r="D9" s="120"/>
      <c r="E9" s="102">
        <v>45</v>
      </c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2"/>
    </row>
    <row x14ac:dyDescent="0.25" r="10" customHeight="1" ht="17.25">
      <c r="A10" s="21" t="s">
        <v>4384</v>
      </c>
      <c r="B10" s="47"/>
      <c r="C10" s="23">
        <f>SUM(C8:C9)</f>
      </c>
      <c r="D10" s="23">
        <f>SUM(D8:D9)</f>
      </c>
      <c r="E10" s="23">
        <f>SUM(E8:E9)</f>
      </c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2"/>
    </row>
    <row x14ac:dyDescent="0.25" r="11" customHeight="1" ht="17.25">
      <c r="A11" s="33" t="s">
        <v>7776</v>
      </c>
      <c r="B11" s="34" t="s">
        <v>14</v>
      </c>
      <c r="C11" s="120"/>
      <c r="D11" s="120"/>
      <c r="E11" s="102">
        <v>-22</v>
      </c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2"/>
    </row>
    <row x14ac:dyDescent="0.25" r="12" customHeight="1" ht="17.25">
      <c r="A12" s="21" t="s">
        <v>4385</v>
      </c>
      <c r="B12" s="47"/>
      <c r="C12" s="23">
        <f>SUM(C10:C11)</f>
      </c>
      <c r="D12" s="23">
        <f>SUM(D10:D11)</f>
      </c>
      <c r="E12" s="23">
        <f>SUM(E10:E11)</f>
      </c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2"/>
    </row>
    <row x14ac:dyDescent="0.25" r="13" customHeight="1" ht="17.25">
      <c r="A13" s="33"/>
      <c r="B13" s="34"/>
      <c r="C13" s="120"/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2"/>
    </row>
    <row x14ac:dyDescent="0.25" r="14" customHeight="1" ht="17.25">
      <c r="A14" s="21" t="s">
        <v>4387</v>
      </c>
      <c r="B14" s="47"/>
      <c r="C14" s="23">
        <f>SUM(C12:C13)</f>
      </c>
      <c r="D14" s="23">
        <f>SUM(D12:D13)</f>
      </c>
      <c r="E14" s="23">
        <f>SUM(E12:E13)</f>
      </c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2"/>
    </row>
    <row x14ac:dyDescent="0.25" r="15" customHeight="1" ht="17.25">
      <c r="A15" s="33"/>
      <c r="B15" s="34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2"/>
    </row>
    <row x14ac:dyDescent="0.25" r="16" customHeight="1" ht="17.25">
      <c r="A16" s="21" t="s">
        <v>4388</v>
      </c>
      <c r="B16" s="47"/>
      <c r="C16" s="23">
        <f>SUM(C14:C15)</f>
      </c>
      <c r="D16" s="23">
        <f>SUM(D14:D15)</f>
      </c>
      <c r="E16" s="23">
        <f>SUM(E14:E15)</f>
      </c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2"/>
    </row>
    <row x14ac:dyDescent="0.25" r="17" customHeight="1" ht="17.25">
      <c r="A17" s="33"/>
      <c r="B17" s="34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2"/>
    </row>
    <row x14ac:dyDescent="0.25" r="18" customHeight="1" ht="17.25">
      <c r="A18" s="21" t="s">
        <v>4407</v>
      </c>
      <c r="B18" s="47"/>
      <c r="C18" s="23">
        <f>SUM(C16:C17)</f>
      </c>
      <c r="D18" s="23">
        <f>SUM(D16:D17)</f>
      </c>
      <c r="E18" s="23">
        <f>SUM(E16:E17)</f>
      </c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2"/>
    </row>
    <row x14ac:dyDescent="0.25" r="19" customHeight="1" ht="17.25">
      <c r="A19" s="33"/>
      <c r="B19" s="34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2"/>
    </row>
    <row x14ac:dyDescent="0.25" r="20" customHeight="1" ht="17.25">
      <c r="A20" s="21" t="s">
        <v>4408</v>
      </c>
      <c r="B20" s="47"/>
      <c r="C20" s="23">
        <f>SUM(C18:C19)</f>
      </c>
      <c r="D20" s="23">
        <f>SUM(D18:D19)</f>
      </c>
      <c r="E20" s="23">
        <f>SUM(E18:E19)</f>
      </c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2"/>
    </row>
    <row x14ac:dyDescent="0.25" r="21" customHeight="1" ht="17.25">
      <c r="A21" s="33"/>
      <c r="B21" s="34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2"/>
    </row>
    <row x14ac:dyDescent="0.25" r="22" customHeight="1" ht="17.25">
      <c r="A22" s="21" t="s">
        <v>4409</v>
      </c>
      <c r="B22" s="47"/>
      <c r="C22" s="23">
        <f>SUM(C20:C21)</f>
      </c>
      <c r="D22" s="23">
        <f>SUM(D20:D21)</f>
      </c>
      <c r="E22" s="23">
        <f>SUM(E20:E21)</f>
      </c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2"/>
    </row>
    <row x14ac:dyDescent="0.25" r="23" customHeight="1" ht="17.25">
      <c r="A23" s="33"/>
      <c r="B23" s="34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2"/>
    </row>
    <row x14ac:dyDescent="0.25" r="24" customHeight="1" ht="17.25">
      <c r="A24" s="21" t="s">
        <v>4411</v>
      </c>
      <c r="B24" s="47"/>
      <c r="C24" s="23">
        <f>SUM(C22:C23)</f>
      </c>
      <c r="D24" s="23">
        <f>SUM(D22:D23)</f>
      </c>
      <c r="E24" s="23">
        <f>SUM(E22:E23)</f>
      </c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2"/>
    </row>
    <row x14ac:dyDescent="0.25" r="25" customHeight="1" ht="17.25">
      <c r="A25" s="33"/>
      <c r="B25" s="34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2"/>
    </row>
    <row x14ac:dyDescent="0.25" r="26" customHeight="1" ht="17.25">
      <c r="A26" s="21" t="s">
        <v>4412</v>
      </c>
      <c r="B26" s="47"/>
      <c r="C26" s="23">
        <f>SUM(C24:C25)</f>
      </c>
      <c r="D26" s="23">
        <f>SUM(D24:D25)</f>
      </c>
      <c r="E26" s="23">
        <f>SUM(E24:E25)</f>
      </c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2"/>
    </row>
    <row x14ac:dyDescent="0.25" r="27" customHeight="1" ht="17.25">
      <c r="A27" s="33" t="s">
        <v>1066</v>
      </c>
      <c r="B27" s="34" t="s">
        <v>14</v>
      </c>
      <c r="C27" s="102">
        <v>-21</v>
      </c>
      <c r="D27" s="121"/>
      <c r="E27" s="102">
        <v>-21</v>
      </c>
      <c r="F27" s="120"/>
      <c r="G27" s="120"/>
      <c r="H27" s="120"/>
      <c r="I27" s="120"/>
      <c r="J27" s="120"/>
      <c r="K27" s="120"/>
      <c r="L27" s="120"/>
      <c r="M27" s="102">
        <v>-12</v>
      </c>
      <c r="N27" s="102">
        <v>-2</v>
      </c>
      <c r="O27" s="102">
        <v>-17</v>
      </c>
      <c r="P27" s="2"/>
    </row>
    <row x14ac:dyDescent="0.25" r="28" customHeight="1" ht="17.25">
      <c r="A28" s="21" t="s">
        <v>4413</v>
      </c>
      <c r="B28" s="47"/>
      <c r="C28" s="23">
        <f>SUM(C26:C27)</f>
      </c>
      <c r="D28" s="23">
        <f>SUM(D26:D27)</f>
      </c>
      <c r="E28" s="23">
        <f>SUM(E26:E27)</f>
      </c>
      <c r="F28" s="112"/>
      <c r="G28" s="112"/>
      <c r="H28" s="112"/>
      <c r="I28" s="112"/>
      <c r="J28" s="112"/>
      <c r="K28" s="112"/>
      <c r="L28" s="112"/>
      <c r="M28" s="49">
        <f>SUM(M26:M27)</f>
      </c>
      <c r="N28" s="49">
        <f>SUM(N26:N27)</f>
      </c>
      <c r="O28" s="49">
        <f>SUM(O26:O27)</f>
      </c>
      <c r="P28" s="2"/>
    </row>
    <row x14ac:dyDescent="0.25" r="29" customHeight="1" ht="17.25">
      <c r="A29" s="33"/>
      <c r="B29" s="34"/>
      <c r="C29" s="120"/>
      <c r="D29" s="121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2"/>
    </row>
    <row x14ac:dyDescent="0.25" r="30" customHeight="1" ht="17.25">
      <c r="A30" s="21" t="s">
        <v>4416</v>
      </c>
      <c r="B30" s="47"/>
      <c r="C30" s="23">
        <f>SUM(C28:C29)</f>
      </c>
      <c r="D30" s="23">
        <f>SUM(D28:D29)</f>
      </c>
      <c r="E30" s="23">
        <f>SUM(E28:E29)</f>
      </c>
      <c r="F30" s="112"/>
      <c r="G30" s="112"/>
      <c r="H30" s="112"/>
      <c r="I30" s="112"/>
      <c r="J30" s="112"/>
      <c r="K30" s="112"/>
      <c r="L30" s="112"/>
      <c r="M30" s="49">
        <f>SUM(M28:M29)</f>
      </c>
      <c r="N30" s="49">
        <f>SUM(N28:N29)</f>
      </c>
      <c r="O30" s="49">
        <f>SUM(O28:O29)</f>
      </c>
      <c r="P30" s="2"/>
    </row>
    <row x14ac:dyDescent="0.25" r="31" customHeight="1" ht="17.25">
      <c r="A31" s="33"/>
      <c r="B31" s="34"/>
      <c r="C31" s="120"/>
      <c r="D31" s="121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2"/>
    </row>
    <row x14ac:dyDescent="0.25" r="32" customHeight="1" ht="17.25">
      <c r="A32" s="21" t="s">
        <v>4424</v>
      </c>
      <c r="B32" s="47"/>
      <c r="C32" s="23">
        <f>SUM(C30:C31)</f>
      </c>
      <c r="D32" s="23">
        <f>SUM(D30:D31)</f>
      </c>
      <c r="E32" s="23">
        <f>SUM(E30:E31)</f>
      </c>
      <c r="F32" s="112"/>
      <c r="G32" s="112"/>
      <c r="H32" s="112"/>
      <c r="I32" s="112"/>
      <c r="J32" s="112"/>
      <c r="K32" s="112"/>
      <c r="L32" s="112"/>
      <c r="M32" s="49">
        <f>SUM(M30:M31)</f>
      </c>
      <c r="N32" s="49">
        <f>SUM(N30:N31)</f>
      </c>
      <c r="O32" s="49">
        <f>SUM(O30:O31)</f>
      </c>
      <c r="P32" s="2"/>
    </row>
    <row x14ac:dyDescent="0.25" r="33" customHeight="1" ht="17.25">
      <c r="A33" s="33" t="s">
        <v>1701</v>
      </c>
      <c r="B33" s="34" t="s">
        <v>7777</v>
      </c>
      <c r="C33" s="111"/>
      <c r="D33" s="207">
        <v>14</v>
      </c>
      <c r="E33" s="207">
        <v>28</v>
      </c>
      <c r="F33" s="207">
        <v>58</v>
      </c>
      <c r="G33" s="207">
        <v>14</v>
      </c>
      <c r="H33" s="207">
        <v>28</v>
      </c>
      <c r="I33" s="207">
        <v>35</v>
      </c>
      <c r="J33" s="207">
        <v>14</v>
      </c>
      <c r="K33" s="207">
        <v>14</v>
      </c>
      <c r="L33" s="207">
        <v>126</v>
      </c>
      <c r="M33" s="111"/>
      <c r="N33" s="207">
        <v>28</v>
      </c>
      <c r="O33" s="207">
        <v>28</v>
      </c>
      <c r="P33" s="2"/>
    </row>
    <row x14ac:dyDescent="0.25" r="34" customHeight="1" ht="17.25">
      <c r="A34" s="21" t="s">
        <v>4425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  <c r="J34" s="23">
        <f>SUM(J32:J33)</f>
      </c>
      <c r="K34" s="23">
        <f>SUM(K32:K33)</f>
      </c>
      <c r="L34" s="23">
        <f>SUM(L32:L33)</f>
      </c>
      <c r="M34" s="49">
        <f>SUM(M32:M33)</f>
      </c>
      <c r="N34" s="23">
        <f>SUM(N32:N33)</f>
      </c>
      <c r="O34" s="23">
        <f>SUM(O32:O33)</f>
      </c>
      <c r="P34" s="2"/>
    </row>
    <row x14ac:dyDescent="0.25" r="35" customHeight="1" ht="17.25">
      <c r="A35" s="33"/>
      <c r="B35" s="34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2"/>
    </row>
    <row x14ac:dyDescent="0.25" r="36" customHeight="1" ht="17.25">
      <c r="A36" s="21" t="s">
        <v>4426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3">
        <f>SUM(I34:I35)</f>
      </c>
      <c r="J36" s="23">
        <f>SUM(J34:J35)</f>
      </c>
      <c r="K36" s="23">
        <f>SUM(K34:K35)</f>
      </c>
      <c r="L36" s="23">
        <f>SUM(L34:L35)</f>
      </c>
      <c r="M36" s="49">
        <f>SUM(M34:M35)</f>
      </c>
      <c r="N36" s="23">
        <f>SUM(N34:N35)</f>
      </c>
      <c r="O36" s="23">
        <f>SUM(O34:O35)</f>
      </c>
      <c r="P36" s="2"/>
    </row>
    <row x14ac:dyDescent="0.25" r="37" customHeight="1" ht="17.25">
      <c r="A37" s="33"/>
      <c r="B37" s="34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2"/>
    </row>
    <row x14ac:dyDescent="0.25" r="38" customHeight="1" ht="17.25">
      <c r="A38" s="21" t="s">
        <v>4427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23">
        <f>SUM(J36:J37)</f>
      </c>
      <c r="K38" s="23">
        <f>SUM(K36:K37)</f>
      </c>
      <c r="L38" s="23">
        <f>SUM(L36:L37)</f>
      </c>
      <c r="M38" s="49">
        <f>SUM(M36:M37)</f>
      </c>
      <c r="N38" s="23">
        <f>SUM(N36:N37)</f>
      </c>
      <c r="O38" s="23">
        <f>SUM(O36:O37)</f>
      </c>
      <c r="P38" s="2"/>
    </row>
    <row x14ac:dyDescent="0.25" r="39" customHeight="1" ht="17.25">
      <c r="A39" s="33"/>
      <c r="B39" s="34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2"/>
    </row>
    <row x14ac:dyDescent="0.25" r="40" customHeight="1" ht="17.25">
      <c r="A40" s="21" t="s">
        <v>4790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  <c r="J40" s="23">
        <f>SUM(J38:J39)</f>
      </c>
      <c r="K40" s="23">
        <f>SUM(K38:K39)</f>
      </c>
      <c r="L40" s="23">
        <f>SUM(L38:L39)</f>
      </c>
      <c r="M40" s="49">
        <f>SUM(M38:M39)</f>
      </c>
      <c r="N40" s="23">
        <f>SUM(N38:N39)</f>
      </c>
      <c r="O40" s="23">
        <f>SUM(O38:O39)</f>
      </c>
      <c r="P40" s="2"/>
    </row>
    <row x14ac:dyDescent="0.25" r="41" customHeight="1" ht="17.25">
      <c r="A41" s="33"/>
      <c r="B41" s="34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2"/>
    </row>
    <row x14ac:dyDescent="0.25" r="42" customHeight="1" ht="17.25">
      <c r="A42" s="21" t="s">
        <v>4791</v>
      </c>
      <c r="B42" s="22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  <c r="J42" s="23">
        <f>SUM(J40:J41)</f>
      </c>
      <c r="K42" s="23">
        <f>SUM(K40:K41)</f>
      </c>
      <c r="L42" s="23">
        <f>SUM(L40:L41)</f>
      </c>
      <c r="M42" s="49">
        <f>SUM(M40:M41)</f>
      </c>
      <c r="N42" s="23">
        <f>SUM(N40:N41)</f>
      </c>
      <c r="O42" s="23">
        <f>SUM(O40:O41)</f>
      </c>
      <c r="P42" s="2"/>
    </row>
    <row x14ac:dyDescent="0.25" r="43" customHeight="1" ht="17.25">
      <c r="A43" s="33"/>
      <c r="B43" s="34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2"/>
    </row>
    <row x14ac:dyDescent="0.25" r="44" customHeight="1" ht="17.25">
      <c r="A44" s="21" t="s">
        <v>4792</v>
      </c>
      <c r="B44" s="22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23">
        <f>SUM(I42:I43)</f>
      </c>
      <c r="J44" s="23">
        <f>SUM(J42:J43)</f>
      </c>
      <c r="K44" s="23">
        <f>SUM(K42:K43)</f>
      </c>
      <c r="L44" s="23">
        <f>SUM(L42:L43)</f>
      </c>
      <c r="M44" s="49">
        <f>SUM(M42:M43)</f>
      </c>
      <c r="N44" s="23">
        <f>SUM(N42:N43)</f>
      </c>
      <c r="O44" s="23">
        <f>SUM(O42:O43)</f>
      </c>
      <c r="P44" s="2"/>
    </row>
    <row x14ac:dyDescent="0.25" r="45" customHeight="1" ht="17.25">
      <c r="A45" s="33"/>
      <c r="B45" s="34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2"/>
    </row>
    <row x14ac:dyDescent="0.25" r="46" customHeight="1" ht="17.25">
      <c r="A46" s="21" t="s">
        <v>4793</v>
      </c>
      <c r="B46" s="22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23">
        <f>SUM(I44:I45)</f>
      </c>
      <c r="J46" s="23">
        <f>SUM(J44:J45)</f>
      </c>
      <c r="K46" s="23">
        <f>SUM(K44:K45)</f>
      </c>
      <c r="L46" s="23">
        <f>SUM(L44:L45)</f>
      </c>
      <c r="M46" s="49">
        <f>SUM(M44:M45)</f>
      </c>
      <c r="N46" s="23">
        <f>SUM(N44:N45)</f>
      </c>
      <c r="O46" s="23">
        <f>SUM(O44:O45)</f>
      </c>
      <c r="P46" s="2"/>
    </row>
    <row x14ac:dyDescent="0.25" r="47" customHeight="1" ht="17.25">
      <c r="A47" s="33"/>
      <c r="B47" s="34"/>
      <c r="C47" s="111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2"/>
    </row>
    <row x14ac:dyDescent="0.25" r="48" customHeight="1" ht="17.25">
      <c r="A48" s="21" t="s">
        <v>4795</v>
      </c>
      <c r="B48" s="22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23">
        <f>SUM(I46:I47)</f>
      </c>
      <c r="J48" s="23">
        <f>SUM(J46:J47)</f>
      </c>
      <c r="K48" s="23">
        <f>SUM(K46:K47)</f>
      </c>
      <c r="L48" s="23">
        <f>SUM(L46:L47)</f>
      </c>
      <c r="M48" s="49">
        <f>SUM(M46:M47)</f>
      </c>
      <c r="N48" s="23">
        <f>SUM(N46:N47)</f>
      </c>
      <c r="O48" s="23">
        <f>SUM(O46:O47)</f>
      </c>
      <c r="P48" s="2"/>
    </row>
    <row x14ac:dyDescent="0.25" r="49" customHeight="1" ht="17.25">
      <c r="A49" s="33">
        <v>44898</v>
      </c>
      <c r="B49" s="34" t="s">
        <v>14</v>
      </c>
      <c r="C49" s="111"/>
      <c r="D49" s="207">
        <v>-29</v>
      </c>
      <c r="E49" s="207">
        <v>-30</v>
      </c>
      <c r="F49" s="207">
        <v>-58</v>
      </c>
      <c r="G49" s="207">
        <v>-14</v>
      </c>
      <c r="H49" s="207">
        <v>-28</v>
      </c>
      <c r="I49" s="207">
        <v>-35</v>
      </c>
      <c r="J49" s="207">
        <v>-14</v>
      </c>
      <c r="K49" s="207">
        <v>-5</v>
      </c>
      <c r="L49" s="207">
        <v>-126</v>
      </c>
      <c r="M49" s="207">
        <v>-11</v>
      </c>
      <c r="N49" s="207">
        <v>-15</v>
      </c>
      <c r="O49" s="207">
        <v>-20</v>
      </c>
      <c r="P49" s="2"/>
    </row>
    <row x14ac:dyDescent="0.25" r="50" customHeight="1" ht="17.25">
      <c r="A50" s="54" t="s">
        <v>3651</v>
      </c>
      <c r="B50" s="55" t="s">
        <v>7778</v>
      </c>
      <c r="C50" s="111"/>
      <c r="D50" s="111"/>
      <c r="E50" s="392"/>
      <c r="F50" s="392"/>
      <c r="G50" s="392"/>
      <c r="H50" s="392"/>
      <c r="I50" s="392"/>
      <c r="J50" s="392"/>
      <c r="K50" s="111"/>
      <c r="L50" s="392"/>
      <c r="M50" s="361">
        <v>23</v>
      </c>
      <c r="N50" s="111"/>
      <c r="O50" s="111"/>
      <c r="P50" s="2"/>
    </row>
    <row x14ac:dyDescent="0.25" r="51" customHeight="1" ht="17.25">
      <c r="A51" s="50" t="s">
        <v>7779</v>
      </c>
      <c r="B51" s="51"/>
      <c r="C51" s="988"/>
      <c r="D51" s="988"/>
      <c r="E51" s="392"/>
      <c r="F51" s="392"/>
      <c r="G51" s="392"/>
      <c r="H51" s="392"/>
      <c r="I51" s="392"/>
      <c r="J51" s="392"/>
      <c r="K51" s="988"/>
      <c r="L51" s="392"/>
      <c r="M51" s="988"/>
      <c r="N51" s="988"/>
      <c r="O51" s="989">
        <v>9</v>
      </c>
      <c r="P51" s="2"/>
    </row>
    <row x14ac:dyDescent="0.25" r="52" customHeight="1" ht="17.25">
      <c r="A52" s="28"/>
      <c r="B52" s="29" t="s">
        <v>17</v>
      </c>
      <c r="C52" s="295"/>
      <c r="D52" s="298">
        <v>-5</v>
      </c>
      <c r="E52" s="392"/>
      <c r="F52" s="392"/>
      <c r="G52" s="392"/>
      <c r="H52" s="392"/>
      <c r="I52" s="392"/>
      <c r="J52" s="392"/>
      <c r="K52" s="298">
        <v>-9</v>
      </c>
      <c r="L52" s="392"/>
      <c r="M52" s="295"/>
      <c r="N52" s="298">
        <v>-11</v>
      </c>
      <c r="O52" s="295"/>
      <c r="P52" s="652" t="s">
        <v>18</v>
      </c>
    </row>
    <row x14ac:dyDescent="0.25" r="53" customHeight="1" ht="17.25">
      <c r="A53" s="21" t="s">
        <v>4777</v>
      </c>
      <c r="B53" s="22"/>
      <c r="C53" s="23">
        <f>SUM(C48:C52)</f>
      </c>
      <c r="D53" s="23">
        <f>SUM(D48:D52)</f>
      </c>
      <c r="E53" s="23">
        <f>SUM(E48:E52)</f>
      </c>
      <c r="F53" s="23">
        <f>SUM(F48:F52)</f>
      </c>
      <c r="G53" s="23">
        <f>SUM(G48:G52)</f>
      </c>
      <c r="H53" s="23">
        <f>SUM(H48:H52)</f>
      </c>
      <c r="I53" s="23">
        <f>SUM(I48:I52)</f>
      </c>
      <c r="J53" s="23">
        <f>SUM(J48:J52)</f>
      </c>
      <c r="K53" s="23">
        <f>SUM(K48:K52)</f>
      </c>
      <c r="L53" s="23">
        <f>SUM(L48:L52)</f>
      </c>
      <c r="M53" s="23">
        <f>SUM(M48:M52)</f>
      </c>
      <c r="N53" s="23">
        <f>SUM(N48:N52)</f>
      </c>
      <c r="O53" s="23">
        <f>SUM(O48:O52)</f>
      </c>
      <c r="P53" s="2"/>
    </row>
    <row x14ac:dyDescent="0.25" r="54" customHeight="1" ht="17.25">
      <c r="A54" s="109"/>
      <c r="B54" s="110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2"/>
    </row>
    <row x14ac:dyDescent="0.25" r="55" customHeight="1" ht="17.25">
      <c r="A55" s="331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2"/>
    </row>
    <row x14ac:dyDescent="0.25" r="56" customHeight="1" ht="17.25">
      <c r="A56" s="37"/>
      <c r="B56" s="2"/>
      <c r="C56" s="234" t="s">
        <v>3487</v>
      </c>
      <c r="D56" s="234" t="s">
        <v>75</v>
      </c>
      <c r="E56" s="234" t="s">
        <v>10</v>
      </c>
      <c r="F56" s="234" t="s">
        <v>9</v>
      </c>
      <c r="G56" s="234" t="s">
        <v>1626</v>
      </c>
      <c r="H56" s="234" t="s">
        <v>1866</v>
      </c>
      <c r="I56" s="234" t="s">
        <v>32</v>
      </c>
      <c r="J56" s="234" t="s">
        <v>31</v>
      </c>
      <c r="K56" s="234" t="s">
        <v>76</v>
      </c>
      <c r="L56" s="234" t="s">
        <v>33</v>
      </c>
      <c r="M56" s="234" t="s">
        <v>6</v>
      </c>
      <c r="N56" s="234" t="s">
        <v>368</v>
      </c>
      <c r="O56" s="234" t="s">
        <v>7</v>
      </c>
      <c r="P56" s="2"/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40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19.576428571428572" customWidth="1" bestFit="1"/>
    <col min="3" max="3" style="116" width="9.147857142857141" customWidth="1" bestFit="1"/>
    <col min="4" max="4" style="41" width="8.862142857142858" customWidth="1" bestFit="1"/>
    <col min="5" max="5" style="41" width="8.862142857142858" customWidth="1" bestFit="1"/>
    <col min="6" max="6" style="41" width="8.862142857142858" customWidth="1" bestFit="1"/>
    <col min="7" max="7" style="41" width="8.862142857142858" customWidth="1" bestFit="1"/>
    <col min="8" max="8" style="41" width="8.862142857142858" customWidth="1" bestFit="1"/>
    <col min="9" max="9" style="41" width="8.862142857142858" customWidth="1" bestFit="1"/>
    <col min="10" max="10" style="41" width="8.862142857142858" customWidth="1" bestFit="1"/>
    <col min="11" max="11" style="41" width="8.862142857142858" customWidth="1" bestFit="1"/>
    <col min="12" max="12" style="41" width="10.290714285714287" customWidth="1" bestFit="1"/>
    <col min="13" max="13" style="41" width="9.005" customWidth="1" bestFit="1"/>
    <col min="14" max="14" style="41" width="9.005" customWidth="1" bestFit="1"/>
    <col min="15" max="15" style="41" width="9.005" customWidth="1" bestFit="1"/>
    <col min="16" max="16" style="41" width="12.43357142857143" customWidth="1" bestFit="1"/>
    <col min="17" max="17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</row>
    <row x14ac:dyDescent="0.25" r="4" customHeight="1" ht="17.25">
      <c r="A4" s="1" t="s">
        <v>7763</v>
      </c>
      <c r="B4" s="4"/>
      <c r="C4" s="5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2"/>
    </row>
    <row x14ac:dyDescent="0.25" r="5" customHeight="1" ht="17.25">
      <c r="A5" s="531"/>
      <c r="B5" s="83"/>
      <c r="C5" s="419">
        <v>18000</v>
      </c>
      <c r="D5" s="419">
        <v>4500</v>
      </c>
      <c r="E5" s="419">
        <v>1500</v>
      </c>
      <c r="F5" s="419">
        <v>7000</v>
      </c>
      <c r="G5" s="419">
        <v>30000</v>
      </c>
      <c r="H5" s="419">
        <v>5500</v>
      </c>
      <c r="I5" s="419">
        <v>4500</v>
      </c>
      <c r="J5" s="419">
        <v>2500</v>
      </c>
      <c r="K5" s="419">
        <v>6000</v>
      </c>
      <c r="L5" s="419">
        <v>4500</v>
      </c>
      <c r="M5" s="419">
        <v>17500</v>
      </c>
      <c r="N5" s="419"/>
      <c r="O5" s="419"/>
      <c r="P5" s="419"/>
      <c r="Q5" s="2"/>
    </row>
    <row x14ac:dyDescent="0.25" r="6" customHeight="1" ht="17.25">
      <c r="A6" s="12" t="s">
        <v>4</v>
      </c>
      <c r="B6" s="273" t="s">
        <v>5</v>
      </c>
      <c r="C6" s="234" t="s">
        <v>10</v>
      </c>
      <c r="D6" s="234" t="s">
        <v>7</v>
      </c>
      <c r="E6" s="234" t="s">
        <v>9</v>
      </c>
      <c r="F6" s="234" t="s">
        <v>368</v>
      </c>
      <c r="G6" s="234" t="s">
        <v>428</v>
      </c>
      <c r="H6" s="234" t="s">
        <v>75</v>
      </c>
      <c r="I6" s="234" t="s">
        <v>76</v>
      </c>
      <c r="J6" s="234" t="s">
        <v>33</v>
      </c>
      <c r="K6" s="234" t="s">
        <v>1866</v>
      </c>
      <c r="L6" s="234" t="s">
        <v>7660</v>
      </c>
      <c r="M6" s="234" t="s">
        <v>31</v>
      </c>
      <c r="N6" s="234" t="s">
        <v>8</v>
      </c>
      <c r="O6" s="234" t="s">
        <v>32</v>
      </c>
      <c r="P6" s="234"/>
      <c r="Q6" s="2"/>
    </row>
    <row x14ac:dyDescent="0.25" r="7" customHeight="1" ht="17.25">
      <c r="A7" s="24" t="s">
        <v>1062</v>
      </c>
      <c r="B7" s="25" t="s">
        <v>7764</v>
      </c>
      <c r="C7" s="244">
        <v>3</v>
      </c>
      <c r="D7" s="244">
        <v>12</v>
      </c>
      <c r="E7" s="244">
        <v>4</v>
      </c>
      <c r="F7" s="244">
        <v>6</v>
      </c>
      <c r="G7" s="244">
        <v>1</v>
      </c>
      <c r="H7" s="243"/>
      <c r="I7" s="243"/>
      <c r="J7" s="243"/>
      <c r="K7" s="243"/>
      <c r="L7" s="243"/>
      <c r="M7" s="243"/>
      <c r="N7" s="243"/>
      <c r="O7" s="243"/>
      <c r="P7" s="243"/>
      <c r="Q7" s="2"/>
    </row>
    <row x14ac:dyDescent="0.25" r="8" customHeight="1" ht="17.25">
      <c r="A8" s="117" t="s">
        <v>1066</v>
      </c>
      <c r="B8" s="118" t="s">
        <v>14</v>
      </c>
      <c r="C8" s="98"/>
      <c r="D8" s="138">
        <v>-12</v>
      </c>
      <c r="E8" s="98"/>
      <c r="F8" s="138">
        <v>-6</v>
      </c>
      <c r="G8" s="98"/>
      <c r="H8" s="98"/>
      <c r="I8" s="98"/>
      <c r="J8" s="98"/>
      <c r="K8" s="98"/>
      <c r="L8" s="98"/>
      <c r="M8" s="98"/>
      <c r="N8" s="98"/>
      <c r="O8" s="98"/>
      <c r="P8" s="98"/>
      <c r="Q8" s="2"/>
    </row>
    <row x14ac:dyDescent="0.25" r="9" customHeight="1" ht="17.25">
      <c r="A9" s="21" t="s">
        <v>4413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112"/>
      <c r="I9" s="112"/>
      <c r="J9" s="112"/>
      <c r="K9" s="112"/>
      <c r="L9" s="112"/>
      <c r="M9" s="112"/>
      <c r="N9" s="112"/>
      <c r="O9" s="112"/>
      <c r="P9" s="112"/>
      <c r="Q9" s="2"/>
    </row>
    <row x14ac:dyDescent="0.25" r="10" customHeight="1" ht="17.25">
      <c r="A10" s="33" t="s">
        <v>742</v>
      </c>
      <c r="B10" s="34" t="s">
        <v>7765</v>
      </c>
      <c r="C10" s="19">
        <v>20</v>
      </c>
      <c r="D10" s="19">
        <v>20</v>
      </c>
      <c r="E10" s="19">
        <v>40</v>
      </c>
      <c r="F10" s="19">
        <v>20</v>
      </c>
      <c r="G10" s="19">
        <v>10</v>
      </c>
      <c r="H10" s="19">
        <v>26</v>
      </c>
      <c r="I10" s="19">
        <v>20</v>
      </c>
      <c r="J10" s="19">
        <v>156</v>
      </c>
      <c r="K10" s="19">
        <v>26</v>
      </c>
      <c r="L10" s="19">
        <v>26</v>
      </c>
      <c r="M10" s="35"/>
      <c r="N10" s="35"/>
      <c r="O10" s="35"/>
      <c r="P10" s="20"/>
      <c r="Q10" s="2"/>
    </row>
    <row x14ac:dyDescent="0.25" r="11" customHeight="1" ht="17.25">
      <c r="A11" s="21" t="s">
        <v>4416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  <c r="K11" s="23">
        <f>SUM(K9:K10)</f>
      </c>
      <c r="L11" s="23">
        <f>SUM(L9:L10)</f>
      </c>
      <c r="M11" s="112"/>
      <c r="N11" s="112"/>
      <c r="O11" s="112"/>
      <c r="P11" s="112"/>
      <c r="Q11" s="2"/>
    </row>
    <row x14ac:dyDescent="0.25" r="12" customHeight="1" ht="17.25">
      <c r="A12" s="15" t="s">
        <v>1574</v>
      </c>
      <c r="B12" s="16" t="s">
        <v>7766</v>
      </c>
      <c r="C12" s="18"/>
      <c r="D12" s="18"/>
      <c r="E12" s="18"/>
      <c r="F12" s="18"/>
      <c r="G12" s="18"/>
      <c r="H12" s="18"/>
      <c r="I12" s="18"/>
      <c r="J12" s="17">
        <v>156</v>
      </c>
      <c r="K12" s="17">
        <v>26</v>
      </c>
      <c r="L12" s="17">
        <v>26</v>
      </c>
      <c r="M12" s="17">
        <v>20</v>
      </c>
      <c r="N12" s="36"/>
      <c r="O12" s="36"/>
      <c r="P12" s="18"/>
      <c r="Q12" s="2"/>
    </row>
    <row x14ac:dyDescent="0.25" r="13" customHeight="1" ht="17.25">
      <c r="A13" s="15" t="s">
        <v>1574</v>
      </c>
      <c r="B13" s="16" t="s">
        <v>7767</v>
      </c>
      <c r="C13" s="17">
        <v>20</v>
      </c>
      <c r="D13" s="17">
        <v>26</v>
      </c>
      <c r="E13" s="17">
        <v>48</v>
      </c>
      <c r="F13" s="17">
        <v>26</v>
      </c>
      <c r="G13" s="17">
        <v>10</v>
      </c>
      <c r="H13" s="17">
        <v>26</v>
      </c>
      <c r="I13" s="17">
        <v>26</v>
      </c>
      <c r="J13" s="18"/>
      <c r="K13" s="18"/>
      <c r="L13" s="18"/>
      <c r="M13" s="18"/>
      <c r="N13" s="18"/>
      <c r="O13" s="18"/>
      <c r="P13" s="18"/>
      <c r="Q13" s="2"/>
    </row>
    <row x14ac:dyDescent="0.25" r="14" customHeight="1" ht="17.25">
      <c r="A14" s="21" t="s">
        <v>4424</v>
      </c>
      <c r="B14" s="47"/>
      <c r="C14" s="23">
        <f>SUM(C11:C13)</f>
      </c>
      <c r="D14" s="23">
        <f>SUM(D11:D13)</f>
      </c>
      <c r="E14" s="23">
        <f>SUM(E11:E13)</f>
      </c>
      <c r="F14" s="23">
        <f>SUM(F11:F13)</f>
      </c>
      <c r="G14" s="23">
        <f>SUM(G11:G13)</f>
      </c>
      <c r="H14" s="23">
        <f>SUM(H11:H13)</f>
      </c>
      <c r="I14" s="23">
        <f>SUM(I11:I13)</f>
      </c>
      <c r="J14" s="23">
        <f>SUM(J11:J13)</f>
      </c>
      <c r="K14" s="23">
        <f>SUM(K11:K13)</f>
      </c>
      <c r="L14" s="23">
        <f>SUM(L11:L13)</f>
      </c>
      <c r="M14" s="23">
        <f>SUM(M11:M13)</f>
      </c>
      <c r="N14" s="112"/>
      <c r="O14" s="112"/>
      <c r="P14" s="23">
        <f>SUM(P11:P13)</f>
      </c>
      <c r="Q14" s="2"/>
    </row>
    <row x14ac:dyDescent="0.25" r="15" customHeight="1" ht="17.25">
      <c r="A15" s="15" t="s">
        <v>6728</v>
      </c>
      <c r="B15" s="16" t="s">
        <v>7768</v>
      </c>
      <c r="C15" s="17">
        <v>20</v>
      </c>
      <c r="D15" s="17">
        <v>20</v>
      </c>
      <c r="E15" s="17">
        <v>48</v>
      </c>
      <c r="F15" s="17">
        <v>20</v>
      </c>
      <c r="G15" s="17">
        <v>10</v>
      </c>
      <c r="H15" s="17">
        <v>20</v>
      </c>
      <c r="I15" s="17">
        <v>20</v>
      </c>
      <c r="J15" s="18"/>
      <c r="K15" s="18"/>
      <c r="L15" s="18"/>
      <c r="M15" s="18"/>
      <c r="N15" s="18"/>
      <c r="O15" s="18"/>
      <c r="P15" s="18"/>
      <c r="Q15" s="2"/>
    </row>
    <row x14ac:dyDescent="0.25" r="16" customHeight="1" ht="17.25">
      <c r="A16" s="21" t="s">
        <v>4425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23">
        <f>SUM(M14:M15)</f>
      </c>
      <c r="N16" s="23">
        <f>SUM(N14:N15)</f>
      </c>
      <c r="O16" s="23">
        <f>SUM(O14:O15)</f>
      </c>
      <c r="P16" s="23">
        <f>SUM(P14:P15)</f>
      </c>
      <c r="Q16" s="2"/>
    </row>
    <row x14ac:dyDescent="0.25" r="17" customHeight="1" ht="17.25">
      <c r="A17" s="15">
        <v>44385</v>
      </c>
      <c r="B17" s="16" t="s">
        <v>7769</v>
      </c>
      <c r="C17" s="18"/>
      <c r="D17" s="17">
        <v>60</v>
      </c>
      <c r="E17" s="17">
        <v>48</v>
      </c>
      <c r="F17" s="17">
        <v>32</v>
      </c>
      <c r="G17" s="18"/>
      <c r="H17" s="18"/>
      <c r="I17" s="18"/>
      <c r="J17" s="17">
        <v>64</v>
      </c>
      <c r="K17" s="18"/>
      <c r="L17" s="18"/>
      <c r="M17" s="17">
        <v>30</v>
      </c>
      <c r="N17" s="17">
        <v>32</v>
      </c>
      <c r="O17" s="17">
        <v>30</v>
      </c>
      <c r="P17" s="18"/>
      <c r="Q17" s="2"/>
    </row>
    <row x14ac:dyDescent="0.25" r="18" customHeight="1" ht="17.25">
      <c r="A18" s="21" t="s">
        <v>4426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23">
        <f>SUM(L16:L17)</f>
      </c>
      <c r="M18" s="23">
        <f>SUM(M16:M17)</f>
      </c>
      <c r="N18" s="23">
        <f>SUM(N16:N17)</f>
      </c>
      <c r="O18" s="23">
        <f>SUM(O16:O17)</f>
      </c>
      <c r="P18" s="23">
        <f>SUM(P16:P17)</f>
      </c>
      <c r="Q18" s="2"/>
    </row>
    <row x14ac:dyDescent="0.25" r="19" customHeight="1" ht="17.25">
      <c r="A19" s="15">
        <v>44295</v>
      </c>
      <c r="B19" s="16" t="s">
        <v>14</v>
      </c>
      <c r="C19" s="17">
        <v>-31</v>
      </c>
      <c r="D19" s="17">
        <v>-48</v>
      </c>
      <c r="E19" s="17">
        <v>-80</v>
      </c>
      <c r="F19" s="17">
        <v>-48</v>
      </c>
      <c r="G19" s="17">
        <v>-19</v>
      </c>
      <c r="H19" s="17">
        <v>-19</v>
      </c>
      <c r="I19" s="17">
        <v>-14</v>
      </c>
      <c r="J19" s="17">
        <v>-140</v>
      </c>
      <c r="K19" s="18"/>
      <c r="L19" s="18"/>
      <c r="M19" s="18"/>
      <c r="N19" s="17">
        <v>-32</v>
      </c>
      <c r="O19" s="17">
        <v>-4</v>
      </c>
      <c r="P19" s="18"/>
      <c r="Q19" s="2"/>
    </row>
    <row x14ac:dyDescent="0.25" r="20" customHeight="1" ht="17.25">
      <c r="A20" s="21" t="s">
        <v>4427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3">
        <f>SUM(K18:K19)</f>
      </c>
      <c r="L20" s="23">
        <f>SUM(L18:L19)</f>
      </c>
      <c r="M20" s="23">
        <f>SUM(M18:M19)</f>
      </c>
      <c r="N20" s="23">
        <f>SUM(N18:N19)</f>
      </c>
      <c r="O20" s="23">
        <f>SUM(O18:O19)</f>
      </c>
      <c r="P20" s="23">
        <f>SUM(P18:P19)</f>
      </c>
      <c r="Q20" s="2"/>
    </row>
    <row x14ac:dyDescent="0.25" r="21" customHeight="1" ht="17.25">
      <c r="A21" s="15">
        <v>44510</v>
      </c>
      <c r="B21" s="16" t="s">
        <v>14</v>
      </c>
      <c r="C21" s="17">
        <v>-13</v>
      </c>
      <c r="D21" s="17">
        <v>-37</v>
      </c>
      <c r="E21" s="17">
        <v>-90</v>
      </c>
      <c r="F21" s="17">
        <v>-31</v>
      </c>
      <c r="G21" s="17">
        <v>-2</v>
      </c>
      <c r="H21" s="17">
        <v>-14</v>
      </c>
      <c r="I21" s="17">
        <v>-10</v>
      </c>
      <c r="J21" s="17">
        <v>-66</v>
      </c>
      <c r="K21" s="17">
        <v>-13</v>
      </c>
      <c r="L21" s="17">
        <v>-9</v>
      </c>
      <c r="M21" s="17">
        <v>-43</v>
      </c>
      <c r="N21" s="18"/>
      <c r="O21" s="17">
        <v>-3</v>
      </c>
      <c r="P21" s="18"/>
      <c r="Q21" s="2"/>
    </row>
    <row x14ac:dyDescent="0.25" r="22" customHeight="1" ht="17.25">
      <c r="A22" s="21" t="s">
        <v>4790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23">
        <f>SUM(L20:L21)</f>
      </c>
      <c r="M22" s="23">
        <f>SUM(M20:M21)</f>
      </c>
      <c r="N22" s="23">
        <f>SUM(N20:N21)</f>
      </c>
      <c r="O22" s="23">
        <f>SUM(O20:O21)</f>
      </c>
      <c r="P22" s="23">
        <f>SUM(P20:P21)</f>
      </c>
      <c r="Q22" s="2"/>
    </row>
    <row x14ac:dyDescent="0.25" r="23" customHeight="1" ht="17.25">
      <c r="A23" s="15">
        <v>44266</v>
      </c>
      <c r="B23" s="16" t="s">
        <v>14</v>
      </c>
      <c r="C23" s="17">
        <v>-6</v>
      </c>
      <c r="D23" s="17">
        <v>-9</v>
      </c>
      <c r="E23" s="17">
        <v>-15</v>
      </c>
      <c r="F23" s="17">
        <v>-13</v>
      </c>
      <c r="G23" s="17">
        <v>-3</v>
      </c>
      <c r="H23" s="17">
        <v>-11</v>
      </c>
      <c r="I23" s="17">
        <v>-7</v>
      </c>
      <c r="J23" s="17">
        <v>-14</v>
      </c>
      <c r="K23" s="18"/>
      <c r="L23" s="18"/>
      <c r="M23" s="18"/>
      <c r="N23" s="18"/>
      <c r="O23" s="18"/>
      <c r="P23" s="18"/>
      <c r="Q23" s="2"/>
    </row>
    <row x14ac:dyDescent="0.25" r="24" customHeight="1" ht="17.25">
      <c r="A24" s="21" t="s">
        <v>4791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23">
        <f>SUM(M22:M23)</f>
      </c>
      <c r="N24" s="23">
        <f>SUM(N22:N23)</f>
      </c>
      <c r="O24" s="23">
        <f>SUM(O22:O23)</f>
      </c>
      <c r="P24" s="23">
        <f>SUM(P22:P23)</f>
      </c>
      <c r="Q24" s="2"/>
    </row>
    <row x14ac:dyDescent="0.25" r="25" customHeight="1" ht="17.25">
      <c r="A25" s="15"/>
      <c r="B25" s="16"/>
      <c r="C25" s="36"/>
      <c r="D25" s="36"/>
      <c r="E25" s="36"/>
      <c r="F25" s="36"/>
      <c r="G25" s="36"/>
      <c r="H25" s="36"/>
      <c r="I25" s="36"/>
      <c r="J25" s="36"/>
      <c r="K25" s="18"/>
      <c r="L25" s="18"/>
      <c r="M25" s="18"/>
      <c r="N25" s="18"/>
      <c r="O25" s="18"/>
      <c r="P25" s="18"/>
      <c r="Q25" s="2"/>
    </row>
    <row x14ac:dyDescent="0.25" r="26" customHeight="1" ht="17.25">
      <c r="A26" s="21" t="s">
        <v>4792</v>
      </c>
      <c r="B26" s="22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23">
        <f>SUM(M24:M25)</f>
      </c>
      <c r="N26" s="23">
        <f>SUM(N24:N25)</f>
      </c>
      <c r="O26" s="23">
        <f>SUM(O24:O25)</f>
      </c>
      <c r="P26" s="23">
        <f>SUM(P24:P25)</f>
      </c>
      <c r="Q26" s="2"/>
    </row>
    <row x14ac:dyDescent="0.25" r="27" customHeight="1" ht="17.25">
      <c r="A27" s="15"/>
      <c r="B27" s="16"/>
      <c r="C27" s="18"/>
      <c r="D27" s="36"/>
      <c r="E27" s="36"/>
      <c r="F27" s="36"/>
      <c r="G27" s="18"/>
      <c r="H27" s="18"/>
      <c r="I27" s="18"/>
      <c r="J27" s="36"/>
      <c r="K27" s="18"/>
      <c r="L27" s="18"/>
      <c r="M27" s="36"/>
      <c r="N27" s="36"/>
      <c r="O27" s="36"/>
      <c r="P27" s="18"/>
      <c r="Q27" s="2"/>
    </row>
    <row x14ac:dyDescent="0.25" r="28" customHeight="1" ht="17.25">
      <c r="A28" s="21" t="s">
        <v>4793</v>
      </c>
      <c r="B28" s="22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23">
        <f>SUM(M26:M27)</f>
      </c>
      <c r="N28" s="23">
        <f>SUM(N26:N27)</f>
      </c>
      <c r="O28" s="23">
        <f>SUM(O26:O27)</f>
      </c>
      <c r="P28" s="23">
        <f>SUM(P26:P27)</f>
      </c>
      <c r="Q28" s="2"/>
    </row>
    <row x14ac:dyDescent="0.25" r="29" customHeight="1" ht="17.25">
      <c r="A29" s="15"/>
      <c r="B29" s="16"/>
      <c r="C29" s="18"/>
      <c r="D29" s="36"/>
      <c r="E29" s="36"/>
      <c r="F29" s="36"/>
      <c r="G29" s="18"/>
      <c r="H29" s="18"/>
      <c r="I29" s="18"/>
      <c r="J29" s="36"/>
      <c r="K29" s="18"/>
      <c r="L29" s="18"/>
      <c r="M29" s="36"/>
      <c r="N29" s="36"/>
      <c r="O29" s="36"/>
      <c r="P29" s="18"/>
      <c r="Q29" s="2"/>
    </row>
    <row x14ac:dyDescent="0.25" r="30" customHeight="1" ht="17.25">
      <c r="A30" s="21" t="s">
        <v>4795</v>
      </c>
      <c r="B30" s="22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3">
        <f>SUM(K28:K29)</f>
      </c>
      <c r="L30" s="23">
        <f>SUM(L28:L29)</f>
      </c>
      <c r="M30" s="23">
        <f>SUM(M28:M29)</f>
      </c>
      <c r="N30" s="23">
        <f>SUM(N28:N29)</f>
      </c>
      <c r="O30" s="23">
        <f>SUM(O28:O29)</f>
      </c>
      <c r="P30" s="23">
        <f>SUM(P28:P29)</f>
      </c>
      <c r="Q30" s="2"/>
    </row>
    <row x14ac:dyDescent="0.25" r="31" customHeight="1" ht="17.25">
      <c r="A31" s="15" t="s">
        <v>3651</v>
      </c>
      <c r="B31" s="16" t="s">
        <v>14</v>
      </c>
      <c r="C31" s="17">
        <v>-12</v>
      </c>
      <c r="D31" s="17">
        <v>-15</v>
      </c>
      <c r="E31" s="17">
        <v>-15</v>
      </c>
      <c r="F31" s="17">
        <v>-6</v>
      </c>
      <c r="G31" s="17">
        <v>-7</v>
      </c>
      <c r="H31" s="17">
        <v>-8</v>
      </c>
      <c r="I31" s="17">
        <v>-22</v>
      </c>
      <c r="J31" s="17">
        <v>-8</v>
      </c>
      <c r="K31" s="18"/>
      <c r="L31" s="18"/>
      <c r="M31" s="18"/>
      <c r="N31" s="18"/>
      <c r="O31" s="18"/>
      <c r="P31" s="18"/>
      <c r="Q31" s="2"/>
    </row>
    <row x14ac:dyDescent="0.25" r="32" customHeight="1" ht="17.25">
      <c r="A32" s="123" t="s">
        <v>7770</v>
      </c>
      <c r="B32" s="124"/>
      <c r="C32" s="18"/>
      <c r="D32" s="103">
        <v>-9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2"/>
    </row>
    <row x14ac:dyDescent="0.25" r="33" customHeight="1" ht="17.25">
      <c r="A33" s="200"/>
      <c r="B33" s="201" t="s">
        <v>17</v>
      </c>
      <c r="C33" s="194">
        <v>-1</v>
      </c>
      <c r="D33" s="194">
        <v>-8</v>
      </c>
      <c r="E33" s="202"/>
      <c r="F33" s="58"/>
      <c r="G33" s="58"/>
      <c r="H33" s="194">
        <v>-20</v>
      </c>
      <c r="I33" s="194">
        <v>-13</v>
      </c>
      <c r="J33" s="194">
        <v>-148</v>
      </c>
      <c r="K33" s="194">
        <v>-39</v>
      </c>
      <c r="L33" s="194">
        <v>-43</v>
      </c>
      <c r="M33" s="194">
        <v>-7</v>
      </c>
      <c r="N33" s="202"/>
      <c r="O33" s="194">
        <v>-23</v>
      </c>
      <c r="P33" s="202"/>
      <c r="Q33" s="652" t="s">
        <v>18</v>
      </c>
    </row>
    <row x14ac:dyDescent="0.25" r="34" customHeight="1" ht="17.25">
      <c r="A34" s="21" t="s">
        <v>4777</v>
      </c>
      <c r="B34" s="22"/>
      <c r="C34" s="23">
        <f>SUM(C30:C33)</f>
      </c>
      <c r="D34" s="23">
        <f>SUM(D30:D33)</f>
      </c>
      <c r="E34" s="49">
        <f>SUM(E30:E33)</f>
      </c>
      <c r="F34" s="23">
        <f>SUM(F30:F33)</f>
      </c>
      <c r="G34" s="23">
        <f>SUM(G30:G33)</f>
      </c>
      <c r="H34" s="23">
        <f>SUM(H30:H33)</f>
      </c>
      <c r="I34" s="23">
        <f>SUM(I30:I33)</f>
      </c>
      <c r="J34" s="23">
        <f>SUM(J30:J33)</f>
      </c>
      <c r="K34" s="23">
        <f>SUM(K30:K33)</f>
      </c>
      <c r="L34" s="23">
        <f>SUM(L30:L33)</f>
      </c>
      <c r="M34" s="23">
        <f>SUM(M30:M33)</f>
      </c>
      <c r="N34" s="23">
        <f>SUM(N30:N33)</f>
      </c>
      <c r="O34" s="23">
        <f>SUM(O30:O33)</f>
      </c>
      <c r="P34" s="23">
        <f>SUM(P30:P33)</f>
      </c>
      <c r="Q34" s="2"/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2"/>
    </row>
    <row x14ac:dyDescent="0.25" r="36" customHeight="1" ht="17.25">
      <c r="A36" s="109"/>
      <c r="B36" s="110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2"/>
    </row>
    <row x14ac:dyDescent="0.25" r="37" customHeight="1" ht="17.25">
      <c r="A37" s="37"/>
      <c r="B37" s="83"/>
      <c r="C37" s="234" t="s">
        <v>10</v>
      </c>
      <c r="D37" s="234" t="s">
        <v>7</v>
      </c>
      <c r="E37" s="234" t="s">
        <v>9</v>
      </c>
      <c r="F37" s="234" t="s">
        <v>368</v>
      </c>
      <c r="G37" s="234" t="s">
        <v>428</v>
      </c>
      <c r="H37" s="234" t="s">
        <v>75</v>
      </c>
      <c r="I37" s="234" t="s">
        <v>76</v>
      </c>
      <c r="J37" s="234" t="s">
        <v>33</v>
      </c>
      <c r="K37" s="234" t="s">
        <v>1866</v>
      </c>
      <c r="L37" s="234" t="s">
        <v>7660</v>
      </c>
      <c r="M37" s="234" t="s">
        <v>31</v>
      </c>
      <c r="N37" s="234" t="s">
        <v>8</v>
      </c>
      <c r="O37" s="234" t="s">
        <v>32</v>
      </c>
      <c r="P37" s="234"/>
      <c r="Q37" s="2"/>
    </row>
    <row x14ac:dyDescent="0.25" r="38" customHeight="1" ht="17.25">
      <c r="A38" s="331" t="s">
        <v>7771</v>
      </c>
      <c r="B38" s="8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2"/>
    </row>
    <row x14ac:dyDescent="0.25" r="39" customHeight="1" ht="17.25">
      <c r="A39" s="621" t="s">
        <v>7772</v>
      </c>
      <c r="B39" s="459"/>
      <c r="C39" s="58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2"/>
    </row>
    <row x14ac:dyDescent="0.25" r="40" customHeight="1" ht="17.25">
      <c r="A40" s="621" t="s">
        <v>7773</v>
      </c>
      <c r="B40" s="459"/>
      <c r="C40" s="582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2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3"/>
  <sheetViews>
    <sheetView workbookViewId="0"/>
  </sheetViews>
  <sheetFormatPr defaultRowHeight="15" x14ac:dyDescent="0.25"/>
  <cols>
    <col min="1" max="1" style="39" width="11.290714285714287" customWidth="1" bestFit="1"/>
    <col min="2" max="2" style="40" width="21.719285714285714" customWidth="1" bestFit="1"/>
    <col min="3" max="3" style="41" width="9.147857142857141" customWidth="1" bestFit="1"/>
    <col min="4" max="4" style="41" width="8.862142857142858" customWidth="1" bestFit="1"/>
    <col min="5" max="5" style="41" width="8.862142857142858" customWidth="1" bestFit="1"/>
    <col min="6" max="6" style="41" width="8.862142857142858" customWidth="1" bestFit="1"/>
    <col min="7" max="7" style="41" width="8.862142857142858" customWidth="1" bestFit="1"/>
    <col min="8" max="8" style="41" width="8.862142857142858" customWidth="1" bestFit="1"/>
    <col min="9" max="9" style="41" width="8.862142857142858" customWidth="1" bestFit="1"/>
    <col min="10" max="10" style="41" width="8.862142857142858" customWidth="1" bestFit="1"/>
    <col min="11" max="11" style="41" width="8.862142857142858" customWidth="1" bestFit="1"/>
    <col min="12" max="12" style="41" width="8.862142857142858" customWidth="1" bestFit="1"/>
    <col min="13" max="13" style="41" width="8.862142857142858" customWidth="1" bestFit="1"/>
    <col min="14" max="14" style="41" width="10.147857142857141" customWidth="1" bestFit="1"/>
    <col min="15" max="15" style="41" width="10.005" customWidth="1" bestFit="1"/>
    <col min="16" max="16" style="41" width="9.005" customWidth="1" bestFit="1"/>
    <col min="17" max="17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</row>
    <row x14ac:dyDescent="0.25" r="4" customHeight="1" ht="17.25">
      <c r="A4" s="1" t="s">
        <v>7754</v>
      </c>
      <c r="B4" s="4"/>
      <c r="C4" s="5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2"/>
    </row>
    <row x14ac:dyDescent="0.25" r="5" customHeight="1" ht="17.25">
      <c r="A5" s="531"/>
      <c r="B5" s="2"/>
      <c r="C5" s="419"/>
      <c r="D5" s="419"/>
      <c r="E5" s="419"/>
      <c r="F5" s="419"/>
      <c r="G5" s="419"/>
      <c r="H5" s="419"/>
      <c r="I5" s="419"/>
      <c r="J5" s="419">
        <v>3000</v>
      </c>
      <c r="K5" s="419"/>
      <c r="L5" s="419"/>
      <c r="M5" s="419"/>
      <c r="N5" s="419"/>
      <c r="O5" s="419"/>
      <c r="P5" s="419"/>
      <c r="Q5" s="2"/>
    </row>
    <row x14ac:dyDescent="0.25" r="6" customHeight="1" ht="17.25">
      <c r="A6" s="12" t="s">
        <v>4</v>
      </c>
      <c r="B6" s="273" t="s">
        <v>5</v>
      </c>
      <c r="C6" s="234" t="s">
        <v>6</v>
      </c>
      <c r="D6" s="234" t="s">
        <v>7</v>
      </c>
      <c r="E6" s="234" t="s">
        <v>75</v>
      </c>
      <c r="F6" s="234" t="s">
        <v>76</v>
      </c>
      <c r="G6" s="234" t="s">
        <v>10</v>
      </c>
      <c r="H6" s="234" t="s">
        <v>9</v>
      </c>
      <c r="I6" s="234" t="s">
        <v>428</v>
      </c>
      <c r="J6" s="234" t="s">
        <v>1865</v>
      </c>
      <c r="K6" s="234" t="s">
        <v>1866</v>
      </c>
      <c r="L6" s="234" t="s">
        <v>33</v>
      </c>
      <c r="M6" s="234" t="s">
        <v>32</v>
      </c>
      <c r="N6" s="234" t="s">
        <v>7660</v>
      </c>
      <c r="O6" s="234" t="s">
        <v>7755</v>
      </c>
      <c r="P6" s="234"/>
      <c r="Q6" s="2"/>
    </row>
    <row x14ac:dyDescent="0.25" r="7" customHeight="1" ht="17.25">
      <c r="A7" s="33" t="s">
        <v>3012</v>
      </c>
      <c r="B7" s="34" t="s">
        <v>7756</v>
      </c>
      <c r="C7" s="19">
        <v>32</v>
      </c>
      <c r="D7" s="19">
        <v>32</v>
      </c>
      <c r="E7" s="19">
        <v>32</v>
      </c>
      <c r="F7" s="19">
        <v>32</v>
      </c>
      <c r="G7" s="19">
        <v>10</v>
      </c>
      <c r="H7" s="19">
        <v>64</v>
      </c>
      <c r="I7" s="19">
        <v>20</v>
      </c>
      <c r="J7" s="20"/>
      <c r="K7" s="20"/>
      <c r="L7" s="20"/>
      <c r="M7" s="20"/>
      <c r="N7" s="20"/>
      <c r="O7" s="20"/>
      <c r="P7" s="20"/>
      <c r="Q7" s="2"/>
    </row>
    <row x14ac:dyDescent="0.25" r="8" customHeight="1" ht="17.25">
      <c r="A8" s="33" t="s">
        <v>3012</v>
      </c>
      <c r="B8" s="34" t="s">
        <v>7757</v>
      </c>
      <c r="C8" s="20"/>
      <c r="D8" s="20"/>
      <c r="E8" s="20"/>
      <c r="F8" s="20"/>
      <c r="G8" s="20"/>
      <c r="H8" s="20"/>
      <c r="I8" s="20"/>
      <c r="J8" s="19">
        <v>64</v>
      </c>
      <c r="K8" s="19">
        <v>86</v>
      </c>
      <c r="L8" s="19">
        <v>100</v>
      </c>
      <c r="M8" s="35"/>
      <c r="N8" s="35"/>
      <c r="O8" s="35"/>
      <c r="P8" s="20"/>
      <c r="Q8" s="2"/>
    </row>
    <row x14ac:dyDescent="0.25" r="9" customHeight="1" ht="17.25">
      <c r="A9" s="261" t="s">
        <v>1704</v>
      </c>
      <c r="B9" s="262" t="s">
        <v>7758</v>
      </c>
      <c r="C9" s="223"/>
      <c r="D9" s="223"/>
      <c r="E9" s="223"/>
      <c r="F9" s="223"/>
      <c r="G9" s="206">
        <v>22</v>
      </c>
      <c r="H9" s="223"/>
      <c r="I9" s="206">
        <v>4</v>
      </c>
      <c r="J9" s="223"/>
      <c r="K9" s="223"/>
      <c r="L9" s="206">
        <v>120</v>
      </c>
      <c r="M9" s="205"/>
      <c r="N9" s="205"/>
      <c r="O9" s="205"/>
      <c r="P9" s="223"/>
      <c r="Q9" s="2"/>
    </row>
    <row x14ac:dyDescent="0.25" r="10" customHeight="1" ht="17.25">
      <c r="A10" s="21" t="s">
        <v>4427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352"/>
      <c r="N10" s="352"/>
      <c r="O10" s="352"/>
      <c r="P10" s="119"/>
      <c r="Q10" s="2"/>
    </row>
    <row x14ac:dyDescent="0.25" r="11" customHeight="1" ht="17.25">
      <c r="A11" s="33"/>
      <c r="B11" s="34"/>
      <c r="C11" s="20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2"/>
    </row>
    <row x14ac:dyDescent="0.25" r="12" customHeight="1" ht="17.25">
      <c r="A12" s="21" t="s">
        <v>4790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352"/>
      <c r="N12" s="352"/>
      <c r="O12" s="352"/>
      <c r="P12" s="119"/>
      <c r="Q12" s="2"/>
    </row>
    <row x14ac:dyDescent="0.25" r="13" customHeight="1" ht="17.25">
      <c r="A13" s="535"/>
      <c r="B13" s="316"/>
      <c r="C13" s="35"/>
      <c r="D13" s="35"/>
      <c r="E13" s="35"/>
      <c r="F13" s="35"/>
      <c r="G13" s="35"/>
      <c r="H13" s="35"/>
      <c r="I13" s="20"/>
      <c r="J13" s="20"/>
      <c r="K13" s="20"/>
      <c r="L13" s="20"/>
      <c r="M13" s="20"/>
      <c r="N13" s="20"/>
      <c r="O13" s="20"/>
      <c r="P13" s="20"/>
      <c r="Q13" s="2"/>
    </row>
    <row x14ac:dyDescent="0.25" r="14" customHeight="1" ht="17.25">
      <c r="A14" s="21" t="s">
        <v>4791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352"/>
      <c r="N14" s="352"/>
      <c r="O14" s="352"/>
      <c r="P14" s="119"/>
      <c r="Q14" s="2"/>
    </row>
    <row x14ac:dyDescent="0.25" r="15" customHeight="1" ht="17.25">
      <c r="A15" s="535">
        <v>44267</v>
      </c>
      <c r="B15" s="316" t="s">
        <v>7759</v>
      </c>
      <c r="C15" s="19">
        <v>12</v>
      </c>
      <c r="D15" s="19">
        <v>12</v>
      </c>
      <c r="E15" s="19">
        <v>12</v>
      </c>
      <c r="F15" s="19">
        <v>12</v>
      </c>
      <c r="G15" s="19">
        <v>12</v>
      </c>
      <c r="H15" s="19">
        <v>24</v>
      </c>
      <c r="I15" s="20"/>
      <c r="J15" s="20"/>
      <c r="K15" s="20"/>
      <c r="L15" s="20"/>
      <c r="M15" s="20"/>
      <c r="N15" s="20"/>
      <c r="O15" s="20"/>
      <c r="P15" s="20"/>
      <c r="Q15" s="2"/>
    </row>
    <row x14ac:dyDescent="0.25" r="16" customHeight="1" ht="17.25">
      <c r="A16" s="21" t="s">
        <v>4792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23">
        <f>SUM(M14:M15)</f>
      </c>
      <c r="N16" s="112"/>
      <c r="O16" s="112"/>
      <c r="P16" s="23">
        <f>SUM(P14:P15)</f>
      </c>
      <c r="Q16" s="2"/>
    </row>
    <row x14ac:dyDescent="0.25" r="17" customHeight="1" ht="17.25">
      <c r="A17" s="33">
        <v>44621</v>
      </c>
      <c r="B17" s="101" t="s">
        <v>14</v>
      </c>
      <c r="C17" s="19">
        <v>-41</v>
      </c>
      <c r="D17" s="19">
        <v>-13</v>
      </c>
      <c r="E17" s="19">
        <v>-8</v>
      </c>
      <c r="F17" s="19">
        <v>-4</v>
      </c>
      <c r="G17" s="19">
        <v>-10</v>
      </c>
      <c r="H17" s="19">
        <v>-94</v>
      </c>
      <c r="I17" s="19">
        <v>-15</v>
      </c>
      <c r="J17" s="19">
        <v>-63</v>
      </c>
      <c r="K17" s="19">
        <v>-72</v>
      </c>
      <c r="L17" s="19">
        <v>-276</v>
      </c>
      <c r="M17" s="19">
        <v>-20</v>
      </c>
      <c r="N17" s="35"/>
      <c r="O17" s="35"/>
      <c r="P17" s="20"/>
      <c r="Q17" s="2"/>
    </row>
    <row x14ac:dyDescent="0.25" r="18" customHeight="1" ht="17.25">
      <c r="A18" s="33">
        <v>44896</v>
      </c>
      <c r="B18" s="101" t="s">
        <v>14</v>
      </c>
      <c r="C18" s="19">
        <v>-15</v>
      </c>
      <c r="D18" s="20"/>
      <c r="E18" s="20"/>
      <c r="F18" s="20"/>
      <c r="G18" s="19">
        <v>-28</v>
      </c>
      <c r="H18" s="20"/>
      <c r="I18" s="19">
        <v>-11</v>
      </c>
      <c r="J18" s="20"/>
      <c r="K18" s="20"/>
      <c r="L18" s="20"/>
      <c r="M18" s="20"/>
      <c r="N18" s="20"/>
      <c r="O18" s="20"/>
      <c r="P18" s="20"/>
      <c r="Q18" s="2"/>
    </row>
    <row x14ac:dyDescent="0.25" r="19" customHeight="1" ht="17.25">
      <c r="A19" s="33" t="s">
        <v>4129</v>
      </c>
      <c r="B19" s="101" t="s">
        <v>14</v>
      </c>
      <c r="C19" s="20"/>
      <c r="D19" s="19">
        <v>-44</v>
      </c>
      <c r="E19" s="19">
        <v>-44</v>
      </c>
      <c r="F19" s="19">
        <v>-31</v>
      </c>
      <c r="G19" s="19">
        <v>-5</v>
      </c>
      <c r="H19" s="19">
        <v>-8</v>
      </c>
      <c r="I19" s="20"/>
      <c r="J19" s="20"/>
      <c r="K19" s="20"/>
      <c r="L19" s="19">
        <v>-8</v>
      </c>
      <c r="M19" s="20"/>
      <c r="N19" s="19">
        <v>-15</v>
      </c>
      <c r="O19" s="19">
        <v>-3</v>
      </c>
      <c r="P19" s="20"/>
      <c r="Q19" s="2"/>
    </row>
    <row x14ac:dyDescent="0.25" r="20" customHeight="1" ht="17.25">
      <c r="A20" s="21" t="s">
        <v>4793</v>
      </c>
      <c r="B20" s="22"/>
      <c r="C20" s="49">
        <f>SUM(C16:C19)</f>
      </c>
      <c r="D20" s="49">
        <f>SUM(D16:D19)</f>
      </c>
      <c r="E20" s="49">
        <f>SUM(E16:E19)</f>
      </c>
      <c r="F20" s="23">
        <f>SUM(F16:F19)</f>
      </c>
      <c r="G20" s="23">
        <f>SUM(G16:G19)</f>
      </c>
      <c r="H20" s="49">
        <f>SUM(H16:H19)</f>
      </c>
      <c r="I20" s="49">
        <f>SUM(I16:I19)</f>
      </c>
      <c r="J20" s="23">
        <f>SUM(J16:J19)</f>
      </c>
      <c r="K20" s="23">
        <f>SUM(K16:K19)</f>
      </c>
      <c r="L20" s="49">
        <f>SUM(L16:L19)</f>
      </c>
      <c r="M20" s="49">
        <f>SUM(M16:M19)</f>
      </c>
      <c r="N20" s="49">
        <f>SUM(N16:N19)</f>
      </c>
      <c r="O20" s="49">
        <f>SUM(O16:O19)</f>
      </c>
      <c r="P20" s="23">
        <f>SUM(P16:P19)</f>
      </c>
      <c r="Q20" s="2"/>
    </row>
    <row x14ac:dyDescent="0.25" r="21" customHeight="1" ht="17.25">
      <c r="A21" s="33"/>
      <c r="B21" s="101"/>
      <c r="C21" s="20"/>
      <c r="D21" s="35"/>
      <c r="E21" s="35"/>
      <c r="F21" s="35"/>
      <c r="G21" s="35"/>
      <c r="H21" s="35"/>
      <c r="I21" s="20"/>
      <c r="J21" s="20"/>
      <c r="K21" s="20"/>
      <c r="L21" s="35"/>
      <c r="M21" s="20"/>
      <c r="N21" s="35"/>
      <c r="O21" s="35"/>
      <c r="P21" s="20"/>
      <c r="Q21" s="2"/>
    </row>
    <row x14ac:dyDescent="0.25" r="22" customHeight="1" ht="17.25">
      <c r="A22" s="21" t="s">
        <v>4795</v>
      </c>
      <c r="B22" s="22"/>
      <c r="C22" s="49">
        <f>SUM(C20:C21)</f>
      </c>
      <c r="D22" s="49">
        <f>SUM(D20:D21)</f>
      </c>
      <c r="E22" s="49">
        <f>SUM(E20:E21)</f>
      </c>
      <c r="F22" s="23">
        <f>SUM(F20:F21)</f>
      </c>
      <c r="G22" s="23">
        <f>SUM(G20:G21)</f>
      </c>
      <c r="H22" s="49">
        <f>SUM(H20:H21)</f>
      </c>
      <c r="I22" s="49">
        <f>SUM(I20:I21)</f>
      </c>
      <c r="J22" s="23">
        <f>SUM(J20:J21)</f>
      </c>
      <c r="K22" s="23">
        <f>SUM(K20:K21)</f>
      </c>
      <c r="L22" s="49">
        <f>SUM(L20:L21)</f>
      </c>
      <c r="M22" s="49">
        <f>SUM(M20:M21)</f>
      </c>
      <c r="N22" s="49">
        <f>SUM(N20:N21)</f>
      </c>
      <c r="O22" s="49">
        <f>SUM(O20:O21)</f>
      </c>
      <c r="P22" s="23">
        <f>SUM(P20:P21)</f>
      </c>
      <c r="Q22" s="2"/>
    </row>
    <row x14ac:dyDescent="0.25" r="23" customHeight="1" ht="17.25">
      <c r="A23" s="33"/>
      <c r="B23" s="101"/>
      <c r="C23" s="35"/>
      <c r="D23" s="20"/>
      <c r="E23" s="20"/>
      <c r="F23" s="20"/>
      <c r="G23" s="35"/>
      <c r="H23" s="20"/>
      <c r="I23" s="35"/>
      <c r="J23" s="20"/>
      <c r="K23" s="20"/>
      <c r="L23" s="20"/>
      <c r="M23" s="20"/>
      <c r="N23" s="20"/>
      <c r="O23" s="20"/>
      <c r="P23" s="20"/>
      <c r="Q23" s="2"/>
    </row>
    <row x14ac:dyDescent="0.25" r="24" customHeight="1" ht="17.25">
      <c r="A24" s="21" t="s">
        <v>4777</v>
      </c>
      <c r="B24" s="22"/>
      <c r="C24" s="49">
        <f>SUM(C22:C23)</f>
      </c>
      <c r="D24" s="49">
        <f>SUM(D22:D23)</f>
      </c>
      <c r="E24" s="49">
        <f>SUM(E22:E23)</f>
      </c>
      <c r="F24" s="23">
        <f>SUM(F22:F23)</f>
      </c>
      <c r="G24" s="23">
        <f>SUM(G22:G23)</f>
      </c>
      <c r="H24" s="49">
        <f>SUM(H22:H23)</f>
      </c>
      <c r="I24" s="49">
        <f>SUM(I22:I23)</f>
      </c>
      <c r="J24" s="23">
        <f>SUM(J22:J23)</f>
      </c>
      <c r="K24" s="23">
        <f>SUM(K22:K23)</f>
      </c>
      <c r="L24" s="49">
        <f>SUM(L22:L23)</f>
      </c>
      <c r="M24" s="49">
        <f>SUM(M22:M23)</f>
      </c>
      <c r="N24" s="49">
        <f>SUM(N22:N23)</f>
      </c>
      <c r="O24" s="49">
        <f>SUM(O22:O23)</f>
      </c>
      <c r="P24" s="23">
        <f>SUM(P22:P23)</f>
      </c>
      <c r="Q24" s="2"/>
    </row>
    <row x14ac:dyDescent="0.25" r="25" customHeight="1" ht="17.25">
      <c r="A25" s="733" t="s">
        <v>3248</v>
      </c>
      <c r="B25" s="734" t="s">
        <v>17</v>
      </c>
      <c r="C25" s="356"/>
      <c r="D25" s="356"/>
      <c r="E25" s="356"/>
      <c r="F25" s="732">
        <v>-9</v>
      </c>
      <c r="G25" s="732">
        <v>-1</v>
      </c>
      <c r="H25" s="356"/>
      <c r="I25" s="356"/>
      <c r="J25" s="732">
        <v>-1</v>
      </c>
      <c r="K25" s="732">
        <v>-14</v>
      </c>
      <c r="L25" s="356"/>
      <c r="M25" s="356"/>
      <c r="N25" s="356"/>
      <c r="O25" s="356"/>
      <c r="P25" s="356"/>
      <c r="Q25" s="311" t="s">
        <v>18</v>
      </c>
    </row>
    <row x14ac:dyDescent="0.25" r="26" customHeight="1" ht="17.25">
      <c r="A26" s="54" t="s">
        <v>3249</v>
      </c>
      <c r="B26" s="129" t="s">
        <v>7760</v>
      </c>
      <c r="C26" s="99">
        <v>12</v>
      </c>
      <c r="D26" s="99">
        <v>13</v>
      </c>
      <c r="E26" s="99">
        <v>8</v>
      </c>
      <c r="F26" s="20"/>
      <c r="G26" s="20"/>
      <c r="H26" s="99">
        <v>14</v>
      </c>
      <c r="I26" s="99">
        <v>2</v>
      </c>
      <c r="J26" s="20"/>
      <c r="K26" s="20"/>
      <c r="L26" s="99">
        <v>64</v>
      </c>
      <c r="M26" s="99">
        <v>20</v>
      </c>
      <c r="N26" s="99">
        <v>15</v>
      </c>
      <c r="O26" s="99">
        <v>3</v>
      </c>
      <c r="P26" s="20"/>
      <c r="Q26" s="4" t="s">
        <v>4094</v>
      </c>
    </row>
    <row x14ac:dyDescent="0.25" r="27" customHeight="1" ht="17.25">
      <c r="A27" s="21" t="s">
        <v>4779</v>
      </c>
      <c r="B27" s="22"/>
      <c r="C27" s="23">
        <f>SUM(C24:C26)</f>
      </c>
      <c r="D27" s="23">
        <f>SUM(D24:D26)</f>
      </c>
      <c r="E27" s="23">
        <f>SUM(E24:E26)</f>
      </c>
      <c r="F27" s="23">
        <f>SUM(F24:F26)</f>
      </c>
      <c r="G27" s="23">
        <f>SUM(G24:G26)</f>
      </c>
      <c r="H27" s="23">
        <f>SUM(H24:H26)</f>
      </c>
      <c r="I27" s="23">
        <f>SUM(I24:I26)</f>
      </c>
      <c r="J27" s="23">
        <f>SUM(J24:J26)</f>
      </c>
      <c r="K27" s="23">
        <f>SUM(K24:K26)</f>
      </c>
      <c r="L27" s="23">
        <f>SUM(L24:L26)</f>
      </c>
      <c r="M27" s="23">
        <f>SUM(M24:M26)</f>
      </c>
      <c r="N27" s="23">
        <f>SUM(N24:N26)</f>
      </c>
      <c r="O27" s="23">
        <f>SUM(O24:O26)</f>
      </c>
      <c r="P27" s="23">
        <f>SUM(P24:P26)</f>
      </c>
      <c r="Q27" s="2"/>
    </row>
    <row x14ac:dyDescent="0.25" r="28" customHeight="1" ht="17.25">
      <c r="A28" s="15"/>
      <c r="B28" s="1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2"/>
    </row>
    <row x14ac:dyDescent="0.25" r="29" customHeight="1" ht="17.25">
      <c r="A29" s="15"/>
      <c r="B29" s="1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2"/>
    </row>
    <row x14ac:dyDescent="0.25" r="30" customHeight="1" ht="17.25">
      <c r="A30" s="37"/>
      <c r="B30" s="2"/>
      <c r="C30" s="234" t="s">
        <v>6</v>
      </c>
      <c r="D30" s="234" t="s">
        <v>7</v>
      </c>
      <c r="E30" s="234" t="s">
        <v>75</v>
      </c>
      <c r="F30" s="234" t="s">
        <v>76</v>
      </c>
      <c r="G30" s="234" t="s">
        <v>10</v>
      </c>
      <c r="H30" s="234" t="s">
        <v>9</v>
      </c>
      <c r="I30" s="234" t="s">
        <v>428</v>
      </c>
      <c r="J30" s="234" t="s">
        <v>1865</v>
      </c>
      <c r="K30" s="234" t="s">
        <v>1866</v>
      </c>
      <c r="L30" s="234" t="s">
        <v>33</v>
      </c>
      <c r="M30" s="234" t="s">
        <v>32</v>
      </c>
      <c r="N30" s="234" t="s">
        <v>7660</v>
      </c>
      <c r="O30" s="234" t="s">
        <v>7755</v>
      </c>
      <c r="P30" s="234"/>
      <c r="Q30" s="2"/>
    </row>
    <row x14ac:dyDescent="0.25" r="31" customHeight="1" ht="17.25">
      <c r="A31" s="455" t="s">
        <v>7761</v>
      </c>
      <c r="B31" s="456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2"/>
    </row>
    <row x14ac:dyDescent="0.25" r="32" customHeight="1" ht="17.25">
      <c r="A32" s="37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2"/>
    </row>
    <row x14ac:dyDescent="0.25" r="33" customHeight="1" ht="17.25">
      <c r="A33" s="331" t="s">
        <v>7762</v>
      </c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2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/>
  </sheetViews>
  <sheetFormatPr defaultRowHeight="15" x14ac:dyDescent="0.25"/>
  <cols>
    <col min="1" max="1" style="88" width="11.719285714285713" customWidth="1" bestFit="1"/>
    <col min="2" max="2" style="88" width="21.719285714285714" customWidth="1" bestFit="1"/>
    <col min="3" max="3" style="116" width="12.43357142857143" customWidth="1" bestFit="1"/>
    <col min="4" max="4" style="116" width="12.43357142857143" customWidth="1" bestFit="1"/>
    <col min="5" max="5" style="40" width="12.43357142857143" customWidth="1" bestFit="1"/>
  </cols>
  <sheetData>
    <row x14ac:dyDescent="0.25" r="1" customHeight="1" ht="17.25">
      <c r="A1" s="4" t="s">
        <v>0</v>
      </c>
      <c r="B1" s="4"/>
      <c r="C1" s="3"/>
      <c r="D1" s="3"/>
      <c r="E1" s="2"/>
    </row>
    <row x14ac:dyDescent="0.25" r="2" customHeight="1" ht="17.25">
      <c r="A2" s="4"/>
      <c r="B2" s="4"/>
      <c r="C2" s="3"/>
      <c r="D2" s="3"/>
      <c r="E2" s="2"/>
    </row>
    <row x14ac:dyDescent="0.25" r="3" customHeight="1" ht="17.25">
      <c r="A3" s="4" t="s">
        <v>6799</v>
      </c>
      <c r="B3" s="182"/>
      <c r="C3" s="3"/>
      <c r="D3" s="3"/>
      <c r="E3" s="2"/>
    </row>
    <row x14ac:dyDescent="0.25" r="4" customHeight="1" ht="17.25">
      <c r="A4" s="4" t="s">
        <v>7752</v>
      </c>
      <c r="B4" s="4"/>
      <c r="C4" s="3"/>
      <c r="D4" s="3"/>
      <c r="E4" s="2"/>
    </row>
    <row x14ac:dyDescent="0.25" r="5" customHeight="1" ht="17.25">
      <c r="A5" s="532"/>
      <c r="B5" s="83"/>
      <c r="C5" s="419"/>
      <c r="D5" s="419"/>
      <c r="E5" s="2"/>
    </row>
    <row x14ac:dyDescent="0.25" r="6" customHeight="1" ht="17.25">
      <c r="A6" s="1106" t="s">
        <v>4</v>
      </c>
      <c r="B6" s="1093" t="s">
        <v>5</v>
      </c>
      <c r="C6" s="1110" t="s">
        <v>33</v>
      </c>
      <c r="D6" s="1110" t="s">
        <v>31</v>
      </c>
      <c r="E6" s="2"/>
    </row>
    <row x14ac:dyDescent="0.25" r="7" customHeight="1" ht="17.25">
      <c r="A7" s="226" t="s">
        <v>3014</v>
      </c>
      <c r="B7" s="226" t="s">
        <v>7753</v>
      </c>
      <c r="C7" s="96">
        <v>1</v>
      </c>
      <c r="D7" s="96">
        <v>1</v>
      </c>
      <c r="E7" s="128" t="s">
        <v>1513</v>
      </c>
    </row>
    <row x14ac:dyDescent="0.25" r="8" customHeight="1" ht="17.25">
      <c r="A8" s="15"/>
      <c r="B8" s="16"/>
      <c r="C8" s="36"/>
      <c r="D8" s="36"/>
      <c r="E8" s="2"/>
    </row>
    <row x14ac:dyDescent="0.25" r="9" customHeight="1" ht="17.25">
      <c r="A9" s="15"/>
      <c r="B9" s="16"/>
      <c r="C9" s="36"/>
      <c r="D9" s="36"/>
      <c r="E9" s="2"/>
    </row>
    <row x14ac:dyDescent="0.25" r="10" customHeight="1" ht="17.25">
      <c r="A10" s="15"/>
      <c r="B10" s="16"/>
      <c r="C10" s="36"/>
      <c r="D10" s="36"/>
      <c r="E10" s="2"/>
    </row>
    <row x14ac:dyDescent="0.25" r="11" customHeight="1" ht="17.25">
      <c r="A11" s="16"/>
      <c r="B11" s="16"/>
      <c r="C11" s="36"/>
      <c r="D11" s="36"/>
      <c r="E11" s="2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80"/>
  <sheetViews>
    <sheetView workbookViewId="0"/>
  </sheetViews>
  <sheetFormatPr defaultRowHeight="15" x14ac:dyDescent="0.25"/>
  <cols>
    <col min="1" max="1" style="115" width="12.005" customWidth="1" bestFit="1"/>
    <col min="2" max="2" style="40" width="27.290714285714284" customWidth="1" bestFit="1"/>
    <col min="3" max="3" style="41" width="9.576428571428572" customWidth="1" bestFit="1"/>
    <col min="4" max="4" style="41" width="9.719285714285713" customWidth="1" bestFit="1"/>
    <col min="5" max="5" style="41" width="9.576428571428572" customWidth="1" bestFit="1"/>
    <col min="6" max="6" style="41" width="10.862142857142858" customWidth="1" bestFit="1"/>
    <col min="7" max="7" style="116" width="8.290714285714287" customWidth="1" bestFit="1"/>
    <col min="8" max="8" style="116" width="8.290714285714287" customWidth="1" bestFit="1"/>
    <col min="9" max="9" style="41" width="9.576428571428572" customWidth="1" bestFit="1"/>
    <col min="10" max="10" style="41" width="8.290714285714287" customWidth="1" bestFit="1"/>
    <col min="11" max="11" style="41" width="9.147857142857141" customWidth="1" bestFit="1"/>
    <col min="12" max="12" style="41" width="9.147857142857141" customWidth="1" bestFit="1"/>
    <col min="13" max="13" style="41" width="9.147857142857141" customWidth="1" bestFit="1"/>
    <col min="14" max="14" style="41" width="9.147857142857141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135"/>
      <c r="H1" s="135"/>
      <c r="I1" s="3"/>
      <c r="J1" s="3"/>
      <c r="K1" s="3"/>
      <c r="L1" s="3"/>
      <c r="M1" s="3"/>
      <c r="N1" s="3"/>
      <c r="O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"/>
    </row>
    <row x14ac:dyDescent="0.25" r="3" customHeight="1" ht="17.25">
      <c r="A3" s="1" t="s">
        <v>6765</v>
      </c>
      <c r="B3" s="2"/>
      <c r="C3" s="3"/>
      <c r="D3" s="3"/>
      <c r="E3" s="3"/>
      <c r="F3" s="3"/>
      <c r="G3" s="5"/>
      <c r="H3" s="5"/>
      <c r="I3" s="3"/>
      <c r="J3" s="3"/>
      <c r="K3" s="3"/>
      <c r="L3" s="3"/>
      <c r="M3" s="3"/>
      <c r="N3" s="3"/>
      <c r="O3" s="2"/>
    </row>
    <row x14ac:dyDescent="0.25" r="4" customHeight="1" ht="17.25">
      <c r="A4" s="1" t="s">
        <v>7730</v>
      </c>
      <c r="B4" s="2"/>
      <c r="C4" s="3"/>
      <c r="D4" s="3"/>
      <c r="E4" s="3"/>
      <c r="F4" s="3"/>
      <c r="G4" s="5"/>
      <c r="H4" s="5"/>
      <c r="I4" s="3"/>
      <c r="J4" s="3"/>
      <c r="K4" s="3"/>
      <c r="L4" s="3"/>
      <c r="M4" s="3"/>
      <c r="N4" s="3"/>
      <c r="O4" s="2"/>
    </row>
    <row x14ac:dyDescent="0.25" r="5" customHeight="1" ht="17.25">
      <c r="A5" s="37"/>
      <c r="B5" s="2"/>
      <c r="C5" s="11">
        <v>18000</v>
      </c>
      <c r="D5" s="11">
        <v>4500</v>
      </c>
      <c r="E5" s="11">
        <v>6000</v>
      </c>
      <c r="F5" s="3"/>
      <c r="G5" s="3"/>
      <c r="H5" s="94">
        <v>5550</v>
      </c>
      <c r="I5" s="11">
        <v>21000</v>
      </c>
      <c r="J5" s="11">
        <v>4260</v>
      </c>
      <c r="K5" s="11">
        <v>45000</v>
      </c>
      <c r="L5" s="11"/>
      <c r="M5" s="11">
        <v>1080</v>
      </c>
      <c r="N5" s="11"/>
      <c r="O5" s="2"/>
    </row>
    <row x14ac:dyDescent="0.25" r="6" customHeight="1" ht="17.25">
      <c r="A6" s="69" t="s">
        <v>4</v>
      </c>
      <c r="B6" s="70" t="s">
        <v>7490</v>
      </c>
      <c r="C6" s="584" t="s">
        <v>840</v>
      </c>
      <c r="D6" s="584" t="s">
        <v>442</v>
      </c>
      <c r="E6" s="584" t="s">
        <v>7731</v>
      </c>
      <c r="F6" s="1080" t="s">
        <v>4784</v>
      </c>
      <c r="G6" s="1080" t="s">
        <v>358</v>
      </c>
      <c r="H6" s="1080" t="s">
        <v>368</v>
      </c>
      <c r="I6" s="1080" t="s">
        <v>10</v>
      </c>
      <c r="J6" s="1080" t="s">
        <v>7</v>
      </c>
      <c r="K6" s="1080" t="s">
        <v>428</v>
      </c>
      <c r="L6" s="1080" t="s">
        <v>8</v>
      </c>
      <c r="M6" s="1080" t="s">
        <v>9</v>
      </c>
      <c r="N6" s="1080" t="s">
        <v>6</v>
      </c>
      <c r="O6" s="2"/>
    </row>
    <row x14ac:dyDescent="0.25" r="7" customHeight="1" ht="17.25">
      <c r="A7" s="24" t="s">
        <v>1122</v>
      </c>
      <c r="B7" s="25" t="s">
        <v>7732</v>
      </c>
      <c r="C7" s="26">
        <v>48</v>
      </c>
      <c r="D7" s="26">
        <v>370</v>
      </c>
      <c r="E7" s="26">
        <v>185</v>
      </c>
      <c r="F7" s="45"/>
      <c r="G7" s="45"/>
      <c r="H7" s="45"/>
      <c r="I7" s="45"/>
      <c r="J7" s="45"/>
      <c r="K7" s="45"/>
      <c r="L7" s="45"/>
      <c r="M7" s="45"/>
      <c r="N7" s="45"/>
      <c r="O7" s="2"/>
    </row>
    <row x14ac:dyDescent="0.25" r="8" customHeight="1" ht="17.25">
      <c r="A8" s="21" t="s">
        <v>4481</v>
      </c>
      <c r="B8" s="22"/>
      <c r="C8" s="23">
        <f>SUM(C7)</f>
      </c>
      <c r="D8" s="23">
        <f>SUM(D7)</f>
      </c>
      <c r="E8" s="23">
        <f>SUM(E7)</f>
      </c>
      <c r="F8" s="411"/>
      <c r="G8" s="411"/>
      <c r="H8" s="411"/>
      <c r="I8" s="411"/>
      <c r="J8" s="411"/>
      <c r="K8" s="411"/>
      <c r="L8" s="411"/>
      <c r="M8" s="411"/>
      <c r="N8" s="411"/>
      <c r="O8" s="2"/>
    </row>
    <row x14ac:dyDescent="0.25" r="9" customHeight="1" ht="17.25">
      <c r="A9" s="15" t="s">
        <v>1129</v>
      </c>
      <c r="B9" s="16" t="s">
        <v>14</v>
      </c>
      <c r="C9" s="35"/>
      <c r="D9" s="19">
        <v>-200</v>
      </c>
      <c r="E9" s="19">
        <v>-45</v>
      </c>
      <c r="F9" s="19">
        <v>-55</v>
      </c>
      <c r="G9" s="35"/>
      <c r="H9" s="35"/>
      <c r="I9" s="35"/>
      <c r="J9" s="35"/>
      <c r="K9" s="35"/>
      <c r="L9" s="35"/>
      <c r="M9" s="35"/>
      <c r="N9" s="35"/>
      <c r="O9" s="2"/>
    </row>
    <row x14ac:dyDescent="0.25" r="10" customHeight="1" ht="17.25">
      <c r="A10" s="15" t="s">
        <v>7733</v>
      </c>
      <c r="B10" s="16" t="s">
        <v>14</v>
      </c>
      <c r="C10" s="36"/>
      <c r="D10" s="17">
        <v>-170</v>
      </c>
      <c r="E10" s="36"/>
      <c r="F10" s="17">
        <v>-85</v>
      </c>
      <c r="G10" s="36"/>
      <c r="H10" s="36"/>
      <c r="I10" s="36"/>
      <c r="J10" s="36"/>
      <c r="K10" s="36"/>
      <c r="L10" s="36"/>
      <c r="M10" s="36"/>
      <c r="N10" s="36"/>
      <c r="O10" s="2"/>
    </row>
    <row x14ac:dyDescent="0.25" r="11" customHeight="1" ht="17.25">
      <c r="A11" s="15" t="s">
        <v>6360</v>
      </c>
      <c r="B11" s="16" t="s">
        <v>7734</v>
      </c>
      <c r="C11" s="36"/>
      <c r="D11" s="36"/>
      <c r="E11" s="36"/>
      <c r="F11" s="36"/>
      <c r="G11" s="17">
        <v>70</v>
      </c>
      <c r="H11" s="36"/>
      <c r="I11" s="36"/>
      <c r="J11" s="36"/>
      <c r="K11" s="36"/>
      <c r="L11" s="36"/>
      <c r="M11" s="36"/>
      <c r="N11" s="36"/>
      <c r="O11" s="2"/>
    </row>
    <row x14ac:dyDescent="0.25" r="12" customHeight="1" ht="17.25">
      <c r="A12" s="21" t="s">
        <v>4482</v>
      </c>
      <c r="B12" s="22"/>
      <c r="C12" s="23">
        <f>SUM(C8:C11)</f>
      </c>
      <c r="D12" s="23">
        <f>SUM(D8:D11)</f>
      </c>
      <c r="E12" s="23">
        <f>SUM(E8:E11)</f>
      </c>
      <c r="F12" s="49">
        <f>SUM(F8:F11)</f>
      </c>
      <c r="G12" s="23">
        <f>SUM(G8:G11)</f>
      </c>
      <c r="H12" s="112"/>
      <c r="I12" s="112"/>
      <c r="J12" s="112"/>
      <c r="K12" s="112"/>
      <c r="L12" s="112"/>
      <c r="M12" s="112"/>
      <c r="N12" s="112"/>
      <c r="O12" s="2"/>
    </row>
    <row x14ac:dyDescent="0.25" r="13" customHeight="1" ht="17.25">
      <c r="A13" s="15">
        <v>44140</v>
      </c>
      <c r="B13" s="16" t="s">
        <v>14</v>
      </c>
      <c r="C13" s="17">
        <v>-39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2"/>
    </row>
    <row x14ac:dyDescent="0.25" r="14" customHeight="1" ht="15.75">
      <c r="A14" s="15">
        <v>44140</v>
      </c>
      <c r="B14" s="16" t="s">
        <v>7735</v>
      </c>
      <c r="C14" s="36"/>
      <c r="D14" s="36"/>
      <c r="E14" s="36"/>
      <c r="F14" s="17">
        <v>180</v>
      </c>
      <c r="G14" s="36"/>
      <c r="H14" s="36"/>
      <c r="I14" s="36"/>
      <c r="J14" s="36"/>
      <c r="K14" s="36"/>
      <c r="L14" s="36"/>
      <c r="M14" s="36"/>
      <c r="N14" s="36"/>
      <c r="O14" s="2"/>
    </row>
    <row x14ac:dyDescent="0.25" r="15" customHeight="1" ht="17.25">
      <c r="A15" s="15">
        <v>44170</v>
      </c>
      <c r="B15" s="16" t="s">
        <v>14</v>
      </c>
      <c r="C15" s="36"/>
      <c r="D15" s="36"/>
      <c r="E15" s="17">
        <v>-179</v>
      </c>
      <c r="F15" s="36"/>
      <c r="G15" s="36"/>
      <c r="H15" s="36"/>
      <c r="I15" s="36"/>
      <c r="J15" s="36"/>
      <c r="K15" s="36"/>
      <c r="L15" s="36"/>
      <c r="M15" s="36"/>
      <c r="N15" s="36"/>
      <c r="O15" s="2"/>
    </row>
    <row x14ac:dyDescent="0.25" r="16" customHeight="1" ht="17.25">
      <c r="A16" s="15" t="s">
        <v>725</v>
      </c>
      <c r="B16" s="16" t="s">
        <v>14</v>
      </c>
      <c r="C16" s="17">
        <v>-7</v>
      </c>
      <c r="D16" s="36"/>
      <c r="E16" s="17">
        <v>-1</v>
      </c>
      <c r="F16" s="36"/>
      <c r="G16" s="17">
        <v>-38</v>
      </c>
      <c r="H16" s="17">
        <v>-8</v>
      </c>
      <c r="I16" s="36"/>
      <c r="J16" s="36"/>
      <c r="K16" s="36"/>
      <c r="L16" s="36"/>
      <c r="M16" s="36"/>
      <c r="N16" s="36"/>
      <c r="O16" s="2"/>
    </row>
    <row x14ac:dyDescent="0.25" r="17" customHeight="1" ht="17.25">
      <c r="A17" s="21" t="s">
        <v>4483</v>
      </c>
      <c r="B17" s="22"/>
      <c r="C17" s="23">
        <f>SUM(C12:C16)</f>
      </c>
      <c r="D17" s="23">
        <f>SUM(D12:D16)</f>
      </c>
      <c r="E17" s="49">
        <f>SUM(E12:E16)</f>
      </c>
      <c r="F17" s="1107">
        <f>SUM(F12:F16)</f>
      </c>
      <c r="G17" s="23">
        <f>SUM(G12:G16)</f>
      </c>
      <c r="H17" s="49">
        <f>SUM(H12:H16)</f>
      </c>
      <c r="I17" s="339"/>
      <c r="J17" s="339"/>
      <c r="K17" s="339"/>
      <c r="L17" s="339"/>
      <c r="M17" s="339"/>
      <c r="N17" s="339"/>
      <c r="O17" s="2"/>
    </row>
    <row x14ac:dyDescent="0.25" r="18" customHeight="1" ht="17.25">
      <c r="A18" s="123" t="s">
        <v>1678</v>
      </c>
      <c r="B18" s="124" t="s">
        <v>7736</v>
      </c>
      <c r="C18" s="18"/>
      <c r="D18" s="18"/>
      <c r="E18" s="103">
        <v>40</v>
      </c>
      <c r="F18" s="18"/>
      <c r="G18" s="18"/>
      <c r="H18" s="103">
        <v>8</v>
      </c>
      <c r="I18" s="18"/>
      <c r="J18" s="18"/>
      <c r="K18" s="18"/>
      <c r="L18" s="18"/>
      <c r="M18" s="18"/>
      <c r="N18" s="18"/>
      <c r="O18" s="2"/>
    </row>
    <row x14ac:dyDescent="0.25" r="19" customHeight="1" ht="17.25">
      <c r="A19" s="33" t="s">
        <v>1678</v>
      </c>
      <c r="B19" s="34" t="s">
        <v>14</v>
      </c>
      <c r="C19" s="17">
        <v>-1</v>
      </c>
      <c r="D19" s="36"/>
      <c r="E19" s="36"/>
      <c r="F19" s="36"/>
      <c r="G19" s="17">
        <v>-32</v>
      </c>
      <c r="H19" s="36"/>
      <c r="I19" s="36"/>
      <c r="J19" s="36"/>
      <c r="K19" s="36"/>
      <c r="L19" s="36"/>
      <c r="M19" s="36"/>
      <c r="N19" s="36"/>
      <c r="O19" s="2"/>
    </row>
    <row x14ac:dyDescent="0.25" r="20" customHeight="1" ht="17.25">
      <c r="A20" s="21" t="s">
        <v>4383</v>
      </c>
      <c r="B20" s="22"/>
      <c r="C20" s="23">
        <f>SUM(C17:C19)</f>
      </c>
      <c r="D20" s="23">
        <f>SUM(D17:D19)</f>
      </c>
      <c r="E20" s="23">
        <f>SUM(E17:E19)</f>
      </c>
      <c r="F20" s="1107">
        <f>SUM(F17:F19)</f>
      </c>
      <c r="G20" s="23">
        <f>SUM(G17:G19)</f>
      </c>
      <c r="H20" s="23">
        <f>SUM(H17:H19)</f>
      </c>
      <c r="I20" s="112"/>
      <c r="J20" s="112"/>
      <c r="K20" s="112"/>
      <c r="L20" s="112"/>
      <c r="M20" s="112"/>
      <c r="N20" s="112"/>
      <c r="O20" s="2"/>
    </row>
    <row x14ac:dyDescent="0.25" r="21" customHeight="1" ht="17.25">
      <c r="A21" s="15">
        <v>44142</v>
      </c>
      <c r="B21" s="16" t="s">
        <v>7737</v>
      </c>
      <c r="C21" s="36"/>
      <c r="D21" s="36"/>
      <c r="E21" s="36"/>
      <c r="F21" s="36"/>
      <c r="G21" s="36"/>
      <c r="H21" s="36"/>
      <c r="I21" s="17">
        <v>3</v>
      </c>
      <c r="J21" s="17">
        <v>20</v>
      </c>
      <c r="K21" s="17">
        <v>10</v>
      </c>
      <c r="L21" s="36"/>
      <c r="M21" s="36"/>
      <c r="N21" s="36"/>
      <c r="O21" s="2"/>
    </row>
    <row x14ac:dyDescent="0.25" r="22" customHeight="1" ht="17.25">
      <c r="A22" s="15">
        <v>44142</v>
      </c>
      <c r="B22" s="16" t="s">
        <v>14</v>
      </c>
      <c r="C22" s="17">
        <v>-1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2"/>
    </row>
    <row x14ac:dyDescent="0.25" r="23" customHeight="1" ht="17.25">
      <c r="A23" s="21" t="s">
        <v>4384</v>
      </c>
      <c r="B23" s="22"/>
      <c r="C23" s="23">
        <f>SUM(C20:C22)</f>
      </c>
      <c r="D23" s="23">
        <f>SUM(D20:D22)</f>
      </c>
      <c r="E23" s="23">
        <f>SUM(E20:E22)</f>
      </c>
      <c r="F23" s="1107">
        <f>SUM(F20:F22)</f>
      </c>
      <c r="G23" s="23">
        <f>SUM(G20:G22)</f>
      </c>
      <c r="H23" s="23">
        <f>SUM(H20:H22)</f>
      </c>
      <c r="I23" s="23">
        <f>SUM(I20:I22)</f>
      </c>
      <c r="J23" s="23">
        <f>SUM(J20:J22)</f>
      </c>
      <c r="K23" s="23">
        <f>SUM(K20:K22)</f>
      </c>
      <c r="L23" s="112"/>
      <c r="M23" s="112"/>
      <c r="N23" s="112"/>
      <c r="O23" s="2"/>
    </row>
    <row x14ac:dyDescent="0.25" r="24" customHeight="1" ht="17.25">
      <c r="A24" s="15" t="s">
        <v>1153</v>
      </c>
      <c r="B24" s="16" t="s">
        <v>7738</v>
      </c>
      <c r="C24" s="36"/>
      <c r="D24" s="36"/>
      <c r="E24" s="36"/>
      <c r="F24" s="36"/>
      <c r="G24" s="36"/>
      <c r="H24" s="17">
        <v>18</v>
      </c>
      <c r="I24" s="36"/>
      <c r="J24" s="17">
        <v>18</v>
      </c>
      <c r="K24" s="36"/>
      <c r="L24" s="36"/>
      <c r="M24" s="36"/>
      <c r="N24" s="36"/>
      <c r="O24" s="2"/>
    </row>
    <row x14ac:dyDescent="0.25" r="25" customHeight="1" ht="17.25">
      <c r="A25" s="15" t="s">
        <v>5625</v>
      </c>
      <c r="B25" s="16" t="s">
        <v>7739</v>
      </c>
      <c r="C25" s="36"/>
      <c r="D25" s="36"/>
      <c r="E25" s="36"/>
      <c r="F25" s="36"/>
      <c r="G25" s="17">
        <v>30</v>
      </c>
      <c r="H25" s="17">
        <v>45</v>
      </c>
      <c r="I25" s="36"/>
      <c r="J25" s="17">
        <v>60</v>
      </c>
      <c r="K25" s="36"/>
      <c r="L25" s="17">
        <v>30</v>
      </c>
      <c r="M25" s="36"/>
      <c r="N25" s="36"/>
      <c r="O25" s="2"/>
    </row>
    <row x14ac:dyDescent="0.25" r="26" customHeight="1" ht="17.25">
      <c r="A26" s="21" t="s">
        <v>4385</v>
      </c>
      <c r="B26" s="22"/>
      <c r="C26" s="23">
        <f>SUM(C23:C25)</f>
      </c>
      <c r="D26" s="23">
        <f>SUM(D23:D25)</f>
      </c>
      <c r="E26" s="23">
        <f>SUM(E23:E25)</f>
      </c>
      <c r="F26" s="1107">
        <f>SUM(F23:F25)</f>
      </c>
      <c r="G26" s="23">
        <f>SUM(G23:G25)</f>
      </c>
      <c r="H26" s="23">
        <f>SUM(H23:H25)</f>
      </c>
      <c r="I26" s="23">
        <f>SUM(I23:I25)</f>
      </c>
      <c r="J26" s="23">
        <f>SUM(J23:J25)</f>
      </c>
      <c r="K26" s="23">
        <f>SUM(K23:K25)</f>
      </c>
      <c r="L26" s="23">
        <f>SUM(L23:L25)</f>
      </c>
      <c r="M26" s="112"/>
      <c r="N26" s="112"/>
      <c r="O26" s="2"/>
    </row>
    <row x14ac:dyDescent="0.25" r="27" customHeight="1" ht="17.25">
      <c r="A27" s="15" t="s">
        <v>1156</v>
      </c>
      <c r="B27" s="16" t="s">
        <v>14</v>
      </c>
      <c r="C27" s="36"/>
      <c r="D27" s="36"/>
      <c r="E27" s="36"/>
      <c r="F27" s="36"/>
      <c r="G27" s="36"/>
      <c r="H27" s="17">
        <v>-18</v>
      </c>
      <c r="I27" s="36"/>
      <c r="J27" s="17">
        <v>-18</v>
      </c>
      <c r="K27" s="36"/>
      <c r="L27" s="36"/>
      <c r="M27" s="36"/>
      <c r="N27" s="36"/>
      <c r="O27" s="2"/>
    </row>
    <row x14ac:dyDescent="0.25" r="28" customHeight="1" ht="17.25">
      <c r="A28" s="21" t="s">
        <v>4387</v>
      </c>
      <c r="B28" s="22"/>
      <c r="C28" s="23">
        <f>SUM(C26:C27)</f>
      </c>
      <c r="D28" s="23">
        <f>SUM(D26:D27)</f>
      </c>
      <c r="E28" s="23">
        <f>SUM(E26:E27)</f>
      </c>
      <c r="F28" s="1107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112"/>
      <c r="N28" s="112"/>
      <c r="O28" s="2"/>
    </row>
    <row x14ac:dyDescent="0.25" r="29" customHeight="1" ht="17.25">
      <c r="A29" s="269"/>
      <c r="B29" s="129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2"/>
    </row>
    <row x14ac:dyDescent="0.25" r="30" customHeight="1" ht="17.25">
      <c r="A30" s="21" t="s">
        <v>4388</v>
      </c>
      <c r="B30" s="22"/>
      <c r="C30" s="23">
        <f>SUM(C28:C29)</f>
      </c>
      <c r="D30" s="23">
        <f>SUM(D28:D29)</f>
      </c>
      <c r="E30" s="23">
        <f>SUM(E28:E29)</f>
      </c>
      <c r="F30" s="1107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3">
        <f>SUM(K28:K29)</f>
      </c>
      <c r="L30" s="23">
        <f>SUM(L28:L29)</f>
      </c>
      <c r="M30" s="23">
        <f>SUM(M28:M29)</f>
      </c>
      <c r="N30" s="112"/>
      <c r="O30" s="2"/>
    </row>
    <row x14ac:dyDescent="0.25" r="31" customHeight="1" ht="17.25">
      <c r="A31" s="15">
        <v>43872</v>
      </c>
      <c r="B31" s="16" t="s">
        <v>7740</v>
      </c>
      <c r="C31" s="36"/>
      <c r="D31" s="36"/>
      <c r="E31" s="36"/>
      <c r="F31" s="36"/>
      <c r="G31" s="36"/>
      <c r="H31" s="17">
        <v>100</v>
      </c>
      <c r="I31" s="36"/>
      <c r="J31" s="17">
        <v>150</v>
      </c>
      <c r="K31" s="36"/>
      <c r="L31" s="36"/>
      <c r="M31" s="17">
        <v>200</v>
      </c>
      <c r="N31" s="36"/>
      <c r="O31" s="2"/>
    </row>
    <row x14ac:dyDescent="0.25" r="32" customHeight="1" ht="17.25">
      <c r="A32" s="15">
        <v>43962</v>
      </c>
      <c r="B32" s="16" t="s">
        <v>7741</v>
      </c>
      <c r="C32" s="36"/>
      <c r="D32" s="36"/>
      <c r="E32" s="36"/>
      <c r="F32" s="36"/>
      <c r="G32" s="36"/>
      <c r="H32" s="17">
        <v>100</v>
      </c>
      <c r="I32" s="36"/>
      <c r="J32" s="17">
        <v>250</v>
      </c>
      <c r="K32" s="36"/>
      <c r="L32" s="36"/>
      <c r="M32" s="17">
        <v>200</v>
      </c>
      <c r="N32" s="36"/>
      <c r="O32" s="2"/>
    </row>
    <row x14ac:dyDescent="0.25" r="33" customHeight="1" ht="17.25">
      <c r="A33" s="951" t="s">
        <v>1356</v>
      </c>
      <c r="B33" s="16" t="s">
        <v>7742</v>
      </c>
      <c r="C33" s="36"/>
      <c r="D33" s="36"/>
      <c r="E33" s="36"/>
      <c r="F33" s="36"/>
      <c r="G33" s="36"/>
      <c r="H33" s="36"/>
      <c r="I33" s="36"/>
      <c r="J33" s="36"/>
      <c r="K33" s="36"/>
      <c r="L33" s="17">
        <v>100</v>
      </c>
      <c r="M33" s="36"/>
      <c r="N33" s="36"/>
      <c r="O33" s="2"/>
    </row>
    <row x14ac:dyDescent="0.25" r="34" customHeight="1" ht="17.25">
      <c r="A34" s="21" t="s">
        <v>4407</v>
      </c>
      <c r="B34" s="22"/>
      <c r="C34" s="23">
        <f>SUM(C30:C33)</f>
      </c>
      <c r="D34" s="23">
        <f>SUM(D30:D33)</f>
      </c>
      <c r="E34" s="23">
        <f>SUM(E30:E33)</f>
      </c>
      <c r="F34" s="1107">
        <f>SUM(F30:F33)</f>
      </c>
      <c r="G34" s="23">
        <f>SUM(G30:G33)</f>
      </c>
      <c r="H34" s="23">
        <f>SUM(H30:H33)</f>
      </c>
      <c r="I34" s="23">
        <f>SUM(I30:I33)</f>
      </c>
      <c r="J34" s="23">
        <f>SUM(J30:J33)</f>
      </c>
      <c r="K34" s="23">
        <f>SUM(K30:K33)</f>
      </c>
      <c r="L34" s="23">
        <f>SUM(L30:L33)</f>
      </c>
      <c r="M34" s="23">
        <f>SUM(M30:M33)</f>
      </c>
      <c r="N34" s="112"/>
      <c r="O34" s="2"/>
    </row>
    <row x14ac:dyDescent="0.25" r="35" customHeight="1" ht="17.25">
      <c r="A35" s="951">
        <v>44177</v>
      </c>
      <c r="B35" s="16" t="s">
        <v>7743</v>
      </c>
      <c r="C35" s="36"/>
      <c r="D35" s="36"/>
      <c r="E35" s="36"/>
      <c r="F35" s="36"/>
      <c r="G35" s="36"/>
      <c r="H35" s="17">
        <v>84</v>
      </c>
      <c r="I35" s="36"/>
      <c r="J35" s="17">
        <v>200</v>
      </c>
      <c r="K35" s="36"/>
      <c r="L35" s="17">
        <v>90</v>
      </c>
      <c r="M35" s="17">
        <v>440</v>
      </c>
      <c r="N35" s="36"/>
      <c r="O35" s="2"/>
    </row>
    <row x14ac:dyDescent="0.25" r="36" customHeight="1" ht="17.25">
      <c r="A36" s="951" t="s">
        <v>329</v>
      </c>
      <c r="B36" s="16" t="s">
        <v>7744</v>
      </c>
      <c r="C36" s="36"/>
      <c r="D36" s="36"/>
      <c r="E36" s="36"/>
      <c r="F36" s="36"/>
      <c r="G36" s="36"/>
      <c r="H36" s="17">
        <v>120</v>
      </c>
      <c r="I36" s="36"/>
      <c r="J36" s="17">
        <v>200</v>
      </c>
      <c r="K36" s="36"/>
      <c r="L36" s="36"/>
      <c r="M36" s="36"/>
      <c r="N36" s="36"/>
      <c r="O36" s="2"/>
    </row>
    <row x14ac:dyDescent="0.25" r="37" customHeight="1" ht="17.25">
      <c r="A37" s="15" t="s">
        <v>291</v>
      </c>
      <c r="B37" s="16" t="s">
        <v>7745</v>
      </c>
      <c r="C37" s="36"/>
      <c r="D37" s="36"/>
      <c r="E37" s="36"/>
      <c r="F37" s="36"/>
      <c r="G37" s="36"/>
      <c r="H37" s="17">
        <v>46</v>
      </c>
      <c r="I37" s="36"/>
      <c r="J37" s="17">
        <v>12</v>
      </c>
      <c r="K37" s="36"/>
      <c r="L37" s="36"/>
      <c r="M37" s="36"/>
      <c r="N37" s="36"/>
      <c r="O37" s="2"/>
    </row>
    <row x14ac:dyDescent="0.25" r="38" customHeight="1" ht="17.25">
      <c r="A38" s="21" t="s">
        <v>4408</v>
      </c>
      <c r="B38" s="22"/>
      <c r="C38" s="23">
        <f>SUM(C34:C37)</f>
      </c>
      <c r="D38" s="23">
        <f>SUM(D34:D37)</f>
      </c>
      <c r="E38" s="23">
        <f>SUM(E34:E37)</f>
      </c>
      <c r="F38" s="1107">
        <f>SUM(F34:F37)</f>
      </c>
      <c r="G38" s="23">
        <f>SUM(G34:G37)</f>
      </c>
      <c r="H38" s="23">
        <f>SUM(H34:H37)</f>
      </c>
      <c r="I38" s="23">
        <f>SUM(I34:I37)</f>
      </c>
      <c r="J38" s="23">
        <f>SUM(J34:J37)</f>
      </c>
      <c r="K38" s="23">
        <f>SUM(K34:K37)</f>
      </c>
      <c r="L38" s="23">
        <f>SUM(L34:L37)</f>
      </c>
      <c r="M38" s="23">
        <f>SUM(M34:M37)</f>
      </c>
      <c r="N38" s="112"/>
      <c r="O38" s="2"/>
    </row>
    <row x14ac:dyDescent="0.25" r="39" customHeight="1" ht="17.25">
      <c r="A39" s="15" t="s">
        <v>4334</v>
      </c>
      <c r="B39" s="16" t="s">
        <v>14</v>
      </c>
      <c r="C39" s="36"/>
      <c r="D39" s="36"/>
      <c r="E39" s="36"/>
      <c r="F39" s="36"/>
      <c r="G39" s="36"/>
      <c r="H39" s="36"/>
      <c r="I39" s="17">
        <v>-3</v>
      </c>
      <c r="J39" s="36"/>
      <c r="K39" s="17">
        <v>-10</v>
      </c>
      <c r="L39" s="36"/>
      <c r="M39" s="36"/>
      <c r="N39" s="36"/>
      <c r="O39" s="2"/>
    </row>
    <row x14ac:dyDescent="0.25" r="40" customHeight="1" ht="17.25">
      <c r="A40" s="21" t="s">
        <v>4409</v>
      </c>
      <c r="B40" s="22"/>
      <c r="C40" s="23">
        <f>SUM(C38:C39)</f>
      </c>
      <c r="D40" s="23">
        <f>SUM(D38:D39)</f>
      </c>
      <c r="E40" s="23">
        <f>SUM(E38:E39)</f>
      </c>
      <c r="F40" s="1107">
        <f>SUM(F38:F39)</f>
      </c>
      <c r="G40" s="23">
        <f>SUM(G38:G39)</f>
      </c>
      <c r="H40" s="23">
        <f>SUM(H38:H39)</f>
      </c>
      <c r="I40" s="23">
        <f>SUM(I38:I39)</f>
      </c>
      <c r="J40" s="23">
        <f>SUM(J38:J39)</f>
      </c>
      <c r="K40" s="23">
        <f>SUM(K38:K39)</f>
      </c>
      <c r="L40" s="23">
        <f>SUM(L38:L39)</f>
      </c>
      <c r="M40" s="23">
        <f>SUM(M38:M39)</f>
      </c>
      <c r="N40" s="112"/>
      <c r="O40" s="2"/>
    </row>
    <row x14ac:dyDescent="0.25" r="41" customHeight="1" ht="17.25">
      <c r="A41" s="15">
        <v>44471</v>
      </c>
      <c r="B41" s="16" t="s">
        <v>14</v>
      </c>
      <c r="C41" s="18"/>
      <c r="D41" s="18"/>
      <c r="E41" s="18"/>
      <c r="F41" s="18"/>
      <c r="G41" s="17">
        <v>-12</v>
      </c>
      <c r="H41" s="17">
        <v>-79</v>
      </c>
      <c r="I41" s="18"/>
      <c r="J41" s="17">
        <v>-175</v>
      </c>
      <c r="K41" s="18"/>
      <c r="L41" s="17">
        <v>-80</v>
      </c>
      <c r="M41" s="17">
        <v>-105</v>
      </c>
      <c r="N41" s="36"/>
      <c r="O41" s="2"/>
    </row>
    <row x14ac:dyDescent="0.25" r="42" customHeight="1" ht="17.25">
      <c r="A42" s="15" t="s">
        <v>255</v>
      </c>
      <c r="B42" s="16" t="s">
        <v>14</v>
      </c>
      <c r="C42" s="36"/>
      <c r="D42" s="36"/>
      <c r="E42" s="36"/>
      <c r="F42" s="36"/>
      <c r="G42" s="17">
        <v>-9</v>
      </c>
      <c r="H42" s="17">
        <v>-36</v>
      </c>
      <c r="I42" s="36"/>
      <c r="J42" s="17">
        <v>-117</v>
      </c>
      <c r="K42" s="36"/>
      <c r="L42" s="17">
        <v>-8</v>
      </c>
      <c r="M42" s="17">
        <v>-9</v>
      </c>
      <c r="N42" s="36"/>
      <c r="O42" s="2"/>
    </row>
    <row x14ac:dyDescent="0.25" r="43" customHeight="1" ht="17.25">
      <c r="A43" s="21" t="s">
        <v>4411</v>
      </c>
      <c r="B43" s="22"/>
      <c r="C43" s="23">
        <f>SUM(C40:C42)</f>
      </c>
      <c r="D43" s="23">
        <f>SUM(D40:D42)</f>
      </c>
      <c r="E43" s="23">
        <f>SUM(E40:E42)</f>
      </c>
      <c r="F43" s="1107">
        <f>SUM(F40:F42)</f>
      </c>
      <c r="G43" s="23">
        <f>SUM(G40:G42)</f>
      </c>
      <c r="H43" s="23">
        <f>SUM(H40:H42)</f>
      </c>
      <c r="I43" s="23">
        <f>SUM(I40:I42)</f>
      </c>
      <c r="J43" s="23">
        <f>SUM(J40:J42)</f>
      </c>
      <c r="K43" s="23">
        <f>SUM(K40:K42)</f>
      </c>
      <c r="L43" s="23">
        <f>SUM(L40:L42)</f>
      </c>
      <c r="M43" s="23">
        <f>SUM(M40:M42)</f>
      </c>
      <c r="N43" s="112"/>
      <c r="O43" s="2"/>
    </row>
    <row x14ac:dyDescent="0.25" r="44" customHeight="1" ht="17.25">
      <c r="A44" s="15" t="s">
        <v>1429</v>
      </c>
      <c r="B44" s="16" t="s">
        <v>14</v>
      </c>
      <c r="C44" s="18"/>
      <c r="D44" s="18"/>
      <c r="E44" s="18"/>
      <c r="F44" s="18"/>
      <c r="G44" s="17">
        <v>-1</v>
      </c>
      <c r="H44" s="17">
        <v>-100</v>
      </c>
      <c r="I44" s="18"/>
      <c r="J44" s="17">
        <v>-133</v>
      </c>
      <c r="K44" s="18"/>
      <c r="L44" s="17">
        <v>-46</v>
      </c>
      <c r="M44" s="17">
        <v>-289</v>
      </c>
      <c r="N44" s="36"/>
      <c r="O44" s="2"/>
    </row>
    <row x14ac:dyDescent="0.25" r="45" customHeight="1" ht="17.25">
      <c r="A45" s="21" t="s">
        <v>4412</v>
      </c>
      <c r="B45" s="22"/>
      <c r="C45" s="23">
        <f>SUM(C43:C44)</f>
      </c>
      <c r="D45" s="23">
        <f>SUM(D43:D44)</f>
      </c>
      <c r="E45" s="23">
        <f>SUM(E43:E44)</f>
      </c>
      <c r="F45" s="1107">
        <f>SUM(F43:F44)</f>
      </c>
      <c r="G45" s="23">
        <f>SUM(G43:G44)</f>
      </c>
      <c r="H45" s="23">
        <f>SUM(H43:H44)</f>
      </c>
      <c r="I45" s="23">
        <f>SUM(I43:I44)</f>
      </c>
      <c r="J45" s="23">
        <f>SUM(J43:J44)</f>
      </c>
      <c r="K45" s="23">
        <f>SUM(K43:K44)</f>
      </c>
      <c r="L45" s="23">
        <f>SUM(L43:L44)</f>
      </c>
      <c r="M45" s="23">
        <f>SUM(M43:M44)</f>
      </c>
      <c r="N45" s="112"/>
      <c r="O45" s="2"/>
    </row>
    <row x14ac:dyDescent="0.25" r="46" customHeight="1" ht="17.25">
      <c r="A46" s="15"/>
      <c r="B46" s="16"/>
      <c r="C46" s="18"/>
      <c r="D46" s="18"/>
      <c r="E46" s="18"/>
      <c r="F46" s="18"/>
      <c r="G46" s="18"/>
      <c r="H46" s="36"/>
      <c r="I46" s="36"/>
      <c r="J46" s="36"/>
      <c r="K46" s="36"/>
      <c r="L46" s="18"/>
      <c r="M46" s="36"/>
      <c r="N46" s="36"/>
      <c r="O46" s="2"/>
    </row>
    <row x14ac:dyDescent="0.25" r="47" customHeight="1" ht="17.25">
      <c r="A47" s="21" t="s">
        <v>4413</v>
      </c>
      <c r="B47" s="22"/>
      <c r="C47" s="23">
        <f>SUM(C45:C46)</f>
      </c>
      <c r="D47" s="23">
        <f>SUM(D45:D46)</f>
      </c>
      <c r="E47" s="23">
        <f>SUM(E45:E46)</f>
      </c>
      <c r="F47" s="1107">
        <f>SUM(F45:F46)</f>
      </c>
      <c r="G47" s="23">
        <f>SUM(G45:G46)</f>
      </c>
      <c r="H47" s="23">
        <f>SUM(H45:H46)</f>
      </c>
      <c r="I47" s="23">
        <f>SUM(I45:I46)</f>
      </c>
      <c r="J47" s="23">
        <f>SUM(J45:J46)</f>
      </c>
      <c r="K47" s="23">
        <f>SUM(K45:K46)</f>
      </c>
      <c r="L47" s="23">
        <f>SUM(L45:L46)</f>
      </c>
      <c r="M47" s="23">
        <f>SUM(M45:M46)</f>
      </c>
      <c r="N47" s="112"/>
      <c r="O47" s="2"/>
    </row>
    <row x14ac:dyDescent="0.25" r="48" customHeight="1" ht="17.25">
      <c r="A48" s="15" t="s">
        <v>4847</v>
      </c>
      <c r="B48" s="16" t="s">
        <v>7746</v>
      </c>
      <c r="C48" s="18"/>
      <c r="D48" s="18"/>
      <c r="E48" s="18"/>
      <c r="F48" s="18"/>
      <c r="G48" s="18"/>
      <c r="H48" s="17">
        <v>64</v>
      </c>
      <c r="I48" s="18"/>
      <c r="J48" s="17">
        <v>94</v>
      </c>
      <c r="K48" s="18"/>
      <c r="L48" s="18"/>
      <c r="M48" s="17">
        <v>84</v>
      </c>
      <c r="N48" s="36"/>
      <c r="O48" s="2"/>
    </row>
    <row x14ac:dyDescent="0.25" r="49" customHeight="1" ht="17.25">
      <c r="A49" s="21" t="s">
        <v>4416</v>
      </c>
      <c r="B49" s="22"/>
      <c r="C49" s="23">
        <f>SUM(C47:C48)</f>
      </c>
      <c r="D49" s="23">
        <f>SUM(D47:D48)</f>
      </c>
      <c r="E49" s="23">
        <f>SUM(E47:E48)</f>
      </c>
      <c r="F49" s="1107">
        <f>SUM(F47:F48)</f>
      </c>
      <c r="G49" s="23">
        <f>SUM(G47:G48)</f>
      </c>
      <c r="H49" s="23">
        <f>SUM(H47:H48)</f>
      </c>
      <c r="I49" s="23">
        <f>SUM(I47:I48)</f>
      </c>
      <c r="J49" s="23">
        <f>SUM(J47:J48)</f>
      </c>
      <c r="K49" s="23">
        <f>SUM(K47:K48)</f>
      </c>
      <c r="L49" s="23">
        <f>SUM(L47:L48)</f>
      </c>
      <c r="M49" s="23">
        <f>SUM(M47:M48)</f>
      </c>
      <c r="N49" s="112"/>
      <c r="O49" s="2"/>
    </row>
    <row x14ac:dyDescent="0.25" r="50" customHeight="1" ht="17.25">
      <c r="A50" s="15">
        <v>44322</v>
      </c>
      <c r="B50" s="16" t="s">
        <v>7747</v>
      </c>
      <c r="C50" s="36"/>
      <c r="D50" s="36"/>
      <c r="E50" s="36"/>
      <c r="F50" s="36"/>
      <c r="G50" s="36"/>
      <c r="H50" s="36"/>
      <c r="I50" s="17">
        <v>31</v>
      </c>
      <c r="J50" s="36"/>
      <c r="K50" s="36"/>
      <c r="L50" s="36"/>
      <c r="M50" s="36"/>
      <c r="N50" s="36"/>
      <c r="O50" s="2"/>
    </row>
    <row x14ac:dyDescent="0.25" r="51" customHeight="1" ht="17.25">
      <c r="A51" s="21" t="s">
        <v>4424</v>
      </c>
      <c r="B51" s="22"/>
      <c r="C51" s="23">
        <f>SUM(C49:C50)</f>
      </c>
      <c r="D51" s="23">
        <f>SUM(D49:D50)</f>
      </c>
      <c r="E51" s="23">
        <f>SUM(E49:E50)</f>
      </c>
      <c r="F51" s="1107">
        <f>SUM(F49:F50)</f>
      </c>
      <c r="G51" s="23">
        <f>SUM(G49:G50)</f>
      </c>
      <c r="H51" s="23">
        <f>SUM(H49:H50)</f>
      </c>
      <c r="I51" s="23">
        <f>SUM(I49:I50)</f>
      </c>
      <c r="J51" s="23">
        <f>SUM(J49:J50)</f>
      </c>
      <c r="K51" s="23">
        <f>SUM(K49:K50)</f>
      </c>
      <c r="L51" s="23">
        <f>SUM(L49:L50)</f>
      </c>
      <c r="M51" s="23">
        <f>SUM(M49:M50)</f>
      </c>
      <c r="N51" s="112"/>
      <c r="O51" s="2"/>
    </row>
    <row x14ac:dyDescent="0.25" r="52" customHeight="1" ht="17.25">
      <c r="A52" s="15"/>
      <c r="B52" s="16"/>
      <c r="C52" s="18"/>
      <c r="D52" s="18"/>
      <c r="E52" s="18"/>
      <c r="F52" s="18"/>
      <c r="G52" s="36"/>
      <c r="H52" s="36"/>
      <c r="I52" s="18"/>
      <c r="J52" s="36"/>
      <c r="K52" s="18"/>
      <c r="L52" s="36"/>
      <c r="M52" s="36"/>
      <c r="N52" s="36"/>
      <c r="O52" s="2"/>
    </row>
    <row x14ac:dyDescent="0.25" r="53" customHeight="1" ht="17.25">
      <c r="A53" s="21" t="s">
        <v>4425</v>
      </c>
      <c r="B53" s="22"/>
      <c r="C53" s="23">
        <f>SUM(C51:C52)</f>
      </c>
      <c r="D53" s="23">
        <f>SUM(D51:D52)</f>
      </c>
      <c r="E53" s="23">
        <f>SUM(E51:E52)</f>
      </c>
      <c r="F53" s="1107">
        <f>SUM(F51:F52)</f>
      </c>
      <c r="G53" s="23">
        <f>SUM(G51:G52)</f>
      </c>
      <c r="H53" s="23">
        <f>SUM(H51:H52)</f>
      </c>
      <c r="I53" s="23">
        <f>SUM(I51:I52)</f>
      </c>
      <c r="J53" s="23">
        <f>SUM(J51:J52)</f>
      </c>
      <c r="K53" s="23">
        <f>SUM(K51:K52)</f>
      </c>
      <c r="L53" s="23">
        <f>SUM(L51:L52)</f>
      </c>
      <c r="M53" s="23">
        <f>SUM(M51:M52)</f>
      </c>
      <c r="N53" s="112"/>
      <c r="O53" s="2"/>
    </row>
    <row x14ac:dyDescent="0.25" r="54" customHeight="1" ht="17.25">
      <c r="A54" s="15" t="s">
        <v>16</v>
      </c>
      <c r="B54" s="16" t="s">
        <v>14</v>
      </c>
      <c r="C54" s="18"/>
      <c r="D54" s="18"/>
      <c r="E54" s="18"/>
      <c r="F54" s="18"/>
      <c r="G54" s="17">
        <v>-6</v>
      </c>
      <c r="H54" s="17">
        <v>-112</v>
      </c>
      <c r="I54" s="18"/>
      <c r="J54" s="17">
        <v>-120</v>
      </c>
      <c r="K54" s="18"/>
      <c r="L54" s="17">
        <v>-33</v>
      </c>
      <c r="M54" s="17">
        <v>-75</v>
      </c>
      <c r="N54" s="36"/>
      <c r="O54" s="2"/>
    </row>
    <row x14ac:dyDescent="0.25" r="55" customHeight="1" ht="17.25">
      <c r="A55" s="15" t="s">
        <v>3010</v>
      </c>
      <c r="B55" s="16" t="s">
        <v>14</v>
      </c>
      <c r="C55" s="18"/>
      <c r="D55" s="18"/>
      <c r="E55" s="18"/>
      <c r="F55" s="18"/>
      <c r="G55" s="18"/>
      <c r="H55" s="17">
        <v>-24</v>
      </c>
      <c r="I55" s="17">
        <v>-1</v>
      </c>
      <c r="J55" s="17">
        <v>-37</v>
      </c>
      <c r="K55" s="18"/>
      <c r="L55" s="18"/>
      <c r="M55" s="17">
        <v>-16</v>
      </c>
      <c r="N55" s="36"/>
      <c r="O55" s="2"/>
    </row>
    <row x14ac:dyDescent="0.25" r="56" customHeight="1" ht="17.25">
      <c r="A56" s="21" t="s">
        <v>4426</v>
      </c>
      <c r="B56" s="22"/>
      <c r="C56" s="23">
        <f>SUM(C53:C55)</f>
      </c>
      <c r="D56" s="23">
        <f>SUM(D53:D55)</f>
      </c>
      <c r="E56" s="23">
        <f>SUM(E53:E55)</f>
      </c>
      <c r="F56" s="1107">
        <f>SUM(F53:F55)</f>
      </c>
      <c r="G56" s="23">
        <f>SUM(G53:G55)</f>
      </c>
      <c r="H56" s="23">
        <f>SUM(H53:H55)</f>
      </c>
      <c r="I56" s="23">
        <f>SUM(I53:I55)</f>
      </c>
      <c r="J56" s="23">
        <f>SUM(J53:J55)</f>
      </c>
      <c r="K56" s="23">
        <f>SUM(K53:K55)</f>
      </c>
      <c r="L56" s="23">
        <f>SUM(L53:L55)</f>
      </c>
      <c r="M56" s="23">
        <f>SUM(M53:M55)</f>
      </c>
      <c r="N56" s="112"/>
      <c r="O56" s="2"/>
    </row>
    <row x14ac:dyDescent="0.25" r="57" customHeight="1" ht="17.25">
      <c r="A57" s="15" t="s">
        <v>112</v>
      </c>
      <c r="B57" s="16" t="s">
        <v>14</v>
      </c>
      <c r="C57" s="18"/>
      <c r="D57" s="18"/>
      <c r="E57" s="18"/>
      <c r="F57" s="18"/>
      <c r="G57" s="18"/>
      <c r="H57" s="17">
        <v>-38</v>
      </c>
      <c r="I57" s="18"/>
      <c r="J57" s="18"/>
      <c r="K57" s="18"/>
      <c r="L57" s="18"/>
      <c r="M57" s="17">
        <v>-25</v>
      </c>
      <c r="N57" s="36"/>
      <c r="O57" s="2"/>
    </row>
    <row x14ac:dyDescent="0.25" r="58" customHeight="1" ht="17.25">
      <c r="A58" s="21" t="s">
        <v>4427</v>
      </c>
      <c r="B58" s="22"/>
      <c r="C58" s="23">
        <f>SUM(C56:C57)</f>
      </c>
      <c r="D58" s="23">
        <f>SUM(D56:D57)</f>
      </c>
      <c r="E58" s="23">
        <f>SUM(E56:E57)</f>
      </c>
      <c r="F58" s="1107">
        <f>SUM(F56:F57)</f>
      </c>
      <c r="G58" s="23">
        <f>SUM(G56:G57)</f>
      </c>
      <c r="H58" s="23">
        <f>SUM(H56:H57)</f>
      </c>
      <c r="I58" s="23">
        <f>SUM(I56:I57)</f>
      </c>
      <c r="J58" s="23">
        <f>SUM(J56:J57)</f>
      </c>
      <c r="K58" s="23">
        <f>SUM(K56:K57)</f>
      </c>
      <c r="L58" s="23">
        <f>SUM(L56:L57)</f>
      </c>
      <c r="M58" s="23">
        <f>SUM(M56:M57)</f>
      </c>
      <c r="N58" s="112"/>
      <c r="O58" s="2"/>
    </row>
    <row x14ac:dyDescent="0.25" r="59" customHeight="1" ht="17.25">
      <c r="A59" s="15"/>
      <c r="B59" s="16"/>
      <c r="C59" s="18"/>
      <c r="D59" s="18"/>
      <c r="E59" s="18"/>
      <c r="F59" s="18"/>
      <c r="G59" s="18"/>
      <c r="H59" s="36"/>
      <c r="I59" s="18"/>
      <c r="J59" s="18"/>
      <c r="K59" s="18"/>
      <c r="L59" s="18"/>
      <c r="M59" s="36"/>
      <c r="N59" s="36"/>
      <c r="O59" s="2"/>
    </row>
    <row x14ac:dyDescent="0.25" r="60" customHeight="1" ht="17.25">
      <c r="A60" s="21" t="s">
        <v>4790</v>
      </c>
      <c r="B60" s="22"/>
      <c r="C60" s="23">
        <f>SUM(C58:C59)</f>
      </c>
      <c r="D60" s="23">
        <f>SUM(D58:D59)</f>
      </c>
      <c r="E60" s="23">
        <f>SUM(E58:E59)</f>
      </c>
      <c r="F60" s="1107">
        <f>SUM(F58:F59)</f>
      </c>
      <c r="G60" s="23">
        <f>SUM(G58:G59)</f>
      </c>
      <c r="H60" s="23">
        <f>SUM(H58:H59)</f>
      </c>
      <c r="I60" s="23">
        <f>SUM(I58:I59)</f>
      </c>
      <c r="J60" s="23">
        <f>SUM(J58:J59)</f>
      </c>
      <c r="K60" s="23">
        <f>SUM(K58:K59)</f>
      </c>
      <c r="L60" s="23">
        <f>SUM(L58:L59)</f>
      </c>
      <c r="M60" s="23">
        <f>SUM(M58:M59)</f>
      </c>
      <c r="N60" s="112"/>
      <c r="O60" s="2"/>
    </row>
    <row x14ac:dyDescent="0.25" r="61" customHeight="1" ht="17.25">
      <c r="A61" s="15"/>
      <c r="B61" s="16"/>
      <c r="C61" s="18"/>
      <c r="D61" s="18"/>
      <c r="E61" s="18"/>
      <c r="F61" s="18"/>
      <c r="G61" s="36"/>
      <c r="H61" s="36"/>
      <c r="I61" s="18"/>
      <c r="J61" s="18"/>
      <c r="K61" s="18"/>
      <c r="L61" s="36"/>
      <c r="M61" s="36"/>
      <c r="N61" s="36"/>
      <c r="O61" s="2"/>
    </row>
    <row x14ac:dyDescent="0.25" r="62" customHeight="1" ht="17.25">
      <c r="A62" s="21" t="s">
        <v>4791</v>
      </c>
      <c r="B62" s="22"/>
      <c r="C62" s="23">
        <f>SUM(C60:C61)</f>
      </c>
      <c r="D62" s="23">
        <f>SUM(D60:D61)</f>
      </c>
      <c r="E62" s="23">
        <f>SUM(E60:E61)</f>
      </c>
      <c r="F62" s="1107">
        <f>SUM(F60:F61)</f>
      </c>
      <c r="G62" s="23">
        <f>SUM(G60:G61)</f>
      </c>
      <c r="H62" s="23">
        <f>SUM(H60:H61)</f>
      </c>
      <c r="I62" s="23">
        <f>SUM(I60:I61)</f>
      </c>
      <c r="J62" s="23">
        <f>SUM(J60:J61)</f>
      </c>
      <c r="K62" s="23">
        <f>SUM(K60:K61)</f>
      </c>
      <c r="L62" s="23">
        <f>SUM(L60:L61)</f>
      </c>
      <c r="M62" s="23">
        <f>SUM(M60:M61)</f>
      </c>
      <c r="N62" s="112"/>
      <c r="O62" s="2"/>
    </row>
    <row x14ac:dyDescent="0.25" r="63" customHeight="1" ht="17.25">
      <c r="A63" s="589">
        <v>44208</v>
      </c>
      <c r="B63" s="394" t="s">
        <v>7748</v>
      </c>
      <c r="C63" s="227"/>
      <c r="D63" s="227"/>
      <c r="E63" s="227"/>
      <c r="F63" s="227"/>
      <c r="G63" s="227"/>
      <c r="H63" s="224">
        <v>-11</v>
      </c>
      <c r="I63" s="224">
        <v>-9</v>
      </c>
      <c r="J63" s="227"/>
      <c r="K63" s="227"/>
      <c r="L63" s="224">
        <v>-5</v>
      </c>
      <c r="M63" s="227"/>
      <c r="N63" s="227"/>
      <c r="O63" s="2"/>
    </row>
    <row x14ac:dyDescent="0.25" r="64" customHeight="1" ht="17.25">
      <c r="A64" s="15">
        <v>44267</v>
      </c>
      <c r="B64" s="16" t="s">
        <v>14</v>
      </c>
      <c r="C64" s="18"/>
      <c r="D64" s="18"/>
      <c r="E64" s="18"/>
      <c r="F64" s="18"/>
      <c r="G64" s="17">
        <v>-9</v>
      </c>
      <c r="H64" s="17">
        <v>-118</v>
      </c>
      <c r="I64" s="18"/>
      <c r="J64" s="18"/>
      <c r="K64" s="18"/>
      <c r="L64" s="17">
        <v>-10</v>
      </c>
      <c r="M64" s="17">
        <v>-219</v>
      </c>
      <c r="N64" s="36"/>
      <c r="O64" s="2"/>
    </row>
    <row x14ac:dyDescent="0.25" r="65" customHeight="1" ht="17.25">
      <c r="A65" s="15">
        <v>44481</v>
      </c>
      <c r="B65" s="16" t="s">
        <v>14</v>
      </c>
      <c r="C65" s="18"/>
      <c r="D65" s="18"/>
      <c r="E65" s="18"/>
      <c r="F65" s="18"/>
      <c r="G65" s="18"/>
      <c r="H65" s="17">
        <v>-32</v>
      </c>
      <c r="I65" s="17">
        <v>-19</v>
      </c>
      <c r="J65" s="17">
        <v>-217</v>
      </c>
      <c r="K65" s="18"/>
      <c r="L65" s="18"/>
      <c r="M65" s="17">
        <v>-19</v>
      </c>
      <c r="N65" s="36"/>
      <c r="O65" s="2"/>
    </row>
    <row x14ac:dyDescent="0.25" r="66" customHeight="1" ht="17.25">
      <c r="A66" s="21" t="s">
        <v>4792</v>
      </c>
      <c r="B66" s="22"/>
      <c r="C66" s="23">
        <f>SUM(C62:C65)</f>
      </c>
      <c r="D66" s="23">
        <f>SUM(D62:D65)</f>
      </c>
      <c r="E66" s="23">
        <f>SUM(E62:E65)</f>
      </c>
      <c r="F66" s="1108">
        <f>SUM(F62:F65)</f>
      </c>
      <c r="G66" s="49">
        <f>SUM(G62:G65)</f>
      </c>
      <c r="H66" s="23">
        <f>SUM(H62:H65)</f>
      </c>
      <c r="I66" s="23">
        <f>SUM(I62:I65)</f>
      </c>
      <c r="J66" s="23">
        <f>SUM(J62:J65)</f>
      </c>
      <c r="K66" s="23">
        <f>SUM(K62:K65)</f>
      </c>
      <c r="L66" s="23">
        <f>SUM(L62:L65)</f>
      </c>
      <c r="M66" s="23">
        <f>SUM(M62:M65)</f>
      </c>
      <c r="N66" s="112"/>
      <c r="O66" s="2"/>
    </row>
    <row x14ac:dyDescent="0.25" r="67" customHeight="1" ht="17.25">
      <c r="A67" s="15"/>
      <c r="B67" s="16"/>
      <c r="C67" s="18"/>
      <c r="D67" s="18"/>
      <c r="E67" s="18"/>
      <c r="F67" s="18"/>
      <c r="G67" s="18"/>
      <c r="H67" s="36"/>
      <c r="I67" s="36"/>
      <c r="J67" s="36"/>
      <c r="K67" s="18"/>
      <c r="L67" s="18"/>
      <c r="M67" s="36"/>
      <c r="N67" s="36"/>
      <c r="O67" s="2"/>
    </row>
    <row x14ac:dyDescent="0.25" r="68" customHeight="1" ht="17.25">
      <c r="A68" s="21" t="s">
        <v>4793</v>
      </c>
      <c r="B68" s="22"/>
      <c r="C68" s="23">
        <f>SUM(C66:C67)</f>
      </c>
      <c r="D68" s="23">
        <f>SUM(D66:D67)</f>
      </c>
      <c r="E68" s="23">
        <f>SUM(E66:E67)</f>
      </c>
      <c r="F68" s="1108">
        <f>SUM(F66:F67)</f>
      </c>
      <c r="G68" s="49">
        <f>SUM(G66:G67)</f>
      </c>
      <c r="H68" s="23">
        <f>SUM(H66:H67)</f>
      </c>
      <c r="I68" s="23">
        <f>SUM(I66:I67)</f>
      </c>
      <c r="J68" s="23">
        <f>SUM(J66:J67)</f>
      </c>
      <c r="K68" s="23">
        <f>SUM(K66:K67)</f>
      </c>
      <c r="L68" s="23">
        <f>SUM(L66:L67)</f>
      </c>
      <c r="M68" s="23">
        <f>SUM(M66:M67)</f>
      </c>
      <c r="N68" s="112"/>
      <c r="O68" s="2"/>
    </row>
    <row x14ac:dyDescent="0.25" r="69" customHeight="1" ht="17.25">
      <c r="A69" s="249">
        <v>44563</v>
      </c>
      <c r="B69" s="228" t="s">
        <v>7749</v>
      </c>
      <c r="C69" s="98"/>
      <c r="D69" s="98"/>
      <c r="E69" s="98"/>
      <c r="F69" s="98"/>
      <c r="G69" s="230">
        <v>33</v>
      </c>
      <c r="H69" s="46"/>
      <c r="I69" s="46"/>
      <c r="J69" s="230">
        <v>38</v>
      </c>
      <c r="K69" s="98"/>
      <c r="L69" s="98"/>
      <c r="M69" s="230">
        <v>183</v>
      </c>
      <c r="N69" s="195">
        <v>11</v>
      </c>
      <c r="O69" s="2"/>
    </row>
    <row x14ac:dyDescent="0.25" r="70" customHeight="1" ht="17.25">
      <c r="A70" s="21" t="s">
        <v>4795</v>
      </c>
      <c r="B70" s="22"/>
      <c r="C70" s="23">
        <f>SUM(C68:C69)</f>
      </c>
      <c r="D70" s="23">
        <f>SUM(D68:D69)</f>
      </c>
      <c r="E70" s="23">
        <f>SUM(E68:E69)</f>
      </c>
      <c r="F70" s="1108">
        <f>SUM(F68:F69)</f>
      </c>
      <c r="G70" s="23">
        <f>SUM(G68:G69)</f>
      </c>
      <c r="H70" s="23">
        <f>SUM(H68:H69)</f>
      </c>
      <c r="I70" s="23">
        <f>SUM(I68:I69)</f>
      </c>
      <c r="J70" s="23">
        <f>SUM(J68:J69)</f>
      </c>
      <c r="K70" s="23">
        <f>SUM(K68:K69)</f>
      </c>
      <c r="L70" s="23">
        <f>SUM(L68:L69)</f>
      </c>
      <c r="M70" s="23">
        <f>SUM(M68:M69)</f>
      </c>
      <c r="N70" s="23">
        <f>SUM(N68:N69)</f>
      </c>
      <c r="O70" s="2"/>
    </row>
    <row x14ac:dyDescent="0.25" r="71" customHeight="1" ht="17.25">
      <c r="A71" s="33"/>
      <c r="B71" s="34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2"/>
    </row>
    <row x14ac:dyDescent="0.25" r="72" customHeight="1" ht="17.25">
      <c r="A72" s="21" t="s">
        <v>4777</v>
      </c>
      <c r="B72" s="22"/>
      <c r="C72" s="23">
        <f>SUM(C70:C71)</f>
      </c>
      <c r="D72" s="23">
        <f>SUM(D70:D71)</f>
      </c>
      <c r="E72" s="23">
        <f>SUM(E70:E71)</f>
      </c>
      <c r="F72" s="1109">
        <f>SUM(F70:F71)</f>
      </c>
      <c r="G72" s="23">
        <f>SUM(G70:G71)</f>
      </c>
      <c r="H72" s="23">
        <f>SUM(H70:H71)</f>
      </c>
      <c r="I72" s="23">
        <f>SUM(I70:I71)</f>
      </c>
      <c r="J72" s="23">
        <f>SUM(J70:J71)</f>
      </c>
      <c r="K72" s="23">
        <f>SUM(K70:K71)</f>
      </c>
      <c r="L72" s="23">
        <f>SUM(L70:L71)</f>
      </c>
      <c r="M72" s="23">
        <f>SUM(M70:M71)</f>
      </c>
      <c r="N72" s="23">
        <f>SUM(N70:N71)</f>
      </c>
      <c r="O72" s="2"/>
    </row>
    <row x14ac:dyDescent="0.25" r="73" customHeight="1" ht="17.25">
      <c r="A73" s="28"/>
      <c r="B73" s="29" t="s">
        <v>17</v>
      </c>
      <c r="C73" s="31"/>
      <c r="D73" s="31"/>
      <c r="E73" s="31"/>
      <c r="F73" s="31"/>
      <c r="G73" s="30">
        <v>-26</v>
      </c>
      <c r="H73" s="30">
        <v>-9</v>
      </c>
      <c r="I73" s="30">
        <v>-2</v>
      </c>
      <c r="J73" s="30">
        <v>-225</v>
      </c>
      <c r="K73" s="31"/>
      <c r="L73" s="30">
        <v>-38</v>
      </c>
      <c r="M73" s="30">
        <v>-350</v>
      </c>
      <c r="N73" s="30">
        <v>-11</v>
      </c>
      <c r="O73" s="32" t="s">
        <v>18</v>
      </c>
    </row>
    <row x14ac:dyDescent="0.25" r="74" customHeight="1" ht="17.25">
      <c r="A74" s="33"/>
      <c r="B74" s="34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2"/>
    </row>
    <row x14ac:dyDescent="0.25" r="75" customHeight="1" ht="17.25">
      <c r="A75" s="15"/>
      <c r="B75" s="16"/>
      <c r="C75" s="36"/>
      <c r="D75" s="36"/>
      <c r="E75" s="36"/>
      <c r="F75" s="18"/>
      <c r="G75" s="18"/>
      <c r="H75" s="36"/>
      <c r="I75" s="36"/>
      <c r="J75" s="36"/>
      <c r="K75" s="36"/>
      <c r="L75" s="18"/>
      <c r="M75" s="36"/>
      <c r="N75" s="36"/>
      <c r="O75" s="2"/>
    </row>
    <row x14ac:dyDescent="0.25" r="76" customHeight="1" ht="17.25">
      <c r="A76" s="38"/>
      <c r="B76" s="182"/>
      <c r="C76" s="584" t="s">
        <v>840</v>
      </c>
      <c r="D76" s="584" t="s">
        <v>442</v>
      </c>
      <c r="E76" s="584" t="s">
        <v>7731</v>
      </c>
      <c r="F76" s="1080" t="s">
        <v>4784</v>
      </c>
      <c r="G76" s="1080" t="s">
        <v>358</v>
      </c>
      <c r="H76" s="1080" t="s">
        <v>368</v>
      </c>
      <c r="I76" s="1080" t="s">
        <v>10</v>
      </c>
      <c r="J76" s="1080" t="s">
        <v>7</v>
      </c>
      <c r="K76" s="1080" t="s">
        <v>428</v>
      </c>
      <c r="L76" s="1080" t="s">
        <v>8</v>
      </c>
      <c r="M76" s="1080" t="s">
        <v>9</v>
      </c>
      <c r="N76" s="1080" t="s">
        <v>6</v>
      </c>
      <c r="O76" s="2"/>
    </row>
    <row x14ac:dyDescent="0.25" r="77" customHeight="1" ht="17.25">
      <c r="A77" s="37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2"/>
    </row>
    <row x14ac:dyDescent="0.25" r="78" customHeight="1" ht="17.25">
      <c r="A78" s="38" t="s">
        <v>7750</v>
      </c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2"/>
    </row>
    <row x14ac:dyDescent="0.25" r="79" customHeight="1" ht="17.25">
      <c r="A79" s="38" t="s">
        <v>7751</v>
      </c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2"/>
    </row>
    <row x14ac:dyDescent="0.25" r="80" customHeight="1" ht="17.25">
      <c r="A80" s="37"/>
      <c r="B80" s="2"/>
      <c r="C80" s="3"/>
      <c r="D80" s="3"/>
      <c r="E80" s="3"/>
      <c r="F80" s="3"/>
      <c r="G80" s="5"/>
      <c r="H80" s="5"/>
      <c r="I80" s="3"/>
      <c r="J80" s="3"/>
      <c r="K80" s="3"/>
      <c r="L80" s="3"/>
      <c r="M80" s="3"/>
      <c r="N80" s="3"/>
      <c r="O80" s="2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3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21.719285714285714" customWidth="1" bestFit="1"/>
    <col min="3" max="3" style="116" width="17.862142857142857" customWidth="1" bestFit="1"/>
    <col min="4" max="4" style="88" width="9.005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83"/>
      <c r="E1" s="2"/>
    </row>
    <row x14ac:dyDescent="0.25" r="2" customHeight="1" ht="17.25">
      <c r="A2" s="1"/>
      <c r="B2" s="4"/>
      <c r="C2" s="3"/>
      <c r="D2" s="83"/>
      <c r="E2" s="2"/>
    </row>
    <row x14ac:dyDescent="0.25" r="3" customHeight="1" ht="17.25">
      <c r="A3" s="1" t="s">
        <v>6799</v>
      </c>
      <c r="B3" s="182"/>
      <c r="C3" s="3"/>
      <c r="D3" s="83"/>
      <c r="E3" s="2"/>
    </row>
    <row x14ac:dyDescent="0.25" r="4" customHeight="1" ht="17.25">
      <c r="A4" s="1" t="s">
        <v>7728</v>
      </c>
      <c r="B4" s="4"/>
      <c r="C4" s="3"/>
      <c r="D4" s="83"/>
      <c r="E4" s="2"/>
    </row>
    <row x14ac:dyDescent="0.25" r="5" customHeight="1" ht="17.25">
      <c r="A5" s="531"/>
      <c r="B5" s="83"/>
      <c r="C5" s="419">
        <v>15000</v>
      </c>
      <c r="D5" s="419"/>
      <c r="E5" s="2"/>
    </row>
    <row x14ac:dyDescent="0.25" r="6" customHeight="1" ht="17.25">
      <c r="A6" s="12" t="s">
        <v>4</v>
      </c>
      <c r="B6" s="273" t="s">
        <v>5</v>
      </c>
      <c r="C6" s="234" t="s">
        <v>1862</v>
      </c>
      <c r="D6" s="493"/>
      <c r="E6" s="2"/>
    </row>
    <row x14ac:dyDescent="0.25" r="7" customHeight="1" ht="17.25">
      <c r="A7" s="24">
        <v>44297</v>
      </c>
      <c r="B7" s="25" t="s">
        <v>7729</v>
      </c>
      <c r="C7" s="26">
        <v>98</v>
      </c>
      <c r="D7" s="413"/>
      <c r="E7" s="2"/>
    </row>
    <row x14ac:dyDescent="0.25" r="8" customHeight="1" ht="17.25">
      <c r="A8" s="21" t="s">
        <v>4791</v>
      </c>
      <c r="B8" s="22"/>
      <c r="C8" s="23">
        <f>SUM(C7)</f>
      </c>
      <c r="D8" s="22"/>
      <c r="E8" s="2"/>
    </row>
    <row x14ac:dyDescent="0.25" r="9" customHeight="1" ht="17.25">
      <c r="A9" s="100"/>
      <c r="B9" s="101"/>
      <c r="C9" s="280"/>
      <c r="D9" s="129"/>
      <c r="E9" s="2"/>
    </row>
    <row x14ac:dyDescent="0.25" r="10" customHeight="1" ht="17.25">
      <c r="A10" s="21" t="s">
        <v>4792</v>
      </c>
      <c r="B10" s="22"/>
      <c r="C10" s="23">
        <f>SUM(C8:C9)</f>
      </c>
      <c r="D10" s="22"/>
      <c r="E10" s="2"/>
    </row>
    <row x14ac:dyDescent="0.25" r="11" customHeight="1" ht="17.25">
      <c r="A11" s="15"/>
      <c r="B11" s="16"/>
      <c r="C11" s="36"/>
      <c r="D11" s="16"/>
      <c r="E11" s="2"/>
    </row>
    <row x14ac:dyDescent="0.25" r="12" customHeight="1" ht="17.25">
      <c r="A12" s="21" t="s">
        <v>4793</v>
      </c>
      <c r="B12" s="22"/>
      <c r="C12" s="23">
        <f>SUM(C10:C11)</f>
      </c>
      <c r="D12" s="22"/>
      <c r="E12" s="2"/>
    </row>
    <row x14ac:dyDescent="0.25" r="13" customHeight="1" ht="17.25">
      <c r="A13" s="15"/>
      <c r="B13" s="16"/>
      <c r="C13" s="36"/>
      <c r="D13" s="16"/>
      <c r="E13" s="2"/>
    </row>
    <row x14ac:dyDescent="0.25" r="14" customHeight="1" ht="17.25">
      <c r="A14" s="21" t="s">
        <v>4795</v>
      </c>
      <c r="B14" s="22"/>
      <c r="C14" s="23">
        <f>SUM(C12:C13)</f>
      </c>
      <c r="D14" s="22"/>
      <c r="E14" s="2"/>
    </row>
    <row x14ac:dyDescent="0.25" r="15" customHeight="1" ht="17.25">
      <c r="A15" s="15"/>
      <c r="B15" s="16"/>
      <c r="C15" s="36"/>
      <c r="D15" s="16"/>
      <c r="E15" s="2"/>
    </row>
    <row x14ac:dyDescent="0.25" r="16" customHeight="1" ht="17.25">
      <c r="A16" s="21" t="s">
        <v>4777</v>
      </c>
      <c r="B16" s="22"/>
      <c r="C16" s="23">
        <f>SUM(C14:C15)</f>
      </c>
      <c r="D16" s="22"/>
      <c r="E16" s="2"/>
    </row>
    <row x14ac:dyDescent="0.25" r="17" customHeight="1" ht="17.25">
      <c r="A17" s="15" t="s">
        <v>3249</v>
      </c>
      <c r="B17" s="16" t="s">
        <v>14</v>
      </c>
      <c r="C17" s="17">
        <v>-96</v>
      </c>
      <c r="D17" s="16"/>
      <c r="E17" s="4"/>
    </row>
    <row x14ac:dyDescent="0.25" r="18" customHeight="1" ht="17.25">
      <c r="A18" s="21" t="s">
        <v>4779</v>
      </c>
      <c r="B18" s="22"/>
      <c r="C18" s="23">
        <f>SUM(C16:C17)</f>
      </c>
      <c r="D18" s="22"/>
      <c r="E18" s="2"/>
    </row>
    <row x14ac:dyDescent="0.25" r="19" customHeight="1" ht="17.25">
      <c r="A19" s="15"/>
      <c r="B19" s="16"/>
      <c r="C19" s="36"/>
      <c r="D19" s="16"/>
      <c r="E19" s="2"/>
    </row>
    <row x14ac:dyDescent="0.25" r="20" customHeight="1" ht="17.25">
      <c r="A20" s="21" t="s">
        <v>4780</v>
      </c>
      <c r="B20" s="22"/>
      <c r="C20" s="23">
        <f>SUM(C18:C19)</f>
      </c>
      <c r="D20" s="22"/>
      <c r="E20" s="2"/>
    </row>
    <row x14ac:dyDescent="0.25" r="21" customHeight="1" ht="17.25">
      <c r="A21" s="15">
        <v>44840</v>
      </c>
      <c r="B21" s="16" t="s">
        <v>14</v>
      </c>
      <c r="C21" s="17">
        <v>-2</v>
      </c>
      <c r="D21" s="16"/>
      <c r="E21" s="2"/>
    </row>
    <row x14ac:dyDescent="0.25" r="22" customHeight="1" ht="17.25">
      <c r="A22" s="21" t="s">
        <v>4768</v>
      </c>
      <c r="B22" s="22"/>
      <c r="C22" s="23">
        <f>SUM(C20:C21)</f>
      </c>
      <c r="D22" s="22"/>
      <c r="E22" s="2"/>
    </row>
    <row x14ac:dyDescent="0.25" r="23" customHeight="1" ht="17.25">
      <c r="A23" s="15"/>
      <c r="B23" s="16"/>
      <c r="C23" s="36"/>
      <c r="D23" s="16"/>
      <c r="E23" s="2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3.862142857142857" customWidth="1" bestFit="1"/>
    <col min="3" max="3" style="116" width="11.576428571428572" customWidth="1" bestFit="1"/>
    <col min="4" max="4" style="116" width="12.147857142857141" customWidth="1" bestFit="1"/>
    <col min="5" max="5" style="116" width="12.147857142857141" customWidth="1" bestFit="1"/>
    <col min="6" max="6" style="116" width="12.147857142857141" customWidth="1" bestFit="1"/>
    <col min="7" max="7" style="116" width="12.147857142857141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2"/>
    </row>
    <row x14ac:dyDescent="0.25" r="2" customHeight="1" ht="17.25">
      <c r="A2" s="37"/>
      <c r="B2" s="83"/>
      <c r="C2" s="3"/>
      <c r="D2" s="3"/>
      <c r="E2" s="3"/>
      <c r="F2" s="3"/>
      <c r="G2" s="3"/>
      <c r="H2" s="2"/>
    </row>
    <row x14ac:dyDescent="0.25" r="3" customHeight="1" ht="17.25">
      <c r="A3" s="1" t="s">
        <v>7698</v>
      </c>
      <c r="B3" s="83"/>
      <c r="C3" s="114"/>
      <c r="D3" s="3"/>
      <c r="E3" s="3"/>
      <c r="F3" s="3"/>
      <c r="G3" s="3"/>
      <c r="H3" s="2"/>
    </row>
    <row x14ac:dyDescent="0.25" r="4" customHeight="1" ht="17.25">
      <c r="A4" s="1" t="s">
        <v>7719</v>
      </c>
      <c r="B4" s="4"/>
      <c r="C4" s="5"/>
      <c r="D4" s="5"/>
      <c r="E4" s="5"/>
      <c r="F4" s="5"/>
      <c r="G4" s="5"/>
      <c r="H4" s="2"/>
    </row>
    <row x14ac:dyDescent="0.25" r="5" customHeight="1" ht="17.25">
      <c r="A5" s="1" t="s">
        <v>499</v>
      </c>
      <c r="B5" s="4"/>
      <c r="C5" s="5"/>
      <c r="D5" s="5"/>
      <c r="E5" s="5"/>
      <c r="F5" s="5"/>
      <c r="G5" s="5"/>
      <c r="H5" s="2"/>
    </row>
    <row x14ac:dyDescent="0.25" r="6" customHeight="1" ht="17.25">
      <c r="A6" s="1"/>
      <c r="B6" s="4"/>
      <c r="C6" s="94"/>
      <c r="D6" s="94"/>
      <c r="E6" s="94"/>
      <c r="F6" s="94"/>
      <c r="G6" s="94"/>
      <c r="H6" s="2"/>
    </row>
    <row x14ac:dyDescent="0.25" r="7" customHeight="1" ht="17.25">
      <c r="A7" s="533" t="s">
        <v>4</v>
      </c>
      <c r="B7" s="534" t="s">
        <v>5</v>
      </c>
      <c r="C7" s="401" t="s">
        <v>7720</v>
      </c>
      <c r="D7" s="401" t="s">
        <v>7721</v>
      </c>
      <c r="E7" s="401" t="s">
        <v>442</v>
      </c>
      <c r="F7" s="401" t="s">
        <v>1977</v>
      </c>
      <c r="G7" s="401" t="s">
        <v>7722</v>
      </c>
      <c r="H7" s="2"/>
    </row>
    <row x14ac:dyDescent="0.25" r="8" customHeight="1" ht="17.25">
      <c r="A8" s="200">
        <v>45113</v>
      </c>
      <c r="B8" s="193" t="s">
        <v>7723</v>
      </c>
      <c r="C8" s="194">
        <v>500</v>
      </c>
      <c r="D8" s="202"/>
      <c r="E8" s="202"/>
      <c r="F8" s="202"/>
      <c r="G8" s="202"/>
      <c r="H8" s="32" t="s">
        <v>469</v>
      </c>
    </row>
    <row x14ac:dyDescent="0.25" r="9" customHeight="1" ht="17.25">
      <c r="A9" s="200">
        <v>45207</v>
      </c>
      <c r="B9" s="201" t="s">
        <v>7724</v>
      </c>
      <c r="C9" s="202"/>
      <c r="D9" s="194">
        <v>1000</v>
      </c>
      <c r="E9" s="202"/>
      <c r="F9" s="202"/>
      <c r="G9" s="202"/>
      <c r="H9" s="32" t="s">
        <v>469</v>
      </c>
    </row>
    <row x14ac:dyDescent="0.25" r="10" customHeight="1" ht="17.25">
      <c r="A10" s="28" t="s">
        <v>2527</v>
      </c>
      <c r="B10" s="201" t="s">
        <v>7725</v>
      </c>
      <c r="C10" s="202"/>
      <c r="D10" s="194">
        <v>1000</v>
      </c>
      <c r="E10" s="202"/>
      <c r="F10" s="202"/>
      <c r="G10" s="202"/>
      <c r="H10" s="32" t="s">
        <v>469</v>
      </c>
    </row>
    <row x14ac:dyDescent="0.25" r="11" customHeight="1" ht="17.25">
      <c r="A11" s="200">
        <v>45355</v>
      </c>
      <c r="B11" s="193" t="s">
        <v>7726</v>
      </c>
      <c r="C11" s="202"/>
      <c r="D11" s="202"/>
      <c r="E11" s="194">
        <v>200</v>
      </c>
      <c r="F11" s="194">
        <v>100</v>
      </c>
      <c r="G11" s="202"/>
      <c r="H11" s="32" t="s">
        <v>469</v>
      </c>
    </row>
    <row x14ac:dyDescent="0.25" r="12" customHeight="1" ht="17.25">
      <c r="A12" s="200">
        <v>45418</v>
      </c>
      <c r="B12" s="193" t="s">
        <v>7727</v>
      </c>
      <c r="C12" s="202"/>
      <c r="D12" s="202"/>
      <c r="E12" s="194">
        <v>100</v>
      </c>
      <c r="F12" s="202"/>
      <c r="G12" s="194">
        <v>50</v>
      </c>
      <c r="H12" s="32" t="s">
        <v>469</v>
      </c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2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11.576428571428572" customWidth="1" bestFit="1"/>
    <col min="4" max="4" style="116" width="10.147857142857141" customWidth="1" bestFit="1"/>
    <col min="5" max="5" style="88" width="9.147857142857141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83"/>
      <c r="F1" s="2"/>
    </row>
    <row x14ac:dyDescent="0.25" r="2" customHeight="1" ht="17.25">
      <c r="A2" s="37"/>
      <c r="B2" s="83"/>
      <c r="C2" s="3"/>
      <c r="D2" s="3"/>
      <c r="E2" s="83"/>
      <c r="F2" s="2"/>
    </row>
    <row x14ac:dyDescent="0.25" r="3" customHeight="1" ht="17.25">
      <c r="A3" s="1" t="s">
        <v>7698</v>
      </c>
      <c r="B3" s="83"/>
      <c r="C3" s="114"/>
      <c r="D3" s="3"/>
      <c r="E3" s="83"/>
      <c r="F3" s="2"/>
    </row>
    <row x14ac:dyDescent="0.25" r="4" customHeight="1" ht="17.25">
      <c r="A4" s="1" t="s">
        <v>7716</v>
      </c>
      <c r="B4" s="4"/>
      <c r="C4" s="5"/>
      <c r="D4" s="5"/>
      <c r="E4" s="4"/>
      <c r="F4" s="2"/>
    </row>
    <row x14ac:dyDescent="0.25" r="5" customHeight="1" ht="17.25">
      <c r="A5" s="1" t="s">
        <v>499</v>
      </c>
      <c r="B5" s="4"/>
      <c r="C5" s="5"/>
      <c r="D5" s="5"/>
      <c r="E5" s="4"/>
      <c r="F5" s="2"/>
    </row>
    <row x14ac:dyDescent="0.25" r="6" customHeight="1" ht="17.25">
      <c r="A6" s="1"/>
      <c r="B6" s="4"/>
      <c r="C6" s="94"/>
      <c r="D6" s="94"/>
      <c r="E6" s="94"/>
      <c r="F6" s="2"/>
    </row>
    <row x14ac:dyDescent="0.25" r="7" customHeight="1" ht="17.25">
      <c r="A7" s="533" t="s">
        <v>4</v>
      </c>
      <c r="B7" s="534" t="s">
        <v>5</v>
      </c>
      <c r="C7" s="401" t="s">
        <v>1977</v>
      </c>
      <c r="D7" s="401" t="s">
        <v>442</v>
      </c>
      <c r="E7" s="534"/>
      <c r="F7" s="2"/>
    </row>
    <row x14ac:dyDescent="0.25" r="8" customHeight="1" ht="17.25">
      <c r="A8" s="200">
        <v>45174</v>
      </c>
      <c r="B8" s="193" t="s">
        <v>7717</v>
      </c>
      <c r="C8" s="194">
        <v>50</v>
      </c>
      <c r="D8" s="202"/>
      <c r="E8" s="201"/>
      <c r="F8" s="32" t="s">
        <v>469</v>
      </c>
    </row>
    <row x14ac:dyDescent="0.25" r="9" customHeight="1" ht="17.25">
      <c r="A9" s="200">
        <v>45204</v>
      </c>
      <c r="B9" s="193" t="s">
        <v>7718</v>
      </c>
      <c r="C9" s="202"/>
      <c r="D9" s="194">
        <v>100</v>
      </c>
      <c r="E9" s="201"/>
      <c r="F9" s="32" t="s">
        <v>469</v>
      </c>
    </row>
    <row x14ac:dyDescent="0.25" r="10" customHeight="1" ht="17.25">
      <c r="A10" s="200"/>
      <c r="B10" s="193"/>
      <c r="C10" s="202"/>
      <c r="D10" s="202"/>
      <c r="E10" s="201"/>
      <c r="F10" s="2"/>
    </row>
    <row x14ac:dyDescent="0.25" r="11" customHeight="1" ht="17.25">
      <c r="A11" s="200"/>
      <c r="B11" s="193"/>
      <c r="C11" s="202"/>
      <c r="D11" s="202"/>
      <c r="E11" s="201"/>
      <c r="F11" s="2"/>
    </row>
    <row x14ac:dyDescent="0.25" r="12" customHeight="1" ht="17.25">
      <c r="A12" s="200"/>
      <c r="B12" s="193"/>
      <c r="C12" s="202"/>
      <c r="D12" s="202"/>
      <c r="E12" s="201"/>
      <c r="F12" s="2"/>
    </row>
    <row x14ac:dyDescent="0.25" r="13" customHeight="1" ht="17.25">
      <c r="A13" s="15"/>
      <c r="B13" s="16"/>
      <c r="C13" s="36"/>
      <c r="D13" s="36"/>
      <c r="E13" s="16"/>
      <c r="F13" s="2"/>
    </row>
    <row x14ac:dyDescent="0.25" r="14" customHeight="1" ht="17.25">
      <c r="A14" s="15"/>
      <c r="B14" s="16"/>
      <c r="C14" s="36"/>
      <c r="D14" s="36"/>
      <c r="E14" s="16"/>
      <c r="F14" s="2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/>
  </sheetViews>
  <sheetFormatPr defaultRowHeight="15" x14ac:dyDescent="0.25"/>
  <cols>
    <col min="1" max="1" style="39" width="14.005" customWidth="1" bestFit="1"/>
    <col min="2" max="2" style="88" width="20.719285714285714" customWidth="1" bestFit="1"/>
    <col min="3" max="3" style="116" width="8.719285714285713" customWidth="1" bestFit="1"/>
    <col min="4" max="4" style="116" width="9.290714285714287" customWidth="1" bestFit="1"/>
    <col min="5" max="5" style="41" width="9.147857142857141" customWidth="1" bestFit="1"/>
    <col min="6" max="6" style="41" width="9.147857142857141" customWidth="1" bestFit="1"/>
    <col min="7" max="7" style="41" width="9.147857142857141" customWidth="1" bestFit="1"/>
    <col min="8" max="8" style="40" width="10.290714285714287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2"/>
    </row>
    <row x14ac:dyDescent="0.25" r="2" customHeight="1" ht="17.25">
      <c r="A2" s="1"/>
      <c r="B2" s="83"/>
      <c r="C2" s="3"/>
      <c r="D2" s="3"/>
      <c r="E2" s="3"/>
      <c r="F2" s="3"/>
      <c r="G2" s="3"/>
      <c r="H2" s="2"/>
    </row>
    <row x14ac:dyDescent="0.25" r="3" customHeight="1" ht="17.25">
      <c r="A3" s="1" t="s">
        <v>7713</v>
      </c>
      <c r="B3" s="83"/>
      <c r="C3" s="3"/>
      <c r="D3" s="3"/>
      <c r="E3" s="3"/>
      <c r="F3" s="3"/>
      <c r="G3" s="3"/>
      <c r="H3" s="2"/>
    </row>
    <row x14ac:dyDescent="0.25" r="4" customHeight="1" ht="17.25">
      <c r="A4" s="1" t="s">
        <v>7714</v>
      </c>
      <c r="B4" s="4"/>
      <c r="C4" s="5"/>
      <c r="D4" s="5"/>
      <c r="E4" s="5"/>
      <c r="F4" s="5"/>
      <c r="G4" s="5"/>
      <c r="H4" s="4"/>
    </row>
    <row x14ac:dyDescent="0.25" r="5" customHeight="1" ht="17.25">
      <c r="A5" s="191"/>
      <c r="B5" s="83"/>
      <c r="C5" s="11">
        <v>6500</v>
      </c>
      <c r="D5" s="11">
        <v>4500</v>
      </c>
      <c r="E5" s="11">
        <v>1400</v>
      </c>
      <c r="F5" s="11">
        <v>4500</v>
      </c>
      <c r="G5" s="11">
        <v>18000</v>
      </c>
      <c r="H5" s="11"/>
    </row>
    <row x14ac:dyDescent="0.25" r="6" customHeight="1" ht="17.25">
      <c r="A6" s="12" t="s">
        <v>4</v>
      </c>
      <c r="B6" s="273" t="s">
        <v>5</v>
      </c>
      <c r="C6" s="274" t="s">
        <v>368</v>
      </c>
      <c r="D6" s="274" t="s">
        <v>7</v>
      </c>
      <c r="E6" s="274" t="s">
        <v>9</v>
      </c>
      <c r="F6" s="274" t="s">
        <v>8</v>
      </c>
      <c r="G6" s="274" t="s">
        <v>10</v>
      </c>
      <c r="H6" s="273"/>
    </row>
    <row x14ac:dyDescent="0.25" r="7" customHeight="1" ht="17.25">
      <c r="A7" s="117" t="s">
        <v>2844</v>
      </c>
      <c r="B7" s="118" t="s">
        <v>7715</v>
      </c>
      <c r="C7" s="138">
        <v>16</v>
      </c>
      <c r="D7" s="138">
        <v>16</v>
      </c>
      <c r="E7" s="138">
        <v>16</v>
      </c>
      <c r="F7" s="138">
        <v>8</v>
      </c>
      <c r="G7" s="138">
        <v>4</v>
      </c>
      <c r="H7" s="118"/>
    </row>
    <row x14ac:dyDescent="0.25" r="8" customHeight="1" ht="17.25">
      <c r="A8" s="21" t="s">
        <v>4675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2"/>
    </row>
    <row x14ac:dyDescent="0.25" r="9" customHeight="1" ht="17.25">
      <c r="A9" s="33"/>
      <c r="B9" s="34"/>
      <c r="C9" s="35"/>
      <c r="D9" s="35"/>
      <c r="E9" s="35"/>
      <c r="F9" s="35"/>
      <c r="G9" s="35"/>
      <c r="H9" s="34"/>
    </row>
    <row x14ac:dyDescent="0.25" r="10" customHeight="1" ht="17.25">
      <c r="A10" s="21" t="s">
        <v>4563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2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16"/>
    </row>
    <row x14ac:dyDescent="0.25" r="12" customHeight="1" ht="17.25">
      <c r="A12" s="21" t="s">
        <v>4568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2"/>
    </row>
    <row x14ac:dyDescent="0.25" r="13" customHeight="1" ht="17.25">
      <c r="A13" s="15">
        <v>45270</v>
      </c>
      <c r="B13" s="16" t="s">
        <v>14</v>
      </c>
      <c r="C13" s="17">
        <v>-16</v>
      </c>
      <c r="D13" s="17">
        <v>-16</v>
      </c>
      <c r="E13" s="17">
        <v>-16</v>
      </c>
      <c r="F13" s="17">
        <v>-8</v>
      </c>
      <c r="G13" s="17">
        <v>-4</v>
      </c>
      <c r="H13" s="16"/>
    </row>
    <row x14ac:dyDescent="0.25" r="14" customHeight="1" ht="17.25">
      <c r="A14" s="21" t="s">
        <v>4569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16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16"/>
    </row>
    <row x14ac:dyDescent="0.25" r="18" customHeight="1" ht="17.25">
      <c r="A18" s="123"/>
      <c r="B18" s="124"/>
      <c r="C18" s="18"/>
      <c r="D18" s="18"/>
      <c r="E18" s="18"/>
      <c r="F18" s="18"/>
      <c r="G18" s="18"/>
      <c r="H18" s="124"/>
    </row>
    <row x14ac:dyDescent="0.25" r="19" customHeight="1" ht="17.25">
      <c r="A19" s="38"/>
      <c r="B19" s="182"/>
      <c r="C19" s="114"/>
      <c r="D19" s="114"/>
      <c r="E19" s="114"/>
      <c r="F19" s="114"/>
      <c r="G19" s="114"/>
      <c r="H19" s="182"/>
    </row>
    <row x14ac:dyDescent="0.25" r="20" customHeight="1" ht="17.25">
      <c r="A20" s="462"/>
      <c r="B20" s="547"/>
      <c r="C20" s="646"/>
      <c r="D20" s="646"/>
      <c r="E20" s="3"/>
      <c r="F20" s="3"/>
      <c r="G20" s="3"/>
      <c r="H20" s="2"/>
    </row>
    <row x14ac:dyDescent="0.25" r="21" customHeight="1" ht="17.25">
      <c r="A21" s="462"/>
      <c r="B21" s="547"/>
      <c r="C21" s="646"/>
      <c r="D21" s="646"/>
      <c r="E21" s="3"/>
      <c r="F21" s="3"/>
      <c r="G21" s="3"/>
      <c r="H21" s="2"/>
    </row>
    <row x14ac:dyDescent="0.25" r="22" customHeight="1" ht="17.25">
      <c r="A22" s="462"/>
      <c r="B22" s="547"/>
      <c r="C22" s="646"/>
      <c r="D22" s="646"/>
      <c r="E22" s="3"/>
      <c r="F22" s="3"/>
      <c r="G22" s="3"/>
      <c r="H22" s="2"/>
    </row>
    <row x14ac:dyDescent="0.25" r="23" customHeight="1" ht="17.25">
      <c r="A23" s="462"/>
      <c r="B23" s="547"/>
      <c r="C23" s="646"/>
      <c r="D23" s="646"/>
      <c r="E23" s="3"/>
      <c r="F23" s="3"/>
      <c r="G23" s="3"/>
      <c r="H23" s="2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3"/>
  <sheetViews>
    <sheetView workbookViewId="0"/>
  </sheetViews>
  <sheetFormatPr defaultRowHeight="15" x14ac:dyDescent="0.25"/>
  <cols>
    <col min="1" max="1" style="39" width="14.005" customWidth="1" bestFit="1"/>
    <col min="2" max="2" style="88" width="20.719285714285714" customWidth="1" bestFit="1"/>
    <col min="3" max="3" style="116" width="8.719285714285713" customWidth="1" bestFit="1"/>
    <col min="4" max="4" style="116" width="9.290714285714287" customWidth="1" bestFit="1"/>
    <col min="5" max="5" style="41" width="9.147857142857141" customWidth="1" bestFit="1"/>
    <col min="6" max="6" style="41" width="9.147857142857141" customWidth="1" bestFit="1"/>
    <col min="7" max="7" style="41" width="9.147857142857141" customWidth="1" bestFit="1"/>
    <col min="8" max="8" style="41" width="9.147857142857141" customWidth="1" bestFit="1"/>
    <col min="9" max="9" style="41" width="9.147857142857141" customWidth="1" bestFit="1"/>
    <col min="10" max="10" style="41" width="9.147857142857141" customWidth="1" bestFit="1"/>
    <col min="11" max="11" style="41" width="9.147857142857141" customWidth="1" bestFit="1"/>
    <col min="12" max="12" style="40" width="10.290714285714287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2"/>
    </row>
    <row x14ac:dyDescent="0.25" r="3" customHeight="1" ht="17.25">
      <c r="A3" s="1" t="s">
        <v>7618</v>
      </c>
      <c r="B3" s="83"/>
      <c r="C3" s="3"/>
      <c r="D3" s="3"/>
      <c r="E3" s="3"/>
      <c r="F3" s="3"/>
      <c r="G3" s="3"/>
      <c r="H3" s="3"/>
      <c r="I3" s="3"/>
      <c r="J3" s="3"/>
      <c r="K3" s="3"/>
      <c r="L3" s="2"/>
    </row>
    <row x14ac:dyDescent="0.25" r="4" customHeight="1" ht="17.25">
      <c r="A4" s="1" t="s">
        <v>7710</v>
      </c>
      <c r="B4" s="4"/>
      <c r="C4" s="5"/>
      <c r="D4" s="5"/>
      <c r="E4" s="5"/>
      <c r="F4" s="5"/>
      <c r="G4" s="5"/>
      <c r="H4" s="5"/>
      <c r="I4" s="5"/>
      <c r="J4" s="5"/>
      <c r="K4" s="5"/>
      <c r="L4" s="4"/>
    </row>
    <row x14ac:dyDescent="0.25" r="5" customHeight="1" ht="17.25">
      <c r="A5" s="191"/>
      <c r="B5" s="83"/>
      <c r="C5" s="11">
        <v>21000</v>
      </c>
      <c r="D5" s="11">
        <v>18000</v>
      </c>
      <c r="E5" s="11">
        <v>4500</v>
      </c>
      <c r="F5" s="11">
        <v>4500</v>
      </c>
      <c r="G5" s="11">
        <v>6750</v>
      </c>
      <c r="H5" s="11">
        <v>5000</v>
      </c>
      <c r="I5" s="11">
        <v>1500</v>
      </c>
      <c r="J5" s="11">
        <v>25000</v>
      </c>
      <c r="K5" s="11">
        <v>2700</v>
      </c>
      <c r="L5" s="11"/>
    </row>
    <row x14ac:dyDescent="0.25" r="6" customHeight="1" ht="17.25">
      <c r="A6" s="12" t="s">
        <v>4</v>
      </c>
      <c r="B6" s="273" t="s">
        <v>5</v>
      </c>
      <c r="C6" s="274" t="s">
        <v>1864</v>
      </c>
      <c r="D6" s="274" t="s">
        <v>31</v>
      </c>
      <c r="E6" s="274" t="s">
        <v>8</v>
      </c>
      <c r="F6" s="274" t="s">
        <v>358</v>
      </c>
      <c r="G6" s="274" t="s">
        <v>6</v>
      </c>
      <c r="H6" s="274" t="s">
        <v>7</v>
      </c>
      <c r="I6" s="274" t="s">
        <v>9</v>
      </c>
      <c r="J6" s="274" t="s">
        <v>369</v>
      </c>
      <c r="K6" s="274" t="s">
        <v>33</v>
      </c>
      <c r="L6" s="273"/>
    </row>
    <row x14ac:dyDescent="0.25" r="7" customHeight="1" ht="17.25">
      <c r="A7" s="117">
        <v>45110</v>
      </c>
      <c r="B7" s="118" t="s">
        <v>7711</v>
      </c>
      <c r="C7" s="138">
        <v>20</v>
      </c>
      <c r="D7" s="138">
        <v>20</v>
      </c>
      <c r="E7" s="138">
        <v>20</v>
      </c>
      <c r="F7" s="138">
        <v>20</v>
      </c>
      <c r="G7" s="46"/>
      <c r="H7" s="46"/>
      <c r="I7" s="46"/>
      <c r="J7" s="46"/>
      <c r="K7" s="46"/>
      <c r="L7" s="118"/>
    </row>
    <row x14ac:dyDescent="0.25" r="8" customHeight="1" ht="17.25">
      <c r="A8" s="21" t="s">
        <v>4672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352"/>
      <c r="H8" s="352"/>
      <c r="I8" s="352"/>
      <c r="J8" s="352"/>
      <c r="K8" s="352"/>
      <c r="L8" s="22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35"/>
      <c r="K9" s="35"/>
      <c r="L9" s="34"/>
    </row>
    <row x14ac:dyDescent="0.25" r="10" customHeight="1" ht="17.25">
      <c r="A10" s="21" t="s">
        <v>4673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352"/>
      <c r="H10" s="352"/>
      <c r="I10" s="352"/>
      <c r="J10" s="352"/>
      <c r="K10" s="352"/>
      <c r="L10" s="22"/>
    </row>
    <row x14ac:dyDescent="0.25" r="11" customHeight="1" ht="17.25">
      <c r="A11" s="117" t="s">
        <v>1935</v>
      </c>
      <c r="B11" s="118" t="s">
        <v>7712</v>
      </c>
      <c r="C11" s="98"/>
      <c r="D11" s="98"/>
      <c r="E11" s="98"/>
      <c r="F11" s="98"/>
      <c r="G11" s="138">
        <v>10</v>
      </c>
      <c r="H11" s="138">
        <v>10</v>
      </c>
      <c r="I11" s="138">
        <v>12</v>
      </c>
      <c r="J11" s="138">
        <v>8</v>
      </c>
      <c r="K11" s="138">
        <v>8</v>
      </c>
      <c r="L11" s="248"/>
    </row>
    <row x14ac:dyDescent="0.25" r="12" customHeight="1" ht="17.25">
      <c r="A12" s="21" t="s">
        <v>4625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16"/>
    </row>
    <row x14ac:dyDescent="0.25" r="14" customHeight="1" ht="17.25">
      <c r="A14" s="21" t="s">
        <v>4674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2"/>
    </row>
    <row x14ac:dyDescent="0.25" r="15" customHeight="1" ht="17.25">
      <c r="A15" s="15">
        <v>45237</v>
      </c>
      <c r="B15" s="34" t="s">
        <v>14</v>
      </c>
      <c r="C15" s="17">
        <v>-20</v>
      </c>
      <c r="D15" s="17">
        <v>-20</v>
      </c>
      <c r="E15" s="17">
        <v>-20</v>
      </c>
      <c r="F15" s="17">
        <v>-20</v>
      </c>
      <c r="G15" s="17">
        <v>-10</v>
      </c>
      <c r="H15" s="17">
        <v>-10</v>
      </c>
      <c r="I15" s="18"/>
      <c r="J15" s="17">
        <v>-8</v>
      </c>
      <c r="K15" s="18"/>
      <c r="L15" s="124"/>
    </row>
    <row x14ac:dyDescent="0.25" r="16" customHeight="1" ht="17.25">
      <c r="A16" s="15">
        <v>45237</v>
      </c>
      <c r="B16" s="34" t="s">
        <v>14</v>
      </c>
      <c r="C16" s="18"/>
      <c r="D16" s="18"/>
      <c r="E16" s="18"/>
      <c r="F16" s="18"/>
      <c r="G16" s="18"/>
      <c r="H16" s="18"/>
      <c r="I16" s="17">
        <v>-12</v>
      </c>
      <c r="J16" s="18"/>
      <c r="K16" s="17">
        <v>-8</v>
      </c>
      <c r="L16" s="124"/>
    </row>
    <row x14ac:dyDescent="0.25" r="17" customHeight="1" ht="17.25">
      <c r="A17" s="21" t="s">
        <v>4675</v>
      </c>
      <c r="B17" s="22"/>
      <c r="C17" s="23">
        <f>SUM(C14:C16)</f>
      </c>
      <c r="D17" s="23">
        <f>SUM(D14:D16)</f>
      </c>
      <c r="E17" s="23">
        <f>SUM(E14:E16)</f>
      </c>
      <c r="F17" s="23">
        <f>SUM(F14:F16)</f>
      </c>
      <c r="G17" s="23">
        <f>SUM(G14:G16)</f>
      </c>
      <c r="H17" s="23">
        <f>SUM(H14:H16)</f>
      </c>
      <c r="I17" s="23">
        <f>SUM(I14:I16)</f>
      </c>
      <c r="J17" s="23">
        <f>SUM(J14:J16)</f>
      </c>
      <c r="K17" s="23">
        <f>SUM(K14:K16)</f>
      </c>
      <c r="L17" s="22"/>
    </row>
    <row x14ac:dyDescent="0.25" r="18" customHeight="1" ht="17.25">
      <c r="A18" s="123"/>
      <c r="B18" s="124"/>
      <c r="C18" s="18"/>
      <c r="D18" s="18"/>
      <c r="E18" s="18"/>
      <c r="F18" s="18"/>
      <c r="G18" s="18"/>
      <c r="H18" s="18"/>
      <c r="I18" s="18"/>
      <c r="J18" s="18"/>
      <c r="K18" s="18"/>
      <c r="L18" s="124"/>
    </row>
    <row x14ac:dyDescent="0.25" r="19" customHeight="1" ht="17.25">
      <c r="A19" s="38"/>
      <c r="B19" s="182"/>
      <c r="C19" s="114"/>
      <c r="D19" s="114"/>
      <c r="E19" s="114"/>
      <c r="F19" s="114"/>
      <c r="G19" s="114"/>
      <c r="H19" s="114"/>
      <c r="I19" s="114"/>
      <c r="J19" s="114"/>
      <c r="K19" s="114"/>
      <c r="L19" s="182"/>
    </row>
    <row x14ac:dyDescent="0.25" r="20" customHeight="1" ht="17.25">
      <c r="A20" s="462"/>
      <c r="B20" s="547"/>
      <c r="C20" s="646"/>
      <c r="D20" s="646"/>
      <c r="E20" s="3"/>
      <c r="F20" s="3"/>
      <c r="G20" s="3"/>
      <c r="H20" s="3"/>
      <c r="I20" s="3"/>
      <c r="J20" s="3"/>
      <c r="K20" s="3"/>
      <c r="L20" s="2"/>
    </row>
    <row x14ac:dyDescent="0.25" r="21" customHeight="1" ht="17.25">
      <c r="A21" s="462"/>
      <c r="B21" s="547"/>
      <c r="C21" s="646"/>
      <c r="D21" s="646"/>
      <c r="E21" s="3"/>
      <c r="F21" s="3"/>
      <c r="G21" s="3"/>
      <c r="H21" s="3"/>
      <c r="I21" s="3"/>
      <c r="J21" s="3"/>
      <c r="K21" s="3"/>
      <c r="L21" s="2"/>
    </row>
    <row x14ac:dyDescent="0.25" r="22" customHeight="1" ht="17.25">
      <c r="A22" s="462"/>
      <c r="B22" s="547"/>
      <c r="C22" s="646"/>
      <c r="D22" s="646"/>
      <c r="E22" s="3"/>
      <c r="F22" s="3"/>
      <c r="G22" s="3"/>
      <c r="H22" s="3"/>
      <c r="I22" s="3"/>
      <c r="J22" s="3"/>
      <c r="K22" s="3"/>
      <c r="L22" s="2"/>
    </row>
    <row x14ac:dyDescent="0.25" r="23" customHeight="1" ht="17.25">
      <c r="A23" s="462"/>
      <c r="B23" s="547"/>
      <c r="C23" s="646"/>
      <c r="D23" s="646"/>
      <c r="E23" s="3"/>
      <c r="F23" s="3"/>
      <c r="G23" s="3"/>
      <c r="H23" s="3"/>
      <c r="I23" s="3"/>
      <c r="J23" s="3"/>
      <c r="K23" s="3"/>
      <c r="L23" s="2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3"/>
  <sheetViews>
    <sheetView workbookViewId="0"/>
  </sheetViews>
  <sheetFormatPr defaultRowHeight="15" x14ac:dyDescent="0.25"/>
  <cols>
    <col min="1" max="1" style="39" width="14.005" customWidth="1" bestFit="1"/>
    <col min="2" max="2" style="88" width="20.719285714285714" customWidth="1" bestFit="1"/>
    <col min="3" max="3" style="116" width="8.719285714285713" customWidth="1" bestFit="1"/>
    <col min="4" max="4" style="116" width="9.290714285714287" customWidth="1" bestFit="1"/>
    <col min="5" max="5" style="41" width="8.576428571428572" customWidth="1" bestFit="1"/>
    <col min="6" max="6" style="41" width="9.147857142857141" customWidth="1" bestFit="1"/>
    <col min="7" max="7" style="41" width="9.147857142857141" customWidth="1" bestFit="1"/>
    <col min="8" max="8" style="41" width="9.147857142857141" customWidth="1" bestFit="1"/>
    <col min="9" max="9" style="41" width="9.147857142857141" customWidth="1" bestFit="1"/>
    <col min="10" max="10" style="41" width="10.290714285714287" customWidth="1" bestFit="1"/>
    <col min="11" max="11" style="40" width="10.290714285714287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2"/>
      <c r="L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2"/>
      <c r="L2" s="2"/>
    </row>
    <row x14ac:dyDescent="0.25" r="3" customHeight="1" ht="17.25">
      <c r="A3" s="1" t="s">
        <v>7618</v>
      </c>
      <c r="B3" s="83"/>
      <c r="C3" s="3"/>
      <c r="D3" s="3"/>
      <c r="E3" s="3"/>
      <c r="F3" s="3"/>
      <c r="G3" s="3"/>
      <c r="H3" s="3"/>
      <c r="I3" s="3"/>
      <c r="J3" s="3"/>
      <c r="K3" s="2"/>
      <c r="L3" s="2"/>
    </row>
    <row x14ac:dyDescent="0.25" r="4" customHeight="1" ht="17.25">
      <c r="A4" s="1" t="s">
        <v>7708</v>
      </c>
      <c r="B4" s="4"/>
      <c r="C4" s="5"/>
      <c r="D4" s="5"/>
      <c r="E4" s="5"/>
      <c r="F4" s="5"/>
      <c r="G4" s="5"/>
      <c r="H4" s="5"/>
      <c r="I4" s="5"/>
      <c r="J4" s="5"/>
      <c r="K4" s="4"/>
      <c r="L4" s="2"/>
    </row>
    <row x14ac:dyDescent="0.25" r="5" customHeight="1" ht="17.25">
      <c r="A5" s="191"/>
      <c r="B5" s="83"/>
      <c r="C5" s="11">
        <v>6750</v>
      </c>
      <c r="D5" s="11">
        <v>6000</v>
      </c>
      <c r="E5" s="11">
        <v>5000</v>
      </c>
      <c r="F5" s="11">
        <v>5000</v>
      </c>
      <c r="G5" s="11">
        <v>1500</v>
      </c>
      <c r="H5" s="11">
        <v>4500</v>
      </c>
      <c r="I5" s="11">
        <v>25000</v>
      </c>
      <c r="J5" s="11">
        <v>21000</v>
      </c>
      <c r="K5" s="11"/>
      <c r="L5" s="2"/>
    </row>
    <row x14ac:dyDescent="0.25" r="6" customHeight="1" ht="17.25">
      <c r="A6" s="12" t="s">
        <v>4</v>
      </c>
      <c r="B6" s="273" t="s">
        <v>5</v>
      </c>
      <c r="C6" s="274" t="s">
        <v>6</v>
      </c>
      <c r="D6" s="274" t="s">
        <v>75</v>
      </c>
      <c r="E6" s="274" t="s">
        <v>7</v>
      </c>
      <c r="F6" s="274" t="s">
        <v>76</v>
      </c>
      <c r="G6" s="274" t="s">
        <v>9</v>
      </c>
      <c r="H6" s="274" t="s">
        <v>8</v>
      </c>
      <c r="I6" s="274" t="s">
        <v>10</v>
      </c>
      <c r="J6" s="274" t="s">
        <v>1864</v>
      </c>
      <c r="K6" s="273"/>
      <c r="L6" s="2"/>
    </row>
    <row x14ac:dyDescent="0.25" r="7" customHeight="1" ht="17.25">
      <c r="A7" s="117">
        <v>44959</v>
      </c>
      <c r="B7" s="118" t="s">
        <v>7709</v>
      </c>
      <c r="C7" s="138">
        <v>10</v>
      </c>
      <c r="D7" s="138">
        <v>10</v>
      </c>
      <c r="E7" s="138">
        <v>10</v>
      </c>
      <c r="F7" s="138">
        <v>10</v>
      </c>
      <c r="G7" s="138">
        <v>20</v>
      </c>
      <c r="H7" s="138">
        <v>20</v>
      </c>
      <c r="I7" s="138">
        <v>5</v>
      </c>
      <c r="J7" s="138">
        <v>10</v>
      </c>
      <c r="K7" s="118"/>
      <c r="L7" s="2"/>
    </row>
    <row x14ac:dyDescent="0.25" r="8" customHeight="1" ht="17.25">
      <c r="A8" s="21" t="s">
        <v>4671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22"/>
      <c r="L8" s="2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35"/>
      <c r="K9" s="34"/>
      <c r="L9" s="2"/>
    </row>
    <row x14ac:dyDescent="0.25" r="10" customHeight="1" ht="17.25">
      <c r="A10" s="21" t="s">
        <v>4672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  <c r="K10" s="22"/>
      <c r="L10" s="2"/>
    </row>
    <row x14ac:dyDescent="0.25" r="11" customHeight="1" ht="17.25">
      <c r="A11" s="192">
        <v>44930</v>
      </c>
      <c r="B11" s="193" t="s">
        <v>3615</v>
      </c>
      <c r="C11" s="195">
        <v>-10</v>
      </c>
      <c r="D11" s="195">
        <v>-10</v>
      </c>
      <c r="E11" s="195">
        <v>-10</v>
      </c>
      <c r="F11" s="195">
        <v>-10</v>
      </c>
      <c r="G11" s="195">
        <v>-20</v>
      </c>
      <c r="H11" s="195">
        <v>-20</v>
      </c>
      <c r="I11" s="195">
        <v>-5</v>
      </c>
      <c r="J11" s="195">
        <v>-10</v>
      </c>
      <c r="K11" s="193"/>
      <c r="L11" s="32" t="s">
        <v>18</v>
      </c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16"/>
      <c r="L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16"/>
      <c r="L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16"/>
      <c r="L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16"/>
      <c r="L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16"/>
      <c r="L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16"/>
      <c r="L17" s="2"/>
    </row>
    <row x14ac:dyDescent="0.25" r="18" customHeight="1" ht="17.25">
      <c r="A18" s="123"/>
      <c r="B18" s="124"/>
      <c r="C18" s="103">
        <f>SUM(C10:C13)</f>
      </c>
      <c r="D18" s="103">
        <f>SUM(D10:D13)</f>
      </c>
      <c r="E18" s="103">
        <f>SUM(E10:E13)</f>
      </c>
      <c r="F18" s="103">
        <f>SUM(F10:F13)</f>
      </c>
      <c r="G18" s="103">
        <f>SUM(G10:G13)</f>
      </c>
      <c r="H18" s="103">
        <f>SUM(H10:H13)</f>
      </c>
      <c r="I18" s="103">
        <f>SUM(I10:I13)</f>
      </c>
      <c r="J18" s="103">
        <f>SUM(J10:J13)</f>
      </c>
      <c r="K18" s="124"/>
      <c r="L18" s="2"/>
    </row>
    <row x14ac:dyDescent="0.25" r="19" customHeight="1" ht="17.25">
      <c r="A19" s="38"/>
      <c r="B19" s="182"/>
      <c r="C19" s="114"/>
      <c r="D19" s="114"/>
      <c r="E19" s="114"/>
      <c r="F19" s="114"/>
      <c r="G19" s="114"/>
      <c r="H19" s="114"/>
      <c r="I19" s="114"/>
      <c r="J19" s="114"/>
      <c r="K19" s="182"/>
      <c r="L19" s="2"/>
    </row>
    <row x14ac:dyDescent="0.25" r="20" customHeight="1" ht="17.25">
      <c r="A20" s="462"/>
      <c r="B20" s="547"/>
      <c r="C20" s="646"/>
      <c r="D20" s="646"/>
      <c r="E20" s="3"/>
      <c r="F20" s="3"/>
      <c r="G20" s="3"/>
      <c r="H20" s="3"/>
      <c r="I20" s="3"/>
      <c r="J20" s="3"/>
      <c r="K20" s="2"/>
      <c r="L20" s="2"/>
    </row>
    <row x14ac:dyDescent="0.25" r="21" customHeight="1" ht="17.25">
      <c r="A21" s="462"/>
      <c r="B21" s="547"/>
      <c r="C21" s="646"/>
      <c r="D21" s="646"/>
      <c r="E21" s="3"/>
      <c r="F21" s="3"/>
      <c r="G21" s="3"/>
      <c r="H21" s="3"/>
      <c r="I21" s="3"/>
      <c r="J21" s="3"/>
      <c r="K21" s="2"/>
      <c r="L21" s="2"/>
    </row>
    <row x14ac:dyDescent="0.25" r="22" customHeight="1" ht="17.25">
      <c r="A22" s="462"/>
      <c r="B22" s="547"/>
      <c r="C22" s="646"/>
      <c r="D22" s="646"/>
      <c r="E22" s="3"/>
      <c r="F22" s="3"/>
      <c r="G22" s="3"/>
      <c r="H22" s="3"/>
      <c r="I22" s="3"/>
      <c r="J22" s="3"/>
      <c r="K22" s="2"/>
      <c r="L22" s="2"/>
    </row>
    <row x14ac:dyDescent="0.25" r="23" customHeight="1" ht="17.25">
      <c r="A23" s="462"/>
      <c r="B23" s="547"/>
      <c r="C23" s="646"/>
      <c r="D23" s="646"/>
      <c r="E23" s="3"/>
      <c r="F23" s="3"/>
      <c r="G23" s="3"/>
      <c r="H23" s="3"/>
      <c r="I23" s="3"/>
      <c r="J23" s="3"/>
      <c r="K23" s="2"/>
      <c r="L23" s="2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8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11.576428571428572" customWidth="1" bestFit="1"/>
    <col min="4" max="4" style="116" width="11.576428571428572" customWidth="1" bestFit="1"/>
    <col min="5" max="5" style="116" width="11.576428571428572" customWidth="1" bestFit="1"/>
    <col min="6" max="6" style="116" width="11.576428571428572" customWidth="1" bestFit="1"/>
    <col min="7" max="7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2"/>
    </row>
    <row x14ac:dyDescent="0.25" r="2" customHeight="1" ht="17.25">
      <c r="A2" s="37"/>
      <c r="B2" s="83"/>
      <c r="C2" s="3"/>
      <c r="D2" s="3"/>
      <c r="E2" s="3"/>
      <c r="F2" s="3"/>
      <c r="G2" s="2"/>
    </row>
    <row x14ac:dyDescent="0.25" r="3" customHeight="1" ht="17.25">
      <c r="A3" s="1" t="s">
        <v>7698</v>
      </c>
      <c r="B3" s="83"/>
      <c r="C3" s="114"/>
      <c r="D3" s="114"/>
      <c r="E3" s="114"/>
      <c r="F3" s="114"/>
      <c r="G3" s="2"/>
    </row>
    <row x14ac:dyDescent="0.25" r="4" customHeight="1" ht="17.25">
      <c r="A4" s="1" t="s">
        <v>7699</v>
      </c>
      <c r="B4" s="4"/>
      <c r="C4" s="5"/>
      <c r="D4" s="5"/>
      <c r="E4" s="5"/>
      <c r="F4" s="5"/>
      <c r="G4" s="2"/>
    </row>
    <row x14ac:dyDescent="0.25" r="5" customHeight="1" ht="17.25">
      <c r="A5" s="1" t="s">
        <v>499</v>
      </c>
      <c r="B5" s="4"/>
      <c r="C5" s="5"/>
      <c r="D5" s="5"/>
      <c r="E5" s="5"/>
      <c r="F5" s="5"/>
      <c r="G5" s="2"/>
    </row>
    <row x14ac:dyDescent="0.25" r="6" customHeight="1" ht="17.25">
      <c r="A6" s="1"/>
      <c r="B6" s="4"/>
      <c r="C6" s="94"/>
      <c r="D6" s="94"/>
      <c r="E6" s="94"/>
      <c r="F6" s="94"/>
      <c r="G6" s="2"/>
    </row>
    <row x14ac:dyDescent="0.25" r="7" customHeight="1" ht="17.25">
      <c r="A7" s="533" t="s">
        <v>4</v>
      </c>
      <c r="B7" s="534" t="s">
        <v>5</v>
      </c>
      <c r="C7" s="401" t="s">
        <v>33</v>
      </c>
      <c r="D7" s="401" t="s">
        <v>7700</v>
      </c>
      <c r="E7" s="401" t="s">
        <v>442</v>
      </c>
      <c r="F7" s="401" t="s">
        <v>1083</v>
      </c>
      <c r="G7" s="2"/>
    </row>
    <row x14ac:dyDescent="0.25" r="8" customHeight="1" ht="17.25">
      <c r="A8" s="200">
        <v>45327</v>
      </c>
      <c r="B8" s="193" t="s">
        <v>7701</v>
      </c>
      <c r="C8" s="194">
        <v>250</v>
      </c>
      <c r="D8" s="202"/>
      <c r="E8" s="202"/>
      <c r="F8" s="202"/>
      <c r="G8" s="32" t="s">
        <v>469</v>
      </c>
    </row>
    <row x14ac:dyDescent="0.25" r="9" customHeight="1" ht="17.25">
      <c r="A9" s="28">
        <v>45570</v>
      </c>
      <c r="B9" s="201" t="s">
        <v>7702</v>
      </c>
      <c r="C9" s="202"/>
      <c r="D9" s="194">
        <v>20</v>
      </c>
      <c r="E9" s="194">
        <v>100</v>
      </c>
      <c r="F9" s="202"/>
      <c r="G9" s="32" t="s">
        <v>469</v>
      </c>
    </row>
    <row x14ac:dyDescent="0.25" r="10" customHeight="1" ht="17.25">
      <c r="A10" s="28" t="s">
        <v>2951</v>
      </c>
      <c r="B10" s="29" t="s">
        <v>7703</v>
      </c>
      <c r="C10" s="194">
        <v>200</v>
      </c>
      <c r="D10" s="202"/>
      <c r="E10" s="202"/>
      <c r="F10" s="202"/>
      <c r="G10" s="32" t="s">
        <v>469</v>
      </c>
    </row>
    <row x14ac:dyDescent="0.25" r="11" customHeight="1" ht="17.25">
      <c r="A11" s="200" t="s">
        <v>5194</v>
      </c>
      <c r="B11" s="29" t="s">
        <v>7704</v>
      </c>
      <c r="C11" s="202"/>
      <c r="D11" s="202"/>
      <c r="E11" s="202"/>
      <c r="F11" s="194">
        <v>300</v>
      </c>
      <c r="G11" s="32" t="s">
        <v>469</v>
      </c>
    </row>
    <row x14ac:dyDescent="0.25" r="12" customHeight="1" ht="17.25">
      <c r="A12" s="28">
        <v>45479</v>
      </c>
      <c r="B12" s="29" t="s">
        <v>7705</v>
      </c>
      <c r="C12" s="194">
        <v>100</v>
      </c>
      <c r="D12" s="202"/>
      <c r="E12" s="202"/>
      <c r="F12" s="194">
        <v>100</v>
      </c>
      <c r="G12" s="32" t="s">
        <v>469</v>
      </c>
    </row>
    <row x14ac:dyDescent="0.25" r="13" customHeight="1" ht="17.25">
      <c r="A13" s="28" t="s">
        <v>1964</v>
      </c>
      <c r="B13" s="29" t="s">
        <v>7706</v>
      </c>
      <c r="C13" s="202"/>
      <c r="D13" s="194">
        <v>20</v>
      </c>
      <c r="E13" s="194">
        <v>150</v>
      </c>
      <c r="F13" s="202"/>
      <c r="G13" s="32" t="s">
        <v>469</v>
      </c>
    </row>
    <row x14ac:dyDescent="0.25" r="14" customHeight="1" ht="17.25">
      <c r="A14" s="200" t="s">
        <v>2265</v>
      </c>
      <c r="B14" s="201" t="s">
        <v>7707</v>
      </c>
      <c r="C14" s="194">
        <v>200</v>
      </c>
      <c r="D14" s="202"/>
      <c r="E14" s="202"/>
      <c r="F14" s="194">
        <v>200</v>
      </c>
      <c r="G14" s="32" t="s">
        <v>469</v>
      </c>
    </row>
    <row x14ac:dyDescent="0.25" r="15" customHeight="1" ht="17.25">
      <c r="A15" s="200"/>
      <c r="B15" s="201"/>
      <c r="C15" s="36"/>
      <c r="D15" s="36"/>
      <c r="E15" s="36"/>
      <c r="F15" s="36"/>
      <c r="G15" s="2"/>
    </row>
    <row x14ac:dyDescent="0.25" r="16" customHeight="1" ht="17.25">
      <c r="A16" s="200"/>
      <c r="B16" s="201"/>
      <c r="C16" s="36"/>
      <c r="D16" s="36"/>
      <c r="E16" s="36"/>
      <c r="F16" s="36"/>
      <c r="G16" s="2"/>
    </row>
    <row x14ac:dyDescent="0.25" r="17" customHeight="1" ht="17.25">
      <c r="A17" s="200"/>
      <c r="B17" s="201"/>
      <c r="C17" s="36"/>
      <c r="D17" s="36"/>
      <c r="E17" s="36"/>
      <c r="F17" s="36"/>
      <c r="G17" s="2"/>
    </row>
    <row x14ac:dyDescent="0.25" r="18" customHeight="1" ht="17.25">
      <c r="A18" s="15"/>
      <c r="B18" s="16"/>
      <c r="C18" s="36"/>
      <c r="D18" s="36"/>
      <c r="E18" s="36"/>
      <c r="F18" s="36"/>
      <c r="G18" s="2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/>
  </sheetViews>
  <sheetFormatPr defaultRowHeight="15" x14ac:dyDescent="0.25"/>
  <cols>
    <col min="1" max="1" style="88" width="14.005" customWidth="1" bestFit="1"/>
    <col min="2" max="2" style="88" width="20.719285714285714" customWidth="1" bestFit="1"/>
    <col min="3" max="3" style="116" width="8.719285714285713" customWidth="1" bestFit="1"/>
    <col min="4" max="4" style="41" width="10.005" customWidth="1" bestFit="1"/>
    <col min="5" max="5" style="41" width="10.005" customWidth="1" bestFit="1"/>
    <col min="6" max="6" style="40" width="10.290714285714287" customWidth="1" bestFit="1"/>
  </cols>
  <sheetData>
    <row x14ac:dyDescent="0.25" r="1" customHeight="1" ht="17.25">
      <c r="A1" s="4" t="s">
        <v>0</v>
      </c>
      <c r="B1" s="83"/>
      <c r="C1" s="3"/>
      <c r="D1" s="8"/>
      <c r="E1" s="8"/>
      <c r="F1" s="2"/>
    </row>
    <row x14ac:dyDescent="0.25" r="2" customHeight="1" ht="17.25">
      <c r="A2" s="4"/>
      <c r="B2" s="83"/>
      <c r="C2" s="3"/>
      <c r="D2" s="8"/>
      <c r="E2" s="8"/>
      <c r="F2" s="2"/>
    </row>
    <row x14ac:dyDescent="0.25" r="3" customHeight="1" ht="17.25">
      <c r="A3" s="4" t="s">
        <v>7693</v>
      </c>
      <c r="B3" s="83"/>
      <c r="C3" s="3"/>
      <c r="D3" s="8"/>
      <c r="E3" s="8"/>
      <c r="F3" s="2"/>
    </row>
    <row x14ac:dyDescent="0.25" r="4" customHeight="1" ht="17.25">
      <c r="A4" s="4" t="s">
        <v>7694</v>
      </c>
      <c r="B4" s="4"/>
      <c r="C4" s="5"/>
      <c r="D4" s="8"/>
      <c r="E4" s="8"/>
      <c r="F4" s="4"/>
    </row>
    <row x14ac:dyDescent="0.25" r="5" customHeight="1" ht="17.25">
      <c r="A5" s="32"/>
      <c r="B5" s="83"/>
      <c r="C5" s="11"/>
      <c r="D5" s="137"/>
      <c r="E5" s="137"/>
      <c r="F5" s="11"/>
    </row>
    <row x14ac:dyDescent="0.25" r="6" customHeight="1" ht="17.25">
      <c r="A6" s="1106" t="s">
        <v>4</v>
      </c>
      <c r="B6" s="1093" t="s">
        <v>5</v>
      </c>
      <c r="C6" s="1094" t="s">
        <v>31</v>
      </c>
      <c r="D6" s="1094" t="s">
        <v>1864</v>
      </c>
      <c r="E6" s="1094" t="s">
        <v>358</v>
      </c>
      <c r="F6" s="1093"/>
    </row>
    <row x14ac:dyDescent="0.25" r="7" customHeight="1" ht="17.25">
      <c r="A7" s="427" t="s">
        <v>2352</v>
      </c>
      <c r="B7" s="427" t="s">
        <v>7695</v>
      </c>
      <c r="C7" s="516">
        <v>50</v>
      </c>
      <c r="D7" s="318">
        <v>50</v>
      </c>
      <c r="E7" s="318">
        <v>31</v>
      </c>
      <c r="F7" s="541"/>
    </row>
    <row x14ac:dyDescent="0.25" r="8" customHeight="1" ht="17.25">
      <c r="A8" s="118" t="s">
        <v>2267</v>
      </c>
      <c r="B8" s="118" t="s">
        <v>7696</v>
      </c>
      <c r="C8" s="26">
        <v>143</v>
      </c>
      <c r="D8" s="223"/>
      <c r="E8" s="206">
        <v>69</v>
      </c>
      <c r="F8" s="413"/>
    </row>
    <row x14ac:dyDescent="0.25" r="9" customHeight="1" ht="17.25">
      <c r="A9" s="165" t="s">
        <v>7697</v>
      </c>
      <c r="B9" s="22"/>
      <c r="C9" s="23">
        <f>SUM(C7:C8)</f>
      </c>
      <c r="D9" s="23">
        <f>SUM(D7:D8)</f>
      </c>
      <c r="E9" s="23">
        <f>SUM(E7:E8)</f>
      </c>
      <c r="F9" s="22"/>
    </row>
    <row x14ac:dyDescent="0.25" r="10" customHeight="1" ht="17.25">
      <c r="A10" s="33"/>
      <c r="B10" s="34"/>
      <c r="C10" s="35"/>
      <c r="D10" s="120"/>
      <c r="E10" s="120"/>
      <c r="F10" s="34"/>
    </row>
    <row x14ac:dyDescent="0.25" r="11" customHeight="1" ht="17.25">
      <c r="A11" s="33"/>
      <c r="B11" s="34"/>
      <c r="C11" s="35"/>
      <c r="D11" s="120"/>
      <c r="E11" s="120"/>
      <c r="F11" s="34"/>
    </row>
    <row x14ac:dyDescent="0.25" r="12" customHeight="1" ht="17.25">
      <c r="A12" s="33"/>
      <c r="B12" s="34"/>
      <c r="C12" s="35"/>
      <c r="D12" s="120"/>
      <c r="E12" s="120"/>
      <c r="F12" s="34"/>
    </row>
    <row x14ac:dyDescent="0.25" r="13" customHeight="1" ht="17.25">
      <c r="A13" s="124"/>
      <c r="B13" s="124"/>
      <c r="C13" s="18"/>
      <c r="D13" s="111"/>
      <c r="E13" s="111"/>
      <c r="F13" s="124"/>
    </row>
    <row x14ac:dyDescent="0.25" r="14" customHeight="1" ht="17.25">
      <c r="A14" s="182"/>
      <c r="B14" s="182"/>
      <c r="C14" s="114"/>
      <c r="D14" s="546"/>
      <c r="E14" s="546"/>
      <c r="F14" s="182"/>
    </row>
    <row x14ac:dyDescent="0.25" r="15" customHeight="1" ht="17.25">
      <c r="A15" s="547"/>
      <c r="B15" s="547"/>
      <c r="C15" s="646"/>
      <c r="D15" s="3"/>
      <c r="E15" s="3"/>
      <c r="F15" s="2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9"/>
  <sheetViews>
    <sheetView workbookViewId="0"/>
  </sheetViews>
  <sheetFormatPr defaultRowHeight="15" x14ac:dyDescent="0.25"/>
  <cols>
    <col min="1" max="1" style="39" width="14.005" customWidth="1" bestFit="1"/>
    <col min="2" max="2" style="88" width="20.719285714285714" customWidth="1" bestFit="1"/>
    <col min="3" max="3" style="116" width="8.719285714285713" customWidth="1" bestFit="1"/>
    <col min="4" max="4" style="41" width="8.576428571428572" customWidth="1" bestFit="1"/>
    <col min="5" max="5" style="41" width="9.147857142857141" customWidth="1" bestFit="1"/>
    <col min="6" max="6" style="41" width="9.147857142857141" customWidth="1" bestFit="1"/>
    <col min="7" max="7" style="41" width="9.147857142857141" customWidth="1" bestFit="1"/>
    <col min="8" max="8" style="41" width="9.147857142857141" customWidth="1" bestFit="1"/>
    <col min="9" max="9" style="41" width="10.005" customWidth="1" bestFit="1"/>
    <col min="10" max="10" style="41" width="10.005" customWidth="1" bestFit="1"/>
    <col min="11" max="11" style="41" width="10.005" customWidth="1" bestFit="1"/>
    <col min="12" max="12" style="41" width="10.005" customWidth="1" bestFit="1"/>
    <col min="13" max="13" style="41" width="10.005" customWidth="1" bestFit="1"/>
    <col min="14" max="14" style="41" width="12.43357142857143" customWidth="1" bestFit="1" hidden="1"/>
    <col min="15" max="15" style="41" width="10.005" customWidth="1" bestFit="1"/>
    <col min="16" max="16" style="41" width="10.005" customWidth="1" bestFit="1"/>
    <col min="17" max="17" style="41" width="10.005" customWidth="1" bestFit="1"/>
    <col min="18" max="18" style="41" width="10.290714285714287" customWidth="1" bestFit="1"/>
    <col min="19" max="19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2"/>
    </row>
    <row x14ac:dyDescent="0.25" r="3" customHeight="1" ht="17.25">
      <c r="A3" s="1" t="s">
        <v>7618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2"/>
    </row>
    <row x14ac:dyDescent="0.25" r="4" customHeight="1" ht="17.25">
      <c r="A4" s="1" t="s">
        <v>7680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144" t="s">
        <v>5040</v>
      </c>
      <c r="O4" s="5"/>
      <c r="P4" s="5"/>
      <c r="Q4" s="5"/>
      <c r="R4" s="5"/>
      <c r="S4" s="2"/>
    </row>
    <row x14ac:dyDescent="0.25" r="5" customHeight="1" ht="17.25">
      <c r="A5" s="191"/>
      <c r="B5" s="83"/>
      <c r="C5" s="11">
        <v>6750</v>
      </c>
      <c r="D5" s="11">
        <v>5000</v>
      </c>
      <c r="E5" s="11">
        <v>4500</v>
      </c>
      <c r="F5" s="11">
        <v>25000</v>
      </c>
      <c r="G5" s="11">
        <v>21000</v>
      </c>
      <c r="H5" s="11">
        <v>4500</v>
      </c>
      <c r="I5" s="11">
        <v>4200</v>
      </c>
      <c r="J5" s="11">
        <v>6000</v>
      </c>
      <c r="K5" s="11">
        <v>6000</v>
      </c>
      <c r="L5" s="11">
        <v>5000</v>
      </c>
      <c r="M5" s="11">
        <v>1500</v>
      </c>
      <c r="N5" s="537">
        <v>12000</v>
      </c>
      <c r="O5" s="11">
        <v>6750</v>
      </c>
      <c r="P5" s="11">
        <v>6000</v>
      </c>
      <c r="Q5" s="11">
        <v>5000</v>
      </c>
      <c r="R5" s="11"/>
      <c r="S5" s="2"/>
    </row>
    <row x14ac:dyDescent="0.25" r="6" customHeight="1" ht="17.25">
      <c r="A6" s="12" t="s">
        <v>4</v>
      </c>
      <c r="B6" s="273" t="s">
        <v>5</v>
      </c>
      <c r="C6" s="274" t="s">
        <v>6</v>
      </c>
      <c r="D6" s="274" t="s">
        <v>7</v>
      </c>
      <c r="E6" s="274" t="s">
        <v>8</v>
      </c>
      <c r="F6" s="274" t="s">
        <v>10</v>
      </c>
      <c r="G6" s="274" t="s">
        <v>1864</v>
      </c>
      <c r="H6" s="274" t="s">
        <v>358</v>
      </c>
      <c r="I6" s="274" t="s">
        <v>442</v>
      </c>
      <c r="J6" s="274" t="s">
        <v>4784</v>
      </c>
      <c r="K6" s="274" t="s">
        <v>75</v>
      </c>
      <c r="L6" s="274" t="s">
        <v>76</v>
      </c>
      <c r="M6" s="274" t="s">
        <v>9</v>
      </c>
      <c r="N6" s="1095" t="s">
        <v>2367</v>
      </c>
      <c r="O6" s="274" t="s">
        <v>368</v>
      </c>
      <c r="P6" s="274" t="s">
        <v>5836</v>
      </c>
      <c r="Q6" s="274" t="s">
        <v>5837</v>
      </c>
      <c r="R6" s="274"/>
      <c r="S6" s="2"/>
    </row>
    <row x14ac:dyDescent="0.25" r="7" customHeight="1" ht="17.25">
      <c r="A7" s="15">
        <v>44959</v>
      </c>
      <c r="B7" s="16" t="s">
        <v>7681</v>
      </c>
      <c r="C7" s="17">
        <v>12</v>
      </c>
      <c r="D7" s="17">
        <v>12</v>
      </c>
      <c r="E7" s="17">
        <v>12</v>
      </c>
      <c r="F7" s="17">
        <v>3</v>
      </c>
      <c r="G7" s="36"/>
      <c r="H7" s="36"/>
      <c r="I7" s="36"/>
      <c r="J7" s="36"/>
      <c r="K7" s="36"/>
      <c r="L7" s="36"/>
      <c r="M7" s="36"/>
      <c r="N7" s="665"/>
      <c r="O7" s="36"/>
      <c r="P7" s="36"/>
      <c r="Q7" s="36"/>
      <c r="R7" s="36"/>
      <c r="S7" s="2"/>
    </row>
    <row x14ac:dyDescent="0.25" r="8" customHeight="1" ht="17.25">
      <c r="A8" s="117" t="s">
        <v>3702</v>
      </c>
      <c r="B8" s="118" t="s">
        <v>7682</v>
      </c>
      <c r="C8" s="18"/>
      <c r="D8" s="18"/>
      <c r="E8" s="17">
        <v>120</v>
      </c>
      <c r="F8" s="18"/>
      <c r="G8" s="17">
        <v>120</v>
      </c>
      <c r="H8" s="17">
        <v>74</v>
      </c>
      <c r="I8" s="17">
        <v>100</v>
      </c>
      <c r="J8" s="17">
        <v>50</v>
      </c>
      <c r="K8" s="36"/>
      <c r="L8" s="36"/>
      <c r="M8" s="36"/>
      <c r="N8" s="665"/>
      <c r="O8" s="36"/>
      <c r="P8" s="36"/>
      <c r="Q8" s="36"/>
      <c r="R8" s="18"/>
      <c r="S8" s="2"/>
    </row>
    <row x14ac:dyDescent="0.25" r="9" customHeight="1" ht="17.25">
      <c r="A9" s="117" t="s">
        <v>1886</v>
      </c>
      <c r="B9" s="118" t="s">
        <v>7683</v>
      </c>
      <c r="C9" s="46"/>
      <c r="D9" s="46"/>
      <c r="E9" s="46"/>
      <c r="F9" s="46"/>
      <c r="G9" s="46"/>
      <c r="H9" s="138">
        <v>46</v>
      </c>
      <c r="I9" s="46"/>
      <c r="J9" s="46"/>
      <c r="K9" s="46"/>
      <c r="L9" s="46"/>
      <c r="M9" s="46"/>
      <c r="N9" s="664"/>
      <c r="O9" s="46"/>
      <c r="P9" s="46"/>
      <c r="Q9" s="46"/>
      <c r="R9" s="46"/>
      <c r="S9" s="2"/>
    </row>
    <row x14ac:dyDescent="0.25" r="10" customHeight="1" ht="17.25">
      <c r="A10" s="21" t="s">
        <v>4671</v>
      </c>
      <c r="B10" s="22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3">
        <f>SUM(M7:M9)</f>
      </c>
      <c r="N10" s="339"/>
      <c r="O10" s="112"/>
      <c r="P10" s="112"/>
      <c r="Q10" s="112"/>
      <c r="R10" s="23">
        <f>SUM(R7:R9)</f>
      </c>
      <c r="S10" s="2"/>
    </row>
    <row x14ac:dyDescent="0.25" r="11" customHeight="1" ht="17.25">
      <c r="A11" s="33">
        <v>44988</v>
      </c>
      <c r="B11" s="25" t="s">
        <v>7684</v>
      </c>
      <c r="C11" s="35"/>
      <c r="D11" s="35"/>
      <c r="E11" s="35"/>
      <c r="F11" s="35"/>
      <c r="G11" s="35"/>
      <c r="H11" s="19">
        <v>60</v>
      </c>
      <c r="I11" s="35"/>
      <c r="J11" s="35"/>
      <c r="K11" s="19">
        <v>30</v>
      </c>
      <c r="L11" s="19">
        <v>30</v>
      </c>
      <c r="M11" s="35"/>
      <c r="N11" s="666"/>
      <c r="O11" s="35"/>
      <c r="P11" s="35"/>
      <c r="Q11" s="35"/>
      <c r="R11" s="35"/>
      <c r="S11" s="2"/>
    </row>
    <row x14ac:dyDescent="0.25" r="12" customHeight="1" ht="17.25">
      <c r="A12" s="15" t="s">
        <v>1922</v>
      </c>
      <c r="B12" s="16" t="s">
        <v>7685</v>
      </c>
      <c r="C12" s="138">
        <v>50</v>
      </c>
      <c r="D12" s="138">
        <v>50</v>
      </c>
      <c r="E12" s="138">
        <v>100</v>
      </c>
      <c r="F12" s="98"/>
      <c r="G12" s="98"/>
      <c r="H12" s="138">
        <v>140</v>
      </c>
      <c r="I12" s="98"/>
      <c r="J12" s="98"/>
      <c r="K12" s="138">
        <v>50</v>
      </c>
      <c r="L12" s="138">
        <v>50</v>
      </c>
      <c r="M12" s="138">
        <v>100</v>
      </c>
      <c r="N12" s="664"/>
      <c r="O12" s="46"/>
      <c r="P12" s="46"/>
      <c r="Q12" s="46"/>
      <c r="R12" s="98"/>
      <c r="S12" s="2"/>
    </row>
    <row x14ac:dyDescent="0.25" r="13" customHeight="1" ht="17.25">
      <c r="A13" s="117" t="s">
        <v>4090</v>
      </c>
      <c r="B13" s="118" t="s">
        <v>7686</v>
      </c>
      <c r="C13" s="17">
        <v>100</v>
      </c>
      <c r="D13" s="17">
        <v>100</v>
      </c>
      <c r="E13" s="17">
        <v>40</v>
      </c>
      <c r="F13" s="18"/>
      <c r="G13" s="18"/>
      <c r="H13" s="18"/>
      <c r="I13" s="18"/>
      <c r="J13" s="18"/>
      <c r="K13" s="17">
        <v>25</v>
      </c>
      <c r="L13" s="17">
        <v>25</v>
      </c>
      <c r="M13" s="17">
        <v>160</v>
      </c>
      <c r="N13" s="665"/>
      <c r="O13" s="36"/>
      <c r="P13" s="36"/>
      <c r="Q13" s="36"/>
      <c r="R13" s="18"/>
      <c r="S13" s="2"/>
    </row>
    <row x14ac:dyDescent="0.25" r="14" customHeight="1" ht="17.25">
      <c r="A14" s="21" t="s">
        <v>4672</v>
      </c>
      <c r="B14" s="22"/>
      <c r="C14" s="23">
        <f>SUM(C10:C13)</f>
      </c>
      <c r="D14" s="23">
        <f>SUM(D10:D13)</f>
      </c>
      <c r="E14" s="23">
        <f>SUM(E10:E13)</f>
      </c>
      <c r="F14" s="23">
        <f>SUM(F10:F13)</f>
      </c>
      <c r="G14" s="23">
        <f>SUM(G10:G13)</f>
      </c>
      <c r="H14" s="23">
        <f>SUM(H10:H13)</f>
      </c>
      <c r="I14" s="23">
        <f>SUM(I10:I13)</f>
      </c>
      <c r="J14" s="23">
        <f>SUM(J10:J13)</f>
      </c>
      <c r="K14" s="23">
        <f>SUM(K10:K13)</f>
      </c>
      <c r="L14" s="23">
        <f>SUM(L10:L13)</f>
      </c>
      <c r="M14" s="23">
        <f>SUM(M10:M13)</f>
      </c>
      <c r="N14" s="339"/>
      <c r="O14" s="112"/>
      <c r="P14" s="112"/>
      <c r="Q14" s="112"/>
      <c r="R14" s="23">
        <f>SUM(R10:R13)</f>
      </c>
      <c r="S14" s="2"/>
    </row>
    <row x14ac:dyDescent="0.25" r="15" customHeight="1" ht="17.25">
      <c r="A15" s="192">
        <v>44930</v>
      </c>
      <c r="B15" s="193" t="s">
        <v>3615</v>
      </c>
      <c r="C15" s="194">
        <v>-12</v>
      </c>
      <c r="D15" s="194">
        <v>-12</v>
      </c>
      <c r="E15" s="194">
        <v>-12</v>
      </c>
      <c r="F15" s="194">
        <v>-3</v>
      </c>
      <c r="G15" s="202"/>
      <c r="H15" s="202"/>
      <c r="I15" s="202"/>
      <c r="J15" s="202"/>
      <c r="K15" s="202"/>
      <c r="L15" s="202"/>
      <c r="M15" s="202"/>
      <c r="N15" s="671"/>
      <c r="O15" s="202"/>
      <c r="P15" s="202"/>
      <c r="Q15" s="202"/>
      <c r="R15" s="202"/>
      <c r="S15" s="32" t="s">
        <v>18</v>
      </c>
    </row>
    <row x14ac:dyDescent="0.25" r="16" customHeight="1" ht="17.25">
      <c r="A16" s="200">
        <v>45203</v>
      </c>
      <c r="B16" s="193" t="s">
        <v>3615</v>
      </c>
      <c r="C16" s="202"/>
      <c r="D16" s="202"/>
      <c r="E16" s="202"/>
      <c r="F16" s="202"/>
      <c r="G16" s="202"/>
      <c r="H16" s="202"/>
      <c r="I16" s="202"/>
      <c r="J16" s="194">
        <v>-30</v>
      </c>
      <c r="K16" s="202"/>
      <c r="L16" s="202"/>
      <c r="M16" s="202"/>
      <c r="N16" s="671"/>
      <c r="O16" s="202"/>
      <c r="P16" s="202"/>
      <c r="Q16" s="202"/>
      <c r="R16" s="202"/>
      <c r="S16" s="32" t="s">
        <v>18</v>
      </c>
    </row>
    <row x14ac:dyDescent="0.25" r="17" customHeight="1" ht="17.25">
      <c r="A17" s="1100">
        <v>45234</v>
      </c>
      <c r="B17" s="1101" t="s">
        <v>7687</v>
      </c>
      <c r="C17" s="1102"/>
      <c r="D17" s="1102"/>
      <c r="E17" s="1102"/>
      <c r="F17" s="1102"/>
      <c r="G17" s="1102"/>
      <c r="H17" s="1102"/>
      <c r="I17" s="1103">
        <v>300</v>
      </c>
      <c r="J17" s="1103">
        <v>70</v>
      </c>
      <c r="K17" s="1102"/>
      <c r="L17" s="1102"/>
      <c r="M17" s="1102"/>
      <c r="N17" s="1104">
        <v>15</v>
      </c>
      <c r="O17" s="1102"/>
      <c r="P17" s="1102"/>
      <c r="Q17" s="1102"/>
      <c r="R17" s="1102"/>
      <c r="S17" s="1105" t="s">
        <v>7688</v>
      </c>
    </row>
    <row x14ac:dyDescent="0.25" r="18" customHeight="1" ht="17.25">
      <c r="A18" s="21" t="s">
        <v>4673</v>
      </c>
      <c r="B18" s="22"/>
      <c r="C18" s="23">
        <f>SUM(C14:C16)</f>
      </c>
      <c r="D18" s="23">
        <f>SUM(D14:D16)</f>
      </c>
      <c r="E18" s="23">
        <f>SUM(E14:E16)</f>
      </c>
      <c r="F18" s="23">
        <f>SUM(F14:F16)</f>
      </c>
      <c r="G18" s="23">
        <f>SUM(G14:G16)</f>
      </c>
      <c r="H18" s="23">
        <f>SUM(H14:H16)</f>
      </c>
      <c r="I18" s="23">
        <f>SUM(I14:I16)</f>
      </c>
      <c r="J18" s="23">
        <f>SUM(J14:J16)</f>
      </c>
      <c r="K18" s="23">
        <f>SUM(K14:K16)</f>
      </c>
      <c r="L18" s="23">
        <f>SUM(L14:L16)</f>
      </c>
      <c r="M18" s="23">
        <f>SUM(M14:M16)</f>
      </c>
      <c r="N18" s="49">
        <f>SUM(N14:N16)</f>
      </c>
      <c r="O18" s="112"/>
      <c r="P18" s="112"/>
      <c r="Q18" s="112"/>
      <c r="R18" s="23">
        <f>SUM(R14:R16)</f>
      </c>
      <c r="S18" s="2"/>
    </row>
    <row x14ac:dyDescent="0.25" r="19" customHeight="1" ht="17.25">
      <c r="A19" s="33" t="s">
        <v>3160</v>
      </c>
      <c r="B19" s="118" t="s">
        <v>7689</v>
      </c>
      <c r="C19" s="18"/>
      <c r="D19" s="17">
        <v>20</v>
      </c>
      <c r="E19" s="18"/>
      <c r="F19" s="18"/>
      <c r="G19" s="18"/>
      <c r="H19" s="17">
        <v>50</v>
      </c>
      <c r="I19" s="18"/>
      <c r="J19" s="18"/>
      <c r="K19" s="17">
        <v>30</v>
      </c>
      <c r="L19" s="17">
        <v>30</v>
      </c>
      <c r="M19" s="17">
        <v>50</v>
      </c>
      <c r="N19" s="227"/>
      <c r="O19" s="17">
        <v>20</v>
      </c>
      <c r="P19" s="36"/>
      <c r="Q19" s="36"/>
      <c r="R19" s="18"/>
      <c r="S19" s="2"/>
    </row>
    <row x14ac:dyDescent="0.25" r="20" customHeight="1" ht="17.25">
      <c r="A20" s="24" t="s">
        <v>3163</v>
      </c>
      <c r="B20" s="118" t="s">
        <v>7690</v>
      </c>
      <c r="C20" s="98"/>
      <c r="D20" s="98"/>
      <c r="E20" s="98"/>
      <c r="F20" s="98"/>
      <c r="G20" s="138">
        <v>60</v>
      </c>
      <c r="H20" s="138">
        <v>120</v>
      </c>
      <c r="I20" s="98"/>
      <c r="J20" s="98"/>
      <c r="K20" s="98"/>
      <c r="L20" s="98"/>
      <c r="M20" s="98"/>
      <c r="N20" s="675"/>
      <c r="O20" s="98"/>
      <c r="P20" s="98"/>
      <c r="Q20" s="98"/>
      <c r="R20" s="98"/>
      <c r="S20" s="2"/>
    </row>
    <row x14ac:dyDescent="0.25" r="21" customHeight="1" ht="17.25">
      <c r="A21" s="21" t="s">
        <v>4625</v>
      </c>
      <c r="B21" s="22"/>
      <c r="C21" s="23">
        <f>SUM(C18:C20)</f>
      </c>
      <c r="D21" s="23">
        <f>SUM(D18:D20)</f>
      </c>
      <c r="E21" s="23">
        <f>SUM(E18:E20)</f>
      </c>
      <c r="F21" s="23">
        <f>SUM(F18:F20)</f>
      </c>
      <c r="G21" s="23">
        <f>SUM(G18:G20)</f>
      </c>
      <c r="H21" s="23">
        <f>SUM(H18:H20)</f>
      </c>
      <c r="I21" s="23">
        <f>SUM(I18:I20)</f>
      </c>
      <c r="J21" s="23">
        <f>SUM(J18:J20)</f>
      </c>
      <c r="K21" s="23">
        <f>SUM(K18:K20)</f>
      </c>
      <c r="L21" s="23">
        <f>SUM(L18:L20)</f>
      </c>
      <c r="M21" s="23">
        <f>SUM(M18:M20)</f>
      </c>
      <c r="N21" s="49">
        <f>SUM(N18:N20)</f>
      </c>
      <c r="O21" s="23">
        <f>SUM(O18:O20)</f>
      </c>
      <c r="P21" s="23">
        <f>SUM(P18:P20)</f>
      </c>
      <c r="Q21" s="23">
        <f>SUM(Q18:Q20)</f>
      </c>
      <c r="R21" s="23">
        <f>SUM(R18:R20)</f>
      </c>
      <c r="S21" s="2"/>
    </row>
    <row x14ac:dyDescent="0.25" r="22" customHeight="1" ht="17.25">
      <c r="A22" s="33">
        <v>45113</v>
      </c>
      <c r="B22" s="25" t="s">
        <v>1788</v>
      </c>
      <c r="C22" s="35"/>
      <c r="D22" s="19">
        <v>80</v>
      </c>
      <c r="E22" s="35"/>
      <c r="F22" s="35"/>
      <c r="G22" s="35"/>
      <c r="H22" s="19">
        <v>40</v>
      </c>
      <c r="I22" s="35"/>
      <c r="J22" s="35"/>
      <c r="K22" s="35"/>
      <c r="L22" s="35"/>
      <c r="M22" s="19">
        <v>160</v>
      </c>
      <c r="N22" s="666"/>
      <c r="O22" s="19">
        <v>80</v>
      </c>
      <c r="P22" s="35"/>
      <c r="Q22" s="35"/>
      <c r="R22" s="35"/>
      <c r="S22" s="2"/>
    </row>
    <row x14ac:dyDescent="0.25" r="23" customHeight="1" ht="17.25">
      <c r="A23" s="15">
        <v>45144</v>
      </c>
      <c r="B23" s="16" t="s">
        <v>7691</v>
      </c>
      <c r="C23" s="18"/>
      <c r="D23" s="18"/>
      <c r="E23" s="17">
        <v>43</v>
      </c>
      <c r="F23" s="18"/>
      <c r="G23" s="18"/>
      <c r="H23" s="17">
        <v>117</v>
      </c>
      <c r="I23" s="18"/>
      <c r="J23" s="18"/>
      <c r="K23" s="18"/>
      <c r="L23" s="18"/>
      <c r="M23" s="18"/>
      <c r="N23" s="227"/>
      <c r="O23" s="18"/>
      <c r="P23" s="17">
        <v>80</v>
      </c>
      <c r="Q23" s="17">
        <v>80</v>
      </c>
      <c r="R23" s="18"/>
      <c r="S23" s="2"/>
    </row>
    <row x14ac:dyDescent="0.25" r="24" customHeight="1" ht="17.25">
      <c r="A24" s="21" t="s">
        <v>4674</v>
      </c>
      <c r="B24" s="22"/>
      <c r="C24" s="23">
        <f>SUM(C21:C23)</f>
      </c>
      <c r="D24" s="23">
        <f>SUM(D21:D23)</f>
      </c>
      <c r="E24" s="23">
        <f>SUM(E21:E23)</f>
      </c>
      <c r="F24" s="23">
        <f>SUM(F21:F23)</f>
      </c>
      <c r="G24" s="23">
        <f>SUM(G21:G23)</f>
      </c>
      <c r="H24" s="23">
        <f>SUM(H21:H23)</f>
      </c>
      <c r="I24" s="23">
        <f>SUM(I21:I23)</f>
      </c>
      <c r="J24" s="23">
        <f>SUM(J21:J23)</f>
      </c>
      <c r="K24" s="23">
        <f>SUM(K21:K23)</f>
      </c>
      <c r="L24" s="23">
        <f>SUM(L21:L23)</f>
      </c>
      <c r="M24" s="23">
        <f>SUM(M21:M23)</f>
      </c>
      <c r="N24" s="49">
        <f>SUM(N21:N23)</f>
      </c>
      <c r="O24" s="23">
        <f>SUM(O21:O23)</f>
      </c>
      <c r="P24" s="23">
        <f>SUM(P21:P23)</f>
      </c>
      <c r="Q24" s="23">
        <f>SUM(Q21:Q23)</f>
      </c>
      <c r="R24" s="23">
        <f>SUM(R21:R23)</f>
      </c>
      <c r="S24" s="2"/>
    </row>
    <row x14ac:dyDescent="0.25" r="25" customHeight="1" ht="17.25">
      <c r="A25" s="15">
        <v>44933</v>
      </c>
      <c r="B25" s="16" t="s">
        <v>7692</v>
      </c>
      <c r="C25" s="36"/>
      <c r="D25" s="36"/>
      <c r="E25" s="36"/>
      <c r="F25" s="36"/>
      <c r="G25" s="36"/>
      <c r="H25" s="36"/>
      <c r="I25" s="17">
        <v>50</v>
      </c>
      <c r="J25" s="36"/>
      <c r="K25" s="36"/>
      <c r="L25" s="36"/>
      <c r="M25" s="36"/>
      <c r="N25" s="665"/>
      <c r="O25" s="36"/>
      <c r="P25" s="36"/>
      <c r="Q25" s="36"/>
      <c r="R25" s="36"/>
      <c r="S25" s="2"/>
    </row>
    <row x14ac:dyDescent="0.25" r="26" customHeight="1" ht="17.25">
      <c r="A26" s="21" t="s">
        <v>4675</v>
      </c>
      <c r="B26" s="22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23">
        <f>SUM(M24:M25)</f>
      </c>
      <c r="N26" s="49">
        <f>SUM(N24:N25)</f>
      </c>
      <c r="O26" s="23">
        <f>SUM(O24:O25)</f>
      </c>
      <c r="P26" s="23">
        <f>SUM(P24:P25)</f>
      </c>
      <c r="Q26" s="23">
        <f>SUM(Q24:Q25)</f>
      </c>
      <c r="R26" s="23">
        <f>SUM(R24:R25)</f>
      </c>
      <c r="S26" s="2"/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665"/>
      <c r="O27" s="36"/>
      <c r="P27" s="36"/>
      <c r="Q27" s="36"/>
      <c r="R27" s="36"/>
      <c r="S27" s="2"/>
    </row>
    <row x14ac:dyDescent="0.25" r="28" customHeight="1" ht="17.25">
      <c r="A28" s="21" t="s">
        <v>4563</v>
      </c>
      <c r="B28" s="22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23">
        <f>SUM(M26:M27)</f>
      </c>
      <c r="N28" s="23">
        <f>SUM(N26:N27)</f>
      </c>
      <c r="O28" s="23">
        <f>SUM(O26:O27)</f>
      </c>
      <c r="P28" s="23">
        <f>SUM(P26:P27)</f>
      </c>
      <c r="Q28" s="23">
        <f>SUM(Q26:Q27)</f>
      </c>
      <c r="R28" s="23">
        <f>SUM(R26:R27)</f>
      </c>
      <c r="S28" s="2"/>
    </row>
    <row x14ac:dyDescent="0.25" r="29" customHeight="1" ht="17.25">
      <c r="A29" s="15">
        <v>45147</v>
      </c>
      <c r="B29" s="34" t="s">
        <v>14</v>
      </c>
      <c r="C29" s="18"/>
      <c r="D29" s="18"/>
      <c r="E29" s="17">
        <v>-70</v>
      </c>
      <c r="F29" s="18"/>
      <c r="G29" s="17">
        <v>-29</v>
      </c>
      <c r="H29" s="17">
        <v>-100</v>
      </c>
      <c r="I29" s="18"/>
      <c r="J29" s="18"/>
      <c r="K29" s="17">
        <v>-68</v>
      </c>
      <c r="L29" s="18"/>
      <c r="M29" s="18"/>
      <c r="N29" s="227"/>
      <c r="O29" s="18"/>
      <c r="P29" s="17">
        <v>-10</v>
      </c>
      <c r="Q29" s="18"/>
      <c r="R29" s="18"/>
      <c r="S29" s="2"/>
    </row>
    <row x14ac:dyDescent="0.25" r="30" customHeight="1" ht="17.25">
      <c r="A30" s="33">
        <v>45239</v>
      </c>
      <c r="B30" s="34" t="s">
        <v>14</v>
      </c>
      <c r="C30" s="17">
        <v>-63</v>
      </c>
      <c r="D30" s="18"/>
      <c r="E30" s="18"/>
      <c r="F30" s="18"/>
      <c r="G30" s="17">
        <v>-32</v>
      </c>
      <c r="H30" s="17">
        <v>-197</v>
      </c>
      <c r="I30" s="18"/>
      <c r="J30" s="18"/>
      <c r="K30" s="18"/>
      <c r="L30" s="18"/>
      <c r="M30" s="18"/>
      <c r="N30" s="227"/>
      <c r="O30" s="17">
        <v>-5</v>
      </c>
      <c r="P30" s="18"/>
      <c r="Q30" s="18"/>
      <c r="R30" s="18"/>
      <c r="S30" s="2"/>
    </row>
    <row x14ac:dyDescent="0.25" r="31" customHeight="1" ht="17.25">
      <c r="A31" s="15" t="s">
        <v>2085</v>
      </c>
      <c r="B31" s="16" t="s">
        <v>14</v>
      </c>
      <c r="C31" s="17">
        <v>-43</v>
      </c>
      <c r="D31" s="18"/>
      <c r="E31" s="18"/>
      <c r="F31" s="18"/>
      <c r="G31" s="17">
        <v>-40</v>
      </c>
      <c r="H31" s="17">
        <v>-100</v>
      </c>
      <c r="I31" s="18"/>
      <c r="J31" s="18"/>
      <c r="K31" s="18"/>
      <c r="L31" s="18"/>
      <c r="M31" s="17">
        <v>-101</v>
      </c>
      <c r="N31" s="227"/>
      <c r="O31" s="17">
        <v>-24</v>
      </c>
      <c r="P31" s="17">
        <v>-35</v>
      </c>
      <c r="Q31" s="18"/>
      <c r="R31" s="18"/>
      <c r="S31" s="2"/>
    </row>
    <row x14ac:dyDescent="0.25" r="32" customHeight="1" ht="17.25">
      <c r="A32" s="21" t="s">
        <v>4568</v>
      </c>
      <c r="B32" s="22"/>
      <c r="C32" s="23">
        <f>SUM(C28:C31)</f>
      </c>
      <c r="D32" s="23">
        <f>SUM(D28:D31)</f>
      </c>
      <c r="E32" s="23">
        <f>SUM(E28:E31)</f>
      </c>
      <c r="F32" s="23">
        <f>SUM(F28:F31)</f>
      </c>
      <c r="G32" s="23">
        <f>SUM(G28:G31)</f>
      </c>
      <c r="H32" s="23">
        <f>SUM(H28:H31)</f>
      </c>
      <c r="I32" s="23">
        <f>SUM(I28:I31)</f>
      </c>
      <c r="J32" s="23">
        <f>SUM(J28:J31)</f>
      </c>
      <c r="K32" s="23">
        <f>SUM(K28:K31)</f>
      </c>
      <c r="L32" s="23">
        <f>SUM(L28:L31)</f>
      </c>
      <c r="M32" s="23">
        <f>SUM(M28:M31)</f>
      </c>
      <c r="N32" s="23">
        <f>SUM(N28:N31)</f>
      </c>
      <c r="O32" s="23">
        <f>SUM(O28:O31)</f>
      </c>
      <c r="P32" s="23">
        <f>SUM(P28:P31)</f>
      </c>
      <c r="Q32" s="23">
        <f>SUM(Q28:Q31)</f>
      </c>
      <c r="R32" s="23">
        <f>SUM(R28:R31)</f>
      </c>
      <c r="S32" s="2"/>
    </row>
    <row x14ac:dyDescent="0.25" r="33" customHeight="1" ht="17.25">
      <c r="A33" s="15">
        <v>45026</v>
      </c>
      <c r="B33" s="16" t="s">
        <v>14</v>
      </c>
      <c r="C33" s="18"/>
      <c r="D33" s="17">
        <v>-120</v>
      </c>
      <c r="E33" s="17">
        <v>-100</v>
      </c>
      <c r="F33" s="18"/>
      <c r="G33" s="18"/>
      <c r="H33" s="17">
        <v>-100</v>
      </c>
      <c r="I33" s="17">
        <v>-150</v>
      </c>
      <c r="J33" s="17">
        <v>-20</v>
      </c>
      <c r="K33" s="17">
        <v>-41</v>
      </c>
      <c r="L33" s="17">
        <v>-90</v>
      </c>
      <c r="M33" s="18"/>
      <c r="N33" s="227"/>
      <c r="O33" s="17">
        <v>-26</v>
      </c>
      <c r="P33" s="17">
        <v>-21</v>
      </c>
      <c r="Q33" s="17">
        <v>-40</v>
      </c>
      <c r="R33" s="18"/>
      <c r="S33" s="2"/>
    </row>
    <row x14ac:dyDescent="0.25" r="34" customHeight="1" ht="17.25">
      <c r="A34" s="21" t="s">
        <v>4569</v>
      </c>
      <c r="B34" s="22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  <c r="J34" s="23">
        <f>SUM(J32:J33)</f>
      </c>
      <c r="K34" s="23">
        <f>SUM(K32:K33)</f>
      </c>
      <c r="L34" s="23">
        <f>SUM(L32:L33)</f>
      </c>
      <c r="M34" s="23">
        <f>SUM(M32:M33)</f>
      </c>
      <c r="N34" s="23">
        <f>SUM(N32:N33)</f>
      </c>
      <c r="O34" s="23">
        <f>SUM(O32:O33)</f>
      </c>
      <c r="P34" s="23">
        <f>SUM(P32:P33)</f>
      </c>
      <c r="Q34" s="23">
        <f>SUM(Q32:Q33)</f>
      </c>
      <c r="R34" s="23">
        <f>SUM(R32:R33)</f>
      </c>
      <c r="S34" s="2"/>
    </row>
    <row x14ac:dyDescent="0.25" r="35" customHeight="1" ht="17.25">
      <c r="A35" s="15" t="s">
        <v>2537</v>
      </c>
      <c r="B35" s="16" t="s">
        <v>14</v>
      </c>
      <c r="C35" s="18"/>
      <c r="D35" s="17">
        <v>-30</v>
      </c>
      <c r="E35" s="17">
        <v>-131</v>
      </c>
      <c r="F35" s="18"/>
      <c r="G35" s="17">
        <v>-65</v>
      </c>
      <c r="H35" s="17">
        <v>-113</v>
      </c>
      <c r="I35" s="18"/>
      <c r="J35" s="18"/>
      <c r="K35" s="17">
        <v>-22</v>
      </c>
      <c r="L35" s="17">
        <v>-9</v>
      </c>
      <c r="M35" s="17">
        <v>-102</v>
      </c>
      <c r="N35" s="227"/>
      <c r="O35" s="18"/>
      <c r="P35" s="17">
        <v>-14</v>
      </c>
      <c r="Q35" s="17">
        <v>-21</v>
      </c>
      <c r="R35" s="18"/>
      <c r="S35" s="2"/>
    </row>
    <row x14ac:dyDescent="0.25" r="36" customHeight="1" ht="17.25">
      <c r="A36" s="21" t="s">
        <v>4571</v>
      </c>
      <c r="B36" s="22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3">
        <f>SUM(I34:I35)</f>
      </c>
      <c r="J36" s="23">
        <f>SUM(J34:J35)</f>
      </c>
      <c r="K36" s="23">
        <f>SUM(K34:K35)</f>
      </c>
      <c r="L36" s="23">
        <f>SUM(L34:L35)</f>
      </c>
      <c r="M36" s="23">
        <f>SUM(M34:M35)</f>
      </c>
      <c r="N36" s="23">
        <f>SUM(N34:N35)</f>
      </c>
      <c r="O36" s="23">
        <f>SUM(O34:O35)</f>
      </c>
      <c r="P36" s="23">
        <f>SUM(P34:P35)</f>
      </c>
      <c r="Q36" s="23">
        <f>SUM(Q34:Q35)</f>
      </c>
      <c r="R36" s="23">
        <f>SUM(R34:R35)</f>
      </c>
      <c r="S36" s="2"/>
    </row>
    <row x14ac:dyDescent="0.25" r="37" customHeight="1" ht="17.25">
      <c r="A37" s="33" t="s">
        <v>3320</v>
      </c>
      <c r="B37" s="16" t="s">
        <v>14</v>
      </c>
      <c r="C37" s="17">
        <v>-20</v>
      </c>
      <c r="D37" s="17">
        <v>-8</v>
      </c>
      <c r="E37" s="36"/>
      <c r="F37" s="36"/>
      <c r="G37" s="36"/>
      <c r="H37" s="36"/>
      <c r="I37" s="36"/>
      <c r="J37" s="36"/>
      <c r="K37" s="36"/>
      <c r="L37" s="36"/>
      <c r="M37" s="36"/>
      <c r="N37" s="665"/>
      <c r="O37" s="36"/>
      <c r="P37" s="36"/>
      <c r="Q37" s="36"/>
      <c r="R37" s="36"/>
      <c r="S37" s="2"/>
    </row>
    <row x14ac:dyDescent="0.25" r="38" customHeight="1" ht="17.25">
      <c r="A38" s="24" t="s">
        <v>4574</v>
      </c>
      <c r="B38" s="118" t="s">
        <v>14</v>
      </c>
      <c r="C38" s="46"/>
      <c r="D38" s="138">
        <v>-22</v>
      </c>
      <c r="E38" s="46"/>
      <c r="F38" s="46"/>
      <c r="G38" s="46"/>
      <c r="H38" s="46"/>
      <c r="I38" s="46"/>
      <c r="J38" s="46"/>
      <c r="K38" s="46"/>
      <c r="L38" s="46"/>
      <c r="M38" s="138">
        <v>-11</v>
      </c>
      <c r="N38" s="664"/>
      <c r="O38" s="46"/>
      <c r="P38" s="46"/>
      <c r="Q38" s="46"/>
      <c r="R38" s="46"/>
      <c r="S38" s="2"/>
    </row>
    <row x14ac:dyDescent="0.25" r="39" customHeight="1" ht="17.25">
      <c r="A39" s="21" t="s">
        <v>4122</v>
      </c>
      <c r="B39" s="22"/>
      <c r="C39" s="23">
        <f>SUM(C36:C38)</f>
      </c>
      <c r="D39" s="23">
        <f>SUM(D36:D38)</f>
      </c>
      <c r="E39" s="23">
        <f>SUM(E36:E38)</f>
      </c>
      <c r="F39" s="23">
        <f>SUM(F36:F38)</f>
      </c>
      <c r="G39" s="23">
        <f>SUM(G36:G38)</f>
      </c>
      <c r="H39" s="23">
        <f>SUM(H36:H38)</f>
      </c>
      <c r="I39" s="23">
        <f>SUM(I36:I38)</f>
      </c>
      <c r="J39" s="23">
        <f>SUM(J36:J38)</f>
      </c>
      <c r="K39" s="23">
        <f>SUM(K36:K38)</f>
      </c>
      <c r="L39" s="23">
        <f>SUM(L36:L38)</f>
      </c>
      <c r="M39" s="23">
        <f>SUM(M36:M38)</f>
      </c>
      <c r="N39" s="23">
        <f>SUM(N36:N38)</f>
      </c>
      <c r="O39" s="23">
        <f>SUM(O36:O38)</f>
      </c>
      <c r="P39" s="23">
        <f>SUM(P36:P38)</f>
      </c>
      <c r="Q39" s="23">
        <f>SUM(Q36:Q38)</f>
      </c>
      <c r="R39" s="23">
        <f>SUM(R36:R38)</f>
      </c>
      <c r="S39" s="2"/>
    </row>
    <row x14ac:dyDescent="0.25" r="40" customHeight="1" ht="17.25">
      <c r="A40" s="33"/>
      <c r="B40" s="34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666"/>
      <c r="O40" s="35"/>
      <c r="P40" s="35"/>
      <c r="Q40" s="35"/>
      <c r="R40" s="35"/>
      <c r="S40" s="2"/>
    </row>
    <row x14ac:dyDescent="0.25" r="41" customHeight="1" ht="17.25">
      <c r="A41" s="21" t="s">
        <v>4123</v>
      </c>
      <c r="B41" s="22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23">
        <f>SUM(J39:J40)</f>
      </c>
      <c r="K41" s="23">
        <f>SUM(K39:K40)</f>
      </c>
      <c r="L41" s="23">
        <f>SUM(L39:L40)</f>
      </c>
      <c r="M41" s="23">
        <f>SUM(M39:M40)</f>
      </c>
      <c r="N41" s="23">
        <f>SUM(N39:N40)</f>
      </c>
      <c r="O41" s="23">
        <f>SUM(O39:O40)</f>
      </c>
      <c r="P41" s="23">
        <f>SUM(P39:P40)</f>
      </c>
      <c r="Q41" s="23">
        <f>SUM(Q39:Q40)</f>
      </c>
      <c r="R41" s="23">
        <f>SUM(R39:R40)</f>
      </c>
      <c r="S41" s="2"/>
    </row>
    <row x14ac:dyDescent="0.25" r="42" customHeight="1" ht="17.25">
      <c r="A42" s="33"/>
      <c r="B42" s="34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666"/>
      <c r="O42" s="35"/>
      <c r="P42" s="35"/>
      <c r="Q42" s="35"/>
      <c r="R42" s="35"/>
      <c r="S42" s="2"/>
    </row>
    <row x14ac:dyDescent="0.25" r="43" customHeight="1" ht="17.25">
      <c r="A43" s="21" t="s">
        <v>4125</v>
      </c>
      <c r="B43" s="22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3">
        <f>SUM(J41:J42)</f>
      </c>
      <c r="K43" s="23">
        <f>SUM(K41:K42)</f>
      </c>
      <c r="L43" s="23">
        <f>SUM(L41:L42)</f>
      </c>
      <c r="M43" s="23">
        <f>SUM(M41:M42)</f>
      </c>
      <c r="N43" s="23">
        <f>SUM(N41:N42)</f>
      </c>
      <c r="O43" s="23">
        <f>SUM(O41:O42)</f>
      </c>
      <c r="P43" s="23">
        <f>SUM(P41:P42)</f>
      </c>
      <c r="Q43" s="23">
        <f>SUM(Q41:Q42)</f>
      </c>
      <c r="R43" s="23">
        <f>SUM(R41:R42)</f>
      </c>
      <c r="S43" s="2"/>
    </row>
    <row x14ac:dyDescent="0.25" r="44" customHeight="1" ht="17.25">
      <c r="A44" s="33"/>
      <c r="B44" s="34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666"/>
      <c r="O44" s="35"/>
      <c r="P44" s="35"/>
      <c r="Q44" s="35"/>
      <c r="R44" s="35"/>
      <c r="S44" s="2"/>
    </row>
    <row x14ac:dyDescent="0.25" r="45" customHeight="1" ht="17.25">
      <c r="A45" s="21" t="s">
        <v>4049</v>
      </c>
      <c r="B45" s="22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23">
        <f>SUM(J43:J44)</f>
      </c>
      <c r="K45" s="23">
        <f>SUM(K43:K44)</f>
      </c>
      <c r="L45" s="23">
        <f>SUM(L43:L44)</f>
      </c>
      <c r="M45" s="23">
        <f>SUM(M43:M44)</f>
      </c>
      <c r="N45" s="23">
        <f>SUM(N43:N44)</f>
      </c>
      <c r="O45" s="23">
        <f>SUM(O43:O44)</f>
      </c>
      <c r="P45" s="23">
        <f>SUM(P43:P44)</f>
      </c>
      <c r="Q45" s="23">
        <f>SUM(Q43:Q44)</f>
      </c>
      <c r="R45" s="23">
        <f>SUM(R43:R44)</f>
      </c>
      <c r="S45" s="2"/>
    </row>
    <row x14ac:dyDescent="0.25" r="46" customHeight="1" ht="17.25">
      <c r="A46" s="33"/>
      <c r="B46" s="34"/>
      <c r="C46" s="20"/>
      <c r="D46" s="35"/>
      <c r="E46" s="20"/>
      <c r="F46" s="20"/>
      <c r="G46" s="20"/>
      <c r="H46" s="20"/>
      <c r="I46" s="20"/>
      <c r="J46" s="20"/>
      <c r="K46" s="20"/>
      <c r="L46" s="20"/>
      <c r="M46" s="35"/>
      <c r="N46" s="497"/>
      <c r="O46" s="35"/>
      <c r="P46" s="20"/>
      <c r="Q46" s="20"/>
      <c r="R46" s="20"/>
      <c r="S46" s="2"/>
    </row>
    <row x14ac:dyDescent="0.25" r="47" customHeight="1" ht="17.25">
      <c r="A47" s="21" t="s">
        <v>3969</v>
      </c>
      <c r="B47" s="22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3">
        <f>SUM(H45:H46)</f>
      </c>
      <c r="I47" s="23">
        <f>SUM(I45:I46)</f>
      </c>
      <c r="J47" s="23">
        <f>SUM(J45:J46)</f>
      </c>
      <c r="K47" s="23">
        <f>SUM(K45:K46)</f>
      </c>
      <c r="L47" s="23">
        <f>SUM(L45:L46)</f>
      </c>
      <c r="M47" s="23">
        <f>SUM(M45:M46)</f>
      </c>
      <c r="N47" s="23">
        <f>SUM(N45:N46)</f>
      </c>
      <c r="O47" s="23">
        <f>SUM(O45:O46)</f>
      </c>
      <c r="P47" s="23">
        <f>SUM(P45:P46)</f>
      </c>
      <c r="Q47" s="23">
        <f>SUM(Q45:Q46)</f>
      </c>
      <c r="R47" s="23">
        <f>SUM(R45:R46)</f>
      </c>
      <c r="S47" s="2"/>
    </row>
    <row x14ac:dyDescent="0.25" r="48" customHeight="1" ht="17.25">
      <c r="A48" s="33" t="s">
        <v>1961</v>
      </c>
      <c r="B48" s="34" t="s">
        <v>14</v>
      </c>
      <c r="C48" s="20"/>
      <c r="D48" s="19">
        <v>-20</v>
      </c>
      <c r="E48" s="20"/>
      <c r="F48" s="20"/>
      <c r="G48" s="20"/>
      <c r="H48" s="20"/>
      <c r="I48" s="20"/>
      <c r="J48" s="20"/>
      <c r="K48" s="20"/>
      <c r="L48" s="20"/>
      <c r="M48" s="19">
        <v>-43</v>
      </c>
      <c r="N48" s="497"/>
      <c r="O48" s="19">
        <v>-20</v>
      </c>
      <c r="P48" s="20"/>
      <c r="Q48" s="20"/>
      <c r="R48" s="20"/>
      <c r="S48" s="2"/>
    </row>
    <row x14ac:dyDescent="0.25" r="49" customHeight="1" ht="17.25">
      <c r="A49" s="33"/>
      <c r="B49" s="34"/>
      <c r="C49" s="20"/>
      <c r="D49" s="35"/>
      <c r="E49" s="20"/>
      <c r="F49" s="20"/>
      <c r="G49" s="20"/>
      <c r="H49" s="20"/>
      <c r="I49" s="20"/>
      <c r="J49" s="20"/>
      <c r="K49" s="20"/>
      <c r="L49" s="20"/>
      <c r="M49" s="35"/>
      <c r="N49" s="497"/>
      <c r="O49" s="35"/>
      <c r="P49" s="20"/>
      <c r="Q49" s="20"/>
      <c r="R49" s="20"/>
      <c r="S49" s="2"/>
    </row>
    <row x14ac:dyDescent="0.25" r="50" customHeight="1" ht="17.25">
      <c r="A50" s="33"/>
      <c r="B50" s="34"/>
      <c r="C50" s="20"/>
      <c r="D50" s="35"/>
      <c r="E50" s="20"/>
      <c r="F50" s="20"/>
      <c r="G50" s="20"/>
      <c r="H50" s="20"/>
      <c r="I50" s="20"/>
      <c r="J50" s="20"/>
      <c r="K50" s="20"/>
      <c r="L50" s="20"/>
      <c r="M50" s="35"/>
      <c r="N50" s="497"/>
      <c r="O50" s="35"/>
      <c r="P50" s="20"/>
      <c r="Q50" s="20"/>
      <c r="R50" s="20"/>
      <c r="S50" s="2"/>
    </row>
    <row x14ac:dyDescent="0.25" r="51" customHeight="1" ht="17.25">
      <c r="A51" s="33"/>
      <c r="B51" s="34"/>
      <c r="C51" s="20"/>
      <c r="D51" s="35"/>
      <c r="E51" s="20"/>
      <c r="F51" s="20"/>
      <c r="G51" s="20"/>
      <c r="H51" s="20"/>
      <c r="I51" s="20"/>
      <c r="J51" s="20"/>
      <c r="K51" s="20"/>
      <c r="L51" s="20"/>
      <c r="M51" s="35"/>
      <c r="N51" s="497"/>
      <c r="O51" s="35"/>
      <c r="P51" s="20"/>
      <c r="Q51" s="20"/>
      <c r="R51" s="20"/>
      <c r="S51" s="2"/>
    </row>
    <row x14ac:dyDescent="0.25" r="52" customHeight="1" ht="17.25">
      <c r="A52" s="33"/>
      <c r="B52" s="34"/>
      <c r="C52" s="20"/>
      <c r="D52" s="35"/>
      <c r="E52" s="20"/>
      <c r="F52" s="20"/>
      <c r="G52" s="20"/>
      <c r="H52" s="20"/>
      <c r="I52" s="20"/>
      <c r="J52" s="20"/>
      <c r="K52" s="20"/>
      <c r="L52" s="20"/>
      <c r="M52" s="35"/>
      <c r="N52" s="497"/>
      <c r="O52" s="35"/>
      <c r="P52" s="20"/>
      <c r="Q52" s="20"/>
      <c r="R52" s="20"/>
      <c r="S52" s="2"/>
    </row>
    <row x14ac:dyDescent="0.25" r="53" customHeight="1" ht="17.25">
      <c r="A53" s="33"/>
      <c r="B53" s="34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666"/>
      <c r="O53" s="35"/>
      <c r="P53" s="35"/>
      <c r="Q53" s="35"/>
      <c r="R53" s="35"/>
      <c r="S53" s="2"/>
    </row>
    <row x14ac:dyDescent="0.25" r="54" customHeight="1" ht="17.25">
      <c r="A54" s="123"/>
      <c r="B54" s="124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227"/>
      <c r="O54" s="18"/>
      <c r="P54" s="18"/>
      <c r="Q54" s="18"/>
      <c r="R54" s="18"/>
      <c r="S54" s="2"/>
    </row>
    <row x14ac:dyDescent="0.25" r="55" customHeight="1" ht="17.25">
      <c r="A55" s="38"/>
      <c r="B55" s="182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2"/>
    </row>
    <row x14ac:dyDescent="0.25" r="56" customHeight="1" ht="17.25">
      <c r="A56" s="462"/>
      <c r="B56" s="547"/>
      <c r="C56" s="274" t="s">
        <v>6</v>
      </c>
      <c r="D56" s="274" t="s">
        <v>7</v>
      </c>
      <c r="E56" s="274" t="s">
        <v>8</v>
      </c>
      <c r="F56" s="274" t="s">
        <v>10</v>
      </c>
      <c r="G56" s="274" t="s">
        <v>1864</v>
      </c>
      <c r="H56" s="274" t="s">
        <v>358</v>
      </c>
      <c r="I56" s="274" t="s">
        <v>442</v>
      </c>
      <c r="J56" s="274" t="s">
        <v>4784</v>
      </c>
      <c r="K56" s="274" t="s">
        <v>75</v>
      </c>
      <c r="L56" s="274" t="s">
        <v>76</v>
      </c>
      <c r="M56" s="274" t="s">
        <v>9</v>
      </c>
      <c r="N56" s="1095" t="s">
        <v>2367</v>
      </c>
      <c r="O56" s="274" t="s">
        <v>368</v>
      </c>
      <c r="P56" s="274" t="s">
        <v>5836</v>
      </c>
      <c r="Q56" s="274" t="s">
        <v>5837</v>
      </c>
      <c r="R56" s="274"/>
      <c r="S56" s="2"/>
    </row>
    <row x14ac:dyDescent="0.25" r="57" customHeight="1" ht="17.25">
      <c r="A57" s="462"/>
      <c r="B57" s="547"/>
      <c r="C57" s="64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2"/>
    </row>
    <row x14ac:dyDescent="0.25" r="58" customHeight="1" ht="17.25">
      <c r="A58" s="462"/>
      <c r="B58" s="547"/>
      <c r="C58" s="64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2"/>
    </row>
    <row x14ac:dyDescent="0.25" r="59" customHeight="1" ht="17.25">
      <c r="A59" s="462"/>
      <c r="B59" s="547"/>
      <c r="C59" s="64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2"/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"/>
  <sheetViews>
    <sheetView workbookViewId="0"/>
  </sheetViews>
  <sheetFormatPr defaultRowHeight="15" x14ac:dyDescent="0.25"/>
  <cols>
    <col min="1" max="1" style="88" width="14.005" customWidth="1" bestFit="1"/>
    <col min="2" max="2" style="88" width="20.719285714285714" customWidth="1" bestFit="1"/>
    <col min="3" max="3" style="116" width="8.719285714285713" customWidth="1" bestFit="1"/>
    <col min="4" max="4" style="41" width="8.576428571428572" customWidth="1" bestFit="1"/>
    <col min="5" max="5" style="41" width="9.147857142857141" customWidth="1" bestFit="1"/>
    <col min="6" max="6" style="41" width="9.147857142857141" customWidth="1" bestFit="1"/>
    <col min="7" max="7" style="41" width="9.147857142857141" customWidth="1" bestFit="1"/>
    <col min="8" max="8" style="41" width="9.147857142857141" customWidth="1" bestFit="1"/>
    <col min="9" max="9" style="41" width="10.005" customWidth="1" bestFit="1"/>
    <col min="10" max="10" style="40" width="12.43357142857143" customWidth="1" bestFit="1" hidden="1"/>
    <col min="11" max="11" style="40" width="10.290714285714287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3"/>
      <c r="H1" s="3"/>
      <c r="I1" s="3"/>
      <c r="J1" s="2"/>
      <c r="K1" s="2"/>
    </row>
    <row x14ac:dyDescent="0.25" r="2" customHeight="1" ht="17.25">
      <c r="A2" s="4"/>
      <c r="B2" s="83"/>
      <c r="C2" s="3"/>
      <c r="D2" s="3"/>
      <c r="E2" s="3"/>
      <c r="F2" s="3"/>
      <c r="G2" s="3"/>
      <c r="H2" s="3"/>
      <c r="I2" s="3"/>
      <c r="J2" s="2"/>
      <c r="K2" s="2"/>
    </row>
    <row x14ac:dyDescent="0.25" r="3" customHeight="1" ht="17.25">
      <c r="A3" s="4" t="s">
        <v>7618</v>
      </c>
      <c r="B3" s="83"/>
      <c r="C3" s="3"/>
      <c r="D3" s="3"/>
      <c r="E3" s="3"/>
      <c r="F3" s="3"/>
      <c r="G3" s="3"/>
      <c r="H3" s="3"/>
      <c r="I3" s="3"/>
      <c r="J3" s="2"/>
      <c r="K3" s="2"/>
    </row>
    <row x14ac:dyDescent="0.25" r="4" customHeight="1" ht="17.25">
      <c r="A4" s="4" t="s">
        <v>7676</v>
      </c>
      <c r="B4" s="4"/>
      <c r="C4" s="5"/>
      <c r="D4" s="5"/>
      <c r="E4" s="5"/>
      <c r="F4" s="5"/>
      <c r="G4" s="5"/>
      <c r="H4" s="5"/>
      <c r="I4" s="5"/>
      <c r="J4" s="128" t="s">
        <v>5040</v>
      </c>
      <c r="K4" s="4"/>
    </row>
    <row x14ac:dyDescent="0.25" r="5" customHeight="1" ht="17.25">
      <c r="A5" s="32"/>
      <c r="B5" s="83"/>
      <c r="C5" s="11">
        <v>6750</v>
      </c>
      <c r="D5" s="11">
        <v>5000</v>
      </c>
      <c r="E5" s="11">
        <v>45000</v>
      </c>
      <c r="F5" s="11">
        <v>18000</v>
      </c>
      <c r="G5" s="11">
        <v>2400</v>
      </c>
      <c r="H5" s="11">
        <v>25000</v>
      </c>
      <c r="I5" s="11">
        <v>1500</v>
      </c>
      <c r="J5" s="537"/>
      <c r="K5" s="11"/>
    </row>
    <row x14ac:dyDescent="0.25" r="6" customHeight="1" ht="17.25">
      <c r="A6" s="13" t="s">
        <v>4</v>
      </c>
      <c r="B6" s="273" t="s">
        <v>5</v>
      </c>
      <c r="C6" s="274" t="s">
        <v>6</v>
      </c>
      <c r="D6" s="274" t="s">
        <v>7</v>
      </c>
      <c r="E6" s="274" t="s">
        <v>428</v>
      </c>
      <c r="F6" s="274" t="s">
        <v>31</v>
      </c>
      <c r="G6" s="274" t="s">
        <v>33</v>
      </c>
      <c r="H6" s="274" t="s">
        <v>7677</v>
      </c>
      <c r="I6" s="274" t="s">
        <v>9</v>
      </c>
      <c r="J6" s="538" t="s">
        <v>2367</v>
      </c>
      <c r="K6" s="273"/>
    </row>
    <row x14ac:dyDescent="0.25" r="7" customHeight="1" ht="17.25">
      <c r="A7" s="118" t="s">
        <v>1539</v>
      </c>
      <c r="B7" s="118" t="s">
        <v>7678</v>
      </c>
      <c r="C7" s="138">
        <v>20</v>
      </c>
      <c r="D7" s="138">
        <v>30</v>
      </c>
      <c r="E7" s="138">
        <v>5</v>
      </c>
      <c r="F7" s="138">
        <v>10</v>
      </c>
      <c r="G7" s="138">
        <v>10</v>
      </c>
      <c r="H7" s="138">
        <v>20</v>
      </c>
      <c r="I7" s="138">
        <v>12</v>
      </c>
      <c r="J7" s="539"/>
      <c r="K7" s="248"/>
    </row>
    <row x14ac:dyDescent="0.25" r="8" customHeight="1" ht="17.25">
      <c r="A8" s="165" t="s">
        <v>4568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47"/>
      <c r="K8" s="22"/>
    </row>
    <row x14ac:dyDescent="0.25" r="9" customHeight="1" ht="17.25">
      <c r="A9" s="25"/>
      <c r="B9" s="25"/>
      <c r="C9" s="45"/>
      <c r="D9" s="45"/>
      <c r="E9" s="45"/>
      <c r="F9" s="45"/>
      <c r="G9" s="45"/>
      <c r="H9" s="45"/>
      <c r="I9" s="45"/>
      <c r="J9" s="544"/>
      <c r="K9" s="25"/>
    </row>
    <row x14ac:dyDescent="0.25" r="10" customHeight="1" ht="17.25">
      <c r="A10" s="165" t="s">
        <v>4569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47"/>
      <c r="K10" s="22"/>
    </row>
    <row x14ac:dyDescent="0.25" r="11" customHeight="1" ht="17.25">
      <c r="A11" s="25"/>
      <c r="B11" s="25"/>
      <c r="C11" s="45"/>
      <c r="D11" s="45"/>
      <c r="E11" s="45"/>
      <c r="F11" s="45"/>
      <c r="G11" s="45"/>
      <c r="H11" s="45"/>
      <c r="I11" s="45"/>
      <c r="J11" s="544"/>
      <c r="K11" s="25"/>
    </row>
    <row x14ac:dyDescent="0.25" r="12" customHeight="1" ht="17.25">
      <c r="A12" s="165" t="s">
        <v>4571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47"/>
      <c r="K12" s="22"/>
    </row>
    <row x14ac:dyDescent="0.25" r="13" customHeight="1" ht="17.25">
      <c r="A13" s="51" t="s">
        <v>4574</v>
      </c>
      <c r="B13" s="569" t="s">
        <v>7679</v>
      </c>
      <c r="C13" s="635"/>
      <c r="D13" s="635"/>
      <c r="E13" s="634">
        <v>-5</v>
      </c>
      <c r="F13" s="634">
        <v>-9</v>
      </c>
      <c r="G13" s="634">
        <v>-10</v>
      </c>
      <c r="H13" s="634">
        <v>-10</v>
      </c>
      <c r="I13" s="635"/>
      <c r="J13" s="1098"/>
      <c r="K13" s="633"/>
    </row>
    <row x14ac:dyDescent="0.25" r="14" customHeight="1" ht="17.25">
      <c r="A14" s="165" t="s">
        <v>4122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47"/>
      <c r="K14" s="22"/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  <c r="I15" s="35"/>
      <c r="J15" s="1099"/>
      <c r="K15" s="34"/>
    </row>
    <row x14ac:dyDescent="0.25" r="16" customHeight="1" ht="17.25">
      <c r="A16" s="165" t="s">
        <v>4123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47"/>
      <c r="K16" s="22"/>
    </row>
    <row x14ac:dyDescent="0.25" r="17" customHeight="1" ht="17.25">
      <c r="A17" s="33"/>
      <c r="B17" s="34"/>
      <c r="C17" s="35"/>
      <c r="D17" s="35"/>
      <c r="E17" s="35"/>
      <c r="F17" s="35"/>
      <c r="G17" s="35"/>
      <c r="H17" s="35"/>
      <c r="I17" s="35"/>
      <c r="J17" s="1099"/>
      <c r="K17" s="34"/>
    </row>
    <row x14ac:dyDescent="0.25" r="18" customHeight="1" ht="17.25">
      <c r="A18" s="165" t="s">
        <v>4125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47"/>
      <c r="K18" s="22"/>
    </row>
    <row x14ac:dyDescent="0.25" r="19" customHeight="1" ht="17.25">
      <c r="A19" s="33"/>
      <c r="B19" s="34"/>
      <c r="C19" s="35"/>
      <c r="D19" s="35"/>
      <c r="E19" s="35"/>
      <c r="F19" s="35"/>
      <c r="G19" s="35"/>
      <c r="H19" s="35"/>
      <c r="I19" s="35"/>
      <c r="J19" s="1099"/>
      <c r="K19" s="34"/>
    </row>
    <row x14ac:dyDescent="0.25" r="20" customHeight="1" ht="17.25">
      <c r="A20" s="165" t="s">
        <v>4049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47"/>
      <c r="K20" s="22"/>
    </row>
    <row x14ac:dyDescent="0.25" r="21" customHeight="1" ht="17.25">
      <c r="A21" s="33"/>
      <c r="B21" s="34"/>
      <c r="C21" s="35"/>
      <c r="D21" s="35"/>
      <c r="E21" s="35"/>
      <c r="F21" s="35"/>
      <c r="G21" s="35"/>
      <c r="H21" s="35"/>
      <c r="I21" s="35"/>
      <c r="J21" s="1099"/>
      <c r="K21" s="34"/>
    </row>
    <row x14ac:dyDescent="0.25" r="22" customHeight="1" ht="17.25">
      <c r="A22" s="165" t="s">
        <v>3969</v>
      </c>
      <c r="B22" s="22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47"/>
      <c r="K22" s="22"/>
    </row>
    <row x14ac:dyDescent="0.25" r="23" customHeight="1" ht="17.25">
      <c r="A23" s="33"/>
      <c r="B23" s="34"/>
      <c r="C23" s="35"/>
      <c r="D23" s="35"/>
      <c r="E23" s="35"/>
      <c r="F23" s="35"/>
      <c r="G23" s="35"/>
      <c r="H23" s="35"/>
      <c r="I23" s="35"/>
      <c r="J23" s="1099"/>
      <c r="K23" s="34"/>
    </row>
    <row x14ac:dyDescent="0.25" r="24" customHeight="1" ht="17.25">
      <c r="A24" s="33"/>
      <c r="B24" s="34"/>
      <c r="C24" s="35"/>
      <c r="D24" s="35"/>
      <c r="E24" s="35"/>
      <c r="F24" s="35"/>
      <c r="G24" s="35"/>
      <c r="H24" s="35"/>
      <c r="I24" s="35"/>
      <c r="J24" s="1099"/>
      <c r="K24" s="34"/>
    </row>
    <row x14ac:dyDescent="0.25" r="25" customHeight="1" ht="17.25">
      <c r="A25" s="33"/>
      <c r="B25" s="34"/>
      <c r="C25" s="35"/>
      <c r="D25" s="35"/>
      <c r="E25" s="35"/>
      <c r="F25" s="35"/>
      <c r="G25" s="35"/>
      <c r="H25" s="35"/>
      <c r="I25" s="35"/>
      <c r="J25" s="1099"/>
      <c r="K25" s="34"/>
    </row>
    <row x14ac:dyDescent="0.25" r="26" customHeight="1" ht="17.25">
      <c r="A26" s="16"/>
      <c r="B26" s="16"/>
      <c r="C26" s="36"/>
      <c r="D26" s="36"/>
      <c r="E26" s="36"/>
      <c r="F26" s="36"/>
      <c r="G26" s="36"/>
      <c r="H26" s="36"/>
      <c r="I26" s="36"/>
      <c r="J26" s="545"/>
      <c r="K26" s="16"/>
    </row>
    <row x14ac:dyDescent="0.25" r="27" customHeight="1" ht="17.25">
      <c r="A27" s="124"/>
      <c r="B27" s="124"/>
      <c r="C27" s="18"/>
      <c r="D27" s="18"/>
      <c r="E27" s="18"/>
      <c r="F27" s="18"/>
      <c r="G27" s="18"/>
      <c r="H27" s="18"/>
      <c r="I27" s="18"/>
      <c r="J27" s="394"/>
      <c r="K27" s="124"/>
    </row>
    <row x14ac:dyDescent="0.25" r="28" customHeight="1" ht="17.25">
      <c r="A28" s="182"/>
      <c r="B28" s="182"/>
      <c r="C28" s="114"/>
      <c r="D28" s="114"/>
      <c r="E28" s="114"/>
      <c r="F28" s="114"/>
      <c r="G28" s="114"/>
      <c r="H28" s="114"/>
      <c r="I28" s="114"/>
      <c r="J28" s="182"/>
      <c r="K28" s="182"/>
    </row>
    <row x14ac:dyDescent="0.25" r="29" customHeight="1" ht="17.25">
      <c r="A29" s="547"/>
      <c r="B29" s="547"/>
      <c r="C29" s="274" t="s">
        <v>6</v>
      </c>
      <c r="D29" s="274" t="s">
        <v>7</v>
      </c>
      <c r="E29" s="274" t="s">
        <v>428</v>
      </c>
      <c r="F29" s="274" t="s">
        <v>31</v>
      </c>
      <c r="G29" s="274" t="s">
        <v>33</v>
      </c>
      <c r="H29" s="274" t="s">
        <v>7677</v>
      </c>
      <c r="I29" s="274" t="s">
        <v>9</v>
      </c>
      <c r="J29" s="538" t="s">
        <v>2367</v>
      </c>
      <c r="K29" s="273"/>
    </row>
    <row x14ac:dyDescent="0.25" r="30" customHeight="1" ht="17.25">
      <c r="A30" s="547"/>
      <c r="B30" s="547"/>
      <c r="C30" s="646"/>
      <c r="D30" s="3"/>
      <c r="E30" s="3"/>
      <c r="F30" s="3"/>
      <c r="G30" s="3"/>
      <c r="H30" s="3"/>
      <c r="I30" s="3"/>
      <c r="J30" s="2"/>
      <c r="K30" s="2"/>
    </row>
    <row x14ac:dyDescent="0.25" r="31" customHeight="1" ht="17.25">
      <c r="A31" s="547"/>
      <c r="B31" s="547"/>
      <c r="C31" s="646"/>
      <c r="D31" s="3"/>
      <c r="E31" s="3"/>
      <c r="F31" s="3"/>
      <c r="G31" s="3"/>
      <c r="H31" s="3"/>
      <c r="I31" s="3"/>
      <c r="J31" s="2"/>
      <c r="K31" s="2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55"/>
  <sheetViews>
    <sheetView workbookViewId="0"/>
  </sheetViews>
  <sheetFormatPr defaultRowHeight="15" x14ac:dyDescent="0.25"/>
  <cols>
    <col min="1" max="1" style="39" width="14.005" customWidth="1" bestFit="1"/>
    <col min="2" max="2" style="88" width="19.719285714285714" customWidth="1" bestFit="1"/>
    <col min="3" max="3" style="116" width="8.719285714285713" customWidth="1" bestFit="1"/>
    <col min="4" max="4" style="116" width="8.290714285714287" customWidth="1" bestFit="1"/>
    <col min="5" max="5" style="41" width="7.862142857142857" customWidth="1" bestFit="1"/>
    <col min="6" max="6" style="41" width="9.147857142857141" customWidth="1" bestFit="1"/>
    <col min="7" max="7" style="41" width="9.147857142857141" customWidth="1" bestFit="1"/>
    <col min="8" max="8" style="41" width="9.147857142857141" customWidth="1" bestFit="1"/>
    <col min="9" max="9" style="41" width="9.147857142857141" customWidth="1" bestFit="1"/>
    <col min="10" max="10" style="41" width="10.290714285714287" customWidth="1" bestFit="1"/>
    <col min="11" max="11" style="41" width="10.290714285714287" customWidth="1" bestFit="1"/>
    <col min="12" max="12" style="41" width="10.290714285714287" customWidth="1" bestFit="1"/>
    <col min="13" max="13" style="41" width="10.290714285714287" customWidth="1" bestFit="1"/>
    <col min="14" max="14" style="41" width="10.290714285714287" customWidth="1" bestFit="1"/>
    <col min="15" max="15" style="41" width="8.290714285714287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</row>
    <row x14ac:dyDescent="0.25" r="3" customHeight="1" ht="17.25">
      <c r="A3" s="1" t="s">
        <v>7618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7658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2"/>
    </row>
    <row x14ac:dyDescent="0.25" r="5" customHeight="1" ht="17.25">
      <c r="A5" s="127" t="s">
        <v>7659</v>
      </c>
      <c r="B5" s="128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2"/>
    </row>
    <row x14ac:dyDescent="0.25" r="6" customHeight="1" ht="17.25">
      <c r="A6" s="191"/>
      <c r="B6" s="83"/>
      <c r="C6" s="11">
        <v>25000</v>
      </c>
      <c r="D6" s="11">
        <v>6750</v>
      </c>
      <c r="E6" s="11">
        <v>5000</v>
      </c>
      <c r="F6" s="11">
        <v>18000</v>
      </c>
      <c r="G6" s="11">
        <v>2400</v>
      </c>
      <c r="H6" s="11">
        <v>4500</v>
      </c>
      <c r="I6" s="11">
        <v>1500</v>
      </c>
      <c r="J6" s="11"/>
      <c r="K6" s="11">
        <v>5000</v>
      </c>
      <c r="L6" s="11">
        <v>6000</v>
      </c>
      <c r="M6" s="11">
        <v>25000</v>
      </c>
      <c r="N6" s="11">
        <v>21000</v>
      </c>
      <c r="O6" s="3"/>
      <c r="P6" s="2"/>
    </row>
    <row x14ac:dyDescent="0.25" r="7" customHeight="1" ht="17.25">
      <c r="A7" s="12" t="s">
        <v>4</v>
      </c>
      <c r="B7" s="273" t="s">
        <v>5</v>
      </c>
      <c r="C7" s="274" t="s">
        <v>10</v>
      </c>
      <c r="D7" s="274" t="s">
        <v>6</v>
      </c>
      <c r="E7" s="274" t="s">
        <v>7</v>
      </c>
      <c r="F7" s="274" t="s">
        <v>31</v>
      </c>
      <c r="G7" s="274" t="s">
        <v>33</v>
      </c>
      <c r="H7" s="274" t="s">
        <v>8</v>
      </c>
      <c r="I7" s="274" t="s">
        <v>9</v>
      </c>
      <c r="J7" s="274" t="s">
        <v>7660</v>
      </c>
      <c r="K7" s="274" t="s">
        <v>76</v>
      </c>
      <c r="L7" s="274" t="s">
        <v>75</v>
      </c>
      <c r="M7" s="274" t="s">
        <v>369</v>
      </c>
      <c r="N7" s="274" t="s">
        <v>1864</v>
      </c>
      <c r="O7" s="274"/>
      <c r="P7" s="2"/>
    </row>
    <row x14ac:dyDescent="0.25" r="8" customHeight="1" ht="17.25">
      <c r="A8" s="117" t="s">
        <v>1505</v>
      </c>
      <c r="B8" s="118" t="s">
        <v>7661</v>
      </c>
      <c r="C8" s="138">
        <v>10</v>
      </c>
      <c r="D8" s="138">
        <v>80</v>
      </c>
      <c r="E8" s="138">
        <v>80</v>
      </c>
      <c r="F8" s="138">
        <v>8</v>
      </c>
      <c r="G8" s="138">
        <v>8</v>
      </c>
      <c r="H8" s="138">
        <v>12</v>
      </c>
      <c r="I8" s="138">
        <v>160</v>
      </c>
      <c r="J8" s="46"/>
      <c r="K8" s="46"/>
      <c r="L8" s="46"/>
      <c r="M8" s="46"/>
      <c r="N8" s="46"/>
      <c r="O8" s="98"/>
      <c r="P8" s="182" t="s">
        <v>1728</v>
      </c>
    </row>
    <row x14ac:dyDescent="0.25" r="9" customHeight="1" ht="17.25">
      <c r="A9" s="21" t="s">
        <v>4790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23">
        <f>SUM(I8)</f>
      </c>
      <c r="J9" s="352"/>
      <c r="K9" s="352"/>
      <c r="L9" s="352"/>
      <c r="M9" s="352"/>
      <c r="N9" s="352"/>
      <c r="O9" s="119"/>
      <c r="P9" s="2"/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20"/>
      <c r="P10" s="2"/>
    </row>
    <row x14ac:dyDescent="0.25" r="11" customHeight="1" ht="17.25">
      <c r="A11" s="21" t="s">
        <v>4791</v>
      </c>
      <c r="B11" s="22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352"/>
      <c r="K11" s="352"/>
      <c r="L11" s="352"/>
      <c r="M11" s="352"/>
      <c r="N11" s="352"/>
      <c r="O11" s="119"/>
      <c r="P11" s="2"/>
    </row>
    <row x14ac:dyDescent="0.25" r="12" customHeight="1" ht="17.25">
      <c r="A12" s="15" t="s">
        <v>3016</v>
      </c>
      <c r="B12" s="16" t="s">
        <v>14</v>
      </c>
      <c r="C12" s="17">
        <v>-2</v>
      </c>
      <c r="D12" s="17">
        <v>-53</v>
      </c>
      <c r="E12" s="17">
        <v>-33</v>
      </c>
      <c r="F12" s="18"/>
      <c r="G12" s="18"/>
      <c r="H12" s="18"/>
      <c r="I12" s="17">
        <v>-100</v>
      </c>
      <c r="J12" s="36"/>
      <c r="K12" s="36"/>
      <c r="L12" s="36"/>
      <c r="M12" s="36"/>
      <c r="N12" s="36"/>
      <c r="O12" s="18"/>
      <c r="P12" s="4" t="s">
        <v>1744</v>
      </c>
    </row>
    <row x14ac:dyDescent="0.25" r="13" customHeight="1" ht="17.25">
      <c r="A13" s="21" t="s">
        <v>4792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352"/>
      <c r="K13" s="352"/>
      <c r="L13" s="352"/>
      <c r="M13" s="352"/>
      <c r="N13" s="352"/>
      <c r="O13" s="119"/>
      <c r="P13" s="2"/>
    </row>
    <row x14ac:dyDescent="0.25" r="14" customHeight="1" ht="17.25">
      <c r="A14" s="15" t="s">
        <v>1590</v>
      </c>
      <c r="B14" s="16" t="s">
        <v>14</v>
      </c>
      <c r="C14" s="17">
        <v>-3</v>
      </c>
      <c r="D14" s="17">
        <v>-15</v>
      </c>
      <c r="E14" s="17">
        <v>-18</v>
      </c>
      <c r="F14" s="18"/>
      <c r="G14" s="18"/>
      <c r="H14" s="17">
        <v>-11</v>
      </c>
      <c r="I14" s="17">
        <v>-18</v>
      </c>
      <c r="J14" s="36"/>
      <c r="K14" s="36"/>
      <c r="L14" s="36"/>
      <c r="M14" s="36"/>
      <c r="N14" s="36"/>
      <c r="O14" s="18"/>
      <c r="P14" s="2"/>
    </row>
    <row x14ac:dyDescent="0.25" r="15" customHeight="1" ht="17.25">
      <c r="A15" s="21" t="s">
        <v>4793</v>
      </c>
      <c r="B15" s="22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112"/>
      <c r="L15" s="112"/>
      <c r="M15" s="112"/>
      <c r="N15" s="112"/>
      <c r="O15" s="23">
        <f>SUM(O13:O14)</f>
      </c>
      <c r="P15" s="2"/>
    </row>
    <row x14ac:dyDescent="0.25" r="16" customHeight="1" ht="17.25">
      <c r="A16" s="15">
        <v>44653</v>
      </c>
      <c r="B16" s="16" t="s">
        <v>14</v>
      </c>
      <c r="C16" s="17">
        <v>-4</v>
      </c>
      <c r="D16" s="17">
        <v>-12</v>
      </c>
      <c r="E16" s="17">
        <v>-22</v>
      </c>
      <c r="F16" s="18"/>
      <c r="G16" s="17">
        <v>-8</v>
      </c>
      <c r="H16" s="18"/>
      <c r="I16" s="17">
        <v>-13</v>
      </c>
      <c r="J16" s="17">
        <v>-6</v>
      </c>
      <c r="K16" s="36"/>
      <c r="L16" s="36"/>
      <c r="M16" s="36"/>
      <c r="N16" s="36"/>
      <c r="O16" s="18"/>
      <c r="P16" s="4" t="s">
        <v>1744</v>
      </c>
    </row>
    <row x14ac:dyDescent="0.25" r="17" customHeight="1" ht="17.25">
      <c r="A17" s="21" t="s">
        <v>4795</v>
      </c>
      <c r="B17" s="22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49">
        <f>SUM(J15:J16)</f>
      </c>
      <c r="K17" s="112"/>
      <c r="L17" s="112"/>
      <c r="M17" s="112"/>
      <c r="N17" s="112"/>
      <c r="O17" s="23">
        <f>SUM(O15:O16)</f>
      </c>
      <c r="P17" s="2"/>
    </row>
    <row x14ac:dyDescent="0.25" r="18" customHeight="1" ht="17.25">
      <c r="A18" s="15" t="s">
        <v>443</v>
      </c>
      <c r="B18" s="16" t="s">
        <v>7662</v>
      </c>
      <c r="C18" s="17">
        <v>24</v>
      </c>
      <c r="D18" s="17">
        <v>60</v>
      </c>
      <c r="E18" s="17">
        <v>60</v>
      </c>
      <c r="F18" s="17">
        <v>24</v>
      </c>
      <c r="G18" s="17">
        <v>36</v>
      </c>
      <c r="H18" s="17">
        <v>12</v>
      </c>
      <c r="I18" s="17">
        <v>96</v>
      </c>
      <c r="J18" s="18"/>
      <c r="K18" s="17">
        <v>12</v>
      </c>
      <c r="L18" s="17">
        <v>12</v>
      </c>
      <c r="M18" s="17">
        <v>24</v>
      </c>
      <c r="N18" s="36"/>
      <c r="O18" s="18"/>
      <c r="P18" s="4" t="s">
        <v>1731</v>
      </c>
    </row>
    <row x14ac:dyDescent="0.25" r="19" customHeight="1" ht="17.25">
      <c r="A19" s="21" t="s">
        <v>4777</v>
      </c>
      <c r="B19" s="22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49">
        <f>SUM(J17:J18)</f>
      </c>
      <c r="K19" s="23">
        <f>SUM(K17:K18)</f>
      </c>
      <c r="L19" s="23">
        <f>SUM(L17:L18)</f>
      </c>
      <c r="M19" s="23">
        <f>SUM(M17:M18)</f>
      </c>
      <c r="N19" s="112"/>
      <c r="O19" s="23">
        <f>SUM(O17:O18)</f>
      </c>
      <c r="P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18"/>
      <c r="P20" s="2"/>
    </row>
    <row x14ac:dyDescent="0.25" r="21" customHeight="1" ht="17.25">
      <c r="A21" s="21" t="s">
        <v>4779</v>
      </c>
      <c r="B21" s="22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3">
        <f>SUM(I19:I20)</f>
      </c>
      <c r="J21" s="49">
        <f>SUM(J19:J20)</f>
      </c>
      <c r="K21" s="23">
        <f>SUM(K19:K20)</f>
      </c>
      <c r="L21" s="23">
        <f>SUM(L19:L20)</f>
      </c>
      <c r="M21" s="23">
        <f>SUM(M19:M20)</f>
      </c>
      <c r="N21" s="112"/>
      <c r="O21" s="23">
        <f>SUM(O19:O20)</f>
      </c>
      <c r="P21" s="2"/>
    </row>
    <row x14ac:dyDescent="0.25" r="22" customHeight="1" ht="17.25">
      <c r="A22" s="15" t="s">
        <v>490</v>
      </c>
      <c r="B22" s="16" t="s">
        <v>14</v>
      </c>
      <c r="C22" s="18"/>
      <c r="D22" s="18"/>
      <c r="E22" s="18"/>
      <c r="F22" s="17">
        <v>-20</v>
      </c>
      <c r="G22" s="17">
        <v>-32</v>
      </c>
      <c r="H22" s="17">
        <v>-4</v>
      </c>
      <c r="I22" s="18"/>
      <c r="J22" s="18"/>
      <c r="K22" s="18"/>
      <c r="L22" s="18"/>
      <c r="M22" s="17">
        <v>-24</v>
      </c>
      <c r="N22" s="36"/>
      <c r="O22" s="18"/>
      <c r="P22" s="2"/>
    </row>
    <row x14ac:dyDescent="0.25" r="23" customHeight="1" ht="17.25">
      <c r="A23" s="15" t="s">
        <v>490</v>
      </c>
      <c r="B23" s="16" t="s">
        <v>14</v>
      </c>
      <c r="C23" s="17">
        <v>-15</v>
      </c>
      <c r="D23" s="207">
        <v>-48</v>
      </c>
      <c r="E23" s="17">
        <v>-48</v>
      </c>
      <c r="F23" s="18"/>
      <c r="G23" s="18"/>
      <c r="H23" s="18"/>
      <c r="I23" s="17">
        <v>-66</v>
      </c>
      <c r="J23" s="18"/>
      <c r="K23" s="17">
        <v>-6</v>
      </c>
      <c r="L23" s="17">
        <v>-6</v>
      </c>
      <c r="M23" s="18"/>
      <c r="N23" s="18"/>
      <c r="O23" s="18"/>
      <c r="P23" s="2"/>
    </row>
    <row x14ac:dyDescent="0.25" r="24" customHeight="1" ht="17.25">
      <c r="A24" s="21" t="s">
        <v>4780</v>
      </c>
      <c r="B24" s="22"/>
      <c r="C24" s="23">
        <f>SUM(C21:C23)</f>
      </c>
      <c r="D24" s="23">
        <f>SUM(D21:D23)</f>
      </c>
      <c r="E24" s="23">
        <f>SUM(E21:E23)</f>
      </c>
      <c r="F24" s="23">
        <f>SUM(F21:F23)</f>
      </c>
      <c r="G24" s="23">
        <f>SUM(G21:G23)</f>
      </c>
      <c r="H24" s="23">
        <f>SUM(H21:H23)</f>
      </c>
      <c r="I24" s="23">
        <f>SUM(I21:I23)</f>
      </c>
      <c r="J24" s="49">
        <f>SUM(J21:J23)</f>
      </c>
      <c r="K24" s="23">
        <f>SUM(K21:K23)</f>
      </c>
      <c r="L24" s="23">
        <f>SUM(L21:L23)</f>
      </c>
      <c r="M24" s="23">
        <f>SUM(M21:M23)</f>
      </c>
      <c r="N24" s="112"/>
      <c r="O24" s="23">
        <f>SUM(O21:O23)</f>
      </c>
      <c r="P24" s="2"/>
    </row>
    <row x14ac:dyDescent="0.25" r="25" customHeight="1" ht="17.25">
      <c r="A25" s="15"/>
      <c r="B25" s="1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18"/>
      <c r="P25" s="2"/>
    </row>
    <row x14ac:dyDescent="0.25" r="26" customHeight="1" ht="17.25">
      <c r="A26" s="21" t="s">
        <v>4768</v>
      </c>
      <c r="B26" s="22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49">
        <f>SUM(J24:J25)</f>
      </c>
      <c r="K26" s="23">
        <f>SUM(K24:K25)</f>
      </c>
      <c r="L26" s="23">
        <f>SUM(L24:L25)</f>
      </c>
      <c r="M26" s="23">
        <f>SUM(M24:M25)</f>
      </c>
      <c r="N26" s="112"/>
      <c r="O26" s="23">
        <f>SUM(O24:O25)</f>
      </c>
      <c r="P26" s="2"/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18"/>
      <c r="P27" s="2"/>
    </row>
    <row x14ac:dyDescent="0.25" r="28" customHeight="1" ht="17.25">
      <c r="A28" s="21" t="s">
        <v>4769</v>
      </c>
      <c r="B28" s="22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49">
        <f>SUM(J26:J27)</f>
      </c>
      <c r="K28" s="23">
        <f>SUM(K26:K27)</f>
      </c>
      <c r="L28" s="23">
        <f>SUM(L26:L27)</f>
      </c>
      <c r="M28" s="23">
        <f>SUM(M26:M27)</f>
      </c>
      <c r="N28" s="112"/>
      <c r="O28" s="23">
        <f>SUM(O26:O27)</f>
      </c>
      <c r="P28" s="2"/>
    </row>
    <row x14ac:dyDescent="0.25" r="29" customHeight="1" ht="17.25">
      <c r="A29" s="15"/>
      <c r="B29" s="1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18"/>
      <c r="P29" s="2"/>
    </row>
    <row x14ac:dyDescent="0.25" r="30" customHeight="1" ht="17.25">
      <c r="A30" s="21" t="s">
        <v>4755</v>
      </c>
      <c r="B30" s="22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49">
        <f>SUM(J28:J29)</f>
      </c>
      <c r="K30" s="23">
        <f>SUM(K28:K29)</f>
      </c>
      <c r="L30" s="23">
        <f>SUM(L28:L29)</f>
      </c>
      <c r="M30" s="23">
        <f>SUM(M28:M29)</f>
      </c>
      <c r="N30" s="112"/>
      <c r="O30" s="23">
        <f>SUM(O28:O29)</f>
      </c>
      <c r="P30" s="2"/>
    </row>
    <row x14ac:dyDescent="0.25" r="31" customHeight="1" ht="17.25">
      <c r="A31" s="15"/>
      <c r="B31" s="1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18"/>
      <c r="P31" s="2"/>
    </row>
    <row x14ac:dyDescent="0.25" r="32" customHeight="1" ht="17.25">
      <c r="A32" s="21" t="s">
        <v>4758</v>
      </c>
      <c r="B32" s="22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49">
        <f>SUM(J30:J31)</f>
      </c>
      <c r="K32" s="23">
        <f>SUM(K30:K31)</f>
      </c>
      <c r="L32" s="23">
        <f>SUM(L30:L31)</f>
      </c>
      <c r="M32" s="23">
        <f>SUM(M30:M31)</f>
      </c>
      <c r="N32" s="112"/>
      <c r="O32" s="23">
        <f>SUM(O30:O31)</f>
      </c>
      <c r="P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18"/>
      <c r="P33" s="2"/>
    </row>
    <row x14ac:dyDescent="0.25" r="34" customHeight="1" ht="17.25">
      <c r="A34" s="21" t="s">
        <v>4678</v>
      </c>
      <c r="B34" s="22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  <c r="J34" s="49">
        <f>SUM(J32:J33)</f>
      </c>
      <c r="K34" s="23">
        <f>SUM(K32:K33)</f>
      </c>
      <c r="L34" s="23">
        <f>SUM(L32:L33)</f>
      </c>
      <c r="M34" s="23">
        <f>SUM(M32:M33)</f>
      </c>
      <c r="N34" s="112"/>
      <c r="O34" s="23">
        <f>SUM(O32:O33)</f>
      </c>
      <c r="P34" s="2"/>
    </row>
    <row x14ac:dyDescent="0.25" r="35" customHeight="1" ht="17.25">
      <c r="A35" s="15" t="s">
        <v>3099</v>
      </c>
      <c r="B35" s="16" t="s">
        <v>14</v>
      </c>
      <c r="C35" s="17">
        <v>-2</v>
      </c>
      <c r="D35" s="17">
        <v>-6</v>
      </c>
      <c r="E35" s="17">
        <v>-6</v>
      </c>
      <c r="F35" s="36"/>
      <c r="G35" s="36"/>
      <c r="H35" s="17">
        <v>-8</v>
      </c>
      <c r="I35" s="17">
        <v>-19</v>
      </c>
      <c r="J35" s="36"/>
      <c r="K35" s="36"/>
      <c r="L35" s="36"/>
      <c r="M35" s="36"/>
      <c r="N35" s="36"/>
      <c r="O35" s="18"/>
      <c r="P35" s="2"/>
    </row>
    <row x14ac:dyDescent="0.25" r="36" customHeight="1" ht="17.25">
      <c r="A36" s="15" t="s">
        <v>3099</v>
      </c>
      <c r="B36" s="16" t="s">
        <v>7663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17">
        <v>18</v>
      </c>
      <c r="O36" s="18"/>
      <c r="P36" s="182" t="s">
        <v>7664</v>
      </c>
    </row>
    <row x14ac:dyDescent="0.25" r="37" customHeight="1" ht="17.25">
      <c r="A37" s="650" t="s">
        <v>7665</v>
      </c>
      <c r="B37" s="723"/>
      <c r="C37" s="230">
        <v>-8</v>
      </c>
      <c r="D37" s="230">
        <v>-6</v>
      </c>
      <c r="E37" s="230">
        <v>-13</v>
      </c>
      <c r="F37" s="229"/>
      <c r="G37" s="229"/>
      <c r="H37" s="230">
        <v>-1</v>
      </c>
      <c r="I37" s="230">
        <v>-40</v>
      </c>
      <c r="J37" s="229"/>
      <c r="K37" s="230">
        <v>-6</v>
      </c>
      <c r="L37" s="230">
        <v>-6</v>
      </c>
      <c r="M37" s="229"/>
      <c r="N37" s="229"/>
      <c r="O37" s="229"/>
      <c r="P37" s="2"/>
    </row>
    <row x14ac:dyDescent="0.25" r="38" customHeight="1" ht="17.25">
      <c r="A38" s="21" t="s">
        <v>4661</v>
      </c>
      <c r="B38" s="22"/>
      <c r="C38" s="23">
        <f>SUM(C34:C37)</f>
      </c>
      <c r="D38" s="23">
        <f>SUM(D34:D37)</f>
      </c>
      <c r="E38" s="23">
        <f>SUM(E34:E37)</f>
      </c>
      <c r="F38" s="23">
        <f>SUM(F34:F37)</f>
      </c>
      <c r="G38" s="23">
        <f>SUM(G34:G37)</f>
      </c>
      <c r="H38" s="23">
        <f>SUM(H34:H37)</f>
      </c>
      <c r="I38" s="23">
        <f>SUM(I34:I37)</f>
      </c>
      <c r="J38" s="49">
        <f>SUM(J34:J37)</f>
      </c>
      <c r="K38" s="23">
        <f>SUM(K34:K37)</f>
      </c>
      <c r="L38" s="23">
        <f>SUM(L34:L37)</f>
      </c>
      <c r="M38" s="23">
        <f>SUM(M34:M37)</f>
      </c>
      <c r="N38" s="23">
        <f>SUM(N34:N37)</f>
      </c>
      <c r="O38" s="23">
        <f>SUM(O34:O37)</f>
      </c>
      <c r="P38" s="2"/>
    </row>
    <row x14ac:dyDescent="0.25" r="39" customHeight="1" ht="17.25">
      <c r="A39" s="123"/>
      <c r="B39" s="1097" t="s">
        <v>7666</v>
      </c>
      <c r="C39" s="18"/>
      <c r="D39" s="18"/>
      <c r="E39" s="18"/>
      <c r="F39" s="103">
        <v>-4</v>
      </c>
      <c r="G39" s="18"/>
      <c r="H39" s="18"/>
      <c r="I39" s="18"/>
      <c r="J39" s="18"/>
      <c r="K39" s="18"/>
      <c r="L39" s="18"/>
      <c r="M39" s="18"/>
      <c r="N39" s="18"/>
      <c r="O39" s="18"/>
      <c r="P39" s="2"/>
    </row>
    <row x14ac:dyDescent="0.25" r="40" customHeight="1" ht="17.25">
      <c r="A40" s="21" t="s">
        <v>4669</v>
      </c>
      <c r="B40" s="22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  <c r="J40" s="49">
        <f>SUM(J38:J39)</f>
      </c>
      <c r="K40" s="23">
        <f>SUM(K38:K39)</f>
      </c>
      <c r="L40" s="23">
        <f>SUM(L38:L39)</f>
      </c>
      <c r="M40" s="23">
        <f>SUM(M38:M39)</f>
      </c>
      <c r="N40" s="23">
        <f>SUM(N38:N39)</f>
      </c>
      <c r="O40" s="23">
        <f>SUM(O38:O39)</f>
      </c>
      <c r="P40" s="2"/>
    </row>
    <row x14ac:dyDescent="0.25" r="41" customHeight="1" ht="17.25">
      <c r="A41" s="15" t="s">
        <v>1774</v>
      </c>
      <c r="B41" s="16" t="s">
        <v>14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17">
        <v>-18</v>
      </c>
      <c r="O41" s="18"/>
      <c r="P41" s="2"/>
    </row>
    <row x14ac:dyDescent="0.25" r="42" customHeight="1" ht="17.25">
      <c r="A42" s="21" t="s">
        <v>4670</v>
      </c>
      <c r="B42" s="22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  <c r="J42" s="49">
        <f>SUM(J40:J41)</f>
      </c>
      <c r="K42" s="23">
        <f>SUM(K40:K41)</f>
      </c>
      <c r="L42" s="23">
        <f>SUM(L40:L41)</f>
      </c>
      <c r="M42" s="23">
        <f>SUM(M40:M41)</f>
      </c>
      <c r="N42" s="23">
        <f>SUM(N40:N41)</f>
      </c>
      <c r="O42" s="23">
        <f>SUM(O40:O41)</f>
      </c>
      <c r="P42" s="2"/>
    </row>
    <row x14ac:dyDescent="0.25" r="43" customHeight="1" ht="17.25">
      <c r="A43" s="200"/>
      <c r="B43" s="201" t="s">
        <v>17</v>
      </c>
      <c r="C43" s="202"/>
      <c r="D43" s="202"/>
      <c r="E43" s="202"/>
      <c r="F43" s="194">
        <v>-8</v>
      </c>
      <c r="G43" s="194">
        <v>-4</v>
      </c>
      <c r="H43" s="202"/>
      <c r="I43" s="202"/>
      <c r="J43" s="202"/>
      <c r="K43" s="202"/>
      <c r="L43" s="202"/>
      <c r="M43" s="202"/>
      <c r="N43" s="202"/>
      <c r="O43" s="202"/>
      <c r="P43" s="32" t="s">
        <v>18</v>
      </c>
    </row>
    <row x14ac:dyDescent="0.25" r="44" customHeight="1" ht="17.25">
      <c r="A44" s="15"/>
      <c r="B44" s="1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2"/>
    </row>
    <row x14ac:dyDescent="0.25" r="45" customHeight="1" ht="17.25">
      <c r="A45" s="38"/>
      <c r="B45" s="182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5"/>
      <c r="P45" s="2"/>
    </row>
    <row x14ac:dyDescent="0.25" r="46" customHeight="1" ht="17.25">
      <c r="A46" s="37"/>
      <c r="B46" s="83"/>
      <c r="C46" s="274" t="s">
        <v>10</v>
      </c>
      <c r="D46" s="274" t="s">
        <v>6</v>
      </c>
      <c r="E46" s="274" t="s">
        <v>7</v>
      </c>
      <c r="F46" s="274" t="s">
        <v>31</v>
      </c>
      <c r="G46" s="274" t="s">
        <v>33</v>
      </c>
      <c r="H46" s="274" t="s">
        <v>8</v>
      </c>
      <c r="I46" s="274" t="s">
        <v>9</v>
      </c>
      <c r="J46" s="274" t="s">
        <v>7660</v>
      </c>
      <c r="K46" s="274" t="s">
        <v>76</v>
      </c>
      <c r="L46" s="274" t="s">
        <v>75</v>
      </c>
      <c r="M46" s="274" t="s">
        <v>369</v>
      </c>
      <c r="N46" s="274" t="s">
        <v>1864</v>
      </c>
      <c r="O46" s="274"/>
      <c r="P46" s="2"/>
    </row>
    <row x14ac:dyDescent="0.25" r="47" customHeight="1" ht="17.25">
      <c r="A47" s="462" t="s">
        <v>7667</v>
      </c>
      <c r="B47" s="547"/>
      <c r="C47" s="646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2"/>
    </row>
    <row x14ac:dyDescent="0.25" r="48" customHeight="1" ht="17.25">
      <c r="A48" s="462" t="s">
        <v>7668</v>
      </c>
      <c r="B48" s="547"/>
      <c r="C48" s="646"/>
      <c r="D48" s="64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2"/>
    </row>
    <row x14ac:dyDescent="0.25" r="49" customHeight="1" ht="17.25">
      <c r="A49" s="462" t="s">
        <v>7669</v>
      </c>
      <c r="B49" s="547"/>
      <c r="C49" s="646"/>
      <c r="D49" s="64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2"/>
    </row>
    <row x14ac:dyDescent="0.25" r="50" customHeight="1" ht="17.25">
      <c r="A50" s="462" t="s">
        <v>7670</v>
      </c>
      <c r="B50" s="547"/>
      <c r="C50" s="646"/>
      <c r="D50" s="64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2"/>
    </row>
    <row x14ac:dyDescent="0.25" r="51" customHeight="1" ht="17.25">
      <c r="A51" s="462" t="s">
        <v>7671</v>
      </c>
      <c r="B51" s="547"/>
      <c r="C51" s="646"/>
      <c r="D51" s="6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2"/>
    </row>
    <row x14ac:dyDescent="0.25" r="52" customHeight="1" ht="17.25">
      <c r="A52" s="462" t="s">
        <v>7672</v>
      </c>
      <c r="B52" s="547"/>
      <c r="C52" s="646"/>
      <c r="D52" s="64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2"/>
    </row>
    <row x14ac:dyDescent="0.25" r="53" customHeight="1" ht="17.25">
      <c r="A53" s="462" t="s">
        <v>7673</v>
      </c>
      <c r="B53" s="547"/>
      <c r="C53" s="646"/>
      <c r="D53" s="64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2"/>
    </row>
    <row x14ac:dyDescent="0.25" r="54" customHeight="1" ht="17.25">
      <c r="A54" s="462" t="s">
        <v>7674</v>
      </c>
      <c r="B54" s="547"/>
      <c r="C54" s="646"/>
      <c r="D54" s="64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2"/>
    </row>
    <row x14ac:dyDescent="0.25" r="55" customHeight="1" ht="17.25">
      <c r="A55" s="462" t="s">
        <v>7675</v>
      </c>
      <c r="B55" s="547"/>
      <c r="C55" s="646"/>
      <c r="D55" s="6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2"/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9"/>
  <sheetViews>
    <sheetView workbookViewId="0"/>
  </sheetViews>
  <sheetFormatPr defaultRowHeight="15" x14ac:dyDescent="0.25"/>
  <cols>
    <col min="1" max="1" style="39" width="14.005" customWidth="1" bestFit="1"/>
    <col min="2" max="2" style="88" width="20.719285714285714" customWidth="1" bestFit="1"/>
    <col min="3" max="3" style="116" width="8.719285714285713" customWidth="1" bestFit="1"/>
    <col min="4" max="4" style="116" width="9.290714285714287" customWidth="1" bestFit="1"/>
    <col min="5" max="5" style="41" width="8.576428571428572" customWidth="1" bestFit="1"/>
    <col min="6" max="6" style="41" width="9.147857142857141" customWidth="1" bestFit="1"/>
    <col min="7" max="7" style="41" width="9.147857142857141" customWidth="1" bestFit="1"/>
    <col min="8" max="8" style="41" width="9.147857142857141" customWidth="1" bestFit="1"/>
    <col min="9" max="9" style="41" width="9.147857142857141" customWidth="1" bestFit="1"/>
    <col min="10" max="10" style="41" width="10.290714285714287" customWidth="1" bestFit="1"/>
    <col min="11" max="11" style="41" width="10.290714285714287" customWidth="1" bestFit="1"/>
    <col min="12" max="12" style="41" width="10.290714285714287" customWidth="1" bestFit="1"/>
    <col min="13" max="13" style="41" width="10.290714285714287" customWidth="1" bestFit="1"/>
    <col min="14" max="14" style="40" width="13.719285714285713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"/>
      <c r="O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</row>
    <row x14ac:dyDescent="0.25" r="3" customHeight="1" ht="17.25">
      <c r="A3" s="1" t="s">
        <v>7618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  <c r="O3" s="2"/>
    </row>
    <row x14ac:dyDescent="0.25" r="4" customHeight="1" ht="17.25">
      <c r="A4" s="1" t="s">
        <v>7646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2"/>
      <c r="O4" s="2"/>
    </row>
    <row x14ac:dyDescent="0.25" r="5" customHeight="1" ht="17.25">
      <c r="A5" s="462" t="s">
        <v>7647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2"/>
      <c r="O5" s="2"/>
    </row>
    <row x14ac:dyDescent="0.25" r="6" customHeight="1" ht="17.25">
      <c r="A6" s="191"/>
      <c r="B6" s="83"/>
      <c r="C6" s="11">
        <v>45000</v>
      </c>
      <c r="D6" s="11">
        <v>25000</v>
      </c>
      <c r="E6" s="11">
        <v>1500</v>
      </c>
      <c r="F6" s="11">
        <v>6000</v>
      </c>
      <c r="G6" s="11">
        <v>4500</v>
      </c>
      <c r="H6" s="11">
        <v>5000</v>
      </c>
      <c r="I6" s="11">
        <v>5000</v>
      </c>
      <c r="J6" s="11">
        <v>6750</v>
      </c>
      <c r="K6" s="11">
        <v>18000</v>
      </c>
      <c r="L6" s="11">
        <v>2400</v>
      </c>
      <c r="M6" s="11"/>
      <c r="N6" s="2"/>
      <c r="O6" s="2"/>
    </row>
    <row x14ac:dyDescent="0.25" r="7" customHeight="1" ht="17.25">
      <c r="A7" s="12" t="s">
        <v>4</v>
      </c>
      <c r="B7" s="273" t="s">
        <v>5</v>
      </c>
      <c r="C7" s="274" t="s">
        <v>428</v>
      </c>
      <c r="D7" s="274" t="s">
        <v>10</v>
      </c>
      <c r="E7" s="274" t="s">
        <v>9</v>
      </c>
      <c r="F7" s="274" t="s">
        <v>75</v>
      </c>
      <c r="G7" s="274" t="s">
        <v>8</v>
      </c>
      <c r="H7" s="274" t="s">
        <v>7</v>
      </c>
      <c r="I7" s="274" t="s">
        <v>76</v>
      </c>
      <c r="J7" s="274" t="s">
        <v>368</v>
      </c>
      <c r="K7" s="274" t="s">
        <v>5086</v>
      </c>
      <c r="L7" s="274" t="s">
        <v>33</v>
      </c>
      <c r="M7" s="274"/>
      <c r="N7" s="2"/>
      <c r="O7" s="2"/>
    </row>
    <row x14ac:dyDescent="0.25" r="8" customHeight="1" ht="17.25">
      <c r="A8" s="15" t="s">
        <v>6952</v>
      </c>
      <c r="B8" s="16" t="s">
        <v>7648</v>
      </c>
      <c r="C8" s="17">
        <v>6</v>
      </c>
      <c r="D8" s="17">
        <v>10</v>
      </c>
      <c r="E8" s="17">
        <v>100</v>
      </c>
      <c r="F8" s="17">
        <v>22</v>
      </c>
      <c r="G8" s="17">
        <v>30</v>
      </c>
      <c r="H8" s="17">
        <v>80</v>
      </c>
      <c r="I8" s="17">
        <v>40</v>
      </c>
      <c r="J8" s="17">
        <v>84</v>
      </c>
      <c r="K8" s="17">
        <v>30</v>
      </c>
      <c r="L8" s="17">
        <v>50</v>
      </c>
      <c r="M8" s="36"/>
      <c r="N8" s="182" t="s">
        <v>1728</v>
      </c>
      <c r="O8" s="182" t="s">
        <v>469</v>
      </c>
    </row>
    <row x14ac:dyDescent="0.25" r="9" customHeight="1" ht="17.25">
      <c r="A9" s="15" t="s">
        <v>1893</v>
      </c>
      <c r="B9" s="16" t="s">
        <v>7649</v>
      </c>
      <c r="C9" s="17">
        <v>6</v>
      </c>
      <c r="D9" s="17">
        <v>72</v>
      </c>
      <c r="E9" s="17">
        <v>128</v>
      </c>
      <c r="F9" s="17">
        <v>16</v>
      </c>
      <c r="G9" s="17">
        <v>66</v>
      </c>
      <c r="H9" s="17">
        <v>136</v>
      </c>
      <c r="I9" s="17">
        <v>32</v>
      </c>
      <c r="J9" s="17">
        <v>30</v>
      </c>
      <c r="K9" s="18"/>
      <c r="L9" s="17">
        <v>40</v>
      </c>
      <c r="M9" s="18"/>
      <c r="N9" s="182" t="s">
        <v>1728</v>
      </c>
      <c r="O9" s="182" t="s">
        <v>469</v>
      </c>
    </row>
    <row x14ac:dyDescent="0.25" r="10" customHeight="1" ht="17.25">
      <c r="A10" s="15" t="s">
        <v>1618</v>
      </c>
      <c r="B10" s="16" t="s">
        <v>7650</v>
      </c>
      <c r="C10" s="36"/>
      <c r="D10" s="17">
        <v>43</v>
      </c>
      <c r="E10" s="36"/>
      <c r="F10" s="17">
        <v>16</v>
      </c>
      <c r="G10" s="17">
        <v>96</v>
      </c>
      <c r="H10" s="17">
        <v>100</v>
      </c>
      <c r="I10" s="17">
        <v>20</v>
      </c>
      <c r="J10" s="17">
        <v>84</v>
      </c>
      <c r="K10" s="36"/>
      <c r="L10" s="36"/>
      <c r="M10" s="36"/>
      <c r="N10" s="182" t="s">
        <v>1731</v>
      </c>
      <c r="O10" s="182" t="s">
        <v>469</v>
      </c>
    </row>
    <row x14ac:dyDescent="0.25" r="11" customHeight="1" ht="17.25">
      <c r="A11" s="15" t="s">
        <v>466</v>
      </c>
      <c r="B11" s="16" t="s">
        <v>7651</v>
      </c>
      <c r="C11" s="36"/>
      <c r="D11" s="17">
        <v>79</v>
      </c>
      <c r="E11" s="17">
        <v>228</v>
      </c>
      <c r="F11" s="36"/>
      <c r="G11" s="36"/>
      <c r="H11" s="17">
        <v>116</v>
      </c>
      <c r="I11" s="36"/>
      <c r="J11" s="17">
        <v>30</v>
      </c>
      <c r="K11" s="36"/>
      <c r="L11" s="36"/>
      <c r="M11" s="36"/>
      <c r="N11" s="182" t="s">
        <v>1728</v>
      </c>
      <c r="O11" s="182" t="s">
        <v>469</v>
      </c>
    </row>
    <row x14ac:dyDescent="0.25" r="12" customHeight="1" ht="17.25">
      <c r="A12" s="117" t="s">
        <v>1908</v>
      </c>
      <c r="B12" s="118" t="s">
        <v>7652</v>
      </c>
      <c r="C12" s="138">
        <v>12</v>
      </c>
      <c r="D12" s="138">
        <v>111</v>
      </c>
      <c r="E12" s="46"/>
      <c r="F12" s="138">
        <v>22</v>
      </c>
      <c r="G12" s="46"/>
      <c r="H12" s="46"/>
      <c r="I12" s="138">
        <v>52</v>
      </c>
      <c r="J12" s="46"/>
      <c r="K12" s="46"/>
      <c r="L12" s="46"/>
      <c r="M12" s="46"/>
      <c r="N12" s="182" t="s">
        <v>1731</v>
      </c>
      <c r="O12" s="182" t="s">
        <v>469</v>
      </c>
    </row>
    <row x14ac:dyDescent="0.25" r="13" customHeight="1" ht="17.25">
      <c r="A13" s="21" t="s">
        <v>4755</v>
      </c>
      <c r="B13" s="22"/>
      <c r="C13" s="23">
        <f>SUM(C8:C12)</f>
      </c>
      <c r="D13" s="23">
        <f>SUM(D8:D12)</f>
      </c>
      <c r="E13" s="23">
        <f>SUM(E8:E12)</f>
      </c>
      <c r="F13" s="23">
        <f>SUM(F8:F12)</f>
      </c>
      <c r="G13" s="23">
        <f>SUM(G8:G12)</f>
      </c>
      <c r="H13" s="23">
        <f>SUM(H8:H12)</f>
      </c>
      <c r="I13" s="23">
        <f>SUM(I8:I12)</f>
      </c>
      <c r="J13" s="23">
        <f>SUM(J8:J12)</f>
      </c>
      <c r="K13" s="23">
        <f>SUM(K8:K12)</f>
      </c>
      <c r="L13" s="23">
        <f>SUM(L8:L12)</f>
      </c>
      <c r="M13" s="23">
        <f>SUM(M8:M12)</f>
      </c>
      <c r="N13" s="2"/>
      <c r="O13" s="2"/>
    </row>
    <row x14ac:dyDescent="0.25" r="14" customHeight="1" ht="17.25">
      <c r="A14" s="33">
        <v>44601</v>
      </c>
      <c r="B14" s="34" t="s">
        <v>7653</v>
      </c>
      <c r="C14" s="35"/>
      <c r="D14" s="35"/>
      <c r="E14" s="35"/>
      <c r="F14" s="35"/>
      <c r="G14" s="35"/>
      <c r="H14" s="35"/>
      <c r="I14" s="35"/>
      <c r="J14" s="35"/>
      <c r="K14" s="19">
        <v>26</v>
      </c>
      <c r="L14" s="19">
        <v>35</v>
      </c>
      <c r="M14" s="35"/>
      <c r="N14" s="182" t="s">
        <v>1728</v>
      </c>
      <c r="O14" s="182" t="s">
        <v>469</v>
      </c>
    </row>
    <row x14ac:dyDescent="0.25" r="15" customHeight="1" ht="17.25">
      <c r="A15" s="15" t="s">
        <v>5009</v>
      </c>
      <c r="B15" s="16" t="s">
        <v>14</v>
      </c>
      <c r="C15" s="36"/>
      <c r="D15" s="17">
        <v>-70</v>
      </c>
      <c r="E15" s="17">
        <v>-43</v>
      </c>
      <c r="F15" s="17">
        <v>-14</v>
      </c>
      <c r="G15" s="17">
        <v>-79</v>
      </c>
      <c r="H15" s="17">
        <v>-44</v>
      </c>
      <c r="I15" s="17">
        <v>-16</v>
      </c>
      <c r="J15" s="17">
        <v>-31</v>
      </c>
      <c r="K15" s="36"/>
      <c r="L15" s="36"/>
      <c r="M15" s="36"/>
      <c r="N15" s="182" t="s">
        <v>1728</v>
      </c>
      <c r="O15" s="182" t="s">
        <v>469</v>
      </c>
    </row>
    <row x14ac:dyDescent="0.25" r="16" customHeight="1" ht="17.25">
      <c r="A16" s="15" t="s">
        <v>2638</v>
      </c>
      <c r="B16" s="16" t="s">
        <v>14</v>
      </c>
      <c r="C16" s="17">
        <v>-5</v>
      </c>
      <c r="D16" s="17">
        <v>-26</v>
      </c>
      <c r="E16" s="36"/>
      <c r="F16" s="36"/>
      <c r="G16" s="36"/>
      <c r="H16" s="17">
        <v>-53</v>
      </c>
      <c r="I16" s="17">
        <v>-18</v>
      </c>
      <c r="J16" s="17">
        <v>-84</v>
      </c>
      <c r="K16" s="36"/>
      <c r="L16" s="36"/>
      <c r="M16" s="36"/>
      <c r="N16" s="182" t="s">
        <v>1731</v>
      </c>
      <c r="O16" s="182" t="s">
        <v>469</v>
      </c>
    </row>
    <row x14ac:dyDescent="0.25" r="17" customHeight="1" ht="17.25">
      <c r="A17" s="15" t="s">
        <v>2679</v>
      </c>
      <c r="B17" s="16" t="s">
        <v>14</v>
      </c>
      <c r="C17" s="36"/>
      <c r="D17" s="36"/>
      <c r="E17" s="36"/>
      <c r="F17" s="36"/>
      <c r="G17" s="36"/>
      <c r="H17" s="36"/>
      <c r="I17" s="36"/>
      <c r="J17" s="36"/>
      <c r="K17" s="36"/>
      <c r="L17" s="17">
        <v>-98</v>
      </c>
      <c r="M17" s="36"/>
      <c r="N17" s="182" t="s">
        <v>1731</v>
      </c>
      <c r="O17" s="182" t="s">
        <v>469</v>
      </c>
    </row>
    <row x14ac:dyDescent="0.25" r="18" customHeight="1" ht="17.25">
      <c r="A18" s="33" t="s">
        <v>2679</v>
      </c>
      <c r="B18" s="16" t="s">
        <v>14</v>
      </c>
      <c r="C18" s="36"/>
      <c r="D18" s="17">
        <v>-30</v>
      </c>
      <c r="E18" s="17">
        <v>-392</v>
      </c>
      <c r="F18" s="36"/>
      <c r="G18" s="17">
        <v>-60</v>
      </c>
      <c r="H18" s="17">
        <v>-100</v>
      </c>
      <c r="I18" s="17">
        <v>-50</v>
      </c>
      <c r="J18" s="17">
        <v>-84</v>
      </c>
      <c r="K18" s="36"/>
      <c r="L18" s="36"/>
      <c r="M18" s="36"/>
      <c r="N18" s="182" t="s">
        <v>1731</v>
      </c>
      <c r="O18" s="182" t="s">
        <v>469</v>
      </c>
    </row>
    <row x14ac:dyDescent="0.25" r="19" customHeight="1" ht="17.25">
      <c r="A19" s="33" t="s">
        <v>3048</v>
      </c>
      <c r="B19" s="16" t="s">
        <v>14</v>
      </c>
      <c r="C19" s="17">
        <v>-11</v>
      </c>
      <c r="D19" s="17">
        <v>-111</v>
      </c>
      <c r="E19" s="36"/>
      <c r="F19" s="36"/>
      <c r="G19" s="36"/>
      <c r="H19" s="36"/>
      <c r="I19" s="36"/>
      <c r="J19" s="36"/>
      <c r="K19" s="17">
        <v>-35</v>
      </c>
      <c r="L19" s="36"/>
      <c r="M19" s="36"/>
      <c r="N19" s="182" t="s">
        <v>1728</v>
      </c>
      <c r="O19" s="182" t="s">
        <v>469</v>
      </c>
    </row>
    <row x14ac:dyDescent="0.25" r="20" customHeight="1" ht="17.25">
      <c r="A20" s="33" t="s">
        <v>2682</v>
      </c>
      <c r="B20" s="16" t="s">
        <v>14</v>
      </c>
      <c r="C20" s="18"/>
      <c r="D20" s="17">
        <v>-73</v>
      </c>
      <c r="E20" s="18"/>
      <c r="F20" s="17">
        <v>-8</v>
      </c>
      <c r="G20" s="17">
        <v>-43</v>
      </c>
      <c r="H20" s="18"/>
      <c r="I20" s="18"/>
      <c r="J20" s="17">
        <v>-23</v>
      </c>
      <c r="K20" s="17">
        <v>-25</v>
      </c>
      <c r="L20" s="17">
        <v>-22</v>
      </c>
      <c r="M20" s="18"/>
      <c r="N20" s="182" t="s">
        <v>1731</v>
      </c>
      <c r="O20" s="182" t="s">
        <v>469</v>
      </c>
    </row>
    <row x14ac:dyDescent="0.25" r="21" customHeight="1" ht="17.25">
      <c r="A21" s="33" t="s">
        <v>2682</v>
      </c>
      <c r="B21" s="16" t="s">
        <v>14</v>
      </c>
      <c r="C21" s="36"/>
      <c r="D21" s="36"/>
      <c r="E21" s="36"/>
      <c r="F21" s="36"/>
      <c r="G21" s="36"/>
      <c r="H21" s="17">
        <v>-214</v>
      </c>
      <c r="I21" s="17">
        <v>-56</v>
      </c>
      <c r="J21" s="36"/>
      <c r="K21" s="36"/>
      <c r="L21" s="36"/>
      <c r="M21" s="36"/>
      <c r="N21" s="182" t="s">
        <v>1731</v>
      </c>
      <c r="O21" s="182" t="s">
        <v>469</v>
      </c>
    </row>
    <row x14ac:dyDescent="0.25" r="22" customHeight="1" ht="17.25">
      <c r="A22" s="21" t="s">
        <v>4758</v>
      </c>
      <c r="B22" s="22"/>
      <c r="C22" s="23">
        <f>SUM(C13:C21)</f>
      </c>
      <c r="D22" s="23">
        <f>SUM(D13:D21)</f>
      </c>
      <c r="E22" s="23">
        <f>SUM(E13:E21)</f>
      </c>
      <c r="F22" s="23">
        <f>SUM(F13:F21)</f>
      </c>
      <c r="G22" s="23">
        <f>SUM(G13:G21)</f>
      </c>
      <c r="H22" s="23">
        <f>SUM(H13:H21)</f>
      </c>
      <c r="I22" s="23">
        <f>SUM(I13:I21)</f>
      </c>
      <c r="J22" s="23">
        <f>SUM(J13:J21)</f>
      </c>
      <c r="K22" s="49">
        <f>SUM(K13:K21)</f>
      </c>
      <c r="L22" s="23">
        <f>SUM(L13:L21)</f>
      </c>
      <c r="M22" s="23">
        <f>SUM(M13:M21)</f>
      </c>
      <c r="N22" s="2"/>
      <c r="O22" s="2"/>
    </row>
    <row x14ac:dyDescent="0.25" r="23" customHeight="1" ht="17.25">
      <c r="A23" s="33">
        <v>44691</v>
      </c>
      <c r="B23" s="16" t="s">
        <v>14</v>
      </c>
      <c r="C23" s="36"/>
      <c r="D23" s="36"/>
      <c r="E23" s="36"/>
      <c r="F23" s="36"/>
      <c r="G23" s="36"/>
      <c r="H23" s="17">
        <v>-9</v>
      </c>
      <c r="I23" s="17">
        <v>-8</v>
      </c>
      <c r="J23" s="36"/>
      <c r="K23" s="36"/>
      <c r="L23" s="36"/>
      <c r="M23" s="36"/>
      <c r="N23" s="182" t="s">
        <v>7654</v>
      </c>
      <c r="O23" s="182" t="s">
        <v>469</v>
      </c>
    </row>
    <row x14ac:dyDescent="0.25" r="24" customHeight="1" ht="17.25">
      <c r="A24" s="33">
        <v>44691</v>
      </c>
      <c r="B24" s="16" t="s">
        <v>14</v>
      </c>
      <c r="C24" s="17">
        <v>-8</v>
      </c>
      <c r="D24" s="17">
        <v>-5</v>
      </c>
      <c r="E24" s="17">
        <v>-13</v>
      </c>
      <c r="F24" s="17">
        <v>-56</v>
      </c>
      <c r="G24" s="17">
        <v>-10</v>
      </c>
      <c r="H24" s="36"/>
      <c r="I24" s="36"/>
      <c r="J24" s="17">
        <v>-6</v>
      </c>
      <c r="K24" s="36"/>
      <c r="L24" s="36"/>
      <c r="M24" s="36"/>
      <c r="N24" s="182" t="s">
        <v>1731</v>
      </c>
      <c r="O24" s="182" t="s">
        <v>469</v>
      </c>
    </row>
    <row x14ac:dyDescent="0.25" r="25" customHeight="1" ht="17.25">
      <c r="A25" s="21" t="s">
        <v>4678</v>
      </c>
      <c r="B25" s="22"/>
      <c r="C25" s="23">
        <f>SUM(C22:C24)</f>
      </c>
      <c r="D25" s="23">
        <f>SUM(D22:D24)</f>
      </c>
      <c r="E25" s="23">
        <f>SUM(E22:E24)</f>
      </c>
      <c r="F25" s="49">
        <f>SUM(F22:F24)</f>
      </c>
      <c r="G25" s="23">
        <f>SUM(G22:G24)</f>
      </c>
      <c r="H25" s="23">
        <f>SUM(H22:H24)</f>
      </c>
      <c r="I25" s="49">
        <f>SUM(I22:I24)</f>
      </c>
      <c r="J25" s="23">
        <f>SUM(J22:J24)</f>
      </c>
      <c r="K25" s="49">
        <f>SUM(K22:K24)</f>
      </c>
      <c r="L25" s="23">
        <f>SUM(L22:L24)</f>
      </c>
      <c r="M25" s="23">
        <f>SUM(M22:M24)</f>
      </c>
      <c r="N25" s="2"/>
      <c r="O25" s="2"/>
    </row>
    <row x14ac:dyDescent="0.25" r="26" customHeight="1" ht="17.25">
      <c r="A26" s="15"/>
      <c r="B26" s="1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2"/>
      <c r="O26" s="2"/>
    </row>
    <row x14ac:dyDescent="0.25" r="27" customHeight="1" ht="17.25">
      <c r="A27" s="21" t="s">
        <v>4661</v>
      </c>
      <c r="B27" s="22"/>
      <c r="C27" s="23">
        <f>SUM(C25:C26)</f>
      </c>
      <c r="D27" s="23">
        <f>SUM(D25:D26)</f>
      </c>
      <c r="E27" s="23">
        <f>SUM(E25:E26)</f>
      </c>
      <c r="F27" s="49">
        <f>SUM(F25:F26)</f>
      </c>
      <c r="G27" s="23">
        <f>SUM(G25:G26)</f>
      </c>
      <c r="H27" s="23">
        <f>SUM(H25:H26)</f>
      </c>
      <c r="I27" s="49">
        <f>SUM(I25:I26)</f>
      </c>
      <c r="J27" s="23">
        <f>SUM(J25:J26)</f>
      </c>
      <c r="K27" s="49">
        <f>SUM(K25:K26)</f>
      </c>
      <c r="L27" s="23">
        <f>SUM(L25:L26)</f>
      </c>
      <c r="M27" s="23">
        <f>SUM(M25:M26)</f>
      </c>
      <c r="N27" s="2"/>
      <c r="O27" s="2"/>
    </row>
    <row x14ac:dyDescent="0.25" r="28" customHeight="1" ht="17.25">
      <c r="A28" s="15"/>
      <c r="B28" s="1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2"/>
      <c r="O28" s="2"/>
    </row>
    <row x14ac:dyDescent="0.25" r="29" customHeight="1" ht="17.25">
      <c r="A29" s="62" t="s">
        <v>4669</v>
      </c>
      <c r="B29" s="149"/>
      <c r="C29" s="81">
        <f>SUM(C27:C28)</f>
      </c>
      <c r="D29" s="81">
        <f>SUM(D27:D28)</f>
      </c>
      <c r="E29" s="80">
        <f>SUM(E27:E28)</f>
      </c>
      <c r="F29" s="49">
        <f>SUM(F27:F28)</f>
      </c>
      <c r="G29" s="81">
        <f>SUM(G27:G28)</f>
      </c>
      <c r="H29" s="80">
        <f>SUM(H27:H28)</f>
      </c>
      <c r="I29" s="49">
        <f>SUM(I27:I28)</f>
      </c>
      <c r="J29" s="81">
        <f>SUM(J27:J28)</f>
      </c>
      <c r="K29" s="49">
        <f>SUM(K27:K28)</f>
      </c>
      <c r="L29" s="80">
        <f>SUM(L27:L28)</f>
      </c>
      <c r="M29" s="81">
        <f>SUM(M27:M28)</f>
      </c>
      <c r="N29" s="143" t="s">
        <v>7655</v>
      </c>
      <c r="O29" s="2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2"/>
      <c r="O30" s="2"/>
    </row>
    <row x14ac:dyDescent="0.25" r="31" customHeight="1" ht="17.25">
      <c r="A31" s="62" t="s">
        <v>4670</v>
      </c>
      <c r="B31" s="149"/>
      <c r="C31" s="81">
        <f>SUM(C29:C30)</f>
      </c>
      <c r="D31" s="81">
        <f>SUM(D29:D30)</f>
      </c>
      <c r="E31" s="80">
        <f>SUM(E29:E30)</f>
      </c>
      <c r="F31" s="49">
        <f>SUM(F29:F30)</f>
      </c>
      <c r="G31" s="81">
        <f>SUM(G29:G30)</f>
      </c>
      <c r="H31" s="80">
        <f>SUM(H29:H30)</f>
      </c>
      <c r="I31" s="49">
        <f>SUM(I29:I30)</f>
      </c>
      <c r="J31" s="81">
        <f>SUM(J29:J30)</f>
      </c>
      <c r="K31" s="49">
        <f>SUM(K29:K30)</f>
      </c>
      <c r="L31" s="80">
        <f>SUM(L29:L30)</f>
      </c>
      <c r="M31" s="81">
        <f>SUM(M29:M30)</f>
      </c>
      <c r="N31" s="143" t="s">
        <v>7655</v>
      </c>
      <c r="O31" s="2"/>
    </row>
    <row x14ac:dyDescent="0.25" r="32" customHeight="1" ht="17.25">
      <c r="A32" s="200"/>
      <c r="B32" s="201" t="s">
        <v>17</v>
      </c>
      <c r="C32" s="202"/>
      <c r="D32" s="202"/>
      <c r="E32" s="194">
        <v>-8</v>
      </c>
      <c r="F32" s="202"/>
      <c r="G32" s="202"/>
      <c r="H32" s="194">
        <v>-12</v>
      </c>
      <c r="I32" s="202"/>
      <c r="J32" s="202"/>
      <c r="K32" s="202"/>
      <c r="L32" s="194">
        <v>-5</v>
      </c>
      <c r="M32" s="202"/>
      <c r="N32" s="32" t="s">
        <v>18</v>
      </c>
      <c r="O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2"/>
      <c r="O33" s="2"/>
    </row>
    <row x14ac:dyDescent="0.25" r="34" customHeight="1" ht="17.25">
      <c r="A34" s="123"/>
      <c r="B34" s="124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2"/>
      <c r="O34" s="2"/>
    </row>
    <row x14ac:dyDescent="0.25" r="35" customHeight="1" ht="17.25">
      <c r="A35" s="38"/>
      <c r="B35" s="18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2"/>
      <c r="O35" s="2"/>
    </row>
    <row x14ac:dyDescent="0.25" r="36" customHeight="1" ht="17.25">
      <c r="A36" s="462" t="s">
        <v>7656</v>
      </c>
      <c r="B36" s="547"/>
      <c r="C36" s="646"/>
      <c r="D36" s="646"/>
      <c r="E36" s="3"/>
      <c r="F36" s="3"/>
      <c r="G36" s="3"/>
      <c r="H36" s="3"/>
      <c r="I36" s="3"/>
      <c r="J36" s="3"/>
      <c r="K36" s="3"/>
      <c r="L36" s="3"/>
      <c r="M36" s="3"/>
      <c r="N36" s="2"/>
      <c r="O36" s="2"/>
    </row>
    <row x14ac:dyDescent="0.25" r="37" customHeight="1" ht="17.25">
      <c r="A37" s="462"/>
      <c r="B37" s="547"/>
      <c r="C37" s="646"/>
      <c r="D37" s="646"/>
      <c r="E37" s="3"/>
      <c r="F37" s="3"/>
      <c r="G37" s="3"/>
      <c r="H37" s="3"/>
      <c r="I37" s="3"/>
      <c r="J37" s="3"/>
      <c r="K37" s="3"/>
      <c r="L37" s="3"/>
      <c r="M37" s="3"/>
      <c r="N37" s="2"/>
      <c r="O37" s="2"/>
    </row>
    <row x14ac:dyDescent="0.25" r="38" customHeight="1" ht="17.25">
      <c r="A38" s="462" t="s">
        <v>7657</v>
      </c>
      <c r="B38" s="547"/>
      <c r="C38" s="646"/>
      <c r="D38" s="646"/>
      <c r="E38" s="3"/>
      <c r="F38" s="3"/>
      <c r="G38" s="3"/>
      <c r="H38" s="3"/>
      <c r="I38" s="3"/>
      <c r="J38" s="3"/>
      <c r="K38" s="3"/>
      <c r="L38" s="3"/>
      <c r="M38" s="3"/>
      <c r="N38" s="2"/>
      <c r="O38" s="2"/>
    </row>
    <row x14ac:dyDescent="0.25" r="39" customHeight="1" ht="17.25">
      <c r="A39" s="462" t="s">
        <v>7647</v>
      </c>
      <c r="B39" s="547"/>
      <c r="C39" s="646"/>
      <c r="D39" s="646"/>
      <c r="E39" s="3"/>
      <c r="F39" s="3"/>
      <c r="G39" s="3"/>
      <c r="H39" s="3"/>
      <c r="I39" s="3"/>
      <c r="J39" s="3"/>
      <c r="K39" s="3"/>
      <c r="L39" s="3"/>
      <c r="M39" s="3"/>
      <c r="N39" s="2"/>
      <c r="O39" s="2"/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5"/>
  <sheetViews>
    <sheetView workbookViewId="0"/>
  </sheetViews>
  <sheetFormatPr defaultRowHeight="15" x14ac:dyDescent="0.25"/>
  <cols>
    <col min="1" max="1" style="39" width="14.005" customWidth="1" bestFit="1"/>
    <col min="2" max="2" style="88" width="29.576428571428572" customWidth="1" bestFit="1"/>
    <col min="3" max="3" style="116" width="8.719285714285713" customWidth="1" bestFit="1"/>
    <col min="4" max="4" style="41" width="8.576428571428572" customWidth="1" bestFit="1"/>
    <col min="5" max="5" style="41" width="10.005" customWidth="1" bestFit="1"/>
    <col min="6" max="6" style="41" width="12.43357142857143" customWidth="1" bestFit="1" hidden="1"/>
    <col min="7" max="7" style="41" width="10.005" customWidth="1" bestFit="1"/>
    <col min="8" max="8" style="41" width="10.005" customWidth="1" bestFit="1"/>
    <col min="9" max="9" style="41" width="10.005" customWidth="1" bestFit="1"/>
    <col min="10" max="10" style="41" width="10.005" customWidth="1" bestFit="1"/>
    <col min="11" max="11" style="41" width="10.005" customWidth="1" bestFit="1"/>
    <col min="12" max="12" style="41" width="10.290714285714287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"/>
      <c r="H1" s="8"/>
      <c r="I1" s="8"/>
      <c r="J1" s="8"/>
      <c r="K1" s="8"/>
      <c r="L1" s="3"/>
    </row>
    <row x14ac:dyDescent="0.25" r="2" customHeight="1" ht="17.25">
      <c r="A2" s="1"/>
      <c r="B2" s="83"/>
      <c r="C2" s="3"/>
      <c r="D2" s="3"/>
      <c r="E2" s="3"/>
      <c r="F2" s="3"/>
      <c r="G2" s="8"/>
      <c r="H2" s="8"/>
      <c r="I2" s="8"/>
      <c r="J2" s="8"/>
      <c r="K2" s="8"/>
      <c r="L2" s="3"/>
    </row>
    <row x14ac:dyDescent="0.25" r="3" customHeight="1" ht="17.25">
      <c r="A3" s="1" t="s">
        <v>7618</v>
      </c>
      <c r="B3" s="83"/>
      <c r="C3" s="3"/>
      <c r="D3" s="3"/>
      <c r="E3" s="3"/>
      <c r="F3" s="3"/>
      <c r="G3" s="8"/>
      <c r="H3" s="8"/>
      <c r="I3" s="8"/>
      <c r="J3" s="8"/>
      <c r="K3" s="8"/>
      <c r="L3" s="3"/>
    </row>
    <row x14ac:dyDescent="0.25" r="4" customHeight="1" ht="17.25">
      <c r="A4" s="1" t="s">
        <v>2066</v>
      </c>
      <c r="B4" s="4"/>
      <c r="C4" s="5"/>
      <c r="D4" s="5"/>
      <c r="E4" s="5"/>
      <c r="F4" s="144" t="s">
        <v>5040</v>
      </c>
      <c r="G4" s="8"/>
      <c r="H4" s="8"/>
      <c r="I4" s="8"/>
      <c r="J4" s="8"/>
      <c r="K4" s="8"/>
      <c r="L4" s="5"/>
    </row>
    <row x14ac:dyDescent="0.25" r="5" customHeight="1" ht="17.25">
      <c r="A5" s="191"/>
      <c r="B5" s="83"/>
      <c r="C5" s="11">
        <v>6750</v>
      </c>
      <c r="D5" s="11">
        <v>5000</v>
      </c>
      <c r="E5" s="11">
        <v>1500</v>
      </c>
      <c r="F5" s="537"/>
      <c r="G5" s="137"/>
      <c r="H5" s="137"/>
      <c r="I5" s="137"/>
      <c r="J5" s="137"/>
      <c r="K5" s="137"/>
      <c r="L5" s="11"/>
    </row>
    <row x14ac:dyDescent="0.25" r="6" customHeight="1" ht="17.25">
      <c r="A6" s="12" t="s">
        <v>4</v>
      </c>
      <c r="B6" s="273" t="s">
        <v>5</v>
      </c>
      <c r="C6" s="274" t="s">
        <v>6</v>
      </c>
      <c r="D6" s="274" t="s">
        <v>7</v>
      </c>
      <c r="E6" s="274" t="s">
        <v>9</v>
      </c>
      <c r="F6" s="1095" t="s">
        <v>2367</v>
      </c>
      <c r="G6" s="274" t="s">
        <v>428</v>
      </c>
      <c r="H6" s="274" t="s">
        <v>31</v>
      </c>
      <c r="I6" s="274" t="s">
        <v>33</v>
      </c>
      <c r="J6" s="274" t="s">
        <v>369</v>
      </c>
      <c r="K6" s="274" t="s">
        <v>10</v>
      </c>
      <c r="L6" s="275"/>
    </row>
    <row x14ac:dyDescent="0.25" r="7" customHeight="1" ht="17.25">
      <c r="A7" s="269" t="s">
        <v>2775</v>
      </c>
      <c r="B7" s="248" t="s">
        <v>7643</v>
      </c>
      <c r="C7" s="121"/>
      <c r="D7" s="121"/>
      <c r="E7" s="121"/>
      <c r="F7" s="121"/>
      <c r="G7" s="121"/>
      <c r="H7" s="121"/>
      <c r="I7" s="421">
        <v>30</v>
      </c>
      <c r="J7" s="121"/>
      <c r="K7" s="421">
        <v>10</v>
      </c>
      <c r="L7" s="121"/>
    </row>
    <row x14ac:dyDescent="0.25" r="8" customHeight="1" ht="17.25">
      <c r="A8" s="21" t="s">
        <v>4568</v>
      </c>
      <c r="B8" s="22"/>
      <c r="C8" s="23">
        <f>SUM(C7)</f>
      </c>
      <c r="D8" s="23">
        <f>SUM(D7)</f>
      </c>
      <c r="E8" s="23">
        <f>SUM(E7)</f>
      </c>
      <c r="F8" s="112"/>
      <c r="G8" s="23">
        <f>SUM(G7)</f>
      </c>
      <c r="H8" s="23">
        <f>SUM(H7)</f>
      </c>
      <c r="I8" s="23">
        <f>SUM(I7)</f>
      </c>
      <c r="J8" s="23">
        <f>SUM(J7)</f>
      </c>
      <c r="K8" s="23">
        <f>SUM(K7)</f>
      </c>
      <c r="L8" s="23">
        <f>SUM(L7)</f>
      </c>
    </row>
    <row x14ac:dyDescent="0.25" r="9" customHeight="1" ht="17.25">
      <c r="A9" s="117">
        <v>45179</v>
      </c>
      <c r="B9" s="118" t="s">
        <v>7644</v>
      </c>
      <c r="C9" s="138">
        <v>30</v>
      </c>
      <c r="D9" s="138">
        <v>40</v>
      </c>
      <c r="E9" s="138">
        <v>80</v>
      </c>
      <c r="F9" s="675"/>
      <c r="G9" s="245"/>
      <c r="H9" s="245"/>
      <c r="I9" s="245"/>
      <c r="J9" s="245"/>
      <c r="K9" s="245"/>
      <c r="L9" s="98"/>
    </row>
    <row x14ac:dyDescent="0.25" r="10" customHeight="1" ht="17.25">
      <c r="A10" s="21" t="s">
        <v>4569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  <c r="K10" s="23">
        <f>SUM(K8:K9)</f>
      </c>
      <c r="L10" s="23">
        <f>SUM(L8:L9)</f>
      </c>
    </row>
    <row x14ac:dyDescent="0.25" r="11" customHeight="1" ht="17.25">
      <c r="A11" s="24"/>
      <c r="B11" s="25"/>
      <c r="C11" s="45"/>
      <c r="D11" s="45"/>
      <c r="E11" s="45"/>
      <c r="F11" s="1096"/>
      <c r="G11" s="205"/>
      <c r="H11" s="205"/>
      <c r="I11" s="205"/>
      <c r="J11" s="205"/>
      <c r="K11" s="205"/>
      <c r="L11" s="45"/>
    </row>
    <row x14ac:dyDescent="0.25" r="12" customHeight="1" ht="17.25">
      <c r="A12" s="21" t="s">
        <v>4571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</row>
    <row x14ac:dyDescent="0.25" r="13" customHeight="1" ht="17.25">
      <c r="A13" s="33" t="s">
        <v>3320</v>
      </c>
      <c r="B13" s="16" t="s">
        <v>14</v>
      </c>
      <c r="C13" s="17">
        <v>-30</v>
      </c>
      <c r="D13" s="17">
        <v>-40</v>
      </c>
      <c r="E13" s="17">
        <v>-3</v>
      </c>
      <c r="F13" s="227"/>
      <c r="G13" s="111"/>
      <c r="H13" s="111"/>
      <c r="I13" s="111"/>
      <c r="J13" s="111"/>
      <c r="K13" s="111"/>
      <c r="L13" s="18"/>
    </row>
    <row x14ac:dyDescent="0.25" r="14" customHeight="1" ht="17.25">
      <c r="A14" s="33" t="s">
        <v>4574</v>
      </c>
      <c r="B14" s="16" t="s">
        <v>14</v>
      </c>
      <c r="C14" s="18"/>
      <c r="D14" s="36"/>
      <c r="E14" s="17">
        <v>-77</v>
      </c>
      <c r="F14" s="227"/>
      <c r="G14" s="207">
        <v>-5</v>
      </c>
      <c r="H14" s="207">
        <v>-9</v>
      </c>
      <c r="I14" s="207">
        <v>-40</v>
      </c>
      <c r="J14" s="207">
        <v>-10</v>
      </c>
      <c r="K14" s="207">
        <v>-10</v>
      </c>
      <c r="L14" s="18"/>
    </row>
    <row x14ac:dyDescent="0.25" r="15" customHeight="1" ht="17.25">
      <c r="A15" s="54" t="s">
        <v>4574</v>
      </c>
      <c r="B15" s="1097" t="s">
        <v>7645</v>
      </c>
      <c r="C15" s="27"/>
      <c r="D15" s="27"/>
      <c r="E15" s="27"/>
      <c r="F15" s="567"/>
      <c r="G15" s="342">
        <v>5</v>
      </c>
      <c r="H15" s="342">
        <v>9</v>
      </c>
      <c r="I15" s="342">
        <v>10</v>
      </c>
      <c r="J15" s="342">
        <v>10</v>
      </c>
      <c r="K15" s="223"/>
      <c r="L15" s="27"/>
    </row>
    <row x14ac:dyDescent="0.25" r="16" customHeight="1" ht="17.25">
      <c r="A16" s="21" t="s">
        <v>4122</v>
      </c>
      <c r="B16" s="22"/>
      <c r="C16" s="23">
        <f>SUM(C12:C15)</f>
      </c>
      <c r="D16" s="23">
        <f>SUM(D12:D15)</f>
      </c>
      <c r="E16" s="23">
        <f>SUM(E12:E15)</f>
      </c>
      <c r="F16" s="23">
        <f>SUM(F12:F15)</f>
      </c>
      <c r="G16" s="23">
        <f>SUM(G12:G15)</f>
      </c>
      <c r="H16" s="23">
        <f>SUM(H12:H15)</f>
      </c>
      <c r="I16" s="23">
        <f>SUM(I12:I15)</f>
      </c>
      <c r="J16" s="23">
        <f>SUM(J12:J15)</f>
      </c>
      <c r="K16" s="23">
        <f>SUM(K12:K15)</f>
      </c>
      <c r="L16" s="23">
        <f>SUM(L12:L15)</f>
      </c>
    </row>
    <row x14ac:dyDescent="0.25" r="17" customHeight="1" ht="17.25">
      <c r="A17" s="33"/>
      <c r="B17" s="16"/>
      <c r="C17" s="36"/>
      <c r="D17" s="36"/>
      <c r="E17" s="36"/>
      <c r="F17" s="665"/>
      <c r="G17" s="67"/>
      <c r="H17" s="67"/>
      <c r="I17" s="67"/>
      <c r="J17" s="67"/>
      <c r="K17" s="67"/>
      <c r="L17" s="36"/>
    </row>
    <row x14ac:dyDescent="0.25" r="18" customHeight="1" ht="17.25">
      <c r="A18" s="33"/>
      <c r="B18" s="16"/>
      <c r="C18" s="36"/>
      <c r="D18" s="36"/>
      <c r="E18" s="36"/>
      <c r="F18" s="665"/>
      <c r="G18" s="67"/>
      <c r="H18" s="67"/>
      <c r="I18" s="67"/>
      <c r="J18" s="67"/>
      <c r="K18" s="67"/>
      <c r="L18" s="36"/>
    </row>
    <row x14ac:dyDescent="0.25" r="19" customHeight="1" ht="17.25">
      <c r="A19" s="33"/>
      <c r="B19" s="16"/>
      <c r="C19" s="36"/>
      <c r="D19" s="36"/>
      <c r="E19" s="36"/>
      <c r="F19" s="665"/>
      <c r="G19" s="67"/>
      <c r="H19" s="67"/>
      <c r="I19" s="67"/>
      <c r="J19" s="67"/>
      <c r="K19" s="67"/>
      <c r="L19" s="36"/>
    </row>
    <row x14ac:dyDescent="0.25" r="20" customHeight="1" ht="17.25">
      <c r="A20" s="15"/>
      <c r="B20" s="16"/>
      <c r="C20" s="36"/>
      <c r="D20" s="36"/>
      <c r="E20" s="36"/>
      <c r="F20" s="665"/>
      <c r="G20" s="67"/>
      <c r="H20" s="67"/>
      <c r="I20" s="67"/>
      <c r="J20" s="67"/>
      <c r="K20" s="67"/>
      <c r="L20" s="36"/>
    </row>
    <row x14ac:dyDescent="0.25" r="21" customHeight="1" ht="17.25">
      <c r="A21" s="123"/>
      <c r="B21" s="124"/>
      <c r="C21" s="18"/>
      <c r="D21" s="18"/>
      <c r="E21" s="18"/>
      <c r="F21" s="18"/>
      <c r="G21" s="18"/>
      <c r="H21" s="18"/>
      <c r="I21" s="18"/>
      <c r="J21" s="18"/>
      <c r="K21" s="18"/>
      <c r="L21" s="18"/>
    </row>
    <row x14ac:dyDescent="0.25" r="22" customHeight="1" ht="17.25">
      <c r="A22" s="38"/>
      <c r="B22" s="182"/>
      <c r="C22" s="114"/>
      <c r="D22" s="114"/>
      <c r="E22" s="114"/>
      <c r="F22" s="114"/>
      <c r="G22" s="546"/>
      <c r="H22" s="546"/>
      <c r="I22" s="546"/>
      <c r="J22" s="546"/>
      <c r="K22" s="546"/>
      <c r="L22" s="114"/>
    </row>
    <row x14ac:dyDescent="0.25" r="23" customHeight="1" ht="17.25">
      <c r="A23" s="462"/>
      <c r="B23" s="547"/>
      <c r="C23" s="274" t="s">
        <v>6</v>
      </c>
      <c r="D23" s="274" t="s">
        <v>7</v>
      </c>
      <c r="E23" s="274" t="s">
        <v>9</v>
      </c>
      <c r="F23" s="1095" t="s">
        <v>2367</v>
      </c>
      <c r="G23" s="274" t="s">
        <v>428</v>
      </c>
      <c r="H23" s="274" t="s">
        <v>31</v>
      </c>
      <c r="I23" s="274" t="s">
        <v>33</v>
      </c>
      <c r="J23" s="274" t="s">
        <v>369</v>
      </c>
      <c r="K23" s="274" t="s">
        <v>10</v>
      </c>
      <c r="L23" s="274"/>
    </row>
    <row x14ac:dyDescent="0.25" r="24" customHeight="1" ht="17.25">
      <c r="A24" s="462"/>
      <c r="B24" s="547"/>
      <c r="C24" s="646"/>
      <c r="D24" s="3"/>
      <c r="E24" s="3"/>
      <c r="F24" s="3"/>
      <c r="G24" s="3"/>
      <c r="H24" s="3"/>
      <c r="I24" s="3"/>
      <c r="J24" s="3"/>
      <c r="K24" s="3"/>
      <c r="L24" s="3"/>
    </row>
    <row x14ac:dyDescent="0.25" r="25" customHeight="1" ht="17.25">
      <c r="A25" s="462"/>
      <c r="B25" s="547"/>
      <c r="C25" s="646"/>
      <c r="D25" s="3"/>
      <c r="E25" s="3"/>
      <c r="F25" s="3"/>
      <c r="G25" s="3"/>
      <c r="H25" s="3"/>
      <c r="I25" s="3"/>
      <c r="J25" s="3"/>
      <c r="K25" s="3"/>
      <c r="L25" s="3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/>
  </sheetViews>
  <sheetFormatPr defaultRowHeight="15" x14ac:dyDescent="0.25"/>
  <cols>
    <col min="1" max="1" style="39" width="14.005" customWidth="1" bestFit="1"/>
    <col min="2" max="2" style="88" width="20.719285714285714" customWidth="1" bestFit="1"/>
    <col min="3" max="3" style="116" width="8.719285714285713" customWidth="1" bestFit="1"/>
    <col min="4" max="4" style="41" width="8.576428571428572" customWidth="1" bestFit="1"/>
    <col min="5" max="5" style="41" width="10.005" customWidth="1" bestFit="1"/>
    <col min="6" max="6" style="41" width="12.43357142857143" customWidth="1" bestFit="1" hidden="1"/>
    <col min="7" max="7" style="41" width="10.005" customWidth="1" bestFit="1"/>
    <col min="8" max="8" style="41" width="10.005" customWidth="1" bestFit="1"/>
    <col min="9" max="9" style="41" width="10.005" customWidth="1" bestFit="1"/>
    <col min="10" max="10" style="41" width="10.290714285714287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"/>
      <c r="H1" s="8"/>
      <c r="I1" s="8"/>
      <c r="J1" s="3"/>
    </row>
    <row x14ac:dyDescent="0.25" r="2" customHeight="1" ht="17.25">
      <c r="A2" s="1"/>
      <c r="B2" s="83"/>
      <c r="C2" s="3"/>
      <c r="D2" s="3"/>
      <c r="E2" s="3"/>
      <c r="F2" s="3"/>
      <c r="G2" s="8"/>
      <c r="H2" s="8"/>
      <c r="I2" s="8"/>
      <c r="J2" s="3"/>
    </row>
    <row x14ac:dyDescent="0.25" r="3" customHeight="1" ht="17.25">
      <c r="A3" s="1" t="s">
        <v>7618</v>
      </c>
      <c r="B3" s="83"/>
      <c r="C3" s="3"/>
      <c r="D3" s="3"/>
      <c r="E3" s="3"/>
      <c r="F3" s="3"/>
      <c r="G3" s="8"/>
      <c r="H3" s="8"/>
      <c r="I3" s="8"/>
      <c r="J3" s="3"/>
    </row>
    <row x14ac:dyDescent="0.25" r="4" customHeight="1" ht="17.25">
      <c r="A4" s="1" t="s">
        <v>7638</v>
      </c>
      <c r="B4" s="4"/>
      <c r="C4" s="5"/>
      <c r="D4" s="5"/>
      <c r="E4" s="5"/>
      <c r="F4" s="144" t="s">
        <v>5040</v>
      </c>
      <c r="G4" s="8"/>
      <c r="H4" s="8"/>
      <c r="I4" s="8"/>
      <c r="J4" s="5"/>
    </row>
    <row x14ac:dyDescent="0.25" r="5" customHeight="1" ht="17.25">
      <c r="A5" s="191"/>
      <c r="B5" s="83"/>
      <c r="C5" s="11"/>
      <c r="D5" s="11"/>
      <c r="E5" s="11"/>
      <c r="F5" s="537"/>
      <c r="G5" s="137"/>
      <c r="H5" s="137"/>
      <c r="I5" s="137"/>
      <c r="J5" s="11"/>
    </row>
    <row x14ac:dyDescent="0.25" r="6" customHeight="1" ht="17.25">
      <c r="A6" s="1092" t="s">
        <v>4</v>
      </c>
      <c r="B6" s="1093" t="s">
        <v>5</v>
      </c>
      <c r="C6" s="1094" t="s">
        <v>6</v>
      </c>
      <c r="D6" s="1094" t="s">
        <v>7</v>
      </c>
      <c r="E6" s="1094" t="s">
        <v>10</v>
      </c>
      <c r="F6" s="1094" t="s">
        <v>2367</v>
      </c>
      <c r="G6" s="1094" t="s">
        <v>9</v>
      </c>
      <c r="H6" s="1094" t="s">
        <v>1864</v>
      </c>
      <c r="I6" s="1094" t="s">
        <v>368</v>
      </c>
      <c r="J6" s="1094"/>
    </row>
    <row x14ac:dyDescent="0.25" r="7" customHeight="1" ht="17.25">
      <c r="A7" s="117" t="s">
        <v>7639</v>
      </c>
      <c r="B7" s="118" t="s">
        <v>7640</v>
      </c>
      <c r="C7" s="26">
        <v>40</v>
      </c>
      <c r="D7" s="26">
        <v>40</v>
      </c>
      <c r="E7" s="26">
        <v>20</v>
      </c>
      <c r="F7" s="567"/>
      <c r="G7" s="206">
        <v>50</v>
      </c>
      <c r="H7" s="206">
        <v>20</v>
      </c>
      <c r="I7" s="205"/>
      <c r="J7" s="27"/>
    </row>
    <row x14ac:dyDescent="0.25" r="8" customHeight="1" ht="17.25">
      <c r="A8" s="21" t="s">
        <v>4123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352"/>
      <c r="J8" s="119"/>
    </row>
    <row x14ac:dyDescent="0.25" r="9" customHeight="1" ht="17.25">
      <c r="A9" s="33" t="s">
        <v>2174</v>
      </c>
      <c r="B9" s="118" t="s">
        <v>7641</v>
      </c>
      <c r="C9" s="35"/>
      <c r="D9" s="19">
        <v>100</v>
      </c>
      <c r="E9" s="35"/>
      <c r="F9" s="666"/>
      <c r="G9" s="120"/>
      <c r="H9" s="120"/>
      <c r="I9" s="102">
        <v>50</v>
      </c>
      <c r="J9" s="35"/>
    </row>
    <row x14ac:dyDescent="0.25" r="10" customHeight="1" ht="17.25">
      <c r="A10" s="21" t="s">
        <v>4125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</row>
    <row x14ac:dyDescent="0.25" r="11" customHeight="1" ht="17.25">
      <c r="A11" s="33"/>
      <c r="B11" s="118"/>
      <c r="C11" s="35"/>
      <c r="D11" s="35"/>
      <c r="E11" s="35"/>
      <c r="F11" s="666"/>
      <c r="G11" s="120"/>
      <c r="H11" s="120"/>
      <c r="I11" s="120"/>
      <c r="J11" s="35"/>
    </row>
    <row x14ac:dyDescent="0.25" r="12" customHeight="1" ht="17.25">
      <c r="A12" s="21" t="s">
        <v>4049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</row>
    <row x14ac:dyDescent="0.25" r="13" customHeight="1" ht="17.25">
      <c r="A13" s="33">
        <v>45326</v>
      </c>
      <c r="B13" s="118" t="s">
        <v>14</v>
      </c>
      <c r="C13" s="20"/>
      <c r="D13" s="19">
        <v>-80</v>
      </c>
      <c r="E13" s="20"/>
      <c r="F13" s="497"/>
      <c r="G13" s="121"/>
      <c r="H13" s="102">
        <v>-20</v>
      </c>
      <c r="I13" s="102">
        <v>-30</v>
      </c>
      <c r="J13" s="20"/>
    </row>
    <row x14ac:dyDescent="0.25" r="14" customHeight="1" ht="17.25">
      <c r="A14" s="21" t="s">
        <v>3969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</row>
    <row x14ac:dyDescent="0.25" r="15" customHeight="1" ht="17.25">
      <c r="A15" s="33" t="s">
        <v>2578</v>
      </c>
      <c r="B15" s="16" t="s">
        <v>14</v>
      </c>
      <c r="C15" s="19">
        <v>-40</v>
      </c>
      <c r="D15" s="19">
        <v>-36</v>
      </c>
      <c r="E15" s="19">
        <v>-16</v>
      </c>
      <c r="F15" s="497"/>
      <c r="G15" s="121"/>
      <c r="H15" s="121"/>
      <c r="I15" s="121"/>
      <c r="J15" s="20"/>
    </row>
    <row x14ac:dyDescent="0.25" r="16" customHeight="1" ht="17.25">
      <c r="A16" s="33" t="s">
        <v>1961</v>
      </c>
      <c r="B16" s="34" t="s">
        <v>14</v>
      </c>
      <c r="C16" s="35"/>
      <c r="D16" s="35"/>
      <c r="E16" s="19">
        <v>-4</v>
      </c>
      <c r="F16" s="497"/>
      <c r="G16" s="121"/>
      <c r="H16" s="121"/>
      <c r="I16" s="121"/>
      <c r="J16" s="20"/>
    </row>
    <row x14ac:dyDescent="0.25" r="17" customHeight="1" ht="17.25">
      <c r="A17" s="15"/>
      <c r="B17" s="16"/>
      <c r="C17" s="35"/>
      <c r="D17" s="35"/>
      <c r="E17" s="35"/>
      <c r="F17" s="666"/>
      <c r="G17" s="120"/>
      <c r="H17" s="120"/>
      <c r="I17" s="120"/>
      <c r="J17" s="35"/>
    </row>
    <row x14ac:dyDescent="0.25" r="18" customHeight="1" ht="17.25">
      <c r="A18" s="123"/>
      <c r="B18" s="124"/>
      <c r="C18" s="18"/>
      <c r="D18" s="18"/>
      <c r="E18" s="18"/>
      <c r="F18" s="227"/>
      <c r="G18" s="111"/>
      <c r="H18" s="111"/>
      <c r="I18" s="111"/>
      <c r="J18" s="18"/>
    </row>
    <row x14ac:dyDescent="0.25" r="19" customHeight="1" ht="17.25">
      <c r="A19" s="38"/>
      <c r="B19" s="182"/>
      <c r="C19" s="114"/>
      <c r="D19" s="114"/>
      <c r="E19" s="114"/>
      <c r="F19" s="114"/>
      <c r="G19" s="546"/>
      <c r="H19" s="546"/>
      <c r="I19" s="546"/>
      <c r="J19" s="114"/>
    </row>
    <row x14ac:dyDescent="0.25" r="20" customHeight="1" ht="17.25">
      <c r="A20" s="462" t="s">
        <v>7642</v>
      </c>
      <c r="B20" s="547"/>
      <c r="C20" s="646"/>
      <c r="D20" s="3"/>
      <c r="E20" s="3"/>
      <c r="F20" s="3"/>
      <c r="G20" s="3"/>
      <c r="H20" s="3"/>
      <c r="I20" s="3"/>
      <c r="J20" s="3"/>
    </row>
    <row x14ac:dyDescent="0.25" r="21" customHeight="1" ht="17.25">
      <c r="A21" s="462"/>
      <c r="B21" s="547"/>
      <c r="C21" s="646"/>
      <c r="D21" s="3"/>
      <c r="E21" s="3"/>
      <c r="F21" s="3"/>
      <c r="G21" s="3"/>
      <c r="H21" s="3"/>
      <c r="I21" s="3"/>
      <c r="J21" s="3"/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42"/>
  <sheetViews>
    <sheetView workbookViewId="0"/>
  </sheetViews>
  <sheetFormatPr defaultRowHeight="15" x14ac:dyDescent="0.25"/>
  <cols>
    <col min="1" max="1" style="39" width="14.005" customWidth="1" bestFit="1"/>
    <col min="2" max="2" style="40" width="20.719285714285714" customWidth="1" bestFit="1"/>
    <col min="3" max="3" style="41" width="8.719285714285713" customWidth="1" bestFit="1"/>
    <col min="4" max="4" style="41" width="8.576428571428572" customWidth="1" bestFit="1"/>
    <col min="5" max="5" style="41" width="10.005" customWidth="1" bestFit="1"/>
    <col min="6" max="6" style="41" width="12.43357142857143" customWidth="1" bestFit="1" hidden="1"/>
    <col min="7" max="7" style="41" width="10.005" customWidth="1" bestFit="1"/>
    <col min="8" max="8" style="41" width="10.005" customWidth="1" bestFit="1"/>
    <col min="9" max="9" style="41" width="12.576428571428572" customWidth="1" bestFit="1"/>
    <col min="10" max="10" style="41" width="22.719285714285714" customWidth="1" bestFit="1"/>
    <col min="11" max="11" style="41" width="11.290714285714287" customWidth="1" bestFit="1"/>
    <col min="12" max="12" style="41" width="11.290714285714287" customWidth="1" bestFit="1"/>
    <col min="13" max="13" style="41" width="11.290714285714287" customWidth="1" bestFit="1"/>
    <col min="14" max="14" style="41" width="11.290714285714287" customWidth="1" bestFit="1"/>
    <col min="15" max="15" style="41" width="11.290714285714287" customWidth="1" bestFit="1"/>
    <col min="16" max="16" style="41" width="11.290714285714287" customWidth="1" bestFit="1"/>
    <col min="17" max="17" style="41" width="11.290714285714287" customWidth="1" bestFit="1"/>
    <col min="18" max="18" style="41" width="10.290714285714287" customWidth="1" bestFit="1"/>
    <col min="19" max="19" style="40" width="15.576428571428572" customWidth="1" bestFit="1"/>
    <col min="20" max="20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3"/>
      <c r="S1" s="2"/>
      <c r="T1" s="2"/>
    </row>
    <row x14ac:dyDescent="0.25" r="2" customHeight="1" ht="17.25">
      <c r="A2" s="1"/>
      <c r="B2" s="2"/>
      <c r="C2" s="3"/>
      <c r="D2" s="3"/>
      <c r="E2" s="3"/>
      <c r="F2" s="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3"/>
      <c r="S2" s="2"/>
      <c r="T2" s="2"/>
    </row>
    <row x14ac:dyDescent="0.25" r="3" customHeight="1" ht="17.25">
      <c r="A3" s="1" t="s">
        <v>7618</v>
      </c>
      <c r="B3" s="2"/>
      <c r="C3" s="3"/>
      <c r="D3" s="3"/>
      <c r="E3" s="3"/>
      <c r="F3" s="3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3"/>
      <c r="S3" s="2"/>
      <c r="T3" s="2"/>
    </row>
    <row x14ac:dyDescent="0.25" r="4" customHeight="1" ht="17.25">
      <c r="A4" s="1" t="s">
        <v>7619</v>
      </c>
      <c r="B4" s="4"/>
      <c r="C4" s="5"/>
      <c r="D4" s="5"/>
      <c r="E4" s="5"/>
      <c r="F4" s="144" t="s">
        <v>5040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5"/>
      <c r="S4" s="2"/>
      <c r="T4" s="2"/>
    </row>
    <row x14ac:dyDescent="0.25" r="5" customHeight="1" ht="17.25">
      <c r="A5" s="191"/>
      <c r="B5" s="2"/>
      <c r="C5" s="11"/>
      <c r="D5" s="11"/>
      <c r="E5" s="11"/>
      <c r="F5" s="537"/>
      <c r="G5" s="137"/>
      <c r="H5" s="137"/>
      <c r="I5" s="137"/>
      <c r="J5" s="137"/>
      <c r="K5" s="137"/>
      <c r="L5" s="137"/>
      <c r="M5" s="137"/>
      <c r="N5" s="137"/>
      <c r="O5" s="137"/>
      <c r="P5" s="137">
        <v>3000</v>
      </c>
      <c r="Q5" s="137">
        <v>25000</v>
      </c>
      <c r="R5" s="11"/>
      <c r="S5" s="2"/>
      <c r="T5" s="2"/>
    </row>
    <row x14ac:dyDescent="0.25" r="6" customHeight="1" ht="17.25">
      <c r="A6" s="1092" t="s">
        <v>4</v>
      </c>
      <c r="B6" s="1093" t="s">
        <v>5</v>
      </c>
      <c r="C6" s="1094" t="s">
        <v>6</v>
      </c>
      <c r="D6" s="1094" t="s">
        <v>7</v>
      </c>
      <c r="E6" s="1094" t="s">
        <v>9</v>
      </c>
      <c r="F6" s="1094" t="s">
        <v>2367</v>
      </c>
      <c r="G6" s="1094" t="s">
        <v>8</v>
      </c>
      <c r="H6" s="1094" t="s">
        <v>358</v>
      </c>
      <c r="I6" s="1094" t="s">
        <v>7620</v>
      </c>
      <c r="J6" s="1094" t="s">
        <v>7621</v>
      </c>
      <c r="K6" s="1094" t="s">
        <v>442</v>
      </c>
      <c r="L6" s="1094" t="s">
        <v>1866</v>
      </c>
      <c r="M6" s="1094" t="s">
        <v>75</v>
      </c>
      <c r="N6" s="1094" t="s">
        <v>368</v>
      </c>
      <c r="O6" s="1094" t="s">
        <v>10</v>
      </c>
      <c r="P6" s="1094" t="s">
        <v>33</v>
      </c>
      <c r="Q6" s="1094" t="s">
        <v>31</v>
      </c>
      <c r="R6" s="1094"/>
      <c r="S6" s="2"/>
      <c r="T6" s="2"/>
    </row>
    <row x14ac:dyDescent="0.25" r="7" customHeight="1" ht="17.25">
      <c r="A7" s="24" t="s">
        <v>2014</v>
      </c>
      <c r="B7" s="25" t="s">
        <v>7622</v>
      </c>
      <c r="C7" s="26">
        <v>20</v>
      </c>
      <c r="D7" s="26">
        <v>20</v>
      </c>
      <c r="E7" s="26">
        <v>40</v>
      </c>
      <c r="F7" s="567"/>
      <c r="G7" s="206">
        <v>160</v>
      </c>
      <c r="H7" s="206">
        <v>160</v>
      </c>
      <c r="I7" s="206">
        <v>50</v>
      </c>
      <c r="J7" s="205"/>
      <c r="K7" s="205"/>
      <c r="L7" s="205"/>
      <c r="M7" s="205"/>
      <c r="N7" s="205"/>
      <c r="O7" s="205"/>
      <c r="P7" s="205"/>
      <c r="Q7" s="205"/>
      <c r="R7" s="27"/>
      <c r="S7" s="2"/>
      <c r="T7" s="2"/>
    </row>
    <row x14ac:dyDescent="0.25" r="8" customHeight="1" ht="17.25">
      <c r="A8" s="15" t="s">
        <v>2014</v>
      </c>
      <c r="B8" s="16" t="s">
        <v>7623</v>
      </c>
      <c r="C8" s="36"/>
      <c r="D8" s="36"/>
      <c r="E8" s="36"/>
      <c r="F8" s="665"/>
      <c r="G8" s="67"/>
      <c r="H8" s="67"/>
      <c r="I8" s="67"/>
      <c r="J8" s="207">
        <v>160</v>
      </c>
      <c r="K8" s="67"/>
      <c r="L8" s="67"/>
      <c r="M8" s="67"/>
      <c r="N8" s="67"/>
      <c r="O8" s="67"/>
      <c r="P8" s="67"/>
      <c r="Q8" s="67"/>
      <c r="R8" s="36"/>
      <c r="S8" s="2"/>
      <c r="T8" s="2"/>
    </row>
    <row x14ac:dyDescent="0.25" r="9" customHeight="1" ht="17.25">
      <c r="A9" s="117" t="s">
        <v>2037</v>
      </c>
      <c r="B9" s="118" t="s">
        <v>7624</v>
      </c>
      <c r="C9" s="46"/>
      <c r="D9" s="46"/>
      <c r="E9" s="46"/>
      <c r="F9" s="664"/>
      <c r="G9" s="243"/>
      <c r="H9" s="243"/>
      <c r="I9" s="243"/>
      <c r="J9" s="243"/>
      <c r="K9" s="244">
        <v>100</v>
      </c>
      <c r="L9" s="244">
        <v>160</v>
      </c>
      <c r="M9" s="243"/>
      <c r="N9" s="243"/>
      <c r="O9" s="243"/>
      <c r="P9" s="243"/>
      <c r="Q9" s="243"/>
      <c r="R9" s="46"/>
      <c r="S9" s="2"/>
      <c r="T9" s="2"/>
    </row>
    <row x14ac:dyDescent="0.25" r="10" customHeight="1" ht="17.25">
      <c r="A10" s="21" t="s">
        <v>4122</v>
      </c>
      <c r="B10" s="22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112"/>
      <c r="N10" s="112"/>
      <c r="O10" s="112"/>
      <c r="P10" s="112"/>
      <c r="Q10" s="112"/>
      <c r="R10" s="23">
        <f>SUM(R7:R9)</f>
      </c>
      <c r="S10" s="2"/>
      <c r="T10" s="2"/>
    </row>
    <row x14ac:dyDescent="0.25" r="11" customHeight="1" ht="17.25">
      <c r="A11" s="15">
        <v>45505</v>
      </c>
      <c r="B11" s="16" t="s">
        <v>7625</v>
      </c>
      <c r="C11" s="20"/>
      <c r="D11" s="20"/>
      <c r="E11" s="20"/>
      <c r="F11" s="497"/>
      <c r="G11" s="121"/>
      <c r="H11" s="102">
        <v>50</v>
      </c>
      <c r="I11" s="121"/>
      <c r="J11" s="102">
        <v>160</v>
      </c>
      <c r="K11" s="121"/>
      <c r="L11" s="102">
        <v>76</v>
      </c>
      <c r="M11" s="102">
        <v>50</v>
      </c>
      <c r="N11" s="120"/>
      <c r="O11" s="120"/>
      <c r="P11" s="120"/>
      <c r="Q11" s="120"/>
      <c r="R11" s="20"/>
      <c r="S11" s="2"/>
      <c r="T11" s="2"/>
    </row>
    <row x14ac:dyDescent="0.25" r="12" customHeight="1" ht="17.25">
      <c r="A12" s="21" t="s">
        <v>4123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23">
        <f>SUM(M10:M11)</f>
      </c>
      <c r="N12" s="112"/>
      <c r="O12" s="112"/>
      <c r="P12" s="112"/>
      <c r="Q12" s="112"/>
      <c r="R12" s="23">
        <f>SUM(R10:R11)</f>
      </c>
      <c r="S12" s="2"/>
      <c r="T12" s="2"/>
    </row>
    <row x14ac:dyDescent="0.25" r="13" customHeight="1" ht="17.25">
      <c r="A13" s="15" t="s">
        <v>3323</v>
      </c>
      <c r="B13" s="16" t="s">
        <v>14</v>
      </c>
      <c r="C13" s="19">
        <v>-19</v>
      </c>
      <c r="D13" s="19">
        <v>-20</v>
      </c>
      <c r="E13" s="20"/>
      <c r="F13" s="497"/>
      <c r="G13" s="102">
        <v>-143</v>
      </c>
      <c r="H13" s="102">
        <v>-205</v>
      </c>
      <c r="I13" s="102">
        <v>-50</v>
      </c>
      <c r="J13" s="121"/>
      <c r="K13" s="102">
        <v>-100</v>
      </c>
      <c r="L13" s="102">
        <v>-196</v>
      </c>
      <c r="M13" s="121"/>
      <c r="N13" s="121"/>
      <c r="O13" s="121"/>
      <c r="P13" s="121"/>
      <c r="Q13" s="121"/>
      <c r="R13" s="20"/>
      <c r="S13" s="2"/>
      <c r="T13" s="2"/>
    </row>
    <row x14ac:dyDescent="0.25" r="14" customHeight="1" ht="17.25">
      <c r="A14" s="15" t="s">
        <v>3323</v>
      </c>
      <c r="B14" s="16" t="s">
        <v>14</v>
      </c>
      <c r="C14" s="20"/>
      <c r="D14" s="20"/>
      <c r="E14" s="19">
        <v>-40</v>
      </c>
      <c r="F14" s="497"/>
      <c r="G14" s="121"/>
      <c r="H14" s="121"/>
      <c r="I14" s="121"/>
      <c r="J14" s="102">
        <v>-317</v>
      </c>
      <c r="K14" s="121"/>
      <c r="L14" s="121"/>
      <c r="M14" s="102">
        <v>-41</v>
      </c>
      <c r="N14" s="120"/>
      <c r="O14" s="120"/>
      <c r="P14" s="120"/>
      <c r="Q14" s="120"/>
      <c r="R14" s="20"/>
      <c r="S14" s="4" t="s">
        <v>7626</v>
      </c>
      <c r="T14" s="2"/>
    </row>
    <row x14ac:dyDescent="0.25" r="15" customHeight="1" ht="17.25">
      <c r="A15" s="33" t="s">
        <v>3732</v>
      </c>
      <c r="B15" s="34" t="s">
        <v>7627</v>
      </c>
      <c r="C15" s="35"/>
      <c r="D15" s="19">
        <v>100</v>
      </c>
      <c r="E15" s="35"/>
      <c r="F15" s="666"/>
      <c r="G15" s="102">
        <v>24</v>
      </c>
      <c r="H15" s="120"/>
      <c r="I15" s="120"/>
      <c r="J15" s="120"/>
      <c r="K15" s="120"/>
      <c r="L15" s="120"/>
      <c r="M15" s="120"/>
      <c r="N15" s="102">
        <v>100</v>
      </c>
      <c r="O15" s="102">
        <v>100</v>
      </c>
      <c r="P15" s="120"/>
      <c r="Q15" s="120"/>
      <c r="R15" s="35"/>
      <c r="S15" s="4" t="s">
        <v>7626</v>
      </c>
      <c r="T15" s="4"/>
    </row>
    <row x14ac:dyDescent="0.25" r="16" customHeight="1" ht="17.25">
      <c r="A16" s="33" t="s">
        <v>2216</v>
      </c>
      <c r="B16" s="34" t="s">
        <v>2175</v>
      </c>
      <c r="C16" s="35"/>
      <c r="D16" s="35"/>
      <c r="E16" s="35"/>
      <c r="F16" s="666"/>
      <c r="G16" s="102">
        <v>43</v>
      </c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35"/>
      <c r="S16" s="2"/>
      <c r="T16" s="2"/>
    </row>
    <row x14ac:dyDescent="0.25" r="17" customHeight="1" ht="17.25">
      <c r="A17" s="21" t="s">
        <v>4125</v>
      </c>
      <c r="B17" s="22"/>
      <c r="C17" s="23">
        <f>SUM(C12:C16)</f>
      </c>
      <c r="D17" s="23">
        <f>SUM(D12:D16)</f>
      </c>
      <c r="E17" s="23">
        <f>SUM(E12:E16)</f>
      </c>
      <c r="F17" s="23">
        <f>SUM(F12:F16)</f>
      </c>
      <c r="G17" s="23">
        <f>SUM(G12:G16)</f>
      </c>
      <c r="H17" s="23">
        <f>SUM(H12:H16)</f>
      </c>
      <c r="I17" s="23">
        <f>SUM(I12:I16)</f>
      </c>
      <c r="J17" s="23">
        <f>SUM(J12:J16)</f>
      </c>
      <c r="K17" s="23">
        <f>SUM(K12:K16)</f>
      </c>
      <c r="L17" s="23">
        <f>SUM(L12:L16)</f>
      </c>
      <c r="M17" s="23">
        <f>SUM(M12:M16)</f>
      </c>
      <c r="N17" s="23">
        <f>SUM(N12:N16)</f>
      </c>
      <c r="O17" s="23">
        <f>SUM(O12:O16)</f>
      </c>
      <c r="P17" s="112"/>
      <c r="Q17" s="112"/>
      <c r="R17" s="23">
        <f>SUM(R12:R16)</f>
      </c>
      <c r="S17" s="2"/>
      <c r="T17" s="2"/>
    </row>
    <row x14ac:dyDescent="0.25" r="18" customHeight="1" ht="17.25">
      <c r="A18" s="535">
        <v>44929</v>
      </c>
      <c r="B18" s="118" t="s">
        <v>7628</v>
      </c>
      <c r="C18" s="35"/>
      <c r="D18" s="35"/>
      <c r="E18" s="35"/>
      <c r="F18" s="666"/>
      <c r="G18" s="102">
        <v>131</v>
      </c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35"/>
      <c r="S18" s="182" t="s">
        <v>1731</v>
      </c>
      <c r="T18" s="2"/>
    </row>
    <row x14ac:dyDescent="0.25" r="19" customHeight="1" ht="17.25">
      <c r="A19" s="33" t="s">
        <v>2227</v>
      </c>
      <c r="B19" s="118" t="s">
        <v>2175</v>
      </c>
      <c r="C19" s="19">
        <v>35</v>
      </c>
      <c r="D19" s="102">
        <v>82</v>
      </c>
      <c r="E19" s="20"/>
      <c r="F19" s="497"/>
      <c r="G19" s="121"/>
      <c r="H19" s="121"/>
      <c r="I19" s="121"/>
      <c r="J19" s="121"/>
      <c r="K19" s="121"/>
      <c r="L19" s="121"/>
      <c r="M19" s="121"/>
      <c r="N19" s="19">
        <v>30</v>
      </c>
      <c r="O19" s="121"/>
      <c r="P19" s="19">
        <v>56</v>
      </c>
      <c r="Q19" s="121"/>
      <c r="R19" s="20"/>
      <c r="S19" s="4" t="s">
        <v>1731</v>
      </c>
      <c r="T19" s="4" t="s">
        <v>7629</v>
      </c>
    </row>
    <row x14ac:dyDescent="0.25" r="20" customHeight="1" ht="17.25">
      <c r="A20" s="33" t="s">
        <v>2230</v>
      </c>
      <c r="B20" s="118" t="s">
        <v>2175</v>
      </c>
      <c r="C20" s="20"/>
      <c r="D20" s="102">
        <v>14</v>
      </c>
      <c r="E20" s="20"/>
      <c r="F20" s="497"/>
      <c r="G20" s="121"/>
      <c r="H20" s="121"/>
      <c r="I20" s="121"/>
      <c r="J20" s="121"/>
      <c r="K20" s="121"/>
      <c r="L20" s="121"/>
      <c r="M20" s="121"/>
      <c r="N20" s="19">
        <v>14</v>
      </c>
      <c r="O20" s="121"/>
      <c r="P20" s="19">
        <v>18</v>
      </c>
      <c r="Q20" s="102">
        <v>4</v>
      </c>
      <c r="R20" s="20"/>
      <c r="S20" s="4" t="s">
        <v>1731</v>
      </c>
      <c r="T20" s="4" t="s">
        <v>7629</v>
      </c>
    </row>
    <row x14ac:dyDescent="0.25" r="21" customHeight="1" ht="17.25">
      <c r="A21" s="15" t="s">
        <v>2235</v>
      </c>
      <c r="B21" s="16" t="s">
        <v>7630</v>
      </c>
      <c r="C21" s="19">
        <v>15</v>
      </c>
      <c r="D21" s="19">
        <v>4</v>
      </c>
      <c r="E21" s="20"/>
      <c r="F21" s="497"/>
      <c r="G21" s="121"/>
      <c r="H21" s="121"/>
      <c r="I21" s="121"/>
      <c r="J21" s="121"/>
      <c r="K21" s="121"/>
      <c r="L21" s="102">
        <v>30</v>
      </c>
      <c r="M21" s="121"/>
      <c r="N21" s="102">
        <v>6</v>
      </c>
      <c r="O21" s="121"/>
      <c r="P21" s="207">
        <v>26</v>
      </c>
      <c r="Q21" s="102">
        <v>42</v>
      </c>
      <c r="R21" s="20"/>
      <c r="S21" s="4" t="s">
        <v>1728</v>
      </c>
      <c r="T21" s="2"/>
    </row>
    <row x14ac:dyDescent="0.25" r="22" customHeight="1" ht="17.25">
      <c r="A22" s="21" t="s">
        <v>4049</v>
      </c>
      <c r="B22" s="22"/>
      <c r="C22" s="23">
        <f>SUM(C17:C21)</f>
      </c>
      <c r="D22" s="23">
        <f>SUM(D17:D21)</f>
      </c>
      <c r="E22" s="23">
        <f>SUM(E17:E21)</f>
      </c>
      <c r="F22" s="23">
        <f>SUM(F17:F21)</f>
      </c>
      <c r="G22" s="23">
        <f>SUM(G17:G21)</f>
      </c>
      <c r="H22" s="23">
        <f>SUM(H17:H21)</f>
      </c>
      <c r="I22" s="23">
        <f>SUM(I17:I21)</f>
      </c>
      <c r="J22" s="23">
        <f>SUM(J17:J21)</f>
      </c>
      <c r="K22" s="23">
        <f>SUM(K17:K21)</f>
      </c>
      <c r="L22" s="23">
        <f>SUM(L17:L21)</f>
      </c>
      <c r="M22" s="23">
        <f>SUM(M17:M21)</f>
      </c>
      <c r="N22" s="23">
        <f>SUM(N17:N21)</f>
      </c>
      <c r="O22" s="23">
        <f>SUM(O17:O21)</f>
      </c>
      <c r="P22" s="23">
        <f>SUM(P17:P21)</f>
      </c>
      <c r="Q22" s="23">
        <f>SUM(Q17:Q21)</f>
      </c>
      <c r="R22" s="23">
        <f>SUM(R17:R21)</f>
      </c>
      <c r="S22" s="2"/>
      <c r="T22" s="2"/>
    </row>
    <row x14ac:dyDescent="0.25" r="23" customHeight="1" ht="17.25">
      <c r="A23" s="15" t="s">
        <v>2310</v>
      </c>
      <c r="B23" s="34" t="s">
        <v>14</v>
      </c>
      <c r="C23" s="19">
        <v>-45</v>
      </c>
      <c r="D23" s="19">
        <v>-76</v>
      </c>
      <c r="E23" s="20"/>
      <c r="F23" s="497"/>
      <c r="G23" s="102">
        <v>-9</v>
      </c>
      <c r="H23" s="121"/>
      <c r="I23" s="121"/>
      <c r="J23" s="121"/>
      <c r="K23" s="121"/>
      <c r="L23" s="121"/>
      <c r="M23" s="121"/>
      <c r="N23" s="102">
        <v>-54</v>
      </c>
      <c r="O23" s="102">
        <v>-15</v>
      </c>
      <c r="P23" s="121"/>
      <c r="Q23" s="121"/>
      <c r="R23" s="20"/>
      <c r="S23" s="4" t="s">
        <v>7631</v>
      </c>
      <c r="T23" s="2"/>
    </row>
    <row x14ac:dyDescent="0.25" r="24" customHeight="1" ht="17.25">
      <c r="A24" s="15" t="s">
        <v>2884</v>
      </c>
      <c r="B24" s="34" t="s">
        <v>14</v>
      </c>
      <c r="C24" s="20"/>
      <c r="D24" s="20"/>
      <c r="E24" s="20"/>
      <c r="F24" s="497"/>
      <c r="G24" s="102">
        <v>-124</v>
      </c>
      <c r="H24" s="121"/>
      <c r="I24" s="121"/>
      <c r="J24" s="121"/>
      <c r="K24" s="121"/>
      <c r="L24" s="121"/>
      <c r="M24" s="121"/>
      <c r="N24" s="121"/>
      <c r="O24" s="121"/>
      <c r="P24" s="102">
        <v>-82</v>
      </c>
      <c r="Q24" s="102">
        <v>-28</v>
      </c>
      <c r="R24" s="20"/>
      <c r="S24" s="4" t="s">
        <v>7631</v>
      </c>
      <c r="T24" s="2"/>
    </row>
    <row x14ac:dyDescent="0.25" r="25" customHeight="1" ht="17.25">
      <c r="A25" s="21" t="s">
        <v>3969</v>
      </c>
      <c r="B25" s="22"/>
      <c r="C25" s="23">
        <f>SUM(C22:C24)</f>
      </c>
      <c r="D25" s="23">
        <f>SUM(D22:D24)</f>
      </c>
      <c r="E25" s="23">
        <f>SUM(E22:E24)</f>
      </c>
      <c r="F25" s="23">
        <f>SUM(F22:F24)</f>
      </c>
      <c r="G25" s="23">
        <f>SUM(G22:G24)</f>
      </c>
      <c r="H25" s="23">
        <f>SUM(H22:H24)</f>
      </c>
      <c r="I25" s="23">
        <f>SUM(I22:I24)</f>
      </c>
      <c r="J25" s="23">
        <f>SUM(J22:J24)</f>
      </c>
      <c r="K25" s="23">
        <f>SUM(K22:K24)</f>
      </c>
      <c r="L25" s="23">
        <f>SUM(L22:L24)</f>
      </c>
      <c r="M25" s="23">
        <f>SUM(M22:M24)</f>
      </c>
      <c r="N25" s="23">
        <f>SUM(N22:N24)</f>
      </c>
      <c r="O25" s="23">
        <f>SUM(O22:O24)</f>
      </c>
      <c r="P25" s="23">
        <f>SUM(P22:P24)</f>
      </c>
      <c r="Q25" s="23">
        <f>SUM(Q22:Q24)</f>
      </c>
      <c r="R25" s="23">
        <f>SUM(R22:R24)</f>
      </c>
      <c r="S25" s="2"/>
      <c r="T25" s="2"/>
    </row>
    <row x14ac:dyDescent="0.25" r="26" customHeight="1" ht="17.25">
      <c r="A26" s="15" t="s">
        <v>2260</v>
      </c>
      <c r="B26" s="16" t="s">
        <v>14</v>
      </c>
      <c r="C26" s="19">
        <v>-6</v>
      </c>
      <c r="D26" s="19">
        <v>-36</v>
      </c>
      <c r="E26" s="20"/>
      <c r="F26" s="497"/>
      <c r="G26" s="102">
        <v>-5</v>
      </c>
      <c r="H26" s="102">
        <v>-1</v>
      </c>
      <c r="I26" s="121"/>
      <c r="J26" s="121"/>
      <c r="K26" s="121"/>
      <c r="L26" s="102">
        <v>-2</v>
      </c>
      <c r="M26" s="121"/>
      <c r="N26" s="102">
        <v>-79</v>
      </c>
      <c r="O26" s="102">
        <v>-61</v>
      </c>
      <c r="P26" s="121"/>
      <c r="Q26" s="121"/>
      <c r="R26" s="20"/>
      <c r="S26" s="2"/>
      <c r="T26" s="2"/>
    </row>
    <row x14ac:dyDescent="0.25" r="27" customHeight="1" ht="17.25">
      <c r="A27" s="33">
        <v>45418</v>
      </c>
      <c r="B27" s="16" t="s">
        <v>14</v>
      </c>
      <c r="C27" s="20"/>
      <c r="D27" s="19">
        <v>-55</v>
      </c>
      <c r="E27" s="20"/>
      <c r="F27" s="497"/>
      <c r="G27" s="102">
        <v>-11</v>
      </c>
      <c r="H27" s="121"/>
      <c r="I27" s="121"/>
      <c r="J27" s="121"/>
      <c r="K27" s="121"/>
      <c r="L27" s="102">
        <v>-11</v>
      </c>
      <c r="M27" s="121"/>
      <c r="N27" s="102">
        <v>-17</v>
      </c>
      <c r="O27" s="102">
        <v>-21</v>
      </c>
      <c r="P27" s="121"/>
      <c r="Q27" s="102">
        <v>-11</v>
      </c>
      <c r="R27" s="20"/>
      <c r="S27" s="4" t="s">
        <v>1731</v>
      </c>
      <c r="T27" s="2"/>
    </row>
    <row x14ac:dyDescent="0.25" r="28" customHeight="1" ht="17.25">
      <c r="A28" s="33"/>
      <c r="B28" s="16"/>
      <c r="C28" s="20"/>
      <c r="D28" s="35"/>
      <c r="E28" s="20"/>
      <c r="F28" s="497"/>
      <c r="G28" s="120"/>
      <c r="H28" s="121"/>
      <c r="I28" s="121"/>
      <c r="J28" s="121"/>
      <c r="K28" s="121"/>
      <c r="L28" s="120"/>
      <c r="M28" s="121"/>
      <c r="N28" s="120"/>
      <c r="O28" s="120"/>
      <c r="P28" s="121"/>
      <c r="Q28" s="120"/>
      <c r="R28" s="20"/>
      <c r="S28" s="2"/>
      <c r="T28" s="2"/>
    </row>
    <row x14ac:dyDescent="0.25" r="29" customHeight="1" ht="17.25">
      <c r="A29" s="33"/>
      <c r="B29" s="16"/>
      <c r="C29" s="20"/>
      <c r="D29" s="35"/>
      <c r="E29" s="20"/>
      <c r="F29" s="497"/>
      <c r="G29" s="120"/>
      <c r="H29" s="121"/>
      <c r="I29" s="121"/>
      <c r="J29" s="121"/>
      <c r="K29" s="121"/>
      <c r="L29" s="120"/>
      <c r="M29" s="121"/>
      <c r="N29" s="120"/>
      <c r="O29" s="120"/>
      <c r="P29" s="121"/>
      <c r="Q29" s="120"/>
      <c r="R29" s="20"/>
      <c r="S29" s="2"/>
      <c r="T29" s="2"/>
    </row>
    <row x14ac:dyDescent="0.25" r="30" customHeight="1" ht="17.25">
      <c r="A30" s="15"/>
      <c r="B30" s="16"/>
      <c r="C30" s="35"/>
      <c r="D30" s="35"/>
      <c r="E30" s="35"/>
      <c r="F30" s="666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35"/>
      <c r="S30" s="2"/>
      <c r="T30" s="2"/>
    </row>
    <row x14ac:dyDescent="0.25" r="31" customHeight="1" ht="17.25">
      <c r="A31" s="15"/>
      <c r="B31" s="16"/>
      <c r="C31" s="35"/>
      <c r="D31" s="35"/>
      <c r="E31" s="35"/>
      <c r="F31" s="666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35"/>
      <c r="S31" s="2"/>
      <c r="T31" s="2"/>
    </row>
    <row x14ac:dyDescent="0.25" r="32" customHeight="1" ht="17.25">
      <c r="A32" s="123"/>
      <c r="B32" s="124"/>
      <c r="C32" s="18"/>
      <c r="D32" s="18"/>
      <c r="E32" s="18"/>
      <c r="F32" s="227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8"/>
      <c r="S32" s="2"/>
      <c r="T32" s="2"/>
    </row>
    <row x14ac:dyDescent="0.25" r="33" customHeight="1" ht="17.25">
      <c r="A33" s="38"/>
      <c r="B33" s="182"/>
      <c r="C33" s="1094" t="s">
        <v>6</v>
      </c>
      <c r="D33" s="1094" t="s">
        <v>7</v>
      </c>
      <c r="E33" s="1094" t="s">
        <v>9</v>
      </c>
      <c r="F33" s="1094" t="s">
        <v>2367</v>
      </c>
      <c r="G33" s="1094" t="s">
        <v>8</v>
      </c>
      <c r="H33" s="1094" t="s">
        <v>358</v>
      </c>
      <c r="I33" s="1094" t="s">
        <v>7620</v>
      </c>
      <c r="J33" s="1094" t="s">
        <v>7621</v>
      </c>
      <c r="K33" s="1094" t="s">
        <v>442</v>
      </c>
      <c r="L33" s="1094" t="s">
        <v>1866</v>
      </c>
      <c r="M33" s="1094" t="s">
        <v>75</v>
      </c>
      <c r="N33" s="1094" t="s">
        <v>368</v>
      </c>
      <c r="O33" s="1094" t="s">
        <v>10</v>
      </c>
      <c r="P33" s="1094" t="s">
        <v>33</v>
      </c>
      <c r="Q33" s="1094" t="s">
        <v>31</v>
      </c>
      <c r="R33" s="1094"/>
      <c r="S33" s="2"/>
      <c r="T33" s="2"/>
    </row>
    <row x14ac:dyDescent="0.25" r="34" customHeight="1" ht="17.25">
      <c r="A34" s="38"/>
      <c r="B34" s="182"/>
      <c r="C34" s="114"/>
      <c r="D34" s="114"/>
      <c r="E34" s="114"/>
      <c r="F34" s="114"/>
      <c r="G34" s="546"/>
      <c r="H34" s="546"/>
      <c r="I34" s="546"/>
      <c r="J34" s="546"/>
      <c r="K34" s="546"/>
      <c r="L34" s="546"/>
      <c r="M34" s="546"/>
      <c r="N34" s="546"/>
      <c r="O34" s="546"/>
      <c r="P34" s="546"/>
      <c r="Q34" s="546"/>
      <c r="R34" s="114"/>
      <c r="S34" s="2"/>
      <c r="T34" s="2"/>
    </row>
    <row x14ac:dyDescent="0.25" r="35" customHeight="1" ht="17.25">
      <c r="A35" s="127" t="s">
        <v>7632</v>
      </c>
      <c r="B35" s="199"/>
      <c r="C35" s="145"/>
      <c r="D35" s="145"/>
      <c r="E35" s="145"/>
      <c r="F35" s="114"/>
      <c r="G35" s="546"/>
      <c r="H35" s="546"/>
      <c r="I35" s="546"/>
      <c r="J35" s="546"/>
      <c r="K35" s="546"/>
      <c r="L35" s="546"/>
      <c r="M35" s="546"/>
      <c r="N35" s="546"/>
      <c r="O35" s="546"/>
      <c r="P35" s="546"/>
      <c r="Q35" s="546"/>
      <c r="R35" s="114"/>
      <c r="S35" s="2"/>
      <c r="T35" s="2"/>
    </row>
    <row x14ac:dyDescent="0.25" r="36" customHeight="1" ht="17.25">
      <c r="A36" s="38"/>
      <c r="B36" s="182"/>
      <c r="C36" s="114"/>
      <c r="D36" s="114"/>
      <c r="E36" s="114"/>
      <c r="F36" s="114"/>
      <c r="G36" s="546"/>
      <c r="H36" s="546"/>
      <c r="I36" s="546"/>
      <c r="J36" s="546"/>
      <c r="K36" s="546"/>
      <c r="L36" s="546"/>
      <c r="M36" s="546"/>
      <c r="N36" s="546"/>
      <c r="O36" s="546"/>
      <c r="P36" s="546"/>
      <c r="Q36" s="546"/>
      <c r="R36" s="114"/>
      <c r="S36" s="2"/>
      <c r="T36" s="2"/>
    </row>
    <row x14ac:dyDescent="0.25" r="37" customHeight="1" ht="17.25">
      <c r="A37" s="38"/>
      <c r="B37" s="182"/>
      <c r="C37" s="114"/>
      <c r="D37" s="114"/>
      <c r="E37" s="114"/>
      <c r="F37" s="114"/>
      <c r="G37" s="546"/>
      <c r="H37" s="546"/>
      <c r="I37" s="546"/>
      <c r="J37" s="546"/>
      <c r="K37" s="546"/>
      <c r="L37" s="546"/>
      <c r="M37" s="546"/>
      <c r="N37" s="546"/>
      <c r="O37" s="546"/>
      <c r="P37" s="546"/>
      <c r="Q37" s="546"/>
      <c r="R37" s="114"/>
      <c r="S37" s="2"/>
      <c r="T37" s="2"/>
    </row>
    <row x14ac:dyDescent="0.25" r="38" customHeight="1" ht="17.25">
      <c r="A38" s="462" t="s">
        <v>7633</v>
      </c>
      <c r="B38" s="547"/>
      <c r="C38" s="646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2"/>
      <c r="T38" s="2"/>
    </row>
    <row x14ac:dyDescent="0.25" r="39" customHeight="1" ht="17.25">
      <c r="A39" s="462" t="s">
        <v>7634</v>
      </c>
      <c r="B39" s="547"/>
      <c r="C39" s="646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2"/>
      <c r="T39" s="2"/>
    </row>
    <row x14ac:dyDescent="0.25" r="40" customHeight="1" ht="17.25">
      <c r="A40" s="462" t="s">
        <v>7635</v>
      </c>
      <c r="B40" s="547"/>
      <c r="C40" s="646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2"/>
      <c r="T40" s="2"/>
    </row>
    <row x14ac:dyDescent="0.25" r="41" customHeight="1" ht="17.25">
      <c r="A41" s="331" t="s">
        <v>7636</v>
      </c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2"/>
      <c r="T41" s="2"/>
    </row>
    <row x14ac:dyDescent="0.25" r="42" customHeight="1" ht="17.25">
      <c r="A42" s="331" t="s">
        <v>7637</v>
      </c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2"/>
      <c r="T42" s="2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0"/>
  <sheetViews>
    <sheetView workbookViewId="0"/>
  </sheetViews>
  <sheetFormatPr defaultRowHeight="15" x14ac:dyDescent="0.25"/>
  <cols>
    <col min="1" max="1" style="39" width="14.005" customWidth="1" bestFit="1"/>
    <col min="2" max="2" style="40" width="19.719285714285714" customWidth="1" bestFit="1"/>
    <col min="3" max="3" style="41" width="9.862142857142858" customWidth="1" bestFit="1"/>
    <col min="4" max="4" style="41" width="10.862142857142858" customWidth="1" bestFit="1"/>
    <col min="5" max="5" style="41" width="10.576428571428572" customWidth="1" bestFit="1"/>
    <col min="6" max="6" style="41" width="10.862142857142858" customWidth="1" bestFit="1"/>
    <col min="7" max="7" style="41" width="10.862142857142858" customWidth="1" bestFit="1"/>
    <col min="8" max="8" style="41" width="10.862142857142858" customWidth="1" bestFit="1"/>
    <col min="9" max="9" style="41" width="8.290714285714287" customWidth="1" bestFit="1"/>
    <col min="10" max="10" style="40" width="9.005" customWidth="1" bestFit="1"/>
    <col min="11" max="11" style="40" width="12.71928571428571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2"/>
      <c r="K1" s="2"/>
      <c r="L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2"/>
      <c r="K2" s="2"/>
      <c r="L2" s="2"/>
    </row>
    <row x14ac:dyDescent="0.25" r="3" customHeight="1" ht="17.25">
      <c r="A3" s="1" t="s">
        <v>7321</v>
      </c>
      <c r="B3" s="2"/>
      <c r="C3" s="3"/>
      <c r="D3" s="3"/>
      <c r="E3" s="3"/>
      <c r="F3" s="3"/>
      <c r="G3" s="3"/>
      <c r="H3" s="3"/>
      <c r="I3" s="3"/>
      <c r="J3" s="2"/>
      <c r="K3" s="2"/>
      <c r="L3" s="2"/>
    </row>
    <row x14ac:dyDescent="0.25" r="4" customHeight="1" ht="17.25">
      <c r="A4" s="1" t="s">
        <v>7601</v>
      </c>
      <c r="B4" s="4"/>
      <c r="C4" s="419">
        <v>294500</v>
      </c>
      <c r="D4" s="419">
        <v>175000</v>
      </c>
      <c r="E4" s="419"/>
      <c r="F4" s="419"/>
      <c r="G4" s="419">
        <v>270000</v>
      </c>
      <c r="H4" s="419">
        <v>180000</v>
      </c>
      <c r="I4" s="5"/>
      <c r="J4" s="2"/>
      <c r="K4" s="2"/>
      <c r="L4" s="2"/>
    </row>
    <row x14ac:dyDescent="0.25" r="5" customHeight="1" ht="17.25">
      <c r="A5" s="191" t="s">
        <v>441</v>
      </c>
      <c r="B5" s="2"/>
      <c r="C5" s="11">
        <v>7000</v>
      </c>
      <c r="D5" s="11">
        <v>5000</v>
      </c>
      <c r="E5" s="11">
        <v>7000</v>
      </c>
      <c r="F5" s="11">
        <v>7000</v>
      </c>
      <c r="G5" s="11">
        <v>6000</v>
      </c>
      <c r="H5" s="11">
        <v>6500</v>
      </c>
      <c r="I5" s="3"/>
      <c r="J5" s="2"/>
      <c r="K5" s="2"/>
      <c r="L5" s="2"/>
    </row>
    <row x14ac:dyDescent="0.25" r="6" customHeight="1" ht="17.25">
      <c r="A6" s="12" t="s">
        <v>4</v>
      </c>
      <c r="B6" s="273" t="s">
        <v>5</v>
      </c>
      <c r="C6" s="274" t="s">
        <v>843</v>
      </c>
      <c r="D6" s="274" t="s">
        <v>7602</v>
      </c>
      <c r="E6" s="274" t="s">
        <v>136</v>
      </c>
      <c r="F6" s="274" t="s">
        <v>124</v>
      </c>
      <c r="G6" s="274" t="s">
        <v>842</v>
      </c>
      <c r="H6" s="274" t="s">
        <v>7603</v>
      </c>
      <c r="I6" s="274"/>
      <c r="J6" s="2"/>
      <c r="K6" s="2"/>
      <c r="L6" s="2"/>
    </row>
    <row x14ac:dyDescent="0.25" r="7" customHeight="1" ht="17.25">
      <c r="A7" s="15" t="s">
        <v>526</v>
      </c>
      <c r="B7" s="16" t="s">
        <v>7604</v>
      </c>
      <c r="C7" s="17">
        <v>144</v>
      </c>
      <c r="D7" s="36"/>
      <c r="E7" s="36"/>
      <c r="F7" s="36"/>
      <c r="G7" s="36"/>
      <c r="H7" s="36"/>
      <c r="I7" s="18"/>
      <c r="J7" s="2"/>
      <c r="K7" s="2"/>
      <c r="L7" s="2"/>
    </row>
    <row x14ac:dyDescent="0.25" r="8" customHeight="1" ht="17.25">
      <c r="A8" s="15" t="s">
        <v>526</v>
      </c>
      <c r="B8" s="16" t="s">
        <v>7605</v>
      </c>
      <c r="C8" s="18"/>
      <c r="D8" s="17">
        <v>200</v>
      </c>
      <c r="E8" s="17">
        <v>100</v>
      </c>
      <c r="F8" s="17">
        <v>100</v>
      </c>
      <c r="G8" s="36"/>
      <c r="H8" s="36"/>
      <c r="I8" s="18"/>
      <c r="J8" s="2"/>
      <c r="K8" s="2"/>
      <c r="L8" s="2"/>
    </row>
    <row x14ac:dyDescent="0.25" r="9" customHeight="1" ht="17.25">
      <c r="A9" s="15" t="s">
        <v>526</v>
      </c>
      <c r="B9" s="16" t="s">
        <v>7606</v>
      </c>
      <c r="C9" s="18"/>
      <c r="D9" s="17">
        <v>300</v>
      </c>
      <c r="E9" s="17">
        <v>50</v>
      </c>
      <c r="F9" s="17">
        <v>50</v>
      </c>
      <c r="G9" s="17">
        <v>135</v>
      </c>
      <c r="H9" s="36"/>
      <c r="I9" s="18"/>
      <c r="J9" s="2"/>
      <c r="K9" s="2"/>
      <c r="L9" s="2"/>
    </row>
    <row x14ac:dyDescent="0.25" r="10" customHeight="1" ht="17.25">
      <c r="A10" s="15" t="s">
        <v>1614</v>
      </c>
      <c r="B10" s="16" t="s">
        <v>7607</v>
      </c>
      <c r="C10" s="17">
        <v>150</v>
      </c>
      <c r="D10" s="17">
        <v>100</v>
      </c>
      <c r="E10" s="18"/>
      <c r="F10" s="18"/>
      <c r="G10" s="18"/>
      <c r="H10" s="18"/>
      <c r="I10" s="18"/>
      <c r="J10" s="2"/>
      <c r="K10" s="2"/>
      <c r="L10" s="2"/>
    </row>
    <row x14ac:dyDescent="0.25" r="11" customHeight="1" ht="17.25">
      <c r="A11" s="15" t="s">
        <v>1614</v>
      </c>
      <c r="B11" s="16" t="s">
        <v>7608</v>
      </c>
      <c r="C11" s="18"/>
      <c r="D11" s="17">
        <v>100</v>
      </c>
      <c r="E11" s="17">
        <v>268</v>
      </c>
      <c r="F11" s="17">
        <v>268</v>
      </c>
      <c r="G11" s="18"/>
      <c r="H11" s="18"/>
      <c r="I11" s="18"/>
      <c r="J11" s="2"/>
      <c r="K11" s="2"/>
      <c r="L11" s="2"/>
    </row>
    <row x14ac:dyDescent="0.25" r="12" customHeight="1" ht="17.25">
      <c r="A12" s="15" t="s">
        <v>1614</v>
      </c>
      <c r="B12" s="16" t="s">
        <v>7609</v>
      </c>
      <c r="C12" s="36"/>
      <c r="D12" s="17">
        <v>600</v>
      </c>
      <c r="E12" s="36"/>
      <c r="F12" s="36"/>
      <c r="G12" s="36"/>
      <c r="H12" s="36"/>
      <c r="I12" s="18"/>
      <c r="J12" s="2"/>
      <c r="K12" s="2"/>
      <c r="L12" s="2"/>
    </row>
    <row x14ac:dyDescent="0.25" r="13" customHeight="1" ht="17.25">
      <c r="A13" s="33" t="s">
        <v>528</v>
      </c>
      <c r="B13" s="16" t="s">
        <v>7610</v>
      </c>
      <c r="C13" s="17">
        <v>150</v>
      </c>
      <c r="D13" s="17">
        <v>150</v>
      </c>
      <c r="E13" s="18"/>
      <c r="F13" s="18"/>
      <c r="G13" s="18"/>
      <c r="H13" s="18"/>
      <c r="I13" s="18"/>
      <c r="J13" s="2"/>
      <c r="K13" s="2"/>
      <c r="L13" s="2"/>
    </row>
    <row x14ac:dyDescent="0.25" r="14" customHeight="1" ht="17.25">
      <c r="A14" s="33" t="s">
        <v>528</v>
      </c>
      <c r="B14" s="16" t="s">
        <v>7611</v>
      </c>
      <c r="C14" s="36"/>
      <c r="D14" s="17">
        <v>150</v>
      </c>
      <c r="E14" s="36"/>
      <c r="F14" s="36"/>
      <c r="G14" s="17">
        <v>200</v>
      </c>
      <c r="H14" s="36"/>
      <c r="I14" s="18"/>
      <c r="J14" s="2"/>
      <c r="K14" s="2"/>
      <c r="L14" s="2"/>
    </row>
    <row x14ac:dyDescent="0.25" r="15" customHeight="1" ht="17.25">
      <c r="A15" s="33" t="s">
        <v>530</v>
      </c>
      <c r="B15" s="16" t="s">
        <v>7612</v>
      </c>
      <c r="C15" s="17">
        <v>72</v>
      </c>
      <c r="D15" s="17">
        <v>1184</v>
      </c>
      <c r="E15" s="36"/>
      <c r="F15" s="36"/>
      <c r="G15" s="36"/>
      <c r="H15" s="36"/>
      <c r="I15" s="18"/>
      <c r="J15" s="2"/>
      <c r="K15" s="2"/>
      <c r="L15" s="2"/>
    </row>
    <row x14ac:dyDescent="0.25" r="16" customHeight="1" ht="17.25">
      <c r="A16" s="24" t="s">
        <v>532</v>
      </c>
      <c r="B16" s="118" t="s">
        <v>7613</v>
      </c>
      <c r="C16" s="46"/>
      <c r="D16" s="46"/>
      <c r="E16" s="46"/>
      <c r="F16" s="46"/>
      <c r="G16" s="138">
        <v>160</v>
      </c>
      <c r="H16" s="46"/>
      <c r="I16" s="98"/>
      <c r="J16" s="2"/>
      <c r="K16" s="2"/>
      <c r="L16" s="2"/>
    </row>
    <row x14ac:dyDescent="0.25" r="17" customHeight="1" ht="17.25">
      <c r="A17" s="21" t="s">
        <v>4768</v>
      </c>
      <c r="B17" s="22"/>
      <c r="C17" s="23">
        <f>SUM(C7:C16)</f>
      </c>
      <c r="D17" s="23">
        <f>SUM(D7:D16)</f>
      </c>
      <c r="E17" s="23">
        <f>SUM(E7:E16)</f>
      </c>
      <c r="F17" s="23">
        <f>SUM(F7:F16)</f>
      </c>
      <c r="G17" s="23">
        <f>SUM(G7:G16)</f>
      </c>
      <c r="H17" s="23">
        <f>SUM(H7:H16)</f>
      </c>
      <c r="I17" s="23">
        <f>SUM(I7:I16)</f>
      </c>
      <c r="J17" s="2"/>
      <c r="K17" s="2"/>
      <c r="L17" s="2"/>
    </row>
    <row x14ac:dyDescent="0.25" r="18" customHeight="1" ht="17.25">
      <c r="A18" s="33" t="s">
        <v>5398</v>
      </c>
      <c r="B18" s="34" t="s">
        <v>7614</v>
      </c>
      <c r="C18" s="35"/>
      <c r="D18" s="19">
        <v>652</v>
      </c>
      <c r="E18" s="35"/>
      <c r="F18" s="35"/>
      <c r="G18" s="19">
        <v>509</v>
      </c>
      <c r="H18" s="35"/>
      <c r="I18" s="20"/>
      <c r="J18" s="2"/>
      <c r="K18" s="2"/>
      <c r="L18" s="2"/>
    </row>
    <row x14ac:dyDescent="0.25" r="19" customHeight="1" ht="17.25">
      <c r="A19" s="21" t="s">
        <v>4769</v>
      </c>
      <c r="B19" s="22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"/>
      <c r="K19" s="2"/>
      <c r="L19" s="2"/>
    </row>
    <row x14ac:dyDescent="0.25" r="20" customHeight="1" ht="17.25">
      <c r="A20" s="33" t="s">
        <v>464</v>
      </c>
      <c r="B20" s="16" t="s">
        <v>14</v>
      </c>
      <c r="C20" s="36"/>
      <c r="D20" s="17">
        <v>-500</v>
      </c>
      <c r="E20" s="36"/>
      <c r="F20" s="36"/>
      <c r="G20" s="17">
        <v>-50</v>
      </c>
      <c r="H20" s="36"/>
      <c r="I20" s="18"/>
      <c r="J20" s="2"/>
      <c r="K20" s="2"/>
      <c r="L20" s="2"/>
    </row>
    <row x14ac:dyDescent="0.25" r="21" customHeight="1" ht="17.25">
      <c r="A21" s="33" t="s">
        <v>553</v>
      </c>
      <c r="B21" s="16" t="s">
        <v>14</v>
      </c>
      <c r="C21" s="36"/>
      <c r="D21" s="17">
        <v>-418</v>
      </c>
      <c r="E21" s="36"/>
      <c r="F21" s="36"/>
      <c r="G21" s="17">
        <v>-188</v>
      </c>
      <c r="H21" s="36"/>
      <c r="I21" s="18"/>
      <c r="J21" s="2"/>
      <c r="K21" s="2"/>
      <c r="L21" s="2"/>
    </row>
    <row x14ac:dyDescent="0.25" r="22" customHeight="1" ht="17.25">
      <c r="A22" s="21" t="s">
        <v>4755</v>
      </c>
      <c r="B22" s="22"/>
      <c r="C22" s="23">
        <f>SUM(C19:C21)</f>
      </c>
      <c r="D22" s="23">
        <f>SUM(D19:D21)</f>
      </c>
      <c r="E22" s="23">
        <f>SUM(E19:E21)</f>
      </c>
      <c r="F22" s="23">
        <f>SUM(F19:F21)</f>
      </c>
      <c r="G22" s="23">
        <f>SUM(G19:G21)</f>
      </c>
      <c r="H22" s="23">
        <f>SUM(H19:H21)</f>
      </c>
      <c r="I22" s="175">
        <f>SUM(I19:I21)</f>
      </c>
      <c r="J22" s="2"/>
      <c r="K22" s="2"/>
      <c r="L22" s="2"/>
    </row>
    <row x14ac:dyDescent="0.25" r="23" customHeight="1" ht="17.25">
      <c r="A23" s="269"/>
      <c r="B23" s="129"/>
      <c r="C23" s="121"/>
      <c r="D23" s="121"/>
      <c r="E23" s="121"/>
      <c r="F23" s="121"/>
      <c r="G23" s="121"/>
      <c r="H23" s="121"/>
      <c r="I23" s="121"/>
      <c r="J23" s="2"/>
      <c r="K23" s="2"/>
      <c r="L23" s="2"/>
    </row>
    <row x14ac:dyDescent="0.25" r="24" customHeight="1" ht="17.25">
      <c r="A24" s="21" t="s">
        <v>4758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175">
        <f>SUM(I22:I23)</f>
      </c>
      <c r="J24" s="2"/>
      <c r="K24" s="2"/>
      <c r="L24" s="2"/>
    </row>
    <row x14ac:dyDescent="0.25" r="25" customHeight="1" ht="17.25">
      <c r="A25" s="33">
        <v>44661</v>
      </c>
      <c r="B25" s="34" t="s">
        <v>14</v>
      </c>
      <c r="C25" s="35"/>
      <c r="D25" s="19">
        <v>-400</v>
      </c>
      <c r="E25" s="35"/>
      <c r="F25" s="35"/>
      <c r="G25" s="19">
        <v>-60</v>
      </c>
      <c r="H25" s="35"/>
      <c r="I25" s="20"/>
      <c r="J25" s="2"/>
      <c r="K25" s="2"/>
      <c r="L25" s="2"/>
    </row>
    <row x14ac:dyDescent="0.25" r="26" customHeight="1" ht="17.25">
      <c r="A26" s="33">
        <v>44722</v>
      </c>
      <c r="B26" s="16" t="s">
        <v>14</v>
      </c>
      <c r="C26" s="36"/>
      <c r="D26" s="17">
        <v>-500</v>
      </c>
      <c r="E26" s="36"/>
      <c r="F26" s="36"/>
      <c r="G26" s="36"/>
      <c r="H26" s="36"/>
      <c r="I26" s="18"/>
      <c r="J26" s="2"/>
      <c r="K26" s="2"/>
      <c r="L26" s="2"/>
    </row>
    <row x14ac:dyDescent="0.25" r="27" customHeight="1" ht="17.25">
      <c r="A27" s="33">
        <v>44905</v>
      </c>
      <c r="B27" s="16" t="s">
        <v>14</v>
      </c>
      <c r="C27" s="36"/>
      <c r="D27" s="17">
        <v>-500</v>
      </c>
      <c r="E27" s="17">
        <v>-100</v>
      </c>
      <c r="F27" s="36"/>
      <c r="G27" s="36"/>
      <c r="H27" s="36"/>
      <c r="I27" s="18"/>
      <c r="J27" s="2"/>
      <c r="K27" s="2"/>
      <c r="L27" s="2"/>
    </row>
    <row x14ac:dyDescent="0.25" r="28" customHeight="1" ht="17.25">
      <c r="A28" s="33" t="s">
        <v>3694</v>
      </c>
      <c r="B28" s="16" t="s">
        <v>14</v>
      </c>
      <c r="C28" s="36"/>
      <c r="D28" s="17">
        <v>-400</v>
      </c>
      <c r="E28" s="36"/>
      <c r="F28" s="36"/>
      <c r="G28" s="36"/>
      <c r="H28" s="36"/>
      <c r="I28" s="18"/>
      <c r="J28" s="2"/>
      <c r="K28" s="2"/>
      <c r="L28" s="2"/>
    </row>
    <row x14ac:dyDescent="0.25" r="29" customHeight="1" ht="17.25">
      <c r="A29" s="33" t="s">
        <v>3694</v>
      </c>
      <c r="B29" s="16" t="s">
        <v>14</v>
      </c>
      <c r="C29" s="17">
        <v>-190</v>
      </c>
      <c r="D29" s="36"/>
      <c r="E29" s="17">
        <v>-125</v>
      </c>
      <c r="F29" s="17">
        <v>-30</v>
      </c>
      <c r="G29" s="36"/>
      <c r="H29" s="36"/>
      <c r="I29" s="18"/>
      <c r="J29" s="2"/>
      <c r="K29" s="2"/>
      <c r="L29" s="2"/>
    </row>
    <row x14ac:dyDescent="0.25" r="30" customHeight="1" ht="17.25">
      <c r="A30" s="21" t="s">
        <v>4678</v>
      </c>
      <c r="B30" s="22"/>
      <c r="C30" s="23">
        <f>SUM(C24:C29)</f>
      </c>
      <c r="D30" s="23">
        <f>SUM(D24:D29)</f>
      </c>
      <c r="E30" s="23">
        <f>SUM(E24:E29)</f>
      </c>
      <c r="F30" s="23">
        <f>SUM(F24:F29)</f>
      </c>
      <c r="G30" s="23">
        <f>SUM(G24:G29)</f>
      </c>
      <c r="H30" s="23">
        <f>SUM(H24:H29)</f>
      </c>
      <c r="I30" s="23">
        <f>SUM(I24:I29)</f>
      </c>
      <c r="J30" s="2"/>
      <c r="K30" s="2"/>
      <c r="L30" s="2"/>
    </row>
    <row x14ac:dyDescent="0.25" r="31" customHeight="1" ht="17.25">
      <c r="A31" s="33">
        <v>44784</v>
      </c>
      <c r="B31" s="16" t="s">
        <v>14</v>
      </c>
      <c r="C31" s="36"/>
      <c r="D31" s="36"/>
      <c r="E31" s="36"/>
      <c r="F31" s="36"/>
      <c r="G31" s="17">
        <v>-230</v>
      </c>
      <c r="H31" s="36"/>
      <c r="I31" s="18"/>
      <c r="J31" s="2"/>
      <c r="K31" s="2"/>
      <c r="L31" s="2"/>
    </row>
    <row x14ac:dyDescent="0.25" r="32" customHeight="1" ht="17.25">
      <c r="A32" s="33">
        <v>44845</v>
      </c>
      <c r="B32" s="16" t="s">
        <v>14</v>
      </c>
      <c r="C32" s="17">
        <v>-130</v>
      </c>
      <c r="D32" s="36"/>
      <c r="E32" s="36"/>
      <c r="F32" s="36"/>
      <c r="G32" s="36"/>
      <c r="H32" s="36"/>
      <c r="I32" s="18"/>
      <c r="J32" s="2"/>
      <c r="K32" s="2"/>
      <c r="L32" s="2"/>
    </row>
    <row x14ac:dyDescent="0.25" r="33" customHeight="1" ht="17.25">
      <c r="A33" s="33">
        <v>44876</v>
      </c>
      <c r="B33" s="16" t="s">
        <v>14</v>
      </c>
      <c r="C33" s="36"/>
      <c r="D33" s="17">
        <v>-350</v>
      </c>
      <c r="E33" s="36"/>
      <c r="F33" s="36"/>
      <c r="G33" s="17">
        <v>-200</v>
      </c>
      <c r="H33" s="36"/>
      <c r="I33" s="18"/>
      <c r="J33" s="2"/>
      <c r="K33" s="2"/>
      <c r="L33" s="2"/>
    </row>
    <row x14ac:dyDescent="0.25" r="34" customHeight="1" ht="17.25">
      <c r="A34" s="33" t="s">
        <v>2111</v>
      </c>
      <c r="B34" s="16" t="s">
        <v>14</v>
      </c>
      <c r="C34" s="17">
        <v>-125</v>
      </c>
      <c r="D34" s="17">
        <v>-85</v>
      </c>
      <c r="E34" s="36"/>
      <c r="F34" s="36"/>
      <c r="G34" s="17">
        <v>-126</v>
      </c>
      <c r="H34" s="36"/>
      <c r="I34" s="18"/>
      <c r="J34" s="2"/>
      <c r="K34" s="2"/>
      <c r="L34" s="2"/>
    </row>
    <row x14ac:dyDescent="0.25" r="35" customHeight="1" ht="17.25">
      <c r="A35" s="21" t="s">
        <v>4661</v>
      </c>
      <c r="B35" s="22"/>
      <c r="C35" s="23">
        <f>SUM(C30:C34)</f>
      </c>
      <c r="D35" s="23">
        <f>SUM(D30:D34)</f>
      </c>
      <c r="E35" s="23">
        <f>SUM(E30:E34)</f>
      </c>
      <c r="F35" s="23">
        <f>SUM(F30:F34)</f>
      </c>
      <c r="G35" s="23">
        <f>SUM(G30:G34)</f>
      </c>
      <c r="H35" s="23">
        <f>SUM(H29:H34)</f>
      </c>
      <c r="I35" s="23">
        <f>SUM(I29:I34)</f>
      </c>
      <c r="J35" s="2"/>
      <c r="K35" s="2"/>
      <c r="L35" s="2"/>
    </row>
    <row x14ac:dyDescent="0.25" r="36" customHeight="1" ht="17.25">
      <c r="A36" s="33"/>
      <c r="B36" s="16"/>
      <c r="C36" s="36"/>
      <c r="D36" s="36"/>
      <c r="E36" s="36"/>
      <c r="F36" s="36"/>
      <c r="G36" s="36"/>
      <c r="H36" s="36"/>
      <c r="I36" s="18"/>
      <c r="J36" s="2"/>
      <c r="K36" s="2"/>
      <c r="L36" s="2"/>
    </row>
    <row x14ac:dyDescent="0.25" r="37" customHeight="1" ht="17.25">
      <c r="A37" s="21" t="s">
        <v>4669</v>
      </c>
      <c r="B37" s="22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2"/>
      <c r="K37" s="2"/>
      <c r="L37" s="2"/>
    </row>
    <row x14ac:dyDescent="0.25" r="38" customHeight="1" ht="17.25">
      <c r="A38" s="33">
        <v>45078</v>
      </c>
      <c r="B38" s="16" t="s">
        <v>14</v>
      </c>
      <c r="C38" s="17">
        <v>-13</v>
      </c>
      <c r="D38" s="17">
        <v>-283</v>
      </c>
      <c r="E38" s="36"/>
      <c r="F38" s="36"/>
      <c r="G38" s="17">
        <v>-13</v>
      </c>
      <c r="H38" s="36"/>
      <c r="I38" s="18"/>
      <c r="J38" s="2"/>
      <c r="K38" s="2"/>
      <c r="L38" s="2"/>
    </row>
    <row x14ac:dyDescent="0.25" r="39" customHeight="1" ht="17.25">
      <c r="A39" s="15">
        <v>45202</v>
      </c>
      <c r="B39" s="16" t="s">
        <v>14</v>
      </c>
      <c r="C39" s="17">
        <v>-55</v>
      </c>
      <c r="D39" s="36"/>
      <c r="E39" s="36"/>
      <c r="F39" s="36"/>
      <c r="G39" s="36"/>
      <c r="H39" s="36"/>
      <c r="I39" s="18"/>
      <c r="J39" s="2"/>
      <c r="K39" s="2"/>
      <c r="L39" s="2"/>
    </row>
    <row x14ac:dyDescent="0.25" r="40" customHeight="1" ht="17.25">
      <c r="A40" s="15" t="s">
        <v>4090</v>
      </c>
      <c r="B40" s="16" t="s">
        <v>14</v>
      </c>
      <c r="C40" s="17">
        <v>-2</v>
      </c>
      <c r="D40" s="36"/>
      <c r="E40" s="17">
        <v>-192</v>
      </c>
      <c r="F40" s="17">
        <v>-136</v>
      </c>
      <c r="G40" s="36"/>
      <c r="H40" s="36"/>
      <c r="I40" s="18"/>
      <c r="J40" s="2"/>
      <c r="K40" s="2"/>
      <c r="L40" s="2"/>
    </row>
    <row x14ac:dyDescent="0.25" r="41" customHeight="1" ht="17.25">
      <c r="A41" s="15">
        <v>45234</v>
      </c>
      <c r="B41" s="16" t="s">
        <v>14</v>
      </c>
      <c r="C41" s="36"/>
      <c r="D41" s="36"/>
      <c r="E41" s="17">
        <v>-1</v>
      </c>
      <c r="F41" s="17">
        <v>-55</v>
      </c>
      <c r="G41" s="36"/>
      <c r="H41" s="36"/>
      <c r="I41" s="18"/>
      <c r="J41" s="2"/>
      <c r="K41" s="2"/>
      <c r="L41" s="2"/>
    </row>
    <row x14ac:dyDescent="0.25" r="42" customHeight="1" ht="17.25">
      <c r="A42" s="650">
        <v>45170</v>
      </c>
      <c r="B42" s="723" t="s">
        <v>468</v>
      </c>
      <c r="C42" s="230">
        <v>-1</v>
      </c>
      <c r="D42" s="229"/>
      <c r="E42" s="229"/>
      <c r="F42" s="230">
        <v>-197</v>
      </c>
      <c r="G42" s="230">
        <v>-137</v>
      </c>
      <c r="H42" s="229"/>
      <c r="I42" s="229"/>
      <c r="J42" s="32" t="s">
        <v>18</v>
      </c>
      <c r="K42" s="2"/>
      <c r="L42" s="32" t="s">
        <v>7615</v>
      </c>
    </row>
    <row x14ac:dyDescent="0.25" r="43" customHeight="1" ht="17.25">
      <c r="A43" s="21" t="s">
        <v>4670</v>
      </c>
      <c r="B43" s="22"/>
      <c r="C43" s="23">
        <f>SUM(C37:C42)</f>
      </c>
      <c r="D43" s="23">
        <f>SUM(D37:D42)</f>
      </c>
      <c r="E43" s="23">
        <f>SUM(E37:E42)</f>
      </c>
      <c r="F43" s="23">
        <f>SUM(F37:F42)</f>
      </c>
      <c r="G43" s="23">
        <f>SUM(G37:G42)</f>
      </c>
      <c r="H43" s="23">
        <f>SUM(H37:H38)</f>
      </c>
      <c r="I43" s="23">
        <f>SUM(I37:I38)</f>
      </c>
      <c r="J43" s="2"/>
      <c r="K43" s="2"/>
      <c r="L43" s="2"/>
    </row>
    <row x14ac:dyDescent="0.25" r="44" customHeight="1" ht="17.25">
      <c r="A44" s="33"/>
      <c r="B44" s="16"/>
      <c r="C44" s="36"/>
      <c r="D44" s="36"/>
      <c r="E44" s="36"/>
      <c r="F44" s="36"/>
      <c r="G44" s="36"/>
      <c r="H44" s="36"/>
      <c r="I44" s="18"/>
      <c r="J44" s="2"/>
      <c r="K44" s="2"/>
      <c r="L44" s="2"/>
    </row>
    <row x14ac:dyDescent="0.25" r="45" customHeight="1" ht="17.25">
      <c r="A45" s="15"/>
      <c r="B45" s="16"/>
      <c r="C45" s="36"/>
      <c r="D45" s="36"/>
      <c r="E45" s="36"/>
      <c r="F45" s="36"/>
      <c r="G45" s="36"/>
      <c r="H45" s="36"/>
      <c r="I45" s="18"/>
      <c r="J45" s="2"/>
      <c r="K45" s="2"/>
      <c r="L45" s="2"/>
    </row>
    <row x14ac:dyDescent="0.25" r="46" customHeight="1" ht="17.25">
      <c r="A46" s="123"/>
      <c r="B46" s="124"/>
      <c r="C46" s="18"/>
      <c r="D46" s="18"/>
      <c r="E46" s="18"/>
      <c r="F46" s="18"/>
      <c r="G46" s="18"/>
      <c r="H46" s="18"/>
      <c r="I46" s="18"/>
      <c r="J46" s="2"/>
      <c r="K46" s="2"/>
      <c r="L46" s="2"/>
    </row>
    <row x14ac:dyDescent="0.25" r="47" customHeight="1" ht="17.25">
      <c r="A47" s="38"/>
      <c r="B47" s="182"/>
      <c r="C47" s="274" t="s">
        <v>843</v>
      </c>
      <c r="D47" s="274" t="s">
        <v>7602</v>
      </c>
      <c r="E47" s="274" t="s">
        <v>136</v>
      </c>
      <c r="F47" s="274" t="s">
        <v>124</v>
      </c>
      <c r="G47" s="274" t="s">
        <v>842</v>
      </c>
      <c r="H47" s="274" t="s">
        <v>7603</v>
      </c>
      <c r="I47" s="5"/>
      <c r="J47" s="2"/>
      <c r="K47" s="2"/>
      <c r="L47" s="2"/>
    </row>
    <row x14ac:dyDescent="0.25" r="48" customHeight="1" ht="17.25">
      <c r="A48" s="455" t="s">
        <v>7616</v>
      </c>
      <c r="B48" s="456"/>
      <c r="C48" s="457"/>
      <c r="D48" s="457"/>
      <c r="E48" s="457"/>
      <c r="F48" s="582"/>
      <c r="G48" s="3"/>
      <c r="H48" s="3"/>
      <c r="I48" s="3"/>
      <c r="J48" s="2"/>
      <c r="K48" s="2"/>
      <c r="L48" s="2"/>
    </row>
    <row x14ac:dyDescent="0.25" r="49" customHeight="1" ht="17.25">
      <c r="A49" s="37"/>
      <c r="B49" s="2"/>
      <c r="C49" s="3"/>
      <c r="D49" s="3"/>
      <c r="E49" s="3"/>
      <c r="F49" s="3"/>
      <c r="G49" s="3"/>
      <c r="H49" s="3"/>
      <c r="I49" s="3"/>
      <c r="J49" s="2"/>
      <c r="K49" s="2"/>
      <c r="L49" s="2"/>
    </row>
    <row x14ac:dyDescent="0.25" r="50" customHeight="1" ht="17.25">
      <c r="A50" s="331" t="s">
        <v>7617</v>
      </c>
      <c r="B50" s="2"/>
      <c r="C50" s="3"/>
      <c r="D50" s="3"/>
      <c r="E50" s="3"/>
      <c r="F50" s="3"/>
      <c r="G50" s="3"/>
      <c r="H50" s="3"/>
      <c r="I50" s="3"/>
      <c r="J50" s="2"/>
      <c r="K50" s="2"/>
      <c r="L50" s="2"/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74"/>
  <sheetViews>
    <sheetView workbookViewId="0"/>
  </sheetViews>
  <sheetFormatPr defaultRowHeight="15" x14ac:dyDescent="0.25"/>
  <cols>
    <col min="1" max="1" style="39" width="14.005" customWidth="1" bestFit="1"/>
    <col min="2" max="2" style="88" width="19.719285714285714" customWidth="1" bestFit="1"/>
    <col min="3" max="3" style="41" width="10.862142857142858" customWidth="1" bestFit="1"/>
    <col min="4" max="4" style="41" width="10.862142857142858" customWidth="1" bestFit="1"/>
    <col min="5" max="5" style="41" width="10.862142857142858" customWidth="1" bestFit="1"/>
    <col min="6" max="6" style="41" width="10.862142857142858" customWidth="1" bestFit="1"/>
    <col min="7" max="7" style="41" width="10.862142857142858" customWidth="1" bestFit="1"/>
    <col min="8" max="8" style="41" width="10.862142857142858" customWidth="1" bestFit="1"/>
    <col min="9" max="9" style="41" width="10.862142857142858" customWidth="1" bestFit="1"/>
    <col min="10" max="10" style="41" width="10.862142857142858" customWidth="1" bestFit="1"/>
    <col min="11" max="11" style="41" width="10.862142857142858" customWidth="1" bestFit="1"/>
    <col min="12" max="12" style="41" width="10.862142857142858" customWidth="1" bestFit="1"/>
    <col min="13" max="13" style="41" width="10.862142857142858" customWidth="1" bestFit="1"/>
    <col min="14" max="14" style="41" width="10.862142857142858" customWidth="1" bestFit="1"/>
    <col min="15" max="15" style="41" width="10.862142857142858" customWidth="1" bestFit="1"/>
    <col min="16" max="16" style="41" width="10.862142857142858" customWidth="1" bestFit="1"/>
    <col min="17" max="17" style="41" width="10.862142857142858" customWidth="1" bestFit="1"/>
    <col min="18" max="18" style="41" width="10.862142857142858" customWidth="1" bestFit="1"/>
    <col min="19" max="19" style="41" width="10.862142857142858" customWidth="1" bestFit="1"/>
    <col min="20" max="20" style="41" width="10.862142857142858" customWidth="1" bestFit="1"/>
    <col min="21" max="21" style="41" width="10.862142857142858" customWidth="1" bestFit="1"/>
    <col min="22" max="22" style="41" width="14.576428571428572" customWidth="1" bestFit="1"/>
    <col min="23" max="23" style="41" width="14.576428571428572" customWidth="1" bestFit="1"/>
    <col min="24" max="24" style="41" width="10.862142857142858" customWidth="1" bestFit="1"/>
    <col min="25" max="2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"/>
    </row>
    <row x14ac:dyDescent="0.25" r="3" customHeight="1" ht="17.25">
      <c r="A3" s="1" t="s">
        <v>7321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2"/>
    </row>
    <row x14ac:dyDescent="0.25" r="4" customHeight="1" ht="17.25">
      <c r="A4" s="1" t="s">
        <v>7514</v>
      </c>
      <c r="B4" s="4"/>
      <c r="C4" s="419"/>
      <c r="D4" s="419"/>
      <c r="E4" s="419"/>
      <c r="F4" s="419"/>
      <c r="G4" s="419"/>
      <c r="H4" s="419"/>
      <c r="I4" s="419"/>
      <c r="J4" s="419"/>
      <c r="K4" s="419"/>
      <c r="L4" s="419"/>
      <c r="M4" s="419"/>
      <c r="N4" s="419"/>
      <c r="O4" s="419"/>
      <c r="P4" s="419"/>
      <c r="Q4" s="419"/>
      <c r="R4" s="419"/>
      <c r="S4" s="419"/>
      <c r="T4" s="419"/>
      <c r="U4" s="419"/>
      <c r="V4" s="419"/>
      <c r="W4" s="419"/>
      <c r="X4" s="419"/>
      <c r="Y4" s="2"/>
    </row>
    <row x14ac:dyDescent="0.25" r="5" customHeight="1" ht="17.25">
      <c r="A5" s="191"/>
      <c r="B5" s="83"/>
      <c r="C5" s="11">
        <v>4500</v>
      </c>
      <c r="D5" s="11">
        <v>4500</v>
      </c>
      <c r="E5" s="11">
        <v>4500</v>
      </c>
      <c r="F5" s="11">
        <v>5750</v>
      </c>
      <c r="G5" s="11">
        <v>1500</v>
      </c>
      <c r="H5" s="11">
        <v>5000</v>
      </c>
      <c r="I5" s="11">
        <v>4500</v>
      </c>
      <c r="J5" s="11">
        <v>4500</v>
      </c>
      <c r="K5" s="11">
        <v>4500</v>
      </c>
      <c r="L5" s="11">
        <v>7000</v>
      </c>
      <c r="M5" s="11">
        <v>7000</v>
      </c>
      <c r="N5" s="11">
        <v>7000</v>
      </c>
      <c r="O5" s="11">
        <v>7000</v>
      </c>
      <c r="P5" s="11">
        <v>21000</v>
      </c>
      <c r="Q5" s="11">
        <v>2750</v>
      </c>
      <c r="R5" s="11">
        <v>6500</v>
      </c>
      <c r="S5" s="11">
        <v>7000</v>
      </c>
      <c r="T5" s="11">
        <v>5000</v>
      </c>
      <c r="U5" s="11">
        <v>7000</v>
      </c>
      <c r="V5" s="11">
        <v>15000</v>
      </c>
      <c r="W5" s="11">
        <v>6500</v>
      </c>
      <c r="X5" s="11"/>
      <c r="Y5" s="2"/>
    </row>
    <row x14ac:dyDescent="0.25" r="6" customHeight="1" ht="17.25">
      <c r="A6" s="12" t="s">
        <v>4</v>
      </c>
      <c r="B6" s="273" t="s">
        <v>5</v>
      </c>
      <c r="C6" s="719" t="s">
        <v>8</v>
      </c>
      <c r="D6" s="267" t="s">
        <v>358</v>
      </c>
      <c r="E6" s="267" t="s">
        <v>7</v>
      </c>
      <c r="F6" s="267" t="s">
        <v>6</v>
      </c>
      <c r="G6" s="267" t="s">
        <v>9</v>
      </c>
      <c r="H6" s="267" t="s">
        <v>75</v>
      </c>
      <c r="I6" s="267" t="s">
        <v>76</v>
      </c>
      <c r="J6" s="267" t="s">
        <v>1448</v>
      </c>
      <c r="K6" s="267" t="s">
        <v>4432</v>
      </c>
      <c r="L6" s="267" t="s">
        <v>136</v>
      </c>
      <c r="M6" s="267" t="s">
        <v>137</v>
      </c>
      <c r="N6" s="267" t="s">
        <v>124</v>
      </c>
      <c r="O6" s="267" t="s">
        <v>125</v>
      </c>
      <c r="P6" s="267" t="s">
        <v>7515</v>
      </c>
      <c r="Q6" s="267" t="s">
        <v>33</v>
      </c>
      <c r="R6" s="267" t="s">
        <v>841</v>
      </c>
      <c r="S6" s="267" t="s">
        <v>843</v>
      </c>
      <c r="T6" s="267" t="s">
        <v>1410</v>
      </c>
      <c r="U6" s="267" t="s">
        <v>599</v>
      </c>
      <c r="V6" s="268" t="s">
        <v>3071</v>
      </c>
      <c r="W6" s="274" t="s">
        <v>842</v>
      </c>
      <c r="X6" s="1088"/>
      <c r="Y6" s="2"/>
    </row>
    <row x14ac:dyDescent="0.25" r="7" customHeight="1" ht="17.25">
      <c r="A7" s="15" t="s">
        <v>7516</v>
      </c>
      <c r="B7" s="16" t="s">
        <v>7517</v>
      </c>
      <c r="C7" s="17">
        <v>385</v>
      </c>
      <c r="D7" s="17">
        <v>385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5"/>
      <c r="U7" s="35"/>
      <c r="V7" s="35"/>
      <c r="W7" s="35"/>
      <c r="X7" s="36"/>
      <c r="Y7" s="2"/>
    </row>
    <row x14ac:dyDescent="0.25" r="8" customHeight="1" ht="17.25">
      <c r="A8" s="15" t="s">
        <v>7516</v>
      </c>
      <c r="B8" s="16" t="s">
        <v>7518</v>
      </c>
      <c r="C8" s="36"/>
      <c r="D8" s="36"/>
      <c r="E8" s="36"/>
      <c r="F8" s="17">
        <v>100</v>
      </c>
      <c r="G8" s="17">
        <v>400</v>
      </c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2"/>
    </row>
    <row x14ac:dyDescent="0.25" r="9" customHeight="1" ht="17.25">
      <c r="A9" s="15" t="s">
        <v>7516</v>
      </c>
      <c r="B9" s="16" t="s">
        <v>7518</v>
      </c>
      <c r="C9" s="36"/>
      <c r="D9" s="36"/>
      <c r="E9" s="1089">
        <v>500</v>
      </c>
      <c r="F9" s="1089">
        <v>300</v>
      </c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2"/>
    </row>
    <row x14ac:dyDescent="0.25" r="10" customHeight="1" ht="17.25">
      <c r="A10" s="15" t="s">
        <v>1746</v>
      </c>
      <c r="B10" s="16" t="s">
        <v>7519</v>
      </c>
      <c r="C10" s="17">
        <v>350</v>
      </c>
      <c r="D10" s="17">
        <v>350</v>
      </c>
      <c r="E10" s="17">
        <v>345</v>
      </c>
      <c r="F10" s="17">
        <v>200</v>
      </c>
      <c r="G10" s="18"/>
      <c r="H10" s="17">
        <v>50</v>
      </c>
      <c r="I10" s="17">
        <v>100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18"/>
      <c r="Y10" s="2"/>
    </row>
    <row x14ac:dyDescent="0.25" r="11" customHeight="1" ht="17.25">
      <c r="A11" s="15" t="s">
        <v>1746</v>
      </c>
      <c r="B11" s="16" t="s">
        <v>7519</v>
      </c>
      <c r="C11" s="36"/>
      <c r="D11" s="18"/>
      <c r="E11" s="18"/>
      <c r="F11" s="18"/>
      <c r="G11" s="1089">
        <v>335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"/>
    </row>
    <row x14ac:dyDescent="0.25" r="12" customHeight="1" ht="17.25">
      <c r="A12" s="15" t="s">
        <v>4781</v>
      </c>
      <c r="B12" s="16" t="s">
        <v>7520</v>
      </c>
      <c r="C12" s="36"/>
      <c r="D12" s="36"/>
      <c r="E12" s="36"/>
      <c r="F12" s="17">
        <v>85</v>
      </c>
      <c r="G12" s="36"/>
      <c r="H12" s="36"/>
      <c r="I12" s="17">
        <v>35</v>
      </c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2"/>
    </row>
    <row x14ac:dyDescent="0.25" r="13" customHeight="1" ht="17.25">
      <c r="A13" s="24" t="s">
        <v>2679</v>
      </c>
      <c r="B13" s="118" t="s">
        <v>7521</v>
      </c>
      <c r="C13" s="46"/>
      <c r="D13" s="46"/>
      <c r="E13" s="46"/>
      <c r="F13" s="46"/>
      <c r="G13" s="46"/>
      <c r="H13" s="138">
        <v>50</v>
      </c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2"/>
    </row>
    <row x14ac:dyDescent="0.25" r="14" customHeight="1" ht="17.25">
      <c r="A14" s="21" t="s">
        <v>4758</v>
      </c>
      <c r="B14" s="22"/>
      <c r="C14" s="23">
        <f>SUM(C7:C13)</f>
      </c>
      <c r="D14" s="23">
        <f>SUM(D7:D13)</f>
      </c>
      <c r="E14" s="23">
        <f>SUM(E7:E13)</f>
      </c>
      <c r="F14" s="23">
        <f>SUM(F7:F13)</f>
      </c>
      <c r="G14" s="23">
        <f>SUM(G7:G13)</f>
      </c>
      <c r="H14" s="23">
        <f>SUM(H7:H13)</f>
      </c>
      <c r="I14" s="23">
        <f>SUM(I7:I13)</f>
      </c>
      <c r="J14" s="352"/>
      <c r="K14" s="352"/>
      <c r="L14" s="352"/>
      <c r="M14" s="352"/>
      <c r="N14" s="352"/>
      <c r="O14" s="352"/>
      <c r="P14" s="352"/>
      <c r="Q14" s="352"/>
      <c r="R14" s="352"/>
      <c r="S14" s="352"/>
      <c r="T14" s="352"/>
      <c r="U14" s="352"/>
      <c r="V14" s="352"/>
      <c r="W14" s="352"/>
      <c r="X14" s="119"/>
      <c r="Y14" s="2"/>
    </row>
    <row x14ac:dyDescent="0.25" r="15" customHeight="1" ht="17.25">
      <c r="A15" s="33">
        <v>44630</v>
      </c>
      <c r="B15" s="34" t="s">
        <v>7522</v>
      </c>
      <c r="C15" s="19">
        <v>150</v>
      </c>
      <c r="D15" s="35"/>
      <c r="E15" s="35"/>
      <c r="F15" s="35"/>
      <c r="G15" s="35"/>
      <c r="H15" s="19">
        <v>18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2"/>
    </row>
    <row x14ac:dyDescent="0.25" r="16" customHeight="1" ht="17.25">
      <c r="A16" s="33">
        <v>44661</v>
      </c>
      <c r="B16" s="16" t="s">
        <v>7523</v>
      </c>
      <c r="C16" s="17">
        <v>150</v>
      </c>
      <c r="D16" s="36"/>
      <c r="E16" s="36"/>
      <c r="F16" s="36"/>
      <c r="G16" s="36"/>
      <c r="H16" s="17">
        <v>130</v>
      </c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2"/>
    </row>
    <row x14ac:dyDescent="0.25" r="17" customHeight="1" ht="17.25">
      <c r="A17" s="33">
        <v>44844</v>
      </c>
      <c r="B17" s="16" t="s">
        <v>7524</v>
      </c>
      <c r="C17" s="17">
        <v>435</v>
      </c>
      <c r="D17" s="17">
        <v>300</v>
      </c>
      <c r="E17" s="36"/>
      <c r="F17" s="36"/>
      <c r="G17" s="36"/>
      <c r="H17" s="17">
        <v>52</v>
      </c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2"/>
    </row>
    <row x14ac:dyDescent="0.25" r="18" customHeight="1" ht="17.25">
      <c r="A18" s="33">
        <v>44875</v>
      </c>
      <c r="B18" s="16" t="s">
        <v>7525</v>
      </c>
      <c r="C18" s="36"/>
      <c r="D18" s="36"/>
      <c r="E18" s="36"/>
      <c r="F18" s="36"/>
      <c r="G18" s="36"/>
      <c r="H18" s="36"/>
      <c r="I18" s="17">
        <v>100</v>
      </c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2"/>
    </row>
    <row x14ac:dyDescent="0.25" r="19" customHeight="1" ht="17.25">
      <c r="A19" s="33" t="s">
        <v>3691</v>
      </c>
      <c r="B19" s="16" t="s">
        <v>7526</v>
      </c>
      <c r="C19" s="36"/>
      <c r="D19" s="36"/>
      <c r="E19" s="36"/>
      <c r="F19" s="36"/>
      <c r="G19" s="36"/>
      <c r="H19" s="17">
        <v>100</v>
      </c>
      <c r="I19" s="17">
        <v>80</v>
      </c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2"/>
    </row>
    <row x14ac:dyDescent="0.25" r="20" customHeight="1" ht="17.25">
      <c r="A20" s="33" t="s">
        <v>3694</v>
      </c>
      <c r="B20" s="16" t="s">
        <v>7527</v>
      </c>
      <c r="C20" s="36"/>
      <c r="D20" s="36"/>
      <c r="E20" s="17">
        <v>300</v>
      </c>
      <c r="F20" s="17">
        <v>200</v>
      </c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2"/>
    </row>
    <row x14ac:dyDescent="0.25" r="21" customHeight="1" ht="17.25">
      <c r="A21" s="33" t="s">
        <v>3694</v>
      </c>
      <c r="B21" s="16" t="s">
        <v>7527</v>
      </c>
      <c r="C21" s="36"/>
      <c r="D21" s="36"/>
      <c r="E21" s="36"/>
      <c r="F21" s="36"/>
      <c r="G21" s="36"/>
      <c r="H21" s="36"/>
      <c r="I21" s="1089">
        <v>120</v>
      </c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36"/>
      <c r="Y21" s="2"/>
    </row>
    <row x14ac:dyDescent="0.25" r="22" customHeight="1" ht="17.25">
      <c r="A22" s="33" t="s">
        <v>3254</v>
      </c>
      <c r="B22" s="16" t="s">
        <v>7528</v>
      </c>
      <c r="C22" s="18"/>
      <c r="D22" s="17">
        <v>435</v>
      </c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2"/>
    </row>
    <row x14ac:dyDescent="0.25" r="23" customHeight="1" ht="17.25">
      <c r="A23" s="21" t="s">
        <v>4678</v>
      </c>
      <c r="B23" s="22"/>
      <c r="C23" s="23">
        <f>SUM(C14:C22)</f>
      </c>
      <c r="D23" s="23">
        <f>SUM(D14:D22)</f>
      </c>
      <c r="E23" s="23">
        <f>SUM(E14:E22)</f>
      </c>
      <c r="F23" s="23">
        <f>SUM(F14:F22)</f>
      </c>
      <c r="G23" s="23">
        <f>SUM(G14:G22)</f>
      </c>
      <c r="H23" s="23">
        <f>SUM(H14:H22)</f>
      </c>
      <c r="I23" s="23">
        <f>SUM(I14:I22)</f>
      </c>
      <c r="J23" s="352"/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352"/>
      <c r="V23" s="352"/>
      <c r="W23" s="352"/>
      <c r="X23" s="119"/>
      <c r="Y23" s="2"/>
    </row>
    <row x14ac:dyDescent="0.25" r="24" customHeight="1" ht="17.25">
      <c r="A24" s="33">
        <v>44572</v>
      </c>
      <c r="B24" s="16" t="s">
        <v>7529</v>
      </c>
      <c r="C24" s="17">
        <v>400</v>
      </c>
      <c r="D24" s="3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2"/>
    </row>
    <row x14ac:dyDescent="0.25" r="25" customHeight="1" ht="17.25">
      <c r="A25" s="33">
        <v>44784</v>
      </c>
      <c r="B25" s="16" t="s">
        <v>7530</v>
      </c>
      <c r="C25" s="17">
        <v>400</v>
      </c>
      <c r="D25" s="17">
        <v>400</v>
      </c>
      <c r="E25" s="17">
        <v>200</v>
      </c>
      <c r="F25" s="17">
        <v>200</v>
      </c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2"/>
    </row>
    <row x14ac:dyDescent="0.25" r="26" customHeight="1" ht="17.25">
      <c r="A26" s="33" t="s">
        <v>3518</v>
      </c>
      <c r="B26" s="16" t="s">
        <v>7531</v>
      </c>
      <c r="C26" s="36"/>
      <c r="D26" s="36"/>
      <c r="E26" s="36"/>
      <c r="F26" s="36"/>
      <c r="G26" s="17">
        <v>200</v>
      </c>
      <c r="H26" s="17">
        <v>120</v>
      </c>
      <c r="I26" s="17">
        <v>120</v>
      </c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2"/>
    </row>
    <row x14ac:dyDescent="0.25" r="27" customHeight="1" ht="17.25">
      <c r="A27" s="15" t="s">
        <v>2641</v>
      </c>
      <c r="B27" s="34" t="s">
        <v>7532</v>
      </c>
      <c r="C27" s="46"/>
      <c r="D27" s="46"/>
      <c r="E27" s="46"/>
      <c r="F27" s="46"/>
      <c r="G27" s="46"/>
      <c r="H27" s="138">
        <v>50</v>
      </c>
      <c r="I27" s="138">
        <v>50</v>
      </c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2"/>
    </row>
    <row x14ac:dyDescent="0.25" r="28" customHeight="1" ht="17.25">
      <c r="A28" s="15" t="s">
        <v>2113</v>
      </c>
      <c r="B28" s="34" t="s">
        <v>7533</v>
      </c>
      <c r="C28" s="138">
        <v>250</v>
      </c>
      <c r="D28" s="138">
        <v>250</v>
      </c>
      <c r="E28" s="138">
        <v>100</v>
      </c>
      <c r="F28" s="138">
        <v>100</v>
      </c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2"/>
    </row>
    <row x14ac:dyDescent="0.25" r="29" customHeight="1" ht="17.25">
      <c r="A29" s="21" t="s">
        <v>4661</v>
      </c>
      <c r="B29" s="22"/>
      <c r="C29" s="23">
        <f>SUM(C23:C28)</f>
      </c>
      <c r="D29" s="23">
        <f>SUM(D23:D28)</f>
      </c>
      <c r="E29" s="23">
        <f>SUM(E23:E28)</f>
      </c>
      <c r="F29" s="23">
        <f>SUM(F23:F28)</f>
      </c>
      <c r="G29" s="23">
        <f>SUM(G23:G28)</f>
      </c>
      <c r="H29" s="23">
        <f>SUM(H23:H28)</f>
      </c>
      <c r="I29" s="23">
        <f>SUM(I23:I28)</f>
      </c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119"/>
      <c r="Y29" s="128" t="s">
        <v>7534</v>
      </c>
    </row>
    <row x14ac:dyDescent="0.25" r="30" customHeight="1" ht="17.25">
      <c r="A30" s="15">
        <v>44573</v>
      </c>
      <c r="B30" s="34" t="s">
        <v>7535</v>
      </c>
      <c r="C30" s="46"/>
      <c r="D30" s="46"/>
      <c r="E30" s="138">
        <v>240</v>
      </c>
      <c r="F30" s="138">
        <v>150</v>
      </c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2"/>
    </row>
    <row x14ac:dyDescent="0.25" r="31" customHeight="1" ht="17.25">
      <c r="A31" s="33">
        <v>44604</v>
      </c>
      <c r="B31" s="16" t="s">
        <v>7536</v>
      </c>
      <c r="C31" s="138">
        <v>100</v>
      </c>
      <c r="D31" s="138">
        <v>100</v>
      </c>
      <c r="E31" s="138">
        <v>200</v>
      </c>
      <c r="F31" s="138">
        <v>200</v>
      </c>
      <c r="G31" s="46"/>
      <c r="H31" s="46"/>
      <c r="I31" s="46"/>
      <c r="J31" s="138">
        <v>10</v>
      </c>
      <c r="K31" s="138">
        <v>306</v>
      </c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2"/>
    </row>
    <row x14ac:dyDescent="0.25" r="32" customHeight="1" ht="17.25">
      <c r="A32" s="15" t="s">
        <v>3123</v>
      </c>
      <c r="B32" s="16" t="s">
        <v>7537</v>
      </c>
      <c r="C32" s="138">
        <v>400</v>
      </c>
      <c r="D32" s="138">
        <v>200</v>
      </c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2"/>
    </row>
    <row x14ac:dyDescent="0.25" r="33" customHeight="1" ht="17.25">
      <c r="A33" s="21" t="s">
        <v>4669</v>
      </c>
      <c r="B33" s="22"/>
      <c r="C33" s="23">
        <f>SUM(C29:C32)</f>
      </c>
      <c r="D33" s="23">
        <f>SUM(D29:D32)</f>
      </c>
      <c r="E33" s="23">
        <f>SUM(E29:E32)</f>
      </c>
      <c r="F33" s="23">
        <f>SUM(F29:F32)</f>
      </c>
      <c r="G33" s="23">
        <f>SUM(G29:G32)</f>
      </c>
      <c r="H33" s="23">
        <f>SUM(H29:H32)</f>
      </c>
      <c r="I33" s="23">
        <f>SUM(I29:I32)</f>
      </c>
      <c r="J33" s="23">
        <f>SUM(J29:J32)</f>
      </c>
      <c r="K33" s="23">
        <f>SUM(K29:K32)</f>
      </c>
      <c r="L33" s="23">
        <f>SUM(L29:L32)</f>
      </c>
      <c r="M33" s="23">
        <f>SUM(M29:M32)</f>
      </c>
      <c r="N33" s="23">
        <f>SUM(N29:N32)</f>
      </c>
      <c r="O33" s="23">
        <f>SUM(O29:O32)</f>
      </c>
      <c r="P33" s="112"/>
      <c r="Q33" s="112"/>
      <c r="R33" s="112"/>
      <c r="S33" s="112"/>
      <c r="T33" s="112"/>
      <c r="U33" s="112"/>
      <c r="V33" s="112"/>
      <c r="W33" s="112"/>
      <c r="X33" s="23">
        <f>SUM(X29:X32)</f>
      </c>
      <c r="Y33" s="128" t="s">
        <v>7538</v>
      </c>
    </row>
    <row x14ac:dyDescent="0.25" r="34" customHeight="1" ht="17.25">
      <c r="A34" s="15" t="s">
        <v>1776</v>
      </c>
      <c r="B34" s="16" t="s">
        <v>7539</v>
      </c>
      <c r="C34" s="46"/>
      <c r="D34" s="46"/>
      <c r="E34" s="46"/>
      <c r="F34" s="138">
        <v>250</v>
      </c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2"/>
    </row>
    <row x14ac:dyDescent="0.25" r="35" customHeight="1" ht="17.25">
      <c r="A35" s="15" t="s">
        <v>6958</v>
      </c>
      <c r="B35" s="16" t="s">
        <v>7540</v>
      </c>
      <c r="C35" s="138">
        <v>282</v>
      </c>
      <c r="D35" s="138">
        <v>282</v>
      </c>
      <c r="E35" s="46"/>
      <c r="F35" s="46"/>
      <c r="G35" s="46"/>
      <c r="H35" s="46"/>
      <c r="I35" s="46"/>
      <c r="J35" s="138">
        <v>18</v>
      </c>
      <c r="K35" s="138">
        <v>28</v>
      </c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2"/>
    </row>
    <row x14ac:dyDescent="0.25" r="36" customHeight="1" ht="17.25">
      <c r="A36" s="21" t="s">
        <v>4670</v>
      </c>
      <c r="B36" s="22"/>
      <c r="C36" s="23">
        <f>SUM(C33:C35)</f>
      </c>
      <c r="D36" s="23">
        <f>SUM(D33:D35)</f>
      </c>
      <c r="E36" s="23">
        <f>SUM(E33:E35)</f>
      </c>
      <c r="F36" s="23">
        <f>SUM(F33:F35)</f>
      </c>
      <c r="G36" s="23">
        <f>SUM(G33:G35)</f>
      </c>
      <c r="H36" s="23">
        <f>SUM(H33:H35)</f>
      </c>
      <c r="I36" s="23">
        <f>SUM(I33:I35)</f>
      </c>
      <c r="J36" s="23">
        <f>SUM(J33:J35)</f>
      </c>
      <c r="K36" s="23">
        <f>SUM(K33:K35)</f>
      </c>
      <c r="L36" s="23">
        <f>SUM(L33:L35)</f>
      </c>
      <c r="M36" s="23">
        <f>SUM(M33:M35)</f>
      </c>
      <c r="N36" s="23">
        <f>SUM(N33:N35)</f>
      </c>
      <c r="O36" s="23">
        <f>SUM(O33:O35)</f>
      </c>
      <c r="P36" s="112"/>
      <c r="Q36" s="112"/>
      <c r="R36" s="112"/>
      <c r="S36" s="112"/>
      <c r="T36" s="112"/>
      <c r="U36" s="112"/>
      <c r="V36" s="112"/>
      <c r="W36" s="112"/>
      <c r="X36" s="23">
        <f>SUM(X33:X35)</f>
      </c>
      <c r="Y36" s="128" t="s">
        <v>7541</v>
      </c>
    </row>
    <row x14ac:dyDescent="0.25" r="37" customHeight="1" ht="17.25">
      <c r="A37" s="15">
        <v>45079</v>
      </c>
      <c r="B37" s="16" t="s">
        <v>1788</v>
      </c>
      <c r="C37" s="138">
        <v>13</v>
      </c>
      <c r="D37" s="138">
        <v>2</v>
      </c>
      <c r="E37" s="138">
        <v>110</v>
      </c>
      <c r="F37" s="138">
        <v>115</v>
      </c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2"/>
    </row>
    <row x14ac:dyDescent="0.25" r="38" customHeight="1" ht="17.25">
      <c r="A38" s="15">
        <v>45109</v>
      </c>
      <c r="B38" s="16" t="s">
        <v>7542</v>
      </c>
      <c r="C38" s="138">
        <v>126</v>
      </c>
      <c r="D38" s="46"/>
      <c r="E38" s="138">
        <v>100</v>
      </c>
      <c r="F38" s="138">
        <v>100</v>
      </c>
      <c r="G38" s="46"/>
      <c r="H38" s="46"/>
      <c r="I38" s="46"/>
      <c r="J38" s="46"/>
      <c r="K38" s="138">
        <v>93</v>
      </c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2"/>
    </row>
    <row x14ac:dyDescent="0.25" r="39" customHeight="1" ht="17.25">
      <c r="A39" s="15">
        <v>45262</v>
      </c>
      <c r="B39" s="16" t="s">
        <v>7543</v>
      </c>
      <c r="C39" s="138">
        <v>200</v>
      </c>
      <c r="D39" s="138">
        <v>200</v>
      </c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2"/>
    </row>
    <row x14ac:dyDescent="0.25" r="40" customHeight="1" ht="17.25">
      <c r="A40" s="15" t="s">
        <v>1787</v>
      </c>
      <c r="B40" s="16" t="s">
        <v>7544</v>
      </c>
      <c r="C40" s="138">
        <v>200</v>
      </c>
      <c r="D40" s="138">
        <v>200</v>
      </c>
      <c r="E40" s="138">
        <v>200</v>
      </c>
      <c r="F40" s="138">
        <v>100</v>
      </c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2"/>
    </row>
    <row x14ac:dyDescent="0.25" r="41" customHeight="1" ht="17.25">
      <c r="A41" s="15" t="s">
        <v>1790</v>
      </c>
      <c r="B41" s="16" t="s">
        <v>7545</v>
      </c>
      <c r="C41" s="46"/>
      <c r="D41" s="46"/>
      <c r="E41" s="46"/>
      <c r="F41" s="46"/>
      <c r="G41" s="46"/>
      <c r="H41" s="46"/>
      <c r="I41" s="46"/>
      <c r="J41" s="46"/>
      <c r="K41" s="46"/>
      <c r="L41" s="138">
        <v>236</v>
      </c>
      <c r="M41" s="138">
        <v>14</v>
      </c>
      <c r="N41" s="138">
        <v>80</v>
      </c>
      <c r="O41" s="138">
        <v>170</v>
      </c>
      <c r="P41" s="46"/>
      <c r="Q41" s="46"/>
      <c r="R41" s="46"/>
      <c r="S41" s="46"/>
      <c r="T41" s="46"/>
      <c r="U41" s="46"/>
      <c r="V41" s="46"/>
      <c r="W41" s="46"/>
      <c r="X41" s="46"/>
      <c r="Y41" s="2"/>
    </row>
    <row x14ac:dyDescent="0.25" r="42" customHeight="1" ht="17.25">
      <c r="A42" s="15" t="s">
        <v>3702</v>
      </c>
      <c r="B42" s="118" t="s">
        <v>7546</v>
      </c>
      <c r="C42" s="98"/>
      <c r="D42" s="98"/>
      <c r="E42" s="98"/>
      <c r="F42" s="98"/>
      <c r="G42" s="98"/>
      <c r="H42" s="98"/>
      <c r="I42" s="98"/>
      <c r="J42" s="98"/>
      <c r="K42" s="98"/>
      <c r="L42" s="138">
        <v>224</v>
      </c>
      <c r="M42" s="138">
        <v>52</v>
      </c>
      <c r="N42" s="138">
        <v>48</v>
      </c>
      <c r="O42" s="138">
        <v>32</v>
      </c>
      <c r="P42" s="46"/>
      <c r="Q42" s="46"/>
      <c r="R42" s="46"/>
      <c r="S42" s="46"/>
      <c r="T42" s="46"/>
      <c r="U42" s="46"/>
      <c r="V42" s="46"/>
      <c r="W42" s="46"/>
      <c r="X42" s="98"/>
      <c r="Y42" s="2"/>
    </row>
    <row x14ac:dyDescent="0.25" r="43" customHeight="1" ht="17.25">
      <c r="A43" s="15" t="s">
        <v>1886</v>
      </c>
      <c r="B43" s="118" t="s">
        <v>7547</v>
      </c>
      <c r="C43" s="138">
        <v>50</v>
      </c>
      <c r="D43" s="138">
        <v>50</v>
      </c>
      <c r="E43" s="98"/>
      <c r="F43" s="98"/>
      <c r="G43" s="138">
        <v>300</v>
      </c>
      <c r="H43" s="138">
        <v>150</v>
      </c>
      <c r="I43" s="138">
        <v>100</v>
      </c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2"/>
    </row>
    <row x14ac:dyDescent="0.25" r="44" customHeight="1" ht="17.25">
      <c r="A44" s="15" t="s">
        <v>7548</v>
      </c>
      <c r="B44" s="118" t="s">
        <v>7549</v>
      </c>
      <c r="C44" s="46"/>
      <c r="D44" s="46"/>
      <c r="E44" s="98"/>
      <c r="F44" s="98"/>
      <c r="G44" s="46"/>
      <c r="H44" s="46"/>
      <c r="I44" s="46"/>
      <c r="J44" s="98"/>
      <c r="K44" s="98"/>
      <c r="L44" s="98"/>
      <c r="M44" s="98"/>
      <c r="N44" s="138">
        <v>96</v>
      </c>
      <c r="O44" s="138">
        <v>100</v>
      </c>
      <c r="P44" s="46"/>
      <c r="Q44" s="46"/>
      <c r="R44" s="46"/>
      <c r="S44" s="46"/>
      <c r="T44" s="46"/>
      <c r="U44" s="46"/>
      <c r="V44" s="46"/>
      <c r="W44" s="46"/>
      <c r="X44" s="98"/>
      <c r="Y44" s="2"/>
    </row>
    <row x14ac:dyDescent="0.25" r="45" customHeight="1" ht="17.25">
      <c r="A45" s="15" t="s">
        <v>7548</v>
      </c>
      <c r="B45" s="118" t="s">
        <v>7550</v>
      </c>
      <c r="C45" s="138">
        <v>30</v>
      </c>
      <c r="D45" s="138">
        <v>30</v>
      </c>
      <c r="E45" s="138">
        <v>100</v>
      </c>
      <c r="F45" s="138">
        <v>50</v>
      </c>
      <c r="G45" s="138">
        <v>200</v>
      </c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2"/>
    </row>
    <row x14ac:dyDescent="0.25" r="46" customHeight="1" ht="17.25">
      <c r="A46" s="15" t="s">
        <v>3428</v>
      </c>
      <c r="B46" s="118" t="s">
        <v>7551</v>
      </c>
      <c r="C46" s="98"/>
      <c r="D46" s="98"/>
      <c r="E46" s="138">
        <v>80</v>
      </c>
      <c r="F46" s="138">
        <v>76</v>
      </c>
      <c r="G46" s="138">
        <v>100</v>
      </c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2"/>
    </row>
    <row x14ac:dyDescent="0.25" r="47" customHeight="1" ht="17.25">
      <c r="A47" s="21" t="s">
        <v>4671</v>
      </c>
      <c r="B47" s="22"/>
      <c r="C47" s="23">
        <f>SUM(C36:C46)</f>
      </c>
      <c r="D47" s="23">
        <f>SUM(D36:D46)</f>
      </c>
      <c r="E47" s="23">
        <f>SUM(E36:E46)</f>
      </c>
      <c r="F47" s="23">
        <f>SUM(F36:F46)</f>
      </c>
      <c r="G47" s="23">
        <f>SUM(G36:G46)</f>
      </c>
      <c r="H47" s="23">
        <f>SUM(H36:H46)</f>
      </c>
      <c r="I47" s="23">
        <f>SUM(I36:I46)</f>
      </c>
      <c r="J47" s="23">
        <f>SUM(J36:J46)</f>
      </c>
      <c r="K47" s="23">
        <f>SUM(K36:K46)</f>
      </c>
      <c r="L47" s="23">
        <f>SUM(L36:L46)</f>
      </c>
      <c r="M47" s="23">
        <f>SUM(M36:M46)</f>
      </c>
      <c r="N47" s="23">
        <f>SUM(N36:N46)</f>
      </c>
      <c r="O47" s="23">
        <f>SUM(O36:O46)</f>
      </c>
      <c r="P47" s="23">
        <f>SUM(P36:P46)</f>
      </c>
      <c r="Q47" s="23">
        <f>SUM(Q36:Q46)</f>
      </c>
      <c r="R47" s="112"/>
      <c r="S47" s="112"/>
      <c r="T47" s="112"/>
      <c r="U47" s="112"/>
      <c r="V47" s="112"/>
      <c r="W47" s="112"/>
      <c r="X47" s="23">
        <f>SUM(X36:X46)</f>
      </c>
      <c r="Y47" s="2"/>
    </row>
    <row x14ac:dyDescent="0.25" r="48" customHeight="1" ht="17.25">
      <c r="A48" s="15">
        <v>44929</v>
      </c>
      <c r="B48" s="118" t="s">
        <v>7552</v>
      </c>
      <c r="C48" s="98"/>
      <c r="D48" s="98"/>
      <c r="E48" s="138">
        <v>80</v>
      </c>
      <c r="F48" s="138">
        <v>80</v>
      </c>
      <c r="G48" s="138">
        <v>300</v>
      </c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2"/>
    </row>
    <row x14ac:dyDescent="0.25" r="49" customHeight="1" ht="17.25">
      <c r="A49" s="15">
        <v>44929</v>
      </c>
      <c r="B49" s="118" t="s">
        <v>2175</v>
      </c>
      <c r="C49" s="138">
        <v>14</v>
      </c>
      <c r="D49" s="98"/>
      <c r="E49" s="138">
        <v>58</v>
      </c>
      <c r="F49" s="138">
        <v>45</v>
      </c>
      <c r="G49" s="138">
        <v>20</v>
      </c>
      <c r="H49" s="138">
        <v>5</v>
      </c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2"/>
    </row>
    <row x14ac:dyDescent="0.25" r="50" customHeight="1" ht="17.25">
      <c r="A50" s="15">
        <v>44929</v>
      </c>
      <c r="B50" s="118" t="s">
        <v>7553</v>
      </c>
      <c r="C50" s="46"/>
      <c r="D50" s="46"/>
      <c r="E50" s="46"/>
      <c r="F50" s="46"/>
      <c r="G50" s="46"/>
      <c r="H50" s="46"/>
      <c r="I50" s="46"/>
      <c r="J50" s="46"/>
      <c r="K50" s="46"/>
      <c r="L50" s="138">
        <v>59</v>
      </c>
      <c r="M50" s="138">
        <v>41</v>
      </c>
      <c r="N50" s="138">
        <v>149</v>
      </c>
      <c r="O50" s="138">
        <v>51</v>
      </c>
      <c r="P50" s="46"/>
      <c r="Q50" s="46"/>
      <c r="R50" s="46"/>
      <c r="S50" s="46"/>
      <c r="T50" s="46"/>
      <c r="U50" s="46"/>
      <c r="V50" s="46"/>
      <c r="W50" s="46"/>
      <c r="X50" s="46"/>
      <c r="Y50" s="2"/>
    </row>
    <row x14ac:dyDescent="0.25" r="51" customHeight="1" ht="17.25">
      <c r="A51" s="15">
        <v>44960</v>
      </c>
      <c r="B51" s="118" t="s">
        <v>2175</v>
      </c>
      <c r="C51" s="138">
        <v>3</v>
      </c>
      <c r="D51" s="138">
        <v>405</v>
      </c>
      <c r="E51" s="138">
        <v>188</v>
      </c>
      <c r="F51" s="46"/>
      <c r="G51" s="46"/>
      <c r="H51" s="46"/>
      <c r="I51" s="138">
        <v>108</v>
      </c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2"/>
    </row>
    <row x14ac:dyDescent="0.25" r="52" customHeight="1" ht="17.25">
      <c r="A52" s="15">
        <v>44988</v>
      </c>
      <c r="B52" s="118" t="s">
        <v>2175</v>
      </c>
      <c r="C52" s="138">
        <v>348</v>
      </c>
      <c r="D52" s="46"/>
      <c r="E52" s="46"/>
      <c r="F52" s="138">
        <v>19</v>
      </c>
      <c r="G52" s="46"/>
      <c r="H52" s="138">
        <v>14</v>
      </c>
      <c r="I52" s="46"/>
      <c r="J52" s="46"/>
      <c r="K52" s="46"/>
      <c r="L52" s="46"/>
      <c r="M52" s="46"/>
      <c r="N52" s="46"/>
      <c r="O52" s="46"/>
      <c r="P52" s="138">
        <v>10</v>
      </c>
      <c r="Q52" s="46"/>
      <c r="R52" s="46"/>
      <c r="S52" s="46"/>
      <c r="T52" s="46"/>
      <c r="U52" s="46"/>
      <c r="V52" s="46"/>
      <c r="W52" s="46"/>
      <c r="X52" s="46"/>
      <c r="Y52" s="2"/>
    </row>
    <row x14ac:dyDescent="0.25" r="53" customHeight="1" ht="17.25">
      <c r="A53" s="15">
        <v>45019</v>
      </c>
      <c r="B53" s="118" t="s">
        <v>7554</v>
      </c>
      <c r="C53" s="98"/>
      <c r="D53" s="98"/>
      <c r="E53" s="138">
        <v>210</v>
      </c>
      <c r="F53" s="138">
        <v>300</v>
      </c>
      <c r="G53" s="138">
        <v>200</v>
      </c>
      <c r="H53" s="98"/>
      <c r="I53" s="98"/>
      <c r="J53" s="98"/>
      <c r="K53" s="98"/>
      <c r="L53" s="98"/>
      <c r="M53" s="98"/>
      <c r="N53" s="98"/>
      <c r="O53" s="98"/>
      <c r="P53" s="138">
        <v>230</v>
      </c>
      <c r="Q53" s="138">
        <v>700</v>
      </c>
      <c r="R53" s="46"/>
      <c r="S53" s="46"/>
      <c r="T53" s="46"/>
      <c r="U53" s="46"/>
      <c r="V53" s="46"/>
      <c r="W53" s="46"/>
      <c r="X53" s="98"/>
      <c r="Y53" s="2"/>
    </row>
    <row x14ac:dyDescent="0.25" r="54" customHeight="1" ht="17.25">
      <c r="A54" s="15">
        <v>45019</v>
      </c>
      <c r="B54" s="118" t="s">
        <v>7555</v>
      </c>
      <c r="C54" s="98"/>
      <c r="D54" s="98"/>
      <c r="E54" s="46"/>
      <c r="F54" s="46"/>
      <c r="G54" s="46"/>
      <c r="H54" s="98"/>
      <c r="I54" s="98"/>
      <c r="J54" s="98"/>
      <c r="K54" s="98"/>
      <c r="L54" s="138">
        <v>250</v>
      </c>
      <c r="M54" s="46"/>
      <c r="N54" s="138">
        <v>300</v>
      </c>
      <c r="O54" s="98"/>
      <c r="P54" s="46"/>
      <c r="Q54" s="46"/>
      <c r="R54" s="46"/>
      <c r="S54" s="46"/>
      <c r="T54" s="46"/>
      <c r="U54" s="46"/>
      <c r="V54" s="46"/>
      <c r="W54" s="46"/>
      <c r="X54" s="98"/>
      <c r="Y54" s="2"/>
    </row>
    <row x14ac:dyDescent="0.25" r="55" customHeight="1" ht="17.25">
      <c r="A55" s="15">
        <v>45080</v>
      </c>
      <c r="B55" s="118" t="s">
        <v>2175</v>
      </c>
      <c r="C55" s="138">
        <v>125</v>
      </c>
      <c r="D55" s="46"/>
      <c r="E55" s="46"/>
      <c r="F55" s="46"/>
      <c r="G55" s="138">
        <v>240</v>
      </c>
      <c r="H55" s="138">
        <v>116</v>
      </c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2"/>
    </row>
    <row x14ac:dyDescent="0.25" r="56" customHeight="1" ht="17.25">
      <c r="A56" s="15">
        <v>45110</v>
      </c>
      <c r="B56" s="16" t="s">
        <v>7556</v>
      </c>
      <c r="C56" s="46"/>
      <c r="D56" s="46"/>
      <c r="E56" s="46"/>
      <c r="F56" s="46"/>
      <c r="G56" s="46"/>
      <c r="H56" s="46"/>
      <c r="I56" s="46"/>
      <c r="J56" s="46"/>
      <c r="K56" s="46"/>
      <c r="L56" s="138">
        <v>32</v>
      </c>
      <c r="M56" s="138">
        <v>68</v>
      </c>
      <c r="N56" s="138">
        <v>107</v>
      </c>
      <c r="O56" s="138">
        <v>89</v>
      </c>
      <c r="P56" s="46"/>
      <c r="Q56" s="46"/>
      <c r="R56" s="46"/>
      <c r="S56" s="46"/>
      <c r="T56" s="46"/>
      <c r="U56" s="46"/>
      <c r="V56" s="46"/>
      <c r="W56" s="46"/>
      <c r="X56" s="46"/>
      <c r="Y56" s="2"/>
    </row>
    <row x14ac:dyDescent="0.25" r="57" customHeight="1" ht="17.25">
      <c r="A57" s="15">
        <v>45110</v>
      </c>
      <c r="B57" s="16" t="s">
        <v>7557</v>
      </c>
      <c r="C57" s="98"/>
      <c r="D57" s="98"/>
      <c r="E57" s="46"/>
      <c r="F57" s="46"/>
      <c r="G57" s="46"/>
      <c r="H57" s="98"/>
      <c r="I57" s="98"/>
      <c r="J57" s="98"/>
      <c r="K57" s="98"/>
      <c r="L57" s="98"/>
      <c r="M57" s="98"/>
      <c r="N57" s="98"/>
      <c r="O57" s="98"/>
      <c r="P57" s="138">
        <v>50</v>
      </c>
      <c r="Q57" s="138">
        <v>500</v>
      </c>
      <c r="R57" s="46"/>
      <c r="S57" s="46"/>
      <c r="T57" s="46"/>
      <c r="U57" s="46"/>
      <c r="V57" s="46"/>
      <c r="W57" s="46"/>
      <c r="X57" s="98"/>
      <c r="Y57" s="2"/>
    </row>
    <row x14ac:dyDescent="0.25" r="58" customHeight="1" ht="17.25">
      <c r="A58" s="123">
        <v>45141</v>
      </c>
      <c r="B58" s="248" t="s">
        <v>2175</v>
      </c>
      <c r="C58" s="472">
        <v>54</v>
      </c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2"/>
    </row>
    <row x14ac:dyDescent="0.25" r="59" customHeight="1" ht="17.25">
      <c r="A59" s="15" t="s">
        <v>2144</v>
      </c>
      <c r="B59" s="16" t="s">
        <v>7558</v>
      </c>
      <c r="C59" s="138">
        <v>140</v>
      </c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2"/>
    </row>
    <row x14ac:dyDescent="0.25" r="60" customHeight="1" ht="17.25">
      <c r="A60" s="15" t="s">
        <v>3143</v>
      </c>
      <c r="B60" s="16" t="s">
        <v>7559</v>
      </c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138">
        <v>474</v>
      </c>
      <c r="P60" s="46"/>
      <c r="Q60" s="46"/>
      <c r="R60" s="46"/>
      <c r="S60" s="46"/>
      <c r="T60" s="46"/>
      <c r="U60" s="46"/>
      <c r="V60" s="46"/>
      <c r="W60" s="46"/>
      <c r="X60" s="46"/>
      <c r="Y60" s="2"/>
    </row>
    <row x14ac:dyDescent="0.25" r="61" customHeight="1" ht="17.25">
      <c r="A61" s="15" t="s">
        <v>1753</v>
      </c>
      <c r="B61" s="118" t="s">
        <v>1788</v>
      </c>
      <c r="C61" s="138">
        <v>50</v>
      </c>
      <c r="D61" s="46"/>
      <c r="E61" s="46"/>
      <c r="F61" s="138">
        <v>115</v>
      </c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2"/>
    </row>
    <row x14ac:dyDescent="0.25" r="62" customHeight="1" ht="17.25">
      <c r="A62" s="15" t="s">
        <v>3145</v>
      </c>
      <c r="B62" s="16" t="s">
        <v>7560</v>
      </c>
      <c r="C62" s="46"/>
      <c r="D62" s="46"/>
      <c r="E62" s="138">
        <v>400</v>
      </c>
      <c r="F62" s="138">
        <v>50</v>
      </c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2"/>
    </row>
    <row x14ac:dyDescent="0.25" r="63" customHeight="1" ht="17.25">
      <c r="A63" s="15" t="s">
        <v>4090</v>
      </c>
      <c r="B63" s="16" t="s">
        <v>7561</v>
      </c>
      <c r="C63" s="98"/>
      <c r="D63" s="138">
        <v>100</v>
      </c>
      <c r="E63" s="98"/>
      <c r="F63" s="98"/>
      <c r="G63" s="98"/>
      <c r="H63" s="98"/>
      <c r="I63" s="138">
        <v>100</v>
      </c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2"/>
    </row>
    <row x14ac:dyDescent="0.25" r="64" customHeight="1" ht="17.25">
      <c r="A64" s="15" t="s">
        <v>3153</v>
      </c>
      <c r="B64" s="16" t="s">
        <v>7562</v>
      </c>
      <c r="C64" s="138">
        <v>90</v>
      </c>
      <c r="D64" s="138">
        <v>180</v>
      </c>
      <c r="E64" s="138">
        <v>100</v>
      </c>
      <c r="F64" s="138">
        <v>90</v>
      </c>
      <c r="G64" s="138">
        <v>600</v>
      </c>
      <c r="H64" s="98"/>
      <c r="I64" s="138">
        <v>80</v>
      </c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2"/>
    </row>
    <row x14ac:dyDescent="0.25" r="65" customHeight="1" ht="17.25">
      <c r="A65" s="15" t="s">
        <v>1925</v>
      </c>
      <c r="B65" s="118" t="s">
        <v>7563</v>
      </c>
      <c r="C65" s="138">
        <v>100</v>
      </c>
      <c r="D65" s="46"/>
      <c r="E65" s="138">
        <v>110</v>
      </c>
      <c r="F65" s="138">
        <v>110</v>
      </c>
      <c r="G65" s="46"/>
      <c r="H65" s="46"/>
      <c r="I65" s="138">
        <v>8</v>
      </c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2"/>
    </row>
    <row x14ac:dyDescent="0.25" r="66" customHeight="1" ht="17.25">
      <c r="A66" s="21" t="s">
        <v>4672</v>
      </c>
      <c r="B66" s="22"/>
      <c r="C66" s="23">
        <f>SUM(C47:C65)</f>
      </c>
      <c r="D66" s="23">
        <f>SUM(D47:D65)</f>
      </c>
      <c r="E66" s="23">
        <f>SUM(E47:E65)</f>
      </c>
      <c r="F66" s="23">
        <f>SUM(F47:F65)</f>
      </c>
      <c r="G66" s="23">
        <f>SUM(G47:G65)</f>
      </c>
      <c r="H66" s="23">
        <f>SUM(H47:H65)</f>
      </c>
      <c r="I66" s="23">
        <f>SUM(I47:I65)</f>
      </c>
      <c r="J66" s="23">
        <f>SUM(J47:J65)</f>
      </c>
      <c r="K66" s="23">
        <f>SUM(K47:K65)</f>
      </c>
      <c r="L66" s="23">
        <f>SUM(L47:L65)</f>
      </c>
      <c r="M66" s="23">
        <f>SUM(M47:M65)</f>
      </c>
      <c r="N66" s="23">
        <f>SUM(N47:N65)</f>
      </c>
      <c r="O66" s="23">
        <f>SUM(O47:O65)</f>
      </c>
      <c r="P66" s="23">
        <f>SUM(P47:P65)</f>
      </c>
      <c r="Q66" s="23">
        <f>SUM(Q47:Q65)</f>
      </c>
      <c r="R66" s="112"/>
      <c r="S66" s="112"/>
      <c r="T66" s="112"/>
      <c r="U66" s="112"/>
      <c r="V66" s="112"/>
      <c r="W66" s="112"/>
      <c r="X66" s="23">
        <f>SUM(X47:X65)</f>
      </c>
      <c r="Y66" s="2"/>
    </row>
    <row x14ac:dyDescent="0.25" r="67" customHeight="1" ht="17.25">
      <c r="A67" s="15"/>
      <c r="B67" s="118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2"/>
    </row>
    <row x14ac:dyDescent="0.25" r="68" customHeight="1" ht="17.25">
      <c r="A68" s="21" t="s">
        <v>4673</v>
      </c>
      <c r="B68" s="22"/>
      <c r="C68" s="23">
        <f>SUM(C66:C67)</f>
      </c>
      <c r="D68" s="23">
        <f>SUM(D66:D67)</f>
      </c>
      <c r="E68" s="23">
        <f>SUM(E66:E67)</f>
      </c>
      <c r="F68" s="23">
        <f>SUM(F66:F67)</f>
      </c>
      <c r="G68" s="23">
        <f>SUM(G66:G67)</f>
      </c>
      <c r="H68" s="23">
        <f>SUM(H66:H67)</f>
      </c>
      <c r="I68" s="23">
        <f>SUM(I66:I67)</f>
      </c>
      <c r="J68" s="23">
        <f>SUM(J66:J67)</f>
      </c>
      <c r="K68" s="23">
        <f>SUM(K66:K67)</f>
      </c>
      <c r="L68" s="23">
        <f>SUM(L66:L67)</f>
      </c>
      <c r="M68" s="23">
        <f>SUM(M66:M67)</f>
      </c>
      <c r="N68" s="23">
        <f>SUM(N66:N67)</f>
      </c>
      <c r="O68" s="23">
        <f>SUM(O66:O67)</f>
      </c>
      <c r="P68" s="23">
        <f>SUM(P66:P67)</f>
      </c>
      <c r="Q68" s="23">
        <f>SUM(Q66:Q67)</f>
      </c>
      <c r="R68" s="921"/>
      <c r="S68" s="921"/>
      <c r="T68" s="921"/>
      <c r="U68" s="921"/>
      <c r="V68" s="921"/>
      <c r="W68" s="921"/>
      <c r="X68" s="23">
        <f>SUM(X66:X67)</f>
      </c>
      <c r="Y68" s="128" t="s">
        <v>7564</v>
      </c>
    </row>
    <row x14ac:dyDescent="0.25" r="69" customHeight="1" ht="17.25">
      <c r="A69" s="117">
        <v>45051</v>
      </c>
      <c r="B69" s="118" t="s">
        <v>14</v>
      </c>
      <c r="C69" s="138">
        <v>-147</v>
      </c>
      <c r="D69" s="46"/>
      <c r="E69" s="138">
        <v>-161</v>
      </c>
      <c r="F69" s="138">
        <v>-219</v>
      </c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2"/>
    </row>
    <row x14ac:dyDescent="0.25" r="70" customHeight="1" ht="17.25">
      <c r="A70" s="15" t="s">
        <v>3458</v>
      </c>
      <c r="B70" s="16" t="s">
        <v>7565</v>
      </c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138">
        <v>200</v>
      </c>
      <c r="S70" s="138">
        <v>200</v>
      </c>
      <c r="T70" s="46"/>
      <c r="U70" s="46"/>
      <c r="V70" s="46"/>
      <c r="W70" s="46"/>
      <c r="X70" s="46"/>
      <c r="Y70" s="2"/>
    </row>
    <row x14ac:dyDescent="0.25" r="71" customHeight="1" ht="17.25">
      <c r="A71" s="33" t="s">
        <v>1801</v>
      </c>
      <c r="B71" s="16" t="s">
        <v>7566</v>
      </c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138">
        <v>500</v>
      </c>
      <c r="U71" s="46"/>
      <c r="V71" s="46"/>
      <c r="W71" s="46"/>
      <c r="X71" s="98"/>
      <c r="Y71" s="2"/>
    </row>
    <row x14ac:dyDescent="0.25" r="72" customHeight="1" ht="17.25">
      <c r="A72" s="33" t="s">
        <v>3163</v>
      </c>
      <c r="B72" s="16" t="s">
        <v>7567</v>
      </c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138">
        <v>100</v>
      </c>
      <c r="N72" s="98"/>
      <c r="O72" s="138">
        <v>100</v>
      </c>
      <c r="P72" s="98"/>
      <c r="Q72" s="98"/>
      <c r="R72" s="138">
        <v>100</v>
      </c>
      <c r="S72" s="138">
        <v>100</v>
      </c>
      <c r="T72" s="98"/>
      <c r="U72" s="98"/>
      <c r="V72" s="98"/>
      <c r="W72" s="98"/>
      <c r="X72" s="98"/>
      <c r="Y72" s="2"/>
    </row>
    <row x14ac:dyDescent="0.25" r="73" customHeight="1" ht="17.25">
      <c r="A73" s="33" t="s">
        <v>1802</v>
      </c>
      <c r="B73" s="16" t="s">
        <v>7568</v>
      </c>
      <c r="C73" s="98"/>
      <c r="D73" s="98"/>
      <c r="E73" s="98"/>
      <c r="F73" s="98"/>
      <c r="G73" s="98"/>
      <c r="H73" s="138">
        <v>50</v>
      </c>
      <c r="I73" s="138">
        <v>50</v>
      </c>
      <c r="J73" s="98"/>
      <c r="K73" s="98"/>
      <c r="L73" s="98"/>
      <c r="M73" s="98"/>
      <c r="N73" s="98"/>
      <c r="O73" s="98"/>
      <c r="P73" s="98"/>
      <c r="Q73" s="98"/>
      <c r="R73" s="138">
        <v>75</v>
      </c>
      <c r="S73" s="138">
        <v>75</v>
      </c>
      <c r="T73" s="98"/>
      <c r="U73" s="98"/>
      <c r="V73" s="98"/>
      <c r="W73" s="98"/>
      <c r="X73" s="98"/>
      <c r="Y73" s="2"/>
    </row>
    <row x14ac:dyDescent="0.25" r="74" customHeight="1" ht="17.25">
      <c r="A74" s="33" t="s">
        <v>3164</v>
      </c>
      <c r="B74" s="16" t="s">
        <v>7569</v>
      </c>
      <c r="C74" s="98"/>
      <c r="D74" s="98"/>
      <c r="E74" s="98"/>
      <c r="F74" s="138">
        <v>50</v>
      </c>
      <c r="G74" s="138">
        <v>200</v>
      </c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2"/>
    </row>
    <row x14ac:dyDescent="0.25" r="75" customHeight="1" ht="17.25">
      <c r="A75" s="21" t="s">
        <v>4625</v>
      </c>
      <c r="B75" s="22"/>
      <c r="C75" s="23">
        <f>SUM(C68:C74)</f>
      </c>
      <c r="D75" s="23">
        <f>SUM(D68:D74)</f>
      </c>
      <c r="E75" s="23">
        <f>SUM(E68:E74)</f>
      </c>
      <c r="F75" s="23">
        <f>SUM(F68:F74)</f>
      </c>
      <c r="G75" s="23">
        <f>SUM(G68:G74)</f>
      </c>
      <c r="H75" s="23">
        <f>SUM(H68:H74)</f>
      </c>
      <c r="I75" s="23">
        <f>SUM(I68:I74)</f>
      </c>
      <c r="J75" s="23">
        <f>SUM(J68:J74)</f>
      </c>
      <c r="K75" s="23">
        <f>SUM(K68:K74)</f>
      </c>
      <c r="L75" s="23">
        <f>SUM(L68:L74)</f>
      </c>
      <c r="M75" s="23">
        <f>SUM(M68:M74)</f>
      </c>
      <c r="N75" s="23">
        <f>SUM(N68:N74)</f>
      </c>
      <c r="O75" s="23">
        <f>SUM(O68:O74)</f>
      </c>
      <c r="P75" s="23">
        <f>SUM(P68:P74)</f>
      </c>
      <c r="Q75" s="23">
        <f>SUM(Q68:Q74)</f>
      </c>
      <c r="R75" s="23">
        <f>SUM(R68:R74)</f>
      </c>
      <c r="S75" s="23">
        <f>SUM(S68:S74)</f>
      </c>
      <c r="T75" s="23">
        <f>SUM(T68:T74)</f>
      </c>
      <c r="U75" s="23">
        <f>SUM(U68:U74)</f>
      </c>
      <c r="V75" s="23">
        <f>SUM(V68:V74)</f>
      </c>
      <c r="W75" s="23">
        <f>SUM(W68:W74)</f>
      </c>
      <c r="X75" s="23">
        <f>SUM(X68:X74)</f>
      </c>
      <c r="Y75" s="7" t="s">
        <v>7564</v>
      </c>
    </row>
    <row x14ac:dyDescent="0.25" r="76" customHeight="1" ht="17.25">
      <c r="A76" s="15">
        <v>44963</v>
      </c>
      <c r="B76" s="118" t="s">
        <v>7570</v>
      </c>
      <c r="C76" s="98"/>
      <c r="D76" s="98"/>
      <c r="E76" s="98"/>
      <c r="F76" s="138">
        <v>100</v>
      </c>
      <c r="G76" s="138">
        <v>25</v>
      </c>
      <c r="H76" s="138">
        <v>100</v>
      </c>
      <c r="I76" s="138">
        <v>100</v>
      </c>
      <c r="J76" s="138">
        <v>12</v>
      </c>
      <c r="K76" s="138">
        <v>10</v>
      </c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2"/>
    </row>
    <row x14ac:dyDescent="0.25" r="77" customHeight="1" ht="17.25">
      <c r="A77" s="15">
        <v>44963</v>
      </c>
      <c r="B77" s="118" t="s">
        <v>7571</v>
      </c>
      <c r="C77" s="98"/>
      <c r="D77" s="98"/>
      <c r="E77" s="98"/>
      <c r="F77" s="98"/>
      <c r="G77" s="138">
        <v>250</v>
      </c>
      <c r="H77" s="98"/>
      <c r="I77" s="98"/>
      <c r="J77" s="98"/>
      <c r="K77" s="98"/>
      <c r="L77" s="46"/>
      <c r="M77" s="46"/>
      <c r="N77" s="98"/>
      <c r="O77" s="98"/>
      <c r="P77" s="98"/>
      <c r="Q77" s="98"/>
      <c r="R77" s="138">
        <v>100</v>
      </c>
      <c r="S77" s="138">
        <v>100</v>
      </c>
      <c r="T77" s="138">
        <v>100</v>
      </c>
      <c r="U77" s="138">
        <v>100</v>
      </c>
      <c r="V77" s="46"/>
      <c r="W77" s="46"/>
      <c r="X77" s="98"/>
      <c r="Y77" s="2"/>
    </row>
    <row x14ac:dyDescent="0.25" r="78" customHeight="1" ht="17.25">
      <c r="A78" s="33">
        <v>45022</v>
      </c>
      <c r="B78" s="118" t="s">
        <v>7572</v>
      </c>
      <c r="C78" s="138">
        <v>71</v>
      </c>
      <c r="D78" s="138">
        <v>197</v>
      </c>
      <c r="E78" s="98"/>
      <c r="F78" s="138">
        <v>68</v>
      </c>
      <c r="G78" s="138">
        <v>250</v>
      </c>
      <c r="H78" s="138">
        <v>14</v>
      </c>
      <c r="I78" s="138">
        <v>14</v>
      </c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2"/>
    </row>
    <row x14ac:dyDescent="0.25" r="79" customHeight="1" ht="17.25">
      <c r="A79" s="15">
        <v>45052</v>
      </c>
      <c r="B79" s="118" t="s">
        <v>7573</v>
      </c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138">
        <v>100</v>
      </c>
      <c r="O79" s="138">
        <v>13</v>
      </c>
      <c r="P79" s="98"/>
      <c r="Q79" s="98"/>
      <c r="R79" s="138">
        <v>200</v>
      </c>
      <c r="S79" s="138">
        <v>100</v>
      </c>
      <c r="T79" s="138">
        <v>200</v>
      </c>
      <c r="U79" s="138">
        <v>100</v>
      </c>
      <c r="V79" s="46"/>
      <c r="W79" s="46"/>
      <c r="X79" s="98"/>
      <c r="Y79" s="2"/>
    </row>
    <row x14ac:dyDescent="0.25" r="80" customHeight="1" ht="17.25">
      <c r="A80" s="33">
        <v>45083</v>
      </c>
      <c r="B80" s="16" t="s">
        <v>7574</v>
      </c>
      <c r="C80" s="98"/>
      <c r="D80" s="98"/>
      <c r="E80" s="98"/>
      <c r="F80" s="98"/>
      <c r="G80" s="138">
        <v>200</v>
      </c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138">
        <v>100</v>
      </c>
      <c r="S80" s="138">
        <v>48</v>
      </c>
      <c r="T80" s="98"/>
      <c r="U80" s="98"/>
      <c r="V80" s="98"/>
      <c r="W80" s="98"/>
      <c r="X80" s="98"/>
      <c r="Y80" s="2"/>
    </row>
    <row x14ac:dyDescent="0.25" r="81" customHeight="1" ht="17.25">
      <c r="A81" s="15">
        <v>45144</v>
      </c>
      <c r="B81" s="16" t="s">
        <v>7575</v>
      </c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138">
        <v>100</v>
      </c>
      <c r="S81" s="98"/>
      <c r="T81" s="138">
        <v>200</v>
      </c>
      <c r="U81" s="98"/>
      <c r="V81" s="98"/>
      <c r="W81" s="98"/>
      <c r="X81" s="98"/>
      <c r="Y81" s="2"/>
    </row>
    <row x14ac:dyDescent="0.25" r="82" customHeight="1" ht="17.25">
      <c r="A82" s="15">
        <v>45144</v>
      </c>
      <c r="B82" s="16" t="s">
        <v>7576</v>
      </c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46"/>
      <c r="O82" s="46"/>
      <c r="P82" s="98"/>
      <c r="Q82" s="98"/>
      <c r="R82" s="46"/>
      <c r="S82" s="46"/>
      <c r="T82" s="46"/>
      <c r="U82" s="46"/>
      <c r="V82" s="138">
        <v>500</v>
      </c>
      <c r="W82" s="46"/>
      <c r="X82" s="98"/>
      <c r="Y82" s="2"/>
    </row>
    <row x14ac:dyDescent="0.25" r="83" customHeight="1" ht="17.25">
      <c r="A83" s="33">
        <v>45175</v>
      </c>
      <c r="B83" s="16" t="s">
        <v>7577</v>
      </c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46"/>
      <c r="O83" s="46"/>
      <c r="P83" s="98"/>
      <c r="Q83" s="98"/>
      <c r="R83" s="138">
        <v>200</v>
      </c>
      <c r="S83" s="46"/>
      <c r="T83" s="138">
        <v>200</v>
      </c>
      <c r="U83" s="46"/>
      <c r="V83" s="46"/>
      <c r="W83" s="46"/>
      <c r="X83" s="98"/>
      <c r="Y83" s="2"/>
    </row>
    <row x14ac:dyDescent="0.25" r="84" customHeight="1" ht="17.25">
      <c r="A84" s="33">
        <v>45205</v>
      </c>
      <c r="B84" s="16" t="s">
        <v>7578</v>
      </c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46"/>
      <c r="O84" s="46"/>
      <c r="P84" s="98"/>
      <c r="Q84" s="98"/>
      <c r="R84" s="46"/>
      <c r="S84" s="46"/>
      <c r="T84" s="138">
        <v>200</v>
      </c>
      <c r="U84" s="46"/>
      <c r="V84" s="46"/>
      <c r="W84" s="138">
        <v>150</v>
      </c>
      <c r="X84" s="98"/>
      <c r="Y84" s="2"/>
    </row>
    <row x14ac:dyDescent="0.25" r="85" customHeight="1" ht="17.25">
      <c r="A85" s="24">
        <v>45266</v>
      </c>
      <c r="B85" s="25" t="s">
        <v>7579</v>
      </c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46"/>
      <c r="O85" s="46"/>
      <c r="P85" s="98"/>
      <c r="Q85" s="98"/>
      <c r="R85" s="138">
        <v>100</v>
      </c>
      <c r="S85" s="46"/>
      <c r="T85" s="138">
        <v>100</v>
      </c>
      <c r="U85" s="46"/>
      <c r="V85" s="138">
        <v>76</v>
      </c>
      <c r="W85" s="46"/>
      <c r="X85" s="98"/>
      <c r="Y85" s="2"/>
    </row>
    <row x14ac:dyDescent="0.25" r="86" customHeight="1" ht="17.25">
      <c r="A86" s="15" t="s">
        <v>3165</v>
      </c>
      <c r="B86" s="16" t="s">
        <v>7580</v>
      </c>
      <c r="C86" s="98"/>
      <c r="D86" s="98"/>
      <c r="E86" s="98"/>
      <c r="F86" s="98"/>
      <c r="G86" s="138">
        <v>200</v>
      </c>
      <c r="H86" s="98"/>
      <c r="I86" s="98"/>
      <c r="J86" s="98"/>
      <c r="K86" s="98"/>
      <c r="L86" s="98"/>
      <c r="M86" s="98"/>
      <c r="N86" s="138">
        <v>4</v>
      </c>
      <c r="O86" s="138">
        <v>2</v>
      </c>
      <c r="P86" s="98"/>
      <c r="Q86" s="98"/>
      <c r="R86" s="138">
        <v>50</v>
      </c>
      <c r="S86" s="98"/>
      <c r="T86" s="138">
        <v>50</v>
      </c>
      <c r="U86" s="98"/>
      <c r="V86" s="138">
        <v>75</v>
      </c>
      <c r="W86" s="98"/>
      <c r="X86" s="98"/>
      <c r="Y86" s="2"/>
    </row>
    <row x14ac:dyDescent="0.25" r="87" customHeight="1" ht="17.25">
      <c r="A87" s="15" t="s">
        <v>3704</v>
      </c>
      <c r="B87" s="16" t="s">
        <v>7581</v>
      </c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138">
        <v>400</v>
      </c>
      <c r="U87" s="472">
        <v>100</v>
      </c>
      <c r="V87" s="138">
        <v>100</v>
      </c>
      <c r="W87" s="138">
        <v>200</v>
      </c>
      <c r="X87" s="98"/>
      <c r="Y87" s="2"/>
    </row>
    <row x14ac:dyDescent="0.25" r="88" customHeight="1" ht="17.25">
      <c r="A88" s="15" t="s">
        <v>3464</v>
      </c>
      <c r="B88" s="16" t="s">
        <v>7582</v>
      </c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138">
        <v>125</v>
      </c>
      <c r="S88" s="98"/>
      <c r="T88" s="138">
        <v>250</v>
      </c>
      <c r="U88" s="98"/>
      <c r="V88" s="98"/>
      <c r="W88" s="138">
        <v>100</v>
      </c>
      <c r="X88" s="98"/>
      <c r="Y88" s="2"/>
    </row>
    <row x14ac:dyDescent="0.25" r="89" customHeight="1" ht="17.25">
      <c r="A89" s="15" t="s">
        <v>4642</v>
      </c>
      <c r="B89" s="16" t="s">
        <v>7583</v>
      </c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138">
        <v>17</v>
      </c>
      <c r="T89" s="138">
        <v>100</v>
      </c>
      <c r="U89" s="98"/>
      <c r="V89" s="138">
        <v>50</v>
      </c>
      <c r="W89" s="138">
        <v>50</v>
      </c>
      <c r="X89" s="98"/>
      <c r="Y89" s="2"/>
    </row>
    <row x14ac:dyDescent="0.25" r="90" customHeight="1" ht="17.25">
      <c r="A90" s="33" t="s">
        <v>7584</v>
      </c>
      <c r="B90" s="16" t="s">
        <v>7585</v>
      </c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138">
        <v>1500</v>
      </c>
      <c r="U90" s="98"/>
      <c r="V90" s="98"/>
      <c r="W90" s="138">
        <v>200</v>
      </c>
      <c r="X90" s="98"/>
      <c r="Y90" s="2"/>
    </row>
    <row x14ac:dyDescent="0.25" r="91" customHeight="1" ht="17.25">
      <c r="A91" s="33" t="s">
        <v>3465</v>
      </c>
      <c r="B91" s="16" t="s">
        <v>7586</v>
      </c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138">
        <v>300</v>
      </c>
      <c r="W91" s="98"/>
      <c r="X91" s="98"/>
      <c r="Y91" s="2"/>
    </row>
    <row x14ac:dyDescent="0.25" r="92" customHeight="1" ht="17.25">
      <c r="A92" s="15" t="s">
        <v>6963</v>
      </c>
      <c r="B92" s="16" t="s">
        <v>7587</v>
      </c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138">
        <v>300</v>
      </c>
      <c r="W92" s="98"/>
      <c r="X92" s="98"/>
      <c r="Y92" s="2"/>
    </row>
    <row x14ac:dyDescent="0.25" r="93" customHeight="1" ht="17.25">
      <c r="A93" s="21" t="s">
        <v>4674</v>
      </c>
      <c r="B93" s="22"/>
      <c r="C93" s="23">
        <f>SUM(C75:C92)</f>
      </c>
      <c r="D93" s="23">
        <f>SUM(D75:D92)</f>
      </c>
      <c r="E93" s="23">
        <f>SUM(E75:E92)</f>
      </c>
      <c r="F93" s="23">
        <f>SUM(F75:F92)</f>
      </c>
      <c r="G93" s="23">
        <f>SUM(G75:G92)</f>
      </c>
      <c r="H93" s="23">
        <f>SUM(H75:H92)</f>
      </c>
      <c r="I93" s="23">
        <f>SUM(I75:I92)</f>
      </c>
      <c r="J93" s="23">
        <f>SUM(J75:J92)</f>
      </c>
      <c r="K93" s="23">
        <f>SUM(K75:K92)</f>
      </c>
      <c r="L93" s="23">
        <f>SUM(L75:L92)</f>
      </c>
      <c r="M93" s="23">
        <f>SUM(M75:M92)</f>
      </c>
      <c r="N93" s="23">
        <f>SUM(N75:N92)</f>
      </c>
      <c r="O93" s="23">
        <f>SUM(O75:O92)</f>
      </c>
      <c r="P93" s="23">
        <f>SUM(P75:P92)</f>
      </c>
      <c r="Q93" s="23">
        <f>SUM(Q75:Q92)</f>
      </c>
      <c r="R93" s="23">
        <f>SUM(R75:R92)</f>
      </c>
      <c r="S93" s="23">
        <f>SUM(S75:S92)</f>
      </c>
      <c r="T93" s="23">
        <f>SUM(T75:T92)</f>
      </c>
      <c r="U93" s="23">
        <f>SUM(U75:U92)</f>
      </c>
      <c r="V93" s="23">
        <f>SUM(V75:V92)</f>
      </c>
      <c r="W93" s="23">
        <f>SUM(W75:W92)</f>
      </c>
      <c r="X93" s="23">
        <f>SUM(X75:X92)</f>
      </c>
      <c r="Y93" s="7"/>
    </row>
    <row x14ac:dyDescent="0.25" r="94" customHeight="1" ht="17.25">
      <c r="A94" s="33">
        <v>45053</v>
      </c>
      <c r="B94" s="16" t="s">
        <v>2153</v>
      </c>
      <c r="C94" s="98"/>
      <c r="D94" s="98"/>
      <c r="E94" s="98"/>
      <c r="F94" s="98"/>
      <c r="G94" s="138">
        <v>-4</v>
      </c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138">
        <v>-9</v>
      </c>
      <c r="T94" s="138">
        <v>-912</v>
      </c>
      <c r="U94" s="98"/>
      <c r="V94" s="98"/>
      <c r="W94" s="138">
        <v>-53</v>
      </c>
      <c r="X94" s="98"/>
      <c r="Y94" s="2"/>
    </row>
    <row x14ac:dyDescent="0.25" r="95" customHeight="1" ht="17.25">
      <c r="A95" s="15" t="s">
        <v>3466</v>
      </c>
      <c r="B95" s="16" t="s">
        <v>14</v>
      </c>
      <c r="C95" s="138">
        <v>-1</v>
      </c>
      <c r="D95" s="98"/>
      <c r="E95" s="98"/>
      <c r="F95" s="138">
        <v>-443</v>
      </c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46"/>
      <c r="W95" s="98"/>
      <c r="X95" s="98"/>
      <c r="Y95" s="2"/>
    </row>
    <row x14ac:dyDescent="0.25" r="96" customHeight="1" ht="17.25">
      <c r="A96" s="15" t="s">
        <v>2846</v>
      </c>
      <c r="B96" s="16" t="s">
        <v>14</v>
      </c>
      <c r="C96" s="138">
        <v>-265</v>
      </c>
      <c r="D96" s="138">
        <v>-116</v>
      </c>
      <c r="E96" s="98"/>
      <c r="F96" s="138">
        <v>-146</v>
      </c>
      <c r="G96" s="98"/>
      <c r="H96" s="98"/>
      <c r="I96" s="98"/>
      <c r="J96" s="138">
        <v>-4</v>
      </c>
      <c r="K96" s="138">
        <v>-19</v>
      </c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2"/>
    </row>
    <row x14ac:dyDescent="0.25" r="97" customHeight="1" ht="17.25">
      <c r="A97" s="15" t="s">
        <v>3467</v>
      </c>
      <c r="B97" s="16" t="s">
        <v>14</v>
      </c>
      <c r="C97" s="138">
        <v>-146</v>
      </c>
      <c r="D97" s="138">
        <v>-2</v>
      </c>
      <c r="E97" s="138">
        <v>-221</v>
      </c>
      <c r="F97" s="138">
        <v>-135</v>
      </c>
      <c r="G97" s="98"/>
      <c r="H97" s="98"/>
      <c r="I97" s="138">
        <v>-56</v>
      </c>
      <c r="J97" s="138">
        <v>-7</v>
      </c>
      <c r="K97" s="138">
        <v>-1</v>
      </c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2"/>
    </row>
    <row x14ac:dyDescent="0.25" r="98" customHeight="1" ht="17.25">
      <c r="A98" s="15" t="s">
        <v>3401</v>
      </c>
      <c r="B98" s="16" t="s">
        <v>14</v>
      </c>
      <c r="C98" s="138">
        <v>-230</v>
      </c>
      <c r="D98" s="138">
        <v>-181</v>
      </c>
      <c r="E98" s="98"/>
      <c r="F98" s="138">
        <v>-39</v>
      </c>
      <c r="G98" s="138">
        <v>-495</v>
      </c>
      <c r="H98" s="98"/>
      <c r="I98" s="98"/>
      <c r="J98" s="138">
        <v>-8</v>
      </c>
      <c r="K98" s="138">
        <v>-23</v>
      </c>
      <c r="L98" s="138">
        <v>-14</v>
      </c>
      <c r="M98" s="98"/>
      <c r="N98" s="138">
        <v>-62</v>
      </c>
      <c r="O98" s="138">
        <v>-55</v>
      </c>
      <c r="P98" s="98"/>
      <c r="Q98" s="98"/>
      <c r="R98" s="98"/>
      <c r="S98" s="98"/>
      <c r="T98" s="98"/>
      <c r="U98" s="98"/>
      <c r="V98" s="98"/>
      <c r="W98" s="98"/>
      <c r="X98" s="98"/>
      <c r="Y98" s="2"/>
    </row>
    <row x14ac:dyDescent="0.25" r="99" customHeight="1" ht="16.5">
      <c r="A99" s="21" t="s">
        <v>4675</v>
      </c>
      <c r="B99" s="22"/>
      <c r="C99" s="23">
        <f>SUM(C93:C98)</f>
      </c>
      <c r="D99" s="23">
        <f>SUM(D93:D98)</f>
      </c>
      <c r="E99" s="23">
        <f>SUM(E93:E98)</f>
      </c>
      <c r="F99" s="23">
        <f>SUM(F93:F98)</f>
      </c>
      <c r="G99" s="23">
        <f>SUM(G93:G98)</f>
      </c>
      <c r="H99" s="23">
        <f>SUM(H93:H98)</f>
      </c>
      <c r="I99" s="23">
        <f>SUM(I93:I98)</f>
      </c>
      <c r="J99" s="23">
        <f>SUM(J93:J98)</f>
      </c>
      <c r="K99" s="23">
        <f>SUM(K93:K98)</f>
      </c>
      <c r="L99" s="23">
        <f>SUM(L93:L98)</f>
      </c>
      <c r="M99" s="23">
        <f>SUM(M93:M98)</f>
      </c>
      <c r="N99" s="23">
        <f>SUM(N93:N98)</f>
      </c>
      <c r="O99" s="23">
        <f>SUM(O93:O98)</f>
      </c>
      <c r="P99" s="23">
        <f>SUM(P93:P98)</f>
      </c>
      <c r="Q99" s="23">
        <f>SUM(Q93:Q98)</f>
      </c>
      <c r="R99" s="23">
        <f>SUM(R93:R98)</f>
      </c>
      <c r="S99" s="23">
        <f>SUM(S93:S98)</f>
      </c>
      <c r="T99" s="23">
        <f>SUM(T93:T98)</f>
      </c>
      <c r="U99" s="23">
        <f>SUM(U93:U98)</f>
      </c>
      <c r="V99" s="23">
        <f>SUM(V93:V98)</f>
      </c>
      <c r="W99" s="23">
        <f>SUM(W93:W98)</f>
      </c>
      <c r="X99" s="23">
        <f>SUM(X93:X98)</f>
      </c>
      <c r="Y99" s="7"/>
    </row>
    <row x14ac:dyDescent="0.25" r="100" customHeight="1" ht="16.5">
      <c r="A100" s="221">
        <v>44934</v>
      </c>
      <c r="B100" s="155" t="s">
        <v>7588</v>
      </c>
      <c r="C100" s="223"/>
      <c r="D100" s="223"/>
      <c r="E100" s="223"/>
      <c r="F100" s="223"/>
      <c r="G100" s="223"/>
      <c r="H100" s="223"/>
      <c r="I100" s="223"/>
      <c r="J100" s="223"/>
      <c r="K100" s="223"/>
      <c r="L100" s="223"/>
      <c r="M100" s="223"/>
      <c r="N100" s="223"/>
      <c r="O100" s="223"/>
      <c r="P100" s="223"/>
      <c r="Q100" s="223"/>
      <c r="R100" s="223"/>
      <c r="S100" s="223"/>
      <c r="T100" s="223"/>
      <c r="U100" s="223"/>
      <c r="V100" s="223"/>
      <c r="W100" s="223"/>
      <c r="X100" s="223"/>
      <c r="Y100" s="7"/>
    </row>
    <row x14ac:dyDescent="0.25" r="101" customHeight="1" ht="17.25">
      <c r="A101" s="15">
        <v>45115</v>
      </c>
      <c r="B101" s="118" t="s">
        <v>14</v>
      </c>
      <c r="C101" s="138">
        <v>-132</v>
      </c>
      <c r="D101" s="138">
        <v>-82</v>
      </c>
      <c r="E101" s="138">
        <v>-202</v>
      </c>
      <c r="F101" s="138">
        <v>-52</v>
      </c>
      <c r="G101" s="138">
        <v>-271</v>
      </c>
      <c r="H101" s="138">
        <v>-84</v>
      </c>
      <c r="I101" s="138">
        <v>-80</v>
      </c>
      <c r="J101" s="138">
        <v>-3</v>
      </c>
      <c r="K101" s="138">
        <v>-16</v>
      </c>
      <c r="L101" s="98"/>
      <c r="M101" s="138">
        <v>-8</v>
      </c>
      <c r="N101" s="98"/>
      <c r="O101" s="138">
        <v>-2</v>
      </c>
      <c r="P101" s="98"/>
      <c r="Q101" s="98"/>
      <c r="R101" s="98"/>
      <c r="S101" s="98"/>
      <c r="T101" s="98"/>
      <c r="U101" s="98"/>
      <c r="V101" s="98"/>
      <c r="W101" s="98"/>
      <c r="X101" s="98"/>
      <c r="Y101" s="2"/>
    </row>
    <row x14ac:dyDescent="0.25" r="102" customHeight="1" ht="17.25">
      <c r="A102" s="15">
        <v>45207</v>
      </c>
      <c r="B102" s="118" t="s">
        <v>14</v>
      </c>
      <c r="C102" s="138">
        <v>-61</v>
      </c>
      <c r="D102" s="138">
        <v>-70</v>
      </c>
      <c r="E102" s="46"/>
      <c r="F102" s="46"/>
      <c r="G102" s="46"/>
      <c r="H102" s="46"/>
      <c r="I102" s="46"/>
      <c r="J102" s="46"/>
      <c r="K102" s="46"/>
      <c r="L102" s="138">
        <v>-72</v>
      </c>
      <c r="M102" s="138">
        <v>-60</v>
      </c>
      <c r="N102" s="138">
        <v>-85</v>
      </c>
      <c r="O102" s="138">
        <v>-55</v>
      </c>
      <c r="P102" s="46"/>
      <c r="Q102" s="46"/>
      <c r="R102" s="138">
        <v>-10</v>
      </c>
      <c r="S102" s="46"/>
      <c r="T102" s="138">
        <v>-320</v>
      </c>
      <c r="U102" s="138">
        <v>-31</v>
      </c>
      <c r="V102" s="46"/>
      <c r="W102" s="138">
        <v>-59</v>
      </c>
      <c r="X102" s="46"/>
      <c r="Y102" s="2"/>
    </row>
    <row x14ac:dyDescent="0.25" r="103" customHeight="1" ht="17.25">
      <c r="A103" s="15" t="s">
        <v>2154</v>
      </c>
      <c r="B103" s="16" t="s">
        <v>14</v>
      </c>
      <c r="C103" s="138">
        <v>-191</v>
      </c>
      <c r="D103" s="138">
        <v>-239</v>
      </c>
      <c r="E103" s="138">
        <v>-184</v>
      </c>
      <c r="F103" s="46"/>
      <c r="G103" s="46"/>
      <c r="H103" s="46"/>
      <c r="I103" s="138">
        <v>-64</v>
      </c>
      <c r="J103" s="46"/>
      <c r="K103" s="46"/>
      <c r="L103" s="244">
        <v>-60</v>
      </c>
      <c r="M103" s="244">
        <v>-48</v>
      </c>
      <c r="N103" s="244">
        <v>-141</v>
      </c>
      <c r="O103" s="244">
        <v>-32</v>
      </c>
      <c r="P103" s="46"/>
      <c r="Q103" s="46"/>
      <c r="R103" s="46"/>
      <c r="S103" s="46"/>
      <c r="T103" s="46"/>
      <c r="U103" s="138">
        <v>-8</v>
      </c>
      <c r="V103" s="46"/>
      <c r="W103" s="46"/>
      <c r="X103" s="46"/>
      <c r="Y103" s="2"/>
    </row>
    <row x14ac:dyDescent="0.25" r="104" customHeight="1" ht="17.25">
      <c r="A104" s="15" t="s">
        <v>2157</v>
      </c>
      <c r="B104" s="16" t="s">
        <v>14</v>
      </c>
      <c r="C104" s="46"/>
      <c r="D104" s="46"/>
      <c r="E104" s="46"/>
      <c r="F104" s="98"/>
      <c r="G104" s="98"/>
      <c r="H104" s="98"/>
      <c r="I104" s="46"/>
      <c r="J104" s="98"/>
      <c r="K104" s="98"/>
      <c r="L104" s="46"/>
      <c r="M104" s="98"/>
      <c r="N104" s="46"/>
      <c r="O104" s="98"/>
      <c r="P104" s="98"/>
      <c r="Q104" s="98"/>
      <c r="R104" s="138">
        <v>-43</v>
      </c>
      <c r="S104" s="98"/>
      <c r="T104" s="138">
        <v>-330</v>
      </c>
      <c r="U104" s="46"/>
      <c r="V104" s="138">
        <v>-212</v>
      </c>
      <c r="W104" s="138">
        <v>-119</v>
      </c>
      <c r="X104" s="98"/>
      <c r="Y104" s="2"/>
    </row>
    <row x14ac:dyDescent="0.25" r="105" customHeight="1" ht="17.25">
      <c r="A105" s="15" t="s">
        <v>2158</v>
      </c>
      <c r="B105" s="16" t="s">
        <v>14</v>
      </c>
      <c r="C105" s="138">
        <v>-150</v>
      </c>
      <c r="D105" s="138">
        <v>-171</v>
      </c>
      <c r="E105" s="98"/>
      <c r="F105" s="138">
        <v>-126</v>
      </c>
      <c r="G105" s="98"/>
      <c r="H105" s="138">
        <v>-47</v>
      </c>
      <c r="I105" s="98"/>
      <c r="J105" s="138">
        <v>-19</v>
      </c>
      <c r="K105" s="98"/>
      <c r="L105" s="98"/>
      <c r="M105" s="98"/>
      <c r="N105" s="138">
        <v>-8</v>
      </c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2"/>
    </row>
    <row x14ac:dyDescent="0.25" r="106" customHeight="1" ht="17.25">
      <c r="A106" s="15" t="s">
        <v>2497</v>
      </c>
      <c r="B106" s="16" t="s">
        <v>14</v>
      </c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138">
        <v>-86</v>
      </c>
      <c r="S106" s="98"/>
      <c r="T106" s="138">
        <v>-250</v>
      </c>
      <c r="U106" s="98"/>
      <c r="V106" s="138">
        <v>-24</v>
      </c>
      <c r="W106" s="98"/>
      <c r="X106" s="98"/>
      <c r="Y106" s="2"/>
    </row>
    <row x14ac:dyDescent="0.25" r="107" customHeight="1" ht="17.25">
      <c r="A107" s="15" t="s">
        <v>2159</v>
      </c>
      <c r="B107" s="34" t="s">
        <v>14</v>
      </c>
      <c r="C107" s="138">
        <v>-202</v>
      </c>
      <c r="D107" s="138">
        <v>-202</v>
      </c>
      <c r="E107" s="98"/>
      <c r="F107" s="138">
        <v>-95</v>
      </c>
      <c r="G107" s="98"/>
      <c r="H107" s="138">
        <v>-48</v>
      </c>
      <c r="I107" s="98"/>
      <c r="J107" s="138">
        <v>-3</v>
      </c>
      <c r="K107" s="138">
        <v>-27</v>
      </c>
      <c r="L107" s="138">
        <v>-3</v>
      </c>
      <c r="M107" s="138">
        <v>-1</v>
      </c>
      <c r="N107" s="138">
        <v>-15</v>
      </c>
      <c r="O107" s="138">
        <v>-14</v>
      </c>
      <c r="P107" s="98"/>
      <c r="Q107" s="98"/>
      <c r="R107" s="98"/>
      <c r="S107" s="98"/>
      <c r="T107" s="98"/>
      <c r="U107" s="98"/>
      <c r="V107" s="98"/>
      <c r="W107" s="98"/>
      <c r="X107" s="98"/>
      <c r="Y107" s="2"/>
    </row>
    <row x14ac:dyDescent="0.25" r="108" customHeight="1" ht="17.25">
      <c r="A108" s="21" t="s">
        <v>4563</v>
      </c>
      <c r="B108" s="22"/>
      <c r="C108" s="23">
        <f>SUM(C99:C107)</f>
      </c>
      <c r="D108" s="23">
        <f>SUM(D99:D107)</f>
      </c>
      <c r="E108" s="23">
        <f>SUM(E99:E107)</f>
      </c>
      <c r="F108" s="23">
        <f>SUM(F99:F107)</f>
      </c>
      <c r="G108" s="23">
        <f>SUM(G99:G107)</f>
      </c>
      <c r="H108" s="23">
        <f>SUM(H99:H107)</f>
      </c>
      <c r="I108" s="23">
        <f>SUM(I99:I107)</f>
      </c>
      <c r="J108" s="49">
        <f>SUM(J99:J107)</f>
      </c>
      <c r="K108" s="23">
        <f>SUM(K99:K107)</f>
      </c>
      <c r="L108" s="23">
        <f>SUM(L99:L107)</f>
      </c>
      <c r="M108" s="23">
        <f>SUM(M99:M107)</f>
      </c>
      <c r="N108" s="23">
        <f>SUM(N99:N107)</f>
      </c>
      <c r="O108" s="23">
        <f>SUM(O99:O107)</f>
      </c>
      <c r="P108" s="23">
        <f>SUM(P99:P107)</f>
      </c>
      <c r="Q108" s="23">
        <f>SUM(Q99:Q107)</f>
      </c>
      <c r="R108" s="23">
        <f>SUM(R99:R107)</f>
      </c>
      <c r="S108" s="23">
        <f>SUM(S99:S107)</f>
      </c>
      <c r="T108" s="23">
        <f>SUM(T99:T107)</f>
      </c>
      <c r="U108" s="23">
        <f>SUM(U99:U107)</f>
      </c>
      <c r="V108" s="23">
        <f>SUM(V99:V107)</f>
      </c>
      <c r="W108" s="23">
        <f>SUM(W99:W107)</f>
      </c>
      <c r="X108" s="23">
        <f>SUM(X99:X107)</f>
      </c>
      <c r="Y108" s="7" t="s">
        <v>1547</v>
      </c>
    </row>
    <row x14ac:dyDescent="0.25" r="109" customHeight="1" ht="17.25">
      <c r="A109" s="15">
        <v>45086</v>
      </c>
      <c r="B109" s="16" t="s">
        <v>2153</v>
      </c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138">
        <v>-81</v>
      </c>
      <c r="S109" s="138">
        <v>-47</v>
      </c>
      <c r="T109" s="138">
        <v>-296</v>
      </c>
      <c r="U109" s="98"/>
      <c r="V109" s="138">
        <v>-213</v>
      </c>
      <c r="W109" s="138">
        <v>-123</v>
      </c>
      <c r="X109" s="98"/>
      <c r="Y109" s="2"/>
    </row>
    <row x14ac:dyDescent="0.25" r="110" customHeight="1" ht="17.25">
      <c r="A110" s="33">
        <v>45116</v>
      </c>
      <c r="B110" s="34" t="s">
        <v>14</v>
      </c>
      <c r="C110" s="138">
        <v>-492</v>
      </c>
      <c r="D110" s="138">
        <v>-355</v>
      </c>
      <c r="E110" s="98"/>
      <c r="F110" s="98"/>
      <c r="G110" s="46"/>
      <c r="H110" s="98"/>
      <c r="I110" s="98"/>
      <c r="J110" s="138">
        <v>-5</v>
      </c>
      <c r="K110" s="138">
        <v>-44</v>
      </c>
      <c r="L110" s="98"/>
      <c r="M110" s="138">
        <v>-5</v>
      </c>
      <c r="N110" s="98"/>
      <c r="O110" s="138">
        <v>-6</v>
      </c>
      <c r="P110" s="98"/>
      <c r="Q110" s="98"/>
      <c r="R110" s="98"/>
      <c r="S110" s="98"/>
      <c r="T110" s="98"/>
      <c r="U110" s="98"/>
      <c r="V110" s="98"/>
      <c r="W110" s="98"/>
      <c r="X110" s="98"/>
      <c r="Y110" s="2"/>
    </row>
    <row x14ac:dyDescent="0.25" r="111" customHeight="1" ht="17.25">
      <c r="A111" s="33">
        <v>45239</v>
      </c>
      <c r="B111" s="34" t="s">
        <v>14</v>
      </c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138">
        <v>-172</v>
      </c>
      <c r="S111" s="138">
        <v>-132</v>
      </c>
      <c r="T111" s="138">
        <v>-215</v>
      </c>
      <c r="U111" s="98"/>
      <c r="V111" s="138">
        <v>-58</v>
      </c>
      <c r="W111" s="138">
        <v>-32</v>
      </c>
      <c r="X111" s="98"/>
      <c r="Y111" s="2"/>
    </row>
    <row x14ac:dyDescent="0.25" r="112" customHeight="1" ht="17.25">
      <c r="A112" s="15">
        <v>45269</v>
      </c>
      <c r="B112" s="16" t="s">
        <v>2153</v>
      </c>
      <c r="C112" s="98"/>
      <c r="D112" s="98"/>
      <c r="E112" s="138">
        <v>-71</v>
      </c>
      <c r="F112" s="138">
        <v>-97</v>
      </c>
      <c r="G112" s="98"/>
      <c r="H112" s="98"/>
      <c r="I112" s="138">
        <v>-43</v>
      </c>
      <c r="J112" s="98"/>
      <c r="K112" s="98"/>
      <c r="L112" s="98"/>
      <c r="M112" s="98"/>
      <c r="N112" s="98"/>
      <c r="O112" s="98"/>
      <c r="P112" s="98"/>
      <c r="Q112" s="98"/>
      <c r="R112" s="138">
        <v>-48</v>
      </c>
      <c r="S112" s="138">
        <v>-37</v>
      </c>
      <c r="T112" s="138">
        <v>-84</v>
      </c>
      <c r="U112" s="98"/>
      <c r="V112" s="138">
        <v>-100</v>
      </c>
      <c r="W112" s="138">
        <v>-30</v>
      </c>
      <c r="X112" s="98"/>
      <c r="Y112" s="2"/>
    </row>
    <row x14ac:dyDescent="0.25" r="113" customHeight="1" ht="17.25">
      <c r="A113" s="15" t="s">
        <v>5975</v>
      </c>
      <c r="B113" s="34" t="s">
        <v>14</v>
      </c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138">
        <v>-257</v>
      </c>
      <c r="S113" s="138">
        <v>-115</v>
      </c>
      <c r="T113" s="138">
        <v>-303</v>
      </c>
      <c r="U113" s="98"/>
      <c r="V113" s="138">
        <v>-110</v>
      </c>
      <c r="W113" s="138">
        <v>-31</v>
      </c>
      <c r="X113" s="98"/>
      <c r="Y113" s="2"/>
    </row>
    <row x14ac:dyDescent="0.25" r="114" customHeight="1" ht="17.25">
      <c r="A114" s="15" t="s">
        <v>2085</v>
      </c>
      <c r="B114" s="16" t="s">
        <v>14</v>
      </c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138">
        <v>-88</v>
      </c>
      <c r="S114" s="138">
        <v>-45</v>
      </c>
      <c r="T114" s="138">
        <v>-28</v>
      </c>
      <c r="U114" s="98"/>
      <c r="V114" s="138">
        <v>-115</v>
      </c>
      <c r="W114" s="138">
        <v>-16</v>
      </c>
      <c r="X114" s="98"/>
      <c r="Y114" s="2"/>
    </row>
    <row x14ac:dyDescent="0.25" r="115" customHeight="1" ht="17.25">
      <c r="A115" s="15" t="s">
        <v>2085</v>
      </c>
      <c r="B115" s="16" t="s">
        <v>14</v>
      </c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138">
        <v>-151</v>
      </c>
      <c r="S115" s="138">
        <v>-95</v>
      </c>
      <c r="T115" s="138">
        <v>-158</v>
      </c>
      <c r="U115" s="98"/>
      <c r="V115" s="138">
        <v>-189</v>
      </c>
      <c r="W115" s="138">
        <v>-11</v>
      </c>
      <c r="X115" s="98"/>
      <c r="Y115" s="2"/>
    </row>
    <row x14ac:dyDescent="0.25" r="116" customHeight="1" ht="17.25">
      <c r="A116" s="21" t="s">
        <v>4568</v>
      </c>
      <c r="B116" s="22"/>
      <c r="C116" s="23">
        <f>SUM(C108:C115)</f>
      </c>
      <c r="D116" s="23">
        <f>SUM(D108:D115)</f>
      </c>
      <c r="E116" s="23">
        <f>SUM(E108:E115)</f>
      </c>
      <c r="F116" s="23">
        <f>SUM(F108:F115)</f>
      </c>
      <c r="G116" s="23">
        <f>SUM(G108:G115)</f>
      </c>
      <c r="H116" s="23">
        <f>SUM(H108:H115)</f>
      </c>
      <c r="I116" s="23">
        <f>SUM(I108:I115)</f>
      </c>
      <c r="J116" s="49">
        <f>SUM(J108:J115)</f>
      </c>
      <c r="K116" s="23">
        <f>SUM(K108:K115)</f>
      </c>
      <c r="L116" s="23">
        <f>SUM(L108:L115)</f>
      </c>
      <c r="M116" s="23">
        <f>SUM(M108:M115)</f>
      </c>
      <c r="N116" s="23">
        <f>SUM(N108:N115)</f>
      </c>
      <c r="O116" s="23">
        <f>SUM(O108:O115)</f>
      </c>
      <c r="P116" s="23">
        <f>SUM(P108:P115)</f>
      </c>
      <c r="Q116" s="23">
        <f>SUM(Q108:Q115)</f>
      </c>
      <c r="R116" s="23">
        <f>SUM(R108:R115)</f>
      </c>
      <c r="S116" s="23">
        <f>SUM(S108:S115)</f>
      </c>
      <c r="T116" s="23">
        <f>SUM(T108:T115)</f>
      </c>
      <c r="U116" s="23">
        <f>SUM(U108:U115)</f>
      </c>
      <c r="V116" s="23">
        <f>SUM(V108:V115)</f>
      </c>
      <c r="W116" s="23">
        <f>SUM(W108:W115)</f>
      </c>
      <c r="X116" s="81">
        <f>SUM(X108:X115)</f>
      </c>
      <c r="Y116" s="7" t="s">
        <v>1547</v>
      </c>
    </row>
    <row x14ac:dyDescent="0.25" r="117" customHeight="1" ht="17.25">
      <c r="A117" s="33">
        <v>44967</v>
      </c>
      <c r="B117" s="34" t="s">
        <v>14</v>
      </c>
      <c r="C117" s="138">
        <v>-19</v>
      </c>
      <c r="D117" s="138">
        <v>-16</v>
      </c>
      <c r="E117" s="98"/>
      <c r="F117" s="98"/>
      <c r="G117" s="98"/>
      <c r="H117" s="98"/>
      <c r="I117" s="98"/>
      <c r="J117" s="98"/>
      <c r="K117" s="98"/>
      <c r="L117" s="138">
        <v>-22</v>
      </c>
      <c r="M117" s="138">
        <v>-28</v>
      </c>
      <c r="N117" s="138">
        <v>-2</v>
      </c>
      <c r="O117" s="98"/>
      <c r="P117" s="98"/>
      <c r="Q117" s="98"/>
      <c r="R117" s="138">
        <v>-193</v>
      </c>
      <c r="S117" s="138">
        <v>-66</v>
      </c>
      <c r="T117" s="138">
        <v>-281</v>
      </c>
      <c r="U117" s="98"/>
      <c r="V117" s="138">
        <v>-113</v>
      </c>
      <c r="W117" s="138">
        <v>-35</v>
      </c>
      <c r="X117" s="98"/>
      <c r="Y117" s="2"/>
    </row>
    <row x14ac:dyDescent="0.25" r="118" customHeight="1" ht="17.25">
      <c r="A118" s="33">
        <v>44995</v>
      </c>
      <c r="B118" s="34" t="s">
        <v>14</v>
      </c>
      <c r="C118" s="138">
        <v>-67</v>
      </c>
      <c r="D118" s="138">
        <v>-108</v>
      </c>
      <c r="E118" s="98"/>
      <c r="F118" s="138">
        <v>-120</v>
      </c>
      <c r="G118" s="98"/>
      <c r="H118" s="98"/>
      <c r="I118" s="98"/>
      <c r="J118" s="98"/>
      <c r="K118" s="98"/>
      <c r="L118" s="138">
        <v>-6</v>
      </c>
      <c r="M118" s="98"/>
      <c r="N118" s="138">
        <v>-1</v>
      </c>
      <c r="O118" s="98"/>
      <c r="P118" s="98"/>
      <c r="Q118" s="98"/>
      <c r="R118" s="138">
        <v>-6</v>
      </c>
      <c r="S118" s="98"/>
      <c r="T118" s="138">
        <v>-134</v>
      </c>
      <c r="U118" s="98"/>
      <c r="V118" s="98"/>
      <c r="W118" s="138">
        <v>-38</v>
      </c>
      <c r="X118" s="98"/>
      <c r="Y118" s="2"/>
    </row>
    <row x14ac:dyDescent="0.25" r="119" customHeight="1" ht="17.25">
      <c r="A119" s="15">
        <v>45087</v>
      </c>
      <c r="B119" s="34" t="s">
        <v>14</v>
      </c>
      <c r="C119" s="46"/>
      <c r="D119" s="46"/>
      <c r="E119" s="138">
        <v>-100</v>
      </c>
      <c r="F119" s="138">
        <v>-84</v>
      </c>
      <c r="G119" s="98"/>
      <c r="H119" s="138">
        <v>-35</v>
      </c>
      <c r="I119" s="138">
        <v>-35</v>
      </c>
      <c r="J119" s="98"/>
      <c r="K119" s="98"/>
      <c r="L119" s="46"/>
      <c r="M119" s="46"/>
      <c r="N119" s="46"/>
      <c r="O119" s="98"/>
      <c r="P119" s="98"/>
      <c r="Q119" s="98"/>
      <c r="R119" s="46"/>
      <c r="S119" s="46"/>
      <c r="T119" s="46"/>
      <c r="U119" s="98"/>
      <c r="V119" s="46"/>
      <c r="W119" s="46"/>
      <c r="X119" s="98"/>
      <c r="Y119" s="2"/>
    </row>
    <row x14ac:dyDescent="0.25" r="120" customHeight="1" ht="17.25">
      <c r="A120" s="33">
        <v>45209</v>
      </c>
      <c r="B120" s="34" t="s">
        <v>14</v>
      </c>
      <c r="C120" s="98"/>
      <c r="D120" s="98"/>
      <c r="E120" s="138">
        <v>-52</v>
      </c>
      <c r="F120" s="138">
        <v>-113</v>
      </c>
      <c r="G120" s="98"/>
      <c r="H120" s="138">
        <v>-45</v>
      </c>
      <c r="I120" s="138">
        <v>-9</v>
      </c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2"/>
    </row>
    <row x14ac:dyDescent="0.25" r="121" customHeight="1" ht="17.25">
      <c r="A121" s="33">
        <v>45240</v>
      </c>
      <c r="B121" s="34" t="s">
        <v>14</v>
      </c>
      <c r="C121" s="98"/>
      <c r="D121" s="98"/>
      <c r="E121" s="98"/>
      <c r="F121" s="138">
        <v>-38</v>
      </c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138">
        <v>-40</v>
      </c>
      <c r="U121" s="98"/>
      <c r="V121" s="98"/>
      <c r="W121" s="98"/>
      <c r="X121" s="98"/>
      <c r="Y121" s="2"/>
    </row>
    <row x14ac:dyDescent="0.25" r="122" customHeight="1" ht="17.25">
      <c r="A122" s="33" t="s">
        <v>2087</v>
      </c>
      <c r="B122" s="34" t="s">
        <v>14</v>
      </c>
      <c r="C122" s="138">
        <v>-52</v>
      </c>
      <c r="D122" s="138">
        <v>-25</v>
      </c>
      <c r="E122" s="138">
        <v>-111</v>
      </c>
      <c r="F122" s="138">
        <v>-130</v>
      </c>
      <c r="G122" s="138">
        <v>-291</v>
      </c>
      <c r="H122" s="138">
        <v>-28</v>
      </c>
      <c r="I122" s="138">
        <v>-13</v>
      </c>
      <c r="J122" s="98"/>
      <c r="K122" s="138">
        <v>-1</v>
      </c>
      <c r="L122" s="138">
        <v>-20</v>
      </c>
      <c r="M122" s="138">
        <v>-27</v>
      </c>
      <c r="N122" s="138">
        <v>-17</v>
      </c>
      <c r="O122" s="138">
        <v>-15</v>
      </c>
      <c r="P122" s="98"/>
      <c r="Q122" s="98"/>
      <c r="R122" s="98"/>
      <c r="S122" s="98"/>
      <c r="T122" s="98"/>
      <c r="U122" s="98"/>
      <c r="V122" s="98"/>
      <c r="W122" s="98"/>
      <c r="X122" s="98"/>
      <c r="Y122" s="2"/>
    </row>
    <row x14ac:dyDescent="0.25" r="123" customHeight="1" ht="17.25">
      <c r="A123" s="15" t="s">
        <v>2161</v>
      </c>
      <c r="B123" s="118" t="s">
        <v>2153</v>
      </c>
      <c r="C123" s="138">
        <v>-163</v>
      </c>
      <c r="D123" s="138">
        <v>-262</v>
      </c>
      <c r="E123" s="98"/>
      <c r="F123" s="98"/>
      <c r="G123" s="138">
        <v>-160</v>
      </c>
      <c r="H123" s="98"/>
      <c r="I123" s="98"/>
      <c r="J123" s="138">
        <v>-2</v>
      </c>
      <c r="K123" s="138">
        <v>-12</v>
      </c>
      <c r="L123" s="138">
        <v>-1</v>
      </c>
      <c r="M123" s="138">
        <v>-1</v>
      </c>
      <c r="N123" s="138">
        <v>-2</v>
      </c>
      <c r="O123" s="98"/>
      <c r="P123" s="98"/>
      <c r="Q123" s="98"/>
      <c r="R123" s="138">
        <v>-91</v>
      </c>
      <c r="S123" s="138">
        <v>-26</v>
      </c>
      <c r="T123" s="138">
        <v>-110</v>
      </c>
      <c r="U123" s="98"/>
      <c r="V123" s="138">
        <v>-160</v>
      </c>
      <c r="W123" s="138">
        <v>-65</v>
      </c>
      <c r="X123" s="98"/>
      <c r="Y123" s="2"/>
    </row>
    <row x14ac:dyDescent="0.25" r="124" customHeight="1" ht="17.25">
      <c r="A124" s="15" t="s">
        <v>2161</v>
      </c>
      <c r="B124" s="118" t="s">
        <v>2153</v>
      </c>
      <c r="C124" s="138">
        <v>-418</v>
      </c>
      <c r="D124" s="138">
        <v>-537</v>
      </c>
      <c r="E124" s="98"/>
      <c r="F124" s="98"/>
      <c r="G124" s="98"/>
      <c r="H124" s="98"/>
      <c r="I124" s="98"/>
      <c r="J124" s="138">
        <v>-2</v>
      </c>
      <c r="K124" s="138">
        <v>-17</v>
      </c>
      <c r="L124" s="138">
        <v>-26</v>
      </c>
      <c r="M124" s="138">
        <v>-23</v>
      </c>
      <c r="N124" s="138">
        <v>-27</v>
      </c>
      <c r="O124" s="138">
        <v>-15</v>
      </c>
      <c r="P124" s="98"/>
      <c r="Q124" s="98"/>
      <c r="R124" s="98"/>
      <c r="S124" s="98"/>
      <c r="T124" s="98"/>
      <c r="U124" s="138">
        <v>-3</v>
      </c>
      <c r="V124" s="98"/>
      <c r="W124" s="98"/>
      <c r="X124" s="98"/>
      <c r="Y124" s="2"/>
    </row>
    <row x14ac:dyDescent="0.25" r="125" customHeight="1" ht="17.25">
      <c r="A125" s="15" t="s">
        <v>2521</v>
      </c>
      <c r="B125" s="16" t="s">
        <v>14</v>
      </c>
      <c r="C125" s="138">
        <v>-165</v>
      </c>
      <c r="D125" s="138">
        <v>-123</v>
      </c>
      <c r="E125" s="98"/>
      <c r="F125" s="98"/>
      <c r="G125" s="98"/>
      <c r="H125" s="98"/>
      <c r="I125" s="98"/>
      <c r="J125" s="138">
        <v>-5</v>
      </c>
      <c r="K125" s="138">
        <v>-8</v>
      </c>
      <c r="L125" s="138">
        <v>-95</v>
      </c>
      <c r="M125" s="138">
        <v>-95</v>
      </c>
      <c r="N125" s="138">
        <v>-218</v>
      </c>
      <c r="O125" s="138">
        <v>-93</v>
      </c>
      <c r="P125" s="98"/>
      <c r="Q125" s="98"/>
      <c r="R125" s="98"/>
      <c r="S125" s="98"/>
      <c r="T125" s="98"/>
      <c r="U125" s="138">
        <v>-39</v>
      </c>
      <c r="V125" s="98"/>
      <c r="W125" s="98"/>
      <c r="X125" s="98"/>
      <c r="Y125" s="2"/>
    </row>
    <row x14ac:dyDescent="0.25" r="126" customHeight="1" ht="17.25">
      <c r="A126" s="15" t="s">
        <v>2521</v>
      </c>
      <c r="B126" s="16" t="s">
        <v>14</v>
      </c>
      <c r="C126" s="98"/>
      <c r="D126" s="98"/>
      <c r="E126" s="138">
        <v>-161</v>
      </c>
      <c r="F126" s="138">
        <v>-134</v>
      </c>
      <c r="G126" s="138">
        <v>-137</v>
      </c>
      <c r="H126" s="138">
        <v>-33</v>
      </c>
      <c r="I126" s="138">
        <v>-45</v>
      </c>
      <c r="J126" s="98"/>
      <c r="K126" s="98"/>
      <c r="L126" s="98"/>
      <c r="M126" s="98"/>
      <c r="N126" s="98"/>
      <c r="O126" s="98"/>
      <c r="P126" s="98"/>
      <c r="Q126" s="138">
        <v>-192</v>
      </c>
      <c r="R126" s="98"/>
      <c r="S126" s="98"/>
      <c r="T126" s="98"/>
      <c r="U126" s="98"/>
      <c r="V126" s="98"/>
      <c r="W126" s="98"/>
      <c r="X126" s="98"/>
      <c r="Y126" s="2"/>
    </row>
    <row x14ac:dyDescent="0.25" r="127" customHeight="1" ht="17.25">
      <c r="A127" s="15" t="s">
        <v>2371</v>
      </c>
      <c r="B127" s="16" t="s">
        <v>14</v>
      </c>
      <c r="C127" s="138">
        <v>-97</v>
      </c>
      <c r="D127" s="138">
        <v>-89</v>
      </c>
      <c r="E127" s="98"/>
      <c r="F127" s="98"/>
      <c r="G127" s="98"/>
      <c r="H127" s="98"/>
      <c r="I127" s="98"/>
      <c r="J127" s="138">
        <v>-2</v>
      </c>
      <c r="K127" s="138">
        <v>-5</v>
      </c>
      <c r="L127" s="138">
        <v>-166</v>
      </c>
      <c r="M127" s="138">
        <v>-184</v>
      </c>
      <c r="N127" s="472">
        <v>-203</v>
      </c>
      <c r="O127" s="138">
        <v>-122</v>
      </c>
      <c r="P127" s="98"/>
      <c r="Q127" s="98"/>
      <c r="R127" s="98"/>
      <c r="S127" s="98"/>
      <c r="T127" s="98"/>
      <c r="U127" s="138">
        <v>-49</v>
      </c>
      <c r="V127" s="98"/>
      <c r="W127" s="98"/>
      <c r="X127" s="98"/>
      <c r="Y127" s="2"/>
    </row>
    <row x14ac:dyDescent="0.25" r="128" customHeight="1" ht="17.25">
      <c r="A128" s="15" t="s">
        <v>2010</v>
      </c>
      <c r="B128" s="16" t="s">
        <v>14</v>
      </c>
      <c r="C128" s="138">
        <v>-26</v>
      </c>
      <c r="D128" s="138">
        <v>-36</v>
      </c>
      <c r="E128" s="138">
        <v>-79</v>
      </c>
      <c r="F128" s="138">
        <v>-120</v>
      </c>
      <c r="G128" s="138">
        <v>-110</v>
      </c>
      <c r="H128" s="138">
        <v>-20</v>
      </c>
      <c r="I128" s="138">
        <v>-19</v>
      </c>
      <c r="J128" s="98"/>
      <c r="K128" s="98"/>
      <c r="L128" s="138">
        <v>-1</v>
      </c>
      <c r="M128" s="98"/>
      <c r="N128" s="138">
        <v>-4</v>
      </c>
      <c r="O128" s="138">
        <v>-1</v>
      </c>
      <c r="P128" s="98"/>
      <c r="Q128" s="138">
        <v>-15</v>
      </c>
      <c r="R128" s="138">
        <v>-39</v>
      </c>
      <c r="S128" s="138">
        <v>-25</v>
      </c>
      <c r="T128" s="138">
        <v>-30</v>
      </c>
      <c r="U128" s="98"/>
      <c r="V128" s="98"/>
      <c r="W128" s="138">
        <v>-3</v>
      </c>
      <c r="X128" s="98"/>
      <c r="Y128" s="4" t="s">
        <v>7589</v>
      </c>
    </row>
    <row x14ac:dyDescent="0.25" r="129" customHeight="1" ht="17.25">
      <c r="A129" s="15" t="s">
        <v>2010</v>
      </c>
      <c r="B129" s="16" t="s">
        <v>14</v>
      </c>
      <c r="C129" s="138">
        <v>-400</v>
      </c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2"/>
    </row>
    <row x14ac:dyDescent="0.25" r="130" customHeight="1" ht="17.25">
      <c r="A130" s="15" t="s">
        <v>2010</v>
      </c>
      <c r="B130" s="16" t="s">
        <v>14</v>
      </c>
      <c r="C130" s="138">
        <v>-84</v>
      </c>
      <c r="D130" s="138">
        <v>-57</v>
      </c>
      <c r="E130" s="138">
        <v>-250</v>
      </c>
      <c r="F130" s="138">
        <v>-66</v>
      </c>
      <c r="G130" s="98"/>
      <c r="H130" s="138">
        <v>-61</v>
      </c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2"/>
    </row>
    <row x14ac:dyDescent="0.25" r="131" customHeight="1" ht="17.25">
      <c r="A131" s="15" t="s">
        <v>2795</v>
      </c>
      <c r="B131" s="16" t="s">
        <v>14</v>
      </c>
      <c r="C131" s="138">
        <v>-8</v>
      </c>
      <c r="D131" s="138">
        <v>-12</v>
      </c>
      <c r="E131" s="138">
        <v>-100</v>
      </c>
      <c r="F131" s="138">
        <v>-83</v>
      </c>
      <c r="G131" s="138">
        <v>-24</v>
      </c>
      <c r="H131" s="138">
        <v>-32</v>
      </c>
      <c r="I131" s="138">
        <v>-5</v>
      </c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2"/>
    </row>
    <row x14ac:dyDescent="0.25" r="132" customHeight="1" ht="17.25">
      <c r="A132" s="15" t="s">
        <v>2799</v>
      </c>
      <c r="B132" s="16" t="s">
        <v>14</v>
      </c>
      <c r="C132" s="138">
        <v>-110</v>
      </c>
      <c r="D132" s="138">
        <v>-409</v>
      </c>
      <c r="E132" s="98"/>
      <c r="F132" s="98"/>
      <c r="G132" s="98"/>
      <c r="H132" s="98"/>
      <c r="I132" s="98"/>
      <c r="J132" s="98"/>
      <c r="K132" s="98"/>
      <c r="L132" s="98"/>
      <c r="M132" s="98"/>
      <c r="N132" s="138">
        <v>-94</v>
      </c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2"/>
    </row>
    <row x14ac:dyDescent="0.25" r="133" customHeight="1" ht="17.25">
      <c r="A133" s="21" t="s">
        <v>4569</v>
      </c>
      <c r="B133" s="22"/>
      <c r="C133" s="23">
        <f>SUM(C116:C132)</f>
      </c>
      <c r="D133" s="23">
        <f>SUM(D116:D132)</f>
      </c>
      <c r="E133" s="23">
        <f>SUM(E116:E132)</f>
      </c>
      <c r="F133" s="23">
        <f>SUM(F116:F132)</f>
      </c>
      <c r="G133" s="23">
        <f>SUM(G116:G132)</f>
      </c>
      <c r="H133" s="23">
        <f>SUM(H116:H132)</f>
      </c>
      <c r="I133" s="23">
        <f>SUM(I116:I132)</f>
      </c>
      <c r="J133" s="49">
        <f>SUM(J116:J132)</f>
      </c>
      <c r="K133" s="23">
        <f>SUM(K116:K132)</f>
      </c>
      <c r="L133" s="23">
        <f>SUM(L116:L132)</f>
      </c>
      <c r="M133" s="49">
        <f>SUM(M116:M132)</f>
      </c>
      <c r="N133" s="23">
        <f>SUM(N116:N132)</f>
      </c>
      <c r="O133" s="23">
        <f>SUM(O116:O132)</f>
      </c>
      <c r="P133" s="23">
        <f>SUM(P116:P132)</f>
      </c>
      <c r="Q133" s="23">
        <f>SUM(Q116:Q132)</f>
      </c>
      <c r="R133" s="23">
        <f>SUM(R116:R132)</f>
      </c>
      <c r="S133" s="23">
        <f>SUM(S116:S132)</f>
      </c>
      <c r="T133" s="23">
        <f>SUM(T116:T132)</f>
      </c>
      <c r="U133" s="23">
        <f>SUM(U116:U132)</f>
      </c>
      <c r="V133" s="23">
        <f>SUM(V116:V132)</f>
      </c>
      <c r="W133" s="23">
        <f>SUM(W116:W132)</f>
      </c>
      <c r="X133" s="23">
        <f>SUM(X116:X132)</f>
      </c>
      <c r="Y133" s="7"/>
    </row>
    <row x14ac:dyDescent="0.25" r="134" customHeight="1" ht="17.25">
      <c r="A134" s="906">
        <v>44937</v>
      </c>
      <c r="B134" s="1077" t="s">
        <v>7590</v>
      </c>
      <c r="C134" s="957"/>
      <c r="D134" s="325"/>
      <c r="E134" s="325"/>
      <c r="F134" s="957"/>
      <c r="G134" s="325"/>
      <c r="H134" s="325"/>
      <c r="I134" s="325"/>
      <c r="J134" s="958">
        <v>20</v>
      </c>
      <c r="K134" s="958">
        <v>-20</v>
      </c>
      <c r="L134" s="958">
        <v>-205</v>
      </c>
      <c r="M134" s="958">
        <v>205</v>
      </c>
      <c r="N134" s="957"/>
      <c r="O134" s="957"/>
      <c r="P134" s="957"/>
      <c r="Q134" s="957"/>
      <c r="R134" s="957"/>
      <c r="S134" s="957"/>
      <c r="T134" s="957"/>
      <c r="U134" s="957"/>
      <c r="V134" s="957"/>
      <c r="W134" s="957"/>
      <c r="X134" s="957"/>
      <c r="Y134" s="368"/>
    </row>
    <row x14ac:dyDescent="0.25" r="135" customHeight="1" ht="17.25">
      <c r="A135" s="33">
        <v>45118</v>
      </c>
      <c r="B135" s="16" t="s">
        <v>14</v>
      </c>
      <c r="C135" s="46"/>
      <c r="D135" s="46"/>
      <c r="E135" s="138">
        <v>-240</v>
      </c>
      <c r="F135" s="138">
        <v>-78</v>
      </c>
      <c r="G135" s="98"/>
      <c r="H135" s="98"/>
      <c r="I135" s="98"/>
      <c r="J135" s="98"/>
      <c r="K135" s="98"/>
      <c r="L135" s="98"/>
      <c r="M135" s="98"/>
      <c r="N135" s="46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2"/>
    </row>
    <row x14ac:dyDescent="0.25" r="136" customHeight="1" ht="17.25">
      <c r="A136" s="33">
        <v>45241</v>
      </c>
      <c r="B136" s="16" t="s">
        <v>14</v>
      </c>
      <c r="C136" s="138">
        <v>-101</v>
      </c>
      <c r="D136" s="138">
        <v>-151</v>
      </c>
      <c r="E136" s="98"/>
      <c r="F136" s="138">
        <v>-24</v>
      </c>
      <c r="G136" s="98"/>
      <c r="H136" s="138">
        <v>-104</v>
      </c>
      <c r="I136" s="138">
        <v>-95</v>
      </c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2"/>
    </row>
    <row x14ac:dyDescent="0.25" r="137" customHeight="1" ht="17.25">
      <c r="A137" s="33" t="s">
        <v>2523</v>
      </c>
      <c r="B137" s="16" t="s">
        <v>14</v>
      </c>
      <c r="C137" s="138">
        <v>-91</v>
      </c>
      <c r="D137" s="138">
        <v>-105</v>
      </c>
      <c r="E137" s="138">
        <v>-28</v>
      </c>
      <c r="F137" s="138">
        <v>-28</v>
      </c>
      <c r="G137" s="98"/>
      <c r="H137" s="138">
        <v>-29</v>
      </c>
      <c r="I137" s="138">
        <v>-6</v>
      </c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2"/>
    </row>
    <row x14ac:dyDescent="0.25" r="138" customHeight="1" ht="17.25">
      <c r="A138" s="33" t="s">
        <v>2525</v>
      </c>
      <c r="B138" s="34" t="s">
        <v>14</v>
      </c>
      <c r="C138" s="98"/>
      <c r="D138" s="98"/>
      <c r="E138" s="138">
        <v>-58</v>
      </c>
      <c r="F138" s="98"/>
      <c r="G138" s="138">
        <v>-976</v>
      </c>
      <c r="H138" s="138">
        <v>-49</v>
      </c>
      <c r="I138" s="138">
        <v>-86</v>
      </c>
      <c r="J138" s="98"/>
      <c r="K138" s="98"/>
      <c r="L138" s="138">
        <v>-61</v>
      </c>
      <c r="M138" s="138">
        <v>-51</v>
      </c>
      <c r="N138" s="138">
        <v>-126</v>
      </c>
      <c r="O138" s="138">
        <v>-96</v>
      </c>
      <c r="P138" s="98"/>
      <c r="Q138" s="98"/>
      <c r="R138" s="98"/>
      <c r="S138" s="98"/>
      <c r="T138" s="98"/>
      <c r="U138" s="98"/>
      <c r="V138" s="98"/>
      <c r="W138" s="98"/>
      <c r="X138" s="98"/>
      <c r="Y138" s="2"/>
    </row>
    <row x14ac:dyDescent="0.25" r="139" customHeight="1" ht="17.25">
      <c r="A139" s="50" t="s">
        <v>2525</v>
      </c>
      <c r="B139" s="987" t="s">
        <v>7590</v>
      </c>
      <c r="C139" s="263"/>
      <c r="D139" s="263"/>
      <c r="E139" s="263"/>
      <c r="F139" s="263"/>
      <c r="G139" s="263"/>
      <c r="H139" s="263"/>
      <c r="I139" s="263"/>
      <c r="J139" s="1090"/>
      <c r="K139" s="1090"/>
      <c r="L139" s="885">
        <v>-48</v>
      </c>
      <c r="M139" s="885">
        <v>48</v>
      </c>
      <c r="N139" s="885">
        <v>121</v>
      </c>
      <c r="O139" s="885">
        <v>-121</v>
      </c>
      <c r="P139" s="1090"/>
      <c r="Q139" s="1090"/>
      <c r="R139" s="1090"/>
      <c r="S139" s="1090"/>
      <c r="T139" s="1090"/>
      <c r="U139" s="1090"/>
      <c r="V139" s="1090"/>
      <c r="W139" s="1090"/>
      <c r="X139" s="1090"/>
      <c r="Y139" s="2"/>
    </row>
    <row x14ac:dyDescent="0.25" r="140" customHeight="1" ht="17.25">
      <c r="A140" s="50" t="s">
        <v>2525</v>
      </c>
      <c r="B140" s="903" t="s">
        <v>7590</v>
      </c>
      <c r="C140" s="263"/>
      <c r="D140" s="263"/>
      <c r="E140" s="263"/>
      <c r="F140" s="263"/>
      <c r="G140" s="263"/>
      <c r="H140" s="263"/>
      <c r="I140" s="263"/>
      <c r="J140" s="1090"/>
      <c r="K140" s="1090"/>
      <c r="L140" s="1090"/>
      <c r="M140" s="885">
        <v>4</v>
      </c>
      <c r="N140" s="1090"/>
      <c r="O140" s="885">
        <v>-4</v>
      </c>
      <c r="P140" s="1090"/>
      <c r="Q140" s="1090"/>
      <c r="R140" s="1090"/>
      <c r="S140" s="1090"/>
      <c r="T140" s="1090"/>
      <c r="U140" s="1090"/>
      <c r="V140" s="1090"/>
      <c r="W140" s="1090"/>
      <c r="X140" s="1090"/>
      <c r="Y140" s="2"/>
    </row>
    <row x14ac:dyDescent="0.25" r="141" customHeight="1" ht="17.25">
      <c r="A141" s="33" t="s">
        <v>2525</v>
      </c>
      <c r="B141" s="34" t="s">
        <v>7591</v>
      </c>
      <c r="C141" s="46"/>
      <c r="D141" s="46"/>
      <c r="E141" s="46"/>
      <c r="F141" s="46"/>
      <c r="G141" s="98"/>
      <c r="H141" s="98"/>
      <c r="I141" s="98"/>
      <c r="J141" s="98"/>
      <c r="K141" s="98"/>
      <c r="L141" s="138">
        <v>-1</v>
      </c>
      <c r="M141" s="138">
        <v>-1</v>
      </c>
      <c r="N141" s="138">
        <v>-3</v>
      </c>
      <c r="O141" s="138">
        <v>-4</v>
      </c>
      <c r="P141" s="98"/>
      <c r="Q141" s="98"/>
      <c r="R141" s="98"/>
      <c r="S141" s="98"/>
      <c r="T141" s="98"/>
      <c r="U141" s="98"/>
      <c r="V141" s="98"/>
      <c r="W141" s="98"/>
      <c r="X141" s="98"/>
      <c r="Y141" s="2"/>
    </row>
    <row x14ac:dyDescent="0.25" r="142" customHeight="1" ht="17.25">
      <c r="A142" s="50" t="s">
        <v>2525</v>
      </c>
      <c r="B142" s="987" t="s">
        <v>7590</v>
      </c>
      <c r="C142" s="263"/>
      <c r="D142" s="263"/>
      <c r="E142" s="263"/>
      <c r="F142" s="263"/>
      <c r="G142" s="263"/>
      <c r="H142" s="263"/>
      <c r="I142" s="263"/>
      <c r="J142" s="1090"/>
      <c r="K142" s="1090"/>
      <c r="L142" s="263"/>
      <c r="M142" s="1090"/>
      <c r="N142" s="885">
        <v>3</v>
      </c>
      <c r="O142" s="885">
        <v>-3</v>
      </c>
      <c r="P142" s="1090"/>
      <c r="Q142" s="1090"/>
      <c r="R142" s="1090"/>
      <c r="S142" s="1090"/>
      <c r="T142" s="1090"/>
      <c r="U142" s="1090"/>
      <c r="V142" s="1090"/>
      <c r="W142" s="1090"/>
      <c r="X142" s="1090"/>
      <c r="Y142" s="2"/>
    </row>
    <row x14ac:dyDescent="0.25" r="143" customHeight="1" ht="17.25">
      <c r="A143" s="15" t="s">
        <v>2537</v>
      </c>
      <c r="B143" s="16" t="s">
        <v>14</v>
      </c>
      <c r="C143" s="138">
        <v>-199</v>
      </c>
      <c r="D143" s="138">
        <v>-239</v>
      </c>
      <c r="E143" s="138">
        <v>-219</v>
      </c>
      <c r="F143" s="98"/>
      <c r="G143" s="98"/>
      <c r="H143" s="98"/>
      <c r="I143" s="138">
        <v>-31</v>
      </c>
      <c r="J143" s="98"/>
      <c r="K143" s="138">
        <v>-38</v>
      </c>
      <c r="L143" s="98"/>
      <c r="M143" s="98"/>
      <c r="N143" s="98"/>
      <c r="O143" s="98"/>
      <c r="P143" s="98"/>
      <c r="Q143" s="138">
        <v>-500</v>
      </c>
      <c r="R143" s="138">
        <v>-76</v>
      </c>
      <c r="S143" s="98"/>
      <c r="T143" s="98"/>
      <c r="U143" s="98"/>
      <c r="V143" s="98"/>
      <c r="W143" s="138">
        <v>-48</v>
      </c>
      <c r="X143" s="98"/>
      <c r="Y143" s="2"/>
    </row>
    <row x14ac:dyDescent="0.25" r="144" customHeight="1" ht="17.25">
      <c r="A144" s="15" t="s">
        <v>2546</v>
      </c>
      <c r="B144" s="118" t="s">
        <v>14</v>
      </c>
      <c r="C144" s="98"/>
      <c r="D144" s="98"/>
      <c r="E144" s="138">
        <v>-110</v>
      </c>
      <c r="F144" s="138">
        <v>-60</v>
      </c>
      <c r="G144" s="138">
        <v>-112</v>
      </c>
      <c r="H144" s="138">
        <v>-21</v>
      </c>
      <c r="I144" s="138">
        <v>-15</v>
      </c>
      <c r="J144" s="98"/>
      <c r="K144" s="98"/>
      <c r="L144" s="98"/>
      <c r="M144" s="98"/>
      <c r="N144" s="98"/>
      <c r="O144" s="98"/>
      <c r="P144" s="98"/>
      <c r="Q144" s="138">
        <v>-46</v>
      </c>
      <c r="R144" s="98"/>
      <c r="S144" s="98"/>
      <c r="T144" s="98"/>
      <c r="U144" s="98"/>
      <c r="V144" s="98"/>
      <c r="W144" s="98"/>
      <c r="X144" s="98"/>
      <c r="Y144" s="2"/>
    </row>
    <row x14ac:dyDescent="0.25" r="145" customHeight="1" ht="17.25">
      <c r="A145" s="21" t="s">
        <v>4571</v>
      </c>
      <c r="B145" s="22"/>
      <c r="C145" s="23">
        <f>SUM(C133:C144)</f>
      </c>
      <c r="D145" s="23">
        <f>SUM(D133:D144)</f>
      </c>
      <c r="E145" s="23">
        <f>SUM(E133:E144)</f>
      </c>
      <c r="F145" s="23">
        <f>SUM(F133:F144)</f>
      </c>
      <c r="G145" s="23">
        <f>SUM(G133:G144)</f>
      </c>
      <c r="H145" s="23">
        <f>SUM(H133:H144)</f>
      </c>
      <c r="I145" s="23">
        <f>SUM(I133:I144)</f>
      </c>
      <c r="J145" s="23">
        <f>SUM(J133:J144)</f>
      </c>
      <c r="K145" s="23">
        <f>SUM(K133:K144)</f>
      </c>
      <c r="L145" s="23">
        <f>SUM(L133:L144)</f>
      </c>
      <c r="M145" s="23">
        <f>SUM(M133:M144)</f>
      </c>
      <c r="N145" s="23">
        <f>SUM(N133:N144)</f>
      </c>
      <c r="O145" s="23">
        <f>SUM(O133:O144)</f>
      </c>
      <c r="P145" s="23">
        <f>SUM(P133:P144)</f>
      </c>
      <c r="Q145" s="23">
        <f>SUM(Q133:Q144)</f>
      </c>
      <c r="R145" s="23">
        <f>SUM(R133:R144)</f>
      </c>
      <c r="S145" s="23">
        <f>SUM(S133:S144)</f>
      </c>
      <c r="T145" s="23">
        <f>SUM(T133:T144)</f>
      </c>
      <c r="U145" s="23">
        <f>SUM(U133:U144)</f>
      </c>
      <c r="V145" s="23">
        <f>SUM(V133:V144)</f>
      </c>
      <c r="W145" s="23">
        <f>SUM(W133:W144)</f>
      </c>
      <c r="X145" s="23">
        <f>SUM(X133:X144)</f>
      </c>
      <c r="Y145" s="7"/>
    </row>
    <row x14ac:dyDescent="0.25" r="146" customHeight="1" ht="17.25">
      <c r="A146" s="15">
        <v>45119</v>
      </c>
      <c r="B146" s="16" t="s">
        <v>14</v>
      </c>
      <c r="C146" s="98"/>
      <c r="D146" s="98"/>
      <c r="E146" s="138">
        <v>-149</v>
      </c>
      <c r="F146" s="138">
        <v>-100</v>
      </c>
      <c r="G146" s="138">
        <v>-240</v>
      </c>
      <c r="H146" s="138">
        <v>-49</v>
      </c>
      <c r="I146" s="138">
        <v>-56</v>
      </c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2"/>
    </row>
    <row x14ac:dyDescent="0.25" r="147" customHeight="1" ht="17.25">
      <c r="A147" s="33">
        <v>45150</v>
      </c>
      <c r="B147" s="16" t="s">
        <v>14</v>
      </c>
      <c r="C147" s="98"/>
      <c r="D147" s="98"/>
      <c r="E147" s="138">
        <v>-30</v>
      </c>
      <c r="F147" s="138">
        <v>-141</v>
      </c>
      <c r="G147" s="98"/>
      <c r="H147" s="138">
        <v>-39</v>
      </c>
      <c r="I147" s="98"/>
      <c r="J147" s="98"/>
      <c r="K147" s="98"/>
      <c r="L147" s="98"/>
      <c r="M147" s="98"/>
      <c r="N147" s="46"/>
      <c r="O147" s="138">
        <v>-141</v>
      </c>
      <c r="P147" s="98"/>
      <c r="Q147" s="98"/>
      <c r="R147" s="98"/>
      <c r="S147" s="98"/>
      <c r="T147" s="98"/>
      <c r="U147" s="138">
        <v>-28</v>
      </c>
      <c r="V147" s="98"/>
      <c r="W147" s="98"/>
      <c r="X147" s="98"/>
      <c r="Y147" s="2"/>
    </row>
    <row x14ac:dyDescent="0.25" r="148" customHeight="1" ht="17.25">
      <c r="A148" s="15" t="s">
        <v>2091</v>
      </c>
      <c r="B148" s="118" t="s">
        <v>14</v>
      </c>
      <c r="C148" s="138">
        <v>-500</v>
      </c>
      <c r="D148" s="138">
        <v>-160</v>
      </c>
      <c r="E148" s="138">
        <v>-44</v>
      </c>
      <c r="F148" s="138">
        <v>-9</v>
      </c>
      <c r="G148" s="98"/>
      <c r="H148" s="138">
        <v>-28</v>
      </c>
      <c r="I148" s="138">
        <v>-11</v>
      </c>
      <c r="J148" s="98"/>
      <c r="K148" s="138">
        <v>-12</v>
      </c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138">
        <v>-7</v>
      </c>
      <c r="X148" s="98"/>
      <c r="Y148" s="2"/>
    </row>
    <row x14ac:dyDescent="0.25" r="149" customHeight="1" ht="17.25">
      <c r="A149" s="15" t="s">
        <v>2038</v>
      </c>
      <c r="B149" s="118" t="s">
        <v>14</v>
      </c>
      <c r="C149" s="138">
        <v>-15</v>
      </c>
      <c r="D149" s="138">
        <v>-12</v>
      </c>
      <c r="E149" s="138">
        <v>-30</v>
      </c>
      <c r="F149" s="138">
        <v>-15</v>
      </c>
      <c r="G149" s="138">
        <v>-431</v>
      </c>
      <c r="H149" s="138">
        <v>-27</v>
      </c>
      <c r="I149" s="138">
        <v>-11</v>
      </c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2"/>
    </row>
    <row x14ac:dyDescent="0.25" r="150" customHeight="1" ht="17.25">
      <c r="A150" s="21" t="s">
        <v>4122</v>
      </c>
      <c r="B150" s="22"/>
      <c r="C150" s="23">
        <f>SUM(C145:C149)</f>
      </c>
      <c r="D150" s="23">
        <f>SUM(D145:D149)</f>
      </c>
      <c r="E150" s="23">
        <f>SUM(E145:E149)</f>
      </c>
      <c r="F150" s="23">
        <f>SUM(F145:F149)</f>
      </c>
      <c r="G150" s="23">
        <f>SUM(G145:G149)</f>
      </c>
      <c r="H150" s="23">
        <f>SUM(H145:H149)</f>
      </c>
      <c r="I150" s="23">
        <f>SUM(I145:I149)</f>
      </c>
      <c r="J150" s="23">
        <f>SUM(J145:J149)</f>
      </c>
      <c r="K150" s="23">
        <f>SUM(K145:K149)</f>
      </c>
      <c r="L150" s="23">
        <f>SUM(L145:L149)</f>
      </c>
      <c r="M150" s="23">
        <f>SUM(M145:M149)</f>
      </c>
      <c r="N150" s="23">
        <f>SUM(N145:N149)</f>
      </c>
      <c r="O150" s="23">
        <f>SUM(O145:O149)</f>
      </c>
      <c r="P150" s="23">
        <f>SUM(P145:P149)</f>
      </c>
      <c r="Q150" s="23">
        <f>SUM(Q145:Q149)</f>
      </c>
      <c r="R150" s="23">
        <f>SUM(R145:R149)</f>
      </c>
      <c r="S150" s="23">
        <f>SUM(S145:S149)</f>
      </c>
      <c r="T150" s="23">
        <f>SUM(T145:T149)</f>
      </c>
      <c r="U150" s="23">
        <f>SUM(U145:U149)</f>
      </c>
      <c r="V150" s="23">
        <f>SUM(V145:V149)</f>
      </c>
      <c r="W150" s="23">
        <f>SUM(W145:W149)</f>
      </c>
      <c r="X150" s="23">
        <f>SUM(X145:X149)</f>
      </c>
      <c r="Y150" s="7" t="s">
        <v>2327</v>
      </c>
    </row>
    <row x14ac:dyDescent="0.25" r="151" customHeight="1" ht="17.25">
      <c r="A151" s="33">
        <v>45536</v>
      </c>
      <c r="B151" s="34" t="s">
        <v>14</v>
      </c>
      <c r="C151" s="98"/>
      <c r="D151" s="98"/>
      <c r="E151" s="138">
        <v>-53</v>
      </c>
      <c r="F151" s="138">
        <v>-71</v>
      </c>
      <c r="G151" s="138">
        <v>-65</v>
      </c>
      <c r="H151" s="138">
        <v>-27</v>
      </c>
      <c r="I151" s="138">
        <v>-7</v>
      </c>
      <c r="J151" s="98"/>
      <c r="K151" s="98"/>
      <c r="L151" s="98"/>
      <c r="M151" s="98"/>
      <c r="N151" s="98"/>
      <c r="O151" s="98"/>
      <c r="P151" s="98"/>
      <c r="Q151" s="138">
        <v>-430</v>
      </c>
      <c r="R151" s="138">
        <v>-3</v>
      </c>
      <c r="S151" s="98"/>
      <c r="T151" s="98"/>
      <c r="U151" s="98"/>
      <c r="V151" s="98"/>
      <c r="W151" s="138">
        <v>-1</v>
      </c>
      <c r="X151" s="98"/>
      <c r="Y151" s="2"/>
    </row>
    <row x14ac:dyDescent="0.25" r="152" customHeight="1" ht="17.25">
      <c r="A152" s="33" t="s">
        <v>2815</v>
      </c>
      <c r="B152" s="118" t="s">
        <v>14</v>
      </c>
      <c r="C152" s="138">
        <v>-39</v>
      </c>
      <c r="D152" s="138">
        <v>-68</v>
      </c>
      <c r="E152" s="138">
        <v>-21</v>
      </c>
      <c r="F152" s="138">
        <v>-19</v>
      </c>
      <c r="G152" s="138">
        <v>-27</v>
      </c>
      <c r="H152" s="138">
        <v>-7</v>
      </c>
      <c r="I152" s="138">
        <v>-3</v>
      </c>
      <c r="J152" s="98"/>
      <c r="K152" s="138">
        <v>-1</v>
      </c>
      <c r="L152" s="98"/>
      <c r="M152" s="98"/>
      <c r="N152" s="138">
        <v>-5</v>
      </c>
      <c r="O152" s="98"/>
      <c r="P152" s="98"/>
      <c r="Q152" s="138">
        <v>-20</v>
      </c>
      <c r="R152" s="98"/>
      <c r="S152" s="98"/>
      <c r="T152" s="98"/>
      <c r="U152" s="98"/>
      <c r="V152" s="98"/>
      <c r="W152" s="98"/>
      <c r="X152" s="98"/>
      <c r="Y152" s="2"/>
    </row>
    <row x14ac:dyDescent="0.25" r="153" customHeight="1" ht="17.25">
      <c r="A153" s="33" t="s">
        <v>2362</v>
      </c>
      <c r="B153" s="118" t="s">
        <v>14</v>
      </c>
      <c r="C153" s="98"/>
      <c r="D153" s="98"/>
      <c r="E153" s="98"/>
      <c r="F153" s="98"/>
      <c r="G153" s="138">
        <v>-677</v>
      </c>
      <c r="H153" s="98"/>
      <c r="I153" s="98"/>
      <c r="J153" s="98"/>
      <c r="K153" s="98"/>
      <c r="L153" s="98"/>
      <c r="M153" s="98"/>
      <c r="N153" s="98"/>
      <c r="O153" s="98"/>
      <c r="P153" s="472">
        <v>-50</v>
      </c>
      <c r="Q153" s="98"/>
      <c r="R153" s="98"/>
      <c r="S153" s="98"/>
      <c r="T153" s="98"/>
      <c r="U153" s="98"/>
      <c r="V153" s="138">
        <v>-107</v>
      </c>
      <c r="W153" s="98"/>
      <c r="X153" s="98"/>
      <c r="Y153" s="2"/>
    </row>
    <row x14ac:dyDescent="0.25" r="154" customHeight="1" ht="17.25">
      <c r="A154" s="21" t="s">
        <v>4123</v>
      </c>
      <c r="B154" s="22"/>
      <c r="C154" s="23">
        <f>SUM(C150:C153)</f>
      </c>
      <c r="D154" s="23">
        <f>SUM(D150:D153)</f>
      </c>
      <c r="E154" s="23">
        <f>SUM(E150:E153)</f>
      </c>
      <c r="F154" s="23">
        <f>SUM(F150:F153)</f>
      </c>
      <c r="G154" s="23">
        <f>SUM(G150:G153)</f>
      </c>
      <c r="H154" s="23">
        <f>SUM(H150:H153)</f>
      </c>
      <c r="I154" s="23">
        <f>SUM(I150:I153)</f>
      </c>
      <c r="J154" s="23">
        <f>SUM(J150:J153)</f>
      </c>
      <c r="K154" s="23">
        <f>SUM(K150:K153)</f>
      </c>
      <c r="L154" s="23">
        <f>SUM(L150:L153)</f>
      </c>
      <c r="M154" s="23">
        <f>SUM(M150:M153)</f>
      </c>
      <c r="N154" s="49">
        <f>SUM(N150:N153)</f>
      </c>
      <c r="O154" s="23">
        <f>SUM(O150:O153)</f>
      </c>
      <c r="P154" s="23">
        <f>SUM(P150:P153)</f>
      </c>
      <c r="Q154" s="49">
        <f>SUM(Q150:Q153)</f>
      </c>
      <c r="R154" s="23">
        <f>SUM(R150:R153)</f>
      </c>
      <c r="S154" s="23">
        <f>SUM(S150:S153)</f>
      </c>
      <c r="T154" s="23">
        <f>SUM(T150:T153)</f>
      </c>
      <c r="U154" s="23">
        <f>SUM(U150:U153)</f>
      </c>
      <c r="V154" s="23">
        <f>SUM(V150:V153)</f>
      </c>
      <c r="W154" s="23">
        <f>SUM(W150:W153)</f>
      </c>
      <c r="X154" s="23">
        <f>SUM(X150:X153)</f>
      </c>
      <c r="Y154" s="7" t="s">
        <v>2327</v>
      </c>
    </row>
    <row x14ac:dyDescent="0.25" r="155" customHeight="1" ht="17.25">
      <c r="A155" s="33">
        <v>45414</v>
      </c>
      <c r="B155" s="118" t="s">
        <v>14</v>
      </c>
      <c r="C155" s="263"/>
      <c r="D155" s="263"/>
      <c r="E155" s="208">
        <v>-74</v>
      </c>
      <c r="F155" s="208">
        <v>-18</v>
      </c>
      <c r="G155" s="46"/>
      <c r="H155" s="208">
        <v>-18</v>
      </c>
      <c r="I155" s="208">
        <v>-8</v>
      </c>
      <c r="J155" s="98"/>
      <c r="K155" s="98"/>
      <c r="L155" s="98"/>
      <c r="M155" s="98"/>
      <c r="N155" s="98"/>
      <c r="O155" s="98"/>
      <c r="P155" s="208">
        <v>-51</v>
      </c>
      <c r="Q155" s="98"/>
      <c r="R155" s="98"/>
      <c r="S155" s="98"/>
      <c r="T155" s="98"/>
      <c r="U155" s="98"/>
      <c r="V155" s="46"/>
      <c r="W155" s="98"/>
      <c r="X155" s="98"/>
      <c r="Y155" s="2"/>
    </row>
    <row x14ac:dyDescent="0.25" r="156" customHeight="1" ht="17.25">
      <c r="A156" s="33">
        <v>45414</v>
      </c>
      <c r="B156" s="118" t="s">
        <v>14</v>
      </c>
      <c r="C156" s="514"/>
      <c r="D156" s="514"/>
      <c r="E156" s="263"/>
      <c r="F156" s="208">
        <v>-22</v>
      </c>
      <c r="G156" s="98"/>
      <c r="H156" s="263"/>
      <c r="I156" s="263"/>
      <c r="J156" s="98"/>
      <c r="K156" s="98"/>
      <c r="L156" s="98"/>
      <c r="M156" s="98"/>
      <c r="N156" s="46"/>
      <c r="O156" s="98"/>
      <c r="P156" s="263"/>
      <c r="Q156" s="98"/>
      <c r="R156" s="98"/>
      <c r="S156" s="98"/>
      <c r="T156" s="98"/>
      <c r="U156" s="98"/>
      <c r="V156" s="98"/>
      <c r="W156" s="98"/>
      <c r="X156" s="98"/>
      <c r="Y156" s="4" t="s">
        <v>368</v>
      </c>
    </row>
    <row x14ac:dyDescent="0.25" r="157" customHeight="1" ht="17.25">
      <c r="A157" s="50" t="s">
        <v>7592</v>
      </c>
      <c r="B157" s="976"/>
      <c r="C157" s="263"/>
      <c r="D157" s="263"/>
      <c r="E157" s="263"/>
      <c r="F157" s="263"/>
      <c r="G157" s="1090"/>
      <c r="H157" s="263"/>
      <c r="I157" s="263"/>
      <c r="J157" s="1090"/>
      <c r="K157" s="1090"/>
      <c r="L157" s="1090"/>
      <c r="M157" s="1090"/>
      <c r="N157" s="885">
        <v>5</v>
      </c>
      <c r="O157" s="885">
        <v>-5</v>
      </c>
      <c r="P157" s="263"/>
      <c r="Q157" s="1090"/>
      <c r="R157" s="1090"/>
      <c r="S157" s="1090"/>
      <c r="T157" s="1090"/>
      <c r="U157" s="1090"/>
      <c r="V157" s="1090"/>
      <c r="W157" s="1090"/>
      <c r="X157" s="1090"/>
      <c r="Y157" s="2"/>
    </row>
    <row x14ac:dyDescent="0.25" r="158" customHeight="1" ht="17.25">
      <c r="A158" s="62" t="s">
        <v>4125</v>
      </c>
      <c r="B158" s="149"/>
      <c r="C158" s="80">
        <f>SUM(C154:C157)</f>
      </c>
      <c r="D158" s="80">
        <f>SUM(D154:D157)</f>
      </c>
      <c r="E158" s="80">
        <f>SUM(E154:E157)</f>
      </c>
      <c r="F158" s="80">
        <f>SUM(F154:F157)</f>
      </c>
      <c r="G158" s="81">
        <f>SUM(G154:G157)</f>
      </c>
      <c r="H158" s="80">
        <f>SUM(H154:H157)</f>
      </c>
      <c r="I158" s="80">
        <f>SUM(I154:I157)</f>
      </c>
      <c r="J158" s="81">
        <f>SUM(J154:J157)</f>
      </c>
      <c r="K158" s="80">
        <f>SUM(K154:K157)</f>
      </c>
      <c r="L158" s="81">
        <f>SUM(L154:L157)</f>
      </c>
      <c r="M158" s="81">
        <f>SUM(M154:M157)</f>
      </c>
      <c r="N158" s="80">
        <f>SUM(N154:N157)</f>
      </c>
      <c r="O158" s="80">
        <f>SUM(O154:O157)</f>
      </c>
      <c r="P158" s="80">
        <f>SUM(P154:P157)</f>
      </c>
      <c r="Q158" s="49">
        <f>SUM(Q154:Q157)</f>
      </c>
      <c r="R158" s="80">
        <f>SUM(R154:R157)</f>
      </c>
      <c r="S158" s="80">
        <f>SUM(S154:S157)</f>
      </c>
      <c r="T158" s="80">
        <f>SUM(T154:T157)</f>
      </c>
      <c r="U158" s="80">
        <f>SUM(U154:U157)</f>
      </c>
      <c r="V158" s="81">
        <f>SUM(V154:V157)</f>
      </c>
      <c r="W158" s="80">
        <f>SUM(W154:W157)</f>
      </c>
      <c r="X158" s="81">
        <f>SUM(X154:X157)</f>
      </c>
      <c r="Y158" s="7"/>
    </row>
    <row x14ac:dyDescent="0.25" r="159" customHeight="1" ht="17.25">
      <c r="A159" s="33">
        <v>45629</v>
      </c>
      <c r="B159" s="118" t="s">
        <v>14</v>
      </c>
      <c r="C159" s="98"/>
      <c r="D159" s="98"/>
      <c r="E159" s="98"/>
      <c r="F159" s="138">
        <v>-45</v>
      </c>
      <c r="G159" s="98"/>
      <c r="H159" s="138">
        <v>-2</v>
      </c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2"/>
    </row>
    <row x14ac:dyDescent="0.25" r="160" customHeight="1" ht="17.25">
      <c r="A160" s="28"/>
      <c r="B160" s="193" t="s">
        <v>17</v>
      </c>
      <c r="C160" s="195">
        <v>-345</v>
      </c>
      <c r="D160" s="195">
        <v>-239</v>
      </c>
      <c r="E160" s="195">
        <v>-873</v>
      </c>
      <c r="F160" s="195">
        <v>-383</v>
      </c>
      <c r="G160" s="196"/>
      <c r="H160" s="195">
        <v>-186</v>
      </c>
      <c r="I160" s="195">
        <v>-467</v>
      </c>
      <c r="J160" s="196"/>
      <c r="K160" s="195">
        <v>-193</v>
      </c>
      <c r="L160" s="196"/>
      <c r="M160" s="196"/>
      <c r="N160" s="196"/>
      <c r="O160" s="195">
        <v>-247</v>
      </c>
      <c r="P160" s="195">
        <v>-189</v>
      </c>
      <c r="Q160" s="196"/>
      <c r="R160" s="195">
        <v>-6</v>
      </c>
      <c r="S160" s="195">
        <v>-43</v>
      </c>
      <c r="T160" s="195">
        <v>-309</v>
      </c>
      <c r="U160" s="195">
        <v>-142</v>
      </c>
      <c r="V160" s="196"/>
      <c r="W160" s="195">
        <v>-29</v>
      </c>
      <c r="X160" s="196"/>
      <c r="Y160" s="2"/>
    </row>
    <row x14ac:dyDescent="0.25" r="161" customHeight="1" ht="17.25">
      <c r="A161" s="33"/>
      <c r="B161" s="118"/>
      <c r="C161" s="46"/>
      <c r="D161" s="46"/>
      <c r="E161" s="98"/>
      <c r="F161" s="46"/>
      <c r="G161" s="98"/>
      <c r="H161" s="98"/>
      <c r="I161" s="98"/>
      <c r="J161" s="98"/>
      <c r="K161" s="98"/>
      <c r="L161" s="98"/>
      <c r="M161" s="98"/>
      <c r="N161" s="46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2"/>
    </row>
    <row x14ac:dyDescent="0.25" r="162" customHeight="1" ht="17.25">
      <c r="A162" s="15"/>
      <c r="B162" s="16"/>
      <c r="C162" s="46"/>
      <c r="D162" s="46"/>
      <c r="E162" s="98"/>
      <c r="F162" s="98"/>
      <c r="G162" s="98"/>
      <c r="H162" s="98"/>
      <c r="I162" s="98"/>
      <c r="J162" s="98"/>
      <c r="K162" s="98"/>
      <c r="L162" s="98"/>
      <c r="M162" s="98"/>
      <c r="N162" s="46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2"/>
    </row>
    <row x14ac:dyDescent="0.25" r="163" customHeight="1" ht="17.25">
      <c r="A163" s="54"/>
      <c r="B163" s="413"/>
      <c r="C163" s="472">
        <f>SUM(C158:C161)</f>
      </c>
      <c r="D163" s="472">
        <f>SUM(D158:D161)</f>
      </c>
      <c r="E163" s="472">
        <f>SUM(E158:E161)</f>
      </c>
      <c r="F163" s="472">
        <f>SUM(F158:F161)</f>
      </c>
      <c r="G163" s="472">
        <f>SUM(G158:G161)</f>
      </c>
      <c r="H163" s="472">
        <f>SUM(H158:H161)</f>
      </c>
      <c r="I163" s="472">
        <f>SUM(I158:I161)</f>
      </c>
      <c r="J163" s="472">
        <f>SUM(J158:J161)</f>
      </c>
      <c r="K163" s="472">
        <f>SUM(K158:K161)</f>
      </c>
      <c r="L163" s="472">
        <f>SUM(L158:L161)</f>
      </c>
      <c r="M163" s="472">
        <f>SUM(M158:M161)</f>
      </c>
      <c r="N163" s="472">
        <f>SUM(N158:N161)</f>
      </c>
      <c r="O163" s="472">
        <f>SUM(O158:O161)</f>
      </c>
      <c r="P163" s="472">
        <f>SUM(P158:P161)</f>
      </c>
      <c r="Q163" s="472">
        <f>SUM(Q158:Q161)</f>
      </c>
      <c r="R163" s="472">
        <f>SUM(R158:R161)</f>
      </c>
      <c r="S163" s="472">
        <f>SUM(S158:S161)</f>
      </c>
      <c r="T163" s="472">
        <f>SUM(T158:T161)</f>
      </c>
      <c r="U163" s="472">
        <f>SUM(U158:U161)</f>
      </c>
      <c r="V163" s="472">
        <f>SUM(V158:V161)</f>
      </c>
      <c r="W163" s="472">
        <f>SUM(W158:W161)</f>
      </c>
      <c r="X163" s="472">
        <f>SUM(X158:X161)</f>
      </c>
      <c r="Y163" s="2"/>
    </row>
    <row x14ac:dyDescent="0.25" r="164" customHeight="1" ht="17.25">
      <c r="A164" s="185" t="s">
        <v>57</v>
      </c>
      <c r="B164" s="186"/>
      <c r="C164" s="1052"/>
      <c r="D164" s="1052"/>
      <c r="E164" s="1052"/>
      <c r="F164" s="1052"/>
      <c r="G164" s="1052"/>
      <c r="H164" s="1052"/>
      <c r="I164" s="1052"/>
      <c r="J164" s="1091"/>
      <c r="K164" s="1091"/>
      <c r="L164" s="1091"/>
      <c r="M164" s="1091"/>
      <c r="N164" s="1091"/>
      <c r="O164" s="1091"/>
      <c r="P164" s="1091"/>
      <c r="Q164" s="1091"/>
      <c r="R164" s="1091"/>
      <c r="S164" s="1091"/>
      <c r="T164" s="1091"/>
      <c r="U164" s="1091"/>
      <c r="V164" s="1091"/>
      <c r="W164" s="1091"/>
      <c r="X164" s="266"/>
      <c r="Y164" s="2"/>
    </row>
    <row x14ac:dyDescent="0.25" r="165" customHeight="1" ht="17.25">
      <c r="A165" s="37"/>
      <c r="B165" s="83"/>
      <c r="C165" s="719" t="s">
        <v>8</v>
      </c>
      <c r="D165" s="267" t="s">
        <v>358</v>
      </c>
      <c r="E165" s="267" t="s">
        <v>7</v>
      </c>
      <c r="F165" s="267" t="s">
        <v>6</v>
      </c>
      <c r="G165" s="267" t="s">
        <v>9</v>
      </c>
      <c r="H165" s="267" t="s">
        <v>75</v>
      </c>
      <c r="I165" s="267" t="s">
        <v>76</v>
      </c>
      <c r="J165" s="267" t="s">
        <v>1448</v>
      </c>
      <c r="K165" s="267" t="s">
        <v>4432</v>
      </c>
      <c r="L165" s="267" t="s">
        <v>136</v>
      </c>
      <c r="M165" s="267" t="s">
        <v>137</v>
      </c>
      <c r="N165" s="267" t="s">
        <v>124</v>
      </c>
      <c r="O165" s="267" t="s">
        <v>125</v>
      </c>
      <c r="P165" s="267" t="s">
        <v>7515</v>
      </c>
      <c r="Q165" s="267" t="s">
        <v>33</v>
      </c>
      <c r="R165" s="267" t="s">
        <v>841</v>
      </c>
      <c r="S165" s="267" t="s">
        <v>843</v>
      </c>
      <c r="T165" s="267" t="s">
        <v>1410</v>
      </c>
      <c r="U165" s="267" t="s">
        <v>599</v>
      </c>
      <c r="V165" s="268" t="s">
        <v>3071</v>
      </c>
      <c r="W165" s="267" t="s">
        <v>842</v>
      </c>
      <c r="X165" s="1088"/>
      <c r="Y165" s="2"/>
    </row>
    <row x14ac:dyDescent="0.25" r="166" customHeight="1" ht="17.25">
      <c r="A166" s="462" t="s">
        <v>7593</v>
      </c>
      <c r="B166" s="547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2"/>
    </row>
    <row x14ac:dyDescent="0.25" r="167" customHeight="1" ht="17.25">
      <c r="A167" s="462" t="s">
        <v>7594</v>
      </c>
      <c r="B167" s="83"/>
      <c r="C167" s="3"/>
      <c r="D167" s="457" t="s">
        <v>7595</v>
      </c>
      <c r="E167" s="457"/>
      <c r="F167" s="457"/>
      <c r="G167" s="457"/>
      <c r="H167" s="582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2"/>
    </row>
    <row x14ac:dyDescent="0.25" r="168" customHeight="1" ht="17.25">
      <c r="A168" s="37"/>
      <c r="B168" s="83"/>
      <c r="C168" s="3"/>
      <c r="D168" s="457" t="s">
        <v>7596</v>
      </c>
      <c r="E168" s="457"/>
      <c r="F168" s="457"/>
      <c r="G168" s="457"/>
      <c r="H168" s="457"/>
      <c r="I168" s="457"/>
      <c r="J168" s="457"/>
      <c r="K168" s="457"/>
      <c r="L168" s="457"/>
      <c r="M168" s="457"/>
      <c r="N168" s="457"/>
      <c r="O168" s="582"/>
      <c r="P168" s="3"/>
      <c r="Q168" s="3"/>
      <c r="R168" s="3"/>
      <c r="S168" s="3"/>
      <c r="T168" s="3"/>
      <c r="U168" s="3"/>
      <c r="V168" s="3"/>
      <c r="W168" s="3"/>
      <c r="X168" s="3"/>
      <c r="Y168" s="2"/>
    </row>
    <row x14ac:dyDescent="0.25" r="169" customHeight="1" ht="17.25">
      <c r="A169" s="37"/>
      <c r="B169" s="8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2"/>
    </row>
    <row x14ac:dyDescent="0.25" r="170" customHeight="1" ht="17.25">
      <c r="A170" s="462" t="s">
        <v>7597</v>
      </c>
      <c r="B170" s="547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2"/>
    </row>
    <row x14ac:dyDescent="0.25" r="171" customHeight="1" ht="17.25">
      <c r="A171" s="462" t="s">
        <v>7598</v>
      </c>
      <c r="B171" s="547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2"/>
    </row>
    <row x14ac:dyDescent="0.25" r="172" customHeight="1" ht="17.25">
      <c r="A172" s="462" t="s">
        <v>7599</v>
      </c>
      <c r="B172" s="547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2"/>
    </row>
    <row x14ac:dyDescent="0.25" r="173" customHeight="1" ht="17.25">
      <c r="A173" s="462"/>
      <c r="B173" s="547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2"/>
    </row>
    <row x14ac:dyDescent="0.25" r="174" customHeight="1" ht="17.25">
      <c r="A174" s="462" t="s">
        <v>7600</v>
      </c>
      <c r="B174" s="547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2"/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7"/>
  <sheetViews>
    <sheetView workbookViewId="0"/>
  </sheetViews>
  <sheetFormatPr defaultRowHeight="15" x14ac:dyDescent="0.25"/>
  <cols>
    <col min="1" max="1" style="39" width="12.005" customWidth="1" bestFit="1"/>
    <col min="2" max="2" style="88" width="21.862142857142857" customWidth="1" bestFit="1"/>
    <col min="3" max="3" style="116" width="8.290714285714287" customWidth="1" bestFit="1"/>
    <col min="4" max="4" style="41" width="8.290714285714287" customWidth="1" bestFit="1"/>
    <col min="5" max="5" style="41" width="8.290714285714287" customWidth="1" bestFit="1"/>
    <col min="6" max="6" style="41" width="8.290714285714287" customWidth="1" bestFit="1"/>
    <col min="7" max="7" style="41" width="8.290714285714287" customWidth="1" bestFit="1"/>
    <col min="8" max="8" style="41" width="9.147857142857141" customWidth="1" bestFit="1"/>
    <col min="9" max="9" style="41" width="9.147857142857141" customWidth="1" bestFit="1"/>
    <col min="10" max="10" style="41" width="8.290714285714287" customWidth="1" bestFit="1"/>
    <col min="11" max="11" style="41" width="8.290714285714287" customWidth="1" bestFit="1"/>
    <col min="12" max="12" style="41" width="8.290714285714287" customWidth="1" bestFit="1"/>
    <col min="13" max="13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2"/>
    </row>
    <row x14ac:dyDescent="0.25" r="3" customHeight="1" ht="17.25">
      <c r="A3" s="1" t="s">
        <v>6765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1" t="s">
        <v>7489</v>
      </c>
      <c r="B4" s="83"/>
      <c r="C4" s="3"/>
      <c r="D4" s="3"/>
      <c r="E4" s="3"/>
      <c r="F4" s="3"/>
      <c r="G4" s="3"/>
      <c r="H4" s="3"/>
      <c r="I4" s="3"/>
      <c r="J4" s="3"/>
      <c r="K4" s="3"/>
      <c r="L4" s="3"/>
      <c r="M4" s="2"/>
    </row>
    <row x14ac:dyDescent="0.25" r="5" customHeight="1" ht="17.25">
      <c r="A5" s="37"/>
      <c r="B5" s="83"/>
      <c r="C5" s="11">
        <v>4260</v>
      </c>
      <c r="D5" s="11">
        <v>4800</v>
      </c>
      <c r="E5" s="11">
        <v>5550</v>
      </c>
      <c r="F5" s="11">
        <v>4260</v>
      </c>
      <c r="G5" s="11">
        <v>1080</v>
      </c>
      <c r="H5" s="11">
        <v>18000</v>
      </c>
      <c r="I5" s="11">
        <v>45000</v>
      </c>
      <c r="J5" s="11"/>
      <c r="K5" s="11"/>
      <c r="L5" s="11"/>
      <c r="M5" s="2"/>
    </row>
    <row x14ac:dyDescent="0.25" r="6" customHeight="1" ht="17.25">
      <c r="A6" s="69" t="s">
        <v>4</v>
      </c>
      <c r="B6" s="70" t="s">
        <v>7490</v>
      </c>
      <c r="C6" s="1080" t="s">
        <v>358</v>
      </c>
      <c r="D6" s="1080" t="s">
        <v>75</v>
      </c>
      <c r="E6" s="1080" t="s">
        <v>6</v>
      </c>
      <c r="F6" s="1080" t="s">
        <v>7</v>
      </c>
      <c r="G6" s="1080" t="s">
        <v>9</v>
      </c>
      <c r="H6" s="584" t="s">
        <v>840</v>
      </c>
      <c r="I6" s="387" t="s">
        <v>428</v>
      </c>
      <c r="J6" s="387" t="s">
        <v>10</v>
      </c>
      <c r="K6" s="387" t="s">
        <v>7491</v>
      </c>
      <c r="L6" s="387" t="s">
        <v>368</v>
      </c>
      <c r="M6" s="2"/>
    </row>
    <row x14ac:dyDescent="0.25" r="7" customHeight="1" ht="17.25">
      <c r="A7" s="24">
        <v>44501</v>
      </c>
      <c r="B7" s="25" t="s">
        <v>7492</v>
      </c>
      <c r="C7" s="26">
        <v>268</v>
      </c>
      <c r="D7" s="45"/>
      <c r="E7" s="45"/>
      <c r="F7" s="45"/>
      <c r="G7" s="45"/>
      <c r="H7" s="45"/>
      <c r="I7" s="45"/>
      <c r="J7" s="45"/>
      <c r="K7" s="45"/>
      <c r="L7" s="45"/>
      <c r="M7" s="2"/>
    </row>
    <row x14ac:dyDescent="0.25" r="8" customHeight="1" ht="17.25">
      <c r="A8" s="117" t="s">
        <v>1045</v>
      </c>
      <c r="B8" s="118" t="s">
        <v>7493</v>
      </c>
      <c r="C8" s="138">
        <v>300</v>
      </c>
      <c r="D8" s="138">
        <v>150</v>
      </c>
      <c r="E8" s="46"/>
      <c r="F8" s="46"/>
      <c r="G8" s="46"/>
      <c r="H8" s="46"/>
      <c r="I8" s="46"/>
      <c r="J8" s="46"/>
      <c r="K8" s="46"/>
      <c r="L8" s="46"/>
      <c r="M8" s="2"/>
    </row>
    <row x14ac:dyDescent="0.25" r="9" customHeight="1" ht="17.25">
      <c r="A9" s="21" t="s">
        <v>4409</v>
      </c>
      <c r="B9" s="22"/>
      <c r="C9" s="23">
        <f>SUM(C7:C8)</f>
      </c>
      <c r="D9" s="23">
        <f>SUM(D7:D8)</f>
      </c>
      <c r="E9" s="399"/>
      <c r="F9" s="399"/>
      <c r="G9" s="399"/>
      <c r="H9" s="1081"/>
      <c r="I9" s="1081"/>
      <c r="J9" s="411"/>
      <c r="K9" s="411"/>
      <c r="L9" s="411"/>
      <c r="M9" s="2"/>
    </row>
    <row x14ac:dyDescent="0.25" r="10" customHeight="1" ht="15.75">
      <c r="A10" s="33">
        <v>44229</v>
      </c>
      <c r="B10" s="34" t="s">
        <v>7494</v>
      </c>
      <c r="C10" s="35"/>
      <c r="D10" s="35"/>
      <c r="E10" s="19">
        <v>30</v>
      </c>
      <c r="F10" s="19">
        <v>42</v>
      </c>
      <c r="G10" s="19">
        <v>60</v>
      </c>
      <c r="H10" s="35"/>
      <c r="I10" s="35"/>
      <c r="J10" s="35"/>
      <c r="K10" s="35"/>
      <c r="L10" s="35"/>
      <c r="M10" s="2"/>
    </row>
    <row x14ac:dyDescent="0.25" r="11" customHeight="1" ht="15.75">
      <c r="A11" s="15">
        <v>44229</v>
      </c>
      <c r="B11" s="16" t="s">
        <v>14</v>
      </c>
      <c r="C11" s="36"/>
      <c r="D11" s="17">
        <v>-150</v>
      </c>
      <c r="E11" s="36"/>
      <c r="F11" s="36"/>
      <c r="G11" s="36"/>
      <c r="H11" s="36"/>
      <c r="I11" s="36"/>
      <c r="J11" s="36"/>
      <c r="K11" s="36"/>
      <c r="L11" s="36"/>
      <c r="M11" s="2"/>
    </row>
    <row x14ac:dyDescent="0.25" r="12" customHeight="1" ht="15.75">
      <c r="A12" s="15" t="s">
        <v>737</v>
      </c>
      <c r="B12" s="16" t="s">
        <v>7495</v>
      </c>
      <c r="C12" s="36"/>
      <c r="D12" s="36"/>
      <c r="E12" s="17">
        <v>130</v>
      </c>
      <c r="F12" s="17">
        <v>130</v>
      </c>
      <c r="G12" s="36"/>
      <c r="H12" s="36"/>
      <c r="I12" s="36"/>
      <c r="J12" s="36"/>
      <c r="K12" s="36"/>
      <c r="L12" s="36"/>
      <c r="M12" s="2"/>
    </row>
    <row x14ac:dyDescent="0.25" r="13" customHeight="1" ht="15.75">
      <c r="A13" s="15" t="s">
        <v>254</v>
      </c>
      <c r="B13" s="16" t="s">
        <v>7496</v>
      </c>
      <c r="C13" s="36"/>
      <c r="D13" s="36"/>
      <c r="E13" s="36"/>
      <c r="F13" s="36"/>
      <c r="G13" s="17">
        <v>256</v>
      </c>
      <c r="H13" s="36"/>
      <c r="I13" s="36"/>
      <c r="J13" s="36"/>
      <c r="K13" s="36"/>
      <c r="L13" s="36"/>
      <c r="M13" s="2"/>
    </row>
    <row x14ac:dyDescent="0.25" r="14" customHeight="1" ht="17.25">
      <c r="A14" s="21" t="s">
        <v>4411</v>
      </c>
      <c r="B14" s="22"/>
      <c r="C14" s="23">
        <f>SUM(C9:C13)</f>
      </c>
      <c r="D14" s="23">
        <f>SUM(D9:D13)</f>
      </c>
      <c r="E14" s="23">
        <f>SUM(E9:E13)</f>
      </c>
      <c r="F14" s="23">
        <f>SUM(F9:F13)</f>
      </c>
      <c r="G14" s="23">
        <f>SUM(G9:G13)</f>
      </c>
      <c r="H14" s="112"/>
      <c r="I14" s="112"/>
      <c r="J14" s="112"/>
      <c r="K14" s="112"/>
      <c r="L14" s="112"/>
      <c r="M14" s="2"/>
    </row>
    <row x14ac:dyDescent="0.25" r="15" customHeight="1" ht="15.75">
      <c r="A15" s="15" t="s">
        <v>302</v>
      </c>
      <c r="B15" s="16" t="s">
        <v>7497</v>
      </c>
      <c r="C15" s="17">
        <v>200</v>
      </c>
      <c r="D15" s="36"/>
      <c r="E15" s="36"/>
      <c r="F15" s="36"/>
      <c r="G15" s="36"/>
      <c r="H15" s="17">
        <v>70</v>
      </c>
      <c r="I15" s="36"/>
      <c r="J15" s="36"/>
      <c r="K15" s="36"/>
      <c r="L15" s="36"/>
      <c r="M15" s="2"/>
    </row>
    <row x14ac:dyDescent="0.25" r="16" customHeight="1" ht="17.25">
      <c r="A16" s="21" t="s">
        <v>4412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112"/>
      <c r="J16" s="112"/>
      <c r="K16" s="112"/>
      <c r="L16" s="112"/>
      <c r="M16" s="2"/>
    </row>
    <row x14ac:dyDescent="0.25" r="17" customHeight="1" ht="15.75">
      <c r="A17" s="15">
        <v>44320</v>
      </c>
      <c r="B17" s="16" t="s">
        <v>14</v>
      </c>
      <c r="C17" s="17">
        <v>-250</v>
      </c>
      <c r="D17" s="36"/>
      <c r="E17" s="36"/>
      <c r="F17" s="36"/>
      <c r="G17" s="36"/>
      <c r="H17" s="17">
        <v>-70</v>
      </c>
      <c r="I17" s="36"/>
      <c r="J17" s="36"/>
      <c r="K17" s="36"/>
      <c r="L17" s="36"/>
      <c r="M17" s="2"/>
    </row>
    <row x14ac:dyDescent="0.25" r="18" customHeight="1" ht="15.75">
      <c r="A18" s="15" t="s">
        <v>1063</v>
      </c>
      <c r="B18" s="16" t="s">
        <v>7498</v>
      </c>
      <c r="C18" s="36"/>
      <c r="D18" s="36"/>
      <c r="E18" s="36"/>
      <c r="F18" s="36"/>
      <c r="G18" s="36"/>
      <c r="H18" s="36"/>
      <c r="I18" s="17">
        <v>10</v>
      </c>
      <c r="J18" s="36"/>
      <c r="K18" s="36"/>
      <c r="L18" s="36"/>
      <c r="M18" s="2"/>
    </row>
    <row x14ac:dyDescent="0.25" r="19" customHeight="1" ht="17.25">
      <c r="A19" s="21" t="s">
        <v>4413</v>
      </c>
      <c r="B19" s="22"/>
      <c r="C19" s="23">
        <f>SUM(C16:C18)</f>
      </c>
      <c r="D19" s="23">
        <f>SUM(D16:D18)</f>
      </c>
      <c r="E19" s="23">
        <f>SUM(E16:E18)</f>
      </c>
      <c r="F19" s="23">
        <f>SUM(F16:F18)</f>
      </c>
      <c r="G19" s="23">
        <f>SUM(G16:G18)</f>
      </c>
      <c r="H19" s="23">
        <f>SUM(H16:H18)</f>
      </c>
      <c r="I19" s="23">
        <f>SUM(I16:I18)</f>
      </c>
      <c r="J19" s="112"/>
      <c r="K19" s="112"/>
      <c r="L19" s="112"/>
      <c r="M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2"/>
    </row>
    <row x14ac:dyDescent="0.25" r="21" customHeight="1" ht="17.25">
      <c r="A21" s="21" t="s">
        <v>4416</v>
      </c>
      <c r="B21" s="22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3">
        <f>SUM(I19:I20)</f>
      </c>
      <c r="J21" s="112"/>
      <c r="K21" s="112"/>
      <c r="L21" s="112"/>
      <c r="M21" s="2"/>
    </row>
    <row x14ac:dyDescent="0.25" r="22" customHeight="1" ht="17.25">
      <c r="A22" s="15">
        <v>44322</v>
      </c>
      <c r="B22" s="16" t="s">
        <v>14</v>
      </c>
      <c r="C22" s="17">
        <v>-310</v>
      </c>
      <c r="D22" s="36"/>
      <c r="E22" s="36"/>
      <c r="F22" s="36"/>
      <c r="G22" s="36"/>
      <c r="H22" s="36"/>
      <c r="I22" s="17">
        <v>-1</v>
      </c>
      <c r="J22" s="36"/>
      <c r="K22" s="36"/>
      <c r="L22" s="36"/>
      <c r="M22" s="2"/>
    </row>
    <row x14ac:dyDescent="0.25" r="23" customHeight="1" ht="17.25">
      <c r="A23" s="21" t="s">
        <v>4424</v>
      </c>
      <c r="B23" s="22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3">
        <f>SUM(I21:I22)</f>
      </c>
      <c r="J23" s="112"/>
      <c r="K23" s="112"/>
      <c r="L23" s="112"/>
      <c r="M23" s="2"/>
    </row>
    <row x14ac:dyDescent="0.25" r="24" customHeight="1" ht="17.25">
      <c r="A24" s="15"/>
      <c r="B24" s="16"/>
      <c r="C24" s="36"/>
      <c r="D24" s="18"/>
      <c r="E24" s="36"/>
      <c r="F24" s="36"/>
      <c r="G24" s="36"/>
      <c r="H24" s="18"/>
      <c r="I24" s="18"/>
      <c r="J24" s="18"/>
      <c r="K24" s="18"/>
      <c r="L24" s="18"/>
      <c r="M24" s="2"/>
    </row>
    <row x14ac:dyDescent="0.25" r="25" customHeight="1" ht="17.25">
      <c r="A25" s="21" t="s">
        <v>4425</v>
      </c>
      <c r="B25" s="22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3">
        <f>SUM(I23:I24)</f>
      </c>
      <c r="J25" s="112"/>
      <c r="K25" s="112"/>
      <c r="L25" s="112"/>
      <c r="M25" s="2"/>
    </row>
    <row x14ac:dyDescent="0.25" r="26" customHeight="1" ht="17.25">
      <c r="A26" s="15">
        <v>44294</v>
      </c>
      <c r="B26" s="16" t="s">
        <v>7499</v>
      </c>
      <c r="C26" s="17">
        <v>20</v>
      </c>
      <c r="D26" s="18"/>
      <c r="E26" s="17">
        <v>90</v>
      </c>
      <c r="F26" s="17">
        <v>180</v>
      </c>
      <c r="G26" s="17">
        <v>230</v>
      </c>
      <c r="H26" s="18"/>
      <c r="I26" s="18"/>
      <c r="J26" s="18"/>
      <c r="K26" s="18"/>
      <c r="L26" s="18"/>
      <c r="M26" s="2"/>
    </row>
    <row x14ac:dyDescent="0.25" r="27" customHeight="1" ht="17.25">
      <c r="A27" s="21" t="s">
        <v>4426</v>
      </c>
      <c r="B27" s="22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23">
        <f>SUM(I25:I26)</f>
      </c>
      <c r="J27" s="112"/>
      <c r="K27" s="112"/>
      <c r="L27" s="112"/>
      <c r="M27" s="2"/>
    </row>
    <row x14ac:dyDescent="0.25" r="28" customHeight="1" ht="17.25">
      <c r="A28" s="15">
        <v>44264</v>
      </c>
      <c r="B28" s="16" t="s">
        <v>7500</v>
      </c>
      <c r="C28" s="18"/>
      <c r="D28" s="18"/>
      <c r="E28" s="17">
        <v>64</v>
      </c>
      <c r="F28" s="17">
        <v>112</v>
      </c>
      <c r="G28" s="17">
        <v>128</v>
      </c>
      <c r="H28" s="18"/>
      <c r="I28" s="18"/>
      <c r="J28" s="18"/>
      <c r="K28" s="18"/>
      <c r="L28" s="18"/>
      <c r="M28" s="2"/>
    </row>
    <row x14ac:dyDescent="0.25" r="29" customHeight="1" ht="17.25">
      <c r="A29" s="15">
        <v>44264</v>
      </c>
      <c r="B29" s="16" t="s">
        <v>14</v>
      </c>
      <c r="C29" s="17">
        <v>-146</v>
      </c>
      <c r="D29" s="36"/>
      <c r="E29" s="36"/>
      <c r="F29" s="36"/>
      <c r="G29" s="36"/>
      <c r="H29" s="36"/>
      <c r="I29" s="36"/>
      <c r="J29" s="36"/>
      <c r="K29" s="36"/>
      <c r="L29" s="36"/>
      <c r="M29" s="2"/>
    </row>
    <row x14ac:dyDescent="0.25" r="30" customHeight="1" ht="17.25">
      <c r="A30" s="21" t="s">
        <v>4427</v>
      </c>
      <c r="B30" s="22"/>
      <c r="C30" s="23">
        <f>SUM(C27:C29)</f>
      </c>
      <c r="D30" s="23">
        <f>SUM(D27:D29)</f>
      </c>
      <c r="E30" s="23">
        <f>SUM(E27:E29)</f>
      </c>
      <c r="F30" s="23">
        <f>SUM(F27:F29)</f>
      </c>
      <c r="G30" s="23">
        <f>SUM(G27:G29)</f>
      </c>
      <c r="H30" s="23">
        <f>SUM(H27:H29)</f>
      </c>
      <c r="I30" s="23">
        <f>SUM(I27:I29)</f>
      </c>
      <c r="J30" s="23">
        <f>SUM(J27:J29)</f>
      </c>
      <c r="K30" s="23">
        <f>SUM(K27:K29)</f>
      </c>
      <c r="L30" s="23">
        <f>SUM(L27:L29)</f>
      </c>
      <c r="M30" s="2"/>
    </row>
    <row x14ac:dyDescent="0.25" r="31" customHeight="1" ht="17.25">
      <c r="A31" s="15" t="s">
        <v>1706</v>
      </c>
      <c r="B31" s="16" t="s">
        <v>14</v>
      </c>
      <c r="C31" s="36"/>
      <c r="D31" s="36"/>
      <c r="E31" s="17">
        <v>-102</v>
      </c>
      <c r="F31" s="17">
        <v>-210</v>
      </c>
      <c r="G31" s="36"/>
      <c r="H31" s="36"/>
      <c r="I31" s="36"/>
      <c r="J31" s="36"/>
      <c r="K31" s="36"/>
      <c r="L31" s="36"/>
      <c r="M31" s="2"/>
    </row>
    <row x14ac:dyDescent="0.25" r="32" customHeight="1" ht="17.25">
      <c r="A32" s="15" t="s">
        <v>1706</v>
      </c>
      <c r="B32" s="16" t="s">
        <v>14</v>
      </c>
      <c r="C32" s="18"/>
      <c r="D32" s="18"/>
      <c r="E32" s="17">
        <v>-90</v>
      </c>
      <c r="F32" s="17">
        <v>-110</v>
      </c>
      <c r="G32" s="18"/>
      <c r="H32" s="18"/>
      <c r="I32" s="17">
        <v>-7</v>
      </c>
      <c r="J32" s="17">
        <v>-5</v>
      </c>
      <c r="K32" s="36"/>
      <c r="L32" s="36"/>
      <c r="M32" s="2"/>
    </row>
    <row x14ac:dyDescent="0.25" r="33" customHeight="1" ht="17.25">
      <c r="A33" s="15" t="s">
        <v>7501</v>
      </c>
      <c r="B33" s="16" t="s">
        <v>14</v>
      </c>
      <c r="C33" s="17">
        <v>-49</v>
      </c>
      <c r="D33" s="18"/>
      <c r="E33" s="17">
        <v>-79</v>
      </c>
      <c r="F33" s="17">
        <v>-30</v>
      </c>
      <c r="G33" s="1082">
        <v>-439</v>
      </c>
      <c r="H33" s="18"/>
      <c r="I33" s="17">
        <v>-1</v>
      </c>
      <c r="J33" s="18"/>
      <c r="K33" s="17">
        <v>-5</v>
      </c>
      <c r="L33" s="18"/>
      <c r="M33" s="4" t="s">
        <v>7502</v>
      </c>
    </row>
    <row x14ac:dyDescent="0.25" r="34" customHeight="1" ht="17.25">
      <c r="A34" s="15" t="s">
        <v>7501</v>
      </c>
      <c r="B34" s="16" t="s">
        <v>14</v>
      </c>
      <c r="C34" s="18"/>
      <c r="D34" s="18"/>
      <c r="E34" s="17">
        <v>-32</v>
      </c>
      <c r="F34" s="17">
        <v>-76</v>
      </c>
      <c r="G34" s="17">
        <v>-52</v>
      </c>
      <c r="H34" s="18"/>
      <c r="I34" s="17">
        <v>-1</v>
      </c>
      <c r="J34" s="17">
        <v>-4</v>
      </c>
      <c r="K34" s="18"/>
      <c r="L34" s="17">
        <v>-11</v>
      </c>
      <c r="M34" s="2"/>
    </row>
    <row x14ac:dyDescent="0.25" r="35" customHeight="1" ht="17.25">
      <c r="A35" s="21" t="s">
        <v>4790</v>
      </c>
      <c r="B35" s="22"/>
      <c r="C35" s="23">
        <f>SUM(C30:C34)</f>
      </c>
      <c r="D35" s="23">
        <f>SUM(D30:D34)</f>
      </c>
      <c r="E35" s="23">
        <f>SUM(E30:E34)</f>
      </c>
      <c r="F35" s="23">
        <f>SUM(F30:F34)</f>
      </c>
      <c r="G35" s="23">
        <f>SUM(G30:G34)</f>
      </c>
      <c r="H35" s="23">
        <f>SUM(H30:H34)</f>
      </c>
      <c r="I35" s="23">
        <f>SUM(I30:I34)</f>
      </c>
      <c r="J35" s="49">
        <f>SUM(J30:J34)</f>
      </c>
      <c r="K35" s="49">
        <f>SUM(K30:K34)</f>
      </c>
      <c r="L35" s="49">
        <f>SUM(L30:L34)</f>
      </c>
      <c r="M35" s="2"/>
    </row>
    <row x14ac:dyDescent="0.25" r="36" customHeight="1" ht="17.25">
      <c r="A36" s="15"/>
      <c r="B36" s="16"/>
      <c r="C36" s="18"/>
      <c r="D36" s="18"/>
      <c r="E36" s="36"/>
      <c r="F36" s="36"/>
      <c r="G36" s="36"/>
      <c r="H36" s="18"/>
      <c r="I36" s="36"/>
      <c r="J36" s="36"/>
      <c r="K36" s="18"/>
      <c r="L36" s="36"/>
      <c r="M36" s="2"/>
    </row>
    <row x14ac:dyDescent="0.25" r="37" customHeight="1" ht="17.25">
      <c r="A37" s="21" t="s">
        <v>4791</v>
      </c>
      <c r="B37" s="22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49">
        <f>SUM(J35:J36)</f>
      </c>
      <c r="K37" s="49">
        <f>SUM(K35:K36)</f>
      </c>
      <c r="L37" s="49">
        <f>SUM(L35:L36)</f>
      </c>
      <c r="M37" s="2"/>
    </row>
    <row x14ac:dyDescent="0.25" r="38" customHeight="1" ht="17.25">
      <c r="A38" s="123">
        <v>44208</v>
      </c>
      <c r="B38" s="124" t="s">
        <v>7503</v>
      </c>
      <c r="C38" s="18"/>
      <c r="D38" s="18"/>
      <c r="E38" s="18"/>
      <c r="F38" s="18"/>
      <c r="G38" s="18"/>
      <c r="H38" s="18"/>
      <c r="I38" s="18"/>
      <c r="J38" s="103">
        <v>9</v>
      </c>
      <c r="K38" s="103">
        <v>5</v>
      </c>
      <c r="L38" s="103">
        <v>11</v>
      </c>
      <c r="M38" s="2"/>
    </row>
    <row x14ac:dyDescent="0.25" r="39" customHeight="1" ht="17.25">
      <c r="A39" s="21" t="s">
        <v>4792</v>
      </c>
      <c r="B39" s="22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23">
        <f>SUM(I37:I38)</f>
      </c>
      <c r="J39" s="23">
        <f>SUM(J37:J38)</f>
      </c>
      <c r="K39" s="23">
        <f>SUM(K37:K38)</f>
      </c>
      <c r="L39" s="23">
        <f>SUM(L37:L38)</f>
      </c>
      <c r="M39" s="2"/>
    </row>
    <row x14ac:dyDescent="0.25" r="40" customHeight="1" ht="17.25">
      <c r="A40" s="117"/>
      <c r="B40" s="118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2"/>
    </row>
    <row x14ac:dyDescent="0.25" r="41" customHeight="1" ht="17.25">
      <c r="A41" s="21" t="s">
        <v>6139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23">
        <f>SUM(J39:J40)</f>
      </c>
      <c r="K41" s="23">
        <f>SUM(K39:K40)</f>
      </c>
      <c r="L41" s="23">
        <f>SUM(L39:L40)</f>
      </c>
      <c r="M41" s="2"/>
    </row>
    <row x14ac:dyDescent="0.25" r="42" customHeight="1" ht="17.25">
      <c r="A42" s="28">
        <v>44563</v>
      </c>
      <c r="B42" s="29" t="s">
        <v>7504</v>
      </c>
      <c r="C42" s="30">
        <v>-33</v>
      </c>
      <c r="D42" s="31"/>
      <c r="E42" s="30">
        <v>-11</v>
      </c>
      <c r="F42" s="30">
        <v>-38</v>
      </c>
      <c r="G42" s="30">
        <v>-183</v>
      </c>
      <c r="H42" s="31"/>
      <c r="I42" s="31"/>
      <c r="J42" s="31"/>
      <c r="K42" s="31"/>
      <c r="L42" s="31"/>
      <c r="M42" s="2"/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2"/>
    </row>
    <row x14ac:dyDescent="0.25" r="44" customHeight="1" ht="17.25">
      <c r="A44" s="15"/>
      <c r="B44" s="16"/>
      <c r="C44" s="103">
        <f>SUM(C41:C43)</f>
      </c>
      <c r="D44" s="103">
        <f>SUM(D41:D43)</f>
      </c>
      <c r="E44" s="103">
        <f>SUM(E41:E43)</f>
      </c>
      <c r="F44" s="103">
        <f>SUM(F41:F43)</f>
      </c>
      <c r="G44" s="103">
        <f>SUM(G41:G43)</f>
      </c>
      <c r="H44" s="103">
        <f>SUM(H41:H43)</f>
      </c>
      <c r="I44" s="103">
        <f>SUM(I41:I43)</f>
      </c>
      <c r="J44" s="103">
        <f>SUM(J41:J43)</f>
      </c>
      <c r="K44" s="103">
        <f>SUM(K41:K43)</f>
      </c>
      <c r="L44" s="103">
        <f>SUM(L41:L43)</f>
      </c>
      <c r="M44" s="2"/>
    </row>
    <row x14ac:dyDescent="0.25" r="45" customHeight="1" ht="17.25">
      <c r="A45" s="37"/>
      <c r="B45" s="83"/>
      <c r="C45" s="3"/>
      <c r="D45" s="3"/>
      <c r="E45" s="3"/>
      <c r="F45" s="3"/>
      <c r="G45" s="3"/>
      <c r="H45" s="3"/>
      <c r="I45" s="3"/>
      <c r="J45" s="3"/>
      <c r="K45" s="3"/>
      <c r="L45" s="3"/>
      <c r="M45" s="2"/>
    </row>
    <row x14ac:dyDescent="0.25" r="46" customHeight="1" ht="17.25">
      <c r="A46" s="37"/>
      <c r="B46" s="83"/>
      <c r="C46" s="1080" t="s">
        <v>358</v>
      </c>
      <c r="D46" s="1080" t="s">
        <v>75</v>
      </c>
      <c r="E46" s="1080" t="s">
        <v>6</v>
      </c>
      <c r="F46" s="1080" t="s">
        <v>7</v>
      </c>
      <c r="G46" s="1080" t="s">
        <v>9</v>
      </c>
      <c r="H46" s="584" t="s">
        <v>840</v>
      </c>
      <c r="I46" s="387" t="s">
        <v>428</v>
      </c>
      <c r="J46" s="387" t="s">
        <v>10</v>
      </c>
      <c r="K46" s="387" t="s">
        <v>7491</v>
      </c>
      <c r="L46" s="387" t="s">
        <v>368</v>
      </c>
      <c r="M46" s="2"/>
    </row>
    <row x14ac:dyDescent="0.25" r="47" customHeight="1" ht="17.25">
      <c r="A47" s="37"/>
      <c r="B47" s="83"/>
      <c r="C47" s="3"/>
      <c r="D47" s="3"/>
      <c r="E47" s="3"/>
      <c r="F47" s="3"/>
      <c r="G47" s="3"/>
      <c r="H47" s="3"/>
      <c r="I47" s="3"/>
      <c r="J47" s="3"/>
      <c r="K47" s="3"/>
      <c r="L47" s="3"/>
      <c r="M47" s="2"/>
    </row>
    <row x14ac:dyDescent="0.25" r="48" customHeight="1" ht="17.25">
      <c r="A48" s="452" t="s">
        <v>7505</v>
      </c>
      <c r="B48" s="453"/>
      <c r="C48" s="3"/>
      <c r="D48" s="3"/>
      <c r="E48" s="3"/>
      <c r="F48" s="3"/>
      <c r="G48" s="3"/>
      <c r="H48" s="3"/>
      <c r="I48" s="3"/>
      <c r="J48" s="3"/>
      <c r="K48" s="3"/>
      <c r="L48" s="3"/>
      <c r="M48" s="2"/>
    </row>
    <row x14ac:dyDescent="0.25" r="49" customHeight="1" ht="17.25">
      <c r="A49" s="1069" t="s">
        <v>7506</v>
      </c>
      <c r="B49" s="1083"/>
      <c r="C49" s="1084"/>
      <c r="D49" s="1084"/>
      <c r="E49" s="1072"/>
      <c r="F49" s="1072"/>
      <c r="G49" s="3"/>
      <c r="H49" s="3"/>
      <c r="I49" s="3"/>
      <c r="J49" s="3"/>
      <c r="K49" s="3"/>
      <c r="L49" s="3"/>
      <c r="M49" s="2"/>
    </row>
    <row x14ac:dyDescent="0.25" r="50" customHeight="1" ht="17.25">
      <c r="A50" s="1069" t="s">
        <v>7507</v>
      </c>
      <c r="B50" s="1083"/>
      <c r="C50" s="1084"/>
      <c r="D50" s="1084"/>
      <c r="E50" s="1072"/>
      <c r="F50" s="1072"/>
      <c r="G50" s="3"/>
      <c r="H50" s="3"/>
      <c r="I50" s="3"/>
      <c r="J50" s="3"/>
      <c r="K50" s="3"/>
      <c r="L50" s="3"/>
      <c r="M50" s="2"/>
    </row>
    <row x14ac:dyDescent="0.25" r="51" customHeight="1" ht="17.25">
      <c r="A51" s="1069" t="s">
        <v>7508</v>
      </c>
      <c r="B51" s="1083"/>
      <c r="C51" s="1084"/>
      <c r="D51" s="1084"/>
      <c r="E51" s="1072"/>
      <c r="F51" s="1072"/>
      <c r="G51" s="3"/>
      <c r="H51" s="3"/>
      <c r="I51" s="3"/>
      <c r="J51" s="3"/>
      <c r="K51" s="3"/>
      <c r="L51" s="3"/>
      <c r="M51" s="2"/>
    </row>
    <row x14ac:dyDescent="0.25" r="52" customHeight="1" ht="17.25">
      <c r="A52" s="1069" t="s">
        <v>7509</v>
      </c>
      <c r="B52" s="1083"/>
      <c r="C52" s="1084"/>
      <c r="D52" s="1084"/>
      <c r="E52" s="1072"/>
      <c r="F52" s="1072"/>
      <c r="G52" s="3"/>
      <c r="H52" s="3"/>
      <c r="I52" s="3"/>
      <c r="J52" s="3"/>
      <c r="K52" s="3"/>
      <c r="L52" s="3"/>
      <c r="M52" s="2"/>
    </row>
    <row x14ac:dyDescent="0.25" r="53" customHeight="1" ht="17.25">
      <c r="A53" s="1069" t="s">
        <v>7510</v>
      </c>
      <c r="B53" s="1083"/>
      <c r="C53" s="1084"/>
      <c r="D53" s="1084"/>
      <c r="E53" s="1072"/>
      <c r="F53" s="1072"/>
      <c r="G53" s="3"/>
      <c r="H53" s="3"/>
      <c r="I53" s="3"/>
      <c r="J53" s="3"/>
      <c r="K53" s="3"/>
      <c r="L53" s="3"/>
      <c r="M53" s="2"/>
    </row>
    <row x14ac:dyDescent="0.25" r="54" customHeight="1" ht="17.25">
      <c r="A54" s="37"/>
      <c r="B54" s="83"/>
      <c r="C54" s="3"/>
      <c r="D54" s="3"/>
      <c r="E54" s="3"/>
      <c r="F54" s="3"/>
      <c r="G54" s="3"/>
      <c r="H54" s="3"/>
      <c r="I54" s="3"/>
      <c r="J54" s="3"/>
      <c r="K54" s="3"/>
      <c r="L54" s="3"/>
      <c r="M54" s="2"/>
    </row>
    <row x14ac:dyDescent="0.25" r="55" customHeight="1" ht="17.25">
      <c r="A55" s="1085" t="s">
        <v>7511</v>
      </c>
      <c r="B55" s="1086"/>
      <c r="C55" s="1087"/>
      <c r="D55" s="3"/>
      <c r="E55" s="3"/>
      <c r="F55" s="3"/>
      <c r="G55" s="3"/>
      <c r="H55" s="3"/>
      <c r="I55" s="3"/>
      <c r="J55" s="3"/>
      <c r="K55" s="3"/>
      <c r="L55" s="3"/>
      <c r="M55" s="2"/>
    </row>
    <row x14ac:dyDescent="0.25" r="56" customHeight="1" ht="17.25">
      <c r="A56" s="127" t="s">
        <v>7512</v>
      </c>
      <c r="B56" s="128"/>
      <c r="C56" s="144"/>
      <c r="D56" s="3"/>
      <c r="E56" s="3"/>
      <c r="F56" s="3"/>
      <c r="G56" s="3"/>
      <c r="H56" s="3"/>
      <c r="I56" s="3"/>
      <c r="J56" s="3"/>
      <c r="K56" s="3"/>
      <c r="L56" s="3"/>
      <c r="M56" s="2"/>
    </row>
    <row x14ac:dyDescent="0.25" r="57" customHeight="1" ht="17.25">
      <c r="A57" s="127" t="s">
        <v>7513</v>
      </c>
      <c r="B57" s="128"/>
      <c r="C57" s="144"/>
      <c r="D57" s="3"/>
      <c r="E57" s="3"/>
      <c r="F57" s="3"/>
      <c r="G57" s="3"/>
      <c r="H57" s="3"/>
      <c r="I57" s="3"/>
      <c r="J57" s="3"/>
      <c r="K57" s="3"/>
      <c r="L57" s="3"/>
      <c r="M57" s="2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9"/>
  <sheetViews>
    <sheetView workbookViewId="0"/>
  </sheetViews>
  <sheetFormatPr defaultRowHeight="15" x14ac:dyDescent="0.25"/>
  <cols>
    <col min="1" max="1" style="115" width="14.005" customWidth="1" bestFit="1"/>
    <col min="2" max="2" style="40" width="21.576428571428572" customWidth="1" bestFit="1"/>
    <col min="3" max="3" style="116" width="10.862142857142858" customWidth="1" bestFit="1"/>
    <col min="4" max="4" style="116" width="10.862142857142858" customWidth="1" bestFit="1"/>
    <col min="5" max="5" style="116" width="10.862142857142858" customWidth="1" bestFit="1"/>
    <col min="6" max="6" style="116" width="10.862142857142858" customWidth="1" bestFit="1"/>
    <col min="7" max="7" style="116" width="10.862142857142858" customWidth="1" bestFit="1"/>
    <col min="8" max="8" style="116" width="10.862142857142858" customWidth="1" bestFit="1"/>
    <col min="9" max="9" style="116" width="10.862142857142858" customWidth="1" bestFit="1"/>
    <col min="10" max="10" style="116" width="10.862142857142858" customWidth="1" bestFit="1"/>
    <col min="11" max="11" style="116" width="10.862142857142858" customWidth="1" bestFit="1"/>
    <col min="12" max="12" style="116" width="10.862142857142858" customWidth="1" bestFit="1"/>
    <col min="13" max="13" style="40" width="12.43357142857143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2"/>
      <c r="N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2"/>
      <c r="N2" s="2"/>
    </row>
    <row x14ac:dyDescent="0.25" r="3" customHeight="1" ht="17.25">
      <c r="A3" s="1" t="s">
        <v>7321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2"/>
      <c r="N3" s="2"/>
    </row>
    <row x14ac:dyDescent="0.25" r="4" customHeight="1" ht="17.25">
      <c r="A4" s="1" t="s">
        <v>7447</v>
      </c>
      <c r="B4" s="4"/>
      <c r="C4" s="94"/>
      <c r="D4" s="94"/>
      <c r="E4" s="94"/>
      <c r="F4" s="94"/>
      <c r="G4" s="94"/>
      <c r="H4" s="94"/>
      <c r="I4" s="94"/>
      <c r="J4" s="94"/>
      <c r="K4" s="94"/>
      <c r="L4" s="94"/>
      <c r="M4" s="2"/>
      <c r="N4" s="2"/>
    </row>
    <row x14ac:dyDescent="0.25" r="5" customHeight="1" ht="17.25">
      <c r="A5" s="1"/>
      <c r="B5" s="2"/>
      <c r="C5" s="11">
        <v>4500</v>
      </c>
      <c r="D5" s="11">
        <v>5750</v>
      </c>
      <c r="E5" s="11">
        <v>1500</v>
      </c>
      <c r="F5" s="11">
        <v>4500</v>
      </c>
      <c r="G5" s="11">
        <v>4500</v>
      </c>
      <c r="H5" s="11">
        <v>5000</v>
      </c>
      <c r="I5" s="11">
        <v>4500</v>
      </c>
      <c r="J5" s="11">
        <v>4500</v>
      </c>
      <c r="K5" s="11">
        <v>4500</v>
      </c>
      <c r="L5" s="94"/>
      <c r="M5" s="2"/>
      <c r="N5" s="2"/>
    </row>
    <row x14ac:dyDescent="0.25" r="6" customHeight="1" ht="17.25">
      <c r="A6" s="12" t="s">
        <v>4</v>
      </c>
      <c r="B6" s="273" t="s">
        <v>5</v>
      </c>
      <c r="C6" s="274" t="s">
        <v>7</v>
      </c>
      <c r="D6" s="274" t="s">
        <v>368</v>
      </c>
      <c r="E6" s="274" t="s">
        <v>9</v>
      </c>
      <c r="F6" s="274" t="s">
        <v>8</v>
      </c>
      <c r="G6" s="274" t="s">
        <v>358</v>
      </c>
      <c r="H6" s="274" t="s">
        <v>75</v>
      </c>
      <c r="I6" s="274" t="s">
        <v>76</v>
      </c>
      <c r="J6" s="274" t="s">
        <v>1448</v>
      </c>
      <c r="K6" s="274" t="s">
        <v>4432</v>
      </c>
      <c r="L6" s="274"/>
      <c r="M6" s="2"/>
      <c r="N6" s="2"/>
    </row>
    <row x14ac:dyDescent="0.25" r="7" customHeight="1" ht="17.25">
      <c r="A7" s="15" t="s">
        <v>2644</v>
      </c>
      <c r="B7" s="16" t="s">
        <v>7448</v>
      </c>
      <c r="C7" s="17">
        <v>96</v>
      </c>
      <c r="D7" s="17">
        <v>84</v>
      </c>
      <c r="E7" s="17">
        <v>168</v>
      </c>
      <c r="F7" s="17">
        <v>30</v>
      </c>
      <c r="G7" s="17">
        <v>30</v>
      </c>
      <c r="H7" s="36"/>
      <c r="I7" s="36"/>
      <c r="J7" s="36"/>
      <c r="K7" s="36"/>
      <c r="L7" s="36"/>
      <c r="M7" s="2"/>
      <c r="N7" s="2"/>
    </row>
    <row x14ac:dyDescent="0.25" r="8" customHeight="1" ht="17.25">
      <c r="A8" s="15" t="s">
        <v>2644</v>
      </c>
      <c r="B8" s="16" t="s">
        <v>7449</v>
      </c>
      <c r="C8" s="67"/>
      <c r="D8" s="67"/>
      <c r="E8" s="67"/>
      <c r="F8" s="207">
        <v>138</v>
      </c>
      <c r="G8" s="207">
        <v>110</v>
      </c>
      <c r="H8" s="207">
        <v>16</v>
      </c>
      <c r="I8" s="207">
        <v>8</v>
      </c>
      <c r="J8" s="67"/>
      <c r="K8" s="67"/>
      <c r="L8" s="67"/>
      <c r="M8" s="2"/>
      <c r="N8" s="2"/>
    </row>
    <row x14ac:dyDescent="0.25" r="9" customHeight="1" ht="17.25">
      <c r="A9" s="65" t="s">
        <v>1852</v>
      </c>
      <c r="B9" s="16" t="s">
        <v>7450</v>
      </c>
      <c r="C9" s="67"/>
      <c r="D9" s="67"/>
      <c r="E9" s="67"/>
      <c r="F9" s="67"/>
      <c r="G9" s="207">
        <v>28</v>
      </c>
      <c r="H9" s="207">
        <v>50</v>
      </c>
      <c r="I9" s="207">
        <v>88</v>
      </c>
      <c r="J9" s="67"/>
      <c r="K9" s="67"/>
      <c r="L9" s="67"/>
      <c r="M9" s="2"/>
      <c r="N9" s="2"/>
    </row>
    <row x14ac:dyDescent="0.25" r="10" customHeight="1" ht="17.25">
      <c r="A10" s="65" t="s">
        <v>2645</v>
      </c>
      <c r="B10" s="16" t="s">
        <v>7451</v>
      </c>
      <c r="C10" s="67"/>
      <c r="D10" s="67"/>
      <c r="E10" s="67"/>
      <c r="F10" s="67"/>
      <c r="G10" s="67"/>
      <c r="H10" s="207">
        <v>20</v>
      </c>
      <c r="I10" s="67"/>
      <c r="J10" s="67"/>
      <c r="K10" s="67"/>
      <c r="L10" s="67"/>
      <c r="M10" s="2"/>
      <c r="N10" s="2"/>
    </row>
    <row x14ac:dyDescent="0.25" r="11" customHeight="1" ht="17.25">
      <c r="A11" s="33" t="s">
        <v>3117</v>
      </c>
      <c r="B11" s="16" t="s">
        <v>7452</v>
      </c>
      <c r="C11" s="67"/>
      <c r="D11" s="207">
        <v>6</v>
      </c>
      <c r="E11" s="67"/>
      <c r="F11" s="67"/>
      <c r="G11" s="67"/>
      <c r="H11" s="207">
        <v>5</v>
      </c>
      <c r="I11" s="207">
        <v>2</v>
      </c>
      <c r="J11" s="67"/>
      <c r="K11" s="67"/>
      <c r="L11" s="67"/>
      <c r="M11" s="2"/>
      <c r="N11" s="2"/>
    </row>
    <row x14ac:dyDescent="0.25" r="12" customHeight="1" ht="17.25">
      <c r="A12" s="65" t="s">
        <v>3117</v>
      </c>
      <c r="B12" s="66" t="s">
        <v>14</v>
      </c>
      <c r="C12" s="67"/>
      <c r="D12" s="207">
        <v>-5</v>
      </c>
      <c r="E12" s="67"/>
      <c r="F12" s="67"/>
      <c r="G12" s="67"/>
      <c r="H12" s="207">
        <v>-2</v>
      </c>
      <c r="I12" s="207">
        <v>-2</v>
      </c>
      <c r="J12" s="67"/>
      <c r="K12" s="67"/>
      <c r="L12" s="67"/>
      <c r="M12" s="2"/>
      <c r="N12" s="2"/>
    </row>
    <row x14ac:dyDescent="0.25" r="13" customHeight="1" ht="17.25">
      <c r="A13" s="15" t="s">
        <v>2115</v>
      </c>
      <c r="B13" s="16" t="s">
        <v>7453</v>
      </c>
      <c r="C13" s="207">
        <v>96</v>
      </c>
      <c r="D13" s="207">
        <v>84</v>
      </c>
      <c r="E13" s="207">
        <v>168</v>
      </c>
      <c r="F13" s="207">
        <v>28</v>
      </c>
      <c r="G13" s="207">
        <v>28</v>
      </c>
      <c r="H13" s="67"/>
      <c r="I13" s="67"/>
      <c r="J13" s="67"/>
      <c r="K13" s="67"/>
      <c r="L13" s="67"/>
      <c r="M13" s="2"/>
      <c r="N13" s="2"/>
    </row>
    <row x14ac:dyDescent="0.25" r="14" customHeight="1" ht="17.25">
      <c r="A14" s="15" t="s">
        <v>2115</v>
      </c>
      <c r="B14" s="16" t="s">
        <v>14</v>
      </c>
      <c r="C14" s="207">
        <v>-2</v>
      </c>
      <c r="D14" s="207">
        <v>-4</v>
      </c>
      <c r="E14" s="67"/>
      <c r="F14" s="207">
        <v>-4</v>
      </c>
      <c r="G14" s="207">
        <v>-6</v>
      </c>
      <c r="H14" s="207">
        <v>-9</v>
      </c>
      <c r="I14" s="67"/>
      <c r="J14" s="67"/>
      <c r="K14" s="67"/>
      <c r="L14" s="67"/>
      <c r="M14" s="2"/>
      <c r="N14" s="2"/>
    </row>
    <row x14ac:dyDescent="0.25" r="15" customHeight="1" ht="17.25">
      <c r="A15" s="15" t="s">
        <v>2646</v>
      </c>
      <c r="B15" s="16" t="s">
        <v>7454</v>
      </c>
      <c r="C15" s="207">
        <v>2</v>
      </c>
      <c r="D15" s="207">
        <v>3</v>
      </c>
      <c r="E15" s="67"/>
      <c r="F15" s="207">
        <v>144</v>
      </c>
      <c r="G15" s="207">
        <v>146</v>
      </c>
      <c r="H15" s="207">
        <v>88</v>
      </c>
      <c r="I15" s="207">
        <v>96</v>
      </c>
      <c r="J15" s="67"/>
      <c r="K15" s="67"/>
      <c r="L15" s="67"/>
      <c r="M15" s="2"/>
      <c r="N15" s="2"/>
    </row>
    <row x14ac:dyDescent="0.25" r="16" customHeight="1" ht="17.25">
      <c r="A16" s="15" t="s">
        <v>3120</v>
      </c>
      <c r="B16" s="16" t="s">
        <v>7455</v>
      </c>
      <c r="C16" s="207">
        <v>196</v>
      </c>
      <c r="D16" s="207">
        <v>50</v>
      </c>
      <c r="E16" s="207">
        <v>200</v>
      </c>
      <c r="F16" s="207">
        <v>120</v>
      </c>
      <c r="G16" s="207">
        <v>120</v>
      </c>
      <c r="H16" s="207">
        <v>60</v>
      </c>
      <c r="I16" s="207">
        <v>100</v>
      </c>
      <c r="J16" s="67"/>
      <c r="K16" s="67"/>
      <c r="L16" s="67"/>
      <c r="M16" s="2"/>
      <c r="N16" s="2"/>
    </row>
    <row x14ac:dyDescent="0.25" r="17" customHeight="1" ht="17.25">
      <c r="A17" s="15" t="s">
        <v>3120</v>
      </c>
      <c r="B17" s="16" t="s">
        <v>14</v>
      </c>
      <c r="C17" s="67"/>
      <c r="D17" s="207">
        <v>-4</v>
      </c>
      <c r="E17" s="67"/>
      <c r="F17" s="207">
        <v>-8</v>
      </c>
      <c r="G17" s="207">
        <v>-13</v>
      </c>
      <c r="H17" s="207">
        <v>-4</v>
      </c>
      <c r="I17" s="67"/>
      <c r="J17" s="67"/>
      <c r="K17" s="67"/>
      <c r="L17" s="67"/>
      <c r="M17" s="2"/>
      <c r="N17" s="2"/>
    </row>
    <row x14ac:dyDescent="0.25" r="18" customHeight="1" ht="17.25">
      <c r="A18" s="15" t="s">
        <v>3123</v>
      </c>
      <c r="B18" s="16" t="s">
        <v>7456</v>
      </c>
      <c r="C18" s="67"/>
      <c r="D18" s="207">
        <v>83</v>
      </c>
      <c r="E18" s="67"/>
      <c r="F18" s="207">
        <v>24</v>
      </c>
      <c r="G18" s="207">
        <v>29</v>
      </c>
      <c r="H18" s="207">
        <v>55</v>
      </c>
      <c r="I18" s="67"/>
      <c r="J18" s="67"/>
      <c r="K18" s="67"/>
      <c r="L18" s="67"/>
      <c r="M18" s="2"/>
      <c r="N18" s="2"/>
    </row>
    <row x14ac:dyDescent="0.25" r="19" customHeight="1" ht="17.25">
      <c r="A19" s="15" t="s">
        <v>2650</v>
      </c>
      <c r="B19" s="16" t="s">
        <v>7457</v>
      </c>
      <c r="C19" s="67"/>
      <c r="D19" s="207">
        <v>49</v>
      </c>
      <c r="E19" s="207">
        <v>136</v>
      </c>
      <c r="F19" s="207">
        <v>100</v>
      </c>
      <c r="G19" s="207">
        <v>200</v>
      </c>
      <c r="H19" s="67"/>
      <c r="I19" s="67"/>
      <c r="J19" s="67"/>
      <c r="K19" s="67"/>
      <c r="L19" s="67"/>
      <c r="M19" s="2"/>
      <c r="N19" s="2"/>
    </row>
    <row x14ac:dyDescent="0.25" r="20" customHeight="1" ht="17.25">
      <c r="A20" s="15" t="s">
        <v>2651</v>
      </c>
      <c r="B20" s="16" t="s">
        <v>14</v>
      </c>
      <c r="C20" s="67"/>
      <c r="D20" s="207">
        <v>-14</v>
      </c>
      <c r="E20" s="67"/>
      <c r="F20" s="207">
        <v>-3</v>
      </c>
      <c r="G20" s="207">
        <v>-15</v>
      </c>
      <c r="H20" s="207">
        <v>-12</v>
      </c>
      <c r="I20" s="67"/>
      <c r="J20" s="67"/>
      <c r="K20" s="67"/>
      <c r="L20" s="67"/>
      <c r="M20" s="2"/>
      <c r="N20" s="2"/>
    </row>
    <row x14ac:dyDescent="0.25" r="21" customHeight="1" ht="17.25">
      <c r="A21" s="15" t="s">
        <v>2651</v>
      </c>
      <c r="B21" s="16" t="s">
        <v>7458</v>
      </c>
      <c r="C21" s="67"/>
      <c r="D21" s="67"/>
      <c r="E21" s="67"/>
      <c r="F21" s="207">
        <v>100</v>
      </c>
      <c r="G21" s="67"/>
      <c r="H21" s="67"/>
      <c r="I21" s="207">
        <v>92</v>
      </c>
      <c r="J21" s="67"/>
      <c r="K21" s="67"/>
      <c r="L21" s="67"/>
      <c r="M21" s="2"/>
      <c r="N21" s="2"/>
    </row>
    <row x14ac:dyDescent="0.25" r="22" customHeight="1" ht="17.25">
      <c r="A22" s="15">
        <v>44986</v>
      </c>
      <c r="B22" s="16" t="s">
        <v>7459</v>
      </c>
      <c r="C22" s="67"/>
      <c r="D22" s="207">
        <v>4</v>
      </c>
      <c r="E22" s="67"/>
      <c r="F22" s="207">
        <v>1</v>
      </c>
      <c r="G22" s="207">
        <v>17</v>
      </c>
      <c r="H22" s="207">
        <v>69</v>
      </c>
      <c r="I22" s="67"/>
      <c r="J22" s="67"/>
      <c r="K22" s="67"/>
      <c r="L22" s="67"/>
      <c r="M22" s="2"/>
      <c r="N22" s="2"/>
    </row>
    <row x14ac:dyDescent="0.25" r="23" customHeight="1" ht="17.25">
      <c r="A23" s="15">
        <v>45017</v>
      </c>
      <c r="B23" s="16" t="s">
        <v>7460</v>
      </c>
      <c r="C23" s="207">
        <v>50</v>
      </c>
      <c r="D23" s="207">
        <v>50</v>
      </c>
      <c r="E23" s="207">
        <v>100</v>
      </c>
      <c r="F23" s="67"/>
      <c r="G23" s="207">
        <v>150</v>
      </c>
      <c r="H23" s="207">
        <v>50</v>
      </c>
      <c r="I23" s="207">
        <v>50</v>
      </c>
      <c r="J23" s="67"/>
      <c r="K23" s="67"/>
      <c r="L23" s="67"/>
      <c r="M23" s="2"/>
      <c r="N23" s="2"/>
    </row>
    <row x14ac:dyDescent="0.25" r="24" customHeight="1" ht="17.25">
      <c r="A24" s="15">
        <v>45047</v>
      </c>
      <c r="B24" s="16" t="s">
        <v>7461</v>
      </c>
      <c r="C24" s="17">
        <v>50</v>
      </c>
      <c r="D24" s="17">
        <v>50</v>
      </c>
      <c r="E24" s="17">
        <v>100</v>
      </c>
      <c r="F24" s="17">
        <v>150</v>
      </c>
      <c r="G24" s="36"/>
      <c r="H24" s="36"/>
      <c r="I24" s="36"/>
      <c r="J24" s="36"/>
      <c r="K24" s="36"/>
      <c r="L24" s="36"/>
      <c r="M24" s="2"/>
      <c r="N24" s="2"/>
    </row>
    <row x14ac:dyDescent="0.25" r="25" customHeight="1" ht="17.25">
      <c r="A25" s="15">
        <v>45078</v>
      </c>
      <c r="B25" s="16" t="s">
        <v>7462</v>
      </c>
      <c r="C25" s="17">
        <v>50</v>
      </c>
      <c r="D25" s="17">
        <v>50</v>
      </c>
      <c r="E25" s="17">
        <v>50</v>
      </c>
      <c r="F25" s="36"/>
      <c r="G25" s="36"/>
      <c r="H25" s="36"/>
      <c r="I25" s="36"/>
      <c r="J25" s="36"/>
      <c r="K25" s="36"/>
      <c r="L25" s="36"/>
      <c r="M25" s="2"/>
      <c r="N25" s="2"/>
    </row>
    <row x14ac:dyDescent="0.25" r="26" customHeight="1" ht="17.25">
      <c r="A26" s="15">
        <v>45139</v>
      </c>
      <c r="B26" s="16" t="s">
        <v>7463</v>
      </c>
      <c r="C26" s="17">
        <v>50</v>
      </c>
      <c r="D26" s="36"/>
      <c r="E26" s="36"/>
      <c r="F26" s="207">
        <v>34</v>
      </c>
      <c r="G26" s="207">
        <v>3</v>
      </c>
      <c r="H26" s="17">
        <v>20</v>
      </c>
      <c r="I26" s="17">
        <v>50</v>
      </c>
      <c r="J26" s="207">
        <v>26</v>
      </c>
      <c r="K26" s="207">
        <v>57</v>
      </c>
      <c r="L26" s="36"/>
      <c r="M26" s="2"/>
      <c r="N26" s="2"/>
    </row>
    <row x14ac:dyDescent="0.25" r="27" customHeight="1" ht="17.25">
      <c r="A27" s="15">
        <v>45139</v>
      </c>
      <c r="B27" s="16" t="s">
        <v>14</v>
      </c>
      <c r="C27" s="36"/>
      <c r="D27" s="17">
        <v>-23</v>
      </c>
      <c r="E27" s="36"/>
      <c r="F27" s="17">
        <v>-1</v>
      </c>
      <c r="G27" s="17">
        <v>-9</v>
      </c>
      <c r="H27" s="17">
        <v>-4</v>
      </c>
      <c r="I27" s="36"/>
      <c r="J27" s="36"/>
      <c r="K27" s="36"/>
      <c r="L27" s="36"/>
      <c r="M27" s="2"/>
      <c r="N27" s="2"/>
    </row>
    <row x14ac:dyDescent="0.25" r="28" customHeight="1" ht="17.25">
      <c r="A28" s="15">
        <v>45200</v>
      </c>
      <c r="B28" s="16" t="s">
        <v>7464</v>
      </c>
      <c r="C28" s="17">
        <v>172</v>
      </c>
      <c r="D28" s="17">
        <v>245</v>
      </c>
      <c r="E28" s="17">
        <v>200</v>
      </c>
      <c r="F28" s="17">
        <v>40</v>
      </c>
      <c r="G28" s="17">
        <v>40</v>
      </c>
      <c r="H28" s="17">
        <v>60</v>
      </c>
      <c r="I28" s="17">
        <v>60</v>
      </c>
      <c r="J28" s="36"/>
      <c r="K28" s="36"/>
      <c r="L28" s="36"/>
      <c r="M28" s="2"/>
      <c r="N28" s="2"/>
    </row>
    <row x14ac:dyDescent="0.25" r="29" customHeight="1" ht="17.25">
      <c r="A29" s="117">
        <v>45231</v>
      </c>
      <c r="B29" s="25" t="s">
        <v>7465</v>
      </c>
      <c r="C29" s="46"/>
      <c r="D29" s="46"/>
      <c r="E29" s="46"/>
      <c r="F29" s="138">
        <v>20</v>
      </c>
      <c r="G29" s="138">
        <v>50</v>
      </c>
      <c r="H29" s="46"/>
      <c r="I29" s="46"/>
      <c r="J29" s="46"/>
      <c r="K29" s="46"/>
      <c r="L29" s="46"/>
      <c r="M29" s="2"/>
      <c r="N29" s="2"/>
    </row>
    <row x14ac:dyDescent="0.25" r="30" customHeight="1" ht="17.25">
      <c r="A30" s="21" t="s">
        <v>7466</v>
      </c>
      <c r="B30" s="22"/>
      <c r="C30" s="23">
        <f>SUM(C7:C29)</f>
      </c>
      <c r="D30" s="23">
        <f>SUM(D7:D29)</f>
      </c>
      <c r="E30" s="23">
        <f>SUM(E7:E29)</f>
      </c>
      <c r="F30" s="23">
        <f>SUM(F7:F29)</f>
      </c>
      <c r="G30" s="23">
        <f>SUM(G7:G29)</f>
      </c>
      <c r="H30" s="23">
        <f>SUM(H7:H29)</f>
      </c>
      <c r="I30" s="23">
        <f>SUM(I7:I29)</f>
      </c>
      <c r="J30" s="23">
        <f>SUM(J7:J29)</f>
      </c>
      <c r="K30" s="23">
        <f>SUM(K7:K29)</f>
      </c>
      <c r="L30" s="119"/>
      <c r="M30" s="2"/>
      <c r="N30" s="2"/>
    </row>
    <row x14ac:dyDescent="0.25" r="31" customHeight="1" ht="17.25">
      <c r="A31" s="33" t="s">
        <v>1768</v>
      </c>
      <c r="B31" s="34" t="s">
        <v>7467</v>
      </c>
      <c r="C31" s="35"/>
      <c r="D31" s="35"/>
      <c r="E31" s="19">
        <v>100</v>
      </c>
      <c r="F31" s="19">
        <v>200</v>
      </c>
      <c r="G31" s="19">
        <v>200</v>
      </c>
      <c r="H31" s="19">
        <v>50</v>
      </c>
      <c r="I31" s="19">
        <v>50</v>
      </c>
      <c r="J31" s="35"/>
      <c r="K31" s="35"/>
      <c r="L31" s="35"/>
      <c r="M31" s="2"/>
      <c r="N31" s="2"/>
    </row>
    <row x14ac:dyDescent="0.25" r="32" customHeight="1" ht="17.25">
      <c r="A32" s="15" t="s">
        <v>3343</v>
      </c>
      <c r="B32" s="34" t="s">
        <v>7468</v>
      </c>
      <c r="C32" s="17">
        <v>120</v>
      </c>
      <c r="D32" s="17">
        <v>120</v>
      </c>
      <c r="E32" s="36"/>
      <c r="F32" s="17">
        <v>60</v>
      </c>
      <c r="G32" s="17">
        <v>120</v>
      </c>
      <c r="H32" s="36"/>
      <c r="I32" s="36"/>
      <c r="J32" s="36"/>
      <c r="K32" s="36"/>
      <c r="L32" s="36"/>
      <c r="M32" s="2"/>
      <c r="N32" s="2"/>
    </row>
    <row x14ac:dyDescent="0.25" r="33" customHeight="1" ht="17.25">
      <c r="A33" s="15" t="s">
        <v>7469</v>
      </c>
      <c r="B33" s="34" t="s">
        <v>7470</v>
      </c>
      <c r="C33" s="17">
        <v>40</v>
      </c>
      <c r="D33" s="17">
        <v>25</v>
      </c>
      <c r="E33" s="17">
        <v>194</v>
      </c>
      <c r="F33" s="17">
        <v>80</v>
      </c>
      <c r="G33" s="17">
        <v>83</v>
      </c>
      <c r="H33" s="36"/>
      <c r="I33" s="36"/>
      <c r="J33" s="36"/>
      <c r="K33" s="36"/>
      <c r="L33" s="36"/>
      <c r="M33" s="2"/>
      <c r="N33" s="2"/>
    </row>
    <row x14ac:dyDescent="0.25" r="34" customHeight="1" ht="17.25">
      <c r="A34" s="15" t="s">
        <v>3382</v>
      </c>
      <c r="B34" s="34" t="s">
        <v>7471</v>
      </c>
      <c r="C34" s="36"/>
      <c r="D34" s="36"/>
      <c r="E34" s="36"/>
      <c r="F34" s="17">
        <v>100</v>
      </c>
      <c r="G34" s="36"/>
      <c r="H34" s="17">
        <v>50</v>
      </c>
      <c r="I34" s="17">
        <v>50</v>
      </c>
      <c r="J34" s="36"/>
      <c r="K34" s="36"/>
      <c r="L34" s="36"/>
      <c r="M34" s="2"/>
      <c r="N34" s="2"/>
    </row>
    <row x14ac:dyDescent="0.25" r="35" customHeight="1" ht="17.25">
      <c r="A35" s="15">
        <v>44594</v>
      </c>
      <c r="B35" s="34" t="s">
        <v>7472</v>
      </c>
      <c r="C35" s="36"/>
      <c r="D35" s="36"/>
      <c r="E35" s="36"/>
      <c r="F35" s="36"/>
      <c r="G35" s="17">
        <v>100</v>
      </c>
      <c r="H35" s="36"/>
      <c r="I35" s="36"/>
      <c r="J35" s="36"/>
      <c r="K35" s="36"/>
      <c r="L35" s="36"/>
      <c r="M35" s="2"/>
      <c r="N35" s="2"/>
    </row>
    <row x14ac:dyDescent="0.25" r="36" customHeight="1" ht="17.25">
      <c r="A36" s="15">
        <v>45018</v>
      </c>
      <c r="B36" s="34" t="s">
        <v>14</v>
      </c>
      <c r="C36" s="36"/>
      <c r="D36" s="17">
        <v>-15</v>
      </c>
      <c r="E36" s="36"/>
      <c r="F36" s="17">
        <v>-2</v>
      </c>
      <c r="G36" s="17">
        <v>-8</v>
      </c>
      <c r="H36" s="17">
        <v>-5</v>
      </c>
      <c r="I36" s="36"/>
      <c r="J36" s="36"/>
      <c r="K36" s="36"/>
      <c r="L36" s="36"/>
      <c r="M36" s="2"/>
      <c r="N36" s="2"/>
    </row>
    <row x14ac:dyDescent="0.25" r="37" customHeight="1" ht="17.25">
      <c r="A37" s="15">
        <v>45079</v>
      </c>
      <c r="B37" s="34" t="s">
        <v>7473</v>
      </c>
      <c r="C37" s="36"/>
      <c r="D37" s="36"/>
      <c r="E37" s="36"/>
      <c r="F37" s="17">
        <v>50</v>
      </c>
      <c r="G37" s="17">
        <v>50</v>
      </c>
      <c r="H37" s="36"/>
      <c r="I37" s="36"/>
      <c r="J37" s="36"/>
      <c r="K37" s="36"/>
      <c r="L37" s="36"/>
      <c r="M37" s="2"/>
      <c r="N37" s="2"/>
    </row>
    <row x14ac:dyDescent="0.25" r="38" customHeight="1" ht="17.25">
      <c r="A38" s="123">
        <v>45140</v>
      </c>
      <c r="B38" s="55" t="s">
        <v>14</v>
      </c>
      <c r="C38" s="18"/>
      <c r="D38" s="103">
        <v>-16</v>
      </c>
      <c r="E38" s="18"/>
      <c r="F38" s="18"/>
      <c r="G38" s="18"/>
      <c r="H38" s="103">
        <v>-5</v>
      </c>
      <c r="I38" s="18"/>
      <c r="J38" s="18"/>
      <c r="K38" s="18"/>
      <c r="L38" s="18"/>
      <c r="M38" s="2"/>
      <c r="N38" s="2"/>
    </row>
    <row x14ac:dyDescent="0.25" r="39" customHeight="1" ht="17.25">
      <c r="A39" s="15">
        <v>45140</v>
      </c>
      <c r="B39" s="16" t="s">
        <v>7474</v>
      </c>
      <c r="C39" s="36"/>
      <c r="D39" s="36"/>
      <c r="E39" s="36"/>
      <c r="F39" s="17">
        <v>263</v>
      </c>
      <c r="G39" s="17">
        <v>179</v>
      </c>
      <c r="H39" s="36"/>
      <c r="I39" s="36"/>
      <c r="J39" s="17">
        <v>12</v>
      </c>
      <c r="K39" s="17">
        <v>11</v>
      </c>
      <c r="L39" s="36"/>
      <c r="M39" s="2"/>
      <c r="N39" s="2"/>
    </row>
    <row x14ac:dyDescent="0.25" r="40" customHeight="1" ht="17.25">
      <c r="A40" s="21" t="s">
        <v>7475</v>
      </c>
      <c r="B40" s="22"/>
      <c r="C40" s="23">
        <f>SUM(C30:C39)</f>
      </c>
      <c r="D40" s="23">
        <f>SUM(D30:D39)</f>
      </c>
      <c r="E40" s="23">
        <f>SUM(E30:E39)</f>
      </c>
      <c r="F40" s="23">
        <f>SUM(F30:F39)</f>
      </c>
      <c r="G40" s="23">
        <f>SUM(G30:G39)</f>
      </c>
      <c r="H40" s="23">
        <f>SUM(H30:H39)</f>
      </c>
      <c r="I40" s="23">
        <f>SUM(I30:I39)</f>
      </c>
      <c r="J40" s="23">
        <f>SUM(J30:J39)</f>
      </c>
      <c r="K40" s="23">
        <f>SUM(K30:K39)</f>
      </c>
      <c r="L40" s="119"/>
      <c r="M40" s="128" t="s">
        <v>7422</v>
      </c>
      <c r="N40" s="2"/>
    </row>
    <row x14ac:dyDescent="0.25" r="41" customHeight="1" ht="17.25">
      <c r="A41" s="33">
        <v>45080</v>
      </c>
      <c r="B41" s="16" t="s">
        <v>14</v>
      </c>
      <c r="C41" s="36"/>
      <c r="D41" s="36"/>
      <c r="E41" s="17">
        <v>-240</v>
      </c>
      <c r="F41" s="36"/>
      <c r="G41" s="36"/>
      <c r="H41" s="17">
        <v>-116</v>
      </c>
      <c r="I41" s="36"/>
      <c r="J41" s="36"/>
      <c r="K41" s="36"/>
      <c r="L41" s="36"/>
      <c r="M41" s="2"/>
      <c r="N41" s="2"/>
    </row>
    <row x14ac:dyDescent="0.25" r="42" customHeight="1" ht="17.25">
      <c r="A42" s="15">
        <v>45233</v>
      </c>
      <c r="B42" s="34" t="s">
        <v>14</v>
      </c>
      <c r="C42" s="36"/>
      <c r="D42" s="36"/>
      <c r="E42" s="36"/>
      <c r="F42" s="36"/>
      <c r="G42" s="36"/>
      <c r="H42" s="17">
        <v>-85</v>
      </c>
      <c r="I42" s="17">
        <v>-85</v>
      </c>
      <c r="J42" s="36"/>
      <c r="K42" s="36"/>
      <c r="L42" s="36"/>
      <c r="M42" s="2"/>
      <c r="N42" s="2"/>
    </row>
    <row x14ac:dyDescent="0.25" r="43" customHeight="1" ht="17.25">
      <c r="A43" s="15" t="s">
        <v>3141</v>
      </c>
      <c r="B43" s="34" t="s">
        <v>14</v>
      </c>
      <c r="C43" s="17">
        <v>-40</v>
      </c>
      <c r="D43" s="17">
        <v>-40</v>
      </c>
      <c r="E43" s="17">
        <v>-500</v>
      </c>
      <c r="F43" s="18"/>
      <c r="G43" s="18"/>
      <c r="H43" s="17">
        <v>-100</v>
      </c>
      <c r="I43" s="17">
        <v>-100</v>
      </c>
      <c r="J43" s="18"/>
      <c r="K43" s="18"/>
      <c r="L43" s="18"/>
      <c r="M43" s="2"/>
      <c r="N43" s="2"/>
    </row>
    <row x14ac:dyDescent="0.25" r="44" customHeight="1" ht="17.25">
      <c r="A44" s="21" t="s">
        <v>7476</v>
      </c>
      <c r="B44" s="22"/>
      <c r="C44" s="23">
        <f>SUM(C40:C43)</f>
      </c>
      <c r="D44" s="23">
        <f>SUM(D40:D43)</f>
      </c>
      <c r="E44" s="23">
        <f>SUM(E40:E43)</f>
      </c>
      <c r="F44" s="23">
        <f>SUM(F40:F43)</f>
      </c>
      <c r="G44" s="23">
        <f>SUM(G40:G43)</f>
      </c>
      <c r="H44" s="23">
        <f>SUM(H40:H43)</f>
      </c>
      <c r="I44" s="23">
        <f>SUM(I40:I43)</f>
      </c>
      <c r="J44" s="23">
        <f>SUM(J40:J43)</f>
      </c>
      <c r="K44" s="23">
        <f>SUM(K40:K43)</f>
      </c>
      <c r="L44" s="119"/>
      <c r="M44" s="2"/>
      <c r="N44" s="2"/>
    </row>
    <row x14ac:dyDescent="0.25" r="45" customHeight="1" ht="17.25">
      <c r="A45" s="117" t="s">
        <v>3147</v>
      </c>
      <c r="B45" s="16" t="s">
        <v>14</v>
      </c>
      <c r="C45" s="18"/>
      <c r="D45" s="18"/>
      <c r="E45" s="18"/>
      <c r="F45" s="17">
        <v>-100</v>
      </c>
      <c r="G45" s="18"/>
      <c r="H45" s="17">
        <v>-110</v>
      </c>
      <c r="I45" s="17">
        <v>-126</v>
      </c>
      <c r="J45" s="18"/>
      <c r="K45" s="18"/>
      <c r="L45" s="18"/>
      <c r="M45" s="2"/>
      <c r="N45" s="2"/>
    </row>
    <row x14ac:dyDescent="0.25" r="46" customHeight="1" ht="17.25">
      <c r="A46" s="117" t="s">
        <v>1525</v>
      </c>
      <c r="B46" s="118" t="s">
        <v>14</v>
      </c>
      <c r="C46" s="138">
        <v>-141</v>
      </c>
      <c r="D46" s="98"/>
      <c r="E46" s="98"/>
      <c r="F46" s="138">
        <v>-479</v>
      </c>
      <c r="G46" s="138">
        <v>-207</v>
      </c>
      <c r="H46" s="98"/>
      <c r="I46" s="138">
        <v>-3</v>
      </c>
      <c r="J46" s="138">
        <v>-23</v>
      </c>
      <c r="K46" s="138">
        <v>-6</v>
      </c>
      <c r="L46" s="98"/>
      <c r="M46" s="2"/>
      <c r="N46" s="2"/>
    </row>
    <row x14ac:dyDescent="0.25" r="47" customHeight="1" ht="17.25">
      <c r="A47" s="15">
        <v>45020</v>
      </c>
      <c r="B47" s="16" t="s">
        <v>2153</v>
      </c>
      <c r="C47" s="46"/>
      <c r="D47" s="138">
        <v>-71</v>
      </c>
      <c r="E47" s="46"/>
      <c r="F47" s="46"/>
      <c r="G47" s="46"/>
      <c r="H47" s="46"/>
      <c r="I47" s="46"/>
      <c r="J47" s="46"/>
      <c r="K47" s="46"/>
      <c r="L47" s="46"/>
      <c r="M47" s="2"/>
      <c r="N47" s="2"/>
    </row>
    <row x14ac:dyDescent="0.25" r="48" customHeight="1" ht="17.25">
      <c r="A48" s="117">
        <v>45050</v>
      </c>
      <c r="B48" s="118" t="s">
        <v>14</v>
      </c>
      <c r="C48" s="138">
        <v>-151</v>
      </c>
      <c r="D48" s="138">
        <v>-157</v>
      </c>
      <c r="E48" s="138">
        <v>-262</v>
      </c>
      <c r="F48" s="46"/>
      <c r="G48" s="46"/>
      <c r="H48" s="46"/>
      <c r="I48" s="46"/>
      <c r="J48" s="46"/>
      <c r="K48" s="46"/>
      <c r="L48" s="46"/>
      <c r="M48" s="2"/>
      <c r="N48" s="2"/>
    </row>
    <row x14ac:dyDescent="0.25" r="49" customHeight="1" ht="17.25">
      <c r="A49" s="15">
        <v>45264</v>
      </c>
      <c r="B49" s="16" t="s">
        <v>14</v>
      </c>
      <c r="C49" s="138">
        <v>-40</v>
      </c>
      <c r="D49" s="138">
        <v>-99</v>
      </c>
      <c r="E49" s="46"/>
      <c r="F49" s="138">
        <v>-90</v>
      </c>
      <c r="G49" s="138">
        <v>-85</v>
      </c>
      <c r="H49" s="46"/>
      <c r="I49" s="46"/>
      <c r="J49" s="46"/>
      <c r="K49" s="46"/>
      <c r="L49" s="46"/>
      <c r="M49" s="2"/>
      <c r="N49" s="2"/>
    </row>
    <row x14ac:dyDescent="0.25" r="50" customHeight="1" ht="17.25">
      <c r="A50" s="21" t="s">
        <v>7477</v>
      </c>
      <c r="B50" s="22"/>
      <c r="C50" s="23">
        <f>SUM(C44:C49)</f>
      </c>
      <c r="D50" s="23">
        <f>SUM(D44:D49)</f>
      </c>
      <c r="E50" s="23">
        <f>SUM(E44:E49)</f>
      </c>
      <c r="F50" s="23">
        <f>SUM(F44:F49)</f>
      </c>
      <c r="G50" s="23">
        <f>SUM(G44:G49)</f>
      </c>
      <c r="H50" s="23">
        <f>SUM(H44:H49)</f>
      </c>
      <c r="I50" s="23">
        <f>SUM(I44:I49)</f>
      </c>
      <c r="J50" s="23">
        <f>SUM(J44:J49)</f>
      </c>
      <c r="K50" s="23">
        <f>SUM(K44:K49)</f>
      </c>
      <c r="L50" s="119"/>
      <c r="M50" s="128" t="s">
        <v>7478</v>
      </c>
      <c r="N50" s="143" t="s">
        <v>1547</v>
      </c>
    </row>
    <row x14ac:dyDescent="0.25" r="51" customHeight="1" ht="17.25">
      <c r="A51" s="117"/>
      <c r="B51" s="118"/>
      <c r="C51" s="514"/>
      <c r="D51" s="514"/>
      <c r="E51" s="514"/>
      <c r="F51" s="514"/>
      <c r="G51" s="514"/>
      <c r="H51" s="514"/>
      <c r="I51" s="514"/>
      <c r="J51" s="514"/>
      <c r="K51" s="514"/>
      <c r="L51" s="46"/>
      <c r="M51" s="4"/>
      <c r="N51" s="2"/>
    </row>
    <row x14ac:dyDescent="0.25" r="52" customHeight="1" ht="17.25">
      <c r="A52" s="21" t="s">
        <v>7479</v>
      </c>
      <c r="B52" s="22"/>
      <c r="C52" s="23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3">
        <f>SUM(H50:H51)</f>
      </c>
      <c r="I52" s="23">
        <f>SUM(I50:I51)</f>
      </c>
      <c r="J52" s="23">
        <f>SUM(J50:J51)</f>
      </c>
      <c r="K52" s="23">
        <f>SUM(K50:K51)</f>
      </c>
      <c r="L52" s="119"/>
      <c r="M52" s="128" t="s">
        <v>7480</v>
      </c>
      <c r="N52" s="143" t="s">
        <v>1547</v>
      </c>
    </row>
    <row x14ac:dyDescent="0.25" r="53" customHeight="1" ht="17.25">
      <c r="A53" s="33" t="s">
        <v>3161</v>
      </c>
      <c r="B53" s="16" t="s">
        <v>14</v>
      </c>
      <c r="C53" s="98"/>
      <c r="D53" s="138">
        <v>-83</v>
      </c>
      <c r="E53" s="98"/>
      <c r="F53" s="138">
        <v>-136</v>
      </c>
      <c r="G53" s="138">
        <v>-206</v>
      </c>
      <c r="H53" s="98"/>
      <c r="I53" s="98"/>
      <c r="J53" s="98"/>
      <c r="K53" s="98"/>
      <c r="L53" s="98"/>
      <c r="M53" s="2"/>
      <c r="N53" s="2"/>
    </row>
    <row x14ac:dyDescent="0.25" r="54" customHeight="1" ht="17.25">
      <c r="A54" s="15" t="s">
        <v>3162</v>
      </c>
      <c r="B54" s="16" t="s">
        <v>14</v>
      </c>
      <c r="C54" s="138">
        <v>-70</v>
      </c>
      <c r="D54" s="138">
        <v>-70</v>
      </c>
      <c r="E54" s="98"/>
      <c r="F54" s="138">
        <v>-300</v>
      </c>
      <c r="G54" s="138">
        <v>-50</v>
      </c>
      <c r="H54" s="98"/>
      <c r="I54" s="98"/>
      <c r="J54" s="98"/>
      <c r="K54" s="98"/>
      <c r="L54" s="98"/>
      <c r="M54" s="2"/>
      <c r="N54" s="2"/>
    </row>
    <row x14ac:dyDescent="0.25" r="55" customHeight="1" ht="17.25">
      <c r="A55" s="33" t="s">
        <v>1802</v>
      </c>
      <c r="B55" s="34" t="s">
        <v>14</v>
      </c>
      <c r="C55" s="98"/>
      <c r="D55" s="138">
        <v>-76</v>
      </c>
      <c r="E55" s="98"/>
      <c r="F55" s="46"/>
      <c r="G55" s="138">
        <v>-200</v>
      </c>
      <c r="H55" s="138">
        <v>-31</v>
      </c>
      <c r="I55" s="138">
        <v>-85</v>
      </c>
      <c r="J55" s="98"/>
      <c r="K55" s="98"/>
      <c r="L55" s="98"/>
      <c r="M55" s="2"/>
      <c r="N55" s="2"/>
    </row>
    <row x14ac:dyDescent="0.25" r="56" customHeight="1" ht="17.25">
      <c r="A56" s="15">
        <v>44963</v>
      </c>
      <c r="B56" s="118" t="s">
        <v>14</v>
      </c>
      <c r="C56" s="98"/>
      <c r="D56" s="98"/>
      <c r="E56" s="98"/>
      <c r="F56" s="138">
        <v>-360</v>
      </c>
      <c r="G56" s="138">
        <v>-300</v>
      </c>
      <c r="H56" s="138">
        <v>-10</v>
      </c>
      <c r="I56" s="98"/>
      <c r="J56" s="98"/>
      <c r="K56" s="98"/>
      <c r="L56" s="98"/>
      <c r="M56" s="2"/>
      <c r="N56" s="2"/>
    </row>
    <row x14ac:dyDescent="0.25" r="57" customHeight="1" ht="17.25">
      <c r="A57" s="21" t="s">
        <v>7481</v>
      </c>
      <c r="B57" s="22"/>
      <c r="C57" s="23">
        <f>SUM(C52:C56)</f>
      </c>
      <c r="D57" s="23">
        <f>SUM(D52:D56)</f>
      </c>
      <c r="E57" s="23">
        <f>SUM(E52:E56)</f>
      </c>
      <c r="F57" s="23">
        <f>SUM(F52:F56)</f>
      </c>
      <c r="G57" s="23">
        <f>SUM(G52:G56)</f>
      </c>
      <c r="H57" s="23">
        <f>SUM(H52:H56)</f>
      </c>
      <c r="I57" s="23">
        <f>SUM(I52:I56)</f>
      </c>
      <c r="J57" s="23">
        <f>SUM(J52:J56)</f>
      </c>
      <c r="K57" s="23">
        <f>SUM(K52:K56)</f>
      </c>
      <c r="L57" s="119"/>
      <c r="M57" s="7" t="s">
        <v>1547</v>
      </c>
      <c r="N57" s="2"/>
    </row>
    <row x14ac:dyDescent="0.25" r="58" customHeight="1" ht="17.25">
      <c r="A58" s="15" t="s">
        <v>3464</v>
      </c>
      <c r="B58" s="118" t="s">
        <v>14</v>
      </c>
      <c r="C58" s="138">
        <v>-100</v>
      </c>
      <c r="D58" s="138">
        <v>-67</v>
      </c>
      <c r="E58" s="98"/>
      <c r="F58" s="98"/>
      <c r="G58" s="138">
        <v>-200</v>
      </c>
      <c r="H58" s="138">
        <v>-48</v>
      </c>
      <c r="I58" s="138">
        <v>-67</v>
      </c>
      <c r="J58" s="98"/>
      <c r="K58" s="98"/>
      <c r="L58" s="98"/>
      <c r="M58" s="2"/>
      <c r="N58" s="2"/>
    </row>
    <row x14ac:dyDescent="0.25" r="59" customHeight="1" ht="17.25">
      <c r="A59" s="15" t="s">
        <v>3790</v>
      </c>
      <c r="B59" s="16" t="s">
        <v>14</v>
      </c>
      <c r="C59" s="18"/>
      <c r="D59" s="17">
        <v>-84</v>
      </c>
      <c r="E59" s="18"/>
      <c r="F59" s="18"/>
      <c r="G59" s="17">
        <v>-36</v>
      </c>
      <c r="H59" s="17">
        <v>-35</v>
      </c>
      <c r="I59" s="17">
        <v>-60</v>
      </c>
      <c r="J59" s="18"/>
      <c r="K59" s="18"/>
      <c r="L59" s="18"/>
      <c r="M59" s="2"/>
      <c r="N59" s="2"/>
    </row>
    <row x14ac:dyDescent="0.25" r="60" customHeight="1" ht="17.25">
      <c r="A60" s="33">
        <v>45206</v>
      </c>
      <c r="B60" s="34" t="s">
        <v>14</v>
      </c>
      <c r="C60" s="27"/>
      <c r="D60" s="27"/>
      <c r="E60" s="26">
        <v>-414</v>
      </c>
      <c r="F60" s="26">
        <v>-144</v>
      </c>
      <c r="G60" s="27"/>
      <c r="H60" s="27"/>
      <c r="I60" s="27"/>
      <c r="J60" s="27"/>
      <c r="K60" s="27"/>
      <c r="L60" s="27"/>
      <c r="M60" s="2"/>
      <c r="N60" s="2"/>
    </row>
    <row x14ac:dyDescent="0.25" r="61" customHeight="1" ht="17.25">
      <c r="A61" s="21" t="s">
        <v>7482</v>
      </c>
      <c r="B61" s="22"/>
      <c r="C61" s="23">
        <f>SUM(C57:C60)</f>
      </c>
      <c r="D61" s="23">
        <f>SUM(D57:D60)</f>
      </c>
      <c r="E61" s="23">
        <f>SUM(E57:E60)</f>
      </c>
      <c r="F61" s="23">
        <f>SUM(F57:F60)</f>
      </c>
      <c r="G61" s="23">
        <f>SUM(G57:G60)</f>
      </c>
      <c r="H61" s="23">
        <f>SUM(H57:H60)</f>
      </c>
      <c r="I61" s="23">
        <f>SUM(I57:I60)</f>
      </c>
      <c r="J61" s="23">
        <f>SUM(J57:J60)</f>
      </c>
      <c r="K61" s="23">
        <f>SUM(K57:K60)</f>
      </c>
      <c r="L61" s="23">
        <f>SUM(L57:L60)</f>
      </c>
      <c r="M61" s="7" t="s">
        <v>1555</v>
      </c>
      <c r="N61" s="2"/>
    </row>
    <row x14ac:dyDescent="0.25" r="62" customHeight="1" ht="17.25">
      <c r="A62" s="15">
        <v>45146</v>
      </c>
      <c r="B62" s="16" t="s">
        <v>2153</v>
      </c>
      <c r="C62" s="138">
        <v>-144</v>
      </c>
      <c r="D62" s="138">
        <v>-27</v>
      </c>
      <c r="E62" s="98"/>
      <c r="F62" s="98"/>
      <c r="G62" s="138">
        <v>-347</v>
      </c>
      <c r="H62" s="138">
        <v>-10</v>
      </c>
      <c r="I62" s="138">
        <v>-30</v>
      </c>
      <c r="J62" s="98"/>
      <c r="K62" s="98"/>
      <c r="L62" s="98"/>
      <c r="M62" s="2"/>
      <c r="N62" s="2"/>
    </row>
    <row x14ac:dyDescent="0.25" r="63" customHeight="1" ht="17.25">
      <c r="A63" s="21" t="s">
        <v>7483</v>
      </c>
      <c r="B63" s="22"/>
      <c r="C63" s="23">
        <f>SUM(C61:C62)</f>
      </c>
      <c r="D63" s="23">
        <f>SUM(D61:D62)</f>
      </c>
      <c r="E63" s="23">
        <f>SUM(E61:E62)</f>
      </c>
      <c r="F63" s="23">
        <f>SUM(F61:F62)</f>
      </c>
      <c r="G63" s="23">
        <f>SUM(G61:G62)</f>
      </c>
      <c r="H63" s="23">
        <f>SUM(H61:H62)</f>
      </c>
      <c r="I63" s="23">
        <f>SUM(I61:I62)</f>
      </c>
      <c r="J63" s="23">
        <f>SUM(J61:J62)</f>
      </c>
      <c r="K63" s="23">
        <f>SUM(K61:K62)</f>
      </c>
      <c r="L63" s="23">
        <f>SUM(L61:L62)</f>
      </c>
      <c r="M63" s="7" t="s">
        <v>1547</v>
      </c>
      <c r="N63" s="2"/>
    </row>
    <row x14ac:dyDescent="0.25" r="64" customHeight="1" ht="17.25">
      <c r="A64" s="15"/>
      <c r="B64" s="16"/>
      <c r="C64" s="46"/>
      <c r="D64" s="46"/>
      <c r="E64" s="98"/>
      <c r="F64" s="98"/>
      <c r="G64" s="46"/>
      <c r="H64" s="46"/>
      <c r="I64" s="46"/>
      <c r="J64" s="98"/>
      <c r="K64" s="98"/>
      <c r="L64" s="98"/>
      <c r="M64" s="2"/>
      <c r="N64" s="2"/>
    </row>
    <row x14ac:dyDescent="0.25" r="65" customHeight="1" ht="17.25">
      <c r="A65" s="21" t="s">
        <v>7484</v>
      </c>
      <c r="B65" s="22"/>
      <c r="C65" s="23">
        <f>SUM(C63:C64)</f>
      </c>
      <c r="D65" s="23">
        <f>SUM(D63:D64)</f>
      </c>
      <c r="E65" s="23">
        <f>SUM(E63:E64)</f>
      </c>
      <c r="F65" s="23">
        <f>SUM(F63:F64)</f>
      </c>
      <c r="G65" s="23">
        <f>SUM(G63:G64)</f>
      </c>
      <c r="H65" s="23">
        <f>SUM(H63:H64)</f>
      </c>
      <c r="I65" s="23">
        <f>SUM(I63:I64)</f>
      </c>
      <c r="J65" s="23">
        <f>SUM(J63:J64)</f>
      </c>
      <c r="K65" s="23">
        <f>SUM(K63:K64)</f>
      </c>
      <c r="L65" s="23">
        <f>SUM(L63:L64)</f>
      </c>
      <c r="M65" s="7" t="s">
        <v>1547</v>
      </c>
      <c r="N65" s="2"/>
    </row>
    <row x14ac:dyDescent="0.25" r="66" customHeight="1" ht="17.25">
      <c r="A66" s="15"/>
      <c r="B66" s="16"/>
      <c r="C66" s="46"/>
      <c r="D66" s="46"/>
      <c r="E66" s="98"/>
      <c r="F66" s="98"/>
      <c r="G66" s="46"/>
      <c r="H66" s="46"/>
      <c r="I66" s="46"/>
      <c r="J66" s="98"/>
      <c r="K66" s="98"/>
      <c r="L66" s="98"/>
      <c r="M66" s="2"/>
      <c r="N66" s="2"/>
    </row>
    <row x14ac:dyDescent="0.25" r="67" customHeight="1" ht="17.25">
      <c r="A67" s="21" t="s">
        <v>7485</v>
      </c>
      <c r="B67" s="22"/>
      <c r="C67" s="23">
        <f>SUM(C65:C66)</f>
      </c>
      <c r="D67" s="23">
        <f>SUM(D65:D66)</f>
      </c>
      <c r="E67" s="23">
        <f>SUM(E65:E66)</f>
      </c>
      <c r="F67" s="23">
        <f>SUM(F65:F66)</f>
      </c>
      <c r="G67" s="23">
        <f>SUM(G65:G66)</f>
      </c>
      <c r="H67" s="23">
        <f>SUM(H65:H66)</f>
      </c>
      <c r="I67" s="23">
        <f>SUM(I65:I66)</f>
      </c>
      <c r="J67" s="23">
        <f>SUM(J65:J66)</f>
      </c>
      <c r="K67" s="23">
        <f>SUM(K65:K66)</f>
      </c>
      <c r="L67" s="23">
        <f>SUM(L65:L66)</f>
      </c>
      <c r="M67" s="7"/>
      <c r="N67" s="2"/>
    </row>
    <row x14ac:dyDescent="0.25" r="68" customHeight="1" ht="17.25">
      <c r="A68" s="15" t="s">
        <v>2161</v>
      </c>
      <c r="B68" s="118" t="s">
        <v>2153</v>
      </c>
      <c r="C68" s="138">
        <v>-11</v>
      </c>
      <c r="D68" s="138">
        <v>-48</v>
      </c>
      <c r="E68" s="98"/>
      <c r="F68" s="138">
        <v>-55</v>
      </c>
      <c r="G68" s="138">
        <v>-1</v>
      </c>
      <c r="H68" s="138">
        <v>-7</v>
      </c>
      <c r="I68" s="138">
        <v>-13</v>
      </c>
      <c r="J68" s="98"/>
      <c r="K68" s="98"/>
      <c r="L68" s="98"/>
      <c r="M68" s="2"/>
      <c r="N68" s="2"/>
    </row>
    <row x14ac:dyDescent="0.25" r="69" customHeight="1" ht="17.25">
      <c r="A69" s="21" t="s">
        <v>7486</v>
      </c>
      <c r="B69" s="22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23">
        <f>SUM(G67:G68)</f>
      </c>
      <c r="H69" s="23">
        <f>SUM(H67:H68)</f>
      </c>
      <c r="I69" s="23">
        <f>SUM(I67:I68)</f>
      </c>
      <c r="J69" s="23">
        <f>SUM(J67:J68)</f>
      </c>
      <c r="K69" s="23">
        <f>SUM(K67:K68)</f>
      </c>
      <c r="L69" s="23">
        <f>SUM(L67:L68)</f>
      </c>
      <c r="M69" s="7"/>
      <c r="N69" s="2"/>
    </row>
    <row x14ac:dyDescent="0.25" r="70" customHeight="1" ht="17.25">
      <c r="A70" s="117"/>
      <c r="B70" s="118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2"/>
      <c r="N70" s="2"/>
    </row>
    <row x14ac:dyDescent="0.25" r="71" customHeight="1" ht="16.5">
      <c r="A71" s="21" t="s">
        <v>7487</v>
      </c>
      <c r="B71" s="22"/>
      <c r="C71" s="23">
        <f>SUM(C69:C70)</f>
      </c>
      <c r="D71" s="23">
        <f>SUM(D69:D70)</f>
      </c>
      <c r="E71" s="23">
        <f>SUM(E69:E70)</f>
      </c>
      <c r="F71" s="23">
        <f>SUM(F69:F70)</f>
      </c>
      <c r="G71" s="23">
        <f>SUM(G69:G70)</f>
      </c>
      <c r="H71" s="23">
        <f>SUM(H69:H70)</f>
      </c>
      <c r="I71" s="23">
        <f>SUM(I69:I70)</f>
      </c>
      <c r="J71" s="23">
        <f>SUM(J69:J70)</f>
      </c>
      <c r="K71" s="23">
        <f>SUM(K69:K70)</f>
      </c>
      <c r="L71" s="23">
        <f>SUM(L69:L70)</f>
      </c>
      <c r="M71" s="7"/>
      <c r="N71" s="2"/>
    </row>
    <row x14ac:dyDescent="0.25" r="72" customHeight="1" ht="17.25">
      <c r="A72" s="117"/>
      <c r="B72" s="118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2"/>
      <c r="N72" s="2"/>
    </row>
    <row x14ac:dyDescent="0.25" r="73" customHeight="1" ht="17.25">
      <c r="A73" s="62" t="s">
        <v>7488</v>
      </c>
      <c r="B73" s="149"/>
      <c r="C73" s="80">
        <f>SUM(C71:C72)</f>
      </c>
      <c r="D73" s="80">
        <f>SUM(D71:D72)</f>
      </c>
      <c r="E73" s="81">
        <f>SUM(E71:E72)</f>
      </c>
      <c r="F73" s="80">
        <f>SUM(F71:F72)</f>
      </c>
      <c r="G73" s="80">
        <f>SUM(G71:G72)</f>
      </c>
      <c r="H73" s="80">
        <f>SUM(H71:H72)</f>
      </c>
      <c r="I73" s="80">
        <f>SUM(I71:I72)</f>
      </c>
      <c r="J73" s="80">
        <f>SUM(J71:J72)</f>
      </c>
      <c r="K73" s="80">
        <f>SUM(K71:K72)</f>
      </c>
      <c r="L73" s="81">
        <f>SUM(L71:L72)</f>
      </c>
      <c r="M73" s="7"/>
      <c r="N73" s="2"/>
    </row>
    <row x14ac:dyDescent="0.25" r="74" customHeight="1" ht="17.25">
      <c r="A74" s="192" t="s">
        <v>2202</v>
      </c>
      <c r="B74" s="193" t="s">
        <v>17</v>
      </c>
      <c r="C74" s="195">
        <v>-223</v>
      </c>
      <c r="D74" s="196"/>
      <c r="E74" s="196"/>
      <c r="F74" s="196"/>
      <c r="G74" s="196"/>
      <c r="H74" s="196"/>
      <c r="I74" s="195">
        <v>-75</v>
      </c>
      <c r="J74" s="195">
        <v>-15</v>
      </c>
      <c r="K74" s="195">
        <v>-62</v>
      </c>
      <c r="L74" s="196"/>
      <c r="M74" s="32" t="s">
        <v>2415</v>
      </c>
      <c r="N74" s="2"/>
    </row>
    <row x14ac:dyDescent="0.25" r="75" customHeight="1" ht="17.25">
      <c r="A75" s="117"/>
      <c r="B75" s="118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2"/>
      <c r="N75" s="2"/>
    </row>
    <row x14ac:dyDescent="0.25" r="76" customHeight="1" ht="17.25">
      <c r="A76" s="117"/>
      <c r="B76" s="118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2"/>
      <c r="N76" s="2"/>
    </row>
    <row x14ac:dyDescent="0.25" r="77" customHeight="1" ht="17.25">
      <c r="A77" s="185"/>
      <c r="B77" s="186"/>
      <c r="C77" s="187">
        <f>SUM(C73:C74)</f>
      </c>
      <c r="D77" s="187">
        <f>SUM(D73:D74)</f>
      </c>
      <c r="E77" s="187">
        <f>SUM(E73:E74)</f>
      </c>
      <c r="F77" s="187">
        <f>SUM(F73:F74)</f>
      </c>
      <c r="G77" s="187">
        <f>SUM(G73:G74)</f>
      </c>
      <c r="H77" s="187">
        <f>SUM(H73:H74)</f>
      </c>
      <c r="I77" s="187">
        <f>SUM(I73:I74)</f>
      </c>
      <c r="J77" s="187">
        <f>SUM(J73:J74)</f>
      </c>
      <c r="K77" s="187">
        <f>SUM(K73:K74)</f>
      </c>
      <c r="L77" s="187">
        <f>SUM(L73:L74)</f>
      </c>
      <c r="M77" s="2"/>
      <c r="N77" s="2"/>
    </row>
    <row x14ac:dyDescent="0.25" r="78" customHeight="1" ht="17.25">
      <c r="A78" s="37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2"/>
      <c r="N78" s="2"/>
    </row>
    <row x14ac:dyDescent="0.25" r="79" customHeight="1" ht="17.25">
      <c r="A79" s="37"/>
      <c r="B79" s="2"/>
      <c r="C79" s="274" t="s">
        <v>7</v>
      </c>
      <c r="D79" s="274" t="s">
        <v>368</v>
      </c>
      <c r="E79" s="274" t="s">
        <v>9</v>
      </c>
      <c r="F79" s="274" t="s">
        <v>8</v>
      </c>
      <c r="G79" s="274" t="s">
        <v>358</v>
      </c>
      <c r="H79" s="274" t="s">
        <v>75</v>
      </c>
      <c r="I79" s="274" t="s">
        <v>76</v>
      </c>
      <c r="J79" s="274" t="s">
        <v>1448</v>
      </c>
      <c r="K79" s="274" t="s">
        <v>4432</v>
      </c>
      <c r="L79" s="274"/>
      <c r="M79" s="2"/>
      <c r="N79" s="2"/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5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25.576428571428572" customWidth="1" bestFit="1"/>
    <col min="3" max="3" style="116" width="10.290714285714287" customWidth="1" bestFit="1"/>
    <col min="4" max="4" style="116" width="11.290714285714287" customWidth="1" bestFit="1"/>
    <col min="5" max="5" style="41" width="11.290714285714287" customWidth="1" bestFit="1"/>
    <col min="6" max="6" style="41" width="11.290714285714287" customWidth="1" bestFit="1"/>
    <col min="7" max="7" style="41" width="11.290714285714287" customWidth="1" bestFit="1"/>
    <col min="8" max="8" style="41" width="11.290714285714287" customWidth="1" bestFit="1"/>
    <col min="9" max="9" style="41" width="19.576428571428572" customWidth="1" bestFit="1"/>
    <col min="10" max="10" style="41" width="9.719285714285713" customWidth="1" bestFit="1"/>
    <col min="11" max="11" style="41" width="11.290714285714287" customWidth="1" bestFit="1"/>
    <col min="12" max="12" style="41" width="11.290714285714287" customWidth="1" bestFit="1"/>
    <col min="13" max="13" style="41" width="17.719285714285714" customWidth="1" bestFit="1"/>
    <col min="14" max="14" style="41" width="19.290714285714284" customWidth="1" bestFit="1"/>
    <col min="15" max="15" style="41" width="12.290714285714287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7436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2"/>
    </row>
    <row x14ac:dyDescent="0.25" r="5" customHeight="1" ht="17.25">
      <c r="A5" s="191" t="s">
        <v>357</v>
      </c>
      <c r="B5" s="83"/>
      <c r="C5" s="11">
        <v>9900</v>
      </c>
      <c r="D5" s="11">
        <v>8800</v>
      </c>
      <c r="E5" s="11">
        <v>8250</v>
      </c>
      <c r="F5" s="11">
        <v>7750</v>
      </c>
      <c r="G5" s="11">
        <v>8600</v>
      </c>
      <c r="H5" s="11">
        <v>27500</v>
      </c>
      <c r="I5" s="11">
        <v>90000</v>
      </c>
      <c r="J5" s="11"/>
      <c r="K5" s="11">
        <v>25000</v>
      </c>
      <c r="L5" s="11">
        <v>4000</v>
      </c>
      <c r="M5" s="11">
        <v>45000</v>
      </c>
      <c r="N5" s="11">
        <v>52000</v>
      </c>
      <c r="O5" s="11">
        <v>75000</v>
      </c>
      <c r="P5" s="2"/>
    </row>
    <row x14ac:dyDescent="0.25" r="6" customHeight="1" ht="17.25">
      <c r="A6" s="12" t="s">
        <v>4</v>
      </c>
      <c r="B6" s="273" t="s">
        <v>5</v>
      </c>
      <c r="C6" s="234" t="s">
        <v>843</v>
      </c>
      <c r="D6" s="234" t="s">
        <v>842</v>
      </c>
      <c r="E6" s="234" t="s">
        <v>841</v>
      </c>
      <c r="F6" s="234" t="s">
        <v>2021</v>
      </c>
      <c r="G6" s="234" t="s">
        <v>7338</v>
      </c>
      <c r="H6" s="234" t="s">
        <v>10</v>
      </c>
      <c r="I6" s="234" t="s">
        <v>7437</v>
      </c>
      <c r="J6" s="234" t="s">
        <v>7438</v>
      </c>
      <c r="K6" s="234" t="s">
        <v>31</v>
      </c>
      <c r="L6" s="267" t="s">
        <v>33</v>
      </c>
      <c r="M6" s="268" t="s">
        <v>7439</v>
      </c>
      <c r="N6" s="268" t="s">
        <v>7440</v>
      </c>
      <c r="O6" s="234" t="s">
        <v>7441</v>
      </c>
      <c r="P6" s="2"/>
    </row>
    <row x14ac:dyDescent="0.25" r="7" customHeight="1" ht="17.25">
      <c r="A7" s="15" t="s">
        <v>49</v>
      </c>
      <c r="B7" s="16" t="s">
        <v>7442</v>
      </c>
      <c r="C7" s="17">
        <v>24</v>
      </c>
      <c r="D7" s="17">
        <v>8</v>
      </c>
      <c r="E7" s="17">
        <v>16</v>
      </c>
      <c r="F7" s="17">
        <v>44</v>
      </c>
      <c r="G7" s="17">
        <v>44</v>
      </c>
      <c r="H7" s="17">
        <v>10</v>
      </c>
      <c r="I7" s="17">
        <v>8</v>
      </c>
      <c r="J7" s="36"/>
      <c r="K7" s="17">
        <v>8</v>
      </c>
      <c r="L7" s="17">
        <v>8</v>
      </c>
      <c r="M7" s="36"/>
      <c r="N7" s="36"/>
      <c r="O7" s="18"/>
      <c r="P7" s="2"/>
    </row>
    <row x14ac:dyDescent="0.25" r="8" customHeight="1" ht="17.25">
      <c r="A8" s="117" t="s">
        <v>1604</v>
      </c>
      <c r="B8" s="118" t="s">
        <v>7443</v>
      </c>
      <c r="C8" s="46"/>
      <c r="D8" s="46"/>
      <c r="E8" s="46"/>
      <c r="F8" s="46"/>
      <c r="G8" s="46"/>
      <c r="H8" s="46"/>
      <c r="I8" s="46"/>
      <c r="J8" s="46"/>
      <c r="K8" s="46"/>
      <c r="L8" s="46"/>
      <c r="M8" s="138">
        <v>1</v>
      </c>
      <c r="N8" s="138">
        <v>1</v>
      </c>
      <c r="O8" s="46"/>
      <c r="P8" s="2"/>
    </row>
    <row x14ac:dyDescent="0.25" r="9" customHeight="1" ht="17.25">
      <c r="A9" s="21" t="s">
        <v>4793</v>
      </c>
      <c r="B9" s="22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112"/>
      <c r="K9" s="23">
        <f>SUM(K7:K8)</f>
      </c>
      <c r="L9" s="23">
        <f>SUM(L7:L8)</f>
      </c>
      <c r="M9" s="23">
        <f>SUM(M7:M8)</f>
      </c>
      <c r="N9" s="23">
        <f>SUM(N7:N8)</f>
      </c>
      <c r="O9" s="23">
        <f>SUM(O7:O8)</f>
      </c>
      <c r="P9" s="2"/>
    </row>
    <row x14ac:dyDescent="0.25" r="10" customHeight="1" ht="17.25">
      <c r="A10" s="33" t="s">
        <v>4027</v>
      </c>
      <c r="B10" s="34" t="s">
        <v>7444</v>
      </c>
      <c r="C10" s="19">
        <v>14</v>
      </c>
      <c r="D10" s="20"/>
      <c r="E10" s="19">
        <v>6</v>
      </c>
      <c r="F10" s="19">
        <v>25</v>
      </c>
      <c r="G10" s="19">
        <v>25</v>
      </c>
      <c r="H10" s="19">
        <v>5</v>
      </c>
      <c r="I10" s="20"/>
      <c r="J10" s="20"/>
      <c r="K10" s="20"/>
      <c r="L10" s="20"/>
      <c r="M10" s="20"/>
      <c r="N10" s="20"/>
      <c r="O10" s="19">
        <v>2</v>
      </c>
      <c r="P10" s="2"/>
    </row>
    <row x14ac:dyDescent="0.25" r="11" customHeight="1" ht="17.25">
      <c r="A11" s="21" t="s">
        <v>4795</v>
      </c>
      <c r="B11" s="22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112"/>
      <c r="K11" s="23">
        <f>SUM(K9:K10)</f>
      </c>
      <c r="L11" s="23">
        <f>SUM(L9:L10)</f>
      </c>
      <c r="M11" s="23">
        <f>SUM(M9:M10)</f>
      </c>
      <c r="N11" s="23">
        <f>SUM(N9:N10)</f>
      </c>
      <c r="O11" s="23">
        <f>SUM(O9:O10)</f>
      </c>
      <c r="P11" s="2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2"/>
    </row>
    <row x14ac:dyDescent="0.25" r="13" customHeight="1" ht="17.25">
      <c r="A13" s="21" t="s">
        <v>4777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112"/>
      <c r="K13" s="23">
        <f>SUM(K11:K12)</f>
      </c>
      <c r="L13" s="23">
        <f>SUM(L11:L12)</f>
      </c>
      <c r="M13" s="23">
        <f>SUM(M11:M12)</f>
      </c>
      <c r="N13" s="23">
        <f>SUM(N11:N12)</f>
      </c>
      <c r="O13" s="23">
        <f>SUM(O11:O12)</f>
      </c>
      <c r="P13" s="2"/>
    </row>
    <row x14ac:dyDescent="0.25" r="14" customHeight="1" ht="17.25">
      <c r="A14" s="15">
        <v>44565</v>
      </c>
      <c r="B14" s="16" t="s">
        <v>14</v>
      </c>
      <c r="C14" s="17">
        <v>-34</v>
      </c>
      <c r="D14" s="36"/>
      <c r="E14" s="17">
        <v>-13</v>
      </c>
      <c r="F14" s="17">
        <v>-46</v>
      </c>
      <c r="G14" s="17">
        <v>-18</v>
      </c>
      <c r="H14" s="17">
        <v>-7</v>
      </c>
      <c r="I14" s="17">
        <v>-3</v>
      </c>
      <c r="J14" s="103">
        <v>-2</v>
      </c>
      <c r="K14" s="17">
        <v>-8</v>
      </c>
      <c r="L14" s="17">
        <v>-8</v>
      </c>
      <c r="M14" s="18"/>
      <c r="N14" s="18"/>
      <c r="O14" s="36"/>
      <c r="P14" s="2"/>
    </row>
    <row x14ac:dyDescent="0.25" r="15" customHeight="1" ht="17.25">
      <c r="A15" s="21" t="s">
        <v>4779</v>
      </c>
      <c r="B15" s="22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49">
        <f>SUM(J13:J14)</f>
      </c>
      <c r="K15" s="23">
        <f>SUM(K13:K14)</f>
      </c>
      <c r="L15" s="23">
        <f>SUM(L13:L14)</f>
      </c>
      <c r="M15" s="23">
        <f>SUM(M13:M14)</f>
      </c>
      <c r="N15" s="23">
        <f>SUM(N13:N14)</f>
      </c>
      <c r="O15" s="23">
        <f>SUM(O13:O14)</f>
      </c>
      <c r="P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18"/>
      <c r="J16" s="36"/>
      <c r="K16" s="18"/>
      <c r="L16" s="18"/>
      <c r="M16" s="18"/>
      <c r="N16" s="18"/>
      <c r="O16" s="36"/>
      <c r="P16" s="2"/>
    </row>
    <row x14ac:dyDescent="0.25" r="17" customHeight="1" ht="17.25">
      <c r="A17" s="21" t="s">
        <v>4780</v>
      </c>
      <c r="B17" s="22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49">
        <f>SUM(J15:J16)</f>
      </c>
      <c r="K17" s="23">
        <f>SUM(K15:K16)</f>
      </c>
      <c r="L17" s="23">
        <f>SUM(L15:L16)</f>
      </c>
      <c r="M17" s="23">
        <f>SUM(M15:M16)</f>
      </c>
      <c r="N17" s="23">
        <f>SUM(N15:N16)</f>
      </c>
      <c r="O17" s="23">
        <f>SUM(O15:O16)</f>
      </c>
      <c r="P17" s="2"/>
    </row>
    <row x14ac:dyDescent="0.25" r="18" customHeight="1" ht="17.25">
      <c r="A18" s="15">
        <v>44840</v>
      </c>
      <c r="B18" s="16" t="s">
        <v>14</v>
      </c>
      <c r="C18" s="17">
        <v>-21</v>
      </c>
      <c r="D18" s="17">
        <v>-8</v>
      </c>
      <c r="E18" s="17">
        <v>-13</v>
      </c>
      <c r="F18" s="17">
        <v>-59</v>
      </c>
      <c r="G18" s="17">
        <v>-44</v>
      </c>
      <c r="H18" s="17">
        <v>-8</v>
      </c>
      <c r="I18" s="18"/>
      <c r="J18" s="17">
        <v>-3</v>
      </c>
      <c r="K18" s="18"/>
      <c r="L18" s="18"/>
      <c r="M18" s="18"/>
      <c r="N18" s="18"/>
      <c r="O18" s="17">
        <v>-7</v>
      </c>
      <c r="P18" s="2"/>
    </row>
    <row x14ac:dyDescent="0.25" r="19" customHeight="1" ht="17.25">
      <c r="A19" s="21" t="s">
        <v>4768</v>
      </c>
      <c r="B19" s="22"/>
      <c r="C19" s="49">
        <f>SUM(C17:C18)</f>
      </c>
      <c r="D19" s="23">
        <f>SUM(D17:D18)</f>
      </c>
      <c r="E19" s="49">
        <f>SUM(E17:E18)</f>
      </c>
      <c r="F19" s="49">
        <f>SUM(F17:F18)</f>
      </c>
      <c r="G19" s="23">
        <f>SUM(G17:G18)</f>
      </c>
      <c r="H19" s="23">
        <f>SUM(H17:H18)</f>
      </c>
      <c r="I19" s="23">
        <f>SUM(I17:I18)</f>
      </c>
      <c r="J19" s="49">
        <f>SUM(J17:J18)</f>
      </c>
      <c r="K19" s="23">
        <f>SUM(K17:K18)</f>
      </c>
      <c r="L19" s="23">
        <f>SUM(L17:L18)</f>
      </c>
      <c r="M19" s="23">
        <f>SUM(M17:M18)</f>
      </c>
      <c r="N19" s="23">
        <f>SUM(N17:N18)</f>
      </c>
      <c r="O19" s="49">
        <f>SUM(O17:O18)</f>
      </c>
      <c r="P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2"/>
    </row>
    <row x14ac:dyDescent="0.25" r="21" customHeight="1" ht="17.25">
      <c r="A21" s="21" t="s">
        <v>4769</v>
      </c>
      <c r="B21" s="22"/>
      <c r="C21" s="49">
        <f>SUM(C19:C20)</f>
      </c>
      <c r="D21" s="23">
        <f>SUM(D19:D20)</f>
      </c>
      <c r="E21" s="49">
        <f>SUM(E19:E20)</f>
      </c>
      <c r="F21" s="49">
        <f>SUM(F19:F20)</f>
      </c>
      <c r="G21" s="23">
        <f>SUM(G19:G20)</f>
      </c>
      <c r="H21" s="23">
        <f>SUM(H19:H20)</f>
      </c>
      <c r="I21" s="23">
        <f>SUM(I19:I20)</f>
      </c>
      <c r="J21" s="49">
        <f>SUM(J19:J20)</f>
      </c>
      <c r="K21" s="23">
        <f>SUM(K19:K20)</f>
      </c>
      <c r="L21" s="23">
        <f>SUM(L19:L20)</f>
      </c>
      <c r="M21" s="23">
        <f>SUM(M19:M20)</f>
      </c>
      <c r="N21" s="23">
        <f>SUM(N19:N20)</f>
      </c>
      <c r="O21" s="49">
        <f>SUM(O19:O20)</f>
      </c>
      <c r="P21" s="2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2"/>
    </row>
    <row x14ac:dyDescent="0.25" r="23" customHeight="1" ht="17.25">
      <c r="A23" s="21" t="s">
        <v>4755</v>
      </c>
      <c r="B23" s="22"/>
      <c r="C23" s="49">
        <f>SUM(C21:C22)</f>
      </c>
      <c r="D23" s="23">
        <f>SUM(D21:D22)</f>
      </c>
      <c r="E23" s="49">
        <f>SUM(E21:E22)</f>
      </c>
      <c r="F23" s="49">
        <f>SUM(F21:F22)</f>
      </c>
      <c r="G23" s="23">
        <f>SUM(G21:G22)</f>
      </c>
      <c r="H23" s="23">
        <f>SUM(H21:H22)</f>
      </c>
      <c r="I23" s="23">
        <f>SUM(I21:I22)</f>
      </c>
      <c r="J23" s="49">
        <f>SUM(J21:J22)</f>
      </c>
      <c r="K23" s="23">
        <f>SUM(K21:K22)</f>
      </c>
      <c r="L23" s="23">
        <f>SUM(L21:L22)</f>
      </c>
      <c r="M23" s="23">
        <f>SUM(M21:M22)</f>
      </c>
      <c r="N23" s="23">
        <f>SUM(N21:N22)</f>
      </c>
      <c r="O23" s="49">
        <f>SUM(O21:O22)</f>
      </c>
      <c r="P23" s="2"/>
    </row>
    <row x14ac:dyDescent="0.25" r="24" customHeight="1" ht="17.25">
      <c r="A24" s="15"/>
      <c r="B24" s="1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2"/>
    </row>
    <row x14ac:dyDescent="0.25" r="25" customHeight="1" ht="17.25">
      <c r="A25" s="21" t="s">
        <v>4758</v>
      </c>
      <c r="B25" s="22"/>
      <c r="C25" s="49">
        <f>SUM(C23:C24)</f>
      </c>
      <c r="D25" s="23">
        <f>SUM(D23:D24)</f>
      </c>
      <c r="E25" s="49">
        <f>SUM(E23:E24)</f>
      </c>
      <c r="F25" s="49">
        <f>SUM(F23:F24)</f>
      </c>
      <c r="G25" s="23">
        <f>SUM(G23:G24)</f>
      </c>
      <c r="H25" s="23">
        <f>SUM(H23:H24)</f>
      </c>
      <c r="I25" s="23">
        <f>SUM(I23:I24)</f>
      </c>
      <c r="J25" s="49">
        <f>SUM(J23:J24)</f>
      </c>
      <c r="K25" s="23">
        <f>SUM(K23:K24)</f>
      </c>
      <c r="L25" s="23">
        <f>SUM(L23:L24)</f>
      </c>
      <c r="M25" s="23">
        <f>SUM(M23:M24)</f>
      </c>
      <c r="N25" s="23">
        <f>SUM(N23:N24)</f>
      </c>
      <c r="O25" s="49">
        <f>SUM(O23:O24)</f>
      </c>
      <c r="P25" s="2"/>
    </row>
    <row x14ac:dyDescent="0.25" r="26" customHeight="1" ht="17.25">
      <c r="A26" s="15"/>
      <c r="B26" s="16"/>
      <c r="C26" s="36"/>
      <c r="D26" s="36"/>
      <c r="E26" s="36"/>
      <c r="F26" s="36"/>
      <c r="G26" s="60"/>
      <c r="H26" s="36"/>
      <c r="I26" s="60"/>
      <c r="J26" s="36"/>
      <c r="K26" s="36"/>
      <c r="L26" s="36"/>
      <c r="M26" s="60"/>
      <c r="N26" s="60"/>
      <c r="O26" s="36"/>
      <c r="P26" s="2"/>
    </row>
    <row x14ac:dyDescent="0.25" r="27" customHeight="1" ht="17.25">
      <c r="A27" s="21" t="s">
        <v>4678</v>
      </c>
      <c r="B27" s="22"/>
      <c r="C27" s="49">
        <f>SUM(C25:C26)</f>
      </c>
      <c r="D27" s="23">
        <f>SUM(D25:D26)</f>
      </c>
      <c r="E27" s="49">
        <f>SUM(E25:E26)</f>
      </c>
      <c r="F27" s="49">
        <f>SUM(F25:F26)</f>
      </c>
      <c r="G27" s="23">
        <f>SUM(G25:G26)</f>
      </c>
      <c r="H27" s="23">
        <f>SUM(H25:H26)</f>
      </c>
      <c r="I27" s="23">
        <f>SUM(I25:I26)</f>
      </c>
      <c r="J27" s="49">
        <f>SUM(J25:J26)</f>
      </c>
      <c r="K27" s="23">
        <f>SUM(K25:K26)</f>
      </c>
      <c r="L27" s="23">
        <f>SUM(L25:L26)</f>
      </c>
      <c r="M27" s="23">
        <f>SUM(M25:M26)</f>
      </c>
      <c r="N27" s="23">
        <f>SUM(N25:N26)</f>
      </c>
      <c r="O27" s="49">
        <f>SUM(O25:O26)</f>
      </c>
      <c r="P27" s="2"/>
    </row>
    <row x14ac:dyDescent="0.25" r="28" customHeight="1" ht="17.25">
      <c r="A28" s="200" t="s">
        <v>7445</v>
      </c>
      <c r="B28" s="201"/>
      <c r="C28" s="202"/>
      <c r="D28" s="202"/>
      <c r="E28" s="202"/>
      <c r="F28" s="202"/>
      <c r="G28" s="202"/>
      <c r="H28" s="202"/>
      <c r="I28" s="194">
        <v>-5</v>
      </c>
      <c r="J28" s="358">
        <v>5</v>
      </c>
      <c r="K28" s="202"/>
      <c r="L28" s="202"/>
      <c r="M28" s="202"/>
      <c r="N28" s="202"/>
      <c r="O28" s="358">
        <v>5</v>
      </c>
      <c r="P28" s="2"/>
    </row>
    <row x14ac:dyDescent="0.25" r="29" customHeight="1" ht="17.25">
      <c r="A29" s="650"/>
      <c r="B29" s="723" t="s">
        <v>17</v>
      </c>
      <c r="C29" s="229"/>
      <c r="D29" s="229"/>
      <c r="E29" s="229"/>
      <c r="F29" s="229"/>
      <c r="G29" s="230">
        <v>-7</v>
      </c>
      <c r="H29" s="229"/>
      <c r="I29" s="229"/>
      <c r="J29" s="1078"/>
      <c r="K29" s="229"/>
      <c r="L29" s="229"/>
      <c r="M29" s="230">
        <v>-1</v>
      </c>
      <c r="N29" s="230">
        <v>-1</v>
      </c>
      <c r="O29" s="1078"/>
      <c r="P29" s="32" t="s">
        <v>18</v>
      </c>
    </row>
    <row x14ac:dyDescent="0.25" r="30" customHeight="1" ht="17.25">
      <c r="A30" s="21" t="s">
        <v>4661</v>
      </c>
      <c r="B30" s="22"/>
      <c r="C30" s="49">
        <f>SUM(C27:C29)</f>
      </c>
      <c r="D30" s="23">
        <f>SUM(D27:D29)</f>
      </c>
      <c r="E30" s="49">
        <f>SUM(E27:E29)</f>
      </c>
      <c r="F30" s="49">
        <f>SUM(F27:F29)</f>
      </c>
      <c r="G30" s="23">
        <f>SUM(G27:G29)</f>
      </c>
      <c r="H30" s="23">
        <f>SUM(H27:H29)</f>
      </c>
      <c r="I30" s="23">
        <f>SUM(I27:I29)</f>
      </c>
      <c r="J30" s="23">
        <f>SUM(J27:J29)</f>
      </c>
      <c r="K30" s="23">
        <f>SUM(K27:K29)</f>
      </c>
      <c r="L30" s="23">
        <f>SUM(L27:L29)</f>
      </c>
      <c r="M30" s="23">
        <f>SUM(M27:M29)</f>
      </c>
      <c r="N30" s="23">
        <f>SUM(N27:N29)</f>
      </c>
      <c r="O30" s="23">
        <f>SUM(O27:O29)</f>
      </c>
      <c r="P30" s="2"/>
    </row>
    <row x14ac:dyDescent="0.25" r="31" customHeight="1" ht="17.25">
      <c r="A31" s="200"/>
      <c r="B31" s="201"/>
      <c r="C31" s="202"/>
      <c r="D31" s="202"/>
      <c r="E31" s="202"/>
      <c r="F31" s="202"/>
      <c r="G31" s="202"/>
      <c r="H31" s="202"/>
      <c r="I31" s="202"/>
      <c r="J31" s="1079"/>
      <c r="K31" s="202"/>
      <c r="L31" s="202"/>
      <c r="M31" s="202"/>
      <c r="N31" s="202"/>
      <c r="O31" s="1079"/>
      <c r="P31" s="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2"/>
    </row>
    <row x14ac:dyDescent="0.25" r="34" customHeight="1" ht="17.25">
      <c r="A34" s="37"/>
      <c r="B34" s="8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2"/>
    </row>
    <row x14ac:dyDescent="0.25" r="35" customHeight="1" ht="17.25">
      <c r="A35" s="455" t="s">
        <v>7446</v>
      </c>
      <c r="B35" s="456"/>
      <c r="C35" s="457"/>
      <c r="D35" s="582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2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1"/>
  <sheetViews>
    <sheetView workbookViewId="0"/>
  </sheetViews>
  <sheetFormatPr defaultRowHeight="15" x14ac:dyDescent="0.25"/>
  <cols>
    <col min="1" max="1" style="115" width="14.005" customWidth="1" bestFit="1"/>
    <col min="2" max="2" style="40" width="23.14785714285714" customWidth="1" bestFit="1"/>
    <col min="3" max="3" style="116" width="10.862142857142858" customWidth="1" bestFit="1"/>
    <col min="4" max="4" style="116" width="11.290714285714287" customWidth="1" bestFit="1"/>
    <col min="5" max="5" style="116" width="10.862142857142858" customWidth="1" bestFit="1"/>
    <col min="6" max="6" style="116" width="10.862142857142858" customWidth="1" bestFit="1"/>
    <col min="7" max="7" style="116" width="10.862142857142858" customWidth="1" bestFit="1"/>
    <col min="8" max="8" style="40" width="10.862142857142858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2"/>
      <c r="I1" s="2"/>
      <c r="J1" s="2"/>
    </row>
    <row x14ac:dyDescent="0.25" r="2" customHeight="1" ht="17.25">
      <c r="A2" s="1"/>
      <c r="B2" s="2"/>
      <c r="C2" s="3"/>
      <c r="D2" s="3"/>
      <c r="E2" s="3"/>
      <c r="F2" s="3"/>
      <c r="G2" s="3"/>
      <c r="H2" s="2"/>
      <c r="I2" s="2"/>
      <c r="J2" s="2"/>
    </row>
    <row x14ac:dyDescent="0.25" r="3" customHeight="1" ht="17.25">
      <c r="A3" s="1" t="s">
        <v>7321</v>
      </c>
      <c r="B3" s="2"/>
      <c r="C3" s="3"/>
      <c r="D3" s="3"/>
      <c r="E3" s="3"/>
      <c r="F3" s="3"/>
      <c r="G3" s="3"/>
      <c r="H3" s="2"/>
      <c r="I3" s="2"/>
      <c r="J3" s="2"/>
    </row>
    <row x14ac:dyDescent="0.25" r="4" customHeight="1" ht="17.25">
      <c r="A4" s="1" t="s">
        <v>7412</v>
      </c>
      <c r="B4" s="4"/>
      <c r="C4" s="94"/>
      <c r="D4" s="94"/>
      <c r="E4" s="94"/>
      <c r="F4" s="94"/>
      <c r="G4" s="94"/>
      <c r="H4" s="94"/>
      <c r="I4" s="2"/>
      <c r="J4" s="2"/>
    </row>
    <row x14ac:dyDescent="0.25" r="5" customHeight="1" ht="17.25">
      <c r="A5" s="191"/>
      <c r="B5" s="2"/>
      <c r="C5" s="11">
        <v>5000</v>
      </c>
      <c r="D5" s="11">
        <v>7000</v>
      </c>
      <c r="E5" s="11">
        <v>7000</v>
      </c>
      <c r="F5" s="11">
        <v>7000</v>
      </c>
      <c r="G5" s="11">
        <v>7000</v>
      </c>
      <c r="H5" s="11"/>
      <c r="I5" s="2"/>
      <c r="J5" s="2"/>
    </row>
    <row x14ac:dyDescent="0.25" r="6" customHeight="1" ht="17.25">
      <c r="A6" s="12" t="s">
        <v>4</v>
      </c>
      <c r="B6" s="273" t="s">
        <v>5</v>
      </c>
      <c r="C6" s="274" t="s">
        <v>1410</v>
      </c>
      <c r="D6" s="274" t="s">
        <v>1658</v>
      </c>
      <c r="E6" s="274" t="s">
        <v>137</v>
      </c>
      <c r="F6" s="274" t="s">
        <v>125</v>
      </c>
      <c r="G6" s="274" t="s">
        <v>124</v>
      </c>
      <c r="H6" s="273"/>
      <c r="I6" s="2"/>
      <c r="J6" s="2"/>
    </row>
    <row x14ac:dyDescent="0.25" r="7" customHeight="1" ht="17.25">
      <c r="A7" s="15" t="s">
        <v>3535</v>
      </c>
      <c r="B7" s="34" t="s">
        <v>7413</v>
      </c>
      <c r="C7" s="17">
        <v>400</v>
      </c>
      <c r="D7" s="36"/>
      <c r="E7" s="36"/>
      <c r="F7" s="36"/>
      <c r="G7" s="36"/>
      <c r="H7" s="16"/>
      <c r="I7" s="2"/>
      <c r="J7" s="2"/>
    </row>
    <row x14ac:dyDescent="0.25" r="8" customHeight="1" ht="17.25">
      <c r="A8" s="15" t="s">
        <v>3535</v>
      </c>
      <c r="B8" s="34" t="s">
        <v>7414</v>
      </c>
      <c r="C8" s="17">
        <v>300</v>
      </c>
      <c r="D8" s="17">
        <v>150</v>
      </c>
      <c r="E8" s="17">
        <v>200</v>
      </c>
      <c r="F8" s="17">
        <v>35</v>
      </c>
      <c r="G8" s="17">
        <v>110</v>
      </c>
      <c r="H8" s="16"/>
      <c r="I8" s="2"/>
      <c r="J8" s="2"/>
    </row>
    <row x14ac:dyDescent="0.25" r="9" customHeight="1" ht="17.25">
      <c r="A9" s="15" t="s">
        <v>1774</v>
      </c>
      <c r="B9" s="34" t="s">
        <v>7415</v>
      </c>
      <c r="C9" s="17">
        <v>500</v>
      </c>
      <c r="D9" s="36"/>
      <c r="E9" s="17">
        <v>50</v>
      </c>
      <c r="F9" s="36"/>
      <c r="G9" s="36"/>
      <c r="H9" s="16"/>
      <c r="I9" s="2"/>
      <c r="J9" s="2"/>
    </row>
    <row x14ac:dyDescent="0.25" r="10" customHeight="1" ht="17.25">
      <c r="A10" s="15" t="s">
        <v>3537</v>
      </c>
      <c r="B10" s="34" t="s">
        <v>7416</v>
      </c>
      <c r="C10" s="36"/>
      <c r="D10" s="17">
        <v>150</v>
      </c>
      <c r="E10" s="17">
        <v>150</v>
      </c>
      <c r="F10" s="36"/>
      <c r="G10" s="36"/>
      <c r="H10" s="16"/>
      <c r="I10" s="2"/>
      <c r="J10" s="2"/>
    </row>
    <row x14ac:dyDescent="0.25" r="11" customHeight="1" ht="17.25">
      <c r="A11" s="117">
        <v>45140</v>
      </c>
      <c r="B11" s="118" t="s">
        <v>14</v>
      </c>
      <c r="C11" s="46"/>
      <c r="D11" s="46"/>
      <c r="E11" s="138">
        <v>-178</v>
      </c>
      <c r="F11" s="46"/>
      <c r="G11" s="138">
        <v>-5</v>
      </c>
      <c r="H11" s="118"/>
      <c r="I11" s="2"/>
      <c r="J11" s="2"/>
    </row>
    <row x14ac:dyDescent="0.25" r="12" customHeight="1" ht="17.25">
      <c r="A12" s="21" t="s">
        <v>7417</v>
      </c>
      <c r="B12" s="22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2"/>
      <c r="I12" s="2"/>
      <c r="J12" s="2"/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4"/>
      <c r="I13" s="2"/>
      <c r="J13" s="2"/>
    </row>
    <row x14ac:dyDescent="0.25" r="14" customHeight="1" ht="17.25">
      <c r="A14" s="21" t="s">
        <v>7418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2"/>
      <c r="I14" s="2"/>
      <c r="J14" s="2"/>
    </row>
    <row x14ac:dyDescent="0.25" r="15" customHeight="1" ht="17.25">
      <c r="A15" s="15"/>
      <c r="B15" s="34"/>
      <c r="C15" s="36"/>
      <c r="D15" s="36"/>
      <c r="E15" s="36"/>
      <c r="F15" s="36"/>
      <c r="G15" s="36"/>
      <c r="H15" s="16"/>
      <c r="I15" s="2"/>
      <c r="J15" s="2"/>
    </row>
    <row x14ac:dyDescent="0.25" r="16" customHeight="1" ht="17.25">
      <c r="A16" s="21" t="s">
        <v>7419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2"/>
      <c r="I16" s="128" t="s">
        <v>7420</v>
      </c>
      <c r="J16" s="182" t="s">
        <v>2082</v>
      </c>
    </row>
    <row x14ac:dyDescent="0.25" r="17" customHeight="1" ht="17.25">
      <c r="A17" s="15"/>
      <c r="B17" s="34"/>
      <c r="C17" s="36"/>
      <c r="D17" s="36"/>
      <c r="E17" s="36"/>
      <c r="F17" s="36"/>
      <c r="G17" s="36"/>
      <c r="H17" s="16"/>
      <c r="I17" s="2"/>
      <c r="J17" s="2"/>
    </row>
    <row x14ac:dyDescent="0.25" r="18" customHeight="1" ht="17.25">
      <c r="A18" s="21" t="s">
        <v>7421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2"/>
      <c r="I18" s="128" t="s">
        <v>7422</v>
      </c>
      <c r="J18" s="182" t="s">
        <v>1547</v>
      </c>
    </row>
    <row x14ac:dyDescent="0.25" r="19" customHeight="1" ht="17.25">
      <c r="A19" s="535">
        <v>45113</v>
      </c>
      <c r="B19" s="427" t="s">
        <v>14</v>
      </c>
      <c r="C19" s="17">
        <v>-50</v>
      </c>
      <c r="D19" s="17">
        <v>-155</v>
      </c>
      <c r="E19" s="36"/>
      <c r="F19" s="36"/>
      <c r="G19" s="36"/>
      <c r="H19" s="16"/>
      <c r="I19" s="2"/>
      <c r="J19" s="2"/>
    </row>
    <row x14ac:dyDescent="0.25" r="20" customHeight="1" ht="17.25">
      <c r="A20" s="15">
        <v>45144</v>
      </c>
      <c r="B20" s="34" t="s">
        <v>14</v>
      </c>
      <c r="C20" s="17">
        <v>-450</v>
      </c>
      <c r="D20" s="36"/>
      <c r="E20" s="36"/>
      <c r="F20" s="36"/>
      <c r="G20" s="36"/>
      <c r="H20" s="16"/>
      <c r="I20" s="2"/>
      <c r="J20" s="2"/>
    </row>
    <row x14ac:dyDescent="0.25" r="21" customHeight="1" ht="17.25">
      <c r="A21" s="21" t="s">
        <v>7423</v>
      </c>
      <c r="B21" s="22"/>
      <c r="C21" s="23">
        <f>SUM(C18:C20)</f>
      </c>
      <c r="D21" s="23">
        <f>SUM(D18:D20)</f>
      </c>
      <c r="E21" s="23">
        <f>SUM(E18:E20)</f>
      </c>
      <c r="F21" s="23">
        <f>SUM(F18:F20)</f>
      </c>
      <c r="G21" s="23">
        <f>SUM(G18:G20)</f>
      </c>
      <c r="H21" s="22"/>
      <c r="I21" s="7" t="s">
        <v>7422</v>
      </c>
      <c r="J21" s="143" t="s">
        <v>1547</v>
      </c>
    </row>
    <row x14ac:dyDescent="0.25" r="22" customHeight="1" ht="17.25">
      <c r="A22" s="33" t="s">
        <v>3301</v>
      </c>
      <c r="B22" s="34" t="s">
        <v>14</v>
      </c>
      <c r="C22" s="17">
        <v>-133</v>
      </c>
      <c r="D22" s="17">
        <v>-88</v>
      </c>
      <c r="E22" s="17">
        <v>-26</v>
      </c>
      <c r="F22" s="17">
        <v>-1</v>
      </c>
      <c r="G22" s="18"/>
      <c r="H22" s="124"/>
      <c r="I22" s="2"/>
      <c r="J22" s="2"/>
    </row>
    <row x14ac:dyDescent="0.25" r="23" customHeight="1" ht="17.25">
      <c r="A23" s="21" t="s">
        <v>7424</v>
      </c>
      <c r="B23" s="22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2"/>
      <c r="I23" s="7" t="s">
        <v>7422</v>
      </c>
      <c r="J23" s="143" t="s">
        <v>1555</v>
      </c>
    </row>
    <row x14ac:dyDescent="0.25" r="24" customHeight="1" ht="17.25">
      <c r="A24" s="33"/>
      <c r="B24" s="34"/>
      <c r="C24" s="36"/>
      <c r="D24" s="36"/>
      <c r="E24" s="36"/>
      <c r="F24" s="36"/>
      <c r="G24" s="18"/>
      <c r="H24" s="124"/>
      <c r="I24" s="2"/>
      <c r="J24" s="2"/>
    </row>
    <row x14ac:dyDescent="0.25" r="25" customHeight="1" ht="17.25">
      <c r="A25" s="21" t="s">
        <v>7425</v>
      </c>
      <c r="B25" s="22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2"/>
      <c r="I25" s="7" t="s">
        <v>7422</v>
      </c>
      <c r="J25" s="143" t="s">
        <v>2082</v>
      </c>
    </row>
    <row x14ac:dyDescent="0.25" r="26" customHeight="1" ht="17.25">
      <c r="A26" s="15" t="s">
        <v>2159</v>
      </c>
      <c r="B26" s="34" t="s">
        <v>14</v>
      </c>
      <c r="C26" s="17">
        <v>-336</v>
      </c>
      <c r="D26" s="17">
        <v>-44</v>
      </c>
      <c r="E26" s="17">
        <v>-39</v>
      </c>
      <c r="F26" s="17">
        <v>-3</v>
      </c>
      <c r="G26" s="17">
        <v>-8</v>
      </c>
      <c r="H26" s="124"/>
      <c r="I26" s="2"/>
      <c r="J26" s="2"/>
    </row>
    <row x14ac:dyDescent="0.25" r="27" customHeight="1" ht="17.25">
      <c r="A27" s="21" t="s">
        <v>7426</v>
      </c>
      <c r="B27" s="22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2"/>
      <c r="I27" s="7" t="s">
        <v>7422</v>
      </c>
      <c r="J27" s="143" t="s">
        <v>1547</v>
      </c>
    </row>
    <row x14ac:dyDescent="0.25" r="28" customHeight="1" ht="17.25">
      <c r="A28" s="15" t="s">
        <v>2052</v>
      </c>
      <c r="B28" s="34" t="s">
        <v>14</v>
      </c>
      <c r="C28" s="17">
        <v>-39</v>
      </c>
      <c r="D28" s="17">
        <v>-2</v>
      </c>
      <c r="E28" s="17">
        <v>-83</v>
      </c>
      <c r="F28" s="17">
        <v>-8</v>
      </c>
      <c r="G28" s="17">
        <v>-6</v>
      </c>
      <c r="H28" s="124"/>
      <c r="I28" s="2"/>
      <c r="J28" s="2"/>
    </row>
    <row x14ac:dyDescent="0.25" r="29" customHeight="1" ht="17.25">
      <c r="A29" s="117">
        <v>45117</v>
      </c>
      <c r="B29" s="34" t="s">
        <v>14</v>
      </c>
      <c r="C29" s="17">
        <v>-11</v>
      </c>
      <c r="D29" s="17">
        <v>-1</v>
      </c>
      <c r="E29" s="17">
        <v>-69</v>
      </c>
      <c r="F29" s="18"/>
      <c r="G29" s="17">
        <v>-2</v>
      </c>
      <c r="H29" s="124"/>
      <c r="I29" s="2"/>
      <c r="J29" s="2"/>
    </row>
    <row x14ac:dyDescent="0.25" r="30" customHeight="1" ht="17.25">
      <c r="A30" s="21" t="s">
        <v>7427</v>
      </c>
      <c r="B30" s="22"/>
      <c r="C30" s="23">
        <f>SUM(C27:C29)</f>
      </c>
      <c r="D30" s="23">
        <f>SUM(D27:D29)</f>
      </c>
      <c r="E30" s="23">
        <f>SUM(E27:E29)</f>
      </c>
      <c r="F30" s="23">
        <f>SUM(F27:F29)</f>
      </c>
      <c r="G30" s="23">
        <f>SUM(G27:G29)</f>
      </c>
      <c r="H30" s="22"/>
      <c r="I30" s="7" t="s">
        <v>7422</v>
      </c>
      <c r="J30" s="2"/>
    </row>
    <row x14ac:dyDescent="0.25" r="31" customHeight="1" ht="17.25">
      <c r="A31" s="117"/>
      <c r="B31" s="34"/>
      <c r="C31" s="36"/>
      <c r="D31" s="36"/>
      <c r="E31" s="36"/>
      <c r="F31" s="18"/>
      <c r="G31" s="36"/>
      <c r="H31" s="124"/>
      <c r="I31" s="2"/>
      <c r="J31" s="2"/>
    </row>
    <row x14ac:dyDescent="0.25" r="32" customHeight="1" ht="17.25">
      <c r="A32" s="62" t="s">
        <v>7428</v>
      </c>
      <c r="B32" s="149"/>
      <c r="C32" s="80">
        <f>SUM(C30:C31)</f>
      </c>
      <c r="D32" s="80">
        <f>SUM(D30:D31)</f>
      </c>
      <c r="E32" s="80">
        <f>SUM(E30:E31)</f>
      </c>
      <c r="F32" s="80">
        <f>SUM(F30:F31)</f>
      </c>
      <c r="G32" s="80">
        <f>SUM(G30:G31)</f>
      </c>
      <c r="H32" s="149"/>
      <c r="I32" s="7" t="s">
        <v>7422</v>
      </c>
      <c r="J32" s="2"/>
    </row>
    <row x14ac:dyDescent="0.25" r="33" customHeight="1" ht="17.25">
      <c r="A33" s="15" t="s">
        <v>2537</v>
      </c>
      <c r="B33" s="16" t="s">
        <v>14</v>
      </c>
      <c r="C33" s="18"/>
      <c r="D33" s="450">
        <v>-10</v>
      </c>
      <c r="E33" s="18"/>
      <c r="F33" s="18"/>
      <c r="G33" s="18"/>
      <c r="H33" s="124"/>
      <c r="I33" s="2"/>
      <c r="J33" s="2"/>
    </row>
    <row x14ac:dyDescent="0.25" r="34" customHeight="1" ht="17.25">
      <c r="A34" s="62" t="s">
        <v>7429</v>
      </c>
      <c r="B34" s="149"/>
      <c r="C34" s="80">
        <f>SUM(C32:C33)</f>
      </c>
      <c r="D34" s="80">
        <f>SUM(D32:D33)</f>
      </c>
      <c r="E34" s="80">
        <f>SUM(E32:E33)</f>
      </c>
      <c r="F34" s="80">
        <f>SUM(F32:F33)</f>
      </c>
      <c r="G34" s="80">
        <f>SUM(G32:G33)</f>
      </c>
      <c r="H34" s="149"/>
      <c r="I34" s="7" t="s">
        <v>7422</v>
      </c>
      <c r="J34" s="2"/>
    </row>
    <row x14ac:dyDescent="0.25" r="35" customHeight="1" ht="17.25">
      <c r="A35" s="15"/>
      <c r="B35" s="34"/>
      <c r="C35" s="18"/>
      <c r="D35" s="36"/>
      <c r="E35" s="18"/>
      <c r="F35" s="18"/>
      <c r="G35" s="18"/>
      <c r="H35" s="124"/>
      <c r="I35" s="2"/>
      <c r="J35" s="2"/>
    </row>
    <row x14ac:dyDescent="0.25" r="36" customHeight="1" ht="17.25">
      <c r="A36" s="62" t="s">
        <v>7430</v>
      </c>
      <c r="B36" s="149"/>
      <c r="C36" s="80">
        <f>SUM(C34:C35)</f>
      </c>
      <c r="D36" s="80">
        <f>SUM(D34:D35)</f>
      </c>
      <c r="E36" s="80">
        <f>SUM(E34:E35)</f>
      </c>
      <c r="F36" s="80">
        <f>SUM(F34:F35)</f>
      </c>
      <c r="G36" s="80">
        <f>SUM(G34:G35)</f>
      </c>
      <c r="H36" s="149"/>
      <c r="I36" s="7" t="s">
        <v>7422</v>
      </c>
      <c r="J36" s="2"/>
    </row>
    <row x14ac:dyDescent="0.25" r="37" customHeight="1" ht="17.25">
      <c r="A37" s="15"/>
      <c r="B37" s="34"/>
      <c r="C37" s="18"/>
      <c r="D37" s="36"/>
      <c r="E37" s="18"/>
      <c r="F37" s="18"/>
      <c r="G37" s="18"/>
      <c r="H37" s="124"/>
      <c r="I37" s="2"/>
      <c r="J37" s="2"/>
    </row>
    <row x14ac:dyDescent="0.25" r="38" customHeight="1" ht="17.25">
      <c r="A38" s="62" t="s">
        <v>7431</v>
      </c>
      <c r="B38" s="149"/>
      <c r="C38" s="80">
        <f>SUM(C36:C37)</f>
      </c>
      <c r="D38" s="80">
        <f>SUM(D36:D37)</f>
      </c>
      <c r="E38" s="80">
        <f>SUM(E36:E37)</f>
      </c>
      <c r="F38" s="80">
        <f>SUM(F36:F37)</f>
      </c>
      <c r="G38" s="80">
        <f>SUM(G36:G37)</f>
      </c>
      <c r="H38" s="149"/>
      <c r="I38" s="7" t="s">
        <v>2327</v>
      </c>
      <c r="J38" s="2"/>
    </row>
    <row x14ac:dyDescent="0.25" r="39" customHeight="1" ht="17.25">
      <c r="A39" s="15"/>
      <c r="B39" s="34"/>
      <c r="C39" s="18"/>
      <c r="D39" s="36"/>
      <c r="E39" s="18"/>
      <c r="F39" s="18"/>
      <c r="G39" s="18"/>
      <c r="H39" s="124"/>
      <c r="I39" s="2"/>
      <c r="J39" s="2"/>
    </row>
    <row x14ac:dyDescent="0.25" r="40" customHeight="1" ht="17.25">
      <c r="A40" s="62" t="s">
        <v>7432</v>
      </c>
      <c r="B40" s="149"/>
      <c r="C40" s="80">
        <f>SUM(C38:C39)</f>
      </c>
      <c r="D40" s="80">
        <f>SUM(D38:D39)</f>
      </c>
      <c r="E40" s="80">
        <f>SUM(E38:E39)</f>
      </c>
      <c r="F40" s="80">
        <f>SUM(F38:F39)</f>
      </c>
      <c r="G40" s="80">
        <f>SUM(G38:G39)</f>
      </c>
      <c r="H40" s="149"/>
      <c r="I40" s="7" t="s">
        <v>2327</v>
      </c>
      <c r="J40" s="2"/>
    </row>
    <row x14ac:dyDescent="0.25" r="41" customHeight="1" ht="17.25">
      <c r="A41" s="15"/>
      <c r="B41" s="34"/>
      <c r="C41" s="18"/>
      <c r="D41" s="36"/>
      <c r="E41" s="18"/>
      <c r="F41" s="18"/>
      <c r="G41" s="18"/>
      <c r="H41" s="124"/>
      <c r="I41" s="2"/>
      <c r="J41" s="2"/>
    </row>
    <row x14ac:dyDescent="0.25" r="42" customHeight="1" ht="17.25">
      <c r="A42" s="62" t="s">
        <v>7433</v>
      </c>
      <c r="B42" s="149"/>
      <c r="C42" s="80">
        <f>SUM(C40:C41)</f>
      </c>
      <c r="D42" s="80">
        <f>SUM(D40:D41)</f>
      </c>
      <c r="E42" s="80">
        <f>SUM(E40:E41)</f>
      </c>
      <c r="F42" s="80">
        <f>SUM(F40:F41)</f>
      </c>
      <c r="G42" s="80">
        <f>SUM(G40:G41)</f>
      </c>
      <c r="H42" s="149"/>
      <c r="I42" s="7" t="s">
        <v>2327</v>
      </c>
      <c r="J42" s="2"/>
    </row>
    <row x14ac:dyDescent="0.25" r="43" customHeight="1" ht="17.25">
      <c r="A43" s="15"/>
      <c r="B43" s="34"/>
      <c r="C43" s="18"/>
      <c r="D43" s="36"/>
      <c r="E43" s="18"/>
      <c r="F43" s="18"/>
      <c r="G43" s="18"/>
      <c r="H43" s="124"/>
      <c r="I43" s="2"/>
      <c r="J43" s="2"/>
    </row>
    <row x14ac:dyDescent="0.25" r="44" customHeight="1" ht="17.25">
      <c r="A44" s="62" t="s">
        <v>7434</v>
      </c>
      <c r="B44" s="149"/>
      <c r="C44" s="80">
        <f>SUM(C42:C43)</f>
      </c>
      <c r="D44" s="81">
        <f>SUM(D42:D43)</f>
      </c>
      <c r="E44" s="80">
        <f>SUM(E42:E43)</f>
      </c>
      <c r="F44" s="80">
        <f>SUM(F42:F43)</f>
      </c>
      <c r="G44" s="80">
        <f>SUM(G42:G43)</f>
      </c>
      <c r="H44" s="149"/>
      <c r="I44" s="7"/>
      <c r="J44" s="2"/>
    </row>
    <row x14ac:dyDescent="0.25" r="45" customHeight="1" ht="17.25">
      <c r="A45" s="15"/>
      <c r="B45" s="34"/>
      <c r="C45" s="18"/>
      <c r="D45" s="36"/>
      <c r="E45" s="18"/>
      <c r="F45" s="18"/>
      <c r="G45" s="18"/>
      <c r="H45" s="124"/>
      <c r="I45" s="2"/>
      <c r="J45" s="2"/>
    </row>
    <row x14ac:dyDescent="0.25" r="46" customHeight="1" ht="17.25">
      <c r="A46" s="62" t="s">
        <v>7435</v>
      </c>
      <c r="B46" s="149"/>
      <c r="C46" s="80">
        <f>SUM(C44:C45)</f>
      </c>
      <c r="D46" s="81">
        <f>SUM(D44:D45)</f>
      </c>
      <c r="E46" s="80">
        <f>SUM(E44:E45)</f>
      </c>
      <c r="F46" s="80">
        <f>SUM(F44:F45)</f>
      </c>
      <c r="G46" s="80">
        <f>SUM(G44:G45)</f>
      </c>
      <c r="H46" s="149"/>
      <c r="I46" s="7"/>
      <c r="J46" s="2"/>
    </row>
    <row x14ac:dyDescent="0.25" r="47" customHeight="1" ht="17.25">
      <c r="A47" s="15"/>
      <c r="B47" s="34"/>
      <c r="C47" s="18"/>
      <c r="D47" s="36"/>
      <c r="E47" s="18"/>
      <c r="F47" s="18"/>
      <c r="G47" s="18"/>
      <c r="H47" s="124"/>
      <c r="I47" s="2"/>
      <c r="J47" s="2"/>
    </row>
    <row x14ac:dyDescent="0.25" r="48" customHeight="1" ht="17.25">
      <c r="A48" s="15"/>
      <c r="B48" s="34"/>
      <c r="C48" s="36"/>
      <c r="D48" s="36"/>
      <c r="E48" s="36"/>
      <c r="F48" s="36"/>
      <c r="G48" s="36"/>
      <c r="H48" s="16"/>
      <c r="I48" s="2"/>
      <c r="J48" s="2"/>
    </row>
    <row x14ac:dyDescent="0.25" r="49" customHeight="1" ht="17.25">
      <c r="A49" s="15"/>
      <c r="B49" s="16"/>
      <c r="C49" s="36"/>
      <c r="D49" s="36"/>
      <c r="E49" s="36"/>
      <c r="F49" s="36"/>
      <c r="G49" s="36"/>
      <c r="H49" s="16"/>
      <c r="I49" s="2"/>
      <c r="J49" s="2"/>
    </row>
    <row x14ac:dyDescent="0.25" r="50" customHeight="1" ht="17.25">
      <c r="A50" s="37"/>
      <c r="B50" s="2"/>
      <c r="C50" s="3"/>
      <c r="D50" s="3"/>
      <c r="E50" s="3"/>
      <c r="F50" s="3"/>
      <c r="G50" s="3"/>
      <c r="H50" s="2"/>
      <c r="I50" s="2"/>
      <c r="J50" s="2"/>
    </row>
    <row x14ac:dyDescent="0.25" r="51" customHeight="1" ht="17.25">
      <c r="A51" s="37"/>
      <c r="B51" s="2"/>
      <c r="C51" s="274" t="s">
        <v>1410</v>
      </c>
      <c r="D51" s="274" t="s">
        <v>1658</v>
      </c>
      <c r="E51" s="274" t="s">
        <v>137</v>
      </c>
      <c r="F51" s="274" t="s">
        <v>125</v>
      </c>
      <c r="G51" s="274" t="s">
        <v>124</v>
      </c>
      <c r="H51" s="2"/>
      <c r="I51" s="2"/>
      <c r="J51" s="2"/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4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4.290714285714284" customWidth="1" bestFit="1"/>
    <col min="3" max="3" style="41" width="10.290714285714287" customWidth="1" bestFit="1"/>
    <col min="4" max="4" style="41" width="11.290714285714287" customWidth="1" bestFit="1"/>
    <col min="5" max="5" style="41" width="11.290714285714287" customWidth="1" bestFit="1"/>
    <col min="6" max="6" style="41" width="11.290714285714287" customWidth="1" bestFit="1"/>
    <col min="7" max="7" style="41" width="11.290714285714287" customWidth="1" bestFit="1"/>
    <col min="8" max="8" style="41" width="11.290714285714287" customWidth="1" bestFit="1"/>
    <col min="9" max="9" style="41" width="11.290714285714287" customWidth="1" bestFit="1"/>
    <col min="10" max="10" style="41" width="17.290714285714284" customWidth="1" bestFit="1"/>
    <col min="11" max="11" style="41" width="10.005" customWidth="1" bestFit="1"/>
    <col min="12" max="12" style="41" width="10.005" customWidth="1" bestFit="1"/>
    <col min="13" max="13" style="41" width="10.005" customWidth="1" bestFit="1"/>
    <col min="14" max="14" style="41" width="10.005" customWidth="1" bestFit="1"/>
    <col min="15" max="15" style="40" width="11.290714285714287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  <c r="P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"/>
      <c r="P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  <c r="P3" s="2"/>
    </row>
    <row x14ac:dyDescent="0.25" r="4" customHeight="1" ht="17.25">
      <c r="A4" s="1" t="s">
        <v>7403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2"/>
      <c r="P4" s="2"/>
    </row>
    <row x14ac:dyDescent="0.25" r="5" customHeight="1" ht="17.25">
      <c r="A5" s="1"/>
      <c r="B5" s="4"/>
      <c r="C5" s="1026">
        <v>254500</v>
      </c>
      <c r="D5" s="1026"/>
      <c r="E5" s="1026"/>
      <c r="F5" s="1026"/>
      <c r="G5" s="1026">
        <v>160000</v>
      </c>
      <c r="H5" s="1026">
        <v>230000</v>
      </c>
      <c r="I5" s="1026"/>
      <c r="J5" s="1026"/>
      <c r="K5" s="1026"/>
      <c r="L5" s="1026"/>
      <c r="M5" s="1026"/>
      <c r="N5" s="1026"/>
      <c r="O5" s="2"/>
      <c r="P5" s="2"/>
    </row>
    <row x14ac:dyDescent="0.25" r="6" customHeight="1" ht="17.25">
      <c r="A6" s="191"/>
      <c r="B6" s="2"/>
      <c r="C6" s="11">
        <v>9900</v>
      </c>
      <c r="D6" s="11">
        <v>75000</v>
      </c>
      <c r="E6" s="11">
        <v>4000</v>
      </c>
      <c r="F6" s="11">
        <v>25000</v>
      </c>
      <c r="G6" s="11">
        <v>7750</v>
      </c>
      <c r="H6" s="11">
        <v>8600</v>
      </c>
      <c r="I6" s="11">
        <v>8250</v>
      </c>
      <c r="J6" s="11">
        <v>15000</v>
      </c>
      <c r="K6" s="11">
        <v>8750</v>
      </c>
      <c r="L6" s="11">
        <v>17500</v>
      </c>
      <c r="M6" s="11">
        <v>4000</v>
      </c>
      <c r="N6" s="11">
        <v>15000</v>
      </c>
      <c r="O6" s="11"/>
      <c r="P6" s="2"/>
    </row>
    <row x14ac:dyDescent="0.25" r="7" customHeight="1" ht="17.25">
      <c r="A7" s="12" t="s">
        <v>4</v>
      </c>
      <c r="B7" s="273" t="s">
        <v>5</v>
      </c>
      <c r="C7" s="234" t="s">
        <v>843</v>
      </c>
      <c r="D7" s="234" t="s">
        <v>845</v>
      </c>
      <c r="E7" s="267" t="s">
        <v>33</v>
      </c>
      <c r="F7" s="234" t="s">
        <v>31</v>
      </c>
      <c r="G7" s="234" t="s">
        <v>2021</v>
      </c>
      <c r="H7" s="234" t="s">
        <v>7338</v>
      </c>
      <c r="I7" s="234" t="s">
        <v>2023</v>
      </c>
      <c r="J7" s="234" t="s">
        <v>1862</v>
      </c>
      <c r="K7" s="234" t="s">
        <v>32</v>
      </c>
      <c r="L7" s="234" t="s">
        <v>383</v>
      </c>
      <c r="M7" s="234" t="s">
        <v>1083</v>
      </c>
      <c r="N7" s="234" t="s">
        <v>4057</v>
      </c>
      <c r="O7" s="493"/>
      <c r="P7" s="2"/>
    </row>
    <row x14ac:dyDescent="0.25" r="8" customHeight="1" ht="17.25">
      <c r="A8" s="117" t="s">
        <v>4781</v>
      </c>
      <c r="B8" s="118" t="s">
        <v>7404</v>
      </c>
      <c r="C8" s="138">
        <v>24</v>
      </c>
      <c r="D8" s="138">
        <v>4</v>
      </c>
      <c r="E8" s="138">
        <v>24</v>
      </c>
      <c r="F8" s="138">
        <v>8</v>
      </c>
      <c r="G8" s="138">
        <v>24</v>
      </c>
      <c r="H8" s="138">
        <v>24</v>
      </c>
      <c r="I8" s="46"/>
      <c r="J8" s="46"/>
      <c r="K8" s="46"/>
      <c r="L8" s="46"/>
      <c r="M8" s="46"/>
      <c r="N8" s="46"/>
      <c r="O8" s="118"/>
      <c r="P8" s="182" t="s">
        <v>7405</v>
      </c>
    </row>
    <row x14ac:dyDescent="0.25" r="9" customHeight="1" ht="17.25">
      <c r="A9" s="21" t="s">
        <v>4758</v>
      </c>
      <c r="B9" s="22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264"/>
      <c r="J9" s="264"/>
      <c r="K9" s="264"/>
      <c r="L9" s="264"/>
      <c r="M9" s="264"/>
      <c r="N9" s="264"/>
      <c r="O9" s="186"/>
      <c r="P9" s="2"/>
    </row>
    <row x14ac:dyDescent="0.25" r="10" customHeight="1" ht="17.25">
      <c r="A10" s="33">
        <v>44661</v>
      </c>
      <c r="B10" s="34" t="s">
        <v>7406</v>
      </c>
      <c r="C10" s="19">
        <v>20</v>
      </c>
      <c r="D10" s="35"/>
      <c r="E10" s="19">
        <v>30</v>
      </c>
      <c r="F10" s="35"/>
      <c r="G10" s="19">
        <v>40</v>
      </c>
      <c r="H10" s="35"/>
      <c r="I10" s="19">
        <v>40</v>
      </c>
      <c r="J10" s="19">
        <v>5</v>
      </c>
      <c r="K10" s="19">
        <v>10</v>
      </c>
      <c r="L10" s="19">
        <v>10</v>
      </c>
      <c r="M10" s="35"/>
      <c r="N10" s="35"/>
      <c r="O10" s="34"/>
      <c r="P10" s="2"/>
    </row>
    <row x14ac:dyDescent="0.25" r="11" customHeight="1" ht="17.25">
      <c r="A11" s="15">
        <v>44691</v>
      </c>
      <c r="B11" s="16" t="s">
        <v>7407</v>
      </c>
      <c r="C11" s="36"/>
      <c r="D11" s="36"/>
      <c r="E11" s="17">
        <v>16</v>
      </c>
      <c r="F11" s="36"/>
      <c r="G11" s="36"/>
      <c r="H11" s="36"/>
      <c r="I11" s="36"/>
      <c r="J11" s="36"/>
      <c r="K11" s="36"/>
      <c r="L11" s="36"/>
      <c r="M11" s="17">
        <v>48</v>
      </c>
      <c r="N11" s="17">
        <v>20</v>
      </c>
      <c r="O11" s="16"/>
      <c r="P11" s="182" t="s">
        <v>7408</v>
      </c>
    </row>
    <row x14ac:dyDescent="0.25" r="12" customHeight="1" ht="17.25">
      <c r="A12" s="15" t="s">
        <v>3254</v>
      </c>
      <c r="B12" s="16" t="s">
        <v>14</v>
      </c>
      <c r="C12" s="17">
        <v>-44</v>
      </c>
      <c r="D12" s="17">
        <v>-4</v>
      </c>
      <c r="E12" s="36"/>
      <c r="F12" s="36"/>
      <c r="G12" s="17">
        <v>-62</v>
      </c>
      <c r="H12" s="17">
        <v>-15</v>
      </c>
      <c r="I12" s="17">
        <v>-40</v>
      </c>
      <c r="J12" s="17">
        <v>-5</v>
      </c>
      <c r="K12" s="36"/>
      <c r="L12" s="36"/>
      <c r="M12" s="36"/>
      <c r="N12" s="36"/>
      <c r="O12" s="16"/>
      <c r="P12" s="182" t="s">
        <v>7408</v>
      </c>
    </row>
    <row x14ac:dyDescent="0.25" r="13" customHeight="1" ht="17.25">
      <c r="A13" s="21" t="s">
        <v>4678</v>
      </c>
      <c r="B13" s="22"/>
      <c r="C13" s="23">
        <f>SUM(C9:C12)</f>
      </c>
      <c r="D13" s="23">
        <f>SUM(D9:D12)</f>
      </c>
      <c r="E13" s="23">
        <f>SUM(E9:E12)</f>
      </c>
      <c r="F13" s="23">
        <f>SUM(F9:F12)</f>
      </c>
      <c r="G13" s="23">
        <f>SUM(G9:G12)</f>
      </c>
      <c r="H13" s="23">
        <f>SUM(H9:H12)</f>
      </c>
      <c r="I13" s="23">
        <f>SUM(I9:I12)</f>
      </c>
      <c r="J13" s="23">
        <f>SUM(J9:J12)</f>
      </c>
      <c r="K13" s="23">
        <f>SUM(K9:K12)</f>
      </c>
      <c r="L13" s="23">
        <f>SUM(L9:L12)</f>
      </c>
      <c r="M13" s="23">
        <f>SUM(M9:M12)</f>
      </c>
      <c r="N13" s="23">
        <f>SUM(N9:N12)</f>
      </c>
      <c r="O13" s="47"/>
      <c r="P13" s="2"/>
    </row>
    <row x14ac:dyDescent="0.25" r="14" customHeight="1" ht="17.25">
      <c r="A14" s="15" t="s">
        <v>1871</v>
      </c>
      <c r="B14" s="16" t="s">
        <v>14</v>
      </c>
      <c r="C14" s="36"/>
      <c r="D14" s="36"/>
      <c r="E14" s="17">
        <v>-44</v>
      </c>
      <c r="F14" s="17">
        <v>-9</v>
      </c>
      <c r="G14" s="17">
        <v>-1</v>
      </c>
      <c r="H14" s="36"/>
      <c r="I14" s="17">
        <v>-2</v>
      </c>
      <c r="J14" s="36"/>
      <c r="K14" s="17">
        <v>-10</v>
      </c>
      <c r="L14" s="17">
        <v>-9</v>
      </c>
      <c r="M14" s="17">
        <v>-50</v>
      </c>
      <c r="N14" s="17">
        <v>-20</v>
      </c>
      <c r="O14" s="16"/>
      <c r="P14" s="182" t="s">
        <v>7409</v>
      </c>
    </row>
    <row x14ac:dyDescent="0.25" r="15" customHeight="1" ht="17.25">
      <c r="A15" s="21" t="s">
        <v>4661</v>
      </c>
      <c r="B15" s="22"/>
      <c r="C15" s="23">
        <f>SUM(C13:C14)</f>
      </c>
      <c r="D15" s="23">
        <f>SUM(D13:D14)</f>
      </c>
      <c r="E15" s="23">
        <f>SUM(E13:E14)</f>
      </c>
      <c r="F15" s="49">
        <f>SUM(F13:F14)</f>
      </c>
      <c r="G15" s="23">
        <f>SUM(G13:G14)</f>
      </c>
      <c r="H15" s="23">
        <f>SUM(H13:H14)</f>
      </c>
      <c r="I15" s="49">
        <f>SUM(I13:I14)</f>
      </c>
      <c r="J15" s="23">
        <f>SUM(J13:J14)</f>
      </c>
      <c r="K15" s="23">
        <f>SUM(K13:K14)</f>
      </c>
      <c r="L15" s="23">
        <f>SUM(L13:L14)</f>
      </c>
      <c r="M15" s="49">
        <f>SUM(M13:M14)</f>
      </c>
      <c r="N15" s="23">
        <f>SUM(N13:N14)</f>
      </c>
      <c r="O15" s="47"/>
      <c r="P15" s="2"/>
    </row>
    <row x14ac:dyDescent="0.25" r="16" customHeight="1" ht="17.25">
      <c r="A16" s="200"/>
      <c r="B16" s="201"/>
      <c r="C16" s="202"/>
      <c r="D16" s="202"/>
      <c r="E16" s="202"/>
      <c r="F16" s="202"/>
      <c r="G16" s="202"/>
      <c r="H16" s="202"/>
      <c r="I16" s="202"/>
      <c r="J16" s="202"/>
      <c r="K16" s="202"/>
      <c r="L16" s="202"/>
      <c r="M16" s="202"/>
      <c r="N16" s="202"/>
      <c r="O16" s="201"/>
      <c r="P16" s="2"/>
    </row>
    <row x14ac:dyDescent="0.25" r="17" customHeight="1" ht="17.25">
      <c r="A17" s="21" t="s">
        <v>4669</v>
      </c>
      <c r="B17" s="22"/>
      <c r="C17" s="23">
        <f>SUM(C15:C16)</f>
      </c>
      <c r="D17" s="23">
        <f>SUM(D15:D16)</f>
      </c>
      <c r="E17" s="23">
        <f>SUM(E15:E16)</f>
      </c>
      <c r="F17" s="49">
        <f>SUM(F15:F16)</f>
      </c>
      <c r="G17" s="23">
        <f>SUM(G15:G16)</f>
      </c>
      <c r="H17" s="23">
        <f>SUM(H15:H16)</f>
      </c>
      <c r="I17" s="49">
        <f>SUM(I15:I16)</f>
      </c>
      <c r="J17" s="23">
        <f>SUM(J15:J16)</f>
      </c>
      <c r="K17" s="23">
        <f>SUM(K15:K16)</f>
      </c>
      <c r="L17" s="23">
        <f>SUM(L15:L16)</f>
      </c>
      <c r="M17" s="49">
        <f>SUM(M15:M16)</f>
      </c>
      <c r="N17" s="23">
        <f>SUM(N15:N16)</f>
      </c>
      <c r="O17" s="47"/>
      <c r="P17" s="2"/>
    </row>
    <row x14ac:dyDescent="0.25" r="18" customHeight="1" ht="17.25">
      <c r="A18" s="955">
        <v>44927</v>
      </c>
      <c r="B18" s="1077" t="s">
        <v>7410</v>
      </c>
      <c r="C18" s="957"/>
      <c r="D18" s="957"/>
      <c r="E18" s="958">
        <v>-26</v>
      </c>
      <c r="F18" s="957"/>
      <c r="G18" s="957"/>
      <c r="H18" s="957"/>
      <c r="I18" s="957"/>
      <c r="J18" s="957"/>
      <c r="K18" s="957"/>
      <c r="L18" s="957"/>
      <c r="M18" s="957"/>
      <c r="N18" s="957"/>
      <c r="O18" s="956"/>
      <c r="P18" s="2"/>
    </row>
    <row x14ac:dyDescent="0.25" r="19" customHeight="1" ht="17.25">
      <c r="A19" s="200" t="s">
        <v>1774</v>
      </c>
      <c r="B19" s="201" t="s">
        <v>17</v>
      </c>
      <c r="C19" s="202"/>
      <c r="D19" s="202"/>
      <c r="E19" s="202"/>
      <c r="F19" s="202"/>
      <c r="G19" s="194">
        <v>-1</v>
      </c>
      <c r="H19" s="194">
        <v>-9</v>
      </c>
      <c r="I19" s="202"/>
      <c r="J19" s="202"/>
      <c r="K19" s="202"/>
      <c r="L19" s="194">
        <v>-1</v>
      </c>
      <c r="M19" s="202"/>
      <c r="N19" s="202"/>
      <c r="O19" s="201"/>
      <c r="P19" s="32" t="s">
        <v>18</v>
      </c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16"/>
      <c r="P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16"/>
      <c r="P21" s="2"/>
    </row>
    <row x14ac:dyDescent="0.25" r="22" customHeight="1" ht="17.25">
      <c r="A22" s="15"/>
      <c r="B22" s="16"/>
      <c r="C22" s="36"/>
      <c r="D22" s="36"/>
      <c r="E22" s="103">
        <f>SUM(E17:E18)</f>
      </c>
      <c r="F22" s="36"/>
      <c r="G22" s="36"/>
      <c r="H22" s="36"/>
      <c r="I22" s="36"/>
      <c r="J22" s="36"/>
      <c r="K22" s="36"/>
      <c r="L22" s="36"/>
      <c r="M22" s="36"/>
      <c r="N22" s="36"/>
      <c r="O22" s="16"/>
      <c r="P22" s="2"/>
    </row>
    <row x14ac:dyDescent="0.25" r="23" customHeight="1" ht="17.25">
      <c r="A23" s="37"/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2"/>
      <c r="P23" s="2"/>
    </row>
    <row x14ac:dyDescent="0.25" r="24" customHeight="1" ht="17.25">
      <c r="A24" s="462" t="s">
        <v>7411</v>
      </c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2"/>
      <c r="P24" s="2"/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81"/>
  <sheetViews>
    <sheetView workbookViewId="0"/>
  </sheetViews>
  <sheetFormatPr defaultRowHeight="15" x14ac:dyDescent="0.25"/>
  <cols>
    <col min="1" max="1" style="39" width="14.005" customWidth="1" bestFit="1"/>
    <col min="2" max="2" style="40" width="28.576428571428572" customWidth="1" bestFit="1"/>
    <col min="3" max="3" style="41" width="10.862142857142858" customWidth="1" bestFit="1"/>
    <col min="4" max="4" style="41" width="11.290714285714287" customWidth="1" bestFit="1"/>
    <col min="5" max="5" style="41" width="10.862142857142858" customWidth="1" bestFit="1"/>
    <col min="6" max="6" style="41" width="10.862142857142858" customWidth="1" bestFit="1"/>
    <col min="7" max="7" style="41" width="10.862142857142858" customWidth="1" bestFit="1"/>
    <col min="8" max="8" style="41" width="10.862142857142858" customWidth="1" bestFit="1"/>
    <col min="9" max="9" style="41" width="10.862142857142858" customWidth="1" bestFit="1"/>
    <col min="10" max="10" style="41" width="10.862142857142858" customWidth="1" bestFit="1"/>
    <col min="11" max="11" style="41" width="10.862142857142858" customWidth="1" bestFit="1"/>
    <col min="12" max="12" style="41" width="10.862142857142858" customWidth="1" bestFit="1"/>
    <col min="13" max="13" style="41" width="10.862142857142858" customWidth="1" bestFit="1"/>
    <col min="14" max="14" style="41" width="10.862142857142858" customWidth="1" bestFit="1"/>
    <col min="15" max="15" style="41" width="10.862142857142858" customWidth="1" bestFit="1"/>
    <col min="16" max="16" style="41" width="10.862142857142858" customWidth="1" bestFit="1"/>
    <col min="17" max="17" style="41" width="10.862142857142858" customWidth="1" bestFit="1"/>
    <col min="18" max="18" style="41" width="10.862142857142858" customWidth="1" bestFit="1"/>
    <col min="19" max="19" style="41" width="10.862142857142858" customWidth="1" bestFit="1"/>
    <col min="20" max="20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2"/>
    </row>
    <row x14ac:dyDescent="0.25" r="3" customHeight="1" ht="17.25">
      <c r="A3" s="1" t="s">
        <v>7321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2"/>
    </row>
    <row x14ac:dyDescent="0.25" r="4" customHeight="1" ht="17.25">
      <c r="A4" s="1" t="s">
        <v>7337</v>
      </c>
      <c r="B4" s="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2"/>
    </row>
    <row x14ac:dyDescent="0.25" r="5" customHeight="1" ht="17.25">
      <c r="A5" s="191"/>
      <c r="B5" s="2"/>
      <c r="C5" s="11">
        <v>5750</v>
      </c>
      <c r="D5" s="11">
        <v>4500</v>
      </c>
      <c r="E5" s="11">
        <v>1500</v>
      </c>
      <c r="F5" s="11">
        <v>4500</v>
      </c>
      <c r="G5" s="11">
        <v>4500</v>
      </c>
      <c r="H5" s="11">
        <v>5750</v>
      </c>
      <c r="I5" s="11">
        <v>4500</v>
      </c>
      <c r="J5" s="11">
        <v>5000</v>
      </c>
      <c r="K5" s="11">
        <v>7000</v>
      </c>
      <c r="L5" s="11">
        <v>7000</v>
      </c>
      <c r="M5" s="11">
        <v>6500</v>
      </c>
      <c r="N5" s="11">
        <v>7000</v>
      </c>
      <c r="O5" s="11">
        <v>6000</v>
      </c>
      <c r="P5" s="11">
        <v>7000</v>
      </c>
      <c r="Q5" s="11">
        <v>7000</v>
      </c>
      <c r="R5" s="11">
        <v>7000</v>
      </c>
      <c r="S5" s="11"/>
      <c r="T5" s="2"/>
    </row>
    <row x14ac:dyDescent="0.25" r="6" customHeight="1" ht="17.25">
      <c r="A6" s="12" t="s">
        <v>4</v>
      </c>
      <c r="B6" s="273" t="s">
        <v>5</v>
      </c>
      <c r="C6" s="719" t="s">
        <v>368</v>
      </c>
      <c r="D6" s="274" t="s">
        <v>7</v>
      </c>
      <c r="E6" s="274" t="s">
        <v>9</v>
      </c>
      <c r="F6" s="274" t="s">
        <v>358</v>
      </c>
      <c r="G6" s="274" t="s">
        <v>8</v>
      </c>
      <c r="H6" s="274" t="s">
        <v>4327</v>
      </c>
      <c r="I6" s="274" t="s">
        <v>4328</v>
      </c>
      <c r="J6" s="274" t="s">
        <v>2021</v>
      </c>
      <c r="K6" s="274" t="s">
        <v>1085</v>
      </c>
      <c r="L6" s="274" t="s">
        <v>1084</v>
      </c>
      <c r="M6" s="274" t="s">
        <v>842</v>
      </c>
      <c r="N6" s="274" t="s">
        <v>843</v>
      </c>
      <c r="O6" s="274" t="s">
        <v>7338</v>
      </c>
      <c r="P6" s="274" t="s">
        <v>136</v>
      </c>
      <c r="Q6" s="274" t="s">
        <v>124</v>
      </c>
      <c r="R6" s="306" t="s">
        <v>599</v>
      </c>
      <c r="S6" s="1076"/>
      <c r="T6" s="2"/>
    </row>
    <row x14ac:dyDescent="0.25" r="7" customHeight="1" ht="17.25">
      <c r="A7" s="15">
        <v>45202</v>
      </c>
      <c r="B7" s="34" t="s">
        <v>7339</v>
      </c>
      <c r="C7" s="17">
        <v>100</v>
      </c>
      <c r="D7" s="17">
        <v>100</v>
      </c>
      <c r="E7" s="17">
        <v>60</v>
      </c>
      <c r="F7" s="17">
        <v>200</v>
      </c>
      <c r="G7" s="17">
        <v>200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2"/>
    </row>
    <row x14ac:dyDescent="0.25" r="8" customHeight="1" ht="17.25">
      <c r="A8" s="33" t="s">
        <v>1798</v>
      </c>
      <c r="B8" s="34" t="s">
        <v>7340</v>
      </c>
      <c r="C8" s="36"/>
      <c r="D8" s="36"/>
      <c r="E8" s="17">
        <v>200</v>
      </c>
      <c r="F8" s="36"/>
      <c r="G8" s="36"/>
      <c r="H8" s="17">
        <v>100</v>
      </c>
      <c r="I8" s="17">
        <v>100</v>
      </c>
      <c r="J8" s="36"/>
      <c r="K8" s="36"/>
      <c r="L8" s="36"/>
      <c r="M8" s="36"/>
      <c r="N8" s="36"/>
      <c r="O8" s="36"/>
      <c r="P8" s="36"/>
      <c r="Q8" s="36"/>
      <c r="R8" s="36"/>
      <c r="S8" s="36"/>
      <c r="T8" s="2"/>
    </row>
    <row x14ac:dyDescent="0.25" r="9" customHeight="1" ht="17.25">
      <c r="A9" s="15" t="s">
        <v>2464</v>
      </c>
      <c r="B9" s="34" t="s">
        <v>7341</v>
      </c>
      <c r="C9" s="18"/>
      <c r="D9" s="18"/>
      <c r="E9" s="18"/>
      <c r="F9" s="18"/>
      <c r="G9" s="18"/>
      <c r="H9" s="18"/>
      <c r="I9" s="18"/>
      <c r="J9" s="17">
        <v>400</v>
      </c>
      <c r="K9" s="17">
        <v>184</v>
      </c>
      <c r="L9" s="17">
        <v>184</v>
      </c>
      <c r="M9" s="17">
        <v>133</v>
      </c>
      <c r="N9" s="17">
        <v>183</v>
      </c>
      <c r="O9" s="36"/>
      <c r="P9" s="36"/>
      <c r="Q9" s="36"/>
      <c r="R9" s="36"/>
      <c r="S9" s="18"/>
      <c r="T9" s="2"/>
    </row>
    <row x14ac:dyDescent="0.25" r="10" customHeight="1" ht="17.25">
      <c r="A10" s="15">
        <v>44930</v>
      </c>
      <c r="B10" s="118" t="s">
        <v>7342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17">
        <v>100</v>
      </c>
      <c r="P10" s="36"/>
      <c r="Q10" s="36"/>
      <c r="R10" s="36"/>
      <c r="S10" s="36"/>
      <c r="T10" s="2"/>
    </row>
    <row x14ac:dyDescent="0.25" r="11" customHeight="1" ht="17.25">
      <c r="A11" s="117">
        <v>45081</v>
      </c>
      <c r="B11" s="118" t="s">
        <v>7343</v>
      </c>
      <c r="C11" s="46"/>
      <c r="D11" s="46"/>
      <c r="E11" s="46"/>
      <c r="F11" s="46"/>
      <c r="G11" s="46"/>
      <c r="H11" s="46"/>
      <c r="I11" s="46"/>
      <c r="J11" s="138">
        <v>200</v>
      </c>
      <c r="K11" s="138">
        <v>150</v>
      </c>
      <c r="L11" s="138">
        <v>200</v>
      </c>
      <c r="M11" s="138">
        <v>100</v>
      </c>
      <c r="N11" s="138">
        <v>100</v>
      </c>
      <c r="O11" s="138">
        <v>200</v>
      </c>
      <c r="P11" s="46"/>
      <c r="Q11" s="46"/>
      <c r="R11" s="46"/>
      <c r="S11" s="46"/>
      <c r="T11" s="2"/>
    </row>
    <row x14ac:dyDescent="0.25" r="12" customHeight="1" ht="17.25">
      <c r="A12" s="21" t="s">
        <v>7344</v>
      </c>
      <c r="B12" s="22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3">
        <f>SUM(H7:H11)</f>
      </c>
      <c r="I12" s="23">
        <f>SUM(I7:I11)</f>
      </c>
      <c r="J12" s="23">
        <f>SUM(J7:J11)</f>
      </c>
      <c r="K12" s="23">
        <f>SUM(K7:K11)</f>
      </c>
      <c r="L12" s="23">
        <f>SUM(L7:L11)</f>
      </c>
      <c r="M12" s="23">
        <f>SUM(M7:M11)</f>
      </c>
      <c r="N12" s="23">
        <f>SUM(N7:N11)</f>
      </c>
      <c r="O12" s="23">
        <f>SUM(O7:O11)</f>
      </c>
      <c r="P12" s="352"/>
      <c r="Q12" s="352"/>
      <c r="R12" s="352"/>
      <c r="S12" s="119"/>
      <c r="T12" s="182" t="s">
        <v>6514</v>
      </c>
    </row>
    <row x14ac:dyDescent="0.25" r="13" customHeight="1" ht="17.25">
      <c r="A13" s="15">
        <v>45234</v>
      </c>
      <c r="B13" s="118" t="s">
        <v>7345</v>
      </c>
      <c r="C13" s="35"/>
      <c r="D13" s="35"/>
      <c r="E13" s="35"/>
      <c r="F13" s="35"/>
      <c r="G13" s="35"/>
      <c r="H13" s="35"/>
      <c r="I13" s="35"/>
      <c r="J13" s="35"/>
      <c r="K13" s="35"/>
      <c r="L13" s="19">
        <v>300</v>
      </c>
      <c r="M13" s="19">
        <v>200</v>
      </c>
      <c r="N13" s="19">
        <v>100</v>
      </c>
      <c r="O13" s="19">
        <v>200</v>
      </c>
      <c r="P13" s="35"/>
      <c r="Q13" s="35"/>
      <c r="R13" s="35"/>
      <c r="S13" s="35"/>
      <c r="T13" s="2"/>
    </row>
    <row x14ac:dyDescent="0.25" r="14" customHeight="1" ht="17.25">
      <c r="A14" s="33">
        <v>44962</v>
      </c>
      <c r="B14" s="16" t="s">
        <v>7346</v>
      </c>
      <c r="C14" s="20"/>
      <c r="D14" s="20"/>
      <c r="E14" s="20"/>
      <c r="F14" s="20"/>
      <c r="G14" s="20"/>
      <c r="H14" s="20"/>
      <c r="I14" s="20"/>
      <c r="J14" s="19">
        <v>500</v>
      </c>
      <c r="K14" s="19">
        <v>25</v>
      </c>
      <c r="L14" s="19">
        <v>150</v>
      </c>
      <c r="M14" s="20"/>
      <c r="N14" s="19">
        <v>250</v>
      </c>
      <c r="O14" s="20"/>
      <c r="P14" s="19">
        <v>125</v>
      </c>
      <c r="Q14" s="35"/>
      <c r="R14" s="35"/>
      <c r="S14" s="20"/>
      <c r="T14" s="2"/>
    </row>
    <row x14ac:dyDescent="0.25" r="15" customHeight="1" ht="17.25">
      <c r="A15" s="33">
        <v>44990</v>
      </c>
      <c r="B15" s="16" t="s">
        <v>7347</v>
      </c>
      <c r="C15" s="20"/>
      <c r="D15" s="20"/>
      <c r="E15" s="20"/>
      <c r="F15" s="20"/>
      <c r="G15" s="20"/>
      <c r="H15" s="20"/>
      <c r="I15" s="20"/>
      <c r="J15" s="20"/>
      <c r="K15" s="19">
        <v>75</v>
      </c>
      <c r="L15" s="19">
        <v>75</v>
      </c>
      <c r="M15" s="19">
        <v>33</v>
      </c>
      <c r="N15" s="19">
        <v>350</v>
      </c>
      <c r="O15" s="19">
        <v>100</v>
      </c>
      <c r="P15" s="19">
        <v>75</v>
      </c>
      <c r="Q15" s="19">
        <v>75</v>
      </c>
      <c r="R15" s="35"/>
      <c r="S15" s="20"/>
      <c r="T15" s="2"/>
    </row>
    <row x14ac:dyDescent="0.25" r="16" customHeight="1" ht="17.25">
      <c r="A16" s="15">
        <v>45143</v>
      </c>
      <c r="B16" s="16" t="s">
        <v>7348</v>
      </c>
      <c r="C16" s="35"/>
      <c r="D16" s="35"/>
      <c r="E16" s="35"/>
      <c r="F16" s="35"/>
      <c r="G16" s="35"/>
      <c r="H16" s="35"/>
      <c r="I16" s="35"/>
      <c r="J16" s="19">
        <v>400</v>
      </c>
      <c r="K16" s="19">
        <v>75</v>
      </c>
      <c r="L16" s="19">
        <v>75</v>
      </c>
      <c r="M16" s="19">
        <v>200</v>
      </c>
      <c r="N16" s="19">
        <v>150</v>
      </c>
      <c r="O16" s="35"/>
      <c r="P16" s="19">
        <v>75</v>
      </c>
      <c r="Q16" s="19">
        <v>75</v>
      </c>
      <c r="R16" s="35"/>
      <c r="S16" s="35"/>
      <c r="T16" s="2"/>
    </row>
    <row x14ac:dyDescent="0.25" r="17" customHeight="1" ht="17.25">
      <c r="A17" s="33">
        <v>45174</v>
      </c>
      <c r="B17" s="16" t="s">
        <v>7349</v>
      </c>
      <c r="C17" s="35"/>
      <c r="D17" s="35"/>
      <c r="E17" s="35"/>
      <c r="F17" s="35"/>
      <c r="G17" s="35"/>
      <c r="H17" s="35"/>
      <c r="I17" s="35"/>
      <c r="J17" s="19">
        <v>200</v>
      </c>
      <c r="K17" s="19">
        <v>20</v>
      </c>
      <c r="L17" s="35"/>
      <c r="M17" s="19">
        <v>200</v>
      </c>
      <c r="N17" s="19">
        <v>200</v>
      </c>
      <c r="O17" s="35"/>
      <c r="P17" s="19">
        <v>200</v>
      </c>
      <c r="Q17" s="19">
        <v>220</v>
      </c>
      <c r="R17" s="35"/>
      <c r="S17" s="35"/>
      <c r="T17" s="2"/>
    </row>
    <row x14ac:dyDescent="0.25" r="18" customHeight="1" ht="17.25">
      <c r="A18" s="21" t="s">
        <v>7350</v>
      </c>
      <c r="B18" s="22"/>
      <c r="C18" s="23">
        <f>SUM(C12:C17)</f>
      </c>
      <c r="D18" s="23">
        <f>SUM(D12:D17)</f>
      </c>
      <c r="E18" s="23">
        <f>SUM(E12:E17)</f>
      </c>
      <c r="F18" s="23">
        <f>SUM(F12:F17)</f>
      </c>
      <c r="G18" s="23">
        <f>SUM(G12:G17)</f>
      </c>
      <c r="H18" s="23">
        <f>SUM(H12:H17)</f>
      </c>
      <c r="I18" s="23">
        <f>SUM(I12:I17)</f>
      </c>
      <c r="J18" s="23">
        <f>SUM(J12:J17)</f>
      </c>
      <c r="K18" s="23">
        <f>SUM(K12:K17)</f>
      </c>
      <c r="L18" s="23">
        <f>SUM(L12:L17)</f>
      </c>
      <c r="M18" s="23">
        <f>SUM(M12:M17)</f>
      </c>
      <c r="N18" s="23">
        <f>SUM(N12:N17)</f>
      </c>
      <c r="O18" s="23">
        <f>SUM(O12:O17)</f>
      </c>
      <c r="P18" s="23">
        <f>SUM(P12:P17)</f>
      </c>
      <c r="Q18" s="23">
        <f>SUM(Q12:Q17)</f>
      </c>
      <c r="R18" s="112"/>
      <c r="S18" s="23">
        <f>SUM(S12:S17)</f>
      </c>
      <c r="T18" s="2"/>
    </row>
    <row x14ac:dyDescent="0.25" r="19" customHeight="1" ht="17.25">
      <c r="A19" s="15">
        <v>45235</v>
      </c>
      <c r="B19" s="16" t="s">
        <v>7351</v>
      </c>
      <c r="C19" s="20"/>
      <c r="D19" s="20"/>
      <c r="E19" s="20"/>
      <c r="F19" s="20"/>
      <c r="G19" s="20"/>
      <c r="H19" s="20"/>
      <c r="I19" s="20"/>
      <c r="J19" s="19">
        <v>800</v>
      </c>
      <c r="K19" s="20"/>
      <c r="L19" s="20"/>
      <c r="M19" s="20"/>
      <c r="N19" s="19">
        <v>200</v>
      </c>
      <c r="O19" s="19">
        <v>53</v>
      </c>
      <c r="P19" s="19">
        <v>100</v>
      </c>
      <c r="Q19" s="19">
        <v>100</v>
      </c>
      <c r="R19" s="35"/>
      <c r="S19" s="20"/>
      <c r="T19" s="2"/>
    </row>
    <row x14ac:dyDescent="0.25" r="20" customHeight="1" ht="17.25">
      <c r="A20" s="33" t="s">
        <v>1931</v>
      </c>
      <c r="B20" s="16" t="s">
        <v>7352</v>
      </c>
      <c r="C20" s="20"/>
      <c r="D20" s="20"/>
      <c r="E20" s="20"/>
      <c r="F20" s="20"/>
      <c r="G20" s="20"/>
      <c r="H20" s="20"/>
      <c r="I20" s="20"/>
      <c r="J20" s="20"/>
      <c r="K20" s="19">
        <v>100</v>
      </c>
      <c r="L20" s="19">
        <v>100</v>
      </c>
      <c r="M20" s="20"/>
      <c r="N20" s="20"/>
      <c r="O20" s="20"/>
      <c r="P20" s="19">
        <v>100</v>
      </c>
      <c r="Q20" s="19">
        <v>100</v>
      </c>
      <c r="R20" s="35"/>
      <c r="S20" s="20"/>
      <c r="T20" s="2"/>
    </row>
    <row x14ac:dyDescent="0.25" r="21" customHeight="1" ht="17.25">
      <c r="A21" s="33" t="s">
        <v>3159</v>
      </c>
      <c r="B21" s="16" t="s">
        <v>7353</v>
      </c>
      <c r="C21" s="20"/>
      <c r="D21" s="20"/>
      <c r="E21" s="20"/>
      <c r="F21" s="20"/>
      <c r="G21" s="20"/>
      <c r="H21" s="20"/>
      <c r="I21" s="20"/>
      <c r="J21" s="19">
        <v>550</v>
      </c>
      <c r="K21" s="19">
        <v>30</v>
      </c>
      <c r="L21" s="19">
        <v>64</v>
      </c>
      <c r="M21" s="19">
        <v>133</v>
      </c>
      <c r="N21" s="19">
        <v>100</v>
      </c>
      <c r="O21" s="20"/>
      <c r="P21" s="19">
        <v>170</v>
      </c>
      <c r="Q21" s="19">
        <v>100</v>
      </c>
      <c r="R21" s="35"/>
      <c r="S21" s="20"/>
      <c r="T21" s="2"/>
    </row>
    <row x14ac:dyDescent="0.25" r="22" customHeight="1" ht="17.25">
      <c r="A22" s="15" t="s">
        <v>1933</v>
      </c>
      <c r="B22" s="16" t="s">
        <v>7354</v>
      </c>
      <c r="C22" s="20"/>
      <c r="D22" s="20"/>
      <c r="E22" s="20"/>
      <c r="F22" s="20"/>
      <c r="G22" s="20"/>
      <c r="H22" s="20"/>
      <c r="I22" s="20"/>
      <c r="J22" s="19">
        <v>250</v>
      </c>
      <c r="K22" s="20"/>
      <c r="L22" s="19">
        <v>130</v>
      </c>
      <c r="M22" s="20"/>
      <c r="N22" s="20"/>
      <c r="O22" s="20"/>
      <c r="P22" s="20"/>
      <c r="Q22" s="19">
        <v>120</v>
      </c>
      <c r="R22" s="35"/>
      <c r="S22" s="20"/>
      <c r="T22" s="2"/>
    </row>
    <row x14ac:dyDescent="0.25" r="23" customHeight="1" ht="17.25">
      <c r="A23" s="33" t="s">
        <v>3161</v>
      </c>
      <c r="B23" s="16" t="s">
        <v>7355</v>
      </c>
      <c r="C23" s="20"/>
      <c r="D23" s="20"/>
      <c r="E23" s="20"/>
      <c r="F23" s="20"/>
      <c r="G23" s="20"/>
      <c r="H23" s="20"/>
      <c r="I23" s="20"/>
      <c r="J23" s="19">
        <v>1000</v>
      </c>
      <c r="K23" s="19">
        <v>182</v>
      </c>
      <c r="L23" s="19">
        <v>150</v>
      </c>
      <c r="M23" s="20"/>
      <c r="N23" s="20"/>
      <c r="O23" s="20"/>
      <c r="P23" s="19">
        <v>182</v>
      </c>
      <c r="Q23" s="19">
        <v>150</v>
      </c>
      <c r="R23" s="35"/>
      <c r="S23" s="20"/>
      <c r="T23" s="2"/>
    </row>
    <row x14ac:dyDescent="0.25" r="24" customHeight="1" ht="17.25">
      <c r="A24" s="33" t="s">
        <v>3453</v>
      </c>
      <c r="B24" s="16" t="s">
        <v>7356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17">
        <v>203</v>
      </c>
      <c r="O24" s="36"/>
      <c r="P24" s="36"/>
      <c r="Q24" s="36"/>
      <c r="R24" s="36"/>
      <c r="S24" s="36"/>
      <c r="T24" s="2"/>
    </row>
    <row x14ac:dyDescent="0.25" r="25" customHeight="1" ht="17.25">
      <c r="A25" s="33" t="s">
        <v>3458</v>
      </c>
      <c r="B25" s="16" t="s">
        <v>7357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17">
        <v>200</v>
      </c>
      <c r="O25" s="36"/>
      <c r="P25" s="36"/>
      <c r="Q25" s="36"/>
      <c r="R25" s="36"/>
      <c r="S25" s="36"/>
      <c r="T25" s="2"/>
    </row>
    <row x14ac:dyDescent="0.25" r="26" customHeight="1" ht="17.25">
      <c r="A26" s="33" t="s">
        <v>1801</v>
      </c>
      <c r="B26" s="16" t="s">
        <v>7358</v>
      </c>
      <c r="C26" s="18"/>
      <c r="D26" s="18"/>
      <c r="E26" s="18"/>
      <c r="F26" s="18"/>
      <c r="G26" s="18"/>
      <c r="H26" s="18"/>
      <c r="I26" s="18"/>
      <c r="J26" s="18"/>
      <c r="K26" s="17">
        <v>55</v>
      </c>
      <c r="L26" s="17">
        <v>110</v>
      </c>
      <c r="M26" s="18"/>
      <c r="N26" s="17">
        <v>50</v>
      </c>
      <c r="O26" s="18"/>
      <c r="P26" s="17">
        <v>45</v>
      </c>
      <c r="Q26" s="17">
        <v>90</v>
      </c>
      <c r="R26" s="36"/>
      <c r="S26" s="18"/>
      <c r="T26" s="2"/>
    </row>
    <row x14ac:dyDescent="0.25" r="27" customHeight="1" ht="17.25">
      <c r="A27" s="15" t="s">
        <v>1802</v>
      </c>
      <c r="B27" s="16" t="s">
        <v>7359</v>
      </c>
      <c r="C27" s="18"/>
      <c r="D27" s="18"/>
      <c r="E27" s="18"/>
      <c r="F27" s="18"/>
      <c r="G27" s="18"/>
      <c r="H27" s="18"/>
      <c r="I27" s="18"/>
      <c r="J27" s="18"/>
      <c r="K27" s="17">
        <v>100</v>
      </c>
      <c r="L27" s="17">
        <v>180</v>
      </c>
      <c r="M27" s="18"/>
      <c r="N27" s="17">
        <v>300</v>
      </c>
      <c r="O27" s="18"/>
      <c r="P27" s="18"/>
      <c r="Q27" s="17">
        <v>30</v>
      </c>
      <c r="R27" s="36"/>
      <c r="S27" s="18"/>
      <c r="T27" s="2"/>
    </row>
    <row x14ac:dyDescent="0.25" r="28" customHeight="1" ht="17.25">
      <c r="A28" s="117" t="s">
        <v>1935</v>
      </c>
      <c r="B28" s="118" t="s">
        <v>7360</v>
      </c>
      <c r="C28" s="18"/>
      <c r="D28" s="18"/>
      <c r="E28" s="18"/>
      <c r="F28" s="18"/>
      <c r="G28" s="18"/>
      <c r="H28" s="18"/>
      <c r="I28" s="18"/>
      <c r="J28" s="17">
        <v>200</v>
      </c>
      <c r="K28" s="18"/>
      <c r="L28" s="18"/>
      <c r="M28" s="18"/>
      <c r="N28" s="17">
        <v>100</v>
      </c>
      <c r="O28" s="18"/>
      <c r="P28" s="18"/>
      <c r="Q28" s="18"/>
      <c r="R28" s="18"/>
      <c r="S28" s="18"/>
      <c r="T28" s="2"/>
    </row>
    <row x14ac:dyDescent="0.25" r="29" customHeight="1" ht="17.25">
      <c r="A29" s="117" t="s">
        <v>3164</v>
      </c>
      <c r="B29" s="118" t="s">
        <v>7361</v>
      </c>
      <c r="C29" s="18"/>
      <c r="D29" s="18"/>
      <c r="E29" s="18"/>
      <c r="F29" s="18"/>
      <c r="G29" s="18"/>
      <c r="H29" s="18"/>
      <c r="I29" s="18"/>
      <c r="J29" s="18"/>
      <c r="K29" s="18"/>
      <c r="L29" s="17">
        <v>210</v>
      </c>
      <c r="M29" s="18"/>
      <c r="N29" s="18"/>
      <c r="O29" s="18"/>
      <c r="P29" s="17">
        <v>300</v>
      </c>
      <c r="Q29" s="17">
        <v>90</v>
      </c>
      <c r="R29" s="36"/>
      <c r="S29" s="18"/>
      <c r="T29" s="2"/>
    </row>
    <row x14ac:dyDescent="0.25" r="30" customHeight="1" ht="17.25">
      <c r="A30" s="117">
        <v>44932</v>
      </c>
      <c r="B30" s="16" t="s">
        <v>7362</v>
      </c>
      <c r="C30" s="18"/>
      <c r="D30" s="18"/>
      <c r="E30" s="18"/>
      <c r="F30" s="18"/>
      <c r="G30" s="18"/>
      <c r="H30" s="18"/>
      <c r="I30" s="18"/>
      <c r="J30" s="17">
        <v>300</v>
      </c>
      <c r="K30" s="18"/>
      <c r="L30" s="17">
        <v>90</v>
      </c>
      <c r="M30" s="18"/>
      <c r="N30" s="17">
        <v>100</v>
      </c>
      <c r="O30" s="18"/>
      <c r="P30" s="18"/>
      <c r="Q30" s="18"/>
      <c r="R30" s="17">
        <v>200</v>
      </c>
      <c r="S30" s="18"/>
      <c r="T30" s="2"/>
    </row>
    <row x14ac:dyDescent="0.25" r="31" customHeight="1" ht="17.25">
      <c r="A31" s="15">
        <v>45113</v>
      </c>
      <c r="B31" s="16" t="s">
        <v>7363</v>
      </c>
      <c r="C31" s="18"/>
      <c r="D31" s="18"/>
      <c r="E31" s="18"/>
      <c r="F31" s="18"/>
      <c r="G31" s="18"/>
      <c r="H31" s="18"/>
      <c r="I31" s="18"/>
      <c r="J31" s="17">
        <v>50</v>
      </c>
      <c r="K31" s="17">
        <v>200</v>
      </c>
      <c r="L31" s="18"/>
      <c r="M31" s="18"/>
      <c r="N31" s="17">
        <v>155</v>
      </c>
      <c r="O31" s="18"/>
      <c r="P31" s="18"/>
      <c r="Q31" s="18"/>
      <c r="R31" s="18"/>
      <c r="S31" s="18"/>
      <c r="T31" s="2"/>
    </row>
    <row x14ac:dyDescent="0.25" r="32" customHeight="1" ht="17.25">
      <c r="A32" s="15">
        <v>45144</v>
      </c>
      <c r="B32" s="34" t="s">
        <v>7364</v>
      </c>
      <c r="C32" s="36"/>
      <c r="D32" s="36"/>
      <c r="E32" s="36"/>
      <c r="F32" s="36"/>
      <c r="G32" s="36"/>
      <c r="H32" s="36"/>
      <c r="I32" s="36"/>
      <c r="J32" s="17">
        <v>450</v>
      </c>
      <c r="K32" s="17">
        <v>100</v>
      </c>
      <c r="L32" s="36"/>
      <c r="M32" s="36"/>
      <c r="N32" s="36"/>
      <c r="O32" s="36"/>
      <c r="P32" s="36"/>
      <c r="Q32" s="36"/>
      <c r="R32" s="36"/>
      <c r="S32" s="36"/>
      <c r="T32" s="2"/>
    </row>
    <row x14ac:dyDescent="0.25" r="33" customHeight="1" ht="17.25">
      <c r="A33" s="21" t="s">
        <v>7365</v>
      </c>
      <c r="B33" s="22"/>
      <c r="C33" s="23">
        <f>SUM(C18:C32)</f>
      </c>
      <c r="D33" s="23">
        <f>SUM(D18:D32)</f>
      </c>
      <c r="E33" s="23">
        <f>SUM(E18:E32)</f>
      </c>
      <c r="F33" s="23">
        <f>SUM(F18:F32)</f>
      </c>
      <c r="G33" s="23">
        <f>SUM(G18:G32)</f>
      </c>
      <c r="H33" s="23">
        <f>SUM(H18:H32)</f>
      </c>
      <c r="I33" s="23">
        <f>SUM(I18:I32)</f>
      </c>
      <c r="J33" s="23">
        <f>SUM(J18:J32)</f>
      </c>
      <c r="K33" s="23">
        <f>SUM(K18:K32)</f>
      </c>
      <c r="L33" s="23">
        <f>SUM(L18:L32)</f>
      </c>
      <c r="M33" s="23">
        <f>SUM(M18:M32)</f>
      </c>
      <c r="N33" s="23">
        <f>SUM(N18:N32)</f>
      </c>
      <c r="O33" s="23">
        <f>SUM(O18:O32)</f>
      </c>
      <c r="P33" s="23">
        <f>SUM(P18:P32)</f>
      </c>
      <c r="Q33" s="23">
        <f>SUM(Q18:Q32)</f>
      </c>
      <c r="R33" s="23">
        <f>SUM(R18:R32)</f>
      </c>
      <c r="S33" s="23">
        <f>SUM(S18:S32)</f>
      </c>
      <c r="T33" s="2"/>
    </row>
    <row x14ac:dyDescent="0.25" r="34" customHeight="1" ht="17.25">
      <c r="A34" s="33">
        <v>45023</v>
      </c>
      <c r="B34" s="34" t="s">
        <v>7366</v>
      </c>
      <c r="C34" s="18"/>
      <c r="D34" s="18"/>
      <c r="E34" s="18"/>
      <c r="F34" s="18"/>
      <c r="G34" s="18"/>
      <c r="H34" s="17">
        <v>-28</v>
      </c>
      <c r="I34" s="18"/>
      <c r="J34" s="18"/>
      <c r="K34" s="18"/>
      <c r="L34" s="17">
        <v>-1</v>
      </c>
      <c r="M34" s="17">
        <v>-296</v>
      </c>
      <c r="N34" s="18"/>
      <c r="O34" s="18"/>
      <c r="P34" s="18"/>
      <c r="Q34" s="18"/>
      <c r="R34" s="18"/>
      <c r="S34" s="18"/>
      <c r="T34" s="2"/>
    </row>
    <row x14ac:dyDescent="0.25" r="35" customHeight="1" ht="17.25">
      <c r="A35" s="21" t="s">
        <v>7367</v>
      </c>
      <c r="B35" s="22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23">
        <f>SUM(I33:I34)</f>
      </c>
      <c r="J35" s="23">
        <f>SUM(J33:J34)</f>
      </c>
      <c r="K35" s="23">
        <f>SUM(K33:K34)</f>
      </c>
      <c r="L35" s="23">
        <f>SUM(L33:L34)</f>
      </c>
      <c r="M35" s="23">
        <f>SUM(M33:M34)</f>
      </c>
      <c r="N35" s="23">
        <f>SUM(N33:N34)</f>
      </c>
      <c r="O35" s="23">
        <f>SUM(O33:O34)</f>
      </c>
      <c r="P35" s="23">
        <f>SUM(P33:P34)</f>
      </c>
      <c r="Q35" s="23">
        <f>SUM(Q33:Q34)</f>
      </c>
      <c r="R35" s="23">
        <f>SUM(R33:R34)</f>
      </c>
      <c r="S35" s="23">
        <f>SUM(S33:S34)</f>
      </c>
      <c r="T35" s="2"/>
    </row>
    <row x14ac:dyDescent="0.25" r="36" customHeight="1" ht="17.25">
      <c r="A36" s="15">
        <v>45206</v>
      </c>
      <c r="B36" s="34" t="s">
        <v>7368</v>
      </c>
      <c r="C36" s="17">
        <v>-24</v>
      </c>
      <c r="D36" s="17">
        <v>-9</v>
      </c>
      <c r="E36" s="17">
        <v>-51</v>
      </c>
      <c r="F36" s="17">
        <v>-2</v>
      </c>
      <c r="G36" s="18"/>
      <c r="H36" s="17">
        <v>-47</v>
      </c>
      <c r="I36" s="17">
        <v>-28</v>
      </c>
      <c r="J36" s="18"/>
      <c r="K36" s="18"/>
      <c r="L36" s="18"/>
      <c r="M36" s="17">
        <v>-92</v>
      </c>
      <c r="N36" s="18"/>
      <c r="O36" s="18"/>
      <c r="P36" s="18"/>
      <c r="Q36" s="18"/>
      <c r="R36" s="18"/>
      <c r="S36" s="18"/>
      <c r="T36" s="2"/>
    </row>
    <row x14ac:dyDescent="0.25" r="37" customHeight="1" ht="17.25">
      <c r="A37" s="15" t="s">
        <v>2841</v>
      </c>
      <c r="B37" s="16" t="s">
        <v>7369</v>
      </c>
      <c r="C37" s="18"/>
      <c r="D37" s="18"/>
      <c r="E37" s="18"/>
      <c r="F37" s="18"/>
      <c r="G37" s="18"/>
      <c r="H37" s="18"/>
      <c r="I37" s="18"/>
      <c r="J37" s="17">
        <v>-196</v>
      </c>
      <c r="K37" s="17">
        <v>-104</v>
      </c>
      <c r="L37" s="17">
        <v>-10</v>
      </c>
      <c r="M37" s="17">
        <v>-130</v>
      </c>
      <c r="N37" s="17">
        <v>-111</v>
      </c>
      <c r="O37" s="18"/>
      <c r="P37" s="17">
        <v>-40</v>
      </c>
      <c r="Q37" s="18"/>
      <c r="R37" s="18"/>
      <c r="S37" s="18"/>
      <c r="T37" s="2"/>
    </row>
    <row x14ac:dyDescent="0.25" r="38" customHeight="1" ht="17.25">
      <c r="A38" s="15" t="s">
        <v>3401</v>
      </c>
      <c r="B38" s="16" t="s">
        <v>7370</v>
      </c>
      <c r="C38" s="98"/>
      <c r="D38" s="98"/>
      <c r="E38" s="98"/>
      <c r="F38" s="98"/>
      <c r="G38" s="98"/>
      <c r="H38" s="98"/>
      <c r="I38" s="98"/>
      <c r="J38" s="138">
        <v>-48</v>
      </c>
      <c r="K38" s="138">
        <v>-78</v>
      </c>
      <c r="L38" s="138">
        <v>-12</v>
      </c>
      <c r="M38" s="138">
        <v>-66</v>
      </c>
      <c r="N38" s="138">
        <v>-101</v>
      </c>
      <c r="O38" s="138">
        <v>-30</v>
      </c>
      <c r="P38" s="138">
        <v>-82</v>
      </c>
      <c r="Q38" s="138">
        <v>-7</v>
      </c>
      <c r="R38" s="98"/>
      <c r="S38" s="98"/>
      <c r="T38" s="2"/>
    </row>
    <row x14ac:dyDescent="0.25" r="39" customHeight="1" ht="17.25">
      <c r="A39" s="15" t="s">
        <v>1809</v>
      </c>
      <c r="B39" s="16" t="s">
        <v>7371</v>
      </c>
      <c r="C39" s="98"/>
      <c r="D39" s="98"/>
      <c r="E39" s="98"/>
      <c r="F39" s="138">
        <v>-14</v>
      </c>
      <c r="G39" s="138">
        <v>-84</v>
      </c>
      <c r="H39" s="98"/>
      <c r="I39" s="98"/>
      <c r="J39" s="138">
        <v>-234</v>
      </c>
      <c r="K39" s="138">
        <v>-19</v>
      </c>
      <c r="L39" s="138">
        <v>-25</v>
      </c>
      <c r="M39" s="138">
        <v>-109</v>
      </c>
      <c r="N39" s="138">
        <v>-102</v>
      </c>
      <c r="O39" s="98"/>
      <c r="P39" s="138">
        <v>-26</v>
      </c>
      <c r="Q39" s="138">
        <v>-19</v>
      </c>
      <c r="R39" s="98"/>
      <c r="S39" s="98"/>
      <c r="T39" s="2"/>
    </row>
    <row x14ac:dyDescent="0.25" r="40" customHeight="1" ht="17.25">
      <c r="A40" s="15">
        <v>44993</v>
      </c>
      <c r="B40" s="16" t="s">
        <v>7372</v>
      </c>
      <c r="C40" s="138">
        <v>-45</v>
      </c>
      <c r="D40" s="138">
        <v>-29</v>
      </c>
      <c r="E40" s="138">
        <v>-76</v>
      </c>
      <c r="F40" s="98"/>
      <c r="G40" s="98"/>
      <c r="H40" s="138">
        <v>-6</v>
      </c>
      <c r="I40" s="138">
        <v>-37</v>
      </c>
      <c r="J40" s="138">
        <v>-110</v>
      </c>
      <c r="K40" s="98"/>
      <c r="L40" s="98"/>
      <c r="M40" s="98"/>
      <c r="N40" s="138">
        <v>-107</v>
      </c>
      <c r="O40" s="98"/>
      <c r="P40" s="98"/>
      <c r="Q40" s="98"/>
      <c r="R40" s="98"/>
      <c r="S40" s="98"/>
      <c r="T40" s="2"/>
    </row>
    <row x14ac:dyDescent="0.25" r="41" customHeight="1" ht="17.25">
      <c r="A41" s="15">
        <v>45177</v>
      </c>
      <c r="B41" s="16" t="s">
        <v>7373</v>
      </c>
      <c r="C41" s="98"/>
      <c r="D41" s="98"/>
      <c r="E41" s="98"/>
      <c r="F41" s="138">
        <v>-1</v>
      </c>
      <c r="G41" s="138">
        <v>-3</v>
      </c>
      <c r="H41" s="98"/>
      <c r="I41" s="98"/>
      <c r="J41" s="98"/>
      <c r="K41" s="138">
        <v>-80</v>
      </c>
      <c r="L41" s="138">
        <v>-68</v>
      </c>
      <c r="M41" s="98"/>
      <c r="N41" s="138">
        <v>-228</v>
      </c>
      <c r="O41" s="98"/>
      <c r="P41" s="138">
        <v>-78</v>
      </c>
      <c r="Q41" s="138">
        <v>-38</v>
      </c>
      <c r="R41" s="98"/>
      <c r="S41" s="98"/>
      <c r="T41" s="2"/>
    </row>
    <row x14ac:dyDescent="0.25" r="42" customHeight="1" ht="17.25">
      <c r="A42" s="21" t="s">
        <v>7374</v>
      </c>
      <c r="B42" s="22"/>
      <c r="C42" s="23">
        <f>SUM(C35:C41)</f>
      </c>
      <c r="D42" s="23">
        <f>SUM(D35:D41)</f>
      </c>
      <c r="E42" s="23">
        <f>SUM(E35:E41)</f>
      </c>
      <c r="F42" s="23">
        <f>SUM(F35:F41)</f>
      </c>
      <c r="G42" s="23">
        <f>SUM(G35:G41)</f>
      </c>
      <c r="H42" s="23">
        <f>SUM(H35:H41)</f>
      </c>
      <c r="I42" s="23">
        <f>SUM(I35:I41)</f>
      </c>
      <c r="J42" s="23">
        <f>SUM(J35:J41)</f>
      </c>
      <c r="K42" s="23">
        <f>SUM(K35:K41)</f>
      </c>
      <c r="L42" s="23">
        <f>SUM(L35:L41)</f>
      </c>
      <c r="M42" s="23">
        <f>SUM(M35:M41)</f>
      </c>
      <c r="N42" s="23">
        <f>SUM(N35:N41)</f>
      </c>
      <c r="O42" s="23">
        <f>SUM(O35:O41)</f>
      </c>
      <c r="P42" s="23">
        <f>SUM(P35:P41)</f>
      </c>
      <c r="Q42" s="23">
        <f>SUM(Q35:Q41)</f>
      </c>
      <c r="R42" s="23">
        <f>SUM(R35:R41)</f>
      </c>
      <c r="S42" s="23">
        <f>SUM(S35:S41)</f>
      </c>
      <c r="T42" s="2"/>
    </row>
    <row x14ac:dyDescent="0.25" r="43" customHeight="1" ht="17.25">
      <c r="A43" s="117">
        <v>45207</v>
      </c>
      <c r="B43" s="118" t="s">
        <v>7375</v>
      </c>
      <c r="C43" s="98"/>
      <c r="D43" s="98"/>
      <c r="E43" s="98"/>
      <c r="F43" s="98"/>
      <c r="G43" s="98"/>
      <c r="H43" s="98"/>
      <c r="I43" s="98"/>
      <c r="J43" s="138">
        <v>-255</v>
      </c>
      <c r="K43" s="138">
        <v>-31</v>
      </c>
      <c r="L43" s="138">
        <v>-26</v>
      </c>
      <c r="M43" s="98"/>
      <c r="N43" s="138">
        <v>-193</v>
      </c>
      <c r="O43" s="138">
        <v>-18</v>
      </c>
      <c r="P43" s="472">
        <v>-19</v>
      </c>
      <c r="Q43" s="472">
        <v>-25</v>
      </c>
      <c r="R43" s="98"/>
      <c r="S43" s="98"/>
      <c r="T43" s="2"/>
    </row>
    <row x14ac:dyDescent="0.25" r="44" customHeight="1" ht="17.25">
      <c r="A44" s="15">
        <v>45238</v>
      </c>
      <c r="B44" s="16" t="s">
        <v>7376</v>
      </c>
      <c r="C44" s="98"/>
      <c r="D44" s="98"/>
      <c r="E44" s="98"/>
      <c r="F44" s="98"/>
      <c r="G44" s="98"/>
      <c r="H44" s="98"/>
      <c r="I44" s="98"/>
      <c r="J44" s="138">
        <v>-248</v>
      </c>
      <c r="K44" s="138">
        <v>-128</v>
      </c>
      <c r="L44" s="138">
        <v>-68</v>
      </c>
      <c r="M44" s="98"/>
      <c r="N44" s="98"/>
      <c r="O44" s="138">
        <v>-82</v>
      </c>
      <c r="P44" s="138">
        <v>-141</v>
      </c>
      <c r="Q44" s="138">
        <v>-82</v>
      </c>
      <c r="R44" s="98"/>
      <c r="S44" s="98"/>
      <c r="T44" s="2"/>
    </row>
    <row x14ac:dyDescent="0.25" r="45" customHeight="1" ht="17.25">
      <c r="A45" s="15" t="s">
        <v>2481</v>
      </c>
      <c r="B45" s="16" t="s">
        <v>7377</v>
      </c>
      <c r="C45" s="98"/>
      <c r="D45" s="98"/>
      <c r="E45" s="98"/>
      <c r="F45" s="138">
        <v>-12</v>
      </c>
      <c r="G45" s="138">
        <v>-3</v>
      </c>
      <c r="H45" s="98"/>
      <c r="I45" s="98"/>
      <c r="J45" s="138">
        <v>-426</v>
      </c>
      <c r="K45" s="98"/>
      <c r="L45" s="98"/>
      <c r="M45" s="98"/>
      <c r="N45" s="138">
        <v>-150</v>
      </c>
      <c r="O45" s="98"/>
      <c r="P45" s="98"/>
      <c r="Q45" s="98"/>
      <c r="R45" s="138">
        <v>-32</v>
      </c>
      <c r="S45" s="98"/>
      <c r="T45" s="2"/>
    </row>
    <row x14ac:dyDescent="0.25" r="46" customHeight="1" ht="17.25">
      <c r="A46" s="15" t="s">
        <v>2154</v>
      </c>
      <c r="B46" s="16" t="s">
        <v>7378</v>
      </c>
      <c r="C46" s="46"/>
      <c r="D46" s="46"/>
      <c r="E46" s="46"/>
      <c r="F46" s="46"/>
      <c r="G46" s="46"/>
      <c r="H46" s="46"/>
      <c r="I46" s="46"/>
      <c r="J46" s="138">
        <v>-272</v>
      </c>
      <c r="K46" s="46"/>
      <c r="L46" s="46"/>
      <c r="M46" s="46"/>
      <c r="N46" s="138">
        <v>-122</v>
      </c>
      <c r="O46" s="138">
        <v>-51</v>
      </c>
      <c r="P46" s="46"/>
      <c r="Q46" s="46"/>
      <c r="R46" s="46"/>
      <c r="S46" s="46"/>
      <c r="T46" s="2"/>
    </row>
    <row x14ac:dyDescent="0.25" r="47" customHeight="1" ht="17.25">
      <c r="A47" s="15" t="s">
        <v>2154</v>
      </c>
      <c r="B47" s="16" t="s">
        <v>7379</v>
      </c>
      <c r="C47" s="46"/>
      <c r="D47" s="46"/>
      <c r="E47" s="46"/>
      <c r="F47" s="138">
        <v>-22</v>
      </c>
      <c r="G47" s="138">
        <v>-2</v>
      </c>
      <c r="H47" s="46"/>
      <c r="I47" s="46"/>
      <c r="J47" s="138">
        <v>-108</v>
      </c>
      <c r="K47" s="46"/>
      <c r="L47" s="138">
        <v>-125</v>
      </c>
      <c r="M47" s="46"/>
      <c r="N47" s="138">
        <v>-142</v>
      </c>
      <c r="O47" s="46"/>
      <c r="P47" s="138">
        <v>-13</v>
      </c>
      <c r="Q47" s="46"/>
      <c r="R47" s="46"/>
      <c r="S47" s="46"/>
      <c r="T47" s="2"/>
    </row>
    <row x14ac:dyDescent="0.25" r="48" customHeight="1" ht="17.25">
      <c r="A48" s="15" t="s">
        <v>2155</v>
      </c>
      <c r="B48" s="16" t="s">
        <v>7380</v>
      </c>
      <c r="C48" s="98"/>
      <c r="D48" s="98"/>
      <c r="E48" s="98"/>
      <c r="F48" s="98"/>
      <c r="G48" s="98"/>
      <c r="H48" s="98"/>
      <c r="I48" s="98"/>
      <c r="J48" s="138">
        <v>-535</v>
      </c>
      <c r="K48" s="98"/>
      <c r="L48" s="98"/>
      <c r="M48" s="138">
        <v>-21</v>
      </c>
      <c r="N48" s="138">
        <v>-76</v>
      </c>
      <c r="O48" s="98"/>
      <c r="P48" s="98"/>
      <c r="Q48" s="98"/>
      <c r="R48" s="98"/>
      <c r="S48" s="98"/>
      <c r="T48" s="2"/>
    </row>
    <row x14ac:dyDescent="0.25" r="49" customHeight="1" ht="17.25">
      <c r="A49" s="15" t="s">
        <v>2155</v>
      </c>
      <c r="B49" s="16" t="s">
        <v>7381</v>
      </c>
      <c r="C49" s="138">
        <v>-14</v>
      </c>
      <c r="D49" s="138">
        <v>-4</v>
      </c>
      <c r="E49" s="138">
        <v>-35</v>
      </c>
      <c r="F49" s="138">
        <v>-15</v>
      </c>
      <c r="G49" s="138">
        <v>-26</v>
      </c>
      <c r="H49" s="138">
        <v>-4</v>
      </c>
      <c r="I49" s="138">
        <v>-2</v>
      </c>
      <c r="J49" s="98"/>
      <c r="K49" s="138">
        <v>-119</v>
      </c>
      <c r="L49" s="138">
        <v>-75</v>
      </c>
      <c r="M49" s="98"/>
      <c r="N49" s="98"/>
      <c r="O49" s="138">
        <v>-79</v>
      </c>
      <c r="P49" s="138">
        <v>-128</v>
      </c>
      <c r="Q49" s="138">
        <v>-51</v>
      </c>
      <c r="R49" s="98"/>
      <c r="S49" s="98"/>
      <c r="T49" s="2"/>
    </row>
    <row x14ac:dyDescent="0.25" r="50" customHeight="1" ht="17.25">
      <c r="A50" s="15" t="s">
        <v>2487</v>
      </c>
      <c r="B50" s="16" t="s">
        <v>7382</v>
      </c>
      <c r="C50" s="98"/>
      <c r="D50" s="98"/>
      <c r="E50" s="98"/>
      <c r="F50" s="98"/>
      <c r="G50" s="98"/>
      <c r="H50" s="98"/>
      <c r="I50" s="98"/>
      <c r="J50" s="138">
        <v>-122</v>
      </c>
      <c r="K50" s="138">
        <v>-80</v>
      </c>
      <c r="L50" s="138">
        <v>-199</v>
      </c>
      <c r="M50" s="138">
        <v>-6</v>
      </c>
      <c r="N50" s="98"/>
      <c r="O50" s="138">
        <v>-7</v>
      </c>
      <c r="P50" s="138">
        <v>-23</v>
      </c>
      <c r="Q50" s="138">
        <v>-113</v>
      </c>
      <c r="R50" s="138">
        <v>-8</v>
      </c>
      <c r="S50" s="98"/>
      <c r="T50" s="2"/>
    </row>
    <row x14ac:dyDescent="0.25" r="51" customHeight="1" ht="17.25">
      <c r="A51" s="15" t="s">
        <v>2489</v>
      </c>
      <c r="B51" s="16" t="s">
        <v>7383</v>
      </c>
      <c r="C51" s="98"/>
      <c r="D51" s="98"/>
      <c r="E51" s="98"/>
      <c r="F51" s="138">
        <v>-4</v>
      </c>
      <c r="G51" s="98"/>
      <c r="H51" s="98"/>
      <c r="I51" s="98"/>
      <c r="J51" s="138">
        <v>-186</v>
      </c>
      <c r="K51" s="138">
        <v>-1</v>
      </c>
      <c r="L51" s="138">
        <v>-91</v>
      </c>
      <c r="M51" s="138">
        <v>-8</v>
      </c>
      <c r="N51" s="138">
        <v>-172</v>
      </c>
      <c r="O51" s="138">
        <v>-29</v>
      </c>
      <c r="P51" s="138">
        <v>-1</v>
      </c>
      <c r="Q51" s="138">
        <v>-74</v>
      </c>
      <c r="R51" s="138">
        <v>-22</v>
      </c>
      <c r="S51" s="98"/>
      <c r="T51" s="2"/>
    </row>
    <row x14ac:dyDescent="0.25" r="52" customHeight="1" ht="17.25">
      <c r="A52" s="33" t="s">
        <v>2158</v>
      </c>
      <c r="B52" s="16" t="s">
        <v>7384</v>
      </c>
      <c r="C52" s="98"/>
      <c r="D52" s="98"/>
      <c r="E52" s="98"/>
      <c r="F52" s="138">
        <v>-3</v>
      </c>
      <c r="G52" s="138">
        <v>-2</v>
      </c>
      <c r="H52" s="98"/>
      <c r="I52" s="98"/>
      <c r="J52" s="138">
        <v>-94</v>
      </c>
      <c r="K52" s="138">
        <v>-70</v>
      </c>
      <c r="L52" s="138">
        <v>-168</v>
      </c>
      <c r="M52" s="98"/>
      <c r="N52" s="138">
        <v>-148</v>
      </c>
      <c r="O52" s="138">
        <v>-31</v>
      </c>
      <c r="P52" s="138">
        <v>-64</v>
      </c>
      <c r="Q52" s="138">
        <v>-58</v>
      </c>
      <c r="R52" s="138">
        <v>-8</v>
      </c>
      <c r="S52" s="98"/>
      <c r="T52" s="2"/>
    </row>
    <row x14ac:dyDescent="0.25" r="53" customHeight="1" ht="17.25">
      <c r="A53" s="33" t="s">
        <v>2494</v>
      </c>
      <c r="B53" s="16" t="s">
        <v>7385</v>
      </c>
      <c r="C53" s="98"/>
      <c r="D53" s="98"/>
      <c r="E53" s="98"/>
      <c r="F53" s="98"/>
      <c r="G53" s="98"/>
      <c r="H53" s="98"/>
      <c r="I53" s="98"/>
      <c r="J53" s="138">
        <v>-325</v>
      </c>
      <c r="K53" s="98"/>
      <c r="L53" s="98"/>
      <c r="M53" s="98"/>
      <c r="N53" s="138">
        <v>-185</v>
      </c>
      <c r="O53" s="138">
        <v>-33</v>
      </c>
      <c r="P53" s="98"/>
      <c r="Q53" s="98"/>
      <c r="R53" s="98"/>
      <c r="S53" s="98"/>
      <c r="T53" s="2"/>
    </row>
    <row x14ac:dyDescent="0.25" r="54" customHeight="1" ht="17.25">
      <c r="A54" s="33" t="s">
        <v>2503</v>
      </c>
      <c r="B54" s="34" t="s">
        <v>7386</v>
      </c>
      <c r="C54" s="98"/>
      <c r="D54" s="98"/>
      <c r="E54" s="98"/>
      <c r="F54" s="138">
        <v>-12</v>
      </c>
      <c r="G54" s="138">
        <v>-10</v>
      </c>
      <c r="H54" s="98"/>
      <c r="I54" s="98"/>
      <c r="J54" s="138">
        <v>-297</v>
      </c>
      <c r="K54" s="138">
        <v>-24</v>
      </c>
      <c r="L54" s="138">
        <v>-69</v>
      </c>
      <c r="M54" s="138">
        <v>-25</v>
      </c>
      <c r="N54" s="138">
        <v>-92</v>
      </c>
      <c r="O54" s="138">
        <v>-59</v>
      </c>
      <c r="P54" s="138">
        <v>-15</v>
      </c>
      <c r="Q54" s="138">
        <v>-59</v>
      </c>
      <c r="R54" s="98"/>
      <c r="S54" s="98"/>
      <c r="T54" s="2"/>
    </row>
    <row x14ac:dyDescent="0.25" r="55" customHeight="1" ht="17.25">
      <c r="A55" s="33" t="s">
        <v>2503</v>
      </c>
      <c r="B55" s="34" t="s">
        <v>7387</v>
      </c>
      <c r="C55" s="46"/>
      <c r="D55" s="46"/>
      <c r="E55" s="46"/>
      <c r="F55" s="46"/>
      <c r="G55" s="46"/>
      <c r="H55" s="46"/>
      <c r="I55" s="46"/>
      <c r="J55" s="138">
        <v>-190</v>
      </c>
      <c r="K55" s="138">
        <v>-97</v>
      </c>
      <c r="L55" s="138">
        <v>-77</v>
      </c>
      <c r="M55" s="46"/>
      <c r="N55" s="138">
        <v>-68</v>
      </c>
      <c r="O55" s="138">
        <v>-19</v>
      </c>
      <c r="P55" s="138">
        <v>-86</v>
      </c>
      <c r="Q55" s="138">
        <v>-107</v>
      </c>
      <c r="R55" s="138">
        <v>-25</v>
      </c>
      <c r="S55" s="46"/>
      <c r="T55" s="2"/>
    </row>
    <row x14ac:dyDescent="0.25" r="56" customHeight="1" ht="17.25">
      <c r="A56" s="33" t="s">
        <v>2605</v>
      </c>
      <c r="B56" s="34" t="s">
        <v>7388</v>
      </c>
      <c r="C56" s="98"/>
      <c r="D56" s="98"/>
      <c r="E56" s="98"/>
      <c r="F56" s="98"/>
      <c r="G56" s="98"/>
      <c r="H56" s="98"/>
      <c r="I56" s="98"/>
      <c r="J56" s="138">
        <v>-178</v>
      </c>
      <c r="K56" s="138">
        <v>-59</v>
      </c>
      <c r="L56" s="138">
        <v>-232</v>
      </c>
      <c r="M56" s="98"/>
      <c r="N56" s="138">
        <v>-75</v>
      </c>
      <c r="O56" s="138">
        <v>-17</v>
      </c>
      <c r="P56" s="138">
        <v>-45</v>
      </c>
      <c r="Q56" s="138">
        <v>-132</v>
      </c>
      <c r="R56" s="138">
        <v>-1</v>
      </c>
      <c r="S56" s="98"/>
      <c r="T56" s="2"/>
    </row>
    <row x14ac:dyDescent="0.25" r="57" customHeight="1" ht="17.25">
      <c r="A57" s="15" t="s">
        <v>2159</v>
      </c>
      <c r="B57" s="34" t="s">
        <v>7389</v>
      </c>
      <c r="C57" s="98"/>
      <c r="D57" s="98"/>
      <c r="E57" s="98"/>
      <c r="F57" s="98"/>
      <c r="G57" s="98"/>
      <c r="H57" s="98"/>
      <c r="I57" s="98"/>
      <c r="J57" s="138">
        <v>-247</v>
      </c>
      <c r="K57" s="98"/>
      <c r="L57" s="98"/>
      <c r="M57" s="138">
        <v>-48</v>
      </c>
      <c r="N57" s="138">
        <v>-253</v>
      </c>
      <c r="O57" s="138">
        <v>-19</v>
      </c>
      <c r="P57" s="98"/>
      <c r="Q57" s="98"/>
      <c r="R57" s="98"/>
      <c r="S57" s="98"/>
      <c r="T57" s="2"/>
    </row>
    <row x14ac:dyDescent="0.25" r="58" customHeight="1" ht="17.25">
      <c r="A58" s="33">
        <v>44935</v>
      </c>
      <c r="B58" s="34" t="s">
        <v>7390</v>
      </c>
      <c r="C58" s="98"/>
      <c r="D58" s="98"/>
      <c r="E58" s="98"/>
      <c r="F58" s="138">
        <v>-18</v>
      </c>
      <c r="G58" s="138">
        <v>-7</v>
      </c>
      <c r="H58" s="98"/>
      <c r="I58" s="98"/>
      <c r="J58" s="98"/>
      <c r="K58" s="138">
        <v>-91</v>
      </c>
      <c r="L58" s="138">
        <v>-261</v>
      </c>
      <c r="M58" s="98"/>
      <c r="N58" s="98"/>
      <c r="O58" s="98"/>
      <c r="P58" s="138">
        <v>-109</v>
      </c>
      <c r="Q58" s="138">
        <v>-118</v>
      </c>
      <c r="R58" s="138">
        <v>-62</v>
      </c>
      <c r="S58" s="98"/>
      <c r="T58" s="2"/>
    </row>
    <row x14ac:dyDescent="0.25" r="59" customHeight="1" ht="17.25">
      <c r="A59" s="15">
        <v>45025</v>
      </c>
      <c r="B59" s="16" t="s">
        <v>7391</v>
      </c>
      <c r="C59" s="98"/>
      <c r="D59" s="98"/>
      <c r="E59" s="98"/>
      <c r="F59" s="98"/>
      <c r="G59" s="98"/>
      <c r="H59" s="98"/>
      <c r="I59" s="98"/>
      <c r="J59" s="138">
        <v>-418</v>
      </c>
      <c r="K59" s="138">
        <v>-17</v>
      </c>
      <c r="L59" s="138">
        <v>-30</v>
      </c>
      <c r="M59" s="138">
        <v>-66</v>
      </c>
      <c r="N59" s="138">
        <v>-181</v>
      </c>
      <c r="O59" s="138">
        <v>-64</v>
      </c>
      <c r="P59" s="138">
        <v>-31</v>
      </c>
      <c r="Q59" s="138">
        <v>-37</v>
      </c>
      <c r="R59" s="138">
        <v>-5</v>
      </c>
      <c r="S59" s="98"/>
      <c r="T59" s="2"/>
    </row>
    <row x14ac:dyDescent="0.25" r="60" customHeight="1" ht="18">
      <c r="A60" s="15">
        <v>45086</v>
      </c>
      <c r="B60" s="16" t="s">
        <v>7392</v>
      </c>
      <c r="C60" s="138">
        <v>-8</v>
      </c>
      <c r="D60" s="98"/>
      <c r="E60" s="98"/>
      <c r="F60" s="138">
        <v>-16</v>
      </c>
      <c r="G60" s="138">
        <v>-1</v>
      </c>
      <c r="H60" s="138">
        <v>-5</v>
      </c>
      <c r="I60" s="138">
        <v>-5</v>
      </c>
      <c r="J60" s="138">
        <v>-137</v>
      </c>
      <c r="K60" s="138">
        <v>-18</v>
      </c>
      <c r="L60" s="138">
        <v>-121</v>
      </c>
      <c r="M60" s="138">
        <v>-9</v>
      </c>
      <c r="N60" s="138">
        <v>-32</v>
      </c>
      <c r="O60" s="138">
        <v>-12</v>
      </c>
      <c r="P60" s="138">
        <v>-35</v>
      </c>
      <c r="Q60" s="138">
        <v>-78</v>
      </c>
      <c r="R60" s="138">
        <v>-6</v>
      </c>
      <c r="S60" s="98"/>
      <c r="T60" s="2"/>
    </row>
    <row x14ac:dyDescent="0.25" r="61" customHeight="1" ht="17.25">
      <c r="A61" s="21" t="s">
        <v>7393</v>
      </c>
      <c r="B61" s="22"/>
      <c r="C61" s="23">
        <f>SUM(C42:C60)</f>
      </c>
      <c r="D61" s="23">
        <f>SUM(D42:D60)</f>
      </c>
      <c r="E61" s="23">
        <f>SUM(E42:E60)</f>
      </c>
      <c r="F61" s="23">
        <f>SUM(F42:F60)</f>
      </c>
      <c r="G61" s="23">
        <f>SUM(G42:G60)</f>
      </c>
      <c r="H61" s="23">
        <f>SUM(H42:H60)</f>
      </c>
      <c r="I61" s="23">
        <f>SUM(I42:I60)</f>
      </c>
      <c r="J61" s="23">
        <f>SUM(J42:J60)</f>
      </c>
      <c r="K61" s="23">
        <f>SUM(K42:K60)</f>
      </c>
      <c r="L61" s="23">
        <f>SUM(L42:L60)</f>
      </c>
      <c r="M61" s="23">
        <f>SUM(M42:M60)</f>
      </c>
      <c r="N61" s="23">
        <f>SUM(N42:N60)</f>
      </c>
      <c r="O61" s="23">
        <f>SUM(O42:O60)</f>
      </c>
      <c r="P61" s="23">
        <f>SUM(P42:P60)</f>
      </c>
      <c r="Q61" s="23">
        <f>SUM(Q42:Q60)</f>
      </c>
      <c r="R61" s="23">
        <f>SUM(R42:R60)</f>
      </c>
      <c r="S61" s="23">
        <f>SUM(S42:S60)</f>
      </c>
      <c r="T61" s="2"/>
    </row>
    <row x14ac:dyDescent="0.25" r="62" customHeight="1" ht="17.25">
      <c r="A62" s="33" t="s">
        <v>1539</v>
      </c>
      <c r="B62" s="34" t="s">
        <v>7394</v>
      </c>
      <c r="C62" s="138">
        <v>-3</v>
      </c>
      <c r="D62" s="138">
        <v>-5</v>
      </c>
      <c r="E62" s="138">
        <v>-13</v>
      </c>
      <c r="F62" s="138">
        <v>-24</v>
      </c>
      <c r="G62" s="98"/>
      <c r="H62" s="138">
        <v>-3</v>
      </c>
      <c r="I62" s="98"/>
      <c r="J62" s="138">
        <v>-211</v>
      </c>
      <c r="K62" s="138">
        <v>-18</v>
      </c>
      <c r="L62" s="98"/>
      <c r="M62" s="138">
        <v>-30</v>
      </c>
      <c r="N62" s="138">
        <v>-75</v>
      </c>
      <c r="O62" s="138">
        <v>-31</v>
      </c>
      <c r="P62" s="138">
        <v>-44</v>
      </c>
      <c r="Q62" s="138">
        <v>-110</v>
      </c>
      <c r="R62" s="138">
        <v>-2</v>
      </c>
      <c r="S62" s="98"/>
      <c r="T62" s="2"/>
    </row>
    <row x14ac:dyDescent="0.25" r="63" customHeight="1" ht="17.25">
      <c r="A63" s="15" t="s">
        <v>2859</v>
      </c>
      <c r="B63" s="16" t="s">
        <v>7395</v>
      </c>
      <c r="C63" s="138">
        <v>-1</v>
      </c>
      <c r="D63" s="138">
        <v>-2</v>
      </c>
      <c r="E63" s="98"/>
      <c r="F63" s="98"/>
      <c r="G63" s="138">
        <v>-2</v>
      </c>
      <c r="H63" s="138">
        <v>-2</v>
      </c>
      <c r="I63" s="98"/>
      <c r="J63" s="138">
        <v>-152</v>
      </c>
      <c r="K63" s="138">
        <v>-10</v>
      </c>
      <c r="L63" s="138">
        <v>-57</v>
      </c>
      <c r="M63" s="138">
        <v>-62</v>
      </c>
      <c r="N63" s="138">
        <v>-47</v>
      </c>
      <c r="O63" s="138">
        <v>-28</v>
      </c>
      <c r="P63" s="138">
        <v>-6</v>
      </c>
      <c r="Q63" s="138">
        <v>-39</v>
      </c>
      <c r="R63" s="98"/>
      <c r="S63" s="98"/>
      <c r="T63" s="2"/>
    </row>
    <row x14ac:dyDescent="0.25" r="64" customHeight="1" ht="17.25">
      <c r="A64" s="15">
        <v>45056</v>
      </c>
      <c r="B64" s="34" t="s">
        <v>7396</v>
      </c>
      <c r="C64" s="138">
        <v>-5</v>
      </c>
      <c r="D64" s="138">
        <v>-46</v>
      </c>
      <c r="E64" s="138">
        <v>-70</v>
      </c>
      <c r="F64" s="98"/>
      <c r="G64" s="98"/>
      <c r="H64" s="138">
        <v>-4</v>
      </c>
      <c r="I64" s="98"/>
      <c r="J64" s="138">
        <v>-42</v>
      </c>
      <c r="K64" s="98"/>
      <c r="L64" s="98"/>
      <c r="M64" s="138">
        <v>-3</v>
      </c>
      <c r="N64" s="138">
        <v>-81</v>
      </c>
      <c r="O64" s="138">
        <v>-16</v>
      </c>
      <c r="P64" s="98"/>
      <c r="Q64" s="98"/>
      <c r="R64" s="98"/>
      <c r="S64" s="98"/>
      <c r="T64" s="2"/>
    </row>
    <row x14ac:dyDescent="0.25" r="65" customHeight="1" ht="17.25">
      <c r="A65" s="21" t="s">
        <v>7397</v>
      </c>
      <c r="B65" s="22"/>
      <c r="C65" s="23">
        <f>SUM(C61:C64)</f>
      </c>
      <c r="D65" s="23">
        <f>SUM(D61:D64)</f>
      </c>
      <c r="E65" s="23">
        <f>SUM(E61:E64)</f>
      </c>
      <c r="F65" s="23">
        <f>SUM(F61:F64)</f>
      </c>
      <c r="G65" s="23">
        <f>SUM(G61:G64)</f>
      </c>
      <c r="H65" s="23">
        <f>SUM(H61:H64)</f>
      </c>
      <c r="I65" s="23">
        <f>SUM(I61:I64)</f>
      </c>
      <c r="J65" s="23">
        <f>SUM(J61:J64)</f>
      </c>
      <c r="K65" s="23">
        <f>SUM(K61:K64)</f>
      </c>
      <c r="L65" s="23">
        <f>SUM(L61:L64)</f>
      </c>
      <c r="M65" s="23">
        <f>SUM(M61:M64)</f>
      </c>
      <c r="N65" s="23">
        <f>SUM(N61:N64)</f>
      </c>
      <c r="O65" s="23">
        <f>SUM(O61:O64)</f>
      </c>
      <c r="P65" s="23">
        <f>SUM(P61:P64)</f>
      </c>
      <c r="Q65" s="23">
        <f>SUM(Q61:Q64)</f>
      </c>
      <c r="R65" s="23">
        <f>SUM(R61:R64)</f>
      </c>
      <c r="S65" s="23">
        <f>SUM(S61:S64)</f>
      </c>
      <c r="T65" s="2"/>
    </row>
    <row x14ac:dyDescent="0.25" r="66" customHeight="1" ht="17.25">
      <c r="A66" s="15">
        <v>45209</v>
      </c>
      <c r="B66" s="16" t="s">
        <v>7398</v>
      </c>
      <c r="C66" s="98"/>
      <c r="D66" s="98"/>
      <c r="E66" s="98"/>
      <c r="F66" s="98"/>
      <c r="G66" s="98"/>
      <c r="H66" s="98"/>
      <c r="I66" s="98"/>
      <c r="J66" s="98"/>
      <c r="K66" s="138">
        <v>-60</v>
      </c>
      <c r="L66" s="138">
        <v>-44</v>
      </c>
      <c r="M66" s="98"/>
      <c r="N66" s="98"/>
      <c r="O66" s="98"/>
      <c r="P66" s="138">
        <v>-290</v>
      </c>
      <c r="Q66" s="138">
        <v>-74</v>
      </c>
      <c r="R66" s="98"/>
      <c r="S66" s="98"/>
      <c r="T66" s="2"/>
    </row>
    <row x14ac:dyDescent="0.25" r="67" customHeight="1" ht="17.25">
      <c r="A67" s="123">
        <v>45209</v>
      </c>
      <c r="B67" s="124" t="s">
        <v>7399</v>
      </c>
      <c r="C67" s="98"/>
      <c r="D67" s="98"/>
      <c r="E67" s="98"/>
      <c r="F67" s="98"/>
      <c r="G67" s="98"/>
      <c r="H67" s="98"/>
      <c r="I67" s="98"/>
      <c r="J67" s="98"/>
      <c r="K67" s="98"/>
      <c r="L67" s="472">
        <v>-71</v>
      </c>
      <c r="M67" s="98"/>
      <c r="N67" s="98"/>
      <c r="O67" s="98"/>
      <c r="P67" s="98"/>
      <c r="Q67" s="472">
        <v>71</v>
      </c>
      <c r="R67" s="98"/>
      <c r="S67" s="98"/>
      <c r="T67" s="2"/>
    </row>
    <row x14ac:dyDescent="0.25" r="68" customHeight="1" ht="17.25">
      <c r="A68" s="15" t="s">
        <v>2029</v>
      </c>
      <c r="B68" s="34" t="s">
        <v>14</v>
      </c>
      <c r="C68" s="98"/>
      <c r="D68" s="98"/>
      <c r="E68" s="138">
        <v>-15</v>
      </c>
      <c r="F68" s="98"/>
      <c r="G68" s="138">
        <v>-56</v>
      </c>
      <c r="H68" s="98"/>
      <c r="I68" s="98"/>
      <c r="J68" s="98"/>
      <c r="K68" s="138">
        <v>-48</v>
      </c>
      <c r="L68" s="138">
        <v>-9</v>
      </c>
      <c r="M68" s="98"/>
      <c r="N68" s="98"/>
      <c r="O68" s="98"/>
      <c r="P68" s="98"/>
      <c r="Q68" s="98"/>
      <c r="R68" s="98"/>
      <c r="S68" s="98"/>
      <c r="T68" s="2"/>
    </row>
    <row x14ac:dyDescent="0.25" r="69" customHeight="1" ht="17.25">
      <c r="A69" s="123" t="s">
        <v>2029</v>
      </c>
      <c r="B69" s="124" t="s">
        <v>7399</v>
      </c>
      <c r="C69" s="98"/>
      <c r="D69" s="98"/>
      <c r="E69" s="98"/>
      <c r="F69" s="98"/>
      <c r="G69" s="98"/>
      <c r="H69" s="98"/>
      <c r="I69" s="98"/>
      <c r="J69" s="98"/>
      <c r="K69" s="98"/>
      <c r="L69" s="472">
        <v>-7</v>
      </c>
      <c r="M69" s="98"/>
      <c r="N69" s="98"/>
      <c r="O69" s="98"/>
      <c r="P69" s="98"/>
      <c r="Q69" s="98"/>
      <c r="R69" s="98"/>
      <c r="S69" s="98"/>
      <c r="T69" s="2"/>
    </row>
    <row x14ac:dyDescent="0.25" r="70" customHeight="1" ht="17.25">
      <c r="A70" s="21" t="s">
        <v>7400</v>
      </c>
      <c r="B70" s="22"/>
      <c r="C70" s="23">
        <f>SUM(C65:C69)</f>
      </c>
      <c r="D70" s="23">
        <f>SUM(D65:D69)</f>
      </c>
      <c r="E70" s="23">
        <f>SUM(E65:E69)</f>
      </c>
      <c r="F70" s="23">
        <f>SUM(F65:F69)</f>
      </c>
      <c r="G70" s="23">
        <f>SUM(G65:G69)</f>
      </c>
      <c r="H70" s="23">
        <f>SUM(H65:H69)</f>
      </c>
      <c r="I70" s="23">
        <f>SUM(I65:I69)</f>
      </c>
      <c r="J70" s="23">
        <f>SUM(J65:J69)</f>
      </c>
      <c r="K70" s="23">
        <f>SUM(K65:K69)</f>
      </c>
      <c r="L70" s="23">
        <f>SUM(L65:L69)</f>
      </c>
      <c r="M70" s="23">
        <f>SUM(M65:M69)</f>
      </c>
      <c r="N70" s="23">
        <f>SUM(N65:N69)</f>
      </c>
      <c r="O70" s="23">
        <f>SUM(O65:O69)</f>
      </c>
      <c r="P70" s="23">
        <f>SUM(P65:P69)</f>
      </c>
      <c r="Q70" s="23">
        <f>SUM(Q65:Q69)</f>
      </c>
      <c r="R70" s="23">
        <f>SUM(R65:R69)</f>
      </c>
      <c r="S70" s="23">
        <f>SUM(S65:S69)</f>
      </c>
      <c r="T70" s="2"/>
    </row>
    <row x14ac:dyDescent="0.25" r="71" customHeight="1" ht="17.25">
      <c r="A71" s="123"/>
      <c r="B71" s="124" t="s">
        <v>17</v>
      </c>
      <c r="C71" s="98"/>
      <c r="D71" s="195">
        <v>-5</v>
      </c>
      <c r="E71" s="98"/>
      <c r="F71" s="195">
        <v>-57</v>
      </c>
      <c r="G71" s="195">
        <v>-4</v>
      </c>
      <c r="H71" s="195">
        <v>-1</v>
      </c>
      <c r="I71" s="195">
        <v>-28</v>
      </c>
      <c r="J71" s="472">
        <v>-269</v>
      </c>
      <c r="K71" s="472">
        <v>-144</v>
      </c>
      <c r="L71" s="472">
        <v>-172</v>
      </c>
      <c r="M71" s="195">
        <v>-28</v>
      </c>
      <c r="N71" s="196"/>
      <c r="O71" s="195">
        <v>-28</v>
      </c>
      <c r="P71" s="195">
        <v>-96</v>
      </c>
      <c r="Q71" s="196"/>
      <c r="R71" s="195">
        <v>-29</v>
      </c>
      <c r="S71" s="98"/>
      <c r="T71" s="32" t="s">
        <v>2415</v>
      </c>
    </row>
    <row x14ac:dyDescent="0.25" r="72" customHeight="1" ht="17.25">
      <c r="A72" s="15"/>
      <c r="B72" s="1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2"/>
    </row>
    <row x14ac:dyDescent="0.25" r="73" customHeight="1" ht="17.25">
      <c r="A73" s="15"/>
      <c r="B73" s="1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2"/>
    </row>
    <row x14ac:dyDescent="0.25" r="74" customHeight="1" ht="17.25">
      <c r="A74" s="15"/>
      <c r="B74" s="1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2"/>
    </row>
    <row x14ac:dyDescent="0.25" r="75" customHeight="1" ht="17.25">
      <c r="A75" s="15"/>
      <c r="B75" s="1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2"/>
    </row>
    <row x14ac:dyDescent="0.25" r="76" customHeight="1" ht="17.25">
      <c r="A76" s="15"/>
      <c r="B76" s="1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2"/>
    </row>
    <row x14ac:dyDescent="0.25" r="77" customHeight="1" ht="17.25">
      <c r="A77" s="123"/>
      <c r="B77" s="124"/>
      <c r="C77" s="472">
        <f>SUM(C70:C74)</f>
      </c>
      <c r="D77" s="472">
        <f>SUM(D70:D74)</f>
      </c>
      <c r="E77" s="472">
        <f>SUM(E70:E74)</f>
      </c>
      <c r="F77" s="472">
        <f>SUM(F70:F74)</f>
      </c>
      <c r="G77" s="472">
        <f>SUM(G70:G74)</f>
      </c>
      <c r="H77" s="472">
        <f>SUM(H70:H74)</f>
      </c>
      <c r="I77" s="472">
        <f>SUM(I70:I74)</f>
      </c>
      <c r="J77" s="472">
        <f>SUM(J70:J74)</f>
      </c>
      <c r="K77" s="472">
        <f>SUM(K70:K74)</f>
      </c>
      <c r="L77" s="472">
        <f>SUM(L70:L74)</f>
      </c>
      <c r="M77" s="472">
        <f>SUM(M70:M74)</f>
      </c>
      <c r="N77" s="472">
        <f>SUM(N70:N74)</f>
      </c>
      <c r="O77" s="472">
        <f>SUM(O70:O74)</f>
      </c>
      <c r="P77" s="472">
        <f>SUM(P70:P74)</f>
      </c>
      <c r="Q77" s="472">
        <f>SUM(Q70:Q74)</f>
      </c>
      <c r="R77" s="472">
        <f>SUM(R70:R74)</f>
      </c>
      <c r="S77" s="472">
        <f>SUM(S70:S74)</f>
      </c>
      <c r="T77" s="2"/>
    </row>
    <row x14ac:dyDescent="0.25" r="78" customHeight="1" ht="17.25">
      <c r="A78" s="37"/>
      <c r="B78" s="2"/>
      <c r="C78" s="719" t="s">
        <v>368</v>
      </c>
      <c r="D78" s="274" t="s">
        <v>7</v>
      </c>
      <c r="E78" s="274" t="s">
        <v>9</v>
      </c>
      <c r="F78" s="274" t="s">
        <v>358</v>
      </c>
      <c r="G78" s="274" t="s">
        <v>8</v>
      </c>
      <c r="H78" s="274" t="s">
        <v>4327</v>
      </c>
      <c r="I78" s="274" t="s">
        <v>4328</v>
      </c>
      <c r="J78" s="274" t="s">
        <v>2021</v>
      </c>
      <c r="K78" s="274" t="s">
        <v>1085</v>
      </c>
      <c r="L78" s="274" t="s">
        <v>1084</v>
      </c>
      <c r="M78" s="274" t="s">
        <v>842</v>
      </c>
      <c r="N78" s="274" t="s">
        <v>843</v>
      </c>
      <c r="O78" s="274" t="s">
        <v>7338</v>
      </c>
      <c r="P78" s="274" t="s">
        <v>136</v>
      </c>
      <c r="Q78" s="274" t="s">
        <v>124</v>
      </c>
      <c r="R78" s="306" t="s">
        <v>599</v>
      </c>
      <c r="S78" s="1076"/>
      <c r="T78" s="2"/>
    </row>
    <row x14ac:dyDescent="0.25" r="79" customHeight="1" ht="17.25">
      <c r="A79" s="37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2"/>
    </row>
    <row x14ac:dyDescent="0.25" r="80" customHeight="1" ht="17.25">
      <c r="A80" s="331" t="s">
        <v>7401</v>
      </c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2"/>
    </row>
    <row x14ac:dyDescent="0.25" r="81" customHeight="1" ht="17.25">
      <c r="A81" s="331" t="s">
        <v>7402</v>
      </c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2"/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1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41.57642857142857" customWidth="1" bestFit="1"/>
    <col min="3" max="3" style="41" width="11.290714285714287" customWidth="1" bestFit="1"/>
    <col min="4" max="4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2"/>
    </row>
    <row x14ac:dyDescent="0.25" r="2" customHeight="1" ht="17.25">
      <c r="A2" s="1"/>
      <c r="B2" s="4"/>
      <c r="C2" s="3"/>
      <c r="D2" s="2"/>
    </row>
    <row x14ac:dyDescent="0.25" r="3" customHeight="1" ht="17.25">
      <c r="A3" s="1" t="s">
        <v>6799</v>
      </c>
      <c r="B3" s="182"/>
      <c r="C3" s="3"/>
      <c r="D3" s="2"/>
    </row>
    <row x14ac:dyDescent="0.25" r="4" customHeight="1" ht="17.25">
      <c r="A4" s="1" t="s">
        <v>7335</v>
      </c>
      <c r="B4" s="4"/>
      <c r="C4" s="3"/>
      <c r="D4" s="2"/>
    </row>
    <row x14ac:dyDescent="0.25" r="5" customHeight="1" ht="17.25">
      <c r="A5" s="191"/>
      <c r="B5" s="2"/>
      <c r="C5" s="11">
        <v>4000</v>
      </c>
      <c r="D5" s="2"/>
    </row>
    <row x14ac:dyDescent="0.25" r="6" customHeight="1" ht="17.25">
      <c r="A6" s="12" t="s">
        <v>4</v>
      </c>
      <c r="B6" s="273" t="s">
        <v>5</v>
      </c>
      <c r="C6" s="267" t="s">
        <v>33</v>
      </c>
      <c r="D6" s="2"/>
    </row>
    <row x14ac:dyDescent="0.25" r="7" customHeight="1" ht="17.25">
      <c r="A7" s="221">
        <v>44927</v>
      </c>
      <c r="B7" s="155" t="s">
        <v>7336</v>
      </c>
      <c r="C7" s="342">
        <v>26</v>
      </c>
      <c r="D7" s="2"/>
    </row>
    <row x14ac:dyDescent="0.25" r="8" customHeight="1" ht="17.25">
      <c r="A8" s="21" t="s">
        <v>4670</v>
      </c>
      <c r="B8" s="22"/>
      <c r="C8" s="175">
        <f>SUM(C7)</f>
      </c>
      <c r="D8" s="2"/>
    </row>
    <row x14ac:dyDescent="0.25" r="9" customHeight="1" ht="17.25">
      <c r="A9" s="33"/>
      <c r="B9" s="34"/>
      <c r="C9" s="35"/>
      <c r="D9" s="2"/>
    </row>
    <row x14ac:dyDescent="0.25" r="10" customHeight="1" ht="17.25">
      <c r="A10" s="21" t="s">
        <v>4671</v>
      </c>
      <c r="B10" s="22"/>
      <c r="C10" s="175">
        <f>SUM(C8:C9)</f>
      </c>
      <c r="D10" s="2"/>
    </row>
    <row x14ac:dyDescent="0.25" r="11" customHeight="1" ht="17.25">
      <c r="A11" s="15"/>
      <c r="B11" s="16"/>
      <c r="C11" s="36"/>
      <c r="D11" s="2"/>
    </row>
    <row x14ac:dyDescent="0.25" r="12" customHeight="1" ht="17.25">
      <c r="A12" s="21" t="s">
        <v>4672</v>
      </c>
      <c r="B12" s="22"/>
      <c r="C12" s="175">
        <f>SUM(C10:C11)</f>
      </c>
      <c r="D12" s="2"/>
    </row>
    <row x14ac:dyDescent="0.25" r="13" customHeight="1" ht="17.25">
      <c r="A13" s="221"/>
      <c r="B13" s="155"/>
      <c r="C13" s="307"/>
      <c r="D13" s="2"/>
    </row>
    <row x14ac:dyDescent="0.25" r="14" customHeight="1" ht="17.25">
      <c r="A14" s="21" t="s">
        <v>4673</v>
      </c>
      <c r="B14" s="22"/>
      <c r="C14" s="175">
        <f>SUM(C12:C13)</f>
      </c>
      <c r="D14" s="2"/>
    </row>
    <row x14ac:dyDescent="0.25" r="15" customHeight="1" ht="17.25">
      <c r="A15" s="15">
        <v>44962</v>
      </c>
      <c r="B15" s="16" t="s">
        <v>14</v>
      </c>
      <c r="C15" s="450">
        <v>-26</v>
      </c>
      <c r="D15" s="2"/>
    </row>
    <row x14ac:dyDescent="0.25" r="16" customHeight="1" ht="17.25">
      <c r="A16" s="62" t="s">
        <v>4625</v>
      </c>
      <c r="B16" s="149"/>
      <c r="C16" s="181">
        <f>SUM(C14:C15)</f>
      </c>
      <c r="D16" s="311" t="s">
        <v>3733</v>
      </c>
    </row>
    <row x14ac:dyDescent="0.25" r="17" customHeight="1" ht="17.25">
      <c r="A17" s="15"/>
      <c r="B17" s="16"/>
      <c r="C17" s="36"/>
      <c r="D17" s="2"/>
    </row>
    <row x14ac:dyDescent="0.25" r="18" customHeight="1" ht="17.25">
      <c r="A18" s="15"/>
      <c r="B18" s="16"/>
      <c r="C18" s="36"/>
      <c r="D18" s="2"/>
    </row>
    <row x14ac:dyDescent="0.25" r="19" customHeight="1" ht="17.25">
      <c r="A19" s="15"/>
      <c r="B19" s="16"/>
      <c r="C19" s="36"/>
      <c r="D19" s="2"/>
    </row>
    <row x14ac:dyDescent="0.25" r="20" customHeight="1" ht="17.25">
      <c r="A20" s="37"/>
      <c r="B20" s="2"/>
      <c r="C20" s="3"/>
      <c r="D20" s="2"/>
    </row>
    <row x14ac:dyDescent="0.25" r="21" customHeight="1" ht="17.25">
      <c r="A21" s="462"/>
      <c r="B21" s="2"/>
      <c r="C21" s="3"/>
      <c r="D21" s="2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2"/>
  <sheetViews>
    <sheetView workbookViewId="0"/>
  </sheetViews>
  <sheetFormatPr defaultRowHeight="15" x14ac:dyDescent="0.25"/>
  <cols>
    <col min="1" max="1" style="39" width="14.005" customWidth="1" bestFit="1"/>
    <col min="2" max="2" style="88" width="21.862142857142857" customWidth="1" bestFit="1"/>
    <col min="3" max="3" style="116" width="10.862142857142858" customWidth="1" bestFit="1"/>
    <col min="4" max="4" style="116" width="11.290714285714287" customWidth="1" bestFit="1"/>
    <col min="5" max="5" style="88" width="10.862142857142858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83"/>
      <c r="F1" s="2"/>
    </row>
    <row x14ac:dyDescent="0.25" r="2" customHeight="1" ht="17.25">
      <c r="A2" s="1"/>
      <c r="B2" s="83"/>
      <c r="C2" s="3"/>
      <c r="D2" s="3"/>
      <c r="E2" s="83"/>
      <c r="F2" s="2"/>
    </row>
    <row x14ac:dyDescent="0.25" r="3" customHeight="1" ht="17.25">
      <c r="A3" s="1" t="s">
        <v>7321</v>
      </c>
      <c r="B3" s="83"/>
      <c r="C3" s="3"/>
      <c r="D3" s="3"/>
      <c r="E3" s="83"/>
      <c r="F3" s="2"/>
    </row>
    <row x14ac:dyDescent="0.25" r="4" customHeight="1" ht="17.25">
      <c r="A4" s="1" t="s">
        <v>7322</v>
      </c>
      <c r="B4" s="4"/>
      <c r="C4" s="94"/>
      <c r="D4" s="94"/>
      <c r="E4" s="94"/>
      <c r="F4" s="2"/>
    </row>
    <row x14ac:dyDescent="0.25" r="5" customHeight="1" ht="17.25">
      <c r="A5" s="191"/>
      <c r="B5" s="83"/>
      <c r="C5" s="11">
        <v>7000</v>
      </c>
      <c r="D5" s="11">
        <v>7000</v>
      </c>
      <c r="E5" s="11"/>
      <c r="F5" s="2"/>
    </row>
    <row x14ac:dyDescent="0.25" r="6" customHeight="1" ht="17.25">
      <c r="A6" s="12" t="s">
        <v>4</v>
      </c>
      <c r="B6" s="273" t="s">
        <v>5</v>
      </c>
      <c r="C6" s="719" t="s">
        <v>1891</v>
      </c>
      <c r="D6" s="274" t="s">
        <v>1890</v>
      </c>
      <c r="E6" s="1073"/>
      <c r="F6" s="2"/>
    </row>
    <row x14ac:dyDescent="0.25" r="7" customHeight="1" ht="17.25">
      <c r="A7" s="117" t="s">
        <v>3467</v>
      </c>
      <c r="B7" s="118" t="s">
        <v>7323</v>
      </c>
      <c r="C7" s="138">
        <v>397</v>
      </c>
      <c r="D7" s="138">
        <v>32</v>
      </c>
      <c r="E7" s="248"/>
      <c r="F7" s="2"/>
    </row>
    <row x14ac:dyDescent="0.25" r="8" customHeight="1" ht="17.25">
      <c r="A8" s="21" t="s">
        <v>7324</v>
      </c>
      <c r="B8" s="22"/>
      <c r="C8" s="23">
        <f>SUM(C7)</f>
      </c>
      <c r="D8" s="23">
        <f>SUM(D7)</f>
      </c>
      <c r="E8" s="22"/>
      <c r="F8" s="2"/>
    </row>
    <row x14ac:dyDescent="0.25" r="9" customHeight="1" ht="17.25">
      <c r="A9" s="33"/>
      <c r="B9" s="34"/>
      <c r="C9" s="45"/>
      <c r="D9" s="45"/>
      <c r="E9" s="25"/>
      <c r="F9" s="2"/>
    </row>
    <row x14ac:dyDescent="0.25" r="10" customHeight="1" ht="17.25">
      <c r="A10" s="21" t="s">
        <v>7325</v>
      </c>
      <c r="B10" s="22"/>
      <c r="C10" s="23">
        <f>SUM(C8:C9)</f>
      </c>
      <c r="D10" s="23">
        <f>SUM(D8:D9)</f>
      </c>
      <c r="E10" s="22"/>
      <c r="F10" s="2"/>
    </row>
    <row x14ac:dyDescent="0.25" r="11" customHeight="1" ht="17.25">
      <c r="A11" s="15">
        <v>45056</v>
      </c>
      <c r="B11" s="34" t="s">
        <v>14</v>
      </c>
      <c r="C11" s="45"/>
      <c r="D11" s="26">
        <v>-26</v>
      </c>
      <c r="E11" s="25"/>
      <c r="F11" s="2"/>
    </row>
    <row x14ac:dyDescent="0.25" r="12" customHeight="1" ht="17.25">
      <c r="A12" s="15">
        <v>45056</v>
      </c>
      <c r="B12" s="34" t="s">
        <v>14</v>
      </c>
      <c r="C12" s="18"/>
      <c r="D12" s="17">
        <v>-4</v>
      </c>
      <c r="E12" s="124"/>
      <c r="F12" s="4" t="s">
        <v>7326</v>
      </c>
    </row>
    <row x14ac:dyDescent="0.25" r="13" customHeight="1" ht="17.25">
      <c r="A13" s="15" t="s">
        <v>2029</v>
      </c>
      <c r="B13" s="34" t="s">
        <v>14</v>
      </c>
      <c r="C13" s="18"/>
      <c r="D13" s="17">
        <v>-2</v>
      </c>
      <c r="E13" s="124"/>
      <c r="F13" s="4" t="s">
        <v>7326</v>
      </c>
    </row>
    <row x14ac:dyDescent="0.25" r="14" customHeight="1" ht="17.25">
      <c r="A14" s="21" t="s">
        <v>7327</v>
      </c>
      <c r="B14" s="22"/>
      <c r="C14" s="23">
        <f>SUM(C10:C13)</f>
      </c>
      <c r="D14" s="23">
        <f>SUM(D10:D13)</f>
      </c>
      <c r="E14" s="22"/>
      <c r="F14" s="2"/>
    </row>
    <row x14ac:dyDescent="0.25" r="15" customHeight="1" ht="17.25">
      <c r="A15" s="702"/>
      <c r="B15" s="1074"/>
      <c r="C15" s="1075"/>
      <c r="D15" s="1075"/>
      <c r="E15" s="1074"/>
      <c r="F15" s="2"/>
    </row>
    <row x14ac:dyDescent="0.25" r="16" customHeight="1" ht="17.25">
      <c r="A16" s="21" t="s">
        <v>7328</v>
      </c>
      <c r="B16" s="22"/>
      <c r="C16" s="23">
        <f>SUM(C14:C15)</f>
      </c>
      <c r="D16" s="23">
        <f>SUM(D14:D15)</f>
      </c>
      <c r="E16" s="22"/>
      <c r="F16" s="2"/>
    </row>
    <row x14ac:dyDescent="0.25" r="17" customHeight="1" ht="17.25">
      <c r="A17" s="33">
        <v>45150</v>
      </c>
      <c r="B17" s="16" t="s">
        <v>14</v>
      </c>
      <c r="C17" s="17">
        <v>-18</v>
      </c>
      <c r="D17" s="1075"/>
      <c r="E17" s="1074"/>
      <c r="F17" s="182" t="s">
        <v>8</v>
      </c>
    </row>
    <row x14ac:dyDescent="0.25" r="18" customHeight="1" ht="17.25">
      <c r="A18" s="33">
        <v>45150</v>
      </c>
      <c r="B18" s="16" t="s">
        <v>14</v>
      </c>
      <c r="C18" s="17">
        <v>-12</v>
      </c>
      <c r="D18" s="1075"/>
      <c r="E18" s="1074"/>
      <c r="F18" s="2"/>
    </row>
    <row x14ac:dyDescent="0.25" r="19" customHeight="1" ht="17.25">
      <c r="A19" s="21" t="s">
        <v>7329</v>
      </c>
      <c r="B19" s="22"/>
      <c r="C19" s="23">
        <f>SUM(C16:C18)</f>
      </c>
      <c r="D19" s="23">
        <f>SUM(D16:D18)</f>
      </c>
      <c r="E19" s="22"/>
      <c r="F19" s="2"/>
    </row>
    <row x14ac:dyDescent="0.25" r="20" customHeight="1" ht="17.25">
      <c r="A20" s="33"/>
      <c r="B20" s="16"/>
      <c r="C20" s="36"/>
      <c r="D20" s="1075"/>
      <c r="E20" s="1074"/>
      <c r="F20" s="2"/>
    </row>
    <row x14ac:dyDescent="0.25" r="21" customHeight="1" ht="17.25">
      <c r="A21" s="21" t="s">
        <v>7330</v>
      </c>
      <c r="B21" s="22"/>
      <c r="C21" s="23">
        <f>SUM(C19:C20)</f>
      </c>
      <c r="D21" s="23">
        <f>SUM(D18:D20)</f>
      </c>
      <c r="E21" s="22"/>
      <c r="F21" s="2"/>
    </row>
    <row x14ac:dyDescent="0.25" r="22" customHeight="1" ht="17.25">
      <c r="A22" s="33"/>
      <c r="B22" s="16"/>
      <c r="C22" s="36"/>
      <c r="D22" s="1075"/>
      <c r="E22" s="1074"/>
      <c r="F22" s="2"/>
    </row>
    <row x14ac:dyDescent="0.25" r="23" customHeight="1" ht="17.25">
      <c r="A23" s="21" t="s">
        <v>7331</v>
      </c>
      <c r="B23" s="22"/>
      <c r="C23" s="23">
        <f>SUM(C21:C22)</f>
      </c>
      <c r="D23" s="23">
        <f>SUM(D20:D22)</f>
      </c>
      <c r="E23" s="22"/>
      <c r="F23" s="143" t="s">
        <v>2013</v>
      </c>
    </row>
    <row x14ac:dyDescent="0.25" r="24" customHeight="1" ht="17.25">
      <c r="A24" s="33"/>
      <c r="B24" s="16"/>
      <c r="C24" s="36"/>
      <c r="D24" s="1075"/>
      <c r="E24" s="1074"/>
      <c r="F24" s="2"/>
    </row>
    <row x14ac:dyDescent="0.25" r="25" customHeight="1" ht="17.25">
      <c r="A25" s="21" t="s">
        <v>7332</v>
      </c>
      <c r="B25" s="22"/>
      <c r="C25" s="23">
        <f>SUM(C23:C24)</f>
      </c>
      <c r="D25" s="23">
        <f>SUM(D22:D24)</f>
      </c>
      <c r="E25" s="22"/>
      <c r="F25" s="143" t="s">
        <v>2013</v>
      </c>
    </row>
    <row x14ac:dyDescent="0.25" r="26" customHeight="1" ht="17.25">
      <c r="A26" s="33"/>
      <c r="B26" s="16"/>
      <c r="C26" s="36"/>
      <c r="D26" s="1075"/>
      <c r="E26" s="1074"/>
      <c r="F26" s="2"/>
    </row>
    <row x14ac:dyDescent="0.25" r="27" customHeight="1" ht="17.25">
      <c r="A27" s="62" t="s">
        <v>7333</v>
      </c>
      <c r="B27" s="149"/>
      <c r="C27" s="80">
        <f>SUM(C25:C26)</f>
      </c>
      <c r="D27" s="81">
        <f>SUM(D24:D26)</f>
      </c>
      <c r="E27" s="149"/>
      <c r="F27" s="2"/>
    </row>
    <row x14ac:dyDescent="0.25" r="28" customHeight="1" ht="17.25">
      <c r="A28" s="33"/>
      <c r="B28" s="16"/>
      <c r="C28" s="36"/>
      <c r="D28" s="1075"/>
      <c r="E28" s="1074"/>
      <c r="F28" s="2"/>
    </row>
    <row x14ac:dyDescent="0.25" r="29" customHeight="1" ht="17.25">
      <c r="A29" s="62" t="s">
        <v>7334</v>
      </c>
      <c r="B29" s="149"/>
      <c r="C29" s="80">
        <f>SUM(C27:C28)</f>
      </c>
      <c r="D29" s="81">
        <f>SUM(D26:D28)</f>
      </c>
      <c r="E29" s="149"/>
      <c r="F29" s="2"/>
    </row>
    <row x14ac:dyDescent="0.25" r="30" customHeight="1" ht="17.25">
      <c r="A30" s="33"/>
      <c r="B30" s="16"/>
      <c r="C30" s="36"/>
      <c r="D30" s="1075"/>
      <c r="E30" s="1074"/>
      <c r="F30" s="2"/>
    </row>
    <row x14ac:dyDescent="0.25" r="31" customHeight="1" ht="17.25">
      <c r="A31" s="702"/>
      <c r="B31" s="1074"/>
      <c r="C31" s="1075"/>
      <c r="D31" s="1075"/>
      <c r="E31" s="1074"/>
      <c r="F31" s="2"/>
    </row>
    <row x14ac:dyDescent="0.25" r="32" customHeight="1" ht="17.25">
      <c r="A32" s="702"/>
      <c r="B32" s="1074"/>
      <c r="C32" s="1075"/>
      <c r="D32" s="1075"/>
      <c r="E32" s="1074"/>
      <c r="F32" s="2"/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1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1.719285714285714" customWidth="1" bestFit="1"/>
    <col min="3" max="3" style="116" width="10.290714285714287" customWidth="1" bestFit="1"/>
    <col min="4" max="4" style="41" width="11.290714285714287" customWidth="1" bestFit="1"/>
    <col min="5" max="5" style="41" width="11.290714285714287" customWidth="1" bestFit="1"/>
    <col min="6" max="6" style="41" width="11.290714285714287" customWidth="1" bestFit="1"/>
    <col min="7" max="7" style="41" width="11.290714285714287" customWidth="1" bestFit="1"/>
    <col min="8" max="8" style="41" width="11.290714285714287" customWidth="1" bestFit="1"/>
    <col min="9" max="9" style="41" width="11.290714285714287" customWidth="1" bestFit="1"/>
    <col min="10" max="10" style="41" width="11.290714285714287" customWidth="1" bestFit="1"/>
    <col min="11" max="11" style="40" width="11.290714285714287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2"/>
      <c r="L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2"/>
      <c r="L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2"/>
      <c r="L3" s="2"/>
    </row>
    <row x14ac:dyDescent="0.25" r="4" customHeight="1" ht="17.25">
      <c r="A4" s="1" t="s">
        <v>7310</v>
      </c>
      <c r="B4" s="4"/>
      <c r="C4" s="3"/>
      <c r="D4" s="3"/>
      <c r="E4" s="3"/>
      <c r="F4" s="3"/>
      <c r="G4" s="3"/>
      <c r="H4" s="3"/>
      <c r="I4" s="3"/>
      <c r="J4" s="3"/>
      <c r="K4" s="2"/>
      <c r="L4" s="2"/>
    </row>
    <row x14ac:dyDescent="0.25" r="5" customHeight="1" ht="17.25">
      <c r="A5" s="1"/>
      <c r="B5" s="4"/>
      <c r="C5" s="1026"/>
      <c r="D5" s="1026"/>
      <c r="E5" s="1026"/>
      <c r="F5" s="1026"/>
      <c r="G5" s="1026"/>
      <c r="H5" s="1026"/>
      <c r="I5" s="1026"/>
      <c r="J5" s="1026"/>
      <c r="K5" s="2"/>
      <c r="L5" s="2"/>
    </row>
    <row x14ac:dyDescent="0.25" r="6" customHeight="1" ht="17.25">
      <c r="A6" s="191"/>
      <c r="B6" s="83"/>
      <c r="C6" s="11">
        <v>7000</v>
      </c>
      <c r="D6" s="11">
        <v>5500</v>
      </c>
      <c r="E6" s="11">
        <v>4500</v>
      </c>
      <c r="F6" s="11">
        <v>1500</v>
      </c>
      <c r="G6" s="11">
        <v>5000</v>
      </c>
      <c r="H6" s="11">
        <v>24000</v>
      </c>
      <c r="I6" s="11">
        <v>40000</v>
      </c>
      <c r="J6" s="11">
        <v>2500</v>
      </c>
      <c r="K6" s="11"/>
      <c r="L6" s="2"/>
    </row>
    <row x14ac:dyDescent="0.25" r="7" customHeight="1" ht="17.25">
      <c r="A7" s="12" t="s">
        <v>4</v>
      </c>
      <c r="B7" s="273" t="s">
        <v>5</v>
      </c>
      <c r="C7" s="234" t="s">
        <v>368</v>
      </c>
      <c r="D7" s="234" t="s">
        <v>7311</v>
      </c>
      <c r="E7" s="267" t="s">
        <v>7</v>
      </c>
      <c r="F7" s="234" t="s">
        <v>9</v>
      </c>
      <c r="G7" s="234" t="s">
        <v>8</v>
      </c>
      <c r="H7" s="234" t="s">
        <v>10</v>
      </c>
      <c r="I7" s="234" t="s">
        <v>428</v>
      </c>
      <c r="J7" s="234" t="s">
        <v>33</v>
      </c>
      <c r="K7" s="493"/>
      <c r="L7" s="2"/>
    </row>
    <row x14ac:dyDescent="0.25" r="8" customHeight="1" ht="17.25">
      <c r="A8" s="117" t="s">
        <v>3110</v>
      </c>
      <c r="B8" s="118" t="s">
        <v>7312</v>
      </c>
      <c r="C8" s="138">
        <v>250</v>
      </c>
      <c r="D8" s="138">
        <v>25</v>
      </c>
      <c r="E8" s="138">
        <v>500</v>
      </c>
      <c r="F8" s="138">
        <v>500</v>
      </c>
      <c r="G8" s="138">
        <v>500</v>
      </c>
      <c r="H8" s="138">
        <v>60</v>
      </c>
      <c r="I8" s="138">
        <v>4</v>
      </c>
      <c r="J8" s="138">
        <v>50</v>
      </c>
      <c r="K8" s="118"/>
      <c r="L8" s="2"/>
    </row>
    <row x14ac:dyDescent="0.25" r="9" customHeight="1" ht="17.25">
      <c r="A9" s="21" t="s">
        <v>4669</v>
      </c>
      <c r="B9" s="22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23">
        <f>SUM(I8)</f>
      </c>
      <c r="J9" s="23">
        <f>SUM(J8)</f>
      </c>
      <c r="K9" s="22"/>
      <c r="L9" s="2"/>
    </row>
    <row x14ac:dyDescent="0.25" r="10" customHeight="1" ht="17.25">
      <c r="A10" s="100"/>
      <c r="B10" s="101"/>
      <c r="C10" s="120"/>
      <c r="D10" s="120"/>
      <c r="E10" s="120"/>
      <c r="F10" s="120"/>
      <c r="G10" s="120"/>
      <c r="H10" s="120"/>
      <c r="I10" s="120"/>
      <c r="J10" s="120"/>
      <c r="K10" s="101"/>
      <c r="L10" s="2"/>
    </row>
    <row x14ac:dyDescent="0.25" r="11" customHeight="1" ht="17.25">
      <c r="A11" s="21" t="s">
        <v>4670</v>
      </c>
      <c r="B11" s="22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  <c r="K11" s="22"/>
      <c r="L11" s="2"/>
    </row>
    <row x14ac:dyDescent="0.25" r="12" customHeight="1" ht="17.25">
      <c r="A12" s="65"/>
      <c r="B12" s="66"/>
      <c r="C12" s="67"/>
      <c r="D12" s="67"/>
      <c r="E12" s="67"/>
      <c r="F12" s="67"/>
      <c r="G12" s="67"/>
      <c r="H12" s="67"/>
      <c r="I12" s="67"/>
      <c r="J12" s="67"/>
      <c r="K12" s="66"/>
      <c r="L12" s="2"/>
    </row>
    <row x14ac:dyDescent="0.25" r="13" customHeight="1" ht="17.25">
      <c r="A13" s="21" t="s">
        <v>4671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2"/>
      <c r="L13" s="2"/>
    </row>
    <row x14ac:dyDescent="0.25" r="14" customHeight="1" ht="17.25">
      <c r="A14" s="54" t="s">
        <v>3153</v>
      </c>
      <c r="B14" s="55" t="s">
        <v>7313</v>
      </c>
      <c r="C14" s="121"/>
      <c r="D14" s="121"/>
      <c r="E14" s="121"/>
      <c r="F14" s="121"/>
      <c r="G14" s="121"/>
      <c r="H14" s="121"/>
      <c r="I14" s="421">
        <v>-4</v>
      </c>
      <c r="J14" s="121"/>
      <c r="K14" s="129"/>
      <c r="L14" s="2"/>
    </row>
    <row x14ac:dyDescent="0.25" r="15" customHeight="1" ht="17.25">
      <c r="A15" s="33" t="s">
        <v>3153</v>
      </c>
      <c r="B15" s="34" t="s">
        <v>14</v>
      </c>
      <c r="C15" s="35"/>
      <c r="D15" s="35"/>
      <c r="E15" s="35"/>
      <c r="F15" s="35"/>
      <c r="G15" s="35"/>
      <c r="H15" s="19">
        <v>-12</v>
      </c>
      <c r="I15" s="35"/>
      <c r="J15" s="35"/>
      <c r="K15" s="34"/>
      <c r="L15" s="2"/>
    </row>
    <row x14ac:dyDescent="0.25" r="16" customHeight="1" ht="17.25">
      <c r="A16" s="21" t="s">
        <v>4672</v>
      </c>
      <c r="B16" s="22"/>
      <c r="C16" s="23">
        <f>SUM(C13:C15)</f>
      </c>
      <c r="D16" s="23">
        <f>SUM(D13:D15)</f>
      </c>
      <c r="E16" s="23">
        <f>SUM(E13:E15)</f>
      </c>
      <c r="F16" s="23">
        <f>SUM(F13:F15)</f>
      </c>
      <c r="G16" s="23">
        <f>SUM(G13:G15)</f>
      </c>
      <c r="H16" s="23">
        <f>SUM(H13:H15)</f>
      </c>
      <c r="I16" s="23">
        <f>SUM(I13:I15)</f>
      </c>
      <c r="J16" s="23">
        <f>SUM(J13:J15)</f>
      </c>
      <c r="K16" s="22"/>
      <c r="L16" s="2"/>
    </row>
    <row x14ac:dyDescent="0.25" r="17" customHeight="1" ht="17.25">
      <c r="A17" s="33"/>
      <c r="B17" s="34"/>
      <c r="C17" s="35"/>
      <c r="D17" s="35"/>
      <c r="E17" s="35"/>
      <c r="F17" s="35"/>
      <c r="G17" s="35"/>
      <c r="H17" s="35"/>
      <c r="I17" s="35"/>
      <c r="J17" s="35"/>
      <c r="K17" s="34"/>
      <c r="L17" s="2"/>
    </row>
    <row x14ac:dyDescent="0.25" r="18" customHeight="1" ht="17.25">
      <c r="A18" s="21" t="s">
        <v>4673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2"/>
      <c r="L18" s="2"/>
    </row>
    <row x14ac:dyDescent="0.25" r="19" customHeight="1" ht="17.25">
      <c r="A19" s="33"/>
      <c r="B19" s="34"/>
      <c r="C19" s="35"/>
      <c r="D19" s="35"/>
      <c r="E19" s="35"/>
      <c r="F19" s="35"/>
      <c r="G19" s="35"/>
      <c r="H19" s="35"/>
      <c r="I19" s="35"/>
      <c r="J19" s="35"/>
      <c r="K19" s="34"/>
      <c r="L19" s="2"/>
    </row>
    <row x14ac:dyDescent="0.25" r="20" customHeight="1" ht="17.25">
      <c r="A20" s="21" t="s">
        <v>4625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2"/>
      <c r="L20" s="2"/>
    </row>
    <row x14ac:dyDescent="0.25" r="21" customHeight="1" ht="17.25">
      <c r="A21" s="33">
        <v>45175</v>
      </c>
      <c r="B21" s="34" t="s">
        <v>14</v>
      </c>
      <c r="C21" s="19">
        <v>-252</v>
      </c>
      <c r="D21" s="19">
        <v>-25</v>
      </c>
      <c r="E21" s="19">
        <v>-502</v>
      </c>
      <c r="F21" s="19">
        <v>-480</v>
      </c>
      <c r="G21" s="19">
        <v>-315</v>
      </c>
      <c r="H21" s="19">
        <v>-59</v>
      </c>
      <c r="I21" s="19">
        <v>-4</v>
      </c>
      <c r="J21" s="19">
        <v>-49</v>
      </c>
      <c r="K21" s="55"/>
      <c r="L21" s="2"/>
    </row>
    <row x14ac:dyDescent="0.25" r="22" customHeight="1" ht="17.25">
      <c r="A22" s="21" t="s">
        <v>4674</v>
      </c>
      <c r="B22" s="22"/>
      <c r="C22" s="49">
        <f>SUM(C20:C21)</f>
      </c>
      <c r="D22" s="23">
        <f>SUM(D20:D21)</f>
      </c>
      <c r="E22" s="49">
        <f>SUM(E20:E21)</f>
      </c>
      <c r="F22" s="23">
        <f>SUM(F20:F21)</f>
      </c>
      <c r="G22" s="23">
        <f>SUM(G20:G21)</f>
      </c>
      <c r="H22" s="49">
        <f>SUM(H20:H21)</f>
      </c>
      <c r="I22" s="49">
        <f>SUM(I20:I21)</f>
      </c>
      <c r="J22" s="23">
        <f>SUM(J20:J21)</f>
      </c>
      <c r="K22" s="22"/>
      <c r="L22" s="2"/>
    </row>
    <row x14ac:dyDescent="0.25" r="23" customHeight="1" ht="17.25">
      <c r="A23" s="33"/>
      <c r="B23" s="34"/>
      <c r="C23" s="35"/>
      <c r="D23" s="35"/>
      <c r="E23" s="35"/>
      <c r="F23" s="35"/>
      <c r="G23" s="35"/>
      <c r="H23" s="35"/>
      <c r="I23" s="35"/>
      <c r="J23" s="35"/>
      <c r="K23" s="55"/>
      <c r="L23" s="2"/>
    </row>
    <row x14ac:dyDescent="0.25" r="24" customHeight="1" ht="17.25">
      <c r="A24" s="21" t="s">
        <v>4675</v>
      </c>
      <c r="B24" s="22"/>
      <c r="C24" s="49">
        <f>SUM(C22:C23)</f>
      </c>
      <c r="D24" s="23">
        <f>SUM(D22:D23)</f>
      </c>
      <c r="E24" s="49">
        <f>SUM(E22:E23)</f>
      </c>
      <c r="F24" s="23">
        <f>SUM(F22:F23)</f>
      </c>
      <c r="G24" s="23">
        <f>SUM(G22:G23)</f>
      </c>
      <c r="H24" s="49">
        <f>SUM(H22:H23)</f>
      </c>
      <c r="I24" s="49">
        <f>SUM(I22:I23)</f>
      </c>
      <c r="J24" s="23">
        <f>SUM(J22:J23)</f>
      </c>
      <c r="K24" s="22"/>
      <c r="L24" s="2"/>
    </row>
    <row x14ac:dyDescent="0.25" r="25" customHeight="1" ht="17.25">
      <c r="A25" s="33"/>
      <c r="B25" s="34"/>
      <c r="C25" s="35"/>
      <c r="D25" s="35"/>
      <c r="E25" s="35"/>
      <c r="F25" s="35"/>
      <c r="G25" s="35"/>
      <c r="H25" s="35"/>
      <c r="I25" s="35"/>
      <c r="J25" s="35"/>
      <c r="K25" s="55"/>
      <c r="L25" s="2"/>
    </row>
    <row x14ac:dyDescent="0.25" r="26" customHeight="1" ht="17.25">
      <c r="A26" s="21" t="s">
        <v>4563</v>
      </c>
      <c r="B26" s="22"/>
      <c r="C26" s="49">
        <f>SUM(C24:C25)</f>
      </c>
      <c r="D26" s="23">
        <f>SUM(D24:D25)</f>
      </c>
      <c r="E26" s="49">
        <f>SUM(E24:E25)</f>
      </c>
      <c r="F26" s="23">
        <f>SUM(F24:F25)</f>
      </c>
      <c r="G26" s="23">
        <f>SUM(G24:G25)</f>
      </c>
      <c r="H26" s="49">
        <f>SUM(H24:H25)</f>
      </c>
      <c r="I26" s="49">
        <f>SUM(I24:I25)</f>
      </c>
      <c r="J26" s="23">
        <f>SUM(J24:J25)</f>
      </c>
      <c r="K26" s="22"/>
      <c r="L26" s="2"/>
    </row>
    <row x14ac:dyDescent="0.25" r="27" customHeight="1" ht="17.25">
      <c r="A27" s="28"/>
      <c r="B27" s="29" t="s">
        <v>17</v>
      </c>
      <c r="C27" s="31"/>
      <c r="D27" s="31"/>
      <c r="E27" s="31"/>
      <c r="F27" s="30">
        <v>-20</v>
      </c>
      <c r="G27" s="30">
        <v>-185</v>
      </c>
      <c r="H27" s="31"/>
      <c r="I27" s="31"/>
      <c r="J27" s="30">
        <v>-1</v>
      </c>
      <c r="K27" s="29"/>
      <c r="L27" s="32" t="s">
        <v>18</v>
      </c>
    </row>
    <row x14ac:dyDescent="0.25" r="28" customHeight="1" ht="17.25">
      <c r="A28" s="54" t="s">
        <v>2795</v>
      </c>
      <c r="B28" s="55" t="s">
        <v>7314</v>
      </c>
      <c r="C28" s="20"/>
      <c r="D28" s="20"/>
      <c r="E28" s="20"/>
      <c r="F28" s="20"/>
      <c r="G28" s="20"/>
      <c r="H28" s="99">
        <v>6</v>
      </c>
      <c r="I28" s="20"/>
      <c r="J28" s="20"/>
      <c r="K28" s="55"/>
      <c r="L28" s="4" t="s">
        <v>1163</v>
      </c>
    </row>
    <row x14ac:dyDescent="0.25" r="29" customHeight="1" ht="17.25">
      <c r="A29" s="33"/>
      <c r="B29" s="34"/>
      <c r="C29" s="35"/>
      <c r="D29" s="35"/>
      <c r="E29" s="35"/>
      <c r="F29" s="35"/>
      <c r="G29" s="35"/>
      <c r="H29" s="35"/>
      <c r="I29" s="35"/>
      <c r="J29" s="35"/>
      <c r="K29" s="34"/>
      <c r="L29" s="2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16"/>
      <c r="L30" s="2"/>
    </row>
    <row x14ac:dyDescent="0.25" r="31" customHeight="1" ht="17.25">
      <c r="A31" s="15"/>
      <c r="B31" s="16"/>
      <c r="C31" s="36"/>
      <c r="D31" s="36"/>
      <c r="E31" s="36"/>
      <c r="F31" s="36"/>
      <c r="G31" s="36"/>
      <c r="H31" s="36"/>
      <c r="I31" s="36"/>
      <c r="J31" s="36"/>
      <c r="K31" s="16"/>
      <c r="L31" s="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36"/>
      <c r="K32" s="16"/>
      <c r="L32" s="2"/>
    </row>
    <row x14ac:dyDescent="0.25" r="33" customHeight="1" ht="17.25">
      <c r="A33" s="37"/>
      <c r="B33" s="83"/>
      <c r="C33" s="3"/>
      <c r="D33" s="3"/>
      <c r="E33" s="3"/>
      <c r="F33" s="3"/>
      <c r="G33" s="3"/>
      <c r="H33" s="3"/>
      <c r="I33" s="3"/>
      <c r="J33" s="3"/>
      <c r="K33" s="2"/>
      <c r="L33" s="2"/>
    </row>
    <row x14ac:dyDescent="0.25" r="34" customHeight="1" ht="17.25">
      <c r="A34" s="462" t="s">
        <v>7315</v>
      </c>
      <c r="B34" s="83"/>
      <c r="C34" s="3"/>
      <c r="D34" s="3"/>
      <c r="E34" s="3"/>
      <c r="F34" s="3"/>
      <c r="G34" s="3"/>
      <c r="H34" s="3"/>
      <c r="I34" s="3"/>
      <c r="J34" s="3"/>
      <c r="K34" s="2"/>
      <c r="L34" s="2"/>
    </row>
    <row x14ac:dyDescent="0.25" r="35" customHeight="1" ht="17.25">
      <c r="A35" s="462" t="s">
        <v>7316</v>
      </c>
      <c r="B35" s="83"/>
      <c r="C35" s="3"/>
      <c r="D35" s="3"/>
      <c r="E35" s="3"/>
      <c r="F35" s="3"/>
      <c r="G35" s="3"/>
      <c r="H35" s="3"/>
      <c r="I35" s="3"/>
      <c r="J35" s="3"/>
      <c r="K35" s="2"/>
      <c r="L35" s="2"/>
    </row>
    <row x14ac:dyDescent="0.25" r="36" customHeight="1" ht="17.25">
      <c r="A36" s="462" t="s">
        <v>7317</v>
      </c>
      <c r="B36" s="83"/>
      <c r="C36" s="3"/>
      <c r="D36" s="3"/>
      <c r="E36" s="3"/>
      <c r="F36" s="3"/>
      <c r="G36" s="3"/>
      <c r="H36" s="3"/>
      <c r="I36" s="3"/>
      <c r="J36" s="3"/>
      <c r="K36" s="2"/>
      <c r="L36" s="2"/>
    </row>
    <row x14ac:dyDescent="0.25" r="37" customHeight="1" ht="17.25">
      <c r="A37" s="37"/>
      <c r="B37" s="83"/>
      <c r="C37" s="3"/>
      <c r="D37" s="3"/>
      <c r="E37" s="3"/>
      <c r="F37" s="3"/>
      <c r="G37" s="3"/>
      <c r="H37" s="3"/>
      <c r="I37" s="3"/>
      <c r="J37" s="3"/>
      <c r="K37" s="2"/>
      <c r="L37" s="2"/>
    </row>
    <row x14ac:dyDescent="0.25" r="38" customHeight="1" ht="17.25">
      <c r="A38" s="1069" t="s">
        <v>4419</v>
      </c>
      <c r="B38" s="83"/>
      <c r="C38" s="3"/>
      <c r="D38" s="3"/>
      <c r="E38" s="3"/>
      <c r="F38" s="3"/>
      <c r="G38" s="3"/>
      <c r="H38" s="3"/>
      <c r="I38" s="3"/>
      <c r="J38" s="3"/>
      <c r="K38" s="2"/>
      <c r="L38" s="2"/>
    </row>
    <row x14ac:dyDescent="0.25" r="39" customHeight="1" ht="17.25">
      <c r="A39" s="1070" t="s">
        <v>7318</v>
      </c>
      <c r="B39" s="1071"/>
      <c r="C39" s="1072"/>
      <c r="D39" s="3"/>
      <c r="E39" s="3"/>
      <c r="F39" s="3"/>
      <c r="G39" s="3"/>
      <c r="H39" s="3"/>
      <c r="I39" s="3"/>
      <c r="J39" s="3"/>
      <c r="K39" s="2"/>
      <c r="L39" s="2"/>
    </row>
    <row x14ac:dyDescent="0.25" r="40" customHeight="1" ht="17.25">
      <c r="A40" s="1070" t="s">
        <v>7319</v>
      </c>
      <c r="B40" s="1071"/>
      <c r="C40" s="1072"/>
      <c r="D40" s="3"/>
      <c r="E40" s="3"/>
      <c r="F40" s="3"/>
      <c r="G40" s="3"/>
      <c r="H40" s="3"/>
      <c r="I40" s="3"/>
      <c r="J40" s="3"/>
      <c r="K40" s="2"/>
      <c r="L40" s="2"/>
    </row>
    <row x14ac:dyDescent="0.25" r="41" customHeight="1" ht="17.25">
      <c r="A41" s="1070" t="s">
        <v>7320</v>
      </c>
      <c r="B41" s="1071"/>
      <c r="C41" s="1072"/>
      <c r="D41" s="3"/>
      <c r="E41" s="3"/>
      <c r="F41" s="3"/>
      <c r="G41" s="3"/>
      <c r="H41" s="3"/>
      <c r="I41" s="3"/>
      <c r="J41" s="3"/>
      <c r="K41" s="2"/>
      <c r="L41" s="2"/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5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26.576428571428572" customWidth="1" bestFit="1"/>
    <col min="3" max="3" style="116" width="11.290714285714287" customWidth="1" bestFit="1"/>
    <col min="4" max="4" style="116" width="11.290714285714287" customWidth="1" bestFit="1"/>
    <col min="5" max="5" style="116" width="11.290714285714287" customWidth="1" bestFit="1"/>
    <col min="6" max="6" style="116" width="11.290714285714287" customWidth="1" bestFit="1"/>
    <col min="7" max="7" style="116" width="11.290714285714287" customWidth="1" bestFit="1"/>
    <col min="8" max="8" style="116" width="11.290714285714287" customWidth="1" bestFit="1"/>
    <col min="9" max="9" style="116" width="11.290714285714287" customWidth="1" bestFit="1"/>
    <col min="10" max="10" style="116" width="11.290714285714287" customWidth="1" bestFit="1"/>
    <col min="11" max="11" style="116" width="11.290714285714287" customWidth="1" bestFit="1"/>
    <col min="12" max="12" style="116" width="11.290714285714287" customWidth="1" bestFit="1"/>
    <col min="13" max="13" style="41" width="11.290714285714287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</row>
    <row x14ac:dyDescent="0.25" r="4" customHeight="1" ht="17.25">
      <c r="A4" s="1" t="s">
        <v>7285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2"/>
    </row>
    <row x14ac:dyDescent="0.25" r="5" customHeight="1" ht="17.25">
      <c r="A5" s="1"/>
      <c r="B5" s="4"/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M5" s="3"/>
      <c r="N5" s="2"/>
    </row>
    <row x14ac:dyDescent="0.25" r="6" customHeight="1" ht="17.25">
      <c r="A6" s="191"/>
      <c r="B6" s="2"/>
      <c r="C6" s="11">
        <v>7000</v>
      </c>
      <c r="D6" s="11">
        <v>4500</v>
      </c>
      <c r="E6" s="11">
        <v>24000</v>
      </c>
      <c r="F6" s="11">
        <v>1500</v>
      </c>
      <c r="G6" s="11">
        <v>5000</v>
      </c>
      <c r="H6" s="11">
        <v>8750</v>
      </c>
      <c r="I6" s="11">
        <v>25000</v>
      </c>
      <c r="J6" s="11">
        <v>2500</v>
      </c>
      <c r="K6" s="11">
        <v>40000</v>
      </c>
      <c r="L6" s="11">
        <v>5500</v>
      </c>
      <c r="M6" s="11"/>
      <c r="N6" s="2"/>
    </row>
    <row x14ac:dyDescent="0.25" r="7" customHeight="1" ht="17.25">
      <c r="A7" s="12" t="s">
        <v>4</v>
      </c>
      <c r="B7" s="273" t="s">
        <v>5</v>
      </c>
      <c r="C7" s="234" t="s">
        <v>368</v>
      </c>
      <c r="D7" s="267" t="s">
        <v>7</v>
      </c>
      <c r="E7" s="234" t="s">
        <v>10</v>
      </c>
      <c r="F7" s="234" t="s">
        <v>9</v>
      </c>
      <c r="G7" s="234" t="s">
        <v>8</v>
      </c>
      <c r="H7" s="234" t="s">
        <v>32</v>
      </c>
      <c r="I7" s="234" t="s">
        <v>31</v>
      </c>
      <c r="J7" s="234" t="s">
        <v>33</v>
      </c>
      <c r="K7" s="234" t="s">
        <v>428</v>
      </c>
      <c r="L7" s="234" t="s">
        <v>75</v>
      </c>
      <c r="M7" s="234"/>
      <c r="N7" s="2"/>
    </row>
    <row x14ac:dyDescent="0.25" r="8" customHeight="1" ht="17.25">
      <c r="A8" s="15" t="s">
        <v>2650</v>
      </c>
      <c r="B8" s="16" t="s">
        <v>7286</v>
      </c>
      <c r="C8" s="207">
        <v>240</v>
      </c>
      <c r="D8" s="207">
        <v>300</v>
      </c>
      <c r="E8" s="207">
        <v>70</v>
      </c>
      <c r="F8" s="207">
        <v>500</v>
      </c>
      <c r="G8" s="207">
        <v>100</v>
      </c>
      <c r="H8" s="207">
        <v>300</v>
      </c>
      <c r="I8" s="207">
        <v>100</v>
      </c>
      <c r="J8" s="207">
        <v>500</v>
      </c>
      <c r="K8" s="207">
        <v>15</v>
      </c>
      <c r="L8" s="207">
        <v>40</v>
      </c>
      <c r="M8" s="111"/>
      <c r="N8" s="2"/>
    </row>
    <row x14ac:dyDescent="0.25" r="9" customHeight="1" ht="17.25">
      <c r="A9" s="15" t="s">
        <v>2650</v>
      </c>
      <c r="B9" s="16" t="s">
        <v>7287</v>
      </c>
      <c r="C9" s="46"/>
      <c r="D9" s="46"/>
      <c r="E9" s="138">
        <v>180</v>
      </c>
      <c r="F9" s="46"/>
      <c r="G9" s="46"/>
      <c r="H9" s="46"/>
      <c r="I9" s="46"/>
      <c r="J9" s="46"/>
      <c r="K9" s="46"/>
      <c r="L9" s="46"/>
      <c r="M9" s="46"/>
      <c r="N9" s="2"/>
    </row>
    <row x14ac:dyDescent="0.25" r="10" customHeight="1" ht="17.25">
      <c r="A10" s="15" t="s">
        <v>2650</v>
      </c>
      <c r="B10" s="16" t="s">
        <v>7288</v>
      </c>
      <c r="C10" s="207">
        <v>135</v>
      </c>
      <c r="D10" s="207">
        <v>90</v>
      </c>
      <c r="E10" s="207">
        <v>20</v>
      </c>
      <c r="F10" s="67"/>
      <c r="G10" s="67"/>
      <c r="H10" s="67"/>
      <c r="I10" s="67"/>
      <c r="J10" s="67"/>
      <c r="K10" s="67"/>
      <c r="L10" s="67"/>
      <c r="M10" s="67"/>
      <c r="N10" s="2"/>
    </row>
    <row x14ac:dyDescent="0.25" r="11" customHeight="1" ht="17.25">
      <c r="A11" s="15" t="s">
        <v>2650</v>
      </c>
      <c r="B11" s="16" t="s">
        <v>7289</v>
      </c>
      <c r="C11" s="207">
        <v>45</v>
      </c>
      <c r="D11" s="207">
        <v>125</v>
      </c>
      <c r="E11" s="207">
        <v>68</v>
      </c>
      <c r="F11" s="207">
        <v>115</v>
      </c>
      <c r="G11" s="207">
        <v>20</v>
      </c>
      <c r="H11" s="67"/>
      <c r="I11" s="67"/>
      <c r="J11" s="67"/>
      <c r="K11" s="67"/>
      <c r="L11" s="67"/>
      <c r="M11" s="67"/>
      <c r="N11" s="2"/>
    </row>
    <row x14ac:dyDescent="0.25" r="12" customHeight="1" ht="17.25">
      <c r="A12" s="65" t="s">
        <v>2651</v>
      </c>
      <c r="B12" s="16" t="s">
        <v>7290</v>
      </c>
      <c r="C12" s="207">
        <v>100</v>
      </c>
      <c r="D12" s="207">
        <v>100</v>
      </c>
      <c r="E12" s="207">
        <v>30</v>
      </c>
      <c r="F12" s="207">
        <v>200</v>
      </c>
      <c r="G12" s="207">
        <v>100</v>
      </c>
      <c r="H12" s="67"/>
      <c r="I12" s="67"/>
      <c r="J12" s="67"/>
      <c r="K12" s="67"/>
      <c r="L12" s="67"/>
      <c r="M12" s="67"/>
      <c r="N12" s="2"/>
    </row>
    <row x14ac:dyDescent="0.25" r="13" customHeight="1" ht="17.25">
      <c r="A13" s="65" t="s">
        <v>2651</v>
      </c>
      <c r="B13" s="16" t="s">
        <v>7291</v>
      </c>
      <c r="C13" s="207">
        <v>130</v>
      </c>
      <c r="D13" s="207">
        <v>130</v>
      </c>
      <c r="E13" s="207">
        <v>65</v>
      </c>
      <c r="F13" s="207">
        <v>500</v>
      </c>
      <c r="G13" s="67"/>
      <c r="H13" s="207">
        <v>100</v>
      </c>
      <c r="I13" s="207">
        <v>100</v>
      </c>
      <c r="J13" s="207">
        <v>500</v>
      </c>
      <c r="K13" s="207">
        <v>10</v>
      </c>
      <c r="L13" s="207">
        <v>40</v>
      </c>
      <c r="M13" s="67"/>
      <c r="N13" s="2"/>
    </row>
    <row x14ac:dyDescent="0.25" r="14" customHeight="1" ht="17.25">
      <c r="A14" s="241" t="s">
        <v>2651</v>
      </c>
      <c r="B14" s="118" t="s">
        <v>7292</v>
      </c>
      <c r="C14" s="245"/>
      <c r="D14" s="245"/>
      <c r="E14" s="244">
        <v>172</v>
      </c>
      <c r="F14" s="245"/>
      <c r="G14" s="245"/>
      <c r="H14" s="245"/>
      <c r="I14" s="245"/>
      <c r="J14" s="245"/>
      <c r="K14" s="245"/>
      <c r="L14" s="245"/>
      <c r="M14" s="245"/>
      <c r="N14" s="2"/>
    </row>
    <row x14ac:dyDescent="0.25" r="15" customHeight="1" ht="17.25">
      <c r="A15" s="21" t="s">
        <v>4669</v>
      </c>
      <c r="B15" s="22"/>
      <c r="C15" s="23">
        <f>SUM(C8:C14)</f>
      </c>
      <c r="D15" s="23">
        <f>SUM(D8:D14)</f>
      </c>
      <c r="E15" s="23">
        <f>SUM(E8:E14)</f>
      </c>
      <c r="F15" s="23">
        <f>SUM(F8:F14)</f>
      </c>
      <c r="G15" s="23">
        <f>SUM(G8:G14)</f>
      </c>
      <c r="H15" s="23">
        <f>SUM(H8:H14)</f>
      </c>
      <c r="I15" s="23">
        <f>SUM(I8:I14)</f>
      </c>
      <c r="J15" s="23">
        <f>SUM(J8:J14)</f>
      </c>
      <c r="K15" s="23">
        <f>SUM(K8:K14)</f>
      </c>
      <c r="L15" s="23">
        <f>SUM(L8:L14)</f>
      </c>
      <c r="M15" s="119"/>
      <c r="N15" s="2"/>
    </row>
    <row x14ac:dyDescent="0.25" r="16" customHeight="1" ht="17.25">
      <c r="A16" s="33">
        <v>44986</v>
      </c>
      <c r="B16" s="34" t="s">
        <v>7293</v>
      </c>
      <c r="C16" s="19">
        <v>142</v>
      </c>
      <c r="D16" s="19">
        <v>100</v>
      </c>
      <c r="E16" s="19">
        <v>16</v>
      </c>
      <c r="F16" s="19">
        <v>200</v>
      </c>
      <c r="G16" s="35"/>
      <c r="H16" s="35"/>
      <c r="I16" s="35"/>
      <c r="J16" s="35"/>
      <c r="K16" s="35"/>
      <c r="L16" s="35"/>
      <c r="M16" s="35"/>
      <c r="N16" s="2"/>
    </row>
    <row x14ac:dyDescent="0.25" r="17" customHeight="1" ht="17.25">
      <c r="A17" s="33">
        <v>44986</v>
      </c>
      <c r="B17" s="16" t="s">
        <v>7294</v>
      </c>
      <c r="C17" s="19">
        <v>250</v>
      </c>
      <c r="D17" s="19">
        <v>250</v>
      </c>
      <c r="E17" s="19">
        <v>150</v>
      </c>
      <c r="F17" s="19">
        <v>500</v>
      </c>
      <c r="G17" s="19">
        <v>150</v>
      </c>
      <c r="H17" s="35"/>
      <c r="I17" s="35"/>
      <c r="J17" s="19">
        <v>600</v>
      </c>
      <c r="K17" s="35"/>
      <c r="L17" s="35"/>
      <c r="M17" s="35"/>
      <c r="N17" s="2"/>
    </row>
    <row x14ac:dyDescent="0.25" r="18" customHeight="1" ht="17.25">
      <c r="A18" s="33">
        <v>44986</v>
      </c>
      <c r="B18" s="16" t="s">
        <v>7295</v>
      </c>
      <c r="C18" s="19">
        <v>144</v>
      </c>
      <c r="D18" s="19">
        <v>100</v>
      </c>
      <c r="E18" s="35"/>
      <c r="F18" s="19">
        <v>100</v>
      </c>
      <c r="G18" s="35"/>
      <c r="H18" s="35"/>
      <c r="I18" s="35"/>
      <c r="J18" s="19">
        <v>100</v>
      </c>
      <c r="K18" s="35"/>
      <c r="L18" s="35"/>
      <c r="M18" s="35"/>
      <c r="N18" s="2"/>
    </row>
    <row x14ac:dyDescent="0.25" r="19" customHeight="1" ht="17.25">
      <c r="A19" s="33">
        <v>45017</v>
      </c>
      <c r="B19" s="16" t="s">
        <v>7296</v>
      </c>
      <c r="C19" s="35"/>
      <c r="D19" s="19">
        <v>600</v>
      </c>
      <c r="E19" s="35"/>
      <c r="F19" s="35"/>
      <c r="G19" s="19">
        <v>100</v>
      </c>
      <c r="H19" s="35"/>
      <c r="I19" s="35"/>
      <c r="J19" s="35"/>
      <c r="K19" s="35"/>
      <c r="L19" s="35"/>
      <c r="M19" s="35"/>
      <c r="N19" s="2"/>
    </row>
    <row x14ac:dyDescent="0.25" r="20" customHeight="1" ht="17.25">
      <c r="A20" s="33">
        <v>45017</v>
      </c>
      <c r="B20" s="16" t="s">
        <v>7297</v>
      </c>
      <c r="C20" s="35"/>
      <c r="D20" s="19">
        <v>100</v>
      </c>
      <c r="E20" s="35"/>
      <c r="F20" s="35"/>
      <c r="G20" s="35"/>
      <c r="H20" s="35"/>
      <c r="I20" s="19">
        <v>60</v>
      </c>
      <c r="J20" s="19">
        <v>169</v>
      </c>
      <c r="K20" s="35"/>
      <c r="L20" s="35"/>
      <c r="M20" s="35"/>
      <c r="N20" s="2"/>
    </row>
    <row x14ac:dyDescent="0.25" r="21" customHeight="1" ht="17.25">
      <c r="A21" s="33">
        <v>45017</v>
      </c>
      <c r="B21" s="16" t="s">
        <v>7298</v>
      </c>
      <c r="C21" s="35"/>
      <c r="D21" s="19">
        <v>320</v>
      </c>
      <c r="E21" s="35"/>
      <c r="F21" s="19">
        <v>200</v>
      </c>
      <c r="G21" s="35"/>
      <c r="H21" s="35"/>
      <c r="I21" s="35"/>
      <c r="J21" s="19">
        <v>1200</v>
      </c>
      <c r="K21" s="19">
        <v>15</v>
      </c>
      <c r="L21" s="19">
        <v>65</v>
      </c>
      <c r="M21" s="35"/>
      <c r="N21" s="2"/>
    </row>
    <row x14ac:dyDescent="0.25" r="22" customHeight="1" ht="17.25">
      <c r="A22" s="33">
        <v>45017</v>
      </c>
      <c r="B22" s="16" t="s">
        <v>1788</v>
      </c>
      <c r="C22" s="35"/>
      <c r="D22" s="19">
        <v>30</v>
      </c>
      <c r="E22" s="19">
        <v>113</v>
      </c>
      <c r="F22" s="35"/>
      <c r="G22" s="35"/>
      <c r="H22" s="35"/>
      <c r="I22" s="35"/>
      <c r="J22" s="35"/>
      <c r="K22" s="19">
        <v>4</v>
      </c>
      <c r="L22" s="35"/>
      <c r="M22" s="35"/>
      <c r="N22" s="2"/>
    </row>
    <row x14ac:dyDescent="0.25" r="23" customHeight="1" ht="17.25">
      <c r="A23" s="33">
        <v>45047</v>
      </c>
      <c r="B23" s="16" t="s">
        <v>7299</v>
      </c>
      <c r="C23" s="19">
        <v>74</v>
      </c>
      <c r="D23" s="19">
        <v>100</v>
      </c>
      <c r="E23" s="19">
        <v>40</v>
      </c>
      <c r="F23" s="19">
        <v>205</v>
      </c>
      <c r="G23" s="19">
        <v>34</v>
      </c>
      <c r="H23" s="35"/>
      <c r="I23" s="35"/>
      <c r="J23" s="19">
        <v>291</v>
      </c>
      <c r="K23" s="35"/>
      <c r="L23" s="19">
        <v>20</v>
      </c>
      <c r="M23" s="35"/>
      <c r="N23" s="2"/>
    </row>
    <row x14ac:dyDescent="0.25" r="24" customHeight="1" ht="17.25">
      <c r="A24" s="33">
        <v>45078</v>
      </c>
      <c r="B24" s="16" t="s">
        <v>7300</v>
      </c>
      <c r="C24" s="35"/>
      <c r="D24" s="35"/>
      <c r="E24" s="19">
        <v>40</v>
      </c>
      <c r="F24" s="35"/>
      <c r="G24" s="35"/>
      <c r="H24" s="35"/>
      <c r="I24" s="35"/>
      <c r="J24" s="35"/>
      <c r="K24" s="19">
        <v>20</v>
      </c>
      <c r="L24" s="35"/>
      <c r="M24" s="35"/>
      <c r="N24" s="2"/>
    </row>
    <row x14ac:dyDescent="0.25" r="25" customHeight="1" ht="17.25">
      <c r="A25" s="33">
        <v>45078</v>
      </c>
      <c r="B25" s="16" t="s">
        <v>7301</v>
      </c>
      <c r="C25" s="35"/>
      <c r="D25" s="35"/>
      <c r="E25" s="19">
        <v>55</v>
      </c>
      <c r="F25" s="35"/>
      <c r="G25" s="35"/>
      <c r="H25" s="35"/>
      <c r="I25" s="35"/>
      <c r="J25" s="35"/>
      <c r="K25" s="35"/>
      <c r="L25" s="35"/>
      <c r="M25" s="35"/>
      <c r="N25" s="2"/>
    </row>
    <row x14ac:dyDescent="0.25" r="26" customHeight="1" ht="17.25">
      <c r="A26" s="33">
        <v>45078</v>
      </c>
      <c r="B26" s="16" t="s">
        <v>7302</v>
      </c>
      <c r="C26" s="19">
        <v>90</v>
      </c>
      <c r="D26" s="19">
        <v>90</v>
      </c>
      <c r="E26" s="19">
        <v>36</v>
      </c>
      <c r="F26" s="19">
        <v>90</v>
      </c>
      <c r="G26" s="35"/>
      <c r="H26" s="35"/>
      <c r="I26" s="35"/>
      <c r="J26" s="35"/>
      <c r="K26" s="35"/>
      <c r="L26" s="35"/>
      <c r="M26" s="35"/>
      <c r="N26" s="2"/>
    </row>
    <row x14ac:dyDescent="0.25" r="27" customHeight="1" ht="17.25">
      <c r="A27" s="33">
        <v>45108</v>
      </c>
      <c r="B27" s="16" t="s">
        <v>7303</v>
      </c>
      <c r="C27" s="35"/>
      <c r="D27" s="35"/>
      <c r="E27" s="19">
        <v>30</v>
      </c>
      <c r="F27" s="35"/>
      <c r="G27" s="35"/>
      <c r="H27" s="35"/>
      <c r="I27" s="19">
        <v>50</v>
      </c>
      <c r="J27" s="35"/>
      <c r="K27" s="35"/>
      <c r="L27" s="35"/>
      <c r="M27" s="35"/>
      <c r="N27" s="2"/>
    </row>
    <row x14ac:dyDescent="0.25" r="28" customHeight="1" ht="17.25">
      <c r="A28" s="15">
        <v>45170</v>
      </c>
      <c r="B28" s="16" t="s">
        <v>7304</v>
      </c>
      <c r="C28" s="17">
        <v>73</v>
      </c>
      <c r="D28" s="17">
        <v>100</v>
      </c>
      <c r="E28" s="17">
        <v>80</v>
      </c>
      <c r="F28" s="17">
        <v>200</v>
      </c>
      <c r="G28" s="36"/>
      <c r="H28" s="36"/>
      <c r="I28" s="36"/>
      <c r="J28" s="36"/>
      <c r="K28" s="36"/>
      <c r="L28" s="36"/>
      <c r="M28" s="36"/>
      <c r="N28" s="2"/>
    </row>
    <row x14ac:dyDescent="0.25" r="29" customHeight="1" ht="17.25">
      <c r="A29" s="15">
        <v>45200</v>
      </c>
      <c r="B29" s="16" t="s">
        <v>7305</v>
      </c>
      <c r="C29" s="36"/>
      <c r="D29" s="36"/>
      <c r="E29" s="17">
        <v>85</v>
      </c>
      <c r="F29" s="36"/>
      <c r="G29" s="36"/>
      <c r="H29" s="36"/>
      <c r="I29" s="17">
        <v>40</v>
      </c>
      <c r="J29" s="36"/>
      <c r="K29" s="17">
        <v>8</v>
      </c>
      <c r="L29" s="36"/>
      <c r="M29" s="36"/>
      <c r="N29" s="2"/>
    </row>
    <row x14ac:dyDescent="0.25" r="30" customHeight="1" ht="17.25">
      <c r="A30" s="15">
        <v>45200</v>
      </c>
      <c r="B30" s="16" t="s">
        <v>7306</v>
      </c>
      <c r="C30" s="18"/>
      <c r="D30" s="18"/>
      <c r="E30" s="17">
        <v>8</v>
      </c>
      <c r="F30" s="18"/>
      <c r="G30" s="18"/>
      <c r="H30" s="18"/>
      <c r="I30" s="17">
        <v>60</v>
      </c>
      <c r="J30" s="17">
        <v>300</v>
      </c>
      <c r="K30" s="18"/>
      <c r="L30" s="18"/>
      <c r="M30" s="18"/>
      <c r="N30" s="2"/>
    </row>
    <row x14ac:dyDescent="0.25" r="31" customHeight="1" ht="17.25">
      <c r="A31" s="15">
        <v>45231</v>
      </c>
      <c r="B31" s="16" t="s">
        <v>7307</v>
      </c>
      <c r="C31" s="17">
        <v>150</v>
      </c>
      <c r="D31" s="17">
        <v>150</v>
      </c>
      <c r="E31" s="36"/>
      <c r="F31" s="17">
        <v>100</v>
      </c>
      <c r="G31" s="17">
        <v>200</v>
      </c>
      <c r="H31" s="17">
        <v>80</v>
      </c>
      <c r="I31" s="36"/>
      <c r="J31" s="17">
        <v>100</v>
      </c>
      <c r="K31" s="36"/>
      <c r="L31" s="36"/>
      <c r="M31" s="36"/>
      <c r="N31" s="2"/>
    </row>
    <row x14ac:dyDescent="0.25" r="32" customHeight="1" ht="17.25">
      <c r="A32" s="15" t="s">
        <v>1766</v>
      </c>
      <c r="B32" s="34" t="s">
        <v>7308</v>
      </c>
      <c r="C32" s="17">
        <v>165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2"/>
    </row>
    <row x14ac:dyDescent="0.25" r="33" customHeight="1" ht="17.25">
      <c r="A33" s="15" t="s">
        <v>1768</v>
      </c>
      <c r="B33" s="34" t="s">
        <v>7309</v>
      </c>
      <c r="C33" s="36"/>
      <c r="D33" s="17">
        <v>50</v>
      </c>
      <c r="E33" s="36"/>
      <c r="F33" s="17">
        <v>50</v>
      </c>
      <c r="G33" s="17">
        <v>40</v>
      </c>
      <c r="H33" s="36"/>
      <c r="I33" s="36"/>
      <c r="J33" s="36"/>
      <c r="K33" s="36"/>
      <c r="L33" s="36"/>
      <c r="M33" s="36"/>
      <c r="N33" s="2"/>
    </row>
    <row x14ac:dyDescent="0.25" r="34" customHeight="1" ht="17.25">
      <c r="A34" s="15" t="s">
        <v>2653</v>
      </c>
      <c r="B34" s="16" t="s">
        <v>14</v>
      </c>
      <c r="C34" s="36"/>
      <c r="D34" s="36"/>
      <c r="E34" s="36"/>
      <c r="F34" s="36"/>
      <c r="G34" s="36"/>
      <c r="H34" s="36"/>
      <c r="I34" s="36"/>
      <c r="J34" s="17">
        <v>-79</v>
      </c>
      <c r="K34" s="36"/>
      <c r="L34" s="36"/>
      <c r="M34" s="36"/>
      <c r="N34" s="2"/>
    </row>
    <row x14ac:dyDescent="0.25" r="35" customHeight="1" ht="17.25">
      <c r="A35" s="21" t="s">
        <v>4670</v>
      </c>
      <c r="B35" s="22"/>
      <c r="C35" s="23">
        <f>SUM(C15:C34)</f>
      </c>
      <c r="D35" s="23">
        <f>SUM(D15:D34)</f>
      </c>
      <c r="E35" s="23">
        <f>SUM(E15:E34)</f>
      </c>
      <c r="F35" s="23">
        <f>SUM(F15:F34)</f>
      </c>
      <c r="G35" s="23">
        <f>SUM(G15:G34)</f>
      </c>
      <c r="H35" s="23">
        <f>SUM(H15:H34)</f>
      </c>
      <c r="I35" s="23">
        <f>SUM(I15:I34)</f>
      </c>
      <c r="J35" s="23">
        <f>SUM(J15:J34)</f>
      </c>
      <c r="K35" s="23">
        <f>SUM(K15:K34)</f>
      </c>
      <c r="L35" s="23">
        <f>SUM(L15:L34)</f>
      </c>
      <c r="M35" s="23">
        <f>SUM(M15:M34)</f>
      </c>
      <c r="N35" s="2"/>
    </row>
    <row x14ac:dyDescent="0.25" r="36" customHeight="1" ht="17.25">
      <c r="A36" s="15" t="s">
        <v>3426</v>
      </c>
      <c r="B36" s="16" t="s">
        <v>14</v>
      </c>
      <c r="C36" s="17">
        <v>-122</v>
      </c>
      <c r="D36" s="17">
        <v>-750</v>
      </c>
      <c r="E36" s="17">
        <v>-25</v>
      </c>
      <c r="F36" s="36"/>
      <c r="G36" s="36"/>
      <c r="H36" s="36"/>
      <c r="I36" s="36"/>
      <c r="J36" s="36"/>
      <c r="K36" s="36"/>
      <c r="L36" s="36"/>
      <c r="M36" s="36"/>
      <c r="N36" s="2"/>
    </row>
    <row x14ac:dyDescent="0.25" r="37" customHeight="1" ht="17.25">
      <c r="A37" s="33" t="s">
        <v>4055</v>
      </c>
      <c r="B37" s="34" t="s">
        <v>14</v>
      </c>
      <c r="C37" s="17">
        <v>-125</v>
      </c>
      <c r="D37" s="18"/>
      <c r="E37" s="17">
        <v>-52</v>
      </c>
      <c r="F37" s="18"/>
      <c r="G37" s="18"/>
      <c r="H37" s="18"/>
      <c r="I37" s="18"/>
      <c r="J37" s="18"/>
      <c r="K37" s="18"/>
      <c r="L37" s="18"/>
      <c r="M37" s="18"/>
      <c r="N37" s="2"/>
    </row>
    <row x14ac:dyDescent="0.25" r="38" customHeight="1" ht="17.25">
      <c r="A38" s="15" t="s">
        <v>1790</v>
      </c>
      <c r="B38" s="16" t="s">
        <v>14</v>
      </c>
      <c r="C38" s="36"/>
      <c r="D38" s="36"/>
      <c r="E38" s="17">
        <v>-150</v>
      </c>
      <c r="F38" s="36"/>
      <c r="G38" s="17">
        <v>-50</v>
      </c>
      <c r="H38" s="36"/>
      <c r="I38" s="36"/>
      <c r="J38" s="36"/>
      <c r="K38" s="36"/>
      <c r="L38" s="36"/>
      <c r="M38" s="36"/>
      <c r="N38" s="2"/>
    </row>
    <row x14ac:dyDescent="0.25" r="39" customHeight="1" ht="17.25">
      <c r="A39" s="15" t="s">
        <v>1790</v>
      </c>
      <c r="B39" s="16" t="s">
        <v>14</v>
      </c>
      <c r="C39" s="17">
        <v>-309</v>
      </c>
      <c r="D39" s="36"/>
      <c r="E39" s="17">
        <v>-100</v>
      </c>
      <c r="F39" s="17">
        <v>-3</v>
      </c>
      <c r="G39" s="36"/>
      <c r="H39" s="36"/>
      <c r="I39" s="36"/>
      <c r="J39" s="36"/>
      <c r="K39" s="36"/>
      <c r="L39" s="36"/>
      <c r="M39" s="36"/>
      <c r="N39" s="2"/>
    </row>
    <row x14ac:dyDescent="0.25" r="40" customHeight="1" ht="17.25">
      <c r="A40" s="15" t="s">
        <v>3703</v>
      </c>
      <c r="B40" s="16" t="s">
        <v>14</v>
      </c>
      <c r="C40" s="17">
        <v>-399</v>
      </c>
      <c r="D40" s="17">
        <v>-560</v>
      </c>
      <c r="E40" s="17">
        <v>-20</v>
      </c>
      <c r="F40" s="17">
        <v>-3</v>
      </c>
      <c r="G40" s="17">
        <v>-446</v>
      </c>
      <c r="H40" s="18"/>
      <c r="I40" s="17">
        <v>-197</v>
      </c>
      <c r="J40" s="18"/>
      <c r="K40" s="18"/>
      <c r="L40" s="18"/>
      <c r="M40" s="18"/>
      <c r="N40" s="2"/>
    </row>
    <row x14ac:dyDescent="0.25" r="41" customHeight="1" ht="17.25">
      <c r="A41" s="33" t="s">
        <v>3428</v>
      </c>
      <c r="B41" s="34" t="s">
        <v>14</v>
      </c>
      <c r="C41" s="17">
        <v>-398</v>
      </c>
      <c r="D41" s="18"/>
      <c r="E41" s="17">
        <v>-93</v>
      </c>
      <c r="F41" s="17">
        <v>-504</v>
      </c>
      <c r="G41" s="18"/>
      <c r="H41" s="17">
        <v>-402</v>
      </c>
      <c r="I41" s="18"/>
      <c r="J41" s="17">
        <v>-1957</v>
      </c>
      <c r="K41" s="18"/>
      <c r="L41" s="18"/>
      <c r="M41" s="18"/>
      <c r="N41" s="2"/>
    </row>
    <row x14ac:dyDescent="0.25" r="42" customHeight="1" ht="17.25">
      <c r="A42" s="21" t="s">
        <v>4671</v>
      </c>
      <c r="B42" s="22"/>
      <c r="C42" s="23">
        <f>SUM(C35:C41)</f>
      </c>
      <c r="D42" s="23">
        <f>SUM(D35:D41)</f>
      </c>
      <c r="E42" s="23">
        <f>SUM(E35:E41)</f>
      </c>
      <c r="F42" s="23">
        <f>SUM(F35:F41)</f>
      </c>
      <c r="G42" s="23">
        <f>SUM(G35:G41)</f>
      </c>
      <c r="H42" s="23">
        <f>SUM(H35:H41)</f>
      </c>
      <c r="I42" s="23">
        <f>SUM(I35:I41)</f>
      </c>
      <c r="J42" s="23">
        <f>SUM(J35:J41)</f>
      </c>
      <c r="K42" s="23">
        <f>SUM(K35:K41)</f>
      </c>
      <c r="L42" s="23">
        <f>SUM(L35:L41)</f>
      </c>
      <c r="M42" s="23">
        <f>SUM(M35:M41)</f>
      </c>
      <c r="N42" s="2"/>
    </row>
    <row x14ac:dyDescent="0.25" r="43" customHeight="1" ht="17.25">
      <c r="A43" s="15">
        <v>44929</v>
      </c>
      <c r="B43" s="34" t="s">
        <v>14</v>
      </c>
      <c r="C43" s="17">
        <v>-140</v>
      </c>
      <c r="D43" s="17">
        <v>-140</v>
      </c>
      <c r="E43" s="18"/>
      <c r="F43" s="103">
        <v>-200</v>
      </c>
      <c r="G43" s="18"/>
      <c r="H43" s="18"/>
      <c r="I43" s="18"/>
      <c r="J43" s="18"/>
      <c r="K43" s="18"/>
      <c r="L43" s="18"/>
      <c r="M43" s="18"/>
      <c r="N43" s="2"/>
    </row>
    <row x14ac:dyDescent="0.25" r="44" customHeight="1" ht="17.25">
      <c r="A44" s="15">
        <v>45110</v>
      </c>
      <c r="B44" s="16" t="s">
        <v>14</v>
      </c>
      <c r="C44" s="18"/>
      <c r="D44" s="17">
        <v>-1048</v>
      </c>
      <c r="E44" s="17">
        <v>-411</v>
      </c>
      <c r="F44" s="17">
        <v>-4</v>
      </c>
      <c r="G44" s="17">
        <v>-123</v>
      </c>
      <c r="H44" s="17">
        <v>-15</v>
      </c>
      <c r="I44" s="17">
        <v>-132</v>
      </c>
      <c r="J44" s="18"/>
      <c r="K44" s="17">
        <v>-54</v>
      </c>
      <c r="L44" s="17">
        <v>-163</v>
      </c>
      <c r="M44" s="18"/>
      <c r="N44" s="2"/>
    </row>
    <row x14ac:dyDescent="0.25" r="45" customHeight="1" ht="17.25">
      <c r="A45" s="33">
        <v>45172</v>
      </c>
      <c r="B45" s="34" t="s">
        <v>14</v>
      </c>
      <c r="C45" s="17">
        <v>-172</v>
      </c>
      <c r="D45" s="17">
        <v>-148</v>
      </c>
      <c r="E45" s="17">
        <v>-325</v>
      </c>
      <c r="F45" s="17">
        <v>-1830</v>
      </c>
      <c r="G45" s="17">
        <v>-27</v>
      </c>
      <c r="H45" s="17">
        <v>-63</v>
      </c>
      <c r="I45" s="17">
        <v>-75</v>
      </c>
      <c r="J45" s="17">
        <v>-1584</v>
      </c>
      <c r="K45" s="17">
        <v>-6</v>
      </c>
      <c r="L45" s="18"/>
      <c r="M45" s="18"/>
      <c r="N45" s="2"/>
    </row>
    <row x14ac:dyDescent="0.25" r="46" customHeight="1" ht="17.25">
      <c r="A46" s="15" t="s">
        <v>3147</v>
      </c>
      <c r="B46" s="16" t="s">
        <v>2153</v>
      </c>
      <c r="C46" s="17">
        <v>-70</v>
      </c>
      <c r="D46" s="17">
        <v>-70</v>
      </c>
      <c r="E46" s="17">
        <v>-82</v>
      </c>
      <c r="F46" s="18"/>
      <c r="G46" s="17">
        <v>-98</v>
      </c>
      <c r="H46" s="18"/>
      <c r="I46" s="18"/>
      <c r="J46" s="18"/>
      <c r="K46" s="18"/>
      <c r="L46" s="18"/>
      <c r="M46" s="18"/>
      <c r="N46" s="2"/>
    </row>
    <row x14ac:dyDescent="0.25" r="47" customHeight="1" ht="17.25">
      <c r="A47" s="33" t="s">
        <v>3153</v>
      </c>
      <c r="B47" s="34" t="s">
        <v>14</v>
      </c>
      <c r="C47" s="18"/>
      <c r="D47" s="18"/>
      <c r="E47" s="18"/>
      <c r="F47" s="17">
        <v>-343</v>
      </c>
      <c r="G47" s="18"/>
      <c r="H47" s="18"/>
      <c r="I47" s="17">
        <v>-6</v>
      </c>
      <c r="J47" s="17">
        <v>-122</v>
      </c>
      <c r="K47" s="17">
        <v>-14</v>
      </c>
      <c r="L47" s="18"/>
      <c r="M47" s="36"/>
      <c r="N47" s="2"/>
    </row>
    <row x14ac:dyDescent="0.25" r="48" customHeight="1" ht="17.25">
      <c r="A48" s="33" t="s">
        <v>3153</v>
      </c>
      <c r="B48" s="34" t="s">
        <v>14</v>
      </c>
      <c r="C48" s="18"/>
      <c r="D48" s="18"/>
      <c r="E48" s="18"/>
      <c r="F48" s="36"/>
      <c r="G48" s="18"/>
      <c r="H48" s="18"/>
      <c r="I48" s="36"/>
      <c r="J48" s="36"/>
      <c r="K48" s="17">
        <v>-2</v>
      </c>
      <c r="L48" s="18"/>
      <c r="M48" s="36"/>
      <c r="N48" s="2"/>
    </row>
    <row x14ac:dyDescent="0.25" r="49" customHeight="1" ht="17.25">
      <c r="A49" s="21" t="s">
        <v>4672</v>
      </c>
      <c r="B49" s="22"/>
      <c r="C49" s="23">
        <f>SUM(C42:C48)</f>
      </c>
      <c r="D49" s="23">
        <f>SUM(D42:D48)</f>
      </c>
      <c r="E49" s="23">
        <f>SUM(E42:E48)</f>
      </c>
      <c r="F49" s="23">
        <f>SUM(F42:F48)</f>
      </c>
      <c r="G49" s="23">
        <f>SUM(G42:G48)</f>
      </c>
      <c r="H49" s="23">
        <f>SUM(H42:H48)</f>
      </c>
      <c r="I49" s="23">
        <f>SUM(I42:I48)</f>
      </c>
      <c r="J49" s="23">
        <f>SUM(J42:J48)</f>
      </c>
      <c r="K49" s="49">
        <f>SUM(K42:K48)</f>
      </c>
      <c r="L49" s="23">
        <f>SUM(L42:L48)</f>
      </c>
      <c r="M49" s="23">
        <f>SUM(M42:M48)</f>
      </c>
      <c r="N49" s="2"/>
    </row>
    <row x14ac:dyDescent="0.25" r="50" customHeight="1" ht="17.25">
      <c r="A50" s="28"/>
      <c r="B50" s="29" t="s">
        <v>17</v>
      </c>
      <c r="C50" s="194">
        <v>-3</v>
      </c>
      <c r="D50" s="194">
        <v>-19</v>
      </c>
      <c r="E50" s="202"/>
      <c r="F50" s="194">
        <v>-73</v>
      </c>
      <c r="G50" s="202"/>
      <c r="H50" s="202"/>
      <c r="I50" s="202"/>
      <c r="J50" s="194">
        <v>-18</v>
      </c>
      <c r="K50" s="202"/>
      <c r="L50" s="194">
        <v>-2</v>
      </c>
      <c r="M50" s="202"/>
      <c r="N50" s="32" t="s">
        <v>469</v>
      </c>
    </row>
    <row x14ac:dyDescent="0.25" r="51" customHeight="1" ht="17.25">
      <c r="A51" s="33"/>
      <c r="B51" s="34"/>
      <c r="C51" s="18"/>
      <c r="D51" s="18"/>
      <c r="E51" s="18"/>
      <c r="F51" s="18"/>
      <c r="G51" s="18"/>
      <c r="H51" s="18"/>
      <c r="I51" s="18"/>
      <c r="J51" s="36"/>
      <c r="K51" s="36"/>
      <c r="L51" s="18"/>
      <c r="M51" s="36"/>
      <c r="N51" s="2"/>
    </row>
    <row x14ac:dyDescent="0.25" r="52" customHeight="1" ht="17.25">
      <c r="A52" s="33"/>
      <c r="B52" s="34"/>
      <c r="C52" s="18"/>
      <c r="D52" s="18"/>
      <c r="E52" s="18"/>
      <c r="F52" s="18"/>
      <c r="G52" s="18"/>
      <c r="H52" s="18"/>
      <c r="I52" s="18"/>
      <c r="J52" s="36"/>
      <c r="K52" s="36"/>
      <c r="L52" s="18"/>
      <c r="M52" s="36"/>
      <c r="N52" s="2"/>
    </row>
    <row x14ac:dyDescent="0.25" r="53" customHeight="1" ht="17.25">
      <c r="A53" s="33"/>
      <c r="B53" s="34"/>
      <c r="C53" s="18"/>
      <c r="D53" s="18"/>
      <c r="E53" s="18"/>
      <c r="F53" s="18"/>
      <c r="G53" s="18"/>
      <c r="H53" s="18"/>
      <c r="I53" s="18"/>
      <c r="J53" s="36"/>
      <c r="K53" s="36"/>
      <c r="L53" s="18"/>
      <c r="M53" s="36"/>
      <c r="N53" s="2"/>
    </row>
    <row x14ac:dyDescent="0.25" r="54" customHeight="1" ht="17.25">
      <c r="A54" s="65"/>
      <c r="B54" s="66"/>
      <c r="C54" s="361">
        <f>SUM(C49:C51)</f>
      </c>
      <c r="D54" s="361">
        <f>SUM(D49:D51)</f>
      </c>
      <c r="E54" s="361">
        <f>SUM(E49:E51)</f>
      </c>
      <c r="F54" s="361">
        <f>SUM(F49:F51)</f>
      </c>
      <c r="G54" s="361">
        <f>SUM(G49:G51)</f>
      </c>
      <c r="H54" s="361">
        <f>SUM(H49:H51)</f>
      </c>
      <c r="I54" s="361">
        <f>SUM(I49:I51)</f>
      </c>
      <c r="J54" s="361">
        <f>SUM(J49:J51)</f>
      </c>
      <c r="K54" s="361">
        <f>SUM(K49:K51)</f>
      </c>
      <c r="L54" s="361">
        <f>SUM(L49:L51)</f>
      </c>
      <c r="M54" s="67"/>
      <c r="N54" s="2"/>
    </row>
    <row x14ac:dyDescent="0.25" r="55" customHeight="1" ht="17.25">
      <c r="A55" s="37"/>
      <c r="B55" s="2"/>
      <c r="C55" s="234" t="s">
        <v>368</v>
      </c>
      <c r="D55" s="267" t="s">
        <v>7</v>
      </c>
      <c r="E55" s="234" t="s">
        <v>10</v>
      </c>
      <c r="F55" s="234" t="s">
        <v>9</v>
      </c>
      <c r="G55" s="234" t="s">
        <v>8</v>
      </c>
      <c r="H55" s="234" t="s">
        <v>32</v>
      </c>
      <c r="I55" s="234" t="s">
        <v>31</v>
      </c>
      <c r="J55" s="234" t="s">
        <v>33</v>
      </c>
      <c r="K55" s="234" t="s">
        <v>428</v>
      </c>
      <c r="L55" s="234" t="s">
        <v>75</v>
      </c>
      <c r="M55" s="3"/>
      <c r="N55" s="2"/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1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1.719285714285714" customWidth="1" bestFit="1"/>
    <col min="3" max="3" style="116" width="15.290714285714287" customWidth="1" bestFit="1"/>
    <col min="4" max="4" style="116" width="11.290714285714287" customWidth="1" bestFit="1"/>
    <col min="5" max="5" style="116" width="11.290714285714287" customWidth="1" bestFit="1"/>
    <col min="6" max="6" style="116" width="11.290714285714287" customWidth="1" bestFit="1"/>
    <col min="7" max="7" style="88" width="11.290714285714287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83"/>
      <c r="H1" s="2"/>
    </row>
    <row x14ac:dyDescent="0.25" r="2" customHeight="1" ht="17.25">
      <c r="A2" s="1"/>
      <c r="B2" s="4"/>
      <c r="C2" s="3"/>
      <c r="D2" s="3"/>
      <c r="E2" s="3"/>
      <c r="F2" s="3"/>
      <c r="G2" s="83"/>
      <c r="H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83"/>
      <c r="H3" s="2"/>
    </row>
    <row x14ac:dyDescent="0.25" r="4" customHeight="1" ht="17.25">
      <c r="A4" s="1" t="s">
        <v>7281</v>
      </c>
      <c r="B4" s="4"/>
      <c r="C4" s="3"/>
      <c r="D4" s="3"/>
      <c r="E4" s="3"/>
      <c r="F4" s="3"/>
      <c r="G4" s="83"/>
      <c r="H4" s="2"/>
    </row>
    <row x14ac:dyDescent="0.25" r="5" customHeight="1" ht="17.25">
      <c r="A5" s="1"/>
      <c r="B5" s="4"/>
      <c r="C5" s="1026"/>
      <c r="D5" s="1026"/>
      <c r="E5" s="1026"/>
      <c r="F5" s="1026"/>
      <c r="G5" s="83"/>
      <c r="H5" s="2"/>
    </row>
    <row x14ac:dyDescent="0.25" r="6" customHeight="1" ht="17.25">
      <c r="A6" s="191"/>
      <c r="B6" s="83"/>
      <c r="C6" s="11">
        <v>20000</v>
      </c>
      <c r="D6" s="11">
        <v>8750</v>
      </c>
      <c r="E6" s="11">
        <v>25000</v>
      </c>
      <c r="F6" s="11">
        <v>7500</v>
      </c>
      <c r="G6" s="11"/>
      <c r="H6" s="2"/>
    </row>
    <row x14ac:dyDescent="0.25" r="7" customHeight="1" ht="17.25">
      <c r="A7" s="12" t="s">
        <v>4</v>
      </c>
      <c r="B7" s="273" t="s">
        <v>5</v>
      </c>
      <c r="C7" s="234" t="s">
        <v>7282</v>
      </c>
      <c r="D7" s="234" t="s">
        <v>32</v>
      </c>
      <c r="E7" s="234" t="s">
        <v>31</v>
      </c>
      <c r="F7" s="234" t="s">
        <v>1866</v>
      </c>
      <c r="G7" s="493"/>
      <c r="H7" s="2"/>
    </row>
    <row x14ac:dyDescent="0.25" r="8" customHeight="1" ht="17.25">
      <c r="A8" s="117">
        <v>44928</v>
      </c>
      <c r="B8" s="118" t="s">
        <v>7283</v>
      </c>
      <c r="C8" s="138">
        <v>20</v>
      </c>
      <c r="D8" s="138">
        <v>50</v>
      </c>
      <c r="E8" s="138">
        <v>30</v>
      </c>
      <c r="F8" s="138">
        <v>20</v>
      </c>
      <c r="G8" s="118"/>
      <c r="H8" s="2"/>
    </row>
    <row x14ac:dyDescent="0.25" r="9" customHeight="1" ht="17.25">
      <c r="A9" s="21" t="s">
        <v>4671</v>
      </c>
      <c r="B9" s="22"/>
      <c r="C9" s="23">
        <f>SUM(C8)</f>
      </c>
      <c r="D9" s="23">
        <f>SUM(D8)</f>
      </c>
      <c r="E9" s="23">
        <f>SUM(E8)</f>
      </c>
      <c r="F9" s="23">
        <f>SUM(F8)</f>
      </c>
      <c r="G9" s="22"/>
      <c r="H9" s="2"/>
    </row>
    <row x14ac:dyDescent="0.25" r="10" customHeight="1" ht="17.25">
      <c r="A10" s="54">
        <v>45172</v>
      </c>
      <c r="B10" s="55" t="s">
        <v>7284</v>
      </c>
      <c r="C10" s="121"/>
      <c r="D10" s="421">
        <v>-1</v>
      </c>
      <c r="E10" s="121"/>
      <c r="F10" s="121"/>
      <c r="G10" s="129"/>
      <c r="H10" s="2"/>
    </row>
    <row x14ac:dyDescent="0.25" r="11" customHeight="1" ht="17.25">
      <c r="A11" s="33" t="s">
        <v>3153</v>
      </c>
      <c r="B11" s="34" t="s">
        <v>14</v>
      </c>
      <c r="C11" s="102">
        <v>-16</v>
      </c>
      <c r="D11" s="102">
        <v>-42</v>
      </c>
      <c r="E11" s="102">
        <v>-30</v>
      </c>
      <c r="F11" s="102">
        <v>-9</v>
      </c>
      <c r="G11" s="101"/>
      <c r="H11" s="2"/>
    </row>
    <row x14ac:dyDescent="0.25" r="12" customHeight="1" ht="17.25">
      <c r="A12" s="21" t="s">
        <v>4672</v>
      </c>
      <c r="B12" s="22"/>
      <c r="C12" s="23">
        <f>SUM(C9:C11)</f>
      </c>
      <c r="D12" s="23">
        <f>SUM(D9:D11)</f>
      </c>
      <c r="E12" s="23">
        <f>SUM(E9:E11)</f>
      </c>
      <c r="F12" s="23">
        <f>SUM(F9:F11)</f>
      </c>
      <c r="G12" s="22"/>
      <c r="H12" s="2"/>
    </row>
    <row x14ac:dyDescent="0.25" r="13" customHeight="1" ht="17.25">
      <c r="A13" s="33"/>
      <c r="B13" s="66"/>
      <c r="C13" s="67"/>
      <c r="D13" s="67"/>
      <c r="E13" s="111"/>
      <c r="F13" s="625"/>
      <c r="G13" s="110"/>
      <c r="H13" s="2"/>
    </row>
    <row x14ac:dyDescent="0.25" r="14" customHeight="1" ht="17.25">
      <c r="A14" s="21" t="s">
        <v>4673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2"/>
      <c r="H14" s="2"/>
    </row>
    <row x14ac:dyDescent="0.25" r="15" customHeight="1" ht="17.25">
      <c r="A15" s="33">
        <v>44962</v>
      </c>
      <c r="B15" s="66" t="s">
        <v>14</v>
      </c>
      <c r="C15" s="207">
        <v>-4</v>
      </c>
      <c r="D15" s="207">
        <v>-1</v>
      </c>
      <c r="E15" s="111"/>
      <c r="F15" s="207">
        <v>-9</v>
      </c>
      <c r="G15" s="110"/>
      <c r="H15" s="2"/>
    </row>
    <row x14ac:dyDescent="0.25" r="16" customHeight="1" ht="17.25">
      <c r="A16" s="21" t="s">
        <v>4625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2"/>
      <c r="H16" s="2"/>
    </row>
    <row x14ac:dyDescent="0.25" r="17" customHeight="1" ht="17.25">
      <c r="A17" s="28"/>
      <c r="B17" s="310" t="s">
        <v>17</v>
      </c>
      <c r="C17" s="320"/>
      <c r="D17" s="319">
        <v>-6</v>
      </c>
      <c r="E17" s="320"/>
      <c r="F17" s="319">
        <v>-2</v>
      </c>
      <c r="G17" s="310"/>
      <c r="H17" s="311" t="s">
        <v>18</v>
      </c>
    </row>
    <row x14ac:dyDescent="0.25" r="18" customHeight="1" ht="17.25">
      <c r="A18" s="33"/>
      <c r="B18" s="34"/>
      <c r="C18" s="35"/>
      <c r="D18" s="35"/>
      <c r="E18" s="35"/>
      <c r="F18" s="35"/>
      <c r="G18" s="34"/>
      <c r="H18" s="2"/>
    </row>
    <row x14ac:dyDescent="0.25" r="19" customHeight="1" ht="17.25">
      <c r="A19" s="15"/>
      <c r="B19" s="16"/>
      <c r="C19" s="36"/>
      <c r="D19" s="36"/>
      <c r="E19" s="36"/>
      <c r="F19" s="36"/>
      <c r="G19" s="16"/>
      <c r="H19" s="2"/>
    </row>
    <row x14ac:dyDescent="0.25" r="20" customHeight="1" ht="17.25">
      <c r="A20" s="15"/>
      <c r="B20" s="16"/>
      <c r="C20" s="36"/>
      <c r="D20" s="36"/>
      <c r="E20" s="36"/>
      <c r="F20" s="36"/>
      <c r="G20" s="16"/>
      <c r="H20" s="2"/>
    </row>
    <row x14ac:dyDescent="0.25" r="21" customHeight="1" ht="17.25">
      <c r="A21" s="15"/>
      <c r="B21" s="16"/>
      <c r="C21" s="36"/>
      <c r="D21" s="36"/>
      <c r="E21" s="36"/>
      <c r="F21" s="36"/>
      <c r="G21" s="16"/>
      <c r="H21" s="2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2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1.719285714285714" customWidth="1" bestFit="1"/>
    <col min="3" max="3" style="41" width="9.862142857142858" customWidth="1" bestFit="1"/>
    <col min="4" max="4" style="41" width="11.290714285714287" customWidth="1" bestFit="1"/>
    <col min="5" max="5" style="41" width="11.290714285714287" customWidth="1" bestFit="1"/>
    <col min="6" max="6" style="41" width="11.290714285714287" customWidth="1" bestFit="1"/>
    <col min="7" max="7" style="41" width="11.290714285714287" customWidth="1" bestFit="1"/>
    <col min="8" max="8" style="41" width="11.290714285714287" customWidth="1" bestFit="1"/>
    <col min="9" max="9" style="41" width="11.290714285714287" customWidth="1" bestFit="1"/>
    <col min="10" max="10" style="41" width="11.290714285714287" customWidth="1" bestFit="1"/>
    <col min="11" max="11" style="41" width="11.290714285714287" customWidth="1" bestFit="1"/>
    <col min="12" max="12" style="41" width="11.290714285714287" customWidth="1" bestFit="1"/>
    <col min="13" max="13" style="41" width="11.290714285714287" customWidth="1" bestFit="1"/>
    <col min="14" max="14" style="41" width="11.290714285714287" customWidth="1" bestFit="1"/>
    <col min="15" max="15" style="41" width="11.290714285714287" customWidth="1" bestFit="1"/>
    <col min="16" max="16" style="41" width="11.290714285714287" customWidth="1" bestFit="1"/>
    <col min="17" max="17" style="40" width="27.576428571428572" customWidth="1" bestFit="1"/>
    <col min="18" max="18" style="41" width="10.719285714285713" customWidth="1" bestFit="1"/>
    <col min="19" max="19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2"/>
      <c r="R1" s="3"/>
      <c r="S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3"/>
      <c r="S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3"/>
      <c r="S3" s="2"/>
    </row>
    <row x14ac:dyDescent="0.25" r="4" customHeight="1" ht="17.25">
      <c r="A4" s="1" t="s">
        <v>7253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2"/>
      <c r="R4" s="3"/>
      <c r="S4" s="2"/>
    </row>
    <row x14ac:dyDescent="0.25" r="5" customHeight="1" ht="17.25">
      <c r="A5" s="1"/>
      <c r="B5" s="4"/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M5" s="1026"/>
      <c r="N5" s="1026"/>
      <c r="O5" s="1026"/>
      <c r="P5" s="3"/>
      <c r="Q5" s="2"/>
      <c r="R5" s="3"/>
      <c r="S5" s="2"/>
    </row>
    <row x14ac:dyDescent="0.25" r="6" customHeight="1" ht="17.25">
      <c r="A6" s="191"/>
      <c r="B6" s="2"/>
      <c r="C6" s="11">
        <v>4500</v>
      </c>
      <c r="D6" s="11">
        <v>18000</v>
      </c>
      <c r="E6" s="11">
        <v>30000</v>
      </c>
      <c r="F6" s="11">
        <v>6500</v>
      </c>
      <c r="G6" s="11">
        <v>4500</v>
      </c>
      <c r="H6" s="11">
        <v>17500</v>
      </c>
      <c r="I6" s="11">
        <v>7500</v>
      </c>
      <c r="J6" s="11">
        <v>2500</v>
      </c>
      <c r="K6" s="11">
        <v>1400</v>
      </c>
      <c r="L6" s="11">
        <v>5250</v>
      </c>
      <c r="M6" s="11">
        <v>4500</v>
      </c>
      <c r="N6" s="11"/>
      <c r="O6" s="11"/>
      <c r="P6" s="11"/>
      <c r="Q6" s="2"/>
      <c r="R6" s="3"/>
      <c r="S6" s="2"/>
    </row>
    <row x14ac:dyDescent="0.25" r="7" customHeight="1" ht="17.25">
      <c r="A7" s="12" t="s">
        <v>4</v>
      </c>
      <c r="B7" s="273" t="s">
        <v>5</v>
      </c>
      <c r="C7" s="234" t="s">
        <v>8</v>
      </c>
      <c r="D7" s="234" t="s">
        <v>10</v>
      </c>
      <c r="E7" s="234" t="s">
        <v>428</v>
      </c>
      <c r="F7" s="234" t="s">
        <v>6</v>
      </c>
      <c r="G7" s="234" t="s">
        <v>7</v>
      </c>
      <c r="H7" s="234" t="s">
        <v>31</v>
      </c>
      <c r="I7" s="234" t="s">
        <v>1866</v>
      </c>
      <c r="J7" s="234" t="s">
        <v>33</v>
      </c>
      <c r="K7" s="234" t="s">
        <v>9</v>
      </c>
      <c r="L7" s="234" t="s">
        <v>75</v>
      </c>
      <c r="M7" s="234" t="s">
        <v>76</v>
      </c>
      <c r="N7" s="234" t="s">
        <v>1083</v>
      </c>
      <c r="O7" s="234" t="s">
        <v>383</v>
      </c>
      <c r="P7" s="234" t="s">
        <v>32</v>
      </c>
      <c r="Q7" s="2"/>
      <c r="R7" s="3"/>
      <c r="S7" s="2"/>
    </row>
    <row x14ac:dyDescent="0.25" r="8" customHeight="1" ht="17.25">
      <c r="A8" s="33">
        <v>45204</v>
      </c>
      <c r="B8" s="34" t="s">
        <v>7254</v>
      </c>
      <c r="C8" s="19">
        <v>100</v>
      </c>
      <c r="D8" s="19">
        <v>190</v>
      </c>
      <c r="E8" s="19">
        <v>52</v>
      </c>
      <c r="F8" s="19">
        <v>300</v>
      </c>
      <c r="G8" s="19">
        <v>300</v>
      </c>
      <c r="H8" s="19">
        <v>100</v>
      </c>
      <c r="I8" s="19">
        <v>50</v>
      </c>
      <c r="J8" s="19">
        <v>200</v>
      </c>
      <c r="K8" s="19">
        <v>300</v>
      </c>
      <c r="L8" s="35"/>
      <c r="M8" s="35"/>
      <c r="N8" s="35"/>
      <c r="O8" s="35"/>
      <c r="P8" s="20"/>
      <c r="Q8" s="2"/>
      <c r="R8" s="3"/>
      <c r="S8" s="2"/>
    </row>
    <row x14ac:dyDescent="0.25" r="9" customHeight="1" ht="17.25">
      <c r="A9" s="33">
        <v>45265</v>
      </c>
      <c r="B9" s="16" t="s">
        <v>7255</v>
      </c>
      <c r="C9" s="17">
        <v>200</v>
      </c>
      <c r="D9" s="18"/>
      <c r="E9" s="17">
        <v>60</v>
      </c>
      <c r="F9" s="17">
        <v>170</v>
      </c>
      <c r="G9" s="17">
        <v>170</v>
      </c>
      <c r="H9" s="17">
        <v>480</v>
      </c>
      <c r="I9" s="17">
        <v>235</v>
      </c>
      <c r="J9" s="17">
        <v>2000</v>
      </c>
      <c r="K9" s="17">
        <v>1000</v>
      </c>
      <c r="L9" s="36"/>
      <c r="M9" s="36"/>
      <c r="N9" s="36"/>
      <c r="O9" s="36"/>
      <c r="P9" s="18"/>
      <c r="Q9" s="2"/>
      <c r="R9" s="3"/>
      <c r="S9" s="2"/>
    </row>
    <row x14ac:dyDescent="0.25" r="10" customHeight="1" ht="17.25">
      <c r="A10" s="24" t="s">
        <v>3351</v>
      </c>
      <c r="B10" s="118" t="s">
        <v>7256</v>
      </c>
      <c r="C10" s="138">
        <v>160</v>
      </c>
      <c r="D10" s="138">
        <v>137</v>
      </c>
      <c r="E10" s="98"/>
      <c r="F10" s="138">
        <v>150</v>
      </c>
      <c r="G10" s="138">
        <v>150</v>
      </c>
      <c r="H10" s="138">
        <v>250</v>
      </c>
      <c r="I10" s="98"/>
      <c r="J10" s="138">
        <v>2000</v>
      </c>
      <c r="K10" s="138">
        <v>633</v>
      </c>
      <c r="L10" s="138">
        <v>80</v>
      </c>
      <c r="M10" s="138">
        <v>80</v>
      </c>
      <c r="N10" s="46"/>
      <c r="O10" s="46"/>
      <c r="P10" s="98"/>
      <c r="Q10" s="4" t="s">
        <v>7257</v>
      </c>
      <c r="R10" s="3"/>
      <c r="S10" s="2"/>
    </row>
    <row x14ac:dyDescent="0.25" r="11" customHeight="1" ht="17.25">
      <c r="A11" s="21" t="s">
        <v>4625</v>
      </c>
      <c r="B11" s="22"/>
      <c r="C11" s="23">
        <f>SUM(C8:C10)</f>
      </c>
      <c r="D11" s="23">
        <f>SUM(D8:D10)</f>
      </c>
      <c r="E11" s="23">
        <f>SUM(E8:E10)</f>
      </c>
      <c r="F11" s="23">
        <f>SUM(F8:F10)</f>
      </c>
      <c r="G11" s="23">
        <f>SUM(G8:G10)</f>
      </c>
      <c r="H11" s="23">
        <f>SUM(H8:H10)</f>
      </c>
      <c r="I11" s="23">
        <f>SUM(I8:I10)</f>
      </c>
      <c r="J11" s="23">
        <f>SUM(J8:J10)</f>
      </c>
      <c r="K11" s="23">
        <f>SUM(K8:K10)</f>
      </c>
      <c r="L11" s="23">
        <f>SUM(L8:L10)</f>
      </c>
      <c r="M11" s="23">
        <f>SUM(M8:M10)</f>
      </c>
      <c r="N11" s="352"/>
      <c r="O11" s="352"/>
      <c r="P11" s="119"/>
      <c r="Q11" s="2"/>
      <c r="R11" s="3"/>
      <c r="S11" s="2"/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2"/>
      <c r="R12" s="3"/>
      <c r="S12" s="2"/>
    </row>
    <row x14ac:dyDescent="0.25" r="13" customHeight="1" ht="17.25">
      <c r="A13" s="21" t="s">
        <v>4674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3">
        <f>SUM(K11:K12)</f>
      </c>
      <c r="L13" s="23">
        <f>SUM(L11:L12)</f>
      </c>
      <c r="M13" s="23">
        <f>SUM(M11:M12)</f>
      </c>
      <c r="N13" s="352"/>
      <c r="O13" s="352"/>
      <c r="P13" s="119"/>
      <c r="Q13" s="2"/>
      <c r="R13" s="3"/>
      <c r="S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2"/>
      <c r="R14" s="3"/>
      <c r="S14" s="2"/>
    </row>
    <row x14ac:dyDescent="0.25" r="15" customHeight="1" ht="17.25">
      <c r="A15" s="21" t="s">
        <v>4675</v>
      </c>
      <c r="B15" s="22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23">
        <f>SUM(M13:M14)</f>
      </c>
      <c r="N15" s="352"/>
      <c r="O15" s="352"/>
      <c r="P15" s="119"/>
      <c r="Q15" s="2"/>
      <c r="R15" s="3"/>
      <c r="S15" s="2"/>
    </row>
    <row x14ac:dyDescent="0.25" r="16" customHeight="1" ht="17.25">
      <c r="A16" s="33">
        <v>45054</v>
      </c>
      <c r="B16" s="16" t="s">
        <v>14</v>
      </c>
      <c r="C16" s="19">
        <v>-355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2"/>
      <c r="R16" s="3"/>
      <c r="S16" s="2"/>
    </row>
    <row x14ac:dyDescent="0.25" r="17" customHeight="1" ht="17.25">
      <c r="A17" s="15" t="s">
        <v>2481</v>
      </c>
      <c r="B17" s="16" t="s">
        <v>14</v>
      </c>
      <c r="C17" s="20"/>
      <c r="D17" s="20"/>
      <c r="E17" s="20"/>
      <c r="F17" s="20"/>
      <c r="G17" s="20"/>
      <c r="H17" s="19">
        <v>-148</v>
      </c>
      <c r="I17" s="20"/>
      <c r="J17" s="19">
        <v>-1000</v>
      </c>
      <c r="K17" s="19">
        <v>-500</v>
      </c>
      <c r="L17" s="20"/>
      <c r="M17" s="20"/>
      <c r="N17" s="20"/>
      <c r="O17" s="20"/>
      <c r="P17" s="20"/>
      <c r="Q17" s="2"/>
      <c r="R17" s="3"/>
      <c r="S17" s="2"/>
    </row>
    <row x14ac:dyDescent="0.25" r="18" customHeight="1" ht="17.25">
      <c r="A18" s="15" t="s">
        <v>2155</v>
      </c>
      <c r="B18" s="16" t="s">
        <v>14</v>
      </c>
      <c r="C18" s="20"/>
      <c r="D18" s="20"/>
      <c r="E18" s="20"/>
      <c r="F18" s="20"/>
      <c r="G18" s="20"/>
      <c r="H18" s="19">
        <v>-150</v>
      </c>
      <c r="I18" s="20"/>
      <c r="J18" s="19">
        <v>-797</v>
      </c>
      <c r="K18" s="20"/>
      <c r="L18" s="20"/>
      <c r="M18" s="20"/>
      <c r="N18" s="20"/>
      <c r="O18" s="20"/>
      <c r="P18" s="20"/>
      <c r="Q18" s="2"/>
      <c r="R18" s="3"/>
      <c r="S18" s="2"/>
    </row>
    <row x14ac:dyDescent="0.25" r="19" customHeight="1" ht="17.25">
      <c r="A19" s="21" t="s">
        <v>4563</v>
      </c>
      <c r="B19" s="22"/>
      <c r="C19" s="23">
        <f>SUM(C15:C18)</f>
      </c>
      <c r="D19" s="23">
        <f>SUM(D15:D18)</f>
      </c>
      <c r="E19" s="23">
        <f>SUM(E15:E18)</f>
      </c>
      <c r="F19" s="23">
        <f>SUM(F15:F18)</f>
      </c>
      <c r="G19" s="23">
        <f>SUM(G15:G18)</f>
      </c>
      <c r="H19" s="23">
        <f>SUM(H15:H18)</f>
      </c>
      <c r="I19" s="23">
        <f>SUM(I15:I18)</f>
      </c>
      <c r="J19" s="23">
        <f>SUM(J15:J18)</f>
      </c>
      <c r="K19" s="23">
        <f>SUM(K15:K18)</f>
      </c>
      <c r="L19" s="23">
        <f>SUM(L15:L18)</f>
      </c>
      <c r="M19" s="23">
        <f>SUM(M15:M18)</f>
      </c>
      <c r="N19" s="112"/>
      <c r="O19" s="112"/>
      <c r="P19" s="23">
        <f>SUM(P15:P18)</f>
      </c>
      <c r="Q19" s="2"/>
      <c r="R19" s="3"/>
      <c r="S19" s="2"/>
    </row>
    <row x14ac:dyDescent="0.25" r="20" customHeight="1" ht="17.25">
      <c r="A20" s="15" t="s">
        <v>4566</v>
      </c>
      <c r="B20" s="16" t="s">
        <v>7258</v>
      </c>
      <c r="C20" s="19">
        <v>21</v>
      </c>
      <c r="D20" s="20"/>
      <c r="E20" s="19">
        <v>34</v>
      </c>
      <c r="F20" s="19">
        <v>88</v>
      </c>
      <c r="G20" s="20"/>
      <c r="H20" s="20"/>
      <c r="I20" s="20"/>
      <c r="J20" s="20"/>
      <c r="K20" s="19">
        <v>17</v>
      </c>
      <c r="L20" s="20"/>
      <c r="M20" s="19">
        <v>64</v>
      </c>
      <c r="N20" s="35"/>
      <c r="O20" s="35"/>
      <c r="P20" s="20"/>
      <c r="Q20" s="4" t="s">
        <v>1728</v>
      </c>
      <c r="R20" s="5" t="s">
        <v>7259</v>
      </c>
      <c r="S20" s="4" t="s">
        <v>469</v>
      </c>
    </row>
    <row x14ac:dyDescent="0.25" r="21" customHeight="1" ht="17.25">
      <c r="A21" s="15" t="s">
        <v>4566</v>
      </c>
      <c r="B21" s="16" t="s">
        <v>7260</v>
      </c>
      <c r="C21" s="20"/>
      <c r="D21" s="19">
        <v>352</v>
      </c>
      <c r="E21" s="20"/>
      <c r="F21" s="20"/>
      <c r="G21" s="20"/>
      <c r="H21" s="19">
        <v>147</v>
      </c>
      <c r="I21" s="19">
        <v>213</v>
      </c>
      <c r="J21" s="19">
        <v>333</v>
      </c>
      <c r="K21" s="20"/>
      <c r="L21" s="19">
        <v>64</v>
      </c>
      <c r="M21" s="20"/>
      <c r="N21" s="20"/>
      <c r="O21" s="20"/>
      <c r="P21" s="20"/>
      <c r="Q21" s="4" t="s">
        <v>7261</v>
      </c>
      <c r="R21" s="94">
        <v>3160000</v>
      </c>
      <c r="S21" s="4" t="s">
        <v>469</v>
      </c>
    </row>
    <row x14ac:dyDescent="0.25" r="22" customHeight="1" ht="17.25">
      <c r="A22" s="21" t="s">
        <v>7245</v>
      </c>
      <c r="B22" s="22"/>
      <c r="C22" s="23">
        <f>SUM(C19:C21)</f>
      </c>
      <c r="D22" s="23">
        <f>SUM(D19:D21)</f>
      </c>
      <c r="E22" s="23">
        <f>SUM(E19:E21)</f>
      </c>
      <c r="F22" s="23">
        <f>SUM(F19:F21)</f>
      </c>
      <c r="G22" s="23">
        <f>SUM(G19:G21)</f>
      </c>
      <c r="H22" s="23">
        <f>SUM(H19:H21)</f>
      </c>
      <c r="I22" s="23">
        <f>SUM(I19:I21)</f>
      </c>
      <c r="J22" s="23">
        <f>SUM(J19:J21)</f>
      </c>
      <c r="K22" s="23">
        <f>SUM(K19:K21)</f>
      </c>
      <c r="L22" s="23">
        <f>SUM(L19:L21)</f>
      </c>
      <c r="M22" s="23">
        <f>SUM(M19:M21)</f>
      </c>
      <c r="N22" s="112"/>
      <c r="O22" s="112"/>
      <c r="P22" s="23">
        <f>SUM(P18:P21)</f>
      </c>
      <c r="Q22" s="2"/>
      <c r="R22" s="3"/>
      <c r="S22" s="2"/>
    </row>
    <row x14ac:dyDescent="0.25" r="23" customHeight="1" ht="17.25">
      <c r="A23" s="117">
        <v>45117</v>
      </c>
      <c r="B23" s="118" t="s">
        <v>7262</v>
      </c>
      <c r="C23" s="35"/>
      <c r="D23" s="35"/>
      <c r="E23" s="35"/>
      <c r="F23" s="35"/>
      <c r="G23" s="19">
        <v>300</v>
      </c>
      <c r="H23" s="35"/>
      <c r="I23" s="35"/>
      <c r="J23" s="19">
        <v>500</v>
      </c>
      <c r="K23" s="35"/>
      <c r="L23" s="35"/>
      <c r="M23" s="35"/>
      <c r="N23" s="35"/>
      <c r="O23" s="35"/>
      <c r="P23" s="35"/>
      <c r="Q23" s="2"/>
      <c r="R23" s="3"/>
      <c r="S23" s="2"/>
    </row>
    <row x14ac:dyDescent="0.25" r="24" customHeight="1" ht="17.25">
      <c r="A24" s="21" t="s">
        <v>7246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23">
        <f>SUM(M22:M23)</f>
      </c>
      <c r="N24" s="112"/>
      <c r="O24" s="112"/>
      <c r="P24" s="23">
        <f>SUM(P22:P23)</f>
      </c>
      <c r="Q24" s="2"/>
      <c r="R24" s="3"/>
      <c r="S24" s="2"/>
    </row>
    <row x14ac:dyDescent="0.25" r="25" customHeight="1" ht="17.25">
      <c r="A25" s="33" t="s">
        <v>1520</v>
      </c>
      <c r="B25" s="118" t="s">
        <v>14</v>
      </c>
      <c r="C25" s="35"/>
      <c r="D25" s="35"/>
      <c r="E25" s="35"/>
      <c r="F25" s="35"/>
      <c r="G25" s="35"/>
      <c r="H25" s="19">
        <v>-120</v>
      </c>
      <c r="I25" s="35"/>
      <c r="J25" s="35"/>
      <c r="K25" s="35"/>
      <c r="L25" s="35"/>
      <c r="M25" s="35"/>
      <c r="N25" s="35"/>
      <c r="O25" s="35"/>
      <c r="P25" s="35"/>
      <c r="Q25" s="182" t="s">
        <v>7263</v>
      </c>
      <c r="R25" s="3"/>
      <c r="S25" s="2"/>
    </row>
    <row x14ac:dyDescent="0.25" r="26" customHeight="1" ht="17.25">
      <c r="A26" s="21" t="s">
        <v>6795</v>
      </c>
      <c r="B26" s="22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23">
        <f>SUM(M24:M25)</f>
      </c>
      <c r="N26" s="23">
        <f>SUM(N24:N25)</f>
      </c>
      <c r="O26" s="112"/>
      <c r="P26" s="23">
        <f>SUM(P24:P25)</f>
      </c>
      <c r="Q26" s="2"/>
      <c r="R26" s="3"/>
      <c r="S26" s="2"/>
    </row>
    <row x14ac:dyDescent="0.25" r="27" customHeight="1" ht="17.25">
      <c r="A27" s="15">
        <v>44938</v>
      </c>
      <c r="B27" s="16" t="s">
        <v>14</v>
      </c>
      <c r="C27" s="20"/>
      <c r="D27" s="20"/>
      <c r="E27" s="19">
        <v>-50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4" t="s">
        <v>7264</v>
      </c>
      <c r="R27" s="3"/>
      <c r="S27" s="2"/>
    </row>
    <row x14ac:dyDescent="0.25" r="28" customHeight="1" ht="17.25">
      <c r="A28" s="33">
        <v>45150</v>
      </c>
      <c r="B28" s="16" t="s">
        <v>14</v>
      </c>
      <c r="C28" s="19">
        <v>-30</v>
      </c>
      <c r="D28" s="20"/>
      <c r="E28" s="20"/>
      <c r="F28" s="20"/>
      <c r="G28" s="19">
        <v>-116</v>
      </c>
      <c r="H28" s="20"/>
      <c r="I28" s="19">
        <v>-197</v>
      </c>
      <c r="J28" s="19">
        <v>-471</v>
      </c>
      <c r="K28" s="20"/>
      <c r="L28" s="20"/>
      <c r="M28" s="20"/>
      <c r="N28" s="19">
        <v>-23</v>
      </c>
      <c r="O28" s="35"/>
      <c r="P28" s="20"/>
      <c r="Q28" s="4" t="s">
        <v>7264</v>
      </c>
      <c r="R28" s="3"/>
      <c r="S28" s="2"/>
    </row>
    <row x14ac:dyDescent="0.25" r="29" customHeight="1" ht="17.25">
      <c r="A29" s="15">
        <v>45181</v>
      </c>
      <c r="B29" s="16" t="s">
        <v>14</v>
      </c>
      <c r="C29" s="20"/>
      <c r="D29" s="19">
        <v>-48</v>
      </c>
      <c r="E29" s="19">
        <v>-36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4" t="s">
        <v>7265</v>
      </c>
      <c r="R29" s="3"/>
      <c r="S29" s="2"/>
    </row>
    <row x14ac:dyDescent="0.25" r="30" customHeight="1" ht="17.25">
      <c r="A30" s="33" t="s">
        <v>2015</v>
      </c>
      <c r="B30" s="34" t="s">
        <v>14</v>
      </c>
      <c r="C30" s="19">
        <v>-28</v>
      </c>
      <c r="D30" s="20"/>
      <c r="E30" s="20"/>
      <c r="F30" s="19">
        <v>-198</v>
      </c>
      <c r="G30" s="19">
        <v>-215</v>
      </c>
      <c r="H30" s="19">
        <v>-111</v>
      </c>
      <c r="I30" s="20"/>
      <c r="J30" s="19">
        <v>-672</v>
      </c>
      <c r="K30" s="19">
        <v>-185</v>
      </c>
      <c r="L30" s="20"/>
      <c r="M30" s="20"/>
      <c r="N30" s="19">
        <v>-19</v>
      </c>
      <c r="O30" s="35"/>
      <c r="P30" s="20"/>
      <c r="Q30" s="4" t="s">
        <v>7266</v>
      </c>
      <c r="R30" s="3"/>
      <c r="S30" s="2"/>
    </row>
    <row x14ac:dyDescent="0.25" r="31" customHeight="1" ht="17.25">
      <c r="A31" s="33" t="s">
        <v>2038</v>
      </c>
      <c r="B31" s="34" t="s">
        <v>14</v>
      </c>
      <c r="C31" s="19">
        <v>-35</v>
      </c>
      <c r="D31" s="19">
        <v>-138</v>
      </c>
      <c r="E31" s="19">
        <v>-23</v>
      </c>
      <c r="F31" s="19">
        <v>-64</v>
      </c>
      <c r="G31" s="19">
        <v>-189</v>
      </c>
      <c r="H31" s="19">
        <v>-78</v>
      </c>
      <c r="I31" s="20"/>
      <c r="J31" s="19">
        <v>-544</v>
      </c>
      <c r="K31" s="19">
        <v>-500</v>
      </c>
      <c r="L31" s="20"/>
      <c r="M31" s="19">
        <v>-39</v>
      </c>
      <c r="N31" s="20"/>
      <c r="O31" s="20"/>
      <c r="P31" s="20"/>
      <c r="Q31" s="4" t="s">
        <v>7267</v>
      </c>
      <c r="R31" s="3"/>
      <c r="S31" s="2"/>
    </row>
    <row x14ac:dyDescent="0.25" r="32" customHeight="1" ht="17.25">
      <c r="A32" s="33" t="s">
        <v>2039</v>
      </c>
      <c r="B32" s="34" t="s">
        <v>14</v>
      </c>
      <c r="C32" s="19">
        <v>-22</v>
      </c>
      <c r="D32" s="19">
        <v>-113</v>
      </c>
      <c r="E32" s="19">
        <v>-7</v>
      </c>
      <c r="F32" s="19">
        <v>-155</v>
      </c>
      <c r="G32" s="19">
        <v>-92</v>
      </c>
      <c r="H32" s="19">
        <v>-133</v>
      </c>
      <c r="I32" s="19">
        <v>-162</v>
      </c>
      <c r="J32" s="19">
        <v>-250</v>
      </c>
      <c r="K32" s="19">
        <v>-7</v>
      </c>
      <c r="L32" s="19">
        <v>-23</v>
      </c>
      <c r="M32" s="19">
        <v>-25</v>
      </c>
      <c r="N32" s="20"/>
      <c r="O32" s="20"/>
      <c r="P32" s="20"/>
      <c r="Q32" s="2"/>
      <c r="R32" s="3"/>
      <c r="S32" s="2"/>
    </row>
    <row x14ac:dyDescent="0.25" r="33" customHeight="1" ht="17.25">
      <c r="A33" s="15" t="s">
        <v>2408</v>
      </c>
      <c r="B33" s="16" t="s">
        <v>14</v>
      </c>
      <c r="C33" s="19">
        <v>-5</v>
      </c>
      <c r="D33" s="19">
        <v>-192</v>
      </c>
      <c r="E33" s="19">
        <v>-27</v>
      </c>
      <c r="F33" s="20"/>
      <c r="G33" s="19">
        <v>-33</v>
      </c>
      <c r="H33" s="19">
        <v>-151</v>
      </c>
      <c r="I33" s="19">
        <v>-62</v>
      </c>
      <c r="J33" s="19">
        <v>-794</v>
      </c>
      <c r="K33" s="19">
        <v>-140</v>
      </c>
      <c r="L33" s="19">
        <v>-102</v>
      </c>
      <c r="M33" s="19">
        <v>-35</v>
      </c>
      <c r="N33" s="20"/>
      <c r="O33" s="20"/>
      <c r="P33" s="99">
        <v>-6</v>
      </c>
      <c r="Q33" s="4" t="s">
        <v>3595</v>
      </c>
      <c r="R33" s="5" t="s">
        <v>7268</v>
      </c>
      <c r="S33" s="2"/>
    </row>
    <row x14ac:dyDescent="0.25" r="34" customHeight="1" ht="17.25">
      <c r="A34" s="33" t="s">
        <v>3320</v>
      </c>
      <c r="B34" s="16" t="s">
        <v>14</v>
      </c>
      <c r="C34" s="20"/>
      <c r="D34" s="19">
        <v>-31</v>
      </c>
      <c r="E34" s="19">
        <v>-2</v>
      </c>
      <c r="F34" s="19">
        <v>-133</v>
      </c>
      <c r="G34" s="19">
        <v>-63</v>
      </c>
      <c r="H34" s="20"/>
      <c r="I34" s="20"/>
      <c r="J34" s="20"/>
      <c r="K34" s="20"/>
      <c r="L34" s="19">
        <v>-11</v>
      </c>
      <c r="M34" s="19">
        <v>-13</v>
      </c>
      <c r="N34" s="20"/>
      <c r="O34" s="20"/>
      <c r="P34" s="20"/>
      <c r="Q34" s="4" t="s">
        <v>7269</v>
      </c>
      <c r="R34" s="3"/>
      <c r="S34" s="2"/>
    </row>
    <row x14ac:dyDescent="0.25" r="35" customHeight="1" ht="17.25">
      <c r="A35" s="21" t="s">
        <v>6790</v>
      </c>
      <c r="B35" s="22"/>
      <c r="C35" s="23">
        <f>SUM(C26:C34)</f>
      </c>
      <c r="D35" s="23">
        <f>SUM(D26:D34)</f>
      </c>
      <c r="E35" s="23">
        <f>SUM(E26:E34)</f>
      </c>
      <c r="F35" s="23">
        <f>SUM(F26:F34)</f>
      </c>
      <c r="G35" s="23">
        <f>SUM(G26:G34)</f>
      </c>
      <c r="H35" s="23">
        <f>SUM(H26:H34)</f>
      </c>
      <c r="I35" s="23">
        <f>SUM(I26:I34)</f>
      </c>
      <c r="J35" s="23">
        <f>SUM(J26:J34)</f>
      </c>
      <c r="K35" s="23">
        <f>SUM(K26:K34)</f>
      </c>
      <c r="L35" s="23">
        <f>SUM(L26:L34)</f>
      </c>
      <c r="M35" s="23">
        <f>SUM(M26:M34)</f>
      </c>
      <c r="N35" s="23">
        <f>SUM(N26:N34)</f>
      </c>
      <c r="O35" s="112"/>
      <c r="P35" s="23">
        <f>SUM(P26:P34)</f>
      </c>
      <c r="Q35" s="2"/>
      <c r="R35" s="3"/>
      <c r="S35" s="2"/>
    </row>
    <row x14ac:dyDescent="0.25" r="36" customHeight="1" ht="17.25">
      <c r="A36" s="33">
        <v>45352</v>
      </c>
      <c r="B36" s="34" t="s">
        <v>14</v>
      </c>
      <c r="C36" s="20"/>
      <c r="D36" s="19">
        <v>-50</v>
      </c>
      <c r="E36" s="20"/>
      <c r="F36" s="19">
        <v>-71</v>
      </c>
      <c r="G36" s="19">
        <v>-126</v>
      </c>
      <c r="H36" s="20"/>
      <c r="I36" s="20"/>
      <c r="J36" s="20"/>
      <c r="K36" s="20"/>
      <c r="L36" s="99">
        <v>-6</v>
      </c>
      <c r="M36" s="20"/>
      <c r="N36" s="20"/>
      <c r="O36" s="20"/>
      <c r="P36" s="20"/>
      <c r="Q36" s="4" t="s">
        <v>6804</v>
      </c>
      <c r="R36" s="3"/>
      <c r="S36" s="2"/>
    </row>
    <row x14ac:dyDescent="0.25" r="37" customHeight="1" ht="17.25">
      <c r="A37" s="33">
        <v>45627</v>
      </c>
      <c r="B37" s="16" t="s">
        <v>14</v>
      </c>
      <c r="C37" s="19">
        <v>-4</v>
      </c>
      <c r="D37" s="19">
        <v>-105</v>
      </c>
      <c r="E37" s="20"/>
      <c r="F37" s="19">
        <v>-78</v>
      </c>
      <c r="G37" s="19">
        <v>-105</v>
      </c>
      <c r="H37" s="19">
        <v>-56</v>
      </c>
      <c r="I37" s="19">
        <v>-39</v>
      </c>
      <c r="J37" s="19">
        <v>-360</v>
      </c>
      <c r="K37" s="19">
        <v>-468</v>
      </c>
      <c r="L37" s="19">
        <v>-12</v>
      </c>
      <c r="M37" s="19">
        <v>-9</v>
      </c>
      <c r="N37" s="20"/>
      <c r="O37" s="19">
        <v>-2</v>
      </c>
      <c r="P37" s="20"/>
      <c r="Q37" s="4" t="s">
        <v>3595</v>
      </c>
      <c r="R37" s="3"/>
      <c r="S37" s="2"/>
    </row>
    <row x14ac:dyDescent="0.25" r="38" customHeight="1" ht="17.25">
      <c r="A38" s="33" t="s">
        <v>2995</v>
      </c>
      <c r="B38" s="16" t="s">
        <v>14</v>
      </c>
      <c r="C38" s="19">
        <v>-22</v>
      </c>
      <c r="D38" s="19">
        <v>-8</v>
      </c>
      <c r="E38" s="20"/>
      <c r="F38" s="19">
        <v>-57</v>
      </c>
      <c r="G38" s="19">
        <v>-46</v>
      </c>
      <c r="H38" s="19">
        <v>-10</v>
      </c>
      <c r="I38" s="19">
        <v>-14</v>
      </c>
      <c r="J38" s="19">
        <v>-104</v>
      </c>
      <c r="K38" s="19">
        <v>-129</v>
      </c>
      <c r="L38" s="19">
        <v>-13</v>
      </c>
      <c r="M38" s="19">
        <v>-7</v>
      </c>
      <c r="N38" s="20"/>
      <c r="O38" s="19">
        <v>-4</v>
      </c>
      <c r="P38" s="19">
        <v>-8</v>
      </c>
      <c r="Q38" s="4" t="s">
        <v>7270</v>
      </c>
      <c r="R38" s="3"/>
      <c r="S38" s="2"/>
    </row>
    <row x14ac:dyDescent="0.25" r="39" customHeight="1" ht="17.25">
      <c r="A39" s="21" t="s">
        <v>6791</v>
      </c>
      <c r="B39" s="22"/>
      <c r="C39" s="49">
        <f>SUM(C35:C38)</f>
      </c>
      <c r="D39" s="49">
        <f>SUM(D35:D38)</f>
      </c>
      <c r="E39" s="23">
        <f>SUM(E35:E38)</f>
      </c>
      <c r="F39" s="49">
        <f>SUM(F35:F38)</f>
      </c>
      <c r="G39" s="49">
        <f>SUM(G35:G38)</f>
      </c>
      <c r="H39" s="23">
        <f>SUM(H35:H38)</f>
      </c>
      <c r="I39" s="23">
        <f>SUM(I35:I38)</f>
      </c>
      <c r="J39" s="23">
        <f>SUM(J35:J38)</f>
      </c>
      <c r="K39" s="23">
        <f>SUM(K35:K38)</f>
      </c>
      <c r="L39" s="49">
        <f>SUM(L35:L38)</f>
      </c>
      <c r="M39" s="23">
        <f>SUM(M35:M38)</f>
      </c>
      <c r="N39" s="49">
        <f>SUM(N35:N38)</f>
      </c>
      <c r="O39" s="49">
        <f>SUM(O35:O38)</f>
      </c>
      <c r="P39" s="49">
        <f>SUM(P35:P38)</f>
      </c>
      <c r="Q39" s="2"/>
      <c r="R39" s="3"/>
      <c r="S39" s="2"/>
    </row>
    <row x14ac:dyDescent="0.25" r="40" customHeight="1" ht="17.25">
      <c r="A40" s="33"/>
      <c r="B40" s="34"/>
      <c r="C40" s="35"/>
      <c r="D40" s="35"/>
      <c r="E40" s="20"/>
      <c r="F40" s="35"/>
      <c r="G40" s="35"/>
      <c r="H40" s="35"/>
      <c r="I40" s="35"/>
      <c r="J40" s="35"/>
      <c r="K40" s="35"/>
      <c r="L40" s="35"/>
      <c r="M40" s="35"/>
      <c r="N40" s="20"/>
      <c r="O40" s="35"/>
      <c r="P40" s="35"/>
      <c r="Q40" s="2"/>
      <c r="R40" s="3"/>
      <c r="S40" s="2"/>
    </row>
    <row x14ac:dyDescent="0.25" r="41" customHeight="1" ht="17.25">
      <c r="A41" s="54"/>
      <c r="B41" s="124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"/>
      <c r="R41" s="3"/>
      <c r="S41" s="2"/>
    </row>
    <row x14ac:dyDescent="0.25" r="42" customHeight="1" ht="17.25">
      <c r="A42" s="123"/>
      <c r="B42" s="124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"/>
      <c r="R42" s="3"/>
      <c r="S42" s="2"/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2"/>
      <c r="R43" s="3"/>
      <c r="S43" s="2"/>
    </row>
    <row x14ac:dyDescent="0.25" r="44" customHeight="1" ht="17.25">
      <c r="A44" s="37"/>
      <c r="B44" s="2"/>
      <c r="C44" s="234" t="s">
        <v>8</v>
      </c>
      <c r="D44" s="234" t="s">
        <v>10</v>
      </c>
      <c r="E44" s="234" t="s">
        <v>428</v>
      </c>
      <c r="F44" s="234" t="s">
        <v>6</v>
      </c>
      <c r="G44" s="234" t="s">
        <v>7</v>
      </c>
      <c r="H44" s="234" t="s">
        <v>31</v>
      </c>
      <c r="I44" s="234" t="s">
        <v>1866</v>
      </c>
      <c r="J44" s="234" t="s">
        <v>33</v>
      </c>
      <c r="K44" s="234" t="s">
        <v>9</v>
      </c>
      <c r="L44" s="234" t="s">
        <v>75</v>
      </c>
      <c r="M44" s="234" t="s">
        <v>76</v>
      </c>
      <c r="N44" s="234" t="s">
        <v>1083</v>
      </c>
      <c r="O44" s="234" t="s">
        <v>383</v>
      </c>
      <c r="P44" s="234" t="s">
        <v>32</v>
      </c>
      <c r="Q44" s="2"/>
      <c r="R44" s="3"/>
      <c r="S44" s="2"/>
    </row>
    <row x14ac:dyDescent="0.25" r="45" customHeight="1" ht="17.25">
      <c r="A45" s="1066" t="s">
        <v>7271</v>
      </c>
      <c r="B45" s="1067"/>
      <c r="C45" s="1068"/>
      <c r="D45" s="1068"/>
      <c r="E45" s="457" t="s">
        <v>7272</v>
      </c>
      <c r="F45" s="457"/>
      <c r="G45" s="457"/>
      <c r="H45" s="3"/>
      <c r="I45" s="3"/>
      <c r="J45" s="3"/>
      <c r="K45" s="3"/>
      <c r="L45" s="3"/>
      <c r="M45" s="3"/>
      <c r="N45" s="3"/>
      <c r="O45" s="3"/>
      <c r="P45" s="3"/>
      <c r="Q45" s="2"/>
      <c r="R45" s="3"/>
      <c r="S45" s="2"/>
    </row>
    <row x14ac:dyDescent="0.25" r="46" customHeight="1" ht="17.25">
      <c r="A46" s="37"/>
      <c r="B46" s="2"/>
      <c r="C46" s="3"/>
      <c r="D46" s="3"/>
      <c r="E46" s="457" t="s">
        <v>7273</v>
      </c>
      <c r="F46" s="457"/>
      <c r="G46" s="457"/>
      <c r="H46" s="3"/>
      <c r="I46" s="3"/>
      <c r="J46" s="3"/>
      <c r="K46" s="3"/>
      <c r="L46" s="3"/>
      <c r="M46" s="3"/>
      <c r="N46" s="3"/>
      <c r="O46" s="3"/>
      <c r="P46" s="3"/>
      <c r="Q46" s="2"/>
      <c r="R46" s="3"/>
      <c r="S46" s="2"/>
    </row>
    <row x14ac:dyDescent="0.25" r="47" customHeight="1" ht="17.25">
      <c r="A47" s="37"/>
      <c r="B47" s="2"/>
      <c r="C47" s="3"/>
      <c r="D47" s="3"/>
      <c r="E47" s="457" t="s">
        <v>7274</v>
      </c>
      <c r="F47" s="457"/>
      <c r="G47" s="457"/>
      <c r="H47" s="3"/>
      <c r="I47" s="3"/>
      <c r="J47" s="3"/>
      <c r="K47" s="3"/>
      <c r="L47" s="3"/>
      <c r="M47" s="3"/>
      <c r="N47" s="3"/>
      <c r="O47" s="3"/>
      <c r="P47" s="3"/>
      <c r="Q47" s="2"/>
      <c r="R47" s="3"/>
      <c r="S47" s="2"/>
    </row>
    <row x14ac:dyDescent="0.25" r="48" customHeight="1" ht="17.25">
      <c r="A48" s="680"/>
      <c r="B48" s="631"/>
      <c r="C48" s="548"/>
      <c r="D48" s="548"/>
      <c r="E48" s="457" t="s">
        <v>7275</v>
      </c>
      <c r="F48" s="457"/>
      <c r="G48" s="457"/>
      <c r="H48" s="3"/>
      <c r="I48" s="3"/>
      <c r="J48" s="3"/>
      <c r="K48" s="3"/>
      <c r="L48" s="3"/>
      <c r="M48" s="3"/>
      <c r="N48" s="3"/>
      <c r="O48" s="3"/>
      <c r="P48" s="3"/>
      <c r="Q48" s="2"/>
      <c r="R48" s="3"/>
      <c r="S48" s="2"/>
    </row>
    <row x14ac:dyDescent="0.25" r="49" customHeight="1" ht="17.25">
      <c r="A49" s="331" t="s">
        <v>7276</v>
      </c>
      <c r="B49" s="2"/>
      <c r="C49" s="3"/>
      <c r="D49" s="3"/>
      <c r="E49" s="457" t="s">
        <v>7277</v>
      </c>
      <c r="F49" s="457"/>
      <c r="G49" s="457"/>
      <c r="H49" s="3"/>
      <c r="I49" s="3"/>
      <c r="J49" s="3"/>
      <c r="K49" s="3"/>
      <c r="L49" s="3"/>
      <c r="M49" s="3"/>
      <c r="N49" s="3"/>
      <c r="O49" s="3"/>
      <c r="P49" s="3"/>
      <c r="Q49" s="2"/>
      <c r="R49" s="3"/>
      <c r="S49" s="2"/>
    </row>
    <row x14ac:dyDescent="0.25" r="50" customHeight="1" ht="17.25">
      <c r="A50" s="331" t="s">
        <v>7278</v>
      </c>
      <c r="B50" s="2"/>
      <c r="C50" s="3"/>
      <c r="D50" s="3"/>
      <c r="E50" s="457" t="s">
        <v>7279</v>
      </c>
      <c r="F50" s="457"/>
      <c r="G50" s="457"/>
      <c r="H50" s="3"/>
      <c r="I50" s="3"/>
      <c r="J50" s="3"/>
      <c r="K50" s="3"/>
      <c r="L50" s="3"/>
      <c r="M50" s="3"/>
      <c r="N50" s="3"/>
      <c r="O50" s="3"/>
      <c r="P50" s="3"/>
      <c r="Q50" s="2"/>
      <c r="R50" s="3"/>
      <c r="S50" s="2"/>
    </row>
    <row x14ac:dyDescent="0.25" r="51" customHeight="1" ht="17.25">
      <c r="A51" s="37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2"/>
      <c r="R51" s="3"/>
      <c r="S51" s="2"/>
    </row>
    <row x14ac:dyDescent="0.25" r="52" customHeight="1" ht="17.25">
      <c r="A52" s="331" t="s">
        <v>7280</v>
      </c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2"/>
      <c r="R52" s="3"/>
      <c r="S52" s="2"/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1.719285714285714" customWidth="1" bestFit="1"/>
    <col min="3" max="3" style="41" width="11.290714285714287" customWidth="1" bestFit="1"/>
    <col min="4" max="4" style="41" width="11.290714285714287" customWidth="1" bestFit="1"/>
    <col min="5" max="5" style="41" width="11.290714285714287" customWidth="1" bestFit="1"/>
    <col min="6" max="6" style="41" width="11.290714285714287" customWidth="1" bestFit="1"/>
    <col min="7" max="7" style="40" width="11.290714285714287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2"/>
    </row>
    <row x14ac:dyDescent="0.25" r="2" customHeight="1" ht="17.25">
      <c r="A2" s="1"/>
      <c r="B2" s="4"/>
      <c r="C2" s="3"/>
      <c r="D2" s="3"/>
      <c r="E2" s="3"/>
      <c r="F2" s="3"/>
      <c r="G2" s="2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2"/>
    </row>
    <row x14ac:dyDescent="0.25" r="4" customHeight="1" ht="17.25">
      <c r="A4" s="1" t="s">
        <v>7249</v>
      </c>
      <c r="B4" s="4"/>
      <c r="C4" s="3"/>
      <c r="D4" s="3"/>
      <c r="E4" s="3"/>
      <c r="F4" s="3"/>
      <c r="G4" s="2"/>
    </row>
    <row x14ac:dyDescent="0.25" r="5" customHeight="1" ht="17.25">
      <c r="A5" s="1"/>
      <c r="B5" s="4"/>
      <c r="C5" s="1026"/>
      <c r="D5" s="1026"/>
      <c r="E5" s="1026"/>
      <c r="F5" s="1026"/>
      <c r="G5" s="2"/>
    </row>
    <row x14ac:dyDescent="0.25" r="6" customHeight="1" ht="17.25">
      <c r="A6" s="191"/>
      <c r="B6" s="2"/>
      <c r="C6" s="11"/>
      <c r="D6" s="11"/>
      <c r="E6" s="11"/>
      <c r="F6" s="11"/>
      <c r="G6" s="11"/>
    </row>
    <row x14ac:dyDescent="0.25" r="7" customHeight="1" ht="17.25">
      <c r="A7" s="12" t="s">
        <v>4</v>
      </c>
      <c r="B7" s="273" t="s">
        <v>5</v>
      </c>
      <c r="C7" s="234" t="s">
        <v>33</v>
      </c>
      <c r="D7" s="234" t="s">
        <v>6</v>
      </c>
      <c r="E7" s="234" t="s">
        <v>7</v>
      </c>
      <c r="F7" s="234" t="s">
        <v>10</v>
      </c>
      <c r="G7" s="493"/>
    </row>
    <row x14ac:dyDescent="0.25" r="8" customHeight="1" ht="17.25">
      <c r="A8" s="33">
        <v>45053</v>
      </c>
      <c r="B8" s="34" t="s">
        <v>7250</v>
      </c>
      <c r="C8" s="19">
        <v>50</v>
      </c>
      <c r="D8" s="35"/>
      <c r="E8" s="35"/>
      <c r="F8" s="35"/>
      <c r="G8" s="55"/>
    </row>
    <row x14ac:dyDescent="0.25" r="9" customHeight="1" ht="17.25">
      <c r="A9" s="24">
        <v>45053</v>
      </c>
      <c r="B9" s="25" t="s">
        <v>7251</v>
      </c>
      <c r="C9" s="98"/>
      <c r="D9" s="138">
        <v>10</v>
      </c>
      <c r="E9" s="138">
        <v>10</v>
      </c>
      <c r="F9" s="138">
        <v>5</v>
      </c>
      <c r="G9" s="248"/>
    </row>
    <row x14ac:dyDescent="0.25" r="10" customHeight="1" ht="17.25">
      <c r="A10" s="21" t="s">
        <v>4675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2"/>
    </row>
    <row x14ac:dyDescent="0.25" r="11" customHeight="1" ht="17.25">
      <c r="A11" s="535">
        <v>44934</v>
      </c>
      <c r="B11" s="427" t="s">
        <v>14</v>
      </c>
      <c r="C11" s="19">
        <v>-50</v>
      </c>
      <c r="D11" s="19">
        <v>-10</v>
      </c>
      <c r="E11" s="19">
        <v>-10</v>
      </c>
      <c r="F11" s="19">
        <v>-5</v>
      </c>
      <c r="G11" s="55"/>
    </row>
    <row x14ac:dyDescent="0.25" r="12" customHeight="1" ht="17.25">
      <c r="A12" s="33"/>
      <c r="B12" s="34"/>
      <c r="C12" s="35"/>
      <c r="D12" s="35"/>
      <c r="E12" s="35"/>
      <c r="F12" s="35"/>
      <c r="G12" s="34"/>
    </row>
    <row x14ac:dyDescent="0.25" r="13" customHeight="1" ht="17.25">
      <c r="A13" s="123"/>
      <c r="B13" s="124"/>
      <c r="C13" s="103">
        <f>SUM(C10:C11)</f>
      </c>
      <c r="D13" s="103">
        <f>SUM(D10:D11)</f>
      </c>
      <c r="E13" s="103">
        <f>SUM(E10:E11)</f>
      </c>
      <c r="F13" s="103">
        <f>SUM(F10:F11)</f>
      </c>
      <c r="G13" s="124"/>
    </row>
    <row x14ac:dyDescent="0.25" r="14" customHeight="1" ht="17.25">
      <c r="A14" s="37"/>
      <c r="B14" s="2"/>
      <c r="C14" s="3"/>
      <c r="D14" s="3"/>
      <c r="E14" s="3"/>
      <c r="F14" s="3"/>
      <c r="G14" s="2"/>
    </row>
    <row x14ac:dyDescent="0.25" r="15" customHeight="1" ht="17.25">
      <c r="A15" s="1065" t="s">
        <v>7252</v>
      </c>
      <c r="B15" s="2"/>
      <c r="C15" s="3"/>
      <c r="D15" s="3"/>
      <c r="E15" s="3"/>
      <c r="F15" s="3"/>
      <c r="G15" s="2"/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2"/>
  <sheetViews>
    <sheetView workbookViewId="0"/>
  </sheetViews>
  <sheetFormatPr defaultRowHeight="15" x14ac:dyDescent="0.25"/>
  <cols>
    <col min="1" max="1" style="39" width="12.719285714285713" customWidth="1" bestFit="1"/>
    <col min="2" max="2" style="40" width="21.719285714285714" customWidth="1" bestFit="1"/>
    <col min="3" max="3" style="41" width="11.290714285714287" customWidth="1" bestFit="1"/>
    <col min="4" max="4" style="41" width="11.290714285714287" customWidth="1" bestFit="1"/>
    <col min="5" max="5" style="41" width="11.290714285714287" customWidth="1" bestFit="1"/>
    <col min="6" max="6" style="41" width="11.290714285714287" customWidth="1" bestFit="1"/>
    <col min="7" max="7" style="41" width="11.290714285714287" customWidth="1" bestFit="1"/>
    <col min="8" max="8" style="41" width="11.290714285714287" customWidth="1" bestFit="1"/>
    <col min="9" max="9" style="41" width="11.290714285714287" customWidth="1" bestFit="1"/>
    <col min="10" max="10" style="41" width="11.290714285714287" customWidth="1" bestFit="1"/>
    <col min="11" max="11" style="41" width="11.290714285714287" customWidth="1" bestFit="1"/>
    <col min="12" max="12" style="41" width="9.005" customWidth="1" bestFit="1"/>
    <col min="13" max="13" style="40" width="12.43357142857143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2"/>
      <c r="N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2"/>
      <c r="N2" s="2"/>
    </row>
    <row x14ac:dyDescent="0.25" r="3" customHeight="1" ht="17.25">
      <c r="A3" s="1" t="s">
        <v>6765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2"/>
      <c r="N3" s="2"/>
    </row>
    <row x14ac:dyDescent="0.25" r="4" customHeight="1" ht="17.25">
      <c r="A4" s="1" t="s">
        <v>6766</v>
      </c>
      <c r="B4" s="2"/>
      <c r="C4" s="8"/>
      <c r="D4" s="9"/>
      <c r="E4" s="9"/>
      <c r="F4" s="9"/>
      <c r="G4" s="9"/>
      <c r="H4" s="9"/>
      <c r="I4" s="9"/>
      <c r="J4" s="9"/>
      <c r="K4" s="9"/>
      <c r="L4" s="8"/>
      <c r="M4" s="7"/>
      <c r="N4" s="7"/>
    </row>
    <row x14ac:dyDescent="0.25" r="5" customHeight="1" ht="17.25">
      <c r="A5" s="1025"/>
      <c r="B5" s="2"/>
      <c r="C5" s="137">
        <v>21000</v>
      </c>
      <c r="D5" s="137">
        <v>4260</v>
      </c>
      <c r="E5" s="137">
        <v>4260</v>
      </c>
      <c r="F5" s="137">
        <v>1080</v>
      </c>
      <c r="G5" s="137">
        <v>5550</v>
      </c>
      <c r="H5" s="137">
        <v>5250</v>
      </c>
      <c r="I5" s="137">
        <v>4260</v>
      </c>
      <c r="J5" s="137">
        <v>4260</v>
      </c>
      <c r="K5" s="137">
        <v>5550</v>
      </c>
      <c r="L5" s="1023"/>
      <c r="M5" s="501"/>
      <c r="N5" s="501"/>
    </row>
    <row x14ac:dyDescent="0.25" r="6" customHeight="1" ht="17.25">
      <c r="A6" s="12" t="s">
        <v>4</v>
      </c>
      <c r="B6" s="273" t="s">
        <v>5</v>
      </c>
      <c r="C6" s="234" t="s">
        <v>10</v>
      </c>
      <c r="D6" s="234" t="s">
        <v>7</v>
      </c>
      <c r="E6" s="234" t="s">
        <v>76</v>
      </c>
      <c r="F6" s="234" t="s">
        <v>9</v>
      </c>
      <c r="G6" s="234" t="s">
        <v>368</v>
      </c>
      <c r="H6" s="234" t="s">
        <v>75</v>
      </c>
      <c r="I6" s="234" t="s">
        <v>358</v>
      </c>
      <c r="J6" s="234" t="s">
        <v>8</v>
      </c>
      <c r="K6" s="234" t="s">
        <v>6</v>
      </c>
      <c r="L6" s="234"/>
      <c r="M6" s="2"/>
      <c r="N6" s="2"/>
    </row>
    <row x14ac:dyDescent="0.25" r="7" customHeight="1" ht="17.25">
      <c r="A7" s="117" t="s">
        <v>3147</v>
      </c>
      <c r="B7" s="118" t="s">
        <v>7234</v>
      </c>
      <c r="C7" s="138">
        <v>19</v>
      </c>
      <c r="D7" s="138">
        <v>27</v>
      </c>
      <c r="E7" s="138">
        <v>15</v>
      </c>
      <c r="F7" s="138">
        <v>20</v>
      </c>
      <c r="G7" s="138">
        <v>10</v>
      </c>
      <c r="H7" s="138">
        <v>10</v>
      </c>
      <c r="I7" s="46"/>
      <c r="J7" s="46"/>
      <c r="K7" s="46"/>
      <c r="L7" s="98"/>
      <c r="M7" s="2"/>
      <c r="N7" s="2"/>
    </row>
    <row x14ac:dyDescent="0.25" r="8" customHeight="1" ht="17.25">
      <c r="A8" s="117" t="s">
        <v>4090</v>
      </c>
      <c r="B8" s="118" t="s">
        <v>7235</v>
      </c>
      <c r="C8" s="46"/>
      <c r="D8" s="46"/>
      <c r="E8" s="46"/>
      <c r="F8" s="46"/>
      <c r="G8" s="46"/>
      <c r="H8" s="46"/>
      <c r="I8" s="138">
        <v>100</v>
      </c>
      <c r="J8" s="46"/>
      <c r="K8" s="46"/>
      <c r="L8" s="46"/>
      <c r="M8" s="2"/>
      <c r="N8" s="2"/>
    </row>
    <row x14ac:dyDescent="0.25" r="9" customHeight="1" ht="17.25">
      <c r="A9" s="21" t="s">
        <v>5000</v>
      </c>
      <c r="B9" s="22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352"/>
      <c r="K9" s="352"/>
      <c r="L9" s="119"/>
      <c r="M9" s="2"/>
      <c r="N9" s="2"/>
    </row>
    <row x14ac:dyDescent="0.25" r="10" customHeight="1" ht="17.25">
      <c r="A10" s="24"/>
      <c r="B10" s="2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2"/>
      <c r="N10" s="2"/>
    </row>
    <row x14ac:dyDescent="0.25" r="11" customHeight="1" ht="17.25">
      <c r="A11" s="21" t="s">
        <v>5028</v>
      </c>
      <c r="B11" s="22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352"/>
      <c r="K11" s="352"/>
      <c r="L11" s="119"/>
      <c r="M11" s="2"/>
      <c r="N11" s="2"/>
    </row>
    <row x14ac:dyDescent="0.25" r="12" customHeight="1" ht="17.25">
      <c r="A12" s="33" t="s">
        <v>3162</v>
      </c>
      <c r="B12" s="16" t="s">
        <v>7236</v>
      </c>
      <c r="C12" s="20"/>
      <c r="D12" s="19">
        <v>40</v>
      </c>
      <c r="E12" s="20"/>
      <c r="F12" s="19">
        <v>80</v>
      </c>
      <c r="G12" s="19">
        <v>40</v>
      </c>
      <c r="H12" s="20"/>
      <c r="I12" s="19">
        <v>50</v>
      </c>
      <c r="J12" s="19">
        <v>25</v>
      </c>
      <c r="K12" s="35"/>
      <c r="L12" s="20"/>
      <c r="M12" s="2"/>
      <c r="N12" s="2"/>
    </row>
    <row x14ac:dyDescent="0.25" r="13" customHeight="1" ht="17.25">
      <c r="A13" s="33" t="s">
        <v>3458</v>
      </c>
      <c r="B13" s="16" t="s">
        <v>7237</v>
      </c>
      <c r="C13" s="36"/>
      <c r="D13" s="36"/>
      <c r="E13" s="36"/>
      <c r="F13" s="36"/>
      <c r="G13" s="36"/>
      <c r="H13" s="36"/>
      <c r="I13" s="36"/>
      <c r="J13" s="17">
        <v>71</v>
      </c>
      <c r="K13" s="36"/>
      <c r="L13" s="36"/>
      <c r="M13" s="2"/>
      <c r="N13" s="2"/>
    </row>
    <row x14ac:dyDescent="0.25" r="14" customHeight="1" ht="17.25">
      <c r="A14" s="21" t="s">
        <v>5029</v>
      </c>
      <c r="B14" s="22"/>
      <c r="C14" s="23">
        <f>SUM(C11:C13)</f>
      </c>
      <c r="D14" s="23">
        <f>SUM(D11:D13)</f>
      </c>
      <c r="E14" s="23">
        <f>SUM(E11:E13)</f>
      </c>
      <c r="F14" s="23">
        <f>SUM(F11:F13)</f>
      </c>
      <c r="G14" s="23">
        <f>SUM(G11:G13)</f>
      </c>
      <c r="H14" s="23">
        <f>SUM(H11:H13)</f>
      </c>
      <c r="I14" s="23">
        <f>SUM(I11:I13)</f>
      </c>
      <c r="J14" s="23">
        <f>SUM(J11:J13)</f>
      </c>
      <c r="K14" s="23">
        <f>SUM(K11:K13)</f>
      </c>
      <c r="L14" s="23">
        <f>SUM(L11:L13)</f>
      </c>
      <c r="M14" s="2"/>
      <c r="N14" s="2"/>
    </row>
    <row x14ac:dyDescent="0.25" r="15" customHeight="1" ht="17.25">
      <c r="A15" s="33">
        <v>45205</v>
      </c>
      <c r="B15" s="16" t="s">
        <v>7238</v>
      </c>
      <c r="C15" s="36"/>
      <c r="D15" s="17">
        <v>90</v>
      </c>
      <c r="E15" s="17">
        <v>40</v>
      </c>
      <c r="F15" s="17">
        <v>180</v>
      </c>
      <c r="G15" s="36"/>
      <c r="H15" s="17">
        <v>40</v>
      </c>
      <c r="I15" s="17">
        <v>100</v>
      </c>
      <c r="J15" s="17">
        <v>100</v>
      </c>
      <c r="K15" s="17">
        <v>90</v>
      </c>
      <c r="L15" s="36"/>
      <c r="M15" s="2"/>
      <c r="N15" s="2"/>
    </row>
    <row x14ac:dyDescent="0.25" r="16" customHeight="1" ht="17.25">
      <c r="A16" s="33" t="s">
        <v>1803</v>
      </c>
      <c r="B16" s="16" t="s">
        <v>7239</v>
      </c>
      <c r="C16" s="18"/>
      <c r="D16" s="17">
        <v>100</v>
      </c>
      <c r="E16" s="17">
        <v>56</v>
      </c>
      <c r="F16" s="17">
        <v>100</v>
      </c>
      <c r="G16" s="18"/>
      <c r="H16" s="17">
        <v>50</v>
      </c>
      <c r="I16" s="17">
        <v>100</v>
      </c>
      <c r="J16" s="17">
        <v>100</v>
      </c>
      <c r="K16" s="17">
        <v>100</v>
      </c>
      <c r="L16" s="18"/>
      <c r="M16" s="2"/>
      <c r="N16" s="2"/>
    </row>
    <row x14ac:dyDescent="0.25" r="17" customHeight="1" ht="17.25">
      <c r="A17" s="15" t="s">
        <v>1805</v>
      </c>
      <c r="B17" s="118" t="s">
        <v>7240</v>
      </c>
      <c r="C17" s="18"/>
      <c r="D17" s="17">
        <v>85</v>
      </c>
      <c r="E17" s="18"/>
      <c r="F17" s="18"/>
      <c r="G17" s="18"/>
      <c r="H17" s="18"/>
      <c r="I17" s="17">
        <v>120</v>
      </c>
      <c r="J17" s="17">
        <v>120</v>
      </c>
      <c r="K17" s="17">
        <v>85</v>
      </c>
      <c r="L17" s="18"/>
      <c r="M17" s="2"/>
      <c r="N17" s="2"/>
    </row>
    <row x14ac:dyDescent="0.25" r="18" customHeight="1" ht="17.25">
      <c r="A18" s="21" t="s">
        <v>7241</v>
      </c>
      <c r="B18" s="22"/>
      <c r="C18" s="23">
        <f>SUM(C14:C17)</f>
      </c>
      <c r="D18" s="23">
        <f>SUM(D14:D17)</f>
      </c>
      <c r="E18" s="23">
        <f>SUM(E14:E17)</f>
      </c>
      <c r="F18" s="23">
        <f>SUM(F14:F17)</f>
      </c>
      <c r="G18" s="23">
        <f>SUM(G14:G17)</f>
      </c>
      <c r="H18" s="23">
        <f>SUM(H14:H17)</f>
      </c>
      <c r="I18" s="23">
        <f>SUM(I14:I17)</f>
      </c>
      <c r="J18" s="23">
        <f>SUM(J14:J17)</f>
      </c>
      <c r="K18" s="23">
        <f>SUM(K14:K17)</f>
      </c>
      <c r="L18" s="23">
        <f>SUM(L14:L17)</f>
      </c>
      <c r="M18" s="2"/>
      <c r="N18" s="2"/>
    </row>
    <row x14ac:dyDescent="0.25" r="19" customHeight="1" ht="17.25">
      <c r="A19" s="535" t="s">
        <v>1807</v>
      </c>
      <c r="B19" s="118" t="s">
        <v>7242</v>
      </c>
      <c r="C19" s="18"/>
      <c r="D19" s="36"/>
      <c r="E19" s="18"/>
      <c r="F19" s="18"/>
      <c r="G19" s="18"/>
      <c r="H19" s="18"/>
      <c r="I19" s="17">
        <v>60</v>
      </c>
      <c r="J19" s="17">
        <v>60</v>
      </c>
      <c r="K19" s="36"/>
      <c r="L19" s="18"/>
      <c r="M19" s="2"/>
      <c r="N19" s="2"/>
    </row>
    <row x14ac:dyDescent="0.25" r="20" customHeight="1" ht="17.25">
      <c r="A20" s="21" t="s">
        <v>7243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3">
        <f>SUM(K18:K19)</f>
      </c>
      <c r="L20" s="23">
        <f>SUM(L18:L19)</f>
      </c>
      <c r="M20" s="2"/>
      <c r="N20" s="2"/>
    </row>
    <row x14ac:dyDescent="0.25" r="21" customHeight="1" ht="17.25">
      <c r="A21" s="33"/>
      <c r="B21" s="118"/>
      <c r="C21" s="18"/>
      <c r="D21" s="36"/>
      <c r="E21" s="18"/>
      <c r="F21" s="18"/>
      <c r="G21" s="18"/>
      <c r="H21" s="18"/>
      <c r="I21" s="36"/>
      <c r="J21" s="36"/>
      <c r="K21" s="36"/>
      <c r="L21" s="18"/>
      <c r="M21" s="2"/>
      <c r="N21" s="2"/>
    </row>
    <row x14ac:dyDescent="0.25" r="22" customHeight="1" ht="17.25">
      <c r="A22" s="21" t="s">
        <v>7244</v>
      </c>
      <c r="B22" s="22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23">
        <f>SUM(L20:L21)</f>
      </c>
      <c r="M22" s="2"/>
      <c r="N22" s="2"/>
    </row>
    <row x14ac:dyDescent="0.25" r="23" customHeight="1" ht="17.25">
      <c r="A23" s="15" t="s">
        <v>2960</v>
      </c>
      <c r="B23" s="16" t="s">
        <v>14</v>
      </c>
      <c r="C23" s="17">
        <v>-9</v>
      </c>
      <c r="D23" s="36"/>
      <c r="E23" s="36"/>
      <c r="F23" s="36"/>
      <c r="G23" s="36"/>
      <c r="H23" s="17">
        <v>-22</v>
      </c>
      <c r="I23" s="36"/>
      <c r="J23" s="36"/>
      <c r="K23" s="17">
        <v>-69</v>
      </c>
      <c r="L23" s="36"/>
      <c r="M23" s="2"/>
      <c r="N23" s="2"/>
    </row>
    <row x14ac:dyDescent="0.25" r="24" customHeight="1" ht="17.25">
      <c r="A24" s="21" t="s">
        <v>7245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2"/>
      <c r="N24" s="2"/>
    </row>
    <row x14ac:dyDescent="0.25" r="25" customHeight="1" ht="17.25">
      <c r="A25" s="15" t="s">
        <v>2087</v>
      </c>
      <c r="B25" s="16" t="s">
        <v>14</v>
      </c>
      <c r="C25" s="18"/>
      <c r="D25" s="17">
        <v>-89</v>
      </c>
      <c r="E25" s="17">
        <v>-20</v>
      </c>
      <c r="F25" s="18"/>
      <c r="G25" s="17">
        <v>-36</v>
      </c>
      <c r="H25" s="18"/>
      <c r="I25" s="17">
        <v>-181</v>
      </c>
      <c r="J25" s="17">
        <v>-112</v>
      </c>
      <c r="K25" s="17">
        <v>-78</v>
      </c>
      <c r="L25" s="18"/>
      <c r="M25" s="2"/>
      <c r="N25" s="2"/>
    </row>
    <row x14ac:dyDescent="0.25" r="26" customHeight="1" ht="17.25">
      <c r="A26" s="33" t="s">
        <v>2033</v>
      </c>
      <c r="B26" s="16" t="s">
        <v>14</v>
      </c>
      <c r="C26" s="17">
        <v>-9</v>
      </c>
      <c r="D26" s="17">
        <v>-90</v>
      </c>
      <c r="E26" s="17">
        <v>-38</v>
      </c>
      <c r="F26" s="17">
        <v>-282</v>
      </c>
      <c r="G26" s="18"/>
      <c r="H26" s="17">
        <v>-54</v>
      </c>
      <c r="I26" s="17">
        <v>-134</v>
      </c>
      <c r="J26" s="17">
        <v>-225</v>
      </c>
      <c r="K26" s="17">
        <v>-17</v>
      </c>
      <c r="L26" s="18"/>
      <c r="M26" s="2"/>
      <c r="N26" s="2"/>
    </row>
    <row x14ac:dyDescent="0.25" r="27" customHeight="1" ht="17.25">
      <c r="A27" s="15" t="s">
        <v>2799</v>
      </c>
      <c r="B27" s="16" t="s">
        <v>14</v>
      </c>
      <c r="C27" s="18"/>
      <c r="D27" s="17">
        <v>-25</v>
      </c>
      <c r="E27" s="17">
        <v>-20</v>
      </c>
      <c r="F27" s="18"/>
      <c r="G27" s="18"/>
      <c r="H27" s="17">
        <v>-8</v>
      </c>
      <c r="I27" s="18"/>
      <c r="J27" s="17">
        <v>-22</v>
      </c>
      <c r="K27" s="17">
        <v>-15</v>
      </c>
      <c r="L27" s="18"/>
      <c r="M27" s="2"/>
      <c r="N27" s="2"/>
    </row>
    <row x14ac:dyDescent="0.25" r="28" customHeight="1" ht="17.25">
      <c r="A28" s="21" t="s">
        <v>7246</v>
      </c>
      <c r="B28" s="22"/>
      <c r="C28" s="23">
        <f>SUM(C24:C27)</f>
      </c>
      <c r="D28" s="23">
        <f>SUM(D24:D27)</f>
      </c>
      <c r="E28" s="23">
        <f>SUM(E24:E27)</f>
      </c>
      <c r="F28" s="23">
        <f>SUM(F24:F27)</f>
      </c>
      <c r="G28" s="23">
        <f>SUM(G24:G27)</f>
      </c>
      <c r="H28" s="23">
        <f>SUM(H24:H27)</f>
      </c>
      <c r="I28" s="23">
        <f>SUM(I24:I27)</f>
      </c>
      <c r="J28" s="23">
        <f>SUM(J24:J27)</f>
      </c>
      <c r="K28" s="23">
        <f>SUM(K24:K27)</f>
      </c>
      <c r="L28" s="23">
        <f>SUM(L24:L27)</f>
      </c>
      <c r="M28" s="2"/>
      <c r="N28" s="2"/>
    </row>
    <row x14ac:dyDescent="0.25" r="29" customHeight="1" ht="17.25">
      <c r="A29" s="33" t="s">
        <v>2525</v>
      </c>
      <c r="B29" s="16" t="s">
        <v>14</v>
      </c>
      <c r="C29" s="18"/>
      <c r="D29" s="17">
        <v>-126</v>
      </c>
      <c r="E29" s="17">
        <v>-17</v>
      </c>
      <c r="F29" s="17">
        <v>-76</v>
      </c>
      <c r="G29" s="18"/>
      <c r="H29" s="18"/>
      <c r="I29" s="17">
        <v>-146</v>
      </c>
      <c r="J29" s="17">
        <v>-42</v>
      </c>
      <c r="K29" s="17">
        <v>-83</v>
      </c>
      <c r="L29" s="18"/>
      <c r="M29" s="2"/>
      <c r="N29" s="2"/>
    </row>
    <row x14ac:dyDescent="0.25" r="30" customHeight="1" ht="17.25">
      <c r="A30" s="21" t="s">
        <v>6795</v>
      </c>
      <c r="B30" s="22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3">
        <f>SUM(K28:K29)</f>
      </c>
      <c r="L30" s="23">
        <f>SUM(L28:L29)</f>
      </c>
      <c r="M30" s="2"/>
      <c r="N30" s="2"/>
    </row>
    <row x14ac:dyDescent="0.25" r="31" customHeight="1" ht="17.25">
      <c r="A31" s="15">
        <v>44938</v>
      </c>
      <c r="B31" s="16" t="s">
        <v>14</v>
      </c>
      <c r="C31" s="18"/>
      <c r="D31" s="17">
        <v>-12</v>
      </c>
      <c r="E31" s="17">
        <v>-6</v>
      </c>
      <c r="F31" s="18"/>
      <c r="G31" s="18"/>
      <c r="H31" s="17">
        <v>-10</v>
      </c>
      <c r="I31" s="17">
        <v>-53</v>
      </c>
      <c r="J31" s="17">
        <v>-25</v>
      </c>
      <c r="K31" s="17">
        <v>-12</v>
      </c>
      <c r="L31" s="18"/>
      <c r="M31" s="2"/>
      <c r="N31" s="2"/>
    </row>
    <row x14ac:dyDescent="0.25" r="32" customHeight="1" ht="17.25">
      <c r="A32" s="15">
        <v>45181</v>
      </c>
      <c r="B32" s="16" t="s">
        <v>14</v>
      </c>
      <c r="C32" s="18"/>
      <c r="D32" s="18"/>
      <c r="E32" s="18"/>
      <c r="F32" s="17">
        <v>-22</v>
      </c>
      <c r="G32" s="17">
        <v>-14</v>
      </c>
      <c r="H32" s="18"/>
      <c r="I32" s="17">
        <v>-6</v>
      </c>
      <c r="J32" s="17">
        <v>-50</v>
      </c>
      <c r="K32" s="17">
        <v>-1</v>
      </c>
      <c r="L32" s="18"/>
      <c r="M32" s="2"/>
      <c r="N32" s="2"/>
    </row>
    <row x14ac:dyDescent="0.25" r="33" customHeight="1" ht="17.25">
      <c r="A33" s="21" t="s">
        <v>6790</v>
      </c>
      <c r="B33" s="22"/>
      <c r="C33" s="23">
        <f>SUM(C30:C32)</f>
      </c>
      <c r="D33" s="23">
        <f>SUM(D30:D32)</f>
      </c>
      <c r="E33" s="23">
        <f>SUM(E30:E32)</f>
      </c>
      <c r="F33" s="23">
        <f>SUM(F30:F32)</f>
      </c>
      <c r="G33" s="23">
        <f>SUM(G30:G32)</f>
      </c>
      <c r="H33" s="23">
        <f>SUM(H30:H32)</f>
      </c>
      <c r="I33" s="23">
        <f>SUM(I30:I32)</f>
      </c>
      <c r="J33" s="23">
        <f>SUM(J30:J32)</f>
      </c>
      <c r="K33" s="23">
        <f>SUM(K30:K32)</f>
      </c>
      <c r="L33" s="23">
        <f>SUM(L30:L32)</f>
      </c>
      <c r="M33" s="2"/>
      <c r="N33" s="2"/>
    </row>
    <row x14ac:dyDescent="0.25" r="34" customHeight="1" ht="17.25">
      <c r="A34" s="33"/>
      <c r="B34" s="1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2"/>
      <c r="N34" s="2"/>
    </row>
    <row x14ac:dyDescent="0.25" r="35" customHeight="1" ht="17.25">
      <c r="A35" s="21" t="s">
        <v>6791</v>
      </c>
      <c r="B35" s="22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23">
        <f>SUM(I33:I34)</f>
      </c>
      <c r="J35" s="23">
        <f>SUM(J33:J34)</f>
      </c>
      <c r="K35" s="23">
        <f>SUM(K33:K34)</f>
      </c>
      <c r="L35" s="23">
        <f>SUM(L33:L34)</f>
      </c>
      <c r="M35" s="2"/>
      <c r="N35" s="2"/>
    </row>
    <row x14ac:dyDescent="0.25" r="36" customHeight="1" ht="17.25">
      <c r="A36" s="28"/>
      <c r="B36" s="201" t="s">
        <v>17</v>
      </c>
      <c r="C36" s="194">
        <v>-1</v>
      </c>
      <c r="D36" s="202"/>
      <c r="E36" s="194">
        <v>-10</v>
      </c>
      <c r="F36" s="202"/>
      <c r="G36" s="202"/>
      <c r="H36" s="194">
        <v>-6</v>
      </c>
      <c r="I36" s="194">
        <v>-10</v>
      </c>
      <c r="J36" s="202"/>
      <c r="K36" s="202"/>
      <c r="L36" s="202"/>
      <c r="M36" s="32" t="s">
        <v>7247</v>
      </c>
      <c r="N36" s="2"/>
    </row>
    <row x14ac:dyDescent="0.25" r="37" customHeight="1" ht="17.25">
      <c r="A37" s="33"/>
      <c r="B37" s="1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2"/>
      <c r="N37" s="2"/>
    </row>
    <row x14ac:dyDescent="0.25" r="38" customHeight="1" ht="17.25">
      <c r="A38" s="15"/>
      <c r="B38" s="16"/>
      <c r="C38" s="103">
        <f>SUM(C35:C36)</f>
      </c>
      <c r="D38" s="103">
        <f>SUM(D35:D36)</f>
      </c>
      <c r="E38" s="103">
        <f>SUM(E35:E36)</f>
      </c>
      <c r="F38" s="103">
        <f>SUM(F35:F36)</f>
      </c>
      <c r="G38" s="103">
        <f>SUM(G35:G36)</f>
      </c>
      <c r="H38" s="103">
        <f>SUM(H35:H36)</f>
      </c>
      <c r="I38" s="103">
        <f>SUM(I35:I36)</f>
      </c>
      <c r="J38" s="103">
        <f>SUM(J35:J36)</f>
      </c>
      <c r="K38" s="103">
        <f>SUM(K35:K36)</f>
      </c>
      <c r="L38" s="103">
        <f>SUM(L35:L36)</f>
      </c>
      <c r="M38" s="2"/>
      <c r="N38" s="2"/>
    </row>
    <row x14ac:dyDescent="0.25" r="39" customHeight="1" ht="17.25">
      <c r="A39" s="37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2"/>
      <c r="N39" s="2"/>
    </row>
    <row x14ac:dyDescent="0.25" r="40" customHeight="1" ht="17.25">
      <c r="A40" s="37"/>
      <c r="B40" s="2"/>
      <c r="C40" s="234" t="s">
        <v>10</v>
      </c>
      <c r="D40" s="234" t="s">
        <v>7</v>
      </c>
      <c r="E40" s="234" t="s">
        <v>76</v>
      </c>
      <c r="F40" s="234" t="s">
        <v>9</v>
      </c>
      <c r="G40" s="234" t="s">
        <v>368</v>
      </c>
      <c r="H40" s="234" t="s">
        <v>75</v>
      </c>
      <c r="I40" s="234" t="s">
        <v>358</v>
      </c>
      <c r="J40" s="234" t="s">
        <v>8</v>
      </c>
      <c r="K40" s="234" t="s">
        <v>6</v>
      </c>
      <c r="L40" s="234"/>
      <c r="M40" s="2"/>
      <c r="N40" s="2"/>
    </row>
    <row x14ac:dyDescent="0.25" r="41" customHeight="1" ht="17.25">
      <c r="A41" s="1064"/>
      <c r="B41" s="2"/>
      <c r="C41" s="8"/>
      <c r="D41" s="8"/>
      <c r="E41" s="8"/>
      <c r="F41" s="8"/>
      <c r="G41" s="8"/>
      <c r="H41" s="8"/>
      <c r="I41" s="8"/>
      <c r="J41" s="8"/>
      <c r="K41" s="8"/>
      <c r="L41" s="8"/>
      <c r="M41" s="2"/>
      <c r="N41" s="2"/>
    </row>
    <row x14ac:dyDescent="0.25" r="42" customHeight="1" ht="17.25">
      <c r="A42" s="462" t="s">
        <v>7248</v>
      </c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2"/>
      <c r="N42" s="2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8"/>
  <sheetViews>
    <sheetView workbookViewId="0"/>
  </sheetViews>
  <sheetFormatPr defaultRowHeight="15" x14ac:dyDescent="0.25"/>
  <cols>
    <col min="1" max="1" style="39" width="11.862142857142858" customWidth="1" bestFit="1"/>
    <col min="2" max="2" style="88" width="21.719285714285714" customWidth="1" bestFit="1"/>
    <col min="3" max="3" style="89" width="10.005" customWidth="1" bestFit="1"/>
    <col min="4" max="4" style="89" width="8.862142857142858" customWidth="1" bestFit="1"/>
    <col min="5" max="5" style="89" width="9.862142857142858" customWidth="1" bestFit="1"/>
    <col min="6" max="6" style="89" width="19.576428571428572" customWidth="1" bestFit="1"/>
    <col min="7" max="7" style="89" width="11.576428571428572" customWidth="1" bestFit="1"/>
    <col min="8" max="8" style="89" width="9.005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2"/>
    </row>
    <row x14ac:dyDescent="0.25" r="3" customHeight="1" ht="17.25">
      <c r="A3" s="1" t="s">
        <v>6765</v>
      </c>
      <c r="B3" s="83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7228</v>
      </c>
      <c r="B4" s="83"/>
      <c r="C4" s="3"/>
      <c r="D4" s="3"/>
      <c r="E4" s="3"/>
      <c r="F4" s="3"/>
      <c r="G4" s="3"/>
      <c r="H4" s="3"/>
      <c r="I4" s="2"/>
    </row>
    <row x14ac:dyDescent="0.25" r="5" customHeight="1" ht="17.25">
      <c r="A5" s="531"/>
      <c r="B5" s="83"/>
      <c r="C5" s="11">
        <v>17500</v>
      </c>
      <c r="D5" s="11">
        <v>4260</v>
      </c>
      <c r="E5" s="11">
        <v>4260</v>
      </c>
      <c r="F5" s="11">
        <v>18000</v>
      </c>
      <c r="G5" s="11">
        <v>1080</v>
      </c>
      <c r="H5" s="419"/>
      <c r="I5" s="2"/>
    </row>
    <row x14ac:dyDescent="0.25" r="6" customHeight="1" ht="17.25">
      <c r="A6" s="12" t="s">
        <v>4</v>
      </c>
      <c r="B6" s="273" t="s">
        <v>5</v>
      </c>
      <c r="C6" s="234" t="s">
        <v>369</v>
      </c>
      <c r="D6" s="234" t="s">
        <v>8</v>
      </c>
      <c r="E6" s="234" t="s">
        <v>358</v>
      </c>
      <c r="F6" s="234" t="s">
        <v>3062</v>
      </c>
      <c r="G6" s="234" t="s">
        <v>9</v>
      </c>
      <c r="H6" s="234"/>
      <c r="I6" s="2"/>
    </row>
    <row x14ac:dyDescent="0.25" r="7" customHeight="1" ht="17.25">
      <c r="A7" s="24" t="s">
        <v>2662</v>
      </c>
      <c r="B7" s="118" t="s">
        <v>7229</v>
      </c>
      <c r="C7" s="138">
        <v>10</v>
      </c>
      <c r="D7" s="46"/>
      <c r="E7" s="46"/>
      <c r="F7" s="46"/>
      <c r="G7" s="46"/>
      <c r="H7" s="98"/>
      <c r="I7" s="2"/>
    </row>
    <row x14ac:dyDescent="0.25" r="8" customHeight="1" ht="17.25">
      <c r="A8" s="21" t="s">
        <v>6336</v>
      </c>
      <c r="B8" s="22"/>
      <c r="C8" s="23">
        <f>SUM(C7)</f>
      </c>
      <c r="D8" s="264"/>
      <c r="E8" s="264"/>
      <c r="F8" s="264"/>
      <c r="G8" s="581"/>
      <c r="H8" s="151"/>
      <c r="I8" s="2"/>
    </row>
    <row x14ac:dyDescent="0.25" r="9" customHeight="1" ht="17.25">
      <c r="A9" s="15">
        <v>44903</v>
      </c>
      <c r="B9" s="16" t="s">
        <v>7230</v>
      </c>
      <c r="C9" s="36"/>
      <c r="D9" s="17">
        <v>24</v>
      </c>
      <c r="E9" s="17">
        <v>160</v>
      </c>
      <c r="F9" s="36"/>
      <c r="G9" s="36"/>
      <c r="H9" s="36"/>
      <c r="I9" s="2"/>
    </row>
    <row x14ac:dyDescent="0.25" r="10" customHeight="1" ht="17.25">
      <c r="A10" s="15" t="s">
        <v>553</v>
      </c>
      <c r="B10" s="16" t="s">
        <v>7231</v>
      </c>
      <c r="C10" s="36"/>
      <c r="D10" s="36"/>
      <c r="E10" s="36"/>
      <c r="F10" s="17">
        <v>144</v>
      </c>
      <c r="G10" s="36"/>
      <c r="H10" s="36"/>
      <c r="I10" s="2"/>
    </row>
    <row x14ac:dyDescent="0.25" r="11" customHeight="1" ht="17.25">
      <c r="A11" s="21" t="s">
        <v>6274</v>
      </c>
      <c r="B11" s="22"/>
      <c r="C11" s="23">
        <f>SUM(C8:C10)</f>
      </c>
      <c r="D11" s="23">
        <f>SUM(D8:D10)</f>
      </c>
      <c r="E11" s="23">
        <f>SUM(E8:E10)</f>
      </c>
      <c r="F11" s="23">
        <f>SUM(F8:F10)</f>
      </c>
      <c r="G11" s="112"/>
      <c r="H11" s="112"/>
      <c r="I11" s="2"/>
    </row>
    <row x14ac:dyDescent="0.25" r="12" customHeight="1" ht="17.25">
      <c r="A12" s="15" t="s">
        <v>3048</v>
      </c>
      <c r="B12" s="16" t="s">
        <v>14</v>
      </c>
      <c r="C12" s="17">
        <v>-10</v>
      </c>
      <c r="D12" s="103">
        <v>-13</v>
      </c>
      <c r="E12" s="17">
        <v>-135</v>
      </c>
      <c r="F12" s="17">
        <v>-142</v>
      </c>
      <c r="G12" s="36"/>
      <c r="H12" s="36"/>
      <c r="I12" s="2"/>
    </row>
    <row x14ac:dyDescent="0.25" r="13" customHeight="1" ht="17.25">
      <c r="A13" s="21" t="s">
        <v>5017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112"/>
      <c r="H13" s="112"/>
      <c r="I13" s="2"/>
    </row>
    <row x14ac:dyDescent="0.25" r="14" customHeight="1" ht="15.75">
      <c r="A14" s="15" t="s">
        <v>2684</v>
      </c>
      <c r="B14" s="16" t="s">
        <v>7232</v>
      </c>
      <c r="C14" s="17">
        <v>16</v>
      </c>
      <c r="D14" s="36"/>
      <c r="E14" s="36"/>
      <c r="F14" s="36"/>
      <c r="G14" s="17">
        <v>30</v>
      </c>
      <c r="H14" s="36"/>
      <c r="I14" s="2"/>
    </row>
    <row x14ac:dyDescent="0.25" r="15" customHeight="1" ht="17.25">
      <c r="A15" s="15" t="s">
        <v>4009</v>
      </c>
      <c r="B15" s="16" t="s">
        <v>14</v>
      </c>
      <c r="C15" s="103">
        <v>-10</v>
      </c>
      <c r="D15" s="36"/>
      <c r="E15" s="103">
        <v>-18</v>
      </c>
      <c r="F15" s="36"/>
      <c r="G15" s="103">
        <v>-30</v>
      </c>
      <c r="H15" s="36"/>
      <c r="I15" s="2"/>
    </row>
    <row x14ac:dyDescent="0.25" r="16" customHeight="1" ht="17.25">
      <c r="A16" s="21" t="s">
        <v>4984</v>
      </c>
      <c r="B16" s="22"/>
      <c r="C16" s="23">
        <f>SUM(C13:C15)</f>
      </c>
      <c r="D16" s="23">
        <f>SUM(D13:D15)</f>
      </c>
      <c r="E16" s="81">
        <f>SUM(E13:E15)</f>
      </c>
      <c r="F16" s="23">
        <f>SUM(F13:F15)</f>
      </c>
      <c r="G16" s="23">
        <f>SUM(G13:G15)</f>
      </c>
      <c r="H16" s="112"/>
      <c r="I16" s="2"/>
    </row>
    <row x14ac:dyDescent="0.25" r="17" customHeight="1" ht="17.25">
      <c r="A17" s="15" t="s">
        <v>3097</v>
      </c>
      <c r="B17" s="16" t="s">
        <v>14</v>
      </c>
      <c r="C17" s="36"/>
      <c r="D17" s="17">
        <v>-10</v>
      </c>
      <c r="E17" s="36"/>
      <c r="F17" s="36"/>
      <c r="G17" s="36"/>
      <c r="H17" s="36"/>
      <c r="I17" s="2"/>
    </row>
    <row x14ac:dyDescent="0.25" r="18" customHeight="1" ht="17.25">
      <c r="A18" s="21" t="s">
        <v>4992</v>
      </c>
      <c r="B18" s="22"/>
      <c r="C18" s="23">
        <f>SUM(C16:C17)</f>
      </c>
      <c r="D18" s="23">
        <f>SUM(D16:D17)</f>
      </c>
      <c r="E18" s="81">
        <f>SUM(E16:E17)</f>
      </c>
      <c r="F18" s="23">
        <f>SUM(F16:F17)</f>
      </c>
      <c r="G18" s="23">
        <f>SUM(G16:G17)</f>
      </c>
      <c r="H18" s="112"/>
      <c r="I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2"/>
    </row>
    <row x14ac:dyDescent="0.25" r="20" customHeight="1" ht="17.25">
      <c r="A20" s="21" t="s">
        <v>4994</v>
      </c>
      <c r="B20" s="22"/>
      <c r="C20" s="23">
        <f>SUM(C18:C19)</f>
      </c>
      <c r="D20" s="23">
        <f>SUM(D18:D19)</f>
      </c>
      <c r="E20" s="81">
        <f>SUM(E18:E19)</f>
      </c>
      <c r="F20" s="23">
        <f>SUM(F18:F19)</f>
      </c>
      <c r="G20" s="23">
        <f>SUM(G18:G19)</f>
      </c>
      <c r="H20" s="112"/>
      <c r="I20" s="2"/>
    </row>
    <row x14ac:dyDescent="0.25" r="21" customHeight="1" ht="17.25">
      <c r="A21" s="15"/>
      <c r="B21" s="16"/>
      <c r="C21" s="36"/>
      <c r="D21" s="36"/>
      <c r="E21" s="67"/>
      <c r="F21" s="36"/>
      <c r="G21" s="36"/>
      <c r="H21" s="36"/>
      <c r="I21" s="2"/>
    </row>
    <row x14ac:dyDescent="0.25" r="22" customHeight="1" ht="17.25">
      <c r="A22" s="62" t="s">
        <v>4995</v>
      </c>
      <c r="B22" s="149"/>
      <c r="C22" s="80">
        <f>SUM(C20:C21)</f>
      </c>
      <c r="D22" s="80">
        <f>SUM(D20:D21)</f>
      </c>
      <c r="E22" s="81">
        <f>SUM(E20:E21)</f>
      </c>
      <c r="F22" s="80">
        <f>SUM(F20:F21)</f>
      </c>
      <c r="G22" s="81">
        <f>SUM(G20:G21)</f>
      </c>
      <c r="H22" s="307"/>
      <c r="I22" s="2"/>
    </row>
    <row x14ac:dyDescent="0.25" r="23" customHeight="1" ht="17.25">
      <c r="A23" s="15" t="s">
        <v>2138</v>
      </c>
      <c r="B23" s="16" t="s">
        <v>14</v>
      </c>
      <c r="C23" s="17">
        <v>-6</v>
      </c>
      <c r="D23" s="36"/>
      <c r="E23" s="36"/>
      <c r="F23" s="36"/>
      <c r="G23" s="36"/>
      <c r="H23" s="36"/>
      <c r="I23" s="2"/>
    </row>
    <row x14ac:dyDescent="0.25" r="24" customHeight="1" ht="17.25">
      <c r="A24" s="123" t="s">
        <v>4996</v>
      </c>
      <c r="B24" s="124" t="s">
        <v>7233</v>
      </c>
      <c r="C24" s="18"/>
      <c r="D24" s="103">
        <v>-1</v>
      </c>
      <c r="E24" s="18"/>
      <c r="F24" s="18"/>
      <c r="G24" s="18"/>
      <c r="H24" s="18"/>
      <c r="I24" s="2"/>
    </row>
    <row x14ac:dyDescent="0.25" r="25" customHeight="1" ht="17.25">
      <c r="A25" s="200" t="s">
        <v>3428</v>
      </c>
      <c r="B25" s="201" t="s">
        <v>17</v>
      </c>
      <c r="C25" s="202"/>
      <c r="D25" s="202"/>
      <c r="E25" s="194">
        <v>-7</v>
      </c>
      <c r="F25" s="194">
        <v>-2</v>
      </c>
      <c r="G25" s="202"/>
      <c r="H25" s="202"/>
      <c r="I25" s="32" t="s">
        <v>18</v>
      </c>
    </row>
    <row x14ac:dyDescent="0.25" r="26" customHeight="1" ht="17.25">
      <c r="A26" s="15"/>
      <c r="B26" s="16"/>
      <c r="C26" s="36"/>
      <c r="D26" s="36"/>
      <c r="E26" s="36"/>
      <c r="F26" s="36"/>
      <c r="G26" s="36"/>
      <c r="H26" s="36"/>
      <c r="I26" s="2"/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36"/>
      <c r="I27" s="2"/>
    </row>
    <row x14ac:dyDescent="0.25" r="28" customHeight="1" ht="17.25">
      <c r="A28" s="15"/>
      <c r="B28" s="16"/>
      <c r="C28" s="17">
        <f>SUM(C22:C25)</f>
      </c>
      <c r="D28" s="17">
        <f>SUM(D22:D25)</f>
      </c>
      <c r="E28" s="17">
        <f>SUM(E22:E25)</f>
      </c>
      <c r="F28" s="17">
        <f>SUM(F22:F25)</f>
      </c>
      <c r="G28" s="17">
        <f>SUM(G22:G25)</f>
      </c>
      <c r="H28" s="17">
        <f>SUM(H22:H25)</f>
      </c>
      <c r="I28" s="2"/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9"/>
  <sheetViews>
    <sheetView workbookViewId="0"/>
  </sheetViews>
  <sheetFormatPr defaultRowHeight="15" x14ac:dyDescent="0.25"/>
  <cols>
    <col min="1" max="1" style="88" width="12.719285714285713" customWidth="1" bestFit="1"/>
    <col min="2" max="2" style="88" width="21.719285714285714" customWidth="1" bestFit="1"/>
    <col min="3" max="3" style="89" width="11.290714285714287" customWidth="1" bestFit="1"/>
    <col min="4" max="4" style="116" width="11.290714285714287" customWidth="1" bestFit="1"/>
    <col min="5" max="5" style="88" width="9.005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4" t="s">
        <v>0</v>
      </c>
      <c r="B1" s="4"/>
      <c r="C1" s="3"/>
      <c r="D1" s="3"/>
      <c r="E1" s="83"/>
      <c r="F1" s="2"/>
      <c r="G1" s="2"/>
      <c r="H1" s="2"/>
    </row>
    <row x14ac:dyDescent="0.25" r="2" customHeight="1" ht="17.25">
      <c r="A2" s="4"/>
      <c r="B2" s="4"/>
      <c r="C2" s="3"/>
      <c r="D2" s="3"/>
      <c r="E2" s="83"/>
      <c r="F2" s="2"/>
      <c r="G2" s="2"/>
      <c r="H2" s="2"/>
    </row>
    <row x14ac:dyDescent="0.25" r="3" customHeight="1" ht="17.25">
      <c r="A3" s="4" t="s">
        <v>6765</v>
      </c>
      <c r="B3" s="83"/>
      <c r="C3" s="3"/>
      <c r="D3" s="3"/>
      <c r="E3" s="83"/>
      <c r="F3" s="2"/>
      <c r="G3" s="2"/>
      <c r="H3" s="2"/>
    </row>
    <row x14ac:dyDescent="0.25" r="4" customHeight="1" ht="17.25">
      <c r="A4" s="4" t="s">
        <v>7223</v>
      </c>
      <c r="B4" s="83"/>
      <c r="C4" s="3"/>
      <c r="D4" s="530">
        <v>40000</v>
      </c>
      <c r="E4" s="128" t="s">
        <v>7224</v>
      </c>
      <c r="F4" s="128"/>
      <c r="G4" s="128"/>
      <c r="H4" s="2"/>
    </row>
    <row x14ac:dyDescent="0.25" r="5" customHeight="1" ht="17.25">
      <c r="A5" s="532"/>
      <c r="B5" s="83"/>
      <c r="C5" s="11">
        <v>21000</v>
      </c>
      <c r="D5" s="11">
        <v>45000</v>
      </c>
      <c r="E5" s="419"/>
      <c r="F5" s="2"/>
      <c r="G5" s="2"/>
      <c r="H5" s="2"/>
    </row>
    <row x14ac:dyDescent="0.25" r="6" customHeight="1" ht="17.25">
      <c r="A6" s="13" t="s">
        <v>4</v>
      </c>
      <c r="B6" s="273" t="s">
        <v>5</v>
      </c>
      <c r="C6" s="234" t="s">
        <v>10</v>
      </c>
      <c r="D6" s="234" t="s">
        <v>428</v>
      </c>
      <c r="E6" s="493"/>
      <c r="F6" s="2"/>
      <c r="G6" s="2"/>
      <c r="H6" s="2"/>
    </row>
    <row x14ac:dyDescent="0.25" r="7" customHeight="1" ht="17.25">
      <c r="A7" s="118" t="s">
        <v>50</v>
      </c>
      <c r="B7" s="118" t="s">
        <v>7225</v>
      </c>
      <c r="C7" s="138">
        <v>9</v>
      </c>
      <c r="D7" s="138">
        <v>10</v>
      </c>
      <c r="E7" s="248"/>
      <c r="F7" s="2"/>
      <c r="G7" s="2"/>
      <c r="H7" s="2"/>
    </row>
    <row x14ac:dyDescent="0.25" r="8" customHeight="1" ht="17.25">
      <c r="A8" s="165" t="s">
        <v>6139</v>
      </c>
      <c r="B8" s="47"/>
      <c r="C8" s="23">
        <f>SUM(C7)</f>
      </c>
      <c r="D8" s="23">
        <f>SUM(D7)</f>
      </c>
      <c r="E8" s="22"/>
      <c r="F8" s="2"/>
      <c r="G8" s="2"/>
      <c r="H8" s="2"/>
    </row>
    <row x14ac:dyDescent="0.25" r="9" customHeight="1" ht="17.25">
      <c r="A9" s="33"/>
      <c r="B9" s="34"/>
      <c r="C9" s="35"/>
      <c r="D9" s="35"/>
      <c r="E9" s="34"/>
      <c r="F9" s="2"/>
      <c r="G9" s="2"/>
      <c r="H9" s="2"/>
    </row>
    <row x14ac:dyDescent="0.25" r="10" customHeight="1" ht="17.25">
      <c r="A10" s="165" t="s">
        <v>6155</v>
      </c>
      <c r="B10" s="22"/>
      <c r="C10" s="23">
        <f>SUM(C8:C9)</f>
      </c>
      <c r="D10" s="23">
        <f>SUM(D8:D9)</f>
      </c>
      <c r="E10" s="22"/>
      <c r="F10" s="2"/>
      <c r="G10" s="2"/>
      <c r="H10" s="2"/>
    </row>
    <row x14ac:dyDescent="0.25" r="11" customHeight="1" ht="17.25">
      <c r="A11" s="15"/>
      <c r="B11" s="16"/>
      <c r="C11" s="36"/>
      <c r="D11" s="36"/>
      <c r="E11" s="16"/>
      <c r="F11" s="2"/>
      <c r="G11" s="2"/>
      <c r="H11" s="2"/>
    </row>
    <row x14ac:dyDescent="0.25" r="12" customHeight="1" ht="17.25">
      <c r="A12" s="165" t="s">
        <v>6172</v>
      </c>
      <c r="B12" s="22"/>
      <c r="C12" s="23">
        <f>SUM(C10:C11)</f>
      </c>
      <c r="D12" s="23">
        <f>SUM(D10:D11)</f>
      </c>
      <c r="E12" s="22"/>
      <c r="F12" s="2"/>
      <c r="G12" s="2"/>
      <c r="H12" s="2"/>
    </row>
    <row x14ac:dyDescent="0.25" r="13" customHeight="1" ht="17.25">
      <c r="A13" s="15"/>
      <c r="B13" s="16"/>
      <c r="C13" s="36"/>
      <c r="D13" s="36"/>
      <c r="E13" s="16"/>
      <c r="F13" s="2"/>
      <c r="G13" s="2"/>
      <c r="H13" s="2"/>
    </row>
    <row x14ac:dyDescent="0.25" r="14" customHeight="1" ht="17.25">
      <c r="A14" s="165" t="s">
        <v>6183</v>
      </c>
      <c r="B14" s="22"/>
      <c r="C14" s="23">
        <f>SUM(C12:C13)</f>
      </c>
      <c r="D14" s="23">
        <f>SUM(D12:D13)</f>
      </c>
      <c r="E14" s="22"/>
      <c r="F14" s="2"/>
      <c r="G14" s="2"/>
      <c r="H14" s="2"/>
    </row>
    <row x14ac:dyDescent="0.25" r="15" customHeight="1" ht="17.25">
      <c r="A15" s="15"/>
      <c r="B15" s="16"/>
      <c r="C15" s="36"/>
      <c r="D15" s="36"/>
      <c r="E15" s="16"/>
      <c r="F15" s="2"/>
      <c r="G15" s="2"/>
      <c r="H15" s="2"/>
    </row>
    <row x14ac:dyDescent="0.25" r="16" customHeight="1" ht="17.25">
      <c r="A16" s="165" t="s">
        <v>6263</v>
      </c>
      <c r="B16" s="22"/>
      <c r="C16" s="23">
        <f>SUM(C14:C15)</f>
      </c>
      <c r="D16" s="23">
        <f>SUM(D14:D15)</f>
      </c>
      <c r="E16" s="22"/>
      <c r="F16" s="2"/>
      <c r="G16" s="2"/>
      <c r="H16" s="2"/>
    </row>
    <row x14ac:dyDescent="0.25" r="17" customHeight="1" ht="17.25">
      <c r="A17" s="15"/>
      <c r="B17" s="16"/>
      <c r="C17" s="36"/>
      <c r="D17" s="36"/>
      <c r="E17" s="16"/>
      <c r="F17" s="2"/>
      <c r="G17" s="2"/>
      <c r="H17" s="2"/>
    </row>
    <row x14ac:dyDescent="0.25" r="18" customHeight="1" ht="17.25">
      <c r="A18" s="165" t="s">
        <v>6333</v>
      </c>
      <c r="B18" s="22"/>
      <c r="C18" s="23">
        <f>SUM(C16:C17)</f>
      </c>
      <c r="D18" s="23">
        <f>SUM(D16:D17)</f>
      </c>
      <c r="E18" s="22"/>
      <c r="F18" s="2"/>
      <c r="G18" s="2"/>
      <c r="H18" s="2"/>
    </row>
    <row x14ac:dyDescent="0.25" r="19" customHeight="1" ht="17.25">
      <c r="A19" s="15"/>
      <c r="B19" s="16"/>
      <c r="C19" s="36"/>
      <c r="D19" s="36"/>
      <c r="E19" s="16"/>
      <c r="F19" s="2"/>
      <c r="G19" s="2"/>
      <c r="H19" s="2"/>
    </row>
    <row x14ac:dyDescent="0.25" r="20" customHeight="1" ht="17.25">
      <c r="A20" s="165" t="s">
        <v>6336</v>
      </c>
      <c r="B20" s="22"/>
      <c r="C20" s="23">
        <f>SUM(C18:C19)</f>
      </c>
      <c r="D20" s="23">
        <f>SUM(D18:D19)</f>
      </c>
      <c r="E20" s="22"/>
      <c r="F20" s="2"/>
      <c r="G20" s="2"/>
      <c r="H20" s="2"/>
    </row>
    <row x14ac:dyDescent="0.25" r="21" customHeight="1" ht="17.25">
      <c r="A21" s="124" t="s">
        <v>7226</v>
      </c>
      <c r="B21" s="124" t="s">
        <v>14</v>
      </c>
      <c r="C21" s="194">
        <v>-1</v>
      </c>
      <c r="D21" s="194">
        <v>-10</v>
      </c>
      <c r="E21" s="541"/>
      <c r="F21" s="128" t="s">
        <v>7227</v>
      </c>
      <c r="G21" s="128"/>
      <c r="H21" s="128"/>
    </row>
    <row x14ac:dyDescent="0.25" r="22" customHeight="1" ht="17.25">
      <c r="A22" s="1062" t="s">
        <v>3251</v>
      </c>
      <c r="B22" s="124" t="s">
        <v>14</v>
      </c>
      <c r="C22" s="230">
        <v>-1</v>
      </c>
      <c r="D22" s="229"/>
      <c r="E22" s="1063"/>
      <c r="F22" s="311"/>
      <c r="G22" s="311"/>
      <c r="H22" s="311"/>
    </row>
    <row x14ac:dyDescent="0.25" r="23" customHeight="1" ht="17.25">
      <c r="A23" s="165" t="s">
        <v>6274</v>
      </c>
      <c r="B23" s="22"/>
      <c r="C23" s="23">
        <f>SUM(C20:C22)</f>
      </c>
      <c r="D23" s="23">
        <f>SUM(D20:D21)</f>
      </c>
      <c r="E23" s="22"/>
      <c r="F23" s="2"/>
      <c r="G23" s="2"/>
      <c r="H23" s="2"/>
    </row>
    <row x14ac:dyDescent="0.25" r="24" customHeight="1" ht="17.25">
      <c r="A24" s="15"/>
      <c r="B24" s="16"/>
      <c r="C24" s="36"/>
      <c r="D24" s="36"/>
      <c r="E24" s="16"/>
      <c r="F24" s="2"/>
      <c r="G24" s="2"/>
      <c r="H24" s="2"/>
    </row>
    <row x14ac:dyDescent="0.25" r="25" customHeight="1" ht="17.25">
      <c r="A25" s="165" t="s">
        <v>5017</v>
      </c>
      <c r="B25" s="22"/>
      <c r="C25" s="23">
        <f>SUM(C23:C24)</f>
      </c>
      <c r="D25" s="23">
        <f>SUM(D23:D24)</f>
      </c>
      <c r="E25" s="22"/>
      <c r="F25" s="2"/>
      <c r="G25" s="2"/>
      <c r="H25" s="2"/>
    </row>
    <row x14ac:dyDescent="0.25" r="26" customHeight="1" ht="17.25">
      <c r="A26" s="15"/>
      <c r="B26" s="16"/>
      <c r="C26" s="36"/>
      <c r="D26" s="36"/>
      <c r="E26" s="16"/>
      <c r="F26" s="2"/>
      <c r="G26" s="2"/>
      <c r="H26" s="2"/>
    </row>
    <row x14ac:dyDescent="0.25" r="27" customHeight="1" ht="17.25">
      <c r="A27" s="165" t="s">
        <v>4984</v>
      </c>
      <c r="B27" s="22"/>
      <c r="C27" s="23">
        <f>SUM(C25:C26)</f>
      </c>
      <c r="D27" s="23">
        <f>SUM(D25:D26)</f>
      </c>
      <c r="E27" s="22"/>
      <c r="F27" s="2"/>
      <c r="G27" s="2"/>
      <c r="H27" s="2"/>
    </row>
    <row x14ac:dyDescent="0.25" r="28" customHeight="1" ht="17.25">
      <c r="A28" s="16" t="s">
        <v>3097</v>
      </c>
      <c r="B28" s="16" t="s">
        <v>14</v>
      </c>
      <c r="C28" s="17">
        <v>-4</v>
      </c>
      <c r="D28" s="36"/>
      <c r="E28" s="16"/>
      <c r="F28" s="2"/>
      <c r="G28" s="2"/>
      <c r="H28" s="2"/>
    </row>
    <row x14ac:dyDescent="0.25" r="29" customHeight="1" ht="17.25">
      <c r="A29" s="165" t="s">
        <v>4992</v>
      </c>
      <c r="B29" s="22"/>
      <c r="C29" s="23">
        <f>SUM(C27:C28)</f>
      </c>
      <c r="D29" s="23">
        <f>SUM(D27:D28)</f>
      </c>
      <c r="E29" s="22"/>
      <c r="F29" s="2"/>
      <c r="G29" s="2"/>
      <c r="H29" s="2"/>
    </row>
    <row x14ac:dyDescent="0.25" r="30" customHeight="1" ht="17.25">
      <c r="A30" s="15"/>
      <c r="B30" s="16"/>
      <c r="C30" s="36"/>
      <c r="D30" s="36"/>
      <c r="E30" s="16"/>
      <c r="F30" s="2"/>
      <c r="G30" s="2"/>
      <c r="H30" s="2"/>
    </row>
    <row x14ac:dyDescent="0.25" r="31" customHeight="1" ht="17.25">
      <c r="A31" s="165" t="s">
        <v>4994</v>
      </c>
      <c r="B31" s="22"/>
      <c r="C31" s="23">
        <f>SUM(C29:C30)</f>
      </c>
      <c r="D31" s="23">
        <f>SUM(D29:D30)</f>
      </c>
      <c r="E31" s="22"/>
      <c r="F31" s="2"/>
      <c r="G31" s="2"/>
      <c r="H31" s="2"/>
    </row>
    <row x14ac:dyDescent="0.25" r="32" customHeight="1" ht="17.25">
      <c r="A32" s="15"/>
      <c r="B32" s="16"/>
      <c r="C32" s="60"/>
      <c r="D32" s="36"/>
      <c r="E32" s="16"/>
      <c r="F32" s="2"/>
      <c r="G32" s="2"/>
      <c r="H32" s="2"/>
    </row>
    <row x14ac:dyDescent="0.25" r="33" customHeight="1" ht="17.25">
      <c r="A33" s="211" t="s">
        <v>4995</v>
      </c>
      <c r="B33" s="149"/>
      <c r="C33" s="80">
        <f>SUM(C31:C32)</f>
      </c>
      <c r="D33" s="81">
        <f>SUM(D31:D32)</f>
      </c>
      <c r="E33" s="149"/>
      <c r="F33" s="2"/>
      <c r="G33" s="2"/>
      <c r="H33" s="2"/>
    </row>
    <row x14ac:dyDescent="0.25" r="34" customHeight="1" ht="17.25">
      <c r="A34" s="16" t="s">
        <v>4996</v>
      </c>
      <c r="B34" s="16" t="s">
        <v>14</v>
      </c>
      <c r="C34" s="17">
        <v>-2</v>
      </c>
      <c r="D34" s="36"/>
      <c r="E34" s="16"/>
      <c r="F34" s="2"/>
      <c r="G34" s="2"/>
      <c r="H34" s="2"/>
    </row>
    <row x14ac:dyDescent="0.25" r="35" customHeight="1" ht="17.25">
      <c r="A35" s="200"/>
      <c r="B35" s="201" t="s">
        <v>17</v>
      </c>
      <c r="C35" s="194">
        <v>-1</v>
      </c>
      <c r="D35" s="202"/>
      <c r="E35" s="201"/>
      <c r="F35" s="32" t="s">
        <v>18</v>
      </c>
      <c r="G35" s="2"/>
      <c r="H35" s="2"/>
    </row>
    <row x14ac:dyDescent="0.25" r="36" customHeight="1" ht="17.25">
      <c r="A36" s="15"/>
      <c r="B36" s="16"/>
      <c r="C36" s="36"/>
      <c r="D36" s="36"/>
      <c r="E36" s="16"/>
      <c r="F36" s="2"/>
      <c r="G36" s="2"/>
      <c r="H36" s="2"/>
    </row>
    <row x14ac:dyDescent="0.25" r="37" customHeight="1" ht="17.25">
      <c r="A37" s="15"/>
      <c r="B37" s="16"/>
      <c r="C37" s="36"/>
      <c r="D37" s="36"/>
      <c r="E37" s="16"/>
      <c r="F37" s="2"/>
      <c r="G37" s="2"/>
      <c r="H37" s="2"/>
    </row>
    <row x14ac:dyDescent="0.25" r="38" customHeight="1" ht="17.25">
      <c r="A38" s="15"/>
      <c r="B38" s="16"/>
      <c r="C38" s="36"/>
      <c r="D38" s="36"/>
      <c r="E38" s="16"/>
      <c r="F38" s="2"/>
      <c r="G38" s="2"/>
      <c r="H38" s="2"/>
    </row>
    <row x14ac:dyDescent="0.25" r="39" customHeight="1" ht="17.25">
      <c r="A39" s="16"/>
      <c r="B39" s="16"/>
      <c r="C39" s="103">
        <f>SUM(C33:C35)</f>
      </c>
      <c r="D39" s="36"/>
      <c r="E39" s="16"/>
      <c r="F39" s="2"/>
      <c r="G39" s="2"/>
      <c r="H39" s="2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21.719285714285714" customWidth="1" bestFit="1"/>
    <col min="3" max="3" style="116" width="11.290714285714287" customWidth="1" bestFit="1"/>
    <col min="4" max="4" style="116" width="11.290714285714287" customWidth="1" bestFit="1"/>
    <col min="5" max="5" style="116" width="11.290714285714287" customWidth="1" bestFit="1"/>
    <col min="6" max="6" style="116" width="9.005" customWidth="1" bestFit="1"/>
    <col min="7" max="7" style="116" width="9.005" customWidth="1" bestFit="1"/>
    <col min="8" max="8" style="116" width="9.005" customWidth="1" bestFit="1"/>
    <col min="9" max="9" style="116" width="9.005" customWidth="1" bestFit="1"/>
    <col min="10" max="10" style="88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83"/>
    </row>
    <row x14ac:dyDescent="0.25" r="3" customHeight="1" ht="17.25">
      <c r="A3" s="1" t="s">
        <v>6765</v>
      </c>
      <c r="B3" s="83"/>
      <c r="C3" s="3"/>
      <c r="D3" s="3"/>
      <c r="E3" s="3"/>
      <c r="F3" s="3"/>
      <c r="G3" s="3"/>
      <c r="H3" s="3"/>
      <c r="I3" s="3"/>
      <c r="J3" s="83"/>
    </row>
    <row x14ac:dyDescent="0.25" r="4" customHeight="1" ht="17.25">
      <c r="A4" s="1" t="s">
        <v>7222</v>
      </c>
      <c r="B4" s="83"/>
      <c r="C4" s="3"/>
      <c r="D4" s="3"/>
      <c r="E4" s="3"/>
      <c r="F4" s="3"/>
      <c r="G4" s="3"/>
      <c r="H4" s="3"/>
      <c r="I4" s="3"/>
      <c r="J4" s="83"/>
    </row>
    <row x14ac:dyDescent="0.25" r="5" customHeight="1" ht="17.25">
      <c r="A5" s="531"/>
      <c r="B5" s="83"/>
      <c r="C5" s="11"/>
      <c r="D5" s="11"/>
      <c r="E5" s="11"/>
      <c r="F5" s="419"/>
      <c r="G5" s="419"/>
      <c r="H5" s="419"/>
      <c r="I5" s="419"/>
      <c r="J5" s="419"/>
    </row>
    <row x14ac:dyDescent="0.25" r="6" customHeight="1" ht="17.25">
      <c r="A6" s="12" t="s">
        <v>4</v>
      </c>
      <c r="B6" s="273" t="s">
        <v>5</v>
      </c>
      <c r="C6" s="234" t="s">
        <v>6838</v>
      </c>
      <c r="D6" s="234" t="s">
        <v>1973</v>
      </c>
      <c r="E6" s="234" t="s">
        <v>9</v>
      </c>
      <c r="F6" s="267" t="s">
        <v>33</v>
      </c>
      <c r="G6" s="267" t="s">
        <v>6</v>
      </c>
      <c r="H6" s="267" t="s">
        <v>7</v>
      </c>
      <c r="I6" s="267" t="s">
        <v>76</v>
      </c>
      <c r="J6" s="232"/>
    </row>
    <row x14ac:dyDescent="0.25" r="7" customHeight="1" ht="17.25">
      <c r="A7" s="15" t="s">
        <v>5713</v>
      </c>
      <c r="B7" s="16" t="s">
        <v>14</v>
      </c>
      <c r="C7" s="17">
        <v>-30</v>
      </c>
      <c r="D7" s="17">
        <v>-27</v>
      </c>
      <c r="E7" s="36"/>
      <c r="F7" s="36"/>
      <c r="G7" s="36"/>
      <c r="H7" s="36"/>
      <c r="I7" s="36"/>
      <c r="J7" s="16"/>
    </row>
    <row x14ac:dyDescent="0.25" r="8" customHeight="1" ht="17.25">
      <c r="A8" s="15">
        <v>44689</v>
      </c>
      <c r="B8" s="16" t="s">
        <v>14</v>
      </c>
      <c r="C8" s="36"/>
      <c r="D8" s="36"/>
      <c r="E8" s="17">
        <v>-83</v>
      </c>
      <c r="F8" s="17">
        <v>-99</v>
      </c>
      <c r="G8" s="36"/>
      <c r="H8" s="36"/>
      <c r="I8" s="36"/>
      <c r="J8" s="16"/>
    </row>
    <row x14ac:dyDescent="0.25" r="9" customHeight="1" ht="17.25">
      <c r="A9" s="15" t="s">
        <v>3251</v>
      </c>
      <c r="B9" s="16" t="s">
        <v>14</v>
      </c>
      <c r="C9" s="36"/>
      <c r="D9" s="36"/>
      <c r="E9" s="17">
        <v>-1</v>
      </c>
      <c r="F9" s="36"/>
      <c r="G9" s="17">
        <v>-17</v>
      </c>
      <c r="H9" s="17">
        <v>-12</v>
      </c>
      <c r="I9" s="17">
        <v>-7</v>
      </c>
      <c r="J9" s="16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36"/>
      <c r="I10" s="36"/>
      <c r="J10" s="16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16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16"/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719285714285714" customWidth="1" bestFit="1"/>
    <col min="3" max="3" style="89" width="10.576428571428572" customWidth="1" bestFit="1"/>
    <col min="4" max="4" style="40" width="12.147857142857141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2"/>
      <c r="E1" s="2"/>
      <c r="F1" s="2"/>
      <c r="G1" s="2"/>
    </row>
    <row x14ac:dyDescent="0.25" r="2" customHeight="1" ht="17.25">
      <c r="A2" s="37"/>
      <c r="B2" s="83"/>
      <c r="C2" s="3"/>
      <c r="D2" s="2"/>
      <c r="E2" s="2"/>
      <c r="F2" s="2"/>
      <c r="G2" s="2"/>
    </row>
    <row x14ac:dyDescent="0.25" r="3" customHeight="1" ht="17.25">
      <c r="A3" s="1" t="s">
        <v>5288</v>
      </c>
      <c r="B3" s="83"/>
      <c r="C3" s="3"/>
      <c r="D3" s="2"/>
      <c r="E3" s="2"/>
      <c r="F3" s="2"/>
      <c r="G3" s="2"/>
    </row>
    <row x14ac:dyDescent="0.25" r="4" customHeight="1" ht="17.25">
      <c r="A4" s="1" t="s">
        <v>7208</v>
      </c>
      <c r="B4" s="83"/>
      <c r="C4" s="3"/>
      <c r="D4" s="2"/>
      <c r="E4" s="2"/>
      <c r="F4" s="2"/>
      <c r="G4" s="2"/>
    </row>
    <row x14ac:dyDescent="0.25" r="5" customHeight="1" ht="17.25">
      <c r="A5" s="1" t="s">
        <v>7209</v>
      </c>
      <c r="B5" s="83"/>
      <c r="C5" s="94"/>
      <c r="D5" s="2"/>
      <c r="E5" s="2"/>
      <c r="F5" s="2"/>
      <c r="G5" s="2"/>
    </row>
    <row x14ac:dyDescent="0.25" r="6" customHeight="1" ht="17.25">
      <c r="A6" s="1" t="s">
        <v>7210</v>
      </c>
      <c r="B6" s="83"/>
      <c r="C6" s="94"/>
      <c r="D6" s="2"/>
      <c r="E6" s="2"/>
      <c r="F6" s="2"/>
      <c r="G6" s="2"/>
    </row>
    <row x14ac:dyDescent="0.25" r="7" customHeight="1" ht="17.25">
      <c r="A7" s="127" t="s">
        <v>7198</v>
      </c>
      <c r="B7" s="128"/>
      <c r="C7" s="419">
        <v>44000</v>
      </c>
      <c r="D7" s="2"/>
      <c r="E7" s="2"/>
      <c r="F7" s="2"/>
      <c r="G7" s="2"/>
    </row>
    <row x14ac:dyDescent="0.25" r="8" customHeight="1" ht="17.25">
      <c r="A8" s="37"/>
      <c r="B8" s="83"/>
      <c r="C8" s="11">
        <v>3000</v>
      </c>
      <c r="D8" s="2"/>
      <c r="E8" s="2"/>
      <c r="F8" s="2"/>
      <c r="G8" s="2"/>
    </row>
    <row x14ac:dyDescent="0.25" r="9" customHeight="1" ht="17.25">
      <c r="A9" s="231" t="s">
        <v>4917</v>
      </c>
      <c r="B9" s="232" t="s">
        <v>4918</v>
      </c>
      <c r="C9" s="234" t="s">
        <v>7</v>
      </c>
      <c r="D9" s="2"/>
      <c r="E9" s="2"/>
      <c r="F9" s="2"/>
      <c r="G9" s="2"/>
    </row>
    <row x14ac:dyDescent="0.25" r="10" customHeight="1" ht="17.25">
      <c r="A10" s="117" t="s">
        <v>7211</v>
      </c>
      <c r="B10" s="118" t="s">
        <v>7212</v>
      </c>
      <c r="C10" s="138">
        <v>110</v>
      </c>
      <c r="D10" s="4" t="s">
        <v>7213</v>
      </c>
      <c r="E10" s="4"/>
      <c r="F10" s="4" t="s">
        <v>7088</v>
      </c>
      <c r="G10" s="182"/>
    </row>
    <row x14ac:dyDescent="0.25" r="11" customHeight="1" ht="17.25">
      <c r="A11" s="21" t="s">
        <v>7214</v>
      </c>
      <c r="B11" s="22"/>
      <c r="C11" s="23">
        <f>SUM(C10)</f>
      </c>
      <c r="D11" s="182"/>
      <c r="E11" s="182"/>
      <c r="F11" s="182"/>
      <c r="G11" s="182"/>
    </row>
    <row x14ac:dyDescent="0.25" r="12" customHeight="1" ht="17.25">
      <c r="A12" s="33"/>
      <c r="B12" s="34"/>
      <c r="C12" s="35"/>
      <c r="D12" s="182"/>
      <c r="E12" s="182"/>
      <c r="F12" s="182"/>
      <c r="G12" s="182"/>
    </row>
    <row x14ac:dyDescent="0.25" r="13" customHeight="1" ht="17.25">
      <c r="A13" s="21" t="s">
        <v>7215</v>
      </c>
      <c r="B13" s="22"/>
      <c r="C13" s="23">
        <f>SUM(C11:C12)</f>
      </c>
      <c r="D13" s="182"/>
      <c r="E13" s="182"/>
      <c r="F13" s="182"/>
      <c r="G13" s="182"/>
    </row>
    <row x14ac:dyDescent="0.25" r="14" customHeight="1" ht="17.25">
      <c r="A14" s="15"/>
      <c r="B14" s="16"/>
      <c r="C14" s="36"/>
      <c r="D14" s="2"/>
      <c r="E14" s="2"/>
      <c r="F14" s="2"/>
      <c r="G14" s="2"/>
    </row>
    <row x14ac:dyDescent="0.25" r="15" customHeight="1" ht="17.25">
      <c r="A15" s="21" t="s">
        <v>7216</v>
      </c>
      <c r="B15" s="22"/>
      <c r="C15" s="23">
        <f>SUM(C13:C14)</f>
      </c>
      <c r="D15" s="143"/>
      <c r="E15" s="143"/>
      <c r="F15" s="143"/>
      <c r="G15" s="143"/>
    </row>
    <row x14ac:dyDescent="0.25" r="16" customHeight="1" ht="17.25">
      <c r="A16" s="117"/>
      <c r="B16" s="118"/>
      <c r="C16" s="46"/>
      <c r="D16" s="2"/>
      <c r="E16" s="2"/>
      <c r="F16" s="2"/>
      <c r="G16" s="2"/>
    </row>
    <row x14ac:dyDescent="0.25" r="17" customHeight="1" ht="17.25">
      <c r="A17" s="21" t="s">
        <v>7217</v>
      </c>
      <c r="B17" s="22"/>
      <c r="C17" s="23">
        <f>SUM(C15:C16)</f>
      </c>
      <c r="D17" s="143"/>
      <c r="E17" s="143"/>
      <c r="F17" s="143"/>
      <c r="G17" s="143"/>
    </row>
    <row x14ac:dyDescent="0.25" r="18" customHeight="1" ht="17.25">
      <c r="A18" s="117"/>
      <c r="B18" s="118"/>
      <c r="C18" s="46"/>
      <c r="D18" s="2"/>
      <c r="E18" s="2"/>
      <c r="F18" s="2"/>
      <c r="G18" s="2"/>
    </row>
    <row x14ac:dyDescent="0.25" r="19" customHeight="1" ht="17.25">
      <c r="A19" s="21" t="s">
        <v>7218</v>
      </c>
      <c r="B19" s="22"/>
      <c r="C19" s="23">
        <f>SUM(C17:C18)</f>
      </c>
      <c r="D19" s="143"/>
      <c r="E19" s="143"/>
      <c r="F19" s="143"/>
      <c r="G19" s="143"/>
    </row>
    <row x14ac:dyDescent="0.25" r="20" customHeight="1" ht="17.25">
      <c r="A20" s="117"/>
      <c r="B20" s="118"/>
      <c r="C20" s="46"/>
      <c r="D20" s="2"/>
      <c r="E20" s="2"/>
      <c r="F20" s="2"/>
      <c r="G20" s="2"/>
    </row>
    <row x14ac:dyDescent="0.25" r="21" customHeight="1" ht="17.25">
      <c r="A21" s="21" t="s">
        <v>7219</v>
      </c>
      <c r="B21" s="22"/>
      <c r="C21" s="23">
        <f>SUM(C19:C20)</f>
      </c>
      <c r="D21" s="143"/>
      <c r="E21" s="143"/>
      <c r="F21" s="143"/>
      <c r="G21" s="143"/>
    </row>
    <row x14ac:dyDescent="0.25" r="22" customHeight="1" ht="17.25">
      <c r="A22" s="117">
        <v>44441</v>
      </c>
      <c r="B22" s="118" t="s">
        <v>14</v>
      </c>
      <c r="C22" s="138">
        <v>-110</v>
      </c>
      <c r="D22" s="182" t="s">
        <v>7220</v>
      </c>
      <c r="E22" s="2"/>
      <c r="F22" s="4" t="s">
        <v>7088</v>
      </c>
      <c r="G22" s="2"/>
    </row>
    <row x14ac:dyDescent="0.25" r="23" customHeight="1" ht="17.25">
      <c r="A23" s="21" t="s">
        <v>7221</v>
      </c>
      <c r="B23" s="22"/>
      <c r="C23" s="23">
        <f>SUM(C21:C22)</f>
      </c>
      <c r="D23" s="2"/>
      <c r="E23" s="2"/>
      <c r="F23" s="2"/>
      <c r="G23" s="2"/>
    </row>
    <row x14ac:dyDescent="0.25" r="24" customHeight="1" ht="17.25">
      <c r="A24" s="117"/>
      <c r="B24" s="118"/>
      <c r="C24" s="46"/>
      <c r="D24" s="2"/>
      <c r="E24" s="2"/>
      <c r="F24" s="2"/>
      <c r="G24" s="2"/>
    </row>
    <row x14ac:dyDescent="0.25" r="25" customHeight="1" ht="17.25">
      <c r="A25" s="117"/>
      <c r="B25" s="118"/>
      <c r="C25" s="46"/>
      <c r="D25" s="2"/>
      <c r="E25" s="2"/>
      <c r="F25" s="2"/>
      <c r="G25" s="2"/>
    </row>
    <row x14ac:dyDescent="0.25" r="26" customHeight="1" ht="17.25">
      <c r="A26" s="185" t="s">
        <v>57</v>
      </c>
      <c r="B26" s="186"/>
      <c r="C26" s="197">
        <f>SUM(C10)</f>
      </c>
      <c r="D26" s="2"/>
      <c r="E26" s="2"/>
      <c r="F26" s="2"/>
      <c r="G26" s="2"/>
    </row>
    <row x14ac:dyDescent="0.25" r="27" customHeight="1" ht="17.25">
      <c r="A27" s="185" t="s">
        <v>58</v>
      </c>
      <c r="B27" s="186"/>
      <c r="C27" s="189">
        <v>110</v>
      </c>
      <c r="D27" s="2"/>
      <c r="E27" s="2"/>
      <c r="F27" s="2"/>
      <c r="G27" s="2"/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1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719285714285714" customWidth="1" bestFit="1"/>
    <col min="3" max="3" style="116" width="10.576428571428572" customWidth="1" bestFit="1"/>
    <col min="4" max="4" style="88" width="8.862142857142858" customWidth="1" bestFit="1"/>
    <col min="5" max="5" style="88" width="12.147857142857141" customWidth="1" bestFit="1"/>
    <col min="6" max="6" style="88" width="12.43357142857143" customWidth="1" bestFit="1"/>
    <col min="7" max="7" style="88" width="12.43357142857143" customWidth="1" bestFit="1"/>
    <col min="8" max="8" style="88" width="12.43357142857143" customWidth="1" bestFit="1"/>
    <col min="9" max="9" style="88" width="12.43357142857143" customWidth="1" bestFit="1"/>
    <col min="10" max="10" style="88" width="12.43357142857143" customWidth="1" bestFit="1"/>
    <col min="11" max="11" style="88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88" width="12.43357142857143" customWidth="1" bestFit="1"/>
    <col min="17" max="17" style="88" width="12.43357142857143" customWidth="1" bestFit="1"/>
    <col min="18" max="18" style="88" width="12.43357142857143" customWidth="1" bestFit="1"/>
  </cols>
  <sheetData>
    <row x14ac:dyDescent="0.25" r="1" customHeight="1" ht="17.25">
      <c r="A1" s="1" t="s">
        <v>3890</v>
      </c>
      <c r="B1" s="83"/>
      <c r="C1" s="3"/>
      <c r="D1" s="83"/>
      <c r="E1" s="83"/>
      <c r="F1" s="83"/>
      <c r="G1" s="83"/>
      <c r="H1" s="83"/>
      <c r="I1" s="83"/>
      <c r="J1" s="83"/>
      <c r="K1" s="83"/>
      <c r="L1" s="2"/>
      <c r="M1" s="2"/>
      <c r="N1" s="2"/>
      <c r="O1" s="2"/>
      <c r="P1" s="83"/>
      <c r="Q1" s="83"/>
      <c r="R1" s="83"/>
    </row>
    <row x14ac:dyDescent="0.25" r="2" customHeight="1" ht="17.25">
      <c r="A2" s="37"/>
      <c r="B2" s="83"/>
      <c r="C2" s="3"/>
      <c r="D2" s="83"/>
      <c r="E2" s="83"/>
      <c r="F2" s="83"/>
      <c r="G2" s="83"/>
      <c r="H2" s="83"/>
      <c r="I2" s="83"/>
      <c r="J2" s="83"/>
      <c r="K2" s="83"/>
      <c r="L2" s="2"/>
      <c r="M2" s="2"/>
      <c r="N2" s="2"/>
      <c r="O2" s="2"/>
      <c r="P2" s="83"/>
      <c r="Q2" s="83"/>
      <c r="R2" s="83"/>
    </row>
    <row x14ac:dyDescent="0.25" r="3" customHeight="1" ht="17.25">
      <c r="A3" s="1" t="s">
        <v>5288</v>
      </c>
      <c r="B3" s="83"/>
      <c r="C3" s="3"/>
      <c r="D3" s="83"/>
      <c r="E3" s="83"/>
      <c r="F3" s="83"/>
      <c r="G3" s="83"/>
      <c r="H3" s="83"/>
      <c r="I3" s="83"/>
      <c r="J3" s="83"/>
      <c r="K3" s="83"/>
      <c r="L3" s="2"/>
      <c r="M3" s="2"/>
      <c r="N3" s="2"/>
      <c r="O3" s="2"/>
      <c r="P3" s="83"/>
      <c r="Q3" s="83"/>
      <c r="R3" s="83"/>
    </row>
    <row x14ac:dyDescent="0.25" r="4" customHeight="1" ht="17.25">
      <c r="A4" s="1" t="s">
        <v>7195</v>
      </c>
      <c r="B4" s="83"/>
      <c r="C4" s="3"/>
      <c r="D4" s="83"/>
      <c r="E4" s="83"/>
      <c r="F4" s="83"/>
      <c r="G4" s="83"/>
      <c r="H4" s="83"/>
      <c r="I4" s="83"/>
      <c r="J4" s="83"/>
      <c r="K4" s="83"/>
      <c r="L4" s="2"/>
      <c r="M4" s="2"/>
      <c r="N4" s="2"/>
      <c r="O4" s="2"/>
      <c r="P4" s="83"/>
      <c r="Q4" s="83"/>
      <c r="R4" s="83"/>
    </row>
    <row x14ac:dyDescent="0.25" r="5" customHeight="1" ht="17.25">
      <c r="A5" s="1" t="s">
        <v>7196</v>
      </c>
      <c r="B5" s="83"/>
      <c r="C5" s="94"/>
      <c r="D5" s="83"/>
      <c r="E5" s="83"/>
      <c r="F5" s="83"/>
      <c r="G5" s="83"/>
      <c r="H5" s="83"/>
      <c r="I5" s="83"/>
      <c r="J5" s="83"/>
      <c r="K5" s="83"/>
      <c r="L5" s="2"/>
      <c r="M5" s="2"/>
      <c r="N5" s="2"/>
      <c r="O5" s="2"/>
      <c r="P5" s="83"/>
      <c r="Q5" s="83"/>
      <c r="R5" s="83"/>
    </row>
    <row x14ac:dyDescent="0.25" r="6" customHeight="1" ht="17.25">
      <c r="A6" s="1" t="s">
        <v>7197</v>
      </c>
      <c r="B6" s="83"/>
      <c r="C6" s="94"/>
      <c r="D6" s="83"/>
      <c r="E6" s="83"/>
      <c r="F6" s="83"/>
      <c r="G6" s="83"/>
      <c r="H6" s="83"/>
      <c r="I6" s="83"/>
      <c r="J6" s="83"/>
      <c r="K6" s="83"/>
      <c r="L6" s="2"/>
      <c r="M6" s="2"/>
      <c r="N6" s="2"/>
      <c r="O6" s="2"/>
      <c r="P6" s="83"/>
      <c r="Q6" s="83"/>
      <c r="R6" s="83"/>
    </row>
    <row x14ac:dyDescent="0.25" r="7" customHeight="1" ht="17.25">
      <c r="A7" s="127" t="s">
        <v>7198</v>
      </c>
      <c r="B7" s="128"/>
      <c r="C7" s="419">
        <v>200000</v>
      </c>
      <c r="D7" s="83"/>
      <c r="E7" s="83"/>
      <c r="F7" s="83"/>
      <c r="G7" s="83"/>
      <c r="H7" s="83"/>
      <c r="I7" s="83"/>
      <c r="J7" s="83"/>
      <c r="K7" s="83"/>
      <c r="L7" s="2"/>
      <c r="M7" s="2"/>
      <c r="N7" s="2"/>
      <c r="O7" s="2"/>
      <c r="P7" s="83"/>
      <c r="Q7" s="83"/>
      <c r="R7" s="83"/>
    </row>
    <row x14ac:dyDescent="0.25" r="8" customHeight="1" ht="17.25">
      <c r="A8" s="37"/>
      <c r="B8" s="83"/>
      <c r="C8" s="11">
        <v>23000</v>
      </c>
      <c r="D8" s="94"/>
      <c r="E8" s="83"/>
      <c r="F8" s="83"/>
      <c r="G8" s="83"/>
      <c r="H8" s="83"/>
      <c r="I8" s="83"/>
      <c r="J8" s="83"/>
      <c r="K8" s="83"/>
      <c r="L8" s="2"/>
      <c r="M8" s="2"/>
      <c r="N8" s="2"/>
      <c r="O8" s="2"/>
      <c r="P8" s="83"/>
      <c r="Q8" s="83"/>
      <c r="R8" s="83"/>
    </row>
    <row x14ac:dyDescent="0.25" r="9" customHeight="1" ht="17.25">
      <c r="A9" s="231" t="s">
        <v>4917</v>
      </c>
      <c r="B9" s="232" t="s">
        <v>4918</v>
      </c>
      <c r="C9" s="268" t="s">
        <v>5086</v>
      </c>
      <c r="D9" s="493"/>
      <c r="E9" s="83"/>
      <c r="F9" s="83"/>
      <c r="G9" s="83"/>
      <c r="H9" s="83"/>
      <c r="I9" s="83"/>
      <c r="J9" s="83"/>
      <c r="K9" s="83"/>
      <c r="L9" s="2"/>
      <c r="M9" s="2"/>
      <c r="N9" s="2"/>
      <c r="O9" s="2"/>
      <c r="P9" s="83"/>
      <c r="Q9" s="83"/>
      <c r="R9" s="83"/>
    </row>
    <row x14ac:dyDescent="0.25" r="10" customHeight="1" ht="17.25">
      <c r="A10" s="24">
        <v>44318</v>
      </c>
      <c r="B10" s="25" t="s">
        <v>7199</v>
      </c>
      <c r="C10" s="26">
        <v>20</v>
      </c>
      <c r="D10" s="25"/>
      <c r="E10" s="182" t="s">
        <v>1728</v>
      </c>
      <c r="F10" s="83"/>
      <c r="G10" s="83"/>
      <c r="H10" s="83"/>
      <c r="I10" s="83"/>
      <c r="J10" s="83"/>
      <c r="K10" s="83"/>
      <c r="L10" s="2"/>
      <c r="M10" s="2"/>
      <c r="N10" s="2"/>
      <c r="O10" s="2"/>
      <c r="P10" s="83"/>
      <c r="Q10" s="83"/>
      <c r="R10" s="83"/>
    </row>
    <row x14ac:dyDescent="0.25" r="11" customHeight="1" ht="17.25">
      <c r="A11" s="21" t="s">
        <v>7200</v>
      </c>
      <c r="B11" s="22"/>
      <c r="C11" s="23">
        <f>SUM(C10)</f>
      </c>
      <c r="D11" s="22"/>
      <c r="E11" s="83"/>
      <c r="F11" s="83"/>
      <c r="G11" s="83"/>
      <c r="H11" s="83"/>
      <c r="I11" s="83"/>
      <c r="J11" s="83"/>
      <c r="K11" s="83"/>
      <c r="L11" s="2"/>
      <c r="M11" s="2"/>
      <c r="N11" s="2"/>
      <c r="O11" s="2"/>
      <c r="P11" s="83"/>
      <c r="Q11" s="83"/>
      <c r="R11" s="83"/>
    </row>
    <row x14ac:dyDescent="0.25" r="12" customHeight="1" ht="17.25">
      <c r="A12" s="24"/>
      <c r="B12" s="25"/>
      <c r="C12" s="45"/>
      <c r="D12" s="25"/>
      <c r="E12" s="83"/>
      <c r="F12" s="83"/>
      <c r="G12" s="83"/>
      <c r="H12" s="83"/>
      <c r="I12" s="83"/>
      <c r="J12" s="83"/>
      <c r="K12" s="83"/>
      <c r="L12" s="2"/>
      <c r="M12" s="2"/>
      <c r="N12" s="2"/>
      <c r="O12" s="2"/>
      <c r="P12" s="83"/>
      <c r="Q12" s="83"/>
      <c r="R12" s="83"/>
    </row>
    <row x14ac:dyDescent="0.25" r="13" customHeight="1" ht="17.25">
      <c r="A13" s="21" t="s">
        <v>7201</v>
      </c>
      <c r="B13" s="22"/>
      <c r="C13" s="23">
        <f>SUM(C11:C12)</f>
      </c>
      <c r="D13" s="22"/>
      <c r="E13" s="83"/>
      <c r="F13" s="83"/>
      <c r="G13" s="83"/>
      <c r="H13" s="83"/>
      <c r="I13" s="83"/>
      <c r="J13" s="83"/>
      <c r="K13" s="83"/>
      <c r="L13" s="2"/>
      <c r="M13" s="2"/>
      <c r="N13" s="2"/>
      <c r="O13" s="2"/>
      <c r="P13" s="83"/>
      <c r="Q13" s="83"/>
      <c r="R13" s="83"/>
    </row>
    <row x14ac:dyDescent="0.25" r="14" customHeight="1" ht="17.25">
      <c r="A14" s="15"/>
      <c r="B14" s="16"/>
      <c r="C14" s="36"/>
      <c r="D14" s="16"/>
      <c r="E14" s="83"/>
      <c r="F14" s="83"/>
      <c r="G14" s="83"/>
      <c r="H14" s="83"/>
      <c r="I14" s="83"/>
      <c r="J14" s="83"/>
      <c r="K14" s="83"/>
      <c r="L14" s="2"/>
      <c r="M14" s="2"/>
      <c r="N14" s="2"/>
      <c r="O14" s="2"/>
      <c r="P14" s="83"/>
      <c r="Q14" s="83"/>
      <c r="R14" s="83"/>
    </row>
    <row x14ac:dyDescent="0.25" r="15" customHeight="1" ht="17.25">
      <c r="A15" s="21" t="s">
        <v>7202</v>
      </c>
      <c r="B15" s="22"/>
      <c r="C15" s="23">
        <f>SUM(C13:C14)</f>
      </c>
      <c r="D15" s="22"/>
      <c r="E15" s="83"/>
      <c r="F15" s="83"/>
      <c r="G15" s="83"/>
      <c r="H15" s="83"/>
      <c r="I15" s="83"/>
      <c r="J15" s="83"/>
      <c r="K15" s="83"/>
      <c r="L15" s="2"/>
      <c r="M15" s="2"/>
      <c r="N15" s="2"/>
      <c r="O15" s="2"/>
      <c r="P15" s="83"/>
      <c r="Q15" s="83"/>
      <c r="R15" s="83"/>
    </row>
    <row x14ac:dyDescent="0.25" r="16" customHeight="1" ht="17.25">
      <c r="A16" s="117"/>
      <c r="B16" s="118"/>
      <c r="C16" s="46"/>
      <c r="D16" s="118"/>
      <c r="E16" s="83"/>
      <c r="F16" s="83"/>
      <c r="G16" s="83"/>
      <c r="H16" s="83"/>
      <c r="I16" s="83"/>
      <c r="J16" s="83"/>
      <c r="K16" s="83"/>
      <c r="L16" s="2"/>
      <c r="M16" s="2"/>
      <c r="N16" s="2"/>
      <c r="O16" s="2"/>
      <c r="P16" s="83"/>
      <c r="Q16" s="83"/>
      <c r="R16" s="83"/>
    </row>
    <row x14ac:dyDescent="0.25" r="17" customHeight="1" ht="17.25">
      <c r="A17" s="21" t="s">
        <v>7203</v>
      </c>
      <c r="B17" s="22"/>
      <c r="C17" s="23">
        <f>SUM(C15:C16)</f>
      </c>
      <c r="D17" s="22"/>
      <c r="E17" s="83"/>
      <c r="F17" s="83"/>
      <c r="G17" s="83"/>
      <c r="H17" s="83"/>
      <c r="I17" s="83"/>
      <c r="J17" s="83"/>
      <c r="K17" s="83"/>
      <c r="L17" s="2"/>
      <c r="M17" s="2"/>
      <c r="N17" s="2"/>
      <c r="O17" s="2"/>
      <c r="P17" s="83"/>
      <c r="Q17" s="83"/>
      <c r="R17" s="83"/>
    </row>
    <row x14ac:dyDescent="0.25" r="18" customHeight="1" ht="17.25">
      <c r="A18" s="117"/>
      <c r="B18" s="118"/>
      <c r="C18" s="46"/>
      <c r="D18" s="118"/>
      <c r="E18" s="83"/>
      <c r="F18" s="83"/>
      <c r="G18" s="83"/>
      <c r="H18" s="83"/>
      <c r="I18" s="83"/>
      <c r="J18" s="83"/>
      <c r="K18" s="83"/>
      <c r="L18" s="2"/>
      <c r="M18" s="2"/>
      <c r="N18" s="2"/>
      <c r="O18" s="2"/>
      <c r="P18" s="83"/>
      <c r="Q18" s="83"/>
      <c r="R18" s="83"/>
    </row>
    <row x14ac:dyDescent="0.25" r="19" customHeight="1" ht="17.25">
      <c r="A19" s="21" t="s">
        <v>7204</v>
      </c>
      <c r="B19" s="22"/>
      <c r="C19" s="23">
        <f>SUM(C17:C18)</f>
      </c>
      <c r="D19" s="22"/>
      <c r="E19" s="83"/>
      <c r="F19" s="83"/>
      <c r="G19" s="83"/>
      <c r="H19" s="83"/>
      <c r="I19" s="83"/>
      <c r="J19" s="83"/>
      <c r="K19" s="83"/>
      <c r="L19" s="2"/>
      <c r="M19" s="2"/>
      <c r="N19" s="2"/>
      <c r="O19" s="2"/>
      <c r="P19" s="83"/>
      <c r="Q19" s="83"/>
      <c r="R19" s="83"/>
    </row>
    <row x14ac:dyDescent="0.25" r="20" customHeight="1" ht="17.25">
      <c r="A20" s="117"/>
      <c r="B20" s="118"/>
      <c r="C20" s="46"/>
      <c r="D20" s="118"/>
      <c r="E20" s="83"/>
      <c r="F20" s="83"/>
      <c r="G20" s="83"/>
      <c r="H20" s="83"/>
      <c r="I20" s="83"/>
      <c r="J20" s="83"/>
      <c r="K20" s="83"/>
      <c r="L20" s="2"/>
      <c r="M20" s="2"/>
      <c r="N20" s="2"/>
      <c r="O20" s="2"/>
      <c r="P20" s="83"/>
      <c r="Q20" s="83"/>
      <c r="R20" s="83"/>
    </row>
    <row x14ac:dyDescent="0.25" r="21" customHeight="1" ht="17.25">
      <c r="A21" s="21" t="s">
        <v>7205</v>
      </c>
      <c r="B21" s="22"/>
      <c r="C21" s="23">
        <f>SUM(C19:C20)</f>
      </c>
      <c r="D21" s="22"/>
      <c r="E21" s="83"/>
      <c r="F21" s="83"/>
      <c r="G21" s="83"/>
      <c r="H21" s="83"/>
      <c r="I21" s="83"/>
      <c r="J21" s="83"/>
      <c r="K21" s="83"/>
      <c r="L21" s="2"/>
      <c r="M21" s="2"/>
      <c r="N21" s="2"/>
      <c r="O21" s="2"/>
      <c r="P21" s="83"/>
      <c r="Q21" s="83"/>
      <c r="R21" s="83"/>
    </row>
    <row x14ac:dyDescent="0.25" r="22" customHeight="1" ht="17.25">
      <c r="A22" s="117"/>
      <c r="B22" s="118"/>
      <c r="C22" s="46"/>
      <c r="D22" s="118"/>
      <c r="E22" s="83"/>
      <c r="F22" s="83"/>
      <c r="G22" s="83"/>
      <c r="H22" s="83"/>
      <c r="I22" s="83"/>
      <c r="J22" s="83"/>
      <c r="K22" s="83"/>
      <c r="L22" s="2"/>
      <c r="M22" s="2"/>
      <c r="N22" s="2"/>
      <c r="O22" s="2"/>
      <c r="P22" s="83"/>
      <c r="Q22" s="83"/>
      <c r="R22" s="83"/>
    </row>
    <row x14ac:dyDescent="0.25" r="23" customHeight="1" ht="17.25">
      <c r="A23" s="21" t="s">
        <v>7206</v>
      </c>
      <c r="B23" s="22"/>
      <c r="C23" s="23">
        <f>SUM(C21:C22)</f>
      </c>
      <c r="D23" s="22"/>
      <c r="E23" s="83"/>
      <c r="F23" s="83"/>
      <c r="G23" s="83"/>
      <c r="H23" s="83"/>
      <c r="I23" s="83"/>
      <c r="J23" s="83"/>
      <c r="K23" s="83"/>
      <c r="L23" s="2"/>
      <c r="M23" s="2"/>
      <c r="N23" s="2"/>
      <c r="O23" s="2"/>
      <c r="P23" s="83"/>
      <c r="Q23" s="83"/>
      <c r="R23" s="83"/>
    </row>
    <row x14ac:dyDescent="0.25" r="24" customHeight="1" ht="17.25">
      <c r="A24" s="117" t="s">
        <v>3012</v>
      </c>
      <c r="B24" s="118" t="s">
        <v>14</v>
      </c>
      <c r="C24" s="138">
        <v>-20</v>
      </c>
      <c r="D24" s="118"/>
      <c r="E24" s="182" t="s">
        <v>1929</v>
      </c>
      <c r="F24" s="83"/>
      <c r="G24" s="83"/>
      <c r="H24" s="83"/>
      <c r="I24" s="83"/>
      <c r="J24" s="83"/>
      <c r="K24" s="83"/>
      <c r="L24" s="2"/>
      <c r="M24" s="2"/>
      <c r="N24" s="2"/>
      <c r="O24" s="2"/>
      <c r="P24" s="83"/>
      <c r="Q24" s="83"/>
      <c r="R24" s="83"/>
    </row>
    <row x14ac:dyDescent="0.25" r="25" customHeight="1" ht="17.25">
      <c r="A25" s="21" t="s">
        <v>7207</v>
      </c>
      <c r="B25" s="22"/>
      <c r="C25" s="23">
        <f>SUM(C23:C24)</f>
      </c>
      <c r="D25" s="22"/>
      <c r="E25" s="83"/>
      <c r="F25" s="83"/>
      <c r="G25" s="83"/>
      <c r="H25" s="83"/>
      <c r="I25" s="83"/>
      <c r="J25" s="83"/>
      <c r="K25" s="83"/>
      <c r="L25" s="2"/>
      <c r="M25" s="2"/>
      <c r="N25" s="2"/>
      <c r="O25" s="2"/>
      <c r="P25" s="83"/>
      <c r="Q25" s="83"/>
      <c r="R25" s="83"/>
    </row>
    <row x14ac:dyDescent="0.25" r="26" customHeight="1" ht="17.25">
      <c r="A26" s="117"/>
      <c r="B26" s="118"/>
      <c r="C26" s="46"/>
      <c r="D26" s="118"/>
      <c r="E26" s="83"/>
      <c r="F26" s="83"/>
      <c r="G26" s="83"/>
      <c r="H26" s="83"/>
      <c r="I26" s="83"/>
      <c r="J26" s="83"/>
      <c r="K26" s="83"/>
      <c r="L26" s="2"/>
      <c r="M26" s="2"/>
      <c r="N26" s="2"/>
      <c r="O26" s="2"/>
      <c r="P26" s="83"/>
      <c r="Q26" s="83"/>
      <c r="R26" s="83"/>
    </row>
    <row x14ac:dyDescent="0.25" r="27" customHeight="1" ht="17.25">
      <c r="A27" s="117"/>
      <c r="B27" s="118"/>
      <c r="C27" s="46"/>
      <c r="D27" s="118"/>
      <c r="E27" s="83"/>
      <c r="F27" s="83"/>
      <c r="G27" s="83"/>
      <c r="H27" s="83"/>
      <c r="I27" s="83"/>
      <c r="J27" s="83"/>
      <c r="K27" s="83"/>
      <c r="L27" s="2"/>
      <c r="M27" s="2"/>
      <c r="N27" s="2"/>
      <c r="O27" s="2"/>
      <c r="P27" s="83"/>
      <c r="Q27" s="83"/>
      <c r="R27" s="83"/>
    </row>
    <row x14ac:dyDescent="0.25" r="28" customHeight="1" ht="17.25">
      <c r="A28" s="185" t="s">
        <v>57</v>
      </c>
      <c r="B28" s="186"/>
      <c r="C28" s="197">
        <f>SUM(C10)</f>
      </c>
      <c r="D28" s="212"/>
      <c r="E28" s="83"/>
      <c r="F28" s="83"/>
      <c r="G28" s="83"/>
      <c r="H28" s="83"/>
      <c r="I28" s="83"/>
      <c r="J28" s="83"/>
      <c r="K28" s="83"/>
      <c r="L28" s="2"/>
      <c r="M28" s="2"/>
      <c r="N28" s="2"/>
      <c r="O28" s="2"/>
      <c r="P28" s="83"/>
      <c r="Q28" s="83"/>
      <c r="R28" s="83"/>
    </row>
    <row x14ac:dyDescent="0.25" r="29" customHeight="1" ht="17.25">
      <c r="A29" s="185" t="s">
        <v>58</v>
      </c>
      <c r="B29" s="186"/>
      <c r="C29" s="189">
        <v>20</v>
      </c>
      <c r="D29" s="212"/>
      <c r="E29" s="83"/>
      <c r="F29" s="83"/>
      <c r="G29" s="83"/>
      <c r="H29" s="83"/>
      <c r="I29" s="83"/>
      <c r="J29" s="83"/>
      <c r="K29" s="83"/>
      <c r="L29" s="2"/>
      <c r="M29" s="2"/>
      <c r="N29" s="2"/>
      <c r="O29" s="2"/>
      <c r="P29" s="83"/>
      <c r="Q29" s="83"/>
      <c r="R29" s="83"/>
    </row>
    <row x14ac:dyDescent="0.25" r="30" customHeight="1" ht="17.25">
      <c r="A30" s="37"/>
      <c r="B30" s="83"/>
      <c r="C30" s="3"/>
      <c r="D30" s="83"/>
      <c r="E30" s="83"/>
      <c r="F30" s="83"/>
      <c r="G30" s="83"/>
      <c r="H30" s="83"/>
      <c r="I30" s="83"/>
      <c r="J30" s="83"/>
      <c r="K30" s="83"/>
      <c r="L30" s="2"/>
      <c r="M30" s="2"/>
      <c r="N30" s="2"/>
      <c r="O30" s="2"/>
      <c r="P30" s="83"/>
      <c r="Q30" s="83"/>
      <c r="R30" s="83"/>
    </row>
    <row x14ac:dyDescent="0.25" r="31" customHeight="1" ht="17.25">
      <c r="A31" s="127" t="s">
        <v>7045</v>
      </c>
      <c r="B31" s="128"/>
      <c r="C31" s="144"/>
      <c r="D31" s="199"/>
      <c r="E31" s="199"/>
      <c r="F31" s="199"/>
      <c r="G31" s="199"/>
      <c r="H31" s="199"/>
      <c r="I31" s="199"/>
      <c r="J31" s="199"/>
      <c r="K31" s="199"/>
      <c r="L31" s="2"/>
      <c r="M31" s="2"/>
      <c r="N31" s="2"/>
      <c r="O31" s="2"/>
      <c r="P31" s="143"/>
      <c r="Q31" s="143"/>
      <c r="R31" s="143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7"/>
  <sheetViews>
    <sheetView workbookViewId="0"/>
  </sheetViews>
  <sheetFormatPr defaultRowHeight="15" x14ac:dyDescent="0.25"/>
  <cols>
    <col min="1" max="1" style="88" width="13.290714285714287" customWidth="1" bestFit="1"/>
    <col min="2" max="2" style="88" width="20.719285714285714" customWidth="1" bestFit="1"/>
    <col min="3" max="3" style="116" width="10.576428571428572" customWidth="1" bestFit="1"/>
    <col min="4" max="4" style="88" width="8.862142857142858" customWidth="1" bestFit="1"/>
    <col min="5" max="5" style="88" width="12.147857142857141" customWidth="1" bestFit="1"/>
    <col min="6" max="6" style="88" width="12.43357142857143" customWidth="1" bestFit="1"/>
    <col min="7" max="7" style="88" width="12.43357142857143" customWidth="1" bestFit="1"/>
    <col min="8" max="8" style="88" width="12.43357142857143" customWidth="1" bestFit="1"/>
    <col min="9" max="9" style="88" width="12.43357142857143" customWidth="1" bestFit="1"/>
    <col min="10" max="10" style="88" width="12.43357142857143" customWidth="1" bestFit="1"/>
    <col min="11" max="11" style="88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88" width="12.43357142857143" customWidth="1" bestFit="1"/>
    <col min="17" max="17" style="88" width="12.43357142857143" customWidth="1" bestFit="1"/>
    <col min="18" max="18" style="88" width="12.43357142857143" customWidth="1" bestFit="1"/>
  </cols>
  <sheetData>
    <row x14ac:dyDescent="0.25" r="1" customHeight="1" ht="17.25">
      <c r="A1" s="4" t="s">
        <v>3890</v>
      </c>
      <c r="B1" s="83"/>
      <c r="C1" s="3"/>
      <c r="D1" s="83"/>
      <c r="E1" s="83"/>
      <c r="F1" s="83"/>
      <c r="G1" s="83"/>
      <c r="H1" s="83"/>
      <c r="I1" s="83"/>
      <c r="J1" s="83"/>
      <c r="K1" s="83"/>
      <c r="L1" s="2"/>
      <c r="M1" s="2"/>
      <c r="N1" s="2"/>
      <c r="O1" s="2"/>
      <c r="P1" s="83"/>
      <c r="Q1" s="83"/>
      <c r="R1" s="83"/>
    </row>
    <row x14ac:dyDescent="0.25" r="2" customHeight="1" ht="17.25">
      <c r="A2" s="83"/>
      <c r="B2" s="83"/>
      <c r="C2" s="3"/>
      <c r="D2" s="83"/>
      <c r="E2" s="83"/>
      <c r="F2" s="83"/>
      <c r="G2" s="83"/>
      <c r="H2" s="83"/>
      <c r="I2" s="83"/>
      <c r="J2" s="83"/>
      <c r="K2" s="83"/>
      <c r="L2" s="2"/>
      <c r="M2" s="2"/>
      <c r="N2" s="2"/>
      <c r="O2" s="2"/>
      <c r="P2" s="83"/>
      <c r="Q2" s="83"/>
      <c r="R2" s="83"/>
    </row>
    <row x14ac:dyDescent="0.25" r="3" customHeight="1" ht="17.25">
      <c r="A3" s="4" t="s">
        <v>5288</v>
      </c>
      <c r="B3" s="83"/>
      <c r="C3" s="3"/>
      <c r="D3" s="83"/>
      <c r="E3" s="83"/>
      <c r="F3" s="83"/>
      <c r="G3" s="83"/>
      <c r="H3" s="83"/>
      <c r="I3" s="83"/>
      <c r="J3" s="83"/>
      <c r="K3" s="83"/>
      <c r="L3" s="2"/>
      <c r="M3" s="2"/>
      <c r="N3" s="2"/>
      <c r="O3" s="2"/>
      <c r="P3" s="83"/>
      <c r="Q3" s="83"/>
      <c r="R3" s="83"/>
    </row>
    <row x14ac:dyDescent="0.25" r="4" customHeight="1" ht="17.25">
      <c r="A4" s="4" t="s">
        <v>7178</v>
      </c>
      <c r="B4" s="83"/>
      <c r="C4" s="3"/>
      <c r="D4" s="83"/>
      <c r="E4" s="83"/>
      <c r="F4" s="83"/>
      <c r="G4" s="83"/>
      <c r="H4" s="83"/>
      <c r="I4" s="83"/>
      <c r="J4" s="83"/>
      <c r="K4" s="83"/>
      <c r="L4" s="2"/>
      <c r="M4" s="2"/>
      <c r="N4" s="2"/>
      <c r="O4" s="2"/>
      <c r="P4" s="83"/>
      <c r="Q4" s="83"/>
      <c r="R4" s="83"/>
    </row>
    <row x14ac:dyDescent="0.25" r="5" customHeight="1" ht="17.25">
      <c r="A5" s="4" t="s">
        <v>7179</v>
      </c>
      <c r="B5" s="83"/>
      <c r="C5" s="94"/>
      <c r="D5" s="83"/>
      <c r="E5" s="83"/>
      <c r="F5" s="83"/>
      <c r="G5" s="83"/>
      <c r="H5" s="83"/>
      <c r="I5" s="83"/>
      <c r="J5" s="83"/>
      <c r="K5" s="83"/>
      <c r="L5" s="2"/>
      <c r="M5" s="2"/>
      <c r="N5" s="2"/>
      <c r="O5" s="2"/>
      <c r="P5" s="83"/>
      <c r="Q5" s="83"/>
      <c r="R5" s="83"/>
    </row>
    <row x14ac:dyDescent="0.25" r="6" customHeight="1" ht="17.25">
      <c r="A6" s="4" t="s">
        <v>7180</v>
      </c>
      <c r="B6" s="83"/>
      <c r="C6" s="94"/>
      <c r="D6" s="83"/>
      <c r="E6" s="83"/>
      <c r="F6" s="83"/>
      <c r="G6" s="83"/>
      <c r="H6" s="83"/>
      <c r="I6" s="83"/>
      <c r="J6" s="83"/>
      <c r="K6" s="83"/>
      <c r="L6" s="2"/>
      <c r="M6" s="2"/>
      <c r="N6" s="2"/>
      <c r="O6" s="2"/>
      <c r="P6" s="83"/>
      <c r="Q6" s="83"/>
      <c r="R6" s="83"/>
    </row>
    <row x14ac:dyDescent="0.25" r="7" customHeight="1" ht="17.25">
      <c r="A7" s="128" t="s">
        <v>7181</v>
      </c>
      <c r="B7" s="128"/>
      <c r="C7" s="419">
        <v>200000</v>
      </c>
      <c r="D7" s="83"/>
      <c r="E7" s="83"/>
      <c r="F7" s="83"/>
      <c r="G7" s="83"/>
      <c r="H7" s="83"/>
      <c r="I7" s="83"/>
      <c r="J7" s="83"/>
      <c r="K7" s="83"/>
      <c r="L7" s="2"/>
      <c r="M7" s="2"/>
      <c r="N7" s="2"/>
      <c r="O7" s="2"/>
      <c r="P7" s="83"/>
      <c r="Q7" s="83"/>
      <c r="R7" s="83"/>
    </row>
    <row x14ac:dyDescent="0.25" r="8" customHeight="1" ht="17.25">
      <c r="A8" s="83"/>
      <c r="B8" s="83"/>
      <c r="C8" s="11">
        <v>23000</v>
      </c>
      <c r="D8" s="94"/>
      <c r="E8" s="83"/>
      <c r="F8" s="83"/>
      <c r="G8" s="83"/>
      <c r="H8" s="83"/>
      <c r="I8" s="83"/>
      <c r="J8" s="83"/>
      <c r="K8" s="83"/>
      <c r="L8" s="2"/>
      <c r="M8" s="2"/>
      <c r="N8" s="2"/>
      <c r="O8" s="2"/>
      <c r="P8" s="83"/>
      <c r="Q8" s="83"/>
      <c r="R8" s="83"/>
    </row>
    <row x14ac:dyDescent="0.25" r="9" customHeight="1" ht="17.25">
      <c r="A9" s="420" t="s">
        <v>4917</v>
      </c>
      <c r="B9" s="232" t="s">
        <v>4918</v>
      </c>
      <c r="C9" s="268" t="s">
        <v>5086</v>
      </c>
      <c r="D9" s="493"/>
      <c r="E9" s="83"/>
      <c r="F9" s="83"/>
      <c r="G9" s="83"/>
      <c r="H9" s="83"/>
      <c r="I9" s="83"/>
      <c r="J9" s="83"/>
      <c r="K9" s="83"/>
      <c r="L9" s="2"/>
      <c r="M9" s="2"/>
      <c r="N9" s="2"/>
      <c r="O9" s="2"/>
      <c r="P9" s="83"/>
      <c r="Q9" s="83"/>
      <c r="R9" s="83"/>
    </row>
    <row x14ac:dyDescent="0.25" r="10" customHeight="1" ht="17.25">
      <c r="A10" s="118" t="s">
        <v>347</v>
      </c>
      <c r="B10" s="118" t="s">
        <v>7182</v>
      </c>
      <c r="C10" s="138">
        <v>150</v>
      </c>
      <c r="D10" s="118"/>
      <c r="E10" s="182" t="s">
        <v>7183</v>
      </c>
      <c r="F10" s="4"/>
      <c r="G10" s="4"/>
      <c r="H10" s="83"/>
      <c r="I10" s="83"/>
      <c r="J10" s="83"/>
      <c r="K10" s="83"/>
      <c r="L10" s="2"/>
      <c r="M10" s="2"/>
      <c r="N10" s="2"/>
      <c r="O10" s="2"/>
      <c r="P10" s="83"/>
      <c r="Q10" s="83"/>
      <c r="R10" s="83"/>
    </row>
    <row x14ac:dyDescent="0.25" r="11" customHeight="1" ht="17.25">
      <c r="A11" s="165" t="s">
        <v>7184</v>
      </c>
      <c r="B11" s="22"/>
      <c r="C11" s="23">
        <f>SUM(C10)</f>
      </c>
      <c r="D11" s="22"/>
      <c r="E11" s="83"/>
      <c r="F11" s="83"/>
      <c r="G11" s="83"/>
      <c r="H11" s="83"/>
      <c r="I11" s="83"/>
      <c r="J11" s="83"/>
      <c r="K11" s="83"/>
      <c r="L11" s="2"/>
      <c r="M11" s="2"/>
      <c r="N11" s="2"/>
      <c r="O11" s="2"/>
      <c r="P11" s="83"/>
      <c r="Q11" s="83"/>
      <c r="R11" s="83"/>
    </row>
    <row x14ac:dyDescent="0.25" r="12" customHeight="1" ht="17.25">
      <c r="A12" s="24"/>
      <c r="B12" s="25"/>
      <c r="C12" s="45"/>
      <c r="D12" s="25"/>
      <c r="E12" s="83"/>
      <c r="F12" s="83"/>
      <c r="G12" s="83"/>
      <c r="H12" s="83"/>
      <c r="I12" s="83"/>
      <c r="J12" s="83"/>
      <c r="K12" s="83"/>
      <c r="L12" s="2"/>
      <c r="M12" s="2"/>
      <c r="N12" s="2"/>
      <c r="O12" s="2"/>
      <c r="P12" s="83"/>
      <c r="Q12" s="83"/>
      <c r="R12" s="83"/>
    </row>
    <row x14ac:dyDescent="0.25" r="13" customHeight="1" ht="17.25">
      <c r="A13" s="165" t="s">
        <v>7185</v>
      </c>
      <c r="B13" s="22"/>
      <c r="C13" s="23">
        <f>SUM(C11:C12)</f>
      </c>
      <c r="D13" s="22"/>
      <c r="E13" s="83"/>
      <c r="F13" s="83"/>
      <c r="G13" s="83"/>
      <c r="H13" s="83"/>
      <c r="I13" s="83"/>
      <c r="J13" s="83"/>
      <c r="K13" s="83"/>
      <c r="L13" s="2"/>
      <c r="M13" s="2"/>
      <c r="N13" s="2"/>
      <c r="O13" s="2"/>
      <c r="P13" s="83"/>
      <c r="Q13" s="83"/>
      <c r="R13" s="83"/>
    </row>
    <row x14ac:dyDescent="0.25" r="14" customHeight="1" ht="17.25">
      <c r="A14" s="15"/>
      <c r="B14" s="16"/>
      <c r="C14" s="36"/>
      <c r="D14" s="16"/>
      <c r="E14" s="83"/>
      <c r="F14" s="83"/>
      <c r="G14" s="83"/>
      <c r="H14" s="83"/>
      <c r="I14" s="83"/>
      <c r="J14" s="83"/>
      <c r="K14" s="83"/>
      <c r="L14" s="2"/>
      <c r="M14" s="2"/>
      <c r="N14" s="2"/>
      <c r="O14" s="2"/>
      <c r="P14" s="83"/>
      <c r="Q14" s="83"/>
      <c r="R14" s="83"/>
    </row>
    <row x14ac:dyDescent="0.25" r="15" customHeight="1" ht="17.25">
      <c r="A15" s="165" t="s">
        <v>7186</v>
      </c>
      <c r="B15" s="22"/>
      <c r="C15" s="23">
        <f>SUM(C13:C14)</f>
      </c>
      <c r="D15" s="22"/>
      <c r="E15" s="83"/>
      <c r="F15" s="83"/>
      <c r="G15" s="83"/>
      <c r="H15" s="83"/>
      <c r="I15" s="83"/>
      <c r="J15" s="83"/>
      <c r="K15" s="83"/>
      <c r="L15" s="2"/>
      <c r="M15" s="2"/>
      <c r="N15" s="2"/>
      <c r="O15" s="2"/>
      <c r="P15" s="83"/>
      <c r="Q15" s="83"/>
      <c r="R15" s="83"/>
    </row>
    <row x14ac:dyDescent="0.25" r="16" customHeight="1" ht="17.25">
      <c r="A16" s="118" t="s">
        <v>1054</v>
      </c>
      <c r="B16" s="118" t="s">
        <v>14</v>
      </c>
      <c r="C16" s="138">
        <v>-100</v>
      </c>
      <c r="D16" s="118"/>
      <c r="E16" s="182" t="s">
        <v>7183</v>
      </c>
      <c r="F16" s="4"/>
      <c r="G16" s="83"/>
      <c r="H16" s="83"/>
      <c r="I16" s="83"/>
      <c r="J16" s="83"/>
      <c r="K16" s="83"/>
      <c r="L16" s="2"/>
      <c r="M16" s="2"/>
      <c r="N16" s="2"/>
      <c r="O16" s="2"/>
      <c r="P16" s="83"/>
      <c r="Q16" s="83"/>
      <c r="R16" s="83"/>
    </row>
    <row x14ac:dyDescent="0.25" r="17" customHeight="1" ht="17.25">
      <c r="A17" s="165" t="s">
        <v>7187</v>
      </c>
      <c r="B17" s="22"/>
      <c r="C17" s="23">
        <f>SUM(C15:C16)</f>
      </c>
      <c r="D17" s="22"/>
      <c r="E17" s="83"/>
      <c r="F17" s="83"/>
      <c r="G17" s="83"/>
      <c r="H17" s="83"/>
      <c r="I17" s="83"/>
      <c r="J17" s="83"/>
      <c r="K17" s="83"/>
      <c r="L17" s="2"/>
      <c r="M17" s="2"/>
      <c r="N17" s="2"/>
      <c r="O17" s="2"/>
      <c r="P17" s="83"/>
      <c r="Q17" s="83"/>
      <c r="R17" s="83"/>
    </row>
    <row x14ac:dyDescent="0.25" r="18" customHeight="1" ht="17.25">
      <c r="A18" s="117"/>
      <c r="B18" s="118"/>
      <c r="C18" s="46"/>
      <c r="D18" s="118"/>
      <c r="E18" s="83"/>
      <c r="F18" s="83"/>
      <c r="G18" s="83"/>
      <c r="H18" s="83"/>
      <c r="I18" s="83"/>
      <c r="J18" s="83"/>
      <c r="K18" s="83"/>
      <c r="L18" s="2"/>
      <c r="M18" s="2"/>
      <c r="N18" s="2"/>
      <c r="O18" s="2"/>
      <c r="P18" s="83"/>
      <c r="Q18" s="83"/>
      <c r="R18" s="83"/>
    </row>
    <row x14ac:dyDescent="0.25" r="19" customHeight="1" ht="17.25">
      <c r="A19" s="165" t="s">
        <v>7188</v>
      </c>
      <c r="B19" s="22"/>
      <c r="C19" s="23">
        <f>SUM(C17:C18)</f>
      </c>
      <c r="D19" s="22"/>
      <c r="E19" s="83"/>
      <c r="F19" s="83"/>
      <c r="G19" s="83"/>
      <c r="H19" s="83"/>
      <c r="I19" s="83"/>
      <c r="J19" s="83"/>
      <c r="K19" s="83"/>
      <c r="L19" s="2"/>
      <c r="M19" s="2"/>
      <c r="N19" s="2"/>
      <c r="O19" s="2"/>
      <c r="P19" s="83"/>
      <c r="Q19" s="83"/>
      <c r="R19" s="83"/>
    </row>
    <row x14ac:dyDescent="0.25" r="20" customHeight="1" ht="17.25">
      <c r="A20" s="117"/>
      <c r="B20" s="118"/>
      <c r="C20" s="46"/>
      <c r="D20" s="118"/>
      <c r="E20" s="83"/>
      <c r="F20" s="83"/>
      <c r="G20" s="83"/>
      <c r="H20" s="83"/>
      <c r="I20" s="83"/>
      <c r="J20" s="83"/>
      <c r="K20" s="83"/>
      <c r="L20" s="2"/>
      <c r="M20" s="2"/>
      <c r="N20" s="2"/>
      <c r="O20" s="2"/>
      <c r="P20" s="83"/>
      <c r="Q20" s="83"/>
      <c r="R20" s="83"/>
    </row>
    <row x14ac:dyDescent="0.25" r="21" customHeight="1" ht="17.25">
      <c r="A21" s="165" t="s">
        <v>7189</v>
      </c>
      <c r="B21" s="22"/>
      <c r="C21" s="23">
        <f>SUM(C19:C20)</f>
      </c>
      <c r="D21" s="22"/>
      <c r="E21" s="83"/>
      <c r="F21" s="83"/>
      <c r="G21" s="83"/>
      <c r="H21" s="83"/>
      <c r="I21" s="83"/>
      <c r="J21" s="83"/>
      <c r="K21" s="83"/>
      <c r="L21" s="2"/>
      <c r="M21" s="2"/>
      <c r="N21" s="2"/>
      <c r="O21" s="2"/>
      <c r="P21" s="83"/>
      <c r="Q21" s="83"/>
      <c r="R21" s="83"/>
    </row>
    <row x14ac:dyDescent="0.25" r="22" customHeight="1" ht="17.25">
      <c r="A22" s="117"/>
      <c r="B22" s="118"/>
      <c r="C22" s="46"/>
      <c r="D22" s="118"/>
      <c r="E22" s="83"/>
      <c r="F22" s="83"/>
      <c r="G22" s="83"/>
      <c r="H22" s="83"/>
      <c r="I22" s="83"/>
      <c r="J22" s="83"/>
      <c r="K22" s="83"/>
      <c r="L22" s="2"/>
      <c r="M22" s="2"/>
      <c r="N22" s="2"/>
      <c r="O22" s="2"/>
      <c r="P22" s="83"/>
      <c r="Q22" s="83"/>
      <c r="R22" s="83"/>
    </row>
    <row x14ac:dyDescent="0.25" r="23" customHeight="1" ht="17.25">
      <c r="A23" s="165" t="s">
        <v>7190</v>
      </c>
      <c r="B23" s="22"/>
      <c r="C23" s="23">
        <f>SUM(C21:C22)</f>
      </c>
      <c r="D23" s="22"/>
      <c r="E23" s="83"/>
      <c r="F23" s="83"/>
      <c r="G23" s="83"/>
      <c r="H23" s="83"/>
      <c r="I23" s="83"/>
      <c r="J23" s="83"/>
      <c r="K23" s="83"/>
      <c r="L23" s="2"/>
      <c r="M23" s="2"/>
      <c r="N23" s="2"/>
      <c r="O23" s="2"/>
      <c r="P23" s="83"/>
      <c r="Q23" s="83"/>
      <c r="R23" s="83"/>
    </row>
    <row x14ac:dyDescent="0.25" r="24" customHeight="1" ht="17.25">
      <c r="A24" s="117"/>
      <c r="B24" s="118"/>
      <c r="C24" s="46"/>
      <c r="D24" s="118"/>
      <c r="E24" s="83"/>
      <c r="F24" s="83"/>
      <c r="G24" s="83"/>
      <c r="H24" s="83"/>
      <c r="I24" s="83"/>
      <c r="J24" s="83"/>
      <c r="K24" s="83"/>
      <c r="L24" s="2"/>
      <c r="M24" s="2"/>
      <c r="N24" s="2"/>
      <c r="O24" s="2"/>
      <c r="P24" s="83"/>
      <c r="Q24" s="83"/>
      <c r="R24" s="83"/>
    </row>
    <row x14ac:dyDescent="0.25" r="25" customHeight="1" ht="17.25">
      <c r="A25" s="165" t="s">
        <v>7191</v>
      </c>
      <c r="B25" s="22"/>
      <c r="C25" s="23">
        <f>SUM(C23:C24)</f>
      </c>
      <c r="D25" s="22"/>
      <c r="E25" s="83"/>
      <c r="F25" s="83"/>
      <c r="G25" s="83"/>
      <c r="H25" s="83"/>
      <c r="I25" s="83"/>
      <c r="J25" s="83"/>
      <c r="K25" s="83"/>
      <c r="L25" s="2"/>
      <c r="M25" s="2"/>
      <c r="N25" s="2"/>
      <c r="O25" s="2"/>
      <c r="P25" s="83"/>
      <c r="Q25" s="83"/>
      <c r="R25" s="83"/>
    </row>
    <row x14ac:dyDescent="0.25" r="26" customHeight="1" ht="17.25">
      <c r="A26" s="117"/>
      <c r="B26" s="118"/>
      <c r="C26" s="46"/>
      <c r="D26" s="118"/>
      <c r="E26" s="83"/>
      <c r="F26" s="83"/>
      <c r="G26" s="83"/>
      <c r="H26" s="83"/>
      <c r="I26" s="83"/>
      <c r="J26" s="83"/>
      <c r="K26" s="83"/>
      <c r="L26" s="2"/>
      <c r="M26" s="2"/>
      <c r="N26" s="2"/>
      <c r="O26" s="2"/>
      <c r="P26" s="83"/>
      <c r="Q26" s="83"/>
      <c r="R26" s="83"/>
    </row>
    <row x14ac:dyDescent="0.25" r="27" customHeight="1" ht="17.25">
      <c r="A27" s="165" t="s">
        <v>7192</v>
      </c>
      <c r="B27" s="22"/>
      <c r="C27" s="23">
        <f>SUM(C25:C26)</f>
      </c>
      <c r="D27" s="22"/>
      <c r="E27" s="83"/>
      <c r="F27" s="83"/>
      <c r="G27" s="83"/>
      <c r="H27" s="83"/>
      <c r="I27" s="83"/>
      <c r="J27" s="83"/>
      <c r="K27" s="83"/>
      <c r="L27" s="2"/>
      <c r="M27" s="2"/>
      <c r="N27" s="2"/>
      <c r="O27" s="2"/>
      <c r="P27" s="83"/>
      <c r="Q27" s="83"/>
      <c r="R27" s="83"/>
    </row>
    <row x14ac:dyDescent="0.25" r="28" customHeight="1" ht="17.25">
      <c r="A28" s="193" t="s">
        <v>110</v>
      </c>
      <c r="B28" s="193" t="s">
        <v>468</v>
      </c>
      <c r="C28" s="195">
        <v>-10</v>
      </c>
      <c r="D28" s="193"/>
      <c r="E28" s="32" t="s">
        <v>7193</v>
      </c>
      <c r="F28" s="83"/>
      <c r="G28" s="83"/>
      <c r="H28" s="83"/>
      <c r="I28" s="83"/>
      <c r="J28" s="83"/>
      <c r="K28" s="83"/>
      <c r="L28" s="2"/>
      <c r="M28" s="2"/>
      <c r="N28" s="2"/>
      <c r="O28" s="2"/>
      <c r="P28" s="83"/>
      <c r="Q28" s="83"/>
      <c r="R28" s="83"/>
    </row>
    <row x14ac:dyDescent="0.25" r="29" customHeight="1" ht="17.25">
      <c r="A29" s="118" t="s">
        <v>3013</v>
      </c>
      <c r="B29" s="118" t="s">
        <v>14</v>
      </c>
      <c r="C29" s="138">
        <v>-40</v>
      </c>
      <c r="D29" s="248"/>
      <c r="E29" s="4" t="s">
        <v>1731</v>
      </c>
      <c r="F29" s="83"/>
      <c r="G29" s="83"/>
      <c r="H29" s="83"/>
      <c r="I29" s="83"/>
      <c r="J29" s="83"/>
      <c r="K29" s="83"/>
      <c r="L29" s="2"/>
      <c r="M29" s="2"/>
      <c r="N29" s="2"/>
      <c r="O29" s="2"/>
      <c r="P29" s="83"/>
      <c r="Q29" s="83"/>
      <c r="R29" s="83"/>
    </row>
    <row x14ac:dyDescent="0.25" r="30" customHeight="1" ht="17.25">
      <c r="A30" s="165" t="s">
        <v>7194</v>
      </c>
      <c r="B30" s="22"/>
      <c r="C30" s="23">
        <f>SUM(C27:C29)</f>
      </c>
      <c r="D30" s="22"/>
      <c r="E30" s="83"/>
      <c r="F30" s="83"/>
      <c r="G30" s="83"/>
      <c r="H30" s="83"/>
      <c r="I30" s="83"/>
      <c r="J30" s="83"/>
      <c r="K30" s="83"/>
      <c r="L30" s="2"/>
      <c r="M30" s="2"/>
      <c r="N30" s="2"/>
      <c r="O30" s="2"/>
      <c r="P30" s="83"/>
      <c r="Q30" s="83"/>
      <c r="R30" s="83"/>
    </row>
    <row x14ac:dyDescent="0.25" r="31" customHeight="1" ht="17.25">
      <c r="A31" s="117"/>
      <c r="B31" s="118"/>
      <c r="C31" s="46"/>
      <c r="D31" s="118"/>
      <c r="E31" s="83"/>
      <c r="F31" s="83"/>
      <c r="G31" s="83"/>
      <c r="H31" s="83"/>
      <c r="I31" s="83"/>
      <c r="J31" s="83"/>
      <c r="K31" s="83"/>
      <c r="L31" s="2"/>
      <c r="M31" s="2"/>
      <c r="N31" s="2"/>
      <c r="O31" s="2"/>
      <c r="P31" s="83"/>
      <c r="Q31" s="83"/>
      <c r="R31" s="83"/>
    </row>
    <row x14ac:dyDescent="0.25" r="32" customHeight="1" ht="17.25">
      <c r="A32" s="117"/>
      <c r="B32" s="118"/>
      <c r="C32" s="46"/>
      <c r="D32" s="118"/>
      <c r="E32" s="83"/>
      <c r="F32" s="83"/>
      <c r="G32" s="83"/>
      <c r="H32" s="83"/>
      <c r="I32" s="83"/>
      <c r="J32" s="83"/>
      <c r="K32" s="83"/>
      <c r="L32" s="2"/>
      <c r="M32" s="2"/>
      <c r="N32" s="2"/>
      <c r="O32" s="2"/>
      <c r="P32" s="83"/>
      <c r="Q32" s="83"/>
      <c r="R32" s="83"/>
    </row>
    <row x14ac:dyDescent="0.25" r="33" customHeight="1" ht="17.25">
      <c r="A33" s="117"/>
      <c r="B33" s="118"/>
      <c r="C33" s="46"/>
      <c r="D33" s="118"/>
      <c r="E33" s="83"/>
      <c r="F33" s="83"/>
      <c r="G33" s="83"/>
      <c r="H33" s="83"/>
      <c r="I33" s="83"/>
      <c r="J33" s="83"/>
      <c r="K33" s="83"/>
      <c r="L33" s="2"/>
      <c r="M33" s="2"/>
      <c r="N33" s="2"/>
      <c r="O33" s="2"/>
      <c r="P33" s="83"/>
      <c r="Q33" s="83"/>
      <c r="R33" s="83"/>
    </row>
    <row x14ac:dyDescent="0.25" r="34" customHeight="1" ht="17.25">
      <c r="A34" s="190" t="s">
        <v>57</v>
      </c>
      <c r="B34" s="186"/>
      <c r="C34" s="197">
        <f>SUM(C10)</f>
      </c>
      <c r="D34" s="212"/>
      <c r="E34" s="83"/>
      <c r="F34" s="83"/>
      <c r="G34" s="83"/>
      <c r="H34" s="83"/>
      <c r="I34" s="83"/>
      <c r="J34" s="83"/>
      <c r="K34" s="83"/>
      <c r="L34" s="2"/>
      <c r="M34" s="2"/>
      <c r="N34" s="2"/>
      <c r="O34" s="2"/>
      <c r="P34" s="83"/>
      <c r="Q34" s="83"/>
      <c r="R34" s="83"/>
    </row>
    <row x14ac:dyDescent="0.25" r="35" customHeight="1" ht="17.25">
      <c r="A35" s="190" t="s">
        <v>58</v>
      </c>
      <c r="B35" s="186"/>
      <c r="C35" s="189">
        <v>150</v>
      </c>
      <c r="D35" s="212"/>
      <c r="E35" s="83"/>
      <c r="F35" s="83"/>
      <c r="G35" s="83"/>
      <c r="H35" s="83"/>
      <c r="I35" s="83"/>
      <c r="J35" s="83"/>
      <c r="K35" s="83"/>
      <c r="L35" s="2"/>
      <c r="M35" s="2"/>
      <c r="N35" s="2"/>
      <c r="O35" s="2"/>
      <c r="P35" s="83"/>
      <c r="Q35" s="83"/>
      <c r="R35" s="83"/>
    </row>
    <row x14ac:dyDescent="0.25" r="36" customHeight="1" ht="17.25">
      <c r="A36" s="83"/>
      <c r="B36" s="83"/>
      <c r="C36" s="3"/>
      <c r="D36" s="83"/>
      <c r="E36" s="83"/>
      <c r="F36" s="83"/>
      <c r="G36" s="83"/>
      <c r="H36" s="83"/>
      <c r="I36" s="83"/>
      <c r="J36" s="83"/>
      <c r="K36" s="83"/>
      <c r="L36" s="2"/>
      <c r="M36" s="2"/>
      <c r="N36" s="2"/>
      <c r="O36" s="2"/>
      <c r="P36" s="83"/>
      <c r="Q36" s="83"/>
      <c r="R36" s="83"/>
    </row>
    <row x14ac:dyDescent="0.25" r="37" customHeight="1" ht="17.25">
      <c r="A37" s="128" t="s">
        <v>7045</v>
      </c>
      <c r="B37" s="128"/>
      <c r="C37" s="144"/>
      <c r="D37" s="199"/>
      <c r="E37" s="199"/>
      <c r="F37" s="143"/>
      <c r="G37" s="143"/>
      <c r="H37" s="143"/>
      <c r="I37" s="143"/>
      <c r="J37" s="143"/>
      <c r="K37" s="143"/>
      <c r="L37" s="2"/>
      <c r="M37" s="2"/>
      <c r="N37" s="2"/>
      <c r="O37" s="2"/>
      <c r="P37" s="143"/>
      <c r="Q37" s="143"/>
      <c r="R37" s="143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005" customWidth="1" bestFit="1"/>
    <col min="3" max="3" style="116" width="10.147857142857141" customWidth="1" bestFit="1"/>
    <col min="4" max="4" style="116" width="11.005" customWidth="1" bestFit="1"/>
    <col min="5" max="5" style="116" width="9.862142857142858" customWidth="1" bestFit="1"/>
    <col min="6" max="6" style="116" width="9.862142857142858" customWidth="1" bestFit="1"/>
    <col min="7" max="7" style="116" width="9.862142857142858" customWidth="1" bestFit="1"/>
    <col min="8" max="8" style="41" width="9.862142857142858" customWidth="1" bestFit="1"/>
    <col min="9" max="9" style="41" width="9.862142857142858" customWidth="1" bestFit="1"/>
    <col min="10" max="10" style="41" width="9.862142857142858" customWidth="1" bestFit="1"/>
    <col min="11" max="11" style="41" width="9.862142857142858" customWidth="1" bestFit="1"/>
    <col min="12" max="12" style="41" width="12.576428571428572" customWidth="1" bestFit="1"/>
    <col min="13" max="13" style="40" width="12.576428571428572" customWidth="1" bestFit="1"/>
    <col min="14" max="14" style="40" width="11.576428571428572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2"/>
      <c r="N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2"/>
      <c r="N2" s="2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2"/>
      <c r="N3" s="2"/>
    </row>
    <row x14ac:dyDescent="0.25" r="4" customHeight="1" ht="17.25">
      <c r="A4" s="1" t="s">
        <v>7074</v>
      </c>
      <c r="B4" s="83"/>
      <c r="C4" s="3"/>
      <c r="D4" s="3"/>
      <c r="E4" s="3"/>
      <c r="F4" s="3"/>
      <c r="G4" s="3"/>
      <c r="H4" s="3"/>
      <c r="I4" s="3"/>
      <c r="J4" s="3"/>
      <c r="K4" s="3"/>
      <c r="L4" s="3"/>
      <c r="M4" s="2"/>
      <c r="N4" s="2"/>
    </row>
    <row x14ac:dyDescent="0.25" r="5" customHeight="1" ht="17.25">
      <c r="A5" s="1" t="s">
        <v>7075</v>
      </c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2"/>
      <c r="N5" s="2"/>
    </row>
    <row x14ac:dyDescent="0.25" r="6" customHeight="1" ht="17.25">
      <c r="A6" s="1" t="s">
        <v>7076</v>
      </c>
      <c r="B6" s="83"/>
      <c r="C6" s="5" t="s">
        <v>7077</v>
      </c>
      <c r="D6" s="3"/>
      <c r="E6" s="3"/>
      <c r="F6" s="3"/>
      <c r="G6" s="3"/>
      <c r="H6" s="3"/>
      <c r="I6" s="3"/>
      <c r="J6" s="3"/>
      <c r="K6" s="3"/>
      <c r="L6" s="3"/>
      <c r="M6" s="2"/>
      <c r="N6" s="2"/>
    </row>
    <row x14ac:dyDescent="0.25" r="7" customHeight="1" ht="17.25">
      <c r="A7" s="1" t="s">
        <v>7078</v>
      </c>
      <c r="B7" s="83"/>
      <c r="C7" s="5" t="s">
        <v>7077</v>
      </c>
      <c r="D7" s="3"/>
      <c r="E7" s="3"/>
      <c r="F7" s="3"/>
      <c r="G7" s="3"/>
      <c r="H7" s="3"/>
      <c r="I7" s="3"/>
      <c r="J7" s="3"/>
      <c r="K7" s="3"/>
      <c r="L7" s="3"/>
      <c r="M7" s="2"/>
      <c r="N7" s="2"/>
    </row>
    <row x14ac:dyDescent="0.25" r="8" customHeight="1" ht="17.25">
      <c r="A8" s="1" t="s">
        <v>7079</v>
      </c>
      <c r="B8" s="83"/>
      <c r="C8" s="5" t="s">
        <v>7077</v>
      </c>
      <c r="D8" s="3"/>
      <c r="E8" s="3"/>
      <c r="F8" s="3"/>
      <c r="G8" s="3"/>
      <c r="H8" s="3"/>
      <c r="I8" s="3"/>
      <c r="J8" s="3"/>
      <c r="K8" s="3"/>
      <c r="L8" s="3"/>
      <c r="M8" s="2"/>
      <c r="N8" s="2"/>
    </row>
    <row x14ac:dyDescent="0.25" r="9" customHeight="1" ht="17.25">
      <c r="A9" s="1" t="s">
        <v>7080</v>
      </c>
      <c r="B9" s="83"/>
      <c r="C9" s="5" t="s">
        <v>7077</v>
      </c>
      <c r="D9" s="3"/>
      <c r="E9" s="3"/>
      <c r="F9" s="3"/>
      <c r="G9" s="3"/>
      <c r="H9" s="3"/>
      <c r="I9" s="3"/>
      <c r="J9" s="3"/>
      <c r="K9" s="3"/>
      <c r="L9" s="3"/>
      <c r="M9" s="2"/>
      <c r="N9" s="2"/>
    </row>
    <row x14ac:dyDescent="0.25" r="10" customHeight="1" ht="17.25">
      <c r="A10" s="1" t="s">
        <v>7081</v>
      </c>
      <c r="B10" s="83"/>
      <c r="C10" s="3"/>
      <c r="D10" s="3"/>
      <c r="E10" s="3"/>
      <c r="F10" s="3"/>
      <c r="G10" s="3"/>
      <c r="H10" s="3"/>
      <c r="I10" s="3"/>
      <c r="J10" s="3"/>
      <c r="K10" s="3"/>
      <c r="L10" s="3"/>
      <c r="M10" s="2"/>
      <c r="N10" s="2"/>
    </row>
    <row x14ac:dyDescent="0.25" r="11" customHeight="1" ht="17.25">
      <c r="A11" s="1" t="s">
        <v>7082</v>
      </c>
      <c r="B11" s="83"/>
      <c r="C11" s="5" t="s">
        <v>7077</v>
      </c>
      <c r="D11" s="3"/>
      <c r="E11" s="3"/>
      <c r="F11" s="3"/>
      <c r="G11" s="3"/>
      <c r="H11" s="3"/>
      <c r="I11" s="3"/>
      <c r="J11" s="3"/>
      <c r="K11" s="3"/>
      <c r="L11" s="3"/>
      <c r="M11" s="2"/>
      <c r="N11" s="2"/>
    </row>
    <row x14ac:dyDescent="0.25" r="12" customHeight="1" ht="17.25">
      <c r="A12" s="1" t="s">
        <v>7083</v>
      </c>
      <c r="B12" s="83"/>
      <c r="C12" s="5" t="s">
        <v>7077</v>
      </c>
      <c r="D12" s="3"/>
      <c r="E12" s="3"/>
      <c r="F12" s="3"/>
      <c r="G12" s="3"/>
      <c r="H12" s="3"/>
      <c r="I12" s="3"/>
      <c r="J12" s="3"/>
      <c r="K12" s="3"/>
      <c r="L12" s="3"/>
      <c r="M12" s="2"/>
      <c r="N12" s="2"/>
    </row>
    <row x14ac:dyDescent="0.25" r="13" customHeight="1" ht="17.25">
      <c r="A13" s="127" t="s">
        <v>7084</v>
      </c>
      <c r="B13" s="128"/>
      <c r="C13" s="144"/>
      <c r="D13" s="144"/>
      <c r="E13" s="144"/>
      <c r="F13" s="144"/>
      <c r="G13" s="8"/>
      <c r="H13" s="8"/>
      <c r="I13" s="8"/>
      <c r="J13" s="8"/>
      <c r="K13" s="8"/>
      <c r="L13" s="8"/>
      <c r="M13" s="2"/>
      <c r="N13" s="2"/>
    </row>
    <row x14ac:dyDescent="0.25" r="14" customHeight="1" ht="17.25">
      <c r="A14" s="850" t="s">
        <v>7085</v>
      </c>
      <c r="B14" s="83"/>
      <c r="C14" s="3"/>
      <c r="D14" s="3"/>
      <c r="E14" s="3"/>
      <c r="F14" s="3"/>
      <c r="G14" s="3"/>
      <c r="H14" s="3"/>
      <c r="I14" s="3"/>
      <c r="J14" s="3"/>
      <c r="K14" s="3"/>
      <c r="L14" s="3"/>
      <c r="M14" s="2"/>
      <c r="N14" s="2"/>
    </row>
    <row x14ac:dyDescent="0.25" r="15" customHeight="1" ht="17.25">
      <c r="A15" s="270" t="s">
        <v>17</v>
      </c>
      <c r="B15" s="83"/>
      <c r="C15" s="272">
        <v>390000</v>
      </c>
      <c r="D15" s="272">
        <v>175000</v>
      </c>
      <c r="E15" s="272">
        <v>44000</v>
      </c>
      <c r="F15" s="272">
        <v>60000</v>
      </c>
      <c r="G15" s="272">
        <v>375000</v>
      </c>
      <c r="H15" s="272">
        <v>39000</v>
      </c>
      <c r="I15" s="272">
        <v>60000</v>
      </c>
      <c r="J15" s="272">
        <v>165000</v>
      </c>
      <c r="K15" s="272">
        <v>125000</v>
      </c>
      <c r="L15" s="272">
        <v>5500</v>
      </c>
      <c r="M15" s="2"/>
      <c r="N15" s="2"/>
    </row>
    <row x14ac:dyDescent="0.25" r="16" customHeight="1" ht="17.25">
      <c r="A16" s="1" t="s">
        <v>5041</v>
      </c>
      <c r="B16" s="83"/>
      <c r="C16" s="11">
        <v>28000</v>
      </c>
      <c r="D16" s="11">
        <v>5250</v>
      </c>
      <c r="E16" s="11">
        <v>3000</v>
      </c>
      <c r="F16" s="11">
        <v>3000</v>
      </c>
      <c r="G16" s="11">
        <v>5250</v>
      </c>
      <c r="H16" s="11">
        <v>3000</v>
      </c>
      <c r="I16" s="11">
        <v>3000</v>
      </c>
      <c r="J16" s="11">
        <v>5250</v>
      </c>
      <c r="K16" s="11">
        <v>5250</v>
      </c>
      <c r="L16" s="11">
        <v>800</v>
      </c>
      <c r="M16" s="2"/>
      <c r="N16" s="2"/>
    </row>
    <row x14ac:dyDescent="0.25" r="17" customHeight="1" ht="17.25">
      <c r="A17" s="231" t="s">
        <v>4917</v>
      </c>
      <c r="B17" s="232" t="s">
        <v>4918</v>
      </c>
      <c r="C17" s="267" t="s">
        <v>428</v>
      </c>
      <c r="D17" s="267" t="s">
        <v>368</v>
      </c>
      <c r="E17" s="267" t="s">
        <v>7</v>
      </c>
      <c r="F17" s="267" t="s">
        <v>8</v>
      </c>
      <c r="G17" s="267" t="s">
        <v>75</v>
      </c>
      <c r="H17" s="267" t="s">
        <v>76</v>
      </c>
      <c r="I17" s="267" t="s">
        <v>358</v>
      </c>
      <c r="J17" s="267" t="s">
        <v>6</v>
      </c>
      <c r="K17" s="267" t="s">
        <v>5836</v>
      </c>
      <c r="L17" s="267" t="s">
        <v>9</v>
      </c>
      <c r="M17" s="2"/>
      <c r="N17" s="2"/>
    </row>
    <row x14ac:dyDescent="0.25" r="18" customHeight="1" ht="17.25">
      <c r="A18" s="24" t="s">
        <v>7012</v>
      </c>
      <c r="B18" s="25" t="s">
        <v>7086</v>
      </c>
      <c r="C18" s="26">
        <v>20</v>
      </c>
      <c r="D18" s="26">
        <v>40</v>
      </c>
      <c r="E18" s="26">
        <v>50</v>
      </c>
      <c r="F18" s="45"/>
      <c r="G18" s="45"/>
      <c r="H18" s="45"/>
      <c r="I18" s="45"/>
      <c r="J18" s="45"/>
      <c r="K18" s="45"/>
      <c r="L18" s="45"/>
      <c r="M18" s="2"/>
      <c r="N18" s="2"/>
    </row>
    <row x14ac:dyDescent="0.25" r="19" customHeight="1" ht="17.25">
      <c r="A19" s="21" t="s">
        <v>7089</v>
      </c>
      <c r="B19" s="22"/>
      <c r="C19" s="23">
        <f>SUM(C18)</f>
      </c>
      <c r="D19" s="23">
        <f>SUM(D18)</f>
      </c>
      <c r="E19" s="23">
        <f>SUM(E18)</f>
      </c>
      <c r="F19" s="352"/>
      <c r="G19" s="352"/>
      <c r="H19" s="352"/>
      <c r="I19" s="352"/>
      <c r="J19" s="352"/>
      <c r="K19" s="352"/>
      <c r="L19" s="119"/>
      <c r="M19" s="2"/>
      <c r="N19" s="2"/>
    </row>
    <row x14ac:dyDescent="0.25" r="20" customHeight="1" ht="17.25">
      <c r="A20" s="269"/>
      <c r="B20" s="129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2"/>
      <c r="N20" s="2"/>
    </row>
    <row x14ac:dyDescent="0.25" r="21" customHeight="1" ht="17.25">
      <c r="A21" s="21" t="s">
        <v>7090</v>
      </c>
      <c r="B21" s="22"/>
      <c r="C21" s="23">
        <f>SUM(C19:C20)</f>
      </c>
      <c r="D21" s="23">
        <f>SUM(D19:D20)</f>
      </c>
      <c r="E21" s="23">
        <f>SUM(E19:E20)</f>
      </c>
      <c r="F21" s="112"/>
      <c r="G21" s="112"/>
      <c r="H21" s="112"/>
      <c r="I21" s="112"/>
      <c r="J21" s="112"/>
      <c r="K21" s="112"/>
      <c r="L21" s="23">
        <f>SUM(L19:L20)</f>
      </c>
      <c r="M21" s="2"/>
      <c r="N21" s="2"/>
    </row>
    <row x14ac:dyDescent="0.25" r="22" customHeight="1" ht="17.25">
      <c r="A22" s="33" t="s">
        <v>7091</v>
      </c>
      <c r="B22" s="34" t="s">
        <v>14</v>
      </c>
      <c r="C22" s="19">
        <v>-5</v>
      </c>
      <c r="D22" s="19">
        <v>-20</v>
      </c>
      <c r="E22" s="19">
        <v>-15</v>
      </c>
      <c r="F22" s="35"/>
      <c r="G22" s="35"/>
      <c r="H22" s="35"/>
      <c r="I22" s="35"/>
      <c r="J22" s="35"/>
      <c r="K22" s="35"/>
      <c r="L22" s="35"/>
      <c r="M22" s="2"/>
      <c r="N22" s="2"/>
    </row>
    <row x14ac:dyDescent="0.25" r="23" customHeight="1" ht="17.25">
      <c r="A23" s="21" t="s">
        <v>7093</v>
      </c>
      <c r="B23" s="22"/>
      <c r="C23" s="23">
        <f>SUM(C21:C22)</f>
      </c>
      <c r="D23" s="23">
        <f>SUM(D21:D22)</f>
      </c>
      <c r="E23" s="23">
        <f>SUM(E21:E22)</f>
      </c>
      <c r="F23" s="112"/>
      <c r="G23" s="112"/>
      <c r="H23" s="112"/>
      <c r="I23" s="112"/>
      <c r="J23" s="112"/>
      <c r="K23" s="112"/>
      <c r="L23" s="23">
        <f>SUM(L21:L22)</f>
      </c>
      <c r="M23" s="2"/>
      <c r="N23" s="2"/>
    </row>
    <row x14ac:dyDescent="0.25" r="24" customHeight="1" ht="17.25">
      <c r="A24" s="15" t="s">
        <v>4356</v>
      </c>
      <c r="B24" s="16" t="s">
        <v>14</v>
      </c>
      <c r="C24" s="17">
        <v>-4</v>
      </c>
      <c r="D24" s="17">
        <v>-20</v>
      </c>
      <c r="E24" s="17">
        <v>-10</v>
      </c>
      <c r="F24" s="36"/>
      <c r="G24" s="36"/>
      <c r="H24" s="36"/>
      <c r="I24" s="36"/>
      <c r="J24" s="36"/>
      <c r="K24" s="36"/>
      <c r="L24" s="36"/>
      <c r="M24" s="2"/>
      <c r="N24" s="2"/>
    </row>
    <row x14ac:dyDescent="0.25" r="25" customHeight="1" ht="17.25">
      <c r="A25" s="21" t="s">
        <v>7095</v>
      </c>
      <c r="B25" s="22"/>
      <c r="C25" s="23">
        <f>SUM(C23:C24)</f>
      </c>
      <c r="D25" s="23">
        <f>SUM(D23:D24)</f>
      </c>
      <c r="E25" s="23">
        <f>SUM(E23:E24)</f>
      </c>
      <c r="F25" s="112"/>
      <c r="G25" s="112"/>
      <c r="H25" s="112"/>
      <c r="I25" s="112"/>
      <c r="J25" s="112"/>
      <c r="K25" s="112"/>
      <c r="L25" s="23">
        <f>SUM(L23:L24)</f>
      </c>
      <c r="M25" s="2"/>
      <c r="N25" s="2"/>
    </row>
    <row x14ac:dyDescent="0.25" r="26" customHeight="1" ht="17.25">
      <c r="A26" s="15"/>
      <c r="B26" s="1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2"/>
      <c r="N26" s="2"/>
    </row>
    <row x14ac:dyDescent="0.25" r="27" customHeight="1" ht="17.25">
      <c r="A27" s="21" t="s">
        <v>7096</v>
      </c>
      <c r="B27" s="22"/>
      <c r="C27" s="23">
        <f>SUM(C25:C26)</f>
      </c>
      <c r="D27" s="23">
        <f>SUM(D25:D26)</f>
      </c>
      <c r="E27" s="23">
        <f>SUM(E25:E26)</f>
      </c>
      <c r="F27" s="112"/>
      <c r="G27" s="112"/>
      <c r="H27" s="112"/>
      <c r="I27" s="112"/>
      <c r="J27" s="112"/>
      <c r="K27" s="112"/>
      <c r="L27" s="23">
        <f>SUM(L25:L26)</f>
      </c>
      <c r="M27" s="2"/>
      <c r="N27" s="2"/>
    </row>
    <row x14ac:dyDescent="0.25" r="28" customHeight="1" ht="17.25">
      <c r="A28" s="15"/>
      <c r="B28" s="1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2"/>
      <c r="N28" s="2"/>
    </row>
    <row x14ac:dyDescent="0.25" r="29" customHeight="1" ht="17.25">
      <c r="A29" s="21" t="s">
        <v>7097</v>
      </c>
      <c r="B29" s="22"/>
      <c r="C29" s="23">
        <f>SUM(C27:C28)</f>
      </c>
      <c r="D29" s="23">
        <f>SUM(D27:D28)</f>
      </c>
      <c r="E29" s="23">
        <f>SUM(E27:E28)</f>
      </c>
      <c r="F29" s="112"/>
      <c r="G29" s="112"/>
      <c r="H29" s="112"/>
      <c r="I29" s="112"/>
      <c r="J29" s="112"/>
      <c r="K29" s="112"/>
      <c r="L29" s="23">
        <f>SUM(L27:L28)</f>
      </c>
      <c r="M29" s="2"/>
      <c r="N29" s="2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2"/>
      <c r="N30" s="2"/>
    </row>
    <row x14ac:dyDescent="0.25" r="31" customHeight="1" ht="17.25">
      <c r="A31" s="21" t="s">
        <v>7098</v>
      </c>
      <c r="B31" s="22"/>
      <c r="C31" s="23">
        <f>SUM(C29:C30)</f>
      </c>
      <c r="D31" s="23">
        <f>SUM(D29:D30)</f>
      </c>
      <c r="E31" s="23">
        <f>SUM(E29:E30)</f>
      </c>
      <c r="F31" s="112"/>
      <c r="G31" s="112"/>
      <c r="H31" s="112"/>
      <c r="I31" s="112"/>
      <c r="J31" s="112"/>
      <c r="K31" s="112"/>
      <c r="L31" s="23">
        <f>SUM(L29:L30)</f>
      </c>
      <c r="M31" s="2"/>
      <c r="N31" s="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2"/>
      <c r="N32" s="2"/>
    </row>
    <row x14ac:dyDescent="0.25" r="33" customHeight="1" ht="17.25">
      <c r="A33" s="21" t="s">
        <v>7099</v>
      </c>
      <c r="B33" s="22"/>
      <c r="C33" s="23">
        <f>SUM(C31:C32)</f>
      </c>
      <c r="D33" s="23">
        <f>SUM(D31:D32)</f>
      </c>
      <c r="E33" s="23">
        <f>SUM(E31:E32)</f>
      </c>
      <c r="F33" s="112"/>
      <c r="G33" s="112"/>
      <c r="H33" s="112"/>
      <c r="I33" s="112"/>
      <c r="J33" s="112"/>
      <c r="K33" s="112"/>
      <c r="L33" s="23">
        <f>SUM(L31:L32)</f>
      </c>
      <c r="M33" s="2"/>
      <c r="N33" s="2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2"/>
      <c r="N34" s="2"/>
    </row>
    <row x14ac:dyDescent="0.25" r="35" customHeight="1" ht="17.25">
      <c r="A35" s="21" t="s">
        <v>7100</v>
      </c>
      <c r="B35" s="22"/>
      <c r="C35" s="23">
        <f>SUM(C33:C34)</f>
      </c>
      <c r="D35" s="23">
        <f>SUM(D33:D34)</f>
      </c>
      <c r="E35" s="23">
        <f>SUM(E33:E34)</f>
      </c>
      <c r="F35" s="112"/>
      <c r="G35" s="112"/>
      <c r="H35" s="112"/>
      <c r="I35" s="112"/>
      <c r="J35" s="112"/>
      <c r="K35" s="112"/>
      <c r="L35" s="23">
        <f>SUM(L33:L34)</f>
      </c>
      <c r="M35" s="2"/>
      <c r="N35" s="2"/>
    </row>
    <row x14ac:dyDescent="0.25" r="36" customHeight="1" ht="17.25">
      <c r="A36" s="15"/>
      <c r="B36" s="1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2"/>
      <c r="N36" s="2"/>
    </row>
    <row x14ac:dyDescent="0.25" r="37" customHeight="1" ht="17.25">
      <c r="A37" s="21" t="s">
        <v>7101</v>
      </c>
      <c r="B37" s="22"/>
      <c r="C37" s="23">
        <f>SUM(C35:C36)</f>
      </c>
      <c r="D37" s="23">
        <f>SUM(D35:D36)</f>
      </c>
      <c r="E37" s="23">
        <f>SUM(E35:E36)</f>
      </c>
      <c r="F37" s="112"/>
      <c r="G37" s="112"/>
      <c r="H37" s="112"/>
      <c r="I37" s="112"/>
      <c r="J37" s="112"/>
      <c r="K37" s="112"/>
      <c r="L37" s="23">
        <f>SUM(L35:L36)</f>
      </c>
      <c r="M37" s="2"/>
      <c r="N37" s="2"/>
    </row>
    <row x14ac:dyDescent="0.25" r="38" customHeight="1" ht="17.25">
      <c r="A38" s="15">
        <v>43930</v>
      </c>
      <c r="B38" s="16" t="s">
        <v>7102</v>
      </c>
      <c r="C38" s="36"/>
      <c r="D38" s="36"/>
      <c r="E38" s="17">
        <v>150</v>
      </c>
      <c r="F38" s="17">
        <v>260</v>
      </c>
      <c r="G38" s="36"/>
      <c r="H38" s="36"/>
      <c r="I38" s="36"/>
      <c r="J38" s="36"/>
      <c r="K38" s="36"/>
      <c r="L38" s="36"/>
      <c r="M38" s="2"/>
      <c r="N38" s="2"/>
    </row>
    <row x14ac:dyDescent="0.25" r="39" customHeight="1" ht="17.25">
      <c r="A39" s="21" t="s">
        <v>7104</v>
      </c>
      <c r="B39" s="22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112"/>
      <c r="H39" s="112"/>
      <c r="I39" s="112"/>
      <c r="J39" s="112"/>
      <c r="K39" s="112"/>
      <c r="L39" s="23">
        <f>SUM(L37:L38)</f>
      </c>
      <c r="M39" s="2"/>
      <c r="N39" s="2"/>
    </row>
    <row x14ac:dyDescent="0.25" r="40" customHeight="1" ht="17.25">
      <c r="A40" s="15">
        <v>43840</v>
      </c>
      <c r="B40" s="16" t="s">
        <v>14</v>
      </c>
      <c r="C40" s="17">
        <v>-11</v>
      </c>
      <c r="D40" s="36"/>
      <c r="E40" s="17">
        <v>-25</v>
      </c>
      <c r="F40" s="17">
        <v>-8</v>
      </c>
      <c r="G40" s="36"/>
      <c r="H40" s="36"/>
      <c r="I40" s="36"/>
      <c r="J40" s="36"/>
      <c r="K40" s="36"/>
      <c r="L40" s="36"/>
      <c r="M40" s="2"/>
      <c r="N40" s="2"/>
    </row>
    <row x14ac:dyDescent="0.25" r="41" customHeight="1" ht="17.25">
      <c r="A41" s="15">
        <v>43900</v>
      </c>
      <c r="B41" s="16" t="s">
        <v>14</v>
      </c>
      <c r="C41" s="36"/>
      <c r="D41" s="36"/>
      <c r="E41" s="36"/>
      <c r="F41" s="17">
        <v>-170</v>
      </c>
      <c r="G41" s="36"/>
      <c r="H41" s="36"/>
      <c r="I41" s="36"/>
      <c r="J41" s="36"/>
      <c r="K41" s="36"/>
      <c r="L41" s="36"/>
      <c r="M41" s="2"/>
      <c r="N41" s="2"/>
    </row>
    <row x14ac:dyDescent="0.25" r="42" customHeight="1" ht="17.25">
      <c r="A42" s="15">
        <v>44175</v>
      </c>
      <c r="B42" s="16" t="s">
        <v>7106</v>
      </c>
      <c r="C42" s="36"/>
      <c r="D42" s="17">
        <v>100</v>
      </c>
      <c r="E42" s="17">
        <v>200</v>
      </c>
      <c r="F42" s="36"/>
      <c r="G42" s="17">
        <v>20</v>
      </c>
      <c r="H42" s="17">
        <v>20</v>
      </c>
      <c r="I42" s="17">
        <v>100</v>
      </c>
      <c r="J42" s="36"/>
      <c r="K42" s="36"/>
      <c r="L42" s="36"/>
      <c r="M42" s="2"/>
      <c r="N42" s="2"/>
    </row>
    <row x14ac:dyDescent="0.25" r="43" customHeight="1" ht="17.25">
      <c r="A43" s="15" t="s">
        <v>614</v>
      </c>
      <c r="B43" s="16" t="s">
        <v>7107</v>
      </c>
      <c r="C43" s="36"/>
      <c r="D43" s="17">
        <v>84</v>
      </c>
      <c r="E43" s="17">
        <v>200</v>
      </c>
      <c r="F43" s="36"/>
      <c r="G43" s="17">
        <v>35</v>
      </c>
      <c r="H43" s="17">
        <v>100</v>
      </c>
      <c r="I43" s="17">
        <v>200</v>
      </c>
      <c r="J43" s="36"/>
      <c r="K43" s="36"/>
      <c r="L43" s="36"/>
      <c r="M43" s="2"/>
      <c r="N43" s="2"/>
    </row>
    <row x14ac:dyDescent="0.25" r="44" customHeight="1" ht="17.25">
      <c r="A44" s="15" t="s">
        <v>614</v>
      </c>
      <c r="B44" s="16" t="s">
        <v>7108</v>
      </c>
      <c r="C44" s="36"/>
      <c r="D44" s="17">
        <v>84</v>
      </c>
      <c r="E44" s="17">
        <v>200</v>
      </c>
      <c r="F44" s="36"/>
      <c r="G44" s="17">
        <v>57</v>
      </c>
      <c r="H44" s="17">
        <v>100</v>
      </c>
      <c r="I44" s="17">
        <v>100</v>
      </c>
      <c r="J44" s="36"/>
      <c r="K44" s="36"/>
      <c r="L44" s="36"/>
      <c r="M44" s="2"/>
      <c r="N44" s="2"/>
    </row>
    <row x14ac:dyDescent="0.25" r="45" customHeight="1" ht="15.75">
      <c r="A45" s="15" t="s">
        <v>388</v>
      </c>
      <c r="B45" s="16" t="s">
        <v>7109</v>
      </c>
      <c r="C45" s="36"/>
      <c r="D45" s="17">
        <v>85</v>
      </c>
      <c r="E45" s="17">
        <v>200</v>
      </c>
      <c r="F45" s="36"/>
      <c r="G45" s="17">
        <v>38</v>
      </c>
      <c r="H45" s="17">
        <v>80</v>
      </c>
      <c r="I45" s="36"/>
      <c r="J45" s="36"/>
      <c r="K45" s="36"/>
      <c r="L45" s="36"/>
      <c r="M45" s="2"/>
      <c r="N45" s="2"/>
    </row>
    <row x14ac:dyDescent="0.25" r="46" customHeight="1" ht="17.25">
      <c r="A46" s="15" t="s">
        <v>388</v>
      </c>
      <c r="B46" s="16" t="s">
        <v>7110</v>
      </c>
      <c r="C46" s="36"/>
      <c r="D46" s="17">
        <v>85</v>
      </c>
      <c r="E46" s="17">
        <v>400</v>
      </c>
      <c r="F46" s="36"/>
      <c r="G46" s="36"/>
      <c r="H46" s="17">
        <v>190</v>
      </c>
      <c r="I46" s="36"/>
      <c r="J46" s="36"/>
      <c r="K46" s="36"/>
      <c r="L46" s="36"/>
      <c r="M46" s="2"/>
      <c r="N46" s="2"/>
    </row>
    <row x14ac:dyDescent="0.25" r="47" customHeight="1" ht="17.25">
      <c r="A47" s="15" t="s">
        <v>4332</v>
      </c>
      <c r="B47" s="16" t="s">
        <v>7111</v>
      </c>
      <c r="C47" s="36"/>
      <c r="D47" s="36"/>
      <c r="E47" s="36"/>
      <c r="F47" s="17">
        <v>800</v>
      </c>
      <c r="G47" s="36"/>
      <c r="H47" s="36"/>
      <c r="I47" s="36"/>
      <c r="J47" s="36"/>
      <c r="K47" s="36"/>
      <c r="L47" s="36"/>
      <c r="M47" s="2"/>
      <c r="N47" s="2"/>
    </row>
    <row x14ac:dyDescent="0.25" r="48" customHeight="1" ht="17.25">
      <c r="A48" s="15" t="s">
        <v>1016</v>
      </c>
      <c r="B48" s="16" t="s">
        <v>7112</v>
      </c>
      <c r="C48" s="36"/>
      <c r="D48" s="36"/>
      <c r="E48" s="36"/>
      <c r="F48" s="17">
        <v>800</v>
      </c>
      <c r="G48" s="36"/>
      <c r="H48" s="36"/>
      <c r="I48" s="36"/>
      <c r="J48" s="36"/>
      <c r="K48" s="36"/>
      <c r="L48" s="36"/>
      <c r="M48" s="2"/>
      <c r="N48" s="2"/>
    </row>
    <row x14ac:dyDescent="0.25" r="49" customHeight="1" ht="17.25">
      <c r="A49" s="21" t="s">
        <v>7113</v>
      </c>
      <c r="B49" s="22"/>
      <c r="C49" s="23">
        <f>SUM(C39:C48)</f>
      </c>
      <c r="D49" s="23">
        <f>SUM(D39:D48)</f>
      </c>
      <c r="E49" s="23">
        <f>SUM(E39:E48)</f>
      </c>
      <c r="F49" s="23">
        <f>SUM(F39:F48)</f>
      </c>
      <c r="G49" s="23">
        <f>SUM(G39:G48)</f>
      </c>
      <c r="H49" s="23">
        <f>SUM(H39:H48)</f>
      </c>
      <c r="I49" s="23">
        <f>SUM(I39:I48)</f>
      </c>
      <c r="J49" s="112"/>
      <c r="K49" s="112"/>
      <c r="L49" s="23">
        <f>SUM(L39:L48)</f>
      </c>
      <c r="M49" s="2"/>
      <c r="N49" s="2"/>
    </row>
    <row x14ac:dyDescent="0.25" r="50" customHeight="1" ht="17.25">
      <c r="A50" s="15" t="s">
        <v>1018</v>
      </c>
      <c r="B50" s="16" t="s">
        <v>7114</v>
      </c>
      <c r="C50" s="36"/>
      <c r="D50" s="36"/>
      <c r="E50" s="36"/>
      <c r="F50" s="17">
        <v>800</v>
      </c>
      <c r="G50" s="36"/>
      <c r="H50" s="36"/>
      <c r="I50" s="36"/>
      <c r="J50" s="36"/>
      <c r="K50" s="36"/>
      <c r="L50" s="36"/>
      <c r="M50" s="2"/>
      <c r="N50" s="2"/>
    </row>
    <row x14ac:dyDescent="0.25" r="51" customHeight="1" ht="17.25">
      <c r="A51" s="15" t="s">
        <v>618</v>
      </c>
      <c r="B51" s="16" t="s">
        <v>7115</v>
      </c>
      <c r="C51" s="36"/>
      <c r="D51" s="17">
        <v>120</v>
      </c>
      <c r="E51" s="36"/>
      <c r="F51" s="36"/>
      <c r="G51" s="36"/>
      <c r="H51" s="17">
        <v>10</v>
      </c>
      <c r="I51" s="36"/>
      <c r="J51" s="36"/>
      <c r="K51" s="36"/>
      <c r="L51" s="36"/>
      <c r="M51" s="2"/>
      <c r="N51" s="2"/>
    </row>
    <row x14ac:dyDescent="0.25" r="52" customHeight="1" ht="17.25">
      <c r="A52" s="15" t="s">
        <v>1029</v>
      </c>
      <c r="B52" s="16" t="s">
        <v>7116</v>
      </c>
      <c r="C52" s="36"/>
      <c r="D52" s="17">
        <v>42</v>
      </c>
      <c r="E52" s="36"/>
      <c r="F52" s="36"/>
      <c r="G52" s="36"/>
      <c r="H52" s="36"/>
      <c r="I52" s="36"/>
      <c r="J52" s="36"/>
      <c r="K52" s="36"/>
      <c r="L52" s="36"/>
      <c r="M52" s="2"/>
      <c r="N52" s="2"/>
    </row>
    <row x14ac:dyDescent="0.25" r="53" customHeight="1" ht="17.25">
      <c r="A53" s="15" t="s">
        <v>620</v>
      </c>
      <c r="B53" s="16" t="s">
        <v>7117</v>
      </c>
      <c r="C53" s="36"/>
      <c r="D53" s="36"/>
      <c r="E53" s="36"/>
      <c r="F53" s="36"/>
      <c r="G53" s="17">
        <v>45</v>
      </c>
      <c r="H53" s="36"/>
      <c r="I53" s="36"/>
      <c r="J53" s="36"/>
      <c r="K53" s="36"/>
      <c r="L53" s="36"/>
      <c r="M53" s="2"/>
      <c r="N53" s="2"/>
    </row>
    <row x14ac:dyDescent="0.25" r="54" customHeight="1" ht="17.25">
      <c r="A54" s="15">
        <v>43872</v>
      </c>
      <c r="B54" s="16" t="s">
        <v>7118</v>
      </c>
      <c r="C54" s="18"/>
      <c r="D54" s="17">
        <v>70</v>
      </c>
      <c r="E54" s="17">
        <v>100</v>
      </c>
      <c r="F54" s="17">
        <v>50</v>
      </c>
      <c r="G54" s="18"/>
      <c r="H54" s="18"/>
      <c r="I54" s="17">
        <v>150</v>
      </c>
      <c r="J54" s="17">
        <v>30</v>
      </c>
      <c r="K54" s="36"/>
      <c r="L54" s="18"/>
      <c r="M54" s="182"/>
      <c r="N54" s="182"/>
    </row>
    <row x14ac:dyDescent="0.25" r="55" customHeight="1" ht="17.25">
      <c r="A55" s="15">
        <v>43901</v>
      </c>
      <c r="B55" s="16" t="s">
        <v>7120</v>
      </c>
      <c r="C55" s="18"/>
      <c r="D55" s="17">
        <v>121</v>
      </c>
      <c r="E55" s="17">
        <v>200</v>
      </c>
      <c r="F55" s="36"/>
      <c r="G55" s="18"/>
      <c r="H55" s="18"/>
      <c r="I55" s="36"/>
      <c r="J55" s="36"/>
      <c r="K55" s="36"/>
      <c r="L55" s="18"/>
      <c r="M55" s="182"/>
      <c r="N55" s="182"/>
    </row>
    <row x14ac:dyDescent="0.25" r="56" customHeight="1" ht="17.25">
      <c r="A56" s="15">
        <v>43901</v>
      </c>
      <c r="B56" s="16" t="s">
        <v>7121</v>
      </c>
      <c r="C56" s="18"/>
      <c r="D56" s="36"/>
      <c r="E56" s="36"/>
      <c r="F56" s="17">
        <v>540</v>
      </c>
      <c r="G56" s="18"/>
      <c r="H56" s="18"/>
      <c r="I56" s="17">
        <v>140</v>
      </c>
      <c r="J56" s="36"/>
      <c r="K56" s="17">
        <v>90</v>
      </c>
      <c r="L56" s="18"/>
      <c r="M56" s="182"/>
      <c r="N56" s="182"/>
    </row>
    <row x14ac:dyDescent="0.25" r="57" customHeight="1" ht="17.25">
      <c r="A57" s="15">
        <v>44023</v>
      </c>
      <c r="B57" s="16" t="s">
        <v>7122</v>
      </c>
      <c r="C57" s="18"/>
      <c r="D57" s="17">
        <v>84</v>
      </c>
      <c r="E57" s="17">
        <v>200</v>
      </c>
      <c r="F57" s="224">
        <v>100</v>
      </c>
      <c r="G57" s="18"/>
      <c r="H57" s="18"/>
      <c r="I57" s="17">
        <v>140</v>
      </c>
      <c r="J57" s="18"/>
      <c r="K57" s="17">
        <v>50</v>
      </c>
      <c r="L57" s="18"/>
      <c r="M57" s="182"/>
      <c r="N57" s="2"/>
    </row>
    <row x14ac:dyDescent="0.25" r="58" customHeight="1" ht="17.25">
      <c r="A58" s="15">
        <v>44023</v>
      </c>
      <c r="B58" s="16" t="s">
        <v>7124</v>
      </c>
      <c r="C58" s="18"/>
      <c r="D58" s="17">
        <v>80</v>
      </c>
      <c r="E58" s="17">
        <v>170</v>
      </c>
      <c r="F58" s="224">
        <v>150</v>
      </c>
      <c r="G58" s="18"/>
      <c r="H58" s="18"/>
      <c r="I58" s="36"/>
      <c r="J58" s="17">
        <v>40</v>
      </c>
      <c r="K58" s="36"/>
      <c r="L58" s="18"/>
      <c r="M58" s="182"/>
      <c r="N58" s="2"/>
    </row>
    <row x14ac:dyDescent="0.25" r="59" customHeight="1" ht="17.25">
      <c r="A59" s="15">
        <v>44085</v>
      </c>
      <c r="B59" s="16" t="s">
        <v>7125</v>
      </c>
      <c r="C59" s="18"/>
      <c r="D59" s="36"/>
      <c r="E59" s="17">
        <v>438</v>
      </c>
      <c r="F59" s="36"/>
      <c r="G59" s="18"/>
      <c r="H59" s="18"/>
      <c r="I59" s="36"/>
      <c r="J59" s="17">
        <v>30</v>
      </c>
      <c r="K59" s="36"/>
      <c r="L59" s="18"/>
      <c r="M59" s="182"/>
      <c r="N59" s="2"/>
    </row>
    <row x14ac:dyDescent="0.25" r="60" customHeight="1" ht="17.25">
      <c r="A60" s="15">
        <v>44085</v>
      </c>
      <c r="B60" s="16" t="s">
        <v>14</v>
      </c>
      <c r="C60" s="18"/>
      <c r="D60" s="36"/>
      <c r="E60" s="36"/>
      <c r="F60" s="224">
        <v>-250</v>
      </c>
      <c r="G60" s="18"/>
      <c r="H60" s="18"/>
      <c r="I60" s="36"/>
      <c r="J60" s="36"/>
      <c r="K60" s="36"/>
      <c r="L60" s="18"/>
      <c r="M60" s="182"/>
      <c r="N60" s="2"/>
    </row>
    <row x14ac:dyDescent="0.25" r="61" customHeight="1" ht="17.25">
      <c r="A61" s="15" t="s">
        <v>1356</v>
      </c>
      <c r="B61" s="16" t="s">
        <v>7126</v>
      </c>
      <c r="C61" s="36"/>
      <c r="D61" s="36"/>
      <c r="E61" s="17">
        <v>150</v>
      </c>
      <c r="F61" s="17">
        <v>250</v>
      </c>
      <c r="G61" s="36"/>
      <c r="H61" s="17">
        <v>50</v>
      </c>
      <c r="I61" s="36"/>
      <c r="J61" s="17">
        <v>84</v>
      </c>
      <c r="K61" s="36"/>
      <c r="L61" s="17">
        <v>400</v>
      </c>
      <c r="M61" s="2"/>
      <c r="N61" s="2"/>
    </row>
    <row x14ac:dyDescent="0.25" r="62" customHeight="1" ht="17.25">
      <c r="A62" s="15" t="s">
        <v>1356</v>
      </c>
      <c r="B62" s="16" t="s">
        <v>7127</v>
      </c>
      <c r="C62" s="36"/>
      <c r="D62" s="17">
        <v>85</v>
      </c>
      <c r="E62" s="17">
        <v>150</v>
      </c>
      <c r="F62" s="36"/>
      <c r="G62" s="36"/>
      <c r="H62" s="36"/>
      <c r="I62" s="17">
        <v>250</v>
      </c>
      <c r="J62" s="36"/>
      <c r="K62" s="36"/>
      <c r="L62" s="17">
        <v>400</v>
      </c>
      <c r="M62" s="2"/>
      <c r="N62" s="2"/>
    </row>
    <row x14ac:dyDescent="0.25" r="63" customHeight="1" ht="17.25">
      <c r="A63" s="15" t="s">
        <v>1356</v>
      </c>
      <c r="B63" s="16" t="s">
        <v>7128</v>
      </c>
      <c r="C63" s="36"/>
      <c r="D63" s="17">
        <v>84</v>
      </c>
      <c r="E63" s="17">
        <v>150</v>
      </c>
      <c r="F63" s="17">
        <v>150</v>
      </c>
      <c r="G63" s="36"/>
      <c r="H63" s="36"/>
      <c r="I63" s="17">
        <v>150</v>
      </c>
      <c r="J63" s="36"/>
      <c r="K63" s="36"/>
      <c r="L63" s="17">
        <v>200</v>
      </c>
      <c r="M63" s="2"/>
      <c r="N63" s="2"/>
    </row>
    <row x14ac:dyDescent="0.25" r="64" customHeight="1" ht="17.25">
      <c r="A64" s="15" t="s">
        <v>1356</v>
      </c>
      <c r="B64" s="16" t="s">
        <v>7130</v>
      </c>
      <c r="C64" s="36"/>
      <c r="D64" s="17">
        <v>85</v>
      </c>
      <c r="E64" s="17">
        <v>150</v>
      </c>
      <c r="F64" s="17">
        <v>150</v>
      </c>
      <c r="G64" s="36"/>
      <c r="H64" s="36"/>
      <c r="I64" s="17">
        <v>150</v>
      </c>
      <c r="J64" s="36"/>
      <c r="K64" s="36"/>
      <c r="L64" s="17">
        <v>200</v>
      </c>
      <c r="M64" s="2"/>
      <c r="N64" s="2"/>
    </row>
    <row x14ac:dyDescent="0.25" r="65" customHeight="1" ht="17.25">
      <c r="A65" s="15" t="s">
        <v>5627</v>
      </c>
      <c r="B65" s="16" t="s">
        <v>7131</v>
      </c>
      <c r="C65" s="36"/>
      <c r="D65" s="36"/>
      <c r="E65" s="36"/>
      <c r="F65" s="36"/>
      <c r="G65" s="36"/>
      <c r="H65" s="36"/>
      <c r="I65" s="17">
        <v>800</v>
      </c>
      <c r="J65" s="36"/>
      <c r="K65" s="36"/>
      <c r="L65" s="36"/>
      <c r="M65" s="2"/>
      <c r="N65" s="2"/>
    </row>
    <row x14ac:dyDescent="0.25" r="66" customHeight="1" ht="17.25">
      <c r="A66" s="15" t="s">
        <v>391</v>
      </c>
      <c r="B66" s="16" t="s">
        <v>7132</v>
      </c>
      <c r="C66" s="36"/>
      <c r="D66" s="36"/>
      <c r="E66" s="36"/>
      <c r="F66" s="17">
        <v>400</v>
      </c>
      <c r="G66" s="36"/>
      <c r="H66" s="36"/>
      <c r="I66" s="17">
        <v>400</v>
      </c>
      <c r="J66" s="36"/>
      <c r="K66" s="36"/>
      <c r="L66" s="36"/>
      <c r="M66" s="2"/>
      <c r="N66" s="2"/>
    </row>
    <row x14ac:dyDescent="0.25" r="67" customHeight="1" ht="17.25">
      <c r="A67" s="15" t="s">
        <v>391</v>
      </c>
      <c r="B67" s="16" t="s">
        <v>7133</v>
      </c>
      <c r="C67" s="36"/>
      <c r="D67" s="17">
        <v>97</v>
      </c>
      <c r="E67" s="17">
        <v>100</v>
      </c>
      <c r="F67" s="17">
        <v>18</v>
      </c>
      <c r="G67" s="36"/>
      <c r="H67" s="36"/>
      <c r="I67" s="36"/>
      <c r="J67" s="36"/>
      <c r="K67" s="36"/>
      <c r="L67" s="36"/>
      <c r="M67" s="2"/>
      <c r="N67" s="2"/>
    </row>
    <row x14ac:dyDescent="0.25" r="68" customHeight="1" ht="17.25">
      <c r="A68" s="15" t="s">
        <v>5529</v>
      </c>
      <c r="B68" s="16" t="s">
        <v>7134</v>
      </c>
      <c r="C68" s="36"/>
      <c r="D68" s="17">
        <v>100</v>
      </c>
      <c r="E68" s="17">
        <v>300</v>
      </c>
      <c r="F68" s="36"/>
      <c r="G68" s="36"/>
      <c r="H68" s="36"/>
      <c r="I68" s="36"/>
      <c r="J68" s="36"/>
      <c r="K68" s="36"/>
      <c r="L68" s="17">
        <v>240</v>
      </c>
      <c r="M68" s="2"/>
      <c r="N68" s="2"/>
    </row>
    <row x14ac:dyDescent="0.25" r="69" customHeight="1" ht="17.25">
      <c r="A69" s="15" t="s">
        <v>5529</v>
      </c>
      <c r="B69" s="16" t="s">
        <v>7135</v>
      </c>
      <c r="C69" s="18"/>
      <c r="D69" s="18"/>
      <c r="E69" s="18"/>
      <c r="F69" s="17">
        <v>484</v>
      </c>
      <c r="G69" s="17">
        <v>50</v>
      </c>
      <c r="H69" s="17">
        <v>100</v>
      </c>
      <c r="I69" s="17">
        <v>162</v>
      </c>
      <c r="J69" s="18"/>
      <c r="K69" s="18"/>
      <c r="L69" s="18"/>
      <c r="M69" s="2"/>
      <c r="N69" s="2"/>
    </row>
    <row x14ac:dyDescent="0.25" r="70" customHeight="1" ht="17.25">
      <c r="A70" s="15" t="s">
        <v>5529</v>
      </c>
      <c r="B70" s="16" t="s">
        <v>7136</v>
      </c>
      <c r="C70" s="36"/>
      <c r="D70" s="17">
        <v>312</v>
      </c>
      <c r="E70" s="17">
        <v>250</v>
      </c>
      <c r="F70" s="17">
        <v>400</v>
      </c>
      <c r="G70" s="36"/>
      <c r="H70" s="36"/>
      <c r="I70" s="36"/>
      <c r="J70" s="17">
        <v>95</v>
      </c>
      <c r="K70" s="36"/>
      <c r="L70" s="36"/>
      <c r="M70" s="2"/>
      <c r="N70" s="2"/>
    </row>
    <row x14ac:dyDescent="0.25" r="71" customHeight="1" ht="17.25">
      <c r="A71" s="15" t="s">
        <v>1427</v>
      </c>
      <c r="B71" s="16" t="s">
        <v>7137</v>
      </c>
      <c r="C71" s="36"/>
      <c r="D71" s="36"/>
      <c r="E71" s="36"/>
      <c r="F71" s="36"/>
      <c r="G71" s="17">
        <v>140</v>
      </c>
      <c r="H71" s="36"/>
      <c r="I71" s="36"/>
      <c r="J71" s="36"/>
      <c r="K71" s="36"/>
      <c r="L71" s="36"/>
      <c r="M71" s="2"/>
      <c r="N71" s="2"/>
    </row>
    <row x14ac:dyDescent="0.25" r="72" customHeight="1" ht="17.25">
      <c r="A72" s="15" t="s">
        <v>1427</v>
      </c>
      <c r="B72" s="16" t="s">
        <v>7138</v>
      </c>
      <c r="C72" s="36"/>
      <c r="D72" s="36"/>
      <c r="E72" s="36"/>
      <c r="F72" s="36"/>
      <c r="G72" s="17">
        <v>140</v>
      </c>
      <c r="H72" s="36"/>
      <c r="I72" s="36"/>
      <c r="J72" s="36"/>
      <c r="K72" s="36"/>
      <c r="L72" s="36"/>
      <c r="M72" s="2"/>
      <c r="N72" s="2"/>
    </row>
    <row x14ac:dyDescent="0.25" r="73" customHeight="1" ht="17.25">
      <c r="A73" s="21" t="s">
        <v>7139</v>
      </c>
      <c r="B73" s="22"/>
      <c r="C73" s="23">
        <f>SUM(C49:C72)</f>
      </c>
      <c r="D73" s="23">
        <f>SUM(D49:D72)</f>
      </c>
      <c r="E73" s="23">
        <f>SUM(E49:E72)</f>
      </c>
      <c r="F73" s="23">
        <f>SUM(F49:F72)</f>
      </c>
      <c r="G73" s="23">
        <f>SUM(G49:G72)</f>
      </c>
      <c r="H73" s="23">
        <f>SUM(H49:H72)</f>
      </c>
      <c r="I73" s="23">
        <f>SUM(I49:I72)</f>
      </c>
      <c r="J73" s="23">
        <f>SUM(J49:J72)</f>
      </c>
      <c r="K73" s="23">
        <f>SUM(K49:K72)</f>
      </c>
      <c r="L73" s="23">
        <f>SUM(L49:L72)</f>
      </c>
      <c r="M73" s="2"/>
      <c r="N73" s="2"/>
    </row>
    <row x14ac:dyDescent="0.25" r="74" customHeight="1" ht="17.25">
      <c r="A74" s="15" t="s">
        <v>5671</v>
      </c>
      <c r="B74" s="16" t="s">
        <v>14</v>
      </c>
      <c r="C74" s="36"/>
      <c r="D74" s="36"/>
      <c r="E74" s="17">
        <v>-220</v>
      </c>
      <c r="F74" s="17">
        <v>-323</v>
      </c>
      <c r="G74" s="36"/>
      <c r="H74" s="36"/>
      <c r="I74" s="17">
        <v>-142</v>
      </c>
      <c r="J74" s="36"/>
      <c r="K74" s="36"/>
      <c r="L74" s="36"/>
      <c r="M74" s="2"/>
      <c r="N74" s="2"/>
    </row>
    <row x14ac:dyDescent="0.25" r="75" customHeight="1" ht="17.25">
      <c r="A75" s="15" t="s">
        <v>5671</v>
      </c>
      <c r="B75" s="16" t="s">
        <v>14</v>
      </c>
      <c r="C75" s="36"/>
      <c r="D75" s="36"/>
      <c r="E75" s="36"/>
      <c r="F75" s="36"/>
      <c r="G75" s="36"/>
      <c r="H75" s="36"/>
      <c r="I75" s="17">
        <v>-700</v>
      </c>
      <c r="J75" s="36"/>
      <c r="K75" s="36"/>
      <c r="L75" s="36"/>
      <c r="M75" s="2"/>
      <c r="N75" s="2"/>
    </row>
    <row x14ac:dyDescent="0.25" r="76" customHeight="1" ht="17.25">
      <c r="A76" s="15" t="s">
        <v>5671</v>
      </c>
      <c r="B76" s="16" t="s">
        <v>14</v>
      </c>
      <c r="C76" s="36"/>
      <c r="D76" s="36"/>
      <c r="E76" s="36"/>
      <c r="F76" s="17">
        <v>-870</v>
      </c>
      <c r="G76" s="36"/>
      <c r="H76" s="36"/>
      <c r="I76" s="36"/>
      <c r="J76" s="36"/>
      <c r="K76" s="36"/>
      <c r="L76" s="36"/>
      <c r="M76" s="2"/>
      <c r="N76" s="2"/>
    </row>
    <row x14ac:dyDescent="0.25" r="77" customHeight="1" ht="17.25">
      <c r="A77" s="15" t="s">
        <v>416</v>
      </c>
      <c r="B77" s="16" t="s">
        <v>14</v>
      </c>
      <c r="C77" s="36"/>
      <c r="D77" s="36"/>
      <c r="E77" s="36"/>
      <c r="F77" s="17">
        <v>-202</v>
      </c>
      <c r="G77" s="17">
        <v>-40</v>
      </c>
      <c r="H77" s="36"/>
      <c r="I77" s="17">
        <v>-180</v>
      </c>
      <c r="J77" s="36"/>
      <c r="K77" s="36"/>
      <c r="L77" s="36"/>
      <c r="M77" s="2"/>
      <c r="N77" s="2"/>
    </row>
    <row x14ac:dyDescent="0.25" r="78" customHeight="1" ht="17.25">
      <c r="A78" s="15" t="s">
        <v>416</v>
      </c>
      <c r="B78" s="16" t="s">
        <v>14</v>
      </c>
      <c r="C78" s="36"/>
      <c r="D78" s="36"/>
      <c r="E78" s="36"/>
      <c r="F78" s="17">
        <v>-600</v>
      </c>
      <c r="G78" s="36"/>
      <c r="H78" s="36"/>
      <c r="I78" s="17">
        <v>-150</v>
      </c>
      <c r="J78" s="36"/>
      <c r="K78" s="36"/>
      <c r="L78" s="36"/>
      <c r="M78" s="2"/>
      <c r="N78" s="2"/>
    </row>
    <row x14ac:dyDescent="0.25" r="79" customHeight="1" ht="17.25">
      <c r="A79" s="15" t="s">
        <v>416</v>
      </c>
      <c r="B79" s="16" t="s">
        <v>14</v>
      </c>
      <c r="C79" s="36"/>
      <c r="D79" s="36"/>
      <c r="E79" s="36"/>
      <c r="F79" s="17">
        <v>-700</v>
      </c>
      <c r="G79" s="36"/>
      <c r="H79" s="36"/>
      <c r="I79" s="36"/>
      <c r="J79" s="36"/>
      <c r="K79" s="36"/>
      <c r="L79" s="36"/>
      <c r="M79" s="2"/>
      <c r="N79" s="2"/>
    </row>
    <row x14ac:dyDescent="0.25" r="80" customHeight="1" ht="17.25">
      <c r="A80" s="15">
        <v>43842</v>
      </c>
      <c r="B80" s="16" t="s">
        <v>14</v>
      </c>
      <c r="C80" s="36"/>
      <c r="D80" s="17">
        <v>-104</v>
      </c>
      <c r="E80" s="36"/>
      <c r="F80" s="36"/>
      <c r="G80" s="17">
        <v>-17</v>
      </c>
      <c r="H80" s="36"/>
      <c r="I80" s="36"/>
      <c r="J80" s="36"/>
      <c r="K80" s="36"/>
      <c r="L80" s="36"/>
      <c r="M80" s="2"/>
      <c r="N80" s="2"/>
    </row>
    <row x14ac:dyDescent="0.25" r="81" customHeight="1" ht="17.25">
      <c r="A81" s="15">
        <v>43842</v>
      </c>
      <c r="B81" s="16" t="s">
        <v>14</v>
      </c>
      <c r="C81" s="36"/>
      <c r="D81" s="17">
        <v>-119</v>
      </c>
      <c r="E81" s="36"/>
      <c r="F81" s="36"/>
      <c r="G81" s="36"/>
      <c r="H81" s="36"/>
      <c r="I81" s="36"/>
      <c r="J81" s="36"/>
      <c r="K81" s="36"/>
      <c r="L81" s="36"/>
      <c r="M81" s="2"/>
      <c r="N81" s="2"/>
    </row>
    <row x14ac:dyDescent="0.25" r="82" customHeight="1" ht="17.25">
      <c r="A82" s="15">
        <v>43873</v>
      </c>
      <c r="B82" s="16" t="s">
        <v>14</v>
      </c>
      <c r="C82" s="36"/>
      <c r="D82" s="36"/>
      <c r="E82" s="17">
        <v>-674</v>
      </c>
      <c r="F82" s="17">
        <v>-21</v>
      </c>
      <c r="G82" s="36"/>
      <c r="H82" s="36"/>
      <c r="I82" s="17">
        <v>-25</v>
      </c>
      <c r="J82" s="36"/>
      <c r="K82" s="36"/>
      <c r="L82" s="36"/>
      <c r="M82" s="2"/>
      <c r="N82" s="2"/>
    </row>
    <row x14ac:dyDescent="0.25" r="83" customHeight="1" ht="17.25">
      <c r="A83" s="15">
        <v>43873</v>
      </c>
      <c r="B83" s="16" t="s">
        <v>14</v>
      </c>
      <c r="C83" s="36"/>
      <c r="D83" s="17">
        <v>-65</v>
      </c>
      <c r="E83" s="17">
        <v>-30</v>
      </c>
      <c r="F83" s="36"/>
      <c r="G83" s="36"/>
      <c r="H83" s="17">
        <v>-100</v>
      </c>
      <c r="I83" s="36"/>
      <c r="J83" s="36"/>
      <c r="K83" s="36"/>
      <c r="L83" s="17">
        <v>-430</v>
      </c>
      <c r="M83" s="2"/>
      <c r="N83" s="2"/>
    </row>
    <row x14ac:dyDescent="0.25" r="84" customHeight="1" ht="17.25">
      <c r="A84" s="15">
        <v>44055</v>
      </c>
      <c r="B84" s="16" t="s">
        <v>14</v>
      </c>
      <c r="C84" s="36"/>
      <c r="D84" s="36"/>
      <c r="E84" s="17">
        <v>-300</v>
      </c>
      <c r="F84" s="36"/>
      <c r="G84" s="36"/>
      <c r="H84" s="36"/>
      <c r="I84" s="17">
        <v>-595</v>
      </c>
      <c r="J84" s="36"/>
      <c r="K84" s="36"/>
      <c r="L84" s="36"/>
      <c r="M84" s="2"/>
      <c r="N84" s="2"/>
    </row>
    <row x14ac:dyDescent="0.25" r="85" customHeight="1" ht="17.25">
      <c r="A85" s="15">
        <v>44055</v>
      </c>
      <c r="B85" s="16" t="s">
        <v>14</v>
      </c>
      <c r="C85" s="36"/>
      <c r="D85" s="36"/>
      <c r="E85" s="17">
        <v>-170</v>
      </c>
      <c r="F85" s="17">
        <v>-250</v>
      </c>
      <c r="G85" s="17">
        <v>-82</v>
      </c>
      <c r="H85" s="36"/>
      <c r="I85" s="36"/>
      <c r="J85" s="36"/>
      <c r="K85" s="36"/>
      <c r="L85" s="17">
        <v>-10</v>
      </c>
      <c r="M85" s="2"/>
      <c r="N85" s="2"/>
    </row>
    <row x14ac:dyDescent="0.25" r="86" customHeight="1" ht="17.25">
      <c r="A86" s="15">
        <v>44147</v>
      </c>
      <c r="B86" s="16" t="s">
        <v>14</v>
      </c>
      <c r="C86" s="18"/>
      <c r="D86" s="17">
        <v>-84</v>
      </c>
      <c r="E86" s="17">
        <v>-110</v>
      </c>
      <c r="F86" s="17">
        <v>-100</v>
      </c>
      <c r="G86" s="17">
        <v>-18</v>
      </c>
      <c r="H86" s="18"/>
      <c r="I86" s="18"/>
      <c r="J86" s="17">
        <v>-18</v>
      </c>
      <c r="K86" s="18"/>
      <c r="L86" s="17">
        <v>-10</v>
      </c>
      <c r="M86" s="182"/>
      <c r="N86" s="2"/>
    </row>
    <row x14ac:dyDescent="0.25" r="87" customHeight="1" ht="17.25">
      <c r="A87" s="15" t="s">
        <v>329</v>
      </c>
      <c r="B87" s="16" t="s">
        <v>14</v>
      </c>
      <c r="C87" s="36"/>
      <c r="D87" s="17">
        <v>-101</v>
      </c>
      <c r="E87" s="36"/>
      <c r="F87" s="36"/>
      <c r="G87" s="36"/>
      <c r="H87" s="36"/>
      <c r="I87" s="36"/>
      <c r="J87" s="36"/>
      <c r="K87" s="36"/>
      <c r="L87" s="17">
        <v>-10</v>
      </c>
      <c r="M87" s="2"/>
      <c r="N87" s="2"/>
    </row>
    <row x14ac:dyDescent="0.25" r="88" customHeight="1" ht="17.25">
      <c r="A88" s="15" t="s">
        <v>1159</v>
      </c>
      <c r="B88" s="16" t="s">
        <v>14</v>
      </c>
      <c r="C88" s="36"/>
      <c r="D88" s="17">
        <v>-101</v>
      </c>
      <c r="E88" s="17">
        <v>-200</v>
      </c>
      <c r="F88" s="36"/>
      <c r="G88" s="36"/>
      <c r="H88" s="17">
        <v>-32</v>
      </c>
      <c r="I88" s="36"/>
      <c r="J88" s="36"/>
      <c r="K88" s="36"/>
      <c r="L88" s="17">
        <v>-10</v>
      </c>
      <c r="M88" s="2"/>
      <c r="N88" s="2"/>
    </row>
    <row x14ac:dyDescent="0.25" r="89" customHeight="1" ht="17.25">
      <c r="A89" s="21" t="s">
        <v>7142</v>
      </c>
      <c r="B89" s="22"/>
      <c r="C89" s="23">
        <f>SUM(C73:C88)</f>
      </c>
      <c r="D89" s="23">
        <f>SUM(D73:D88)</f>
      </c>
      <c r="E89" s="23">
        <f>SUM(E73:E88)</f>
      </c>
      <c r="F89" s="23">
        <f>SUM(F73:F88)</f>
      </c>
      <c r="G89" s="23">
        <f>SUM(G73:G88)</f>
      </c>
      <c r="H89" s="23">
        <f>SUM(H73:H88)</f>
      </c>
      <c r="I89" s="23">
        <f>SUM(I73:I88)</f>
      </c>
      <c r="J89" s="23">
        <f>SUM(J73:J88)</f>
      </c>
      <c r="K89" s="23">
        <f>SUM(K73:K88)</f>
      </c>
      <c r="L89" s="23">
        <f>SUM(L73:L88)</f>
      </c>
      <c r="M89" s="2"/>
      <c r="N89" s="2"/>
    </row>
    <row x14ac:dyDescent="0.25" r="90" customHeight="1" ht="17.25">
      <c r="A90" s="15" t="s">
        <v>297</v>
      </c>
      <c r="B90" s="16" t="s">
        <v>14</v>
      </c>
      <c r="C90" s="18"/>
      <c r="D90" s="17">
        <v>-70</v>
      </c>
      <c r="E90" s="17">
        <v>-200</v>
      </c>
      <c r="F90" s="18"/>
      <c r="G90" s="17">
        <v>-16</v>
      </c>
      <c r="H90" s="17">
        <v>-60</v>
      </c>
      <c r="I90" s="18"/>
      <c r="J90" s="18"/>
      <c r="K90" s="18"/>
      <c r="L90" s="18"/>
      <c r="M90" s="182"/>
      <c r="N90" s="2"/>
    </row>
    <row x14ac:dyDescent="0.25" r="91" customHeight="1" ht="17.25">
      <c r="A91" s="15" t="s">
        <v>1359</v>
      </c>
      <c r="B91" s="16" t="s">
        <v>14</v>
      </c>
      <c r="C91" s="36"/>
      <c r="D91" s="17">
        <v>-92</v>
      </c>
      <c r="E91" s="36"/>
      <c r="F91" s="17">
        <v>-214</v>
      </c>
      <c r="G91" s="17">
        <v>-5</v>
      </c>
      <c r="H91" s="36"/>
      <c r="I91" s="36"/>
      <c r="J91" s="17">
        <v>-9</v>
      </c>
      <c r="K91" s="36"/>
      <c r="L91" s="36"/>
      <c r="M91" s="2"/>
      <c r="N91" s="2"/>
    </row>
    <row x14ac:dyDescent="0.25" r="92" customHeight="1" ht="17.25">
      <c r="A92" s="15" t="s">
        <v>1360</v>
      </c>
      <c r="B92" s="16" t="s">
        <v>14</v>
      </c>
      <c r="C92" s="36"/>
      <c r="D92" s="17">
        <v>-45</v>
      </c>
      <c r="E92" s="36"/>
      <c r="F92" s="36"/>
      <c r="G92" s="36"/>
      <c r="H92" s="36"/>
      <c r="I92" s="36"/>
      <c r="J92" s="17">
        <v>-76</v>
      </c>
      <c r="K92" s="36"/>
      <c r="L92" s="17">
        <v>-1</v>
      </c>
      <c r="M92" s="2"/>
      <c r="N92" s="2"/>
    </row>
    <row x14ac:dyDescent="0.25" r="93" customHeight="1" ht="17.25">
      <c r="A93" s="15" t="s">
        <v>361</v>
      </c>
      <c r="B93" s="16" t="s">
        <v>14</v>
      </c>
      <c r="C93" s="36"/>
      <c r="D93" s="17">
        <v>-53</v>
      </c>
      <c r="E93" s="36"/>
      <c r="F93" s="17">
        <v>-110</v>
      </c>
      <c r="G93" s="36"/>
      <c r="H93" s="36"/>
      <c r="I93" s="36"/>
      <c r="J93" s="17">
        <v>-65</v>
      </c>
      <c r="K93" s="36"/>
      <c r="L93" s="36"/>
      <c r="M93" s="2"/>
      <c r="N93" s="2"/>
    </row>
    <row x14ac:dyDescent="0.25" r="94" customHeight="1" ht="17.25">
      <c r="A94" s="15">
        <v>44287</v>
      </c>
      <c r="B94" s="16" t="s">
        <v>14</v>
      </c>
      <c r="C94" s="36"/>
      <c r="D94" s="36"/>
      <c r="E94" s="36"/>
      <c r="F94" s="17">
        <v>-800</v>
      </c>
      <c r="G94" s="36"/>
      <c r="H94" s="36"/>
      <c r="I94" s="36"/>
      <c r="J94" s="36"/>
      <c r="K94" s="36"/>
      <c r="L94" s="36"/>
      <c r="M94" s="2"/>
      <c r="N94" s="2"/>
    </row>
    <row x14ac:dyDescent="0.25" r="95" customHeight="1" ht="17.25">
      <c r="A95" s="15">
        <v>44317</v>
      </c>
      <c r="B95" s="16" t="s">
        <v>14</v>
      </c>
      <c r="C95" s="36"/>
      <c r="D95" s="36"/>
      <c r="E95" s="17">
        <v>-67</v>
      </c>
      <c r="F95" s="17">
        <v>-563</v>
      </c>
      <c r="G95" s="36"/>
      <c r="H95" s="17">
        <v>-78</v>
      </c>
      <c r="I95" s="36"/>
      <c r="J95" s="36"/>
      <c r="K95" s="36"/>
      <c r="L95" s="17">
        <v>-770</v>
      </c>
      <c r="M95" s="2"/>
      <c r="N95" s="2"/>
    </row>
    <row x14ac:dyDescent="0.25" r="96" customHeight="1" ht="17.25">
      <c r="A96" s="15">
        <v>44317</v>
      </c>
      <c r="B96" s="16" t="s">
        <v>14</v>
      </c>
      <c r="C96" s="36"/>
      <c r="D96" s="17">
        <v>-69</v>
      </c>
      <c r="E96" s="17">
        <v>-249</v>
      </c>
      <c r="F96" s="36"/>
      <c r="G96" s="36"/>
      <c r="H96" s="17">
        <v>-57</v>
      </c>
      <c r="I96" s="36"/>
      <c r="J96" s="17">
        <v>-16</v>
      </c>
      <c r="K96" s="36"/>
      <c r="L96" s="36"/>
      <c r="M96" s="2"/>
      <c r="N96" s="2"/>
    </row>
    <row x14ac:dyDescent="0.25" r="97" customHeight="1" ht="17.25">
      <c r="A97" s="15">
        <v>44348</v>
      </c>
      <c r="B97" s="16" t="s">
        <v>14</v>
      </c>
      <c r="C97" s="36"/>
      <c r="D97" s="36"/>
      <c r="E97" s="17">
        <v>-210</v>
      </c>
      <c r="F97" s="17">
        <v>-70</v>
      </c>
      <c r="G97" s="17">
        <v>-83</v>
      </c>
      <c r="H97" s="17">
        <v>-65</v>
      </c>
      <c r="I97" s="36"/>
      <c r="J97" s="36"/>
      <c r="K97" s="36"/>
      <c r="L97" s="36"/>
      <c r="M97" s="2"/>
      <c r="N97" s="2"/>
    </row>
    <row x14ac:dyDescent="0.25" r="98" customHeight="1" ht="17.25">
      <c r="A98" s="15">
        <v>44348</v>
      </c>
      <c r="B98" s="16" t="s">
        <v>14</v>
      </c>
      <c r="C98" s="36"/>
      <c r="D98" s="17">
        <v>-46</v>
      </c>
      <c r="E98" s="17">
        <v>-260</v>
      </c>
      <c r="F98" s="36"/>
      <c r="G98" s="36"/>
      <c r="H98" s="17">
        <v>-10</v>
      </c>
      <c r="I98" s="36"/>
      <c r="J98" s="17">
        <v>-20</v>
      </c>
      <c r="K98" s="17">
        <v>-16</v>
      </c>
      <c r="L98" s="36"/>
      <c r="M98" s="2"/>
      <c r="N98" s="2"/>
    </row>
    <row x14ac:dyDescent="0.25" r="99" customHeight="1" ht="17.25">
      <c r="A99" s="33" t="s">
        <v>835</v>
      </c>
      <c r="B99" s="34" t="s">
        <v>14</v>
      </c>
      <c r="C99" s="36"/>
      <c r="D99" s="36"/>
      <c r="E99" s="36"/>
      <c r="F99" s="17">
        <v>-30</v>
      </c>
      <c r="G99" s="17">
        <v>-164</v>
      </c>
      <c r="H99" s="36"/>
      <c r="I99" s="36"/>
      <c r="J99" s="36"/>
      <c r="K99" s="36"/>
      <c r="L99" s="36"/>
      <c r="M99" s="2"/>
      <c r="N99" s="2"/>
    </row>
    <row x14ac:dyDescent="0.25" r="100" customHeight="1" ht="17.25">
      <c r="A100" s="15" t="s">
        <v>4859</v>
      </c>
      <c r="B100" s="16" t="s">
        <v>14</v>
      </c>
      <c r="C100" s="36"/>
      <c r="D100" s="17">
        <v>-68</v>
      </c>
      <c r="E100" s="36"/>
      <c r="F100" s="36"/>
      <c r="G100" s="17">
        <v>-32</v>
      </c>
      <c r="H100" s="36"/>
      <c r="I100" s="36"/>
      <c r="J100" s="36"/>
      <c r="K100" s="17">
        <v>-74</v>
      </c>
      <c r="L100" s="36"/>
      <c r="M100" s="2"/>
      <c r="N100" s="2"/>
    </row>
    <row x14ac:dyDescent="0.25" r="101" customHeight="1" ht="17.25">
      <c r="A101" s="15" t="s">
        <v>628</v>
      </c>
      <c r="B101" s="16" t="s">
        <v>14</v>
      </c>
      <c r="C101" s="36"/>
      <c r="D101" s="17">
        <v>-65</v>
      </c>
      <c r="E101" s="17">
        <v>-132</v>
      </c>
      <c r="F101" s="36"/>
      <c r="G101" s="17">
        <v>-28</v>
      </c>
      <c r="H101" s="17">
        <v>-36</v>
      </c>
      <c r="I101" s="36"/>
      <c r="J101" s="36"/>
      <c r="K101" s="36"/>
      <c r="L101" s="36"/>
      <c r="M101" s="2"/>
      <c r="N101" s="2"/>
    </row>
    <row x14ac:dyDescent="0.25" r="102" customHeight="1" ht="17.25">
      <c r="A102" s="15" t="s">
        <v>1044</v>
      </c>
      <c r="B102" s="16" t="s">
        <v>14</v>
      </c>
      <c r="C102" s="36"/>
      <c r="D102" s="17">
        <v>-20</v>
      </c>
      <c r="E102" s="17">
        <v>-80</v>
      </c>
      <c r="F102" s="36"/>
      <c r="G102" s="36"/>
      <c r="H102" s="17">
        <v>-50</v>
      </c>
      <c r="I102" s="36"/>
      <c r="J102" s="36"/>
      <c r="K102" s="36"/>
      <c r="L102" s="36"/>
      <c r="M102" s="2"/>
      <c r="N102" s="2"/>
    </row>
    <row x14ac:dyDescent="0.25" r="103" customHeight="1" ht="17.25">
      <c r="A103" s="21" t="s">
        <v>7144</v>
      </c>
      <c r="B103" s="22"/>
      <c r="C103" s="23">
        <f>SUM(C89:C102)</f>
      </c>
      <c r="D103" s="23">
        <f>SUM(D89:D102)</f>
      </c>
      <c r="E103" s="23">
        <f>SUM(E89:E102)</f>
      </c>
      <c r="F103" s="23">
        <f>SUM(F89:F102)</f>
      </c>
      <c r="G103" s="23">
        <f>SUM(G89:G102)</f>
      </c>
      <c r="H103" s="23">
        <f>SUM(H89:H102)</f>
      </c>
      <c r="I103" s="23">
        <f>SUM(I89:I102)</f>
      </c>
      <c r="J103" s="23">
        <f>SUM(J89:J102)</f>
      </c>
      <c r="K103" s="23">
        <f>SUM(K89:K102)</f>
      </c>
      <c r="L103" s="23">
        <f>SUM(L89:L102)</f>
      </c>
      <c r="M103" s="2"/>
      <c r="N103" s="2"/>
    </row>
    <row x14ac:dyDescent="0.25" r="104" customHeight="1" ht="17.25">
      <c r="A104" s="15" t="s">
        <v>1048</v>
      </c>
      <c r="B104" s="16" t="s">
        <v>14</v>
      </c>
      <c r="C104" s="18"/>
      <c r="D104" s="17">
        <v>-26</v>
      </c>
      <c r="E104" s="18"/>
      <c r="F104" s="18"/>
      <c r="G104" s="17">
        <v>-54</v>
      </c>
      <c r="H104" s="18"/>
      <c r="I104" s="18"/>
      <c r="J104" s="17">
        <v>-57</v>
      </c>
      <c r="K104" s="18"/>
      <c r="L104" s="18"/>
      <c r="M104" s="182"/>
      <c r="N104" s="2"/>
    </row>
    <row x14ac:dyDescent="0.25" r="105" customHeight="1" ht="17.25">
      <c r="A105" s="15" t="s">
        <v>953</v>
      </c>
      <c r="B105" s="16" t="s">
        <v>14</v>
      </c>
      <c r="C105" s="18"/>
      <c r="D105" s="17">
        <v>-60</v>
      </c>
      <c r="E105" s="17">
        <v>-50</v>
      </c>
      <c r="F105" s="18"/>
      <c r="G105" s="18"/>
      <c r="H105" s="17">
        <v>-50</v>
      </c>
      <c r="I105" s="18"/>
      <c r="J105" s="18"/>
      <c r="K105" s="18"/>
      <c r="L105" s="18"/>
      <c r="M105" s="2"/>
      <c r="N105" s="2"/>
    </row>
    <row x14ac:dyDescent="0.25" r="106" customHeight="1" ht="17.25">
      <c r="A106" s="21" t="s">
        <v>7146</v>
      </c>
      <c r="B106" s="22"/>
      <c r="C106" s="23">
        <f>SUM(C103:C105)</f>
      </c>
      <c r="D106" s="23">
        <f>SUM(D103:D105)</f>
      </c>
      <c r="E106" s="23">
        <f>SUM(E103:E105)</f>
      </c>
      <c r="F106" s="23">
        <f>SUM(F103:F105)</f>
      </c>
      <c r="G106" s="49">
        <f>SUM(G103:G105)</f>
      </c>
      <c r="H106" s="23">
        <f>SUM(H103:H105)</f>
      </c>
      <c r="I106" s="23">
        <f>SUM(I103:I105)</f>
      </c>
      <c r="J106" s="23">
        <f>SUM(J103:J105)</f>
      </c>
      <c r="K106" s="23">
        <f>SUM(K103:K105)</f>
      </c>
      <c r="L106" s="23">
        <f>SUM(L103:L105)</f>
      </c>
      <c r="M106" s="2"/>
      <c r="N106" s="2"/>
    </row>
    <row x14ac:dyDescent="0.25" r="107" customHeight="1" ht="17.25">
      <c r="A107" s="15">
        <v>44350</v>
      </c>
      <c r="B107" s="16" t="s">
        <v>14</v>
      </c>
      <c r="C107" s="18"/>
      <c r="D107" s="17">
        <v>-51</v>
      </c>
      <c r="E107" s="17">
        <v>-76</v>
      </c>
      <c r="F107" s="17">
        <v>-49</v>
      </c>
      <c r="G107" s="18"/>
      <c r="H107" s="17">
        <v>-22</v>
      </c>
      <c r="I107" s="17">
        <v>-77</v>
      </c>
      <c r="J107" s="17">
        <v>-11</v>
      </c>
      <c r="K107" s="17">
        <v>-12</v>
      </c>
      <c r="L107" s="17">
        <v>-199</v>
      </c>
      <c r="M107" s="2"/>
      <c r="N107" s="2"/>
    </row>
    <row x14ac:dyDescent="0.25" r="108" customHeight="1" ht="17.25">
      <c r="A108" s="15">
        <v>44472</v>
      </c>
      <c r="B108" s="16" t="s">
        <v>14</v>
      </c>
      <c r="C108" s="18"/>
      <c r="D108" s="18"/>
      <c r="E108" s="18"/>
      <c r="F108" s="18"/>
      <c r="G108" s="18"/>
      <c r="H108" s="18"/>
      <c r="I108" s="17">
        <v>-617</v>
      </c>
      <c r="J108" s="18"/>
      <c r="K108" s="18"/>
      <c r="L108" s="18"/>
      <c r="M108" s="2"/>
      <c r="N108" s="2"/>
    </row>
    <row x14ac:dyDescent="0.25" r="109" customHeight="1" ht="15.75">
      <c r="A109" s="15" t="s">
        <v>1052</v>
      </c>
      <c r="B109" s="16" t="s">
        <v>14</v>
      </c>
      <c r="C109" s="18"/>
      <c r="D109" s="17">
        <v>-79</v>
      </c>
      <c r="E109" s="17">
        <v>-200</v>
      </c>
      <c r="F109" s="18"/>
      <c r="G109" s="18"/>
      <c r="H109" s="18"/>
      <c r="I109" s="18"/>
      <c r="J109" s="17">
        <v>-5</v>
      </c>
      <c r="K109" s="17">
        <v>-38</v>
      </c>
      <c r="L109" s="18"/>
      <c r="M109" s="2"/>
      <c r="N109" s="2"/>
    </row>
    <row x14ac:dyDescent="0.25" r="110" customHeight="1" ht="17.25">
      <c r="A110" s="15" t="s">
        <v>1054</v>
      </c>
      <c r="B110" s="16" t="s">
        <v>14</v>
      </c>
      <c r="C110" s="18"/>
      <c r="D110" s="17">
        <v>-119</v>
      </c>
      <c r="E110" s="18"/>
      <c r="F110" s="17">
        <v>-20</v>
      </c>
      <c r="G110" s="18"/>
      <c r="H110" s="18"/>
      <c r="I110" s="18"/>
      <c r="J110" s="36"/>
      <c r="K110" s="36"/>
      <c r="L110" s="18"/>
      <c r="M110" s="2"/>
      <c r="N110" s="2"/>
    </row>
    <row x14ac:dyDescent="0.25" r="111" customHeight="1" ht="17.25">
      <c r="A111" s="21" t="s">
        <v>7150</v>
      </c>
      <c r="B111" s="22"/>
      <c r="C111" s="23">
        <f>SUM(C106:C110)</f>
      </c>
      <c r="D111" s="23">
        <f>SUM(D106:D110)</f>
      </c>
      <c r="E111" s="23">
        <f>SUM(E106:E110)</f>
      </c>
      <c r="F111" s="23">
        <f>SUM(F106:F110)</f>
      </c>
      <c r="G111" s="49">
        <f>SUM(G106:G110)</f>
      </c>
      <c r="H111" s="23">
        <f>SUM(H106:H110)</f>
      </c>
      <c r="I111" s="23">
        <f>SUM(I106:I110)</f>
      </c>
      <c r="J111" s="23">
        <f>SUM(J106:J110)</f>
      </c>
      <c r="K111" s="23">
        <f>SUM(K106:K110)</f>
      </c>
      <c r="L111" s="23">
        <f>SUM(L106:L110)</f>
      </c>
      <c r="M111" s="2"/>
      <c r="N111" s="2"/>
    </row>
    <row x14ac:dyDescent="0.25" r="112" customHeight="1" ht="17.25">
      <c r="A112" s="15">
        <v>44200</v>
      </c>
      <c r="B112" s="16" t="s">
        <v>14</v>
      </c>
      <c r="C112" s="18"/>
      <c r="D112" s="17">
        <v>-83</v>
      </c>
      <c r="E112" s="17">
        <v>-192</v>
      </c>
      <c r="F112" s="17">
        <v>-2</v>
      </c>
      <c r="G112" s="18"/>
      <c r="H112" s="17">
        <v>-25</v>
      </c>
      <c r="I112" s="17">
        <v>-29</v>
      </c>
      <c r="J112" s="18"/>
      <c r="K112" s="18"/>
      <c r="L112" s="18"/>
      <c r="M112" s="2"/>
      <c r="N112" s="2"/>
    </row>
    <row x14ac:dyDescent="0.25" r="113" customHeight="1" ht="17.25">
      <c r="A113" s="15" t="s">
        <v>1696</v>
      </c>
      <c r="B113" s="16" t="s">
        <v>14</v>
      </c>
      <c r="C113" s="18"/>
      <c r="D113" s="17">
        <v>-31</v>
      </c>
      <c r="E113" s="17">
        <v>-258</v>
      </c>
      <c r="F113" s="18"/>
      <c r="G113" s="18"/>
      <c r="H113" s="17">
        <v>-65</v>
      </c>
      <c r="I113" s="17">
        <v>-175</v>
      </c>
      <c r="J113" s="18"/>
      <c r="K113" s="18"/>
      <c r="L113" s="18"/>
      <c r="M113" s="2"/>
      <c r="N113" s="2"/>
    </row>
    <row x14ac:dyDescent="0.25" r="114" customHeight="1" ht="17.25">
      <c r="A114" s="21" t="s">
        <v>7151</v>
      </c>
      <c r="B114" s="22"/>
      <c r="C114" s="23">
        <f>SUM(C111:C113)</f>
      </c>
      <c r="D114" s="23">
        <f>SUM(D111:D113)</f>
      </c>
      <c r="E114" s="23">
        <f>SUM(E111:E113)</f>
      </c>
      <c r="F114" s="23">
        <f>SUM(F111:F113)</f>
      </c>
      <c r="G114" s="49">
        <f>SUM(G111:G113)</f>
      </c>
      <c r="H114" s="23">
        <f>SUM(H111:H113)</f>
      </c>
      <c r="I114" s="23">
        <f>SUM(I111:I113)</f>
      </c>
      <c r="J114" s="23">
        <f>SUM(J111:J113)</f>
      </c>
      <c r="K114" s="23">
        <f>SUM(K111:K113)</f>
      </c>
      <c r="L114" s="23">
        <f>SUM(L111:L113)</f>
      </c>
      <c r="M114" s="2"/>
      <c r="N114" s="2"/>
    </row>
    <row x14ac:dyDescent="0.25" r="115" customHeight="1" ht="17.25">
      <c r="A115" s="15"/>
      <c r="B115" s="16"/>
      <c r="C115" s="18"/>
      <c r="D115" s="36"/>
      <c r="E115" s="36"/>
      <c r="F115" s="18"/>
      <c r="G115" s="18"/>
      <c r="H115" s="36"/>
      <c r="I115" s="36"/>
      <c r="J115" s="18"/>
      <c r="K115" s="18"/>
      <c r="L115" s="18"/>
      <c r="M115" s="4"/>
      <c r="N115" s="2"/>
    </row>
    <row x14ac:dyDescent="0.25" r="116" customHeight="1" ht="17.25">
      <c r="A116" s="62" t="s">
        <v>7152</v>
      </c>
      <c r="B116" s="149"/>
      <c r="C116" s="81">
        <f>SUM(C114:C115)</f>
      </c>
      <c r="D116" s="80">
        <f>SUM(D114:D115)</f>
      </c>
      <c r="E116" s="80">
        <f>SUM(E114:E115)</f>
      </c>
      <c r="F116" s="81">
        <f>SUM(F114:F115)</f>
      </c>
      <c r="G116" s="49">
        <f>SUM(G114:G115)</f>
      </c>
      <c r="H116" s="81">
        <f>SUM(H114:H115)</f>
      </c>
      <c r="I116" s="80">
        <f>SUM(I114:I115)</f>
      </c>
      <c r="J116" s="80">
        <f>SUM(J114:J115)</f>
      </c>
      <c r="K116" s="81">
        <f>SUM(K114:K115)</f>
      </c>
      <c r="L116" s="81">
        <f>SUM(L114:L115)</f>
      </c>
      <c r="M116" s="2"/>
      <c r="N116" s="2"/>
    </row>
    <row x14ac:dyDescent="0.25" r="117" customHeight="1" ht="17.25">
      <c r="A117" s="15">
        <v>44506</v>
      </c>
      <c r="B117" s="16" t="s">
        <v>14</v>
      </c>
      <c r="C117" s="18"/>
      <c r="D117" s="17">
        <v>-57</v>
      </c>
      <c r="E117" s="17">
        <v>-30</v>
      </c>
      <c r="F117" s="17">
        <v>-55</v>
      </c>
      <c r="G117" s="18"/>
      <c r="H117" s="18"/>
      <c r="I117" s="17">
        <v>-6</v>
      </c>
      <c r="J117" s="17">
        <v>-2</v>
      </c>
      <c r="K117" s="18"/>
      <c r="L117" s="18"/>
      <c r="M117" s="4" t="s">
        <v>7148</v>
      </c>
      <c r="N117" s="2"/>
    </row>
    <row x14ac:dyDescent="0.25" r="118" customHeight="1" ht="17.25">
      <c r="A118" s="15"/>
      <c r="B118" s="16"/>
      <c r="C118" s="18"/>
      <c r="D118" s="36"/>
      <c r="E118" s="36"/>
      <c r="F118" s="18"/>
      <c r="G118" s="18"/>
      <c r="H118" s="36"/>
      <c r="I118" s="36"/>
      <c r="J118" s="18"/>
      <c r="K118" s="18"/>
      <c r="L118" s="18"/>
      <c r="M118" s="4"/>
      <c r="N118" s="2"/>
    </row>
    <row x14ac:dyDescent="0.25" r="119" customHeight="1" ht="17.25">
      <c r="A119" s="15"/>
      <c r="B119" s="16"/>
      <c r="C119" s="18"/>
      <c r="D119" s="36"/>
      <c r="E119" s="36"/>
      <c r="F119" s="18"/>
      <c r="G119" s="18"/>
      <c r="H119" s="36"/>
      <c r="I119" s="36"/>
      <c r="J119" s="18"/>
      <c r="K119" s="18"/>
      <c r="L119" s="18"/>
      <c r="M119" s="4"/>
      <c r="N119" s="2"/>
    </row>
    <row x14ac:dyDescent="0.25" r="120" customHeight="1" ht="17.25">
      <c r="A120" s="15"/>
      <c r="B120" s="1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2"/>
      <c r="N120" s="2"/>
    </row>
    <row x14ac:dyDescent="0.25" r="121" customHeight="1" ht="17.25">
      <c r="A121" s="117"/>
      <c r="B121" s="118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2"/>
      <c r="N121" s="2"/>
    </row>
    <row x14ac:dyDescent="0.25" r="122" customHeight="1" ht="17.25">
      <c r="A122" s="766" t="s">
        <v>57</v>
      </c>
      <c r="B122" s="257"/>
      <c r="C122" s="258">
        <f>SUM(C18)</f>
      </c>
      <c r="D122" s="258">
        <f>SUM(D18)</f>
      </c>
      <c r="E122" s="258">
        <f>SUM(E18)</f>
      </c>
      <c r="F122" s="1051"/>
      <c r="G122" s="1051"/>
      <c r="H122" s="1051"/>
      <c r="I122" s="1051"/>
      <c r="J122" s="1051"/>
      <c r="K122" s="1051"/>
      <c r="L122" s="1052"/>
      <c r="M122" s="2"/>
      <c r="N122" s="2"/>
    </row>
    <row x14ac:dyDescent="0.25" r="123" customHeight="1" ht="17.25">
      <c r="A123" s="766" t="s">
        <v>7161</v>
      </c>
      <c r="B123" s="257"/>
      <c r="C123" s="258">
        <v>20</v>
      </c>
      <c r="D123" s="265">
        <v>40</v>
      </c>
      <c r="E123" s="265">
        <v>50</v>
      </c>
      <c r="F123" s="1053"/>
      <c r="G123" s="1053"/>
      <c r="H123" s="1053"/>
      <c r="I123" s="1053"/>
      <c r="J123" s="1053"/>
      <c r="K123" s="1053"/>
      <c r="L123" s="266"/>
      <c r="M123" s="2"/>
      <c r="N123" s="2"/>
    </row>
    <row x14ac:dyDescent="0.25" r="124" customHeight="1" ht="17.25">
      <c r="A124" s="185" t="s">
        <v>7162</v>
      </c>
      <c r="B124" s="186"/>
      <c r="C124" s="1054" t="s">
        <v>7163</v>
      </c>
      <c r="D124" s="1054" t="s">
        <v>7163</v>
      </c>
      <c r="E124" s="187">
        <v>150</v>
      </c>
      <c r="F124" s="187">
        <v>260</v>
      </c>
      <c r="G124" s="581"/>
      <c r="H124" s="581"/>
      <c r="I124" s="581"/>
      <c r="J124" s="581"/>
      <c r="K124" s="581"/>
      <c r="L124" s="994"/>
      <c r="M124" s="2"/>
      <c r="N124" s="2"/>
    </row>
    <row x14ac:dyDescent="0.25" r="125" customHeight="1" ht="17.25">
      <c r="A125" s="1"/>
      <c r="B125" s="4"/>
      <c r="C125" s="267" t="s">
        <v>428</v>
      </c>
      <c r="D125" s="267" t="s">
        <v>368</v>
      </c>
      <c r="E125" s="267" t="s">
        <v>7</v>
      </c>
      <c r="F125" s="267" t="s">
        <v>8</v>
      </c>
      <c r="G125" s="267" t="s">
        <v>75</v>
      </c>
      <c r="H125" s="267" t="s">
        <v>76</v>
      </c>
      <c r="I125" s="267" t="s">
        <v>358</v>
      </c>
      <c r="J125" s="267" t="s">
        <v>6</v>
      </c>
      <c r="K125" s="267" t="s">
        <v>5836</v>
      </c>
      <c r="L125" s="267" t="s">
        <v>9</v>
      </c>
      <c r="M125" s="2"/>
      <c r="N125" s="2"/>
    </row>
    <row x14ac:dyDescent="0.25" r="126" customHeight="1" ht="17.25">
      <c r="A126" s="490" t="s">
        <v>7174</v>
      </c>
      <c r="B126" s="491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2"/>
      <c r="N126" s="2"/>
    </row>
    <row x14ac:dyDescent="0.25" r="127" customHeight="1" ht="17.25">
      <c r="A127" s="38" t="s">
        <v>7175</v>
      </c>
      <c r="B127" s="8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2"/>
      <c r="N127" s="2"/>
    </row>
    <row x14ac:dyDescent="0.25" r="128" customHeight="1" ht="17.25">
      <c r="A128" s="38" t="s">
        <v>7176</v>
      </c>
      <c r="B128" s="8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2"/>
      <c r="N128" s="2"/>
    </row>
    <row x14ac:dyDescent="0.25" r="129" customHeight="1" ht="17.25">
      <c r="A129" s="490" t="s">
        <v>7177</v>
      </c>
      <c r="B129" s="491"/>
      <c r="C129" s="492"/>
      <c r="D129" s="492"/>
      <c r="E129" s="492"/>
      <c r="F129" s="492"/>
      <c r="G129" s="492"/>
      <c r="H129" s="3"/>
      <c r="I129" s="3"/>
      <c r="J129" s="3"/>
      <c r="K129" s="3"/>
      <c r="L129" s="3"/>
      <c r="M129" s="2"/>
      <c r="N129" s="2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47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005" customWidth="1" bestFit="1"/>
    <col min="3" max="3" style="41" width="10.147857142857141" customWidth="1" bestFit="1"/>
    <col min="4" max="4" style="41" width="11.005" customWidth="1" bestFit="1"/>
    <col min="5" max="5" style="41" width="9.862142857142858" customWidth="1" bestFit="1"/>
    <col min="6" max="6" style="41" width="9.862142857142858" customWidth="1" bestFit="1"/>
    <col min="7" max="7" style="41" width="9.862142857142858" customWidth="1" bestFit="1"/>
    <col min="8" max="8" style="41" width="9.862142857142858" customWidth="1" bestFit="1"/>
    <col min="9" max="9" style="41" width="9.862142857142858" customWidth="1" bestFit="1"/>
    <col min="10" max="10" style="41" width="9.862142857142858" customWidth="1" bestFit="1"/>
    <col min="11" max="11" style="41" width="9.862142857142858" customWidth="1" bestFit="1"/>
    <col min="12" max="12" style="41" width="12.576428571428572" customWidth="1" bestFit="1"/>
    <col min="13" max="13" style="40" width="12.576428571428572" customWidth="1" bestFit="1"/>
    <col min="14" max="14" style="40" width="11.576428571428572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2"/>
      <c r="N1" s="2"/>
      <c r="O1" s="2"/>
      <c r="P1" s="2"/>
      <c r="Q1" s="2"/>
      <c r="R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2"/>
      <c r="N2" s="2"/>
      <c r="O2" s="2"/>
      <c r="P2" s="2"/>
      <c r="Q2" s="2"/>
      <c r="R2" s="2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2"/>
      <c r="N3" s="2"/>
      <c r="O3" s="2"/>
      <c r="P3" s="2"/>
      <c r="Q3" s="2"/>
      <c r="R3" s="2"/>
    </row>
    <row x14ac:dyDescent="0.25" r="4" customHeight="1" ht="17.25">
      <c r="A4" s="1" t="s">
        <v>7074</v>
      </c>
      <c r="B4" s="83"/>
      <c r="C4" s="3"/>
      <c r="D4" s="3"/>
      <c r="E4" s="3"/>
      <c r="F4" s="3"/>
      <c r="G4" s="3"/>
      <c r="H4" s="3"/>
      <c r="I4" s="3"/>
      <c r="J4" s="3"/>
      <c r="K4" s="3"/>
      <c r="L4" s="3"/>
      <c r="M4" s="2"/>
      <c r="N4" s="2"/>
      <c r="O4" s="2"/>
      <c r="P4" s="2"/>
      <c r="Q4" s="2"/>
      <c r="R4" s="2"/>
    </row>
    <row x14ac:dyDescent="0.25" r="5" customHeight="1" ht="17.25">
      <c r="A5" s="1" t="s">
        <v>7075</v>
      </c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2"/>
      <c r="N5" s="2"/>
      <c r="O5" s="2"/>
      <c r="P5" s="2"/>
      <c r="Q5" s="2"/>
      <c r="R5" s="2"/>
    </row>
    <row x14ac:dyDescent="0.25" r="6" customHeight="1" ht="17.25">
      <c r="A6" s="1" t="s">
        <v>7076</v>
      </c>
      <c r="B6" s="83"/>
      <c r="C6" s="5" t="s">
        <v>7077</v>
      </c>
      <c r="D6" s="3"/>
      <c r="E6" s="3"/>
      <c r="F6" s="3"/>
      <c r="G6" s="3"/>
      <c r="H6" s="3"/>
      <c r="I6" s="3"/>
      <c r="J6" s="3"/>
      <c r="K6" s="3"/>
      <c r="L6" s="3"/>
      <c r="M6" s="2"/>
      <c r="N6" s="2"/>
      <c r="O6" s="2"/>
      <c r="P6" s="2"/>
      <c r="Q6" s="2"/>
      <c r="R6" s="2"/>
    </row>
    <row x14ac:dyDescent="0.25" r="7" customHeight="1" ht="17.25">
      <c r="A7" s="1" t="s">
        <v>7078</v>
      </c>
      <c r="B7" s="83"/>
      <c r="C7" s="5" t="s">
        <v>7077</v>
      </c>
      <c r="D7" s="3"/>
      <c r="E7" s="3"/>
      <c r="F7" s="3"/>
      <c r="G7" s="3"/>
      <c r="H7" s="3"/>
      <c r="I7" s="3"/>
      <c r="J7" s="3"/>
      <c r="K7" s="3"/>
      <c r="L7" s="3"/>
      <c r="M7" s="2"/>
      <c r="N7" s="2"/>
      <c r="O7" s="2"/>
      <c r="P7" s="2"/>
      <c r="Q7" s="2"/>
      <c r="R7" s="2"/>
    </row>
    <row x14ac:dyDescent="0.25" r="8" customHeight="1" ht="17.25">
      <c r="A8" s="1" t="s">
        <v>7079</v>
      </c>
      <c r="B8" s="83"/>
      <c r="C8" s="5" t="s">
        <v>7077</v>
      </c>
      <c r="D8" s="3"/>
      <c r="E8" s="3"/>
      <c r="F8" s="3"/>
      <c r="G8" s="3"/>
      <c r="H8" s="3"/>
      <c r="I8" s="3"/>
      <c r="J8" s="3"/>
      <c r="K8" s="3"/>
      <c r="L8" s="3"/>
      <c r="M8" s="2"/>
      <c r="N8" s="2"/>
      <c r="O8" s="2"/>
      <c r="P8" s="2"/>
      <c r="Q8" s="2"/>
      <c r="R8" s="2"/>
    </row>
    <row x14ac:dyDescent="0.25" r="9" customHeight="1" ht="17.25">
      <c r="A9" s="1" t="s">
        <v>7080</v>
      </c>
      <c r="B9" s="83"/>
      <c r="C9" s="5" t="s">
        <v>7077</v>
      </c>
      <c r="D9" s="3"/>
      <c r="E9" s="3"/>
      <c r="F9" s="3"/>
      <c r="G9" s="3"/>
      <c r="H9" s="3"/>
      <c r="I9" s="3"/>
      <c r="J9" s="3"/>
      <c r="K9" s="3"/>
      <c r="L9" s="3"/>
      <c r="M9" s="2"/>
      <c r="N9" s="2"/>
      <c r="O9" s="2"/>
      <c r="P9" s="2"/>
      <c r="Q9" s="2"/>
      <c r="R9" s="2"/>
    </row>
    <row x14ac:dyDescent="0.25" r="10" customHeight="1" ht="17.25">
      <c r="A10" s="1" t="s">
        <v>7081</v>
      </c>
      <c r="B10" s="83"/>
      <c r="C10" s="3"/>
      <c r="D10" s="3"/>
      <c r="E10" s="3"/>
      <c r="F10" s="3"/>
      <c r="G10" s="3"/>
      <c r="H10" s="3"/>
      <c r="I10" s="3"/>
      <c r="J10" s="3"/>
      <c r="K10" s="3"/>
      <c r="L10" s="3"/>
      <c r="M10" s="2"/>
      <c r="N10" s="2"/>
      <c r="O10" s="2"/>
      <c r="P10" s="2"/>
      <c r="Q10" s="2"/>
      <c r="R10" s="2"/>
    </row>
    <row x14ac:dyDescent="0.25" r="11" customHeight="1" ht="17.25">
      <c r="A11" s="1" t="s">
        <v>7082</v>
      </c>
      <c r="B11" s="83"/>
      <c r="C11" s="5" t="s">
        <v>7077</v>
      </c>
      <c r="D11" s="3"/>
      <c r="E11" s="3"/>
      <c r="F11" s="3"/>
      <c r="G11" s="3"/>
      <c r="H11" s="3"/>
      <c r="I11" s="3"/>
      <c r="J11" s="3"/>
      <c r="K11" s="3"/>
      <c r="L11" s="3"/>
      <c r="M11" s="2"/>
      <c r="N11" s="2"/>
      <c r="O11" s="2"/>
      <c r="P11" s="2"/>
      <c r="Q11" s="2"/>
      <c r="R11" s="2"/>
    </row>
    <row x14ac:dyDescent="0.25" r="12" customHeight="1" ht="17.25">
      <c r="A12" s="1" t="s">
        <v>7083</v>
      </c>
      <c r="B12" s="83"/>
      <c r="C12" s="5" t="s">
        <v>7077</v>
      </c>
      <c r="D12" s="3"/>
      <c r="E12" s="3"/>
      <c r="F12" s="3"/>
      <c r="G12" s="3"/>
      <c r="H12" s="3"/>
      <c r="I12" s="3"/>
      <c r="J12" s="3"/>
      <c r="K12" s="3"/>
      <c r="L12" s="3"/>
      <c r="M12" s="2"/>
      <c r="N12" s="2"/>
      <c r="O12" s="2"/>
      <c r="P12" s="2"/>
      <c r="Q12" s="2"/>
      <c r="R12" s="2"/>
    </row>
    <row x14ac:dyDescent="0.25" r="13" customHeight="1" ht="17.25">
      <c r="A13" s="127" t="s">
        <v>7084</v>
      </c>
      <c r="B13" s="128"/>
      <c r="C13" s="144"/>
      <c r="D13" s="144"/>
      <c r="E13" s="144"/>
      <c r="F13" s="144"/>
      <c r="G13" s="8"/>
      <c r="H13" s="8"/>
      <c r="I13" s="8"/>
      <c r="J13" s="8"/>
      <c r="K13" s="8"/>
      <c r="L13" s="8"/>
      <c r="M13" s="2"/>
      <c r="N13" s="2"/>
      <c r="O13" s="2"/>
      <c r="P13" s="2"/>
      <c r="Q13" s="2"/>
      <c r="R13" s="2"/>
    </row>
    <row x14ac:dyDescent="0.25" r="14" customHeight="1" ht="17.25">
      <c r="A14" s="850" t="s">
        <v>7085</v>
      </c>
      <c r="B14" s="83"/>
      <c r="C14" s="3"/>
      <c r="D14" s="3"/>
      <c r="E14" s="3"/>
      <c r="F14" s="3"/>
      <c r="G14" s="3"/>
      <c r="H14" s="3"/>
      <c r="I14" s="3"/>
      <c r="J14" s="3"/>
      <c r="K14" s="3"/>
      <c r="L14" s="3"/>
      <c r="M14" s="2"/>
      <c r="N14" s="2"/>
      <c r="O14" s="2"/>
      <c r="P14" s="2"/>
      <c r="Q14" s="2"/>
      <c r="R14" s="2"/>
    </row>
    <row x14ac:dyDescent="0.25" r="15" customHeight="1" ht="17.25">
      <c r="A15" s="270" t="s">
        <v>17</v>
      </c>
      <c r="B15" s="83"/>
      <c r="C15" s="272">
        <v>390000</v>
      </c>
      <c r="D15" s="272">
        <v>175000</v>
      </c>
      <c r="E15" s="272">
        <v>44000</v>
      </c>
      <c r="F15" s="272">
        <v>60000</v>
      </c>
      <c r="G15" s="272">
        <v>375000</v>
      </c>
      <c r="H15" s="272">
        <v>39000</v>
      </c>
      <c r="I15" s="272">
        <v>60000</v>
      </c>
      <c r="J15" s="272">
        <v>165000</v>
      </c>
      <c r="K15" s="272">
        <v>125000</v>
      </c>
      <c r="L15" s="272">
        <v>5500</v>
      </c>
      <c r="M15" s="2"/>
      <c r="N15" s="2"/>
      <c r="O15" s="2"/>
      <c r="P15" s="2"/>
      <c r="Q15" s="2"/>
      <c r="R15" s="2"/>
    </row>
    <row x14ac:dyDescent="0.25" r="16" customHeight="1" ht="17.25">
      <c r="A16" s="1" t="s">
        <v>5041</v>
      </c>
      <c r="B16" s="83"/>
      <c r="C16" s="11">
        <v>28000</v>
      </c>
      <c r="D16" s="11">
        <v>5250</v>
      </c>
      <c r="E16" s="11">
        <v>3000</v>
      </c>
      <c r="F16" s="11">
        <v>3000</v>
      </c>
      <c r="G16" s="11">
        <v>5250</v>
      </c>
      <c r="H16" s="11">
        <v>3000</v>
      </c>
      <c r="I16" s="11">
        <v>3000</v>
      </c>
      <c r="J16" s="11">
        <v>5250</v>
      </c>
      <c r="K16" s="11">
        <v>5250</v>
      </c>
      <c r="L16" s="11">
        <v>800</v>
      </c>
      <c r="M16" s="2"/>
      <c r="N16" s="2"/>
      <c r="O16" s="2"/>
      <c r="P16" s="2"/>
      <c r="Q16" s="2"/>
      <c r="R16" s="2"/>
    </row>
    <row x14ac:dyDescent="0.25" r="17" customHeight="1" ht="17.25">
      <c r="A17" s="231" t="s">
        <v>4917</v>
      </c>
      <c r="B17" s="232" t="s">
        <v>4918</v>
      </c>
      <c r="C17" s="267" t="s">
        <v>428</v>
      </c>
      <c r="D17" s="267" t="s">
        <v>368</v>
      </c>
      <c r="E17" s="267" t="s">
        <v>7</v>
      </c>
      <c r="F17" s="267" t="s">
        <v>8</v>
      </c>
      <c r="G17" s="267" t="s">
        <v>75</v>
      </c>
      <c r="H17" s="267" t="s">
        <v>76</v>
      </c>
      <c r="I17" s="267" t="s">
        <v>358</v>
      </c>
      <c r="J17" s="267" t="s">
        <v>6</v>
      </c>
      <c r="K17" s="267" t="s">
        <v>5836</v>
      </c>
      <c r="L17" s="267" t="s">
        <v>9</v>
      </c>
      <c r="M17" s="2"/>
      <c r="N17" s="2"/>
      <c r="O17" s="2"/>
      <c r="P17" s="2"/>
      <c r="Q17" s="2"/>
      <c r="R17" s="2"/>
    </row>
    <row x14ac:dyDescent="0.25" r="18" customHeight="1" ht="17.25">
      <c r="A18" s="24" t="s">
        <v>7012</v>
      </c>
      <c r="B18" s="25" t="s">
        <v>7086</v>
      </c>
      <c r="C18" s="26">
        <v>20</v>
      </c>
      <c r="D18" s="26">
        <v>40</v>
      </c>
      <c r="E18" s="26">
        <v>50</v>
      </c>
      <c r="F18" s="45"/>
      <c r="G18" s="45"/>
      <c r="H18" s="45"/>
      <c r="I18" s="45"/>
      <c r="J18" s="45"/>
      <c r="K18" s="45"/>
      <c r="L18" s="45"/>
      <c r="M18" s="182" t="s">
        <v>7087</v>
      </c>
      <c r="N18" s="2"/>
      <c r="O18" s="182" t="s">
        <v>7088</v>
      </c>
      <c r="P18" s="2"/>
      <c r="Q18" s="2"/>
      <c r="R18" s="2"/>
    </row>
    <row x14ac:dyDescent="0.25" r="19" customHeight="1" ht="17.25">
      <c r="A19" s="21" t="s">
        <v>7089</v>
      </c>
      <c r="B19" s="22"/>
      <c r="C19" s="23">
        <f>SUM(C18)</f>
      </c>
      <c r="D19" s="23">
        <f>SUM(D18)</f>
      </c>
      <c r="E19" s="23">
        <f>SUM(E18)</f>
      </c>
      <c r="F19" s="352"/>
      <c r="G19" s="352"/>
      <c r="H19" s="352"/>
      <c r="I19" s="352"/>
      <c r="J19" s="352"/>
      <c r="K19" s="352"/>
      <c r="L19" s="119"/>
      <c r="M19" s="2"/>
      <c r="N19" s="2"/>
      <c r="O19" s="2"/>
      <c r="P19" s="2"/>
      <c r="Q19" s="2"/>
      <c r="R19" s="2"/>
    </row>
    <row x14ac:dyDescent="0.25" r="20" customHeight="1" ht="17.25">
      <c r="A20" s="269"/>
      <c r="B20" s="129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2"/>
      <c r="N20" s="2"/>
      <c r="O20" s="2"/>
      <c r="P20" s="2"/>
      <c r="Q20" s="2"/>
      <c r="R20" s="2"/>
    </row>
    <row x14ac:dyDescent="0.25" r="21" customHeight="1" ht="17.25">
      <c r="A21" s="21" t="s">
        <v>7090</v>
      </c>
      <c r="B21" s="22"/>
      <c r="C21" s="23">
        <f>SUM(C19:C20)</f>
      </c>
      <c r="D21" s="23">
        <f>SUM(D19:D20)</f>
      </c>
      <c r="E21" s="23">
        <f>SUM(E19:E20)</f>
      </c>
      <c r="F21" s="112"/>
      <c r="G21" s="112"/>
      <c r="H21" s="112"/>
      <c r="I21" s="112"/>
      <c r="J21" s="112"/>
      <c r="K21" s="112"/>
      <c r="L21" s="23">
        <f>SUM(L19:L20)</f>
      </c>
      <c r="M21" s="2"/>
      <c r="N21" s="2"/>
      <c r="O21" s="2"/>
      <c r="P21" s="2"/>
      <c r="Q21" s="2"/>
      <c r="R21" s="2"/>
    </row>
    <row x14ac:dyDescent="0.25" r="22" customHeight="1" ht="17.25">
      <c r="A22" s="33" t="s">
        <v>7091</v>
      </c>
      <c r="B22" s="34" t="s">
        <v>14</v>
      </c>
      <c r="C22" s="19">
        <v>-5</v>
      </c>
      <c r="D22" s="19">
        <v>-20</v>
      </c>
      <c r="E22" s="19">
        <v>-15</v>
      </c>
      <c r="F22" s="35"/>
      <c r="G22" s="35"/>
      <c r="H22" s="35"/>
      <c r="I22" s="35"/>
      <c r="J22" s="35"/>
      <c r="K22" s="35"/>
      <c r="L22" s="35"/>
      <c r="M22" s="182" t="s">
        <v>7092</v>
      </c>
      <c r="N22" s="2"/>
      <c r="O22" s="2"/>
      <c r="P22" s="2"/>
      <c r="Q22" s="2"/>
      <c r="R22" s="2"/>
    </row>
    <row x14ac:dyDescent="0.25" r="23" customHeight="1" ht="17.25">
      <c r="A23" s="21" t="s">
        <v>7093</v>
      </c>
      <c r="B23" s="22"/>
      <c r="C23" s="23">
        <f>SUM(C21:C22)</f>
      </c>
      <c r="D23" s="23">
        <f>SUM(D21:D22)</f>
      </c>
      <c r="E23" s="23">
        <f>SUM(E21:E22)</f>
      </c>
      <c r="F23" s="112"/>
      <c r="G23" s="112"/>
      <c r="H23" s="112"/>
      <c r="I23" s="112"/>
      <c r="J23" s="112"/>
      <c r="K23" s="112"/>
      <c r="L23" s="23">
        <f>SUM(L21:L22)</f>
      </c>
      <c r="M23" s="2"/>
      <c r="N23" s="2"/>
      <c r="O23" s="2"/>
      <c r="P23" s="2"/>
      <c r="Q23" s="2"/>
      <c r="R23" s="2"/>
    </row>
    <row x14ac:dyDescent="0.25" r="24" customHeight="1" ht="17.25">
      <c r="A24" s="15" t="s">
        <v>4356</v>
      </c>
      <c r="B24" s="16" t="s">
        <v>14</v>
      </c>
      <c r="C24" s="17">
        <v>-4</v>
      </c>
      <c r="D24" s="17">
        <v>-20</v>
      </c>
      <c r="E24" s="17">
        <v>-10</v>
      </c>
      <c r="F24" s="36"/>
      <c r="G24" s="36"/>
      <c r="H24" s="36"/>
      <c r="I24" s="36"/>
      <c r="J24" s="36"/>
      <c r="K24" s="36"/>
      <c r="L24" s="36"/>
      <c r="M24" s="182" t="s">
        <v>7094</v>
      </c>
      <c r="N24" s="2"/>
      <c r="O24" s="2"/>
      <c r="P24" s="2"/>
      <c r="Q24" s="2"/>
      <c r="R24" s="2"/>
    </row>
    <row x14ac:dyDescent="0.25" r="25" customHeight="1" ht="17.25">
      <c r="A25" s="21" t="s">
        <v>7095</v>
      </c>
      <c r="B25" s="22"/>
      <c r="C25" s="23">
        <f>SUM(C23:C24)</f>
      </c>
      <c r="D25" s="23">
        <f>SUM(D23:D24)</f>
      </c>
      <c r="E25" s="23">
        <f>SUM(E23:E24)</f>
      </c>
      <c r="F25" s="112"/>
      <c r="G25" s="112"/>
      <c r="H25" s="112"/>
      <c r="I25" s="112"/>
      <c r="J25" s="112"/>
      <c r="K25" s="112"/>
      <c r="L25" s="23">
        <f>SUM(L23:L24)</f>
      </c>
      <c r="M25" s="2"/>
      <c r="N25" s="2"/>
      <c r="O25" s="2"/>
      <c r="P25" s="2"/>
      <c r="Q25" s="2"/>
      <c r="R25" s="2"/>
    </row>
    <row x14ac:dyDescent="0.25" r="26" customHeight="1" ht="17.25">
      <c r="A26" s="15"/>
      <c r="B26" s="1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2"/>
      <c r="N26" s="2"/>
      <c r="O26" s="2"/>
      <c r="P26" s="2"/>
      <c r="Q26" s="2"/>
      <c r="R26" s="2"/>
    </row>
    <row x14ac:dyDescent="0.25" r="27" customHeight="1" ht="17.25">
      <c r="A27" s="21" t="s">
        <v>7096</v>
      </c>
      <c r="B27" s="22"/>
      <c r="C27" s="23">
        <f>SUM(C25:C26)</f>
      </c>
      <c r="D27" s="23">
        <f>SUM(D25:D26)</f>
      </c>
      <c r="E27" s="23">
        <f>SUM(E25:E26)</f>
      </c>
      <c r="F27" s="112"/>
      <c r="G27" s="112"/>
      <c r="H27" s="112"/>
      <c r="I27" s="112"/>
      <c r="J27" s="112"/>
      <c r="K27" s="112"/>
      <c r="L27" s="23">
        <f>SUM(L25:L26)</f>
      </c>
      <c r="M27" s="2"/>
      <c r="N27" s="2"/>
      <c r="O27" s="2"/>
      <c r="P27" s="2"/>
      <c r="Q27" s="2"/>
      <c r="R27" s="2"/>
    </row>
    <row x14ac:dyDescent="0.25" r="28" customHeight="1" ht="17.25">
      <c r="A28" s="15"/>
      <c r="B28" s="1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2"/>
      <c r="N28" s="2"/>
      <c r="O28" s="2"/>
      <c r="P28" s="2"/>
      <c r="Q28" s="2"/>
      <c r="R28" s="2"/>
    </row>
    <row x14ac:dyDescent="0.25" r="29" customHeight="1" ht="17.25">
      <c r="A29" s="21" t="s">
        <v>7097</v>
      </c>
      <c r="B29" s="22"/>
      <c r="C29" s="23">
        <f>SUM(C27:C28)</f>
      </c>
      <c r="D29" s="23">
        <f>SUM(D27:D28)</f>
      </c>
      <c r="E29" s="23">
        <f>SUM(E27:E28)</f>
      </c>
      <c r="F29" s="112"/>
      <c r="G29" s="112"/>
      <c r="H29" s="112"/>
      <c r="I29" s="112"/>
      <c r="J29" s="112"/>
      <c r="K29" s="112"/>
      <c r="L29" s="23">
        <f>SUM(L27:L28)</f>
      </c>
      <c r="M29" s="2"/>
      <c r="N29" s="2"/>
      <c r="O29" s="2"/>
      <c r="P29" s="2"/>
      <c r="Q29" s="2"/>
      <c r="R29" s="2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2"/>
      <c r="N30" s="2"/>
      <c r="O30" s="2"/>
      <c r="P30" s="2"/>
      <c r="Q30" s="2"/>
      <c r="R30" s="2"/>
    </row>
    <row x14ac:dyDescent="0.25" r="31" customHeight="1" ht="17.25">
      <c r="A31" s="21" t="s">
        <v>7098</v>
      </c>
      <c r="B31" s="22"/>
      <c r="C31" s="23">
        <f>SUM(C29:C30)</f>
      </c>
      <c r="D31" s="23">
        <f>SUM(D29:D30)</f>
      </c>
      <c r="E31" s="23">
        <f>SUM(E29:E30)</f>
      </c>
      <c r="F31" s="112"/>
      <c r="G31" s="112"/>
      <c r="H31" s="112"/>
      <c r="I31" s="112"/>
      <c r="J31" s="112"/>
      <c r="K31" s="112"/>
      <c r="L31" s="23">
        <f>SUM(L29:L30)</f>
      </c>
      <c r="M31" s="2"/>
      <c r="N31" s="2"/>
      <c r="O31" s="2"/>
      <c r="P31" s="2"/>
      <c r="Q31" s="2"/>
      <c r="R31" s="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2"/>
      <c r="N32" s="2"/>
      <c r="O32" s="2"/>
      <c r="P32" s="2"/>
      <c r="Q32" s="2"/>
      <c r="R32" s="2"/>
    </row>
    <row x14ac:dyDescent="0.25" r="33" customHeight="1" ht="17.25">
      <c r="A33" s="21" t="s">
        <v>7099</v>
      </c>
      <c r="B33" s="22"/>
      <c r="C33" s="23">
        <f>SUM(C31:C32)</f>
      </c>
      <c r="D33" s="23">
        <f>SUM(D31:D32)</f>
      </c>
      <c r="E33" s="23">
        <f>SUM(E31:E32)</f>
      </c>
      <c r="F33" s="112"/>
      <c r="G33" s="112"/>
      <c r="H33" s="112"/>
      <c r="I33" s="112"/>
      <c r="J33" s="112"/>
      <c r="K33" s="112"/>
      <c r="L33" s="23">
        <f>SUM(L31:L32)</f>
      </c>
      <c r="M33" s="2"/>
      <c r="N33" s="2"/>
      <c r="O33" s="2"/>
      <c r="P33" s="2"/>
      <c r="Q33" s="2"/>
      <c r="R33" s="2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2"/>
      <c r="N34" s="2"/>
      <c r="O34" s="2"/>
      <c r="P34" s="2"/>
      <c r="Q34" s="2"/>
      <c r="R34" s="2"/>
    </row>
    <row x14ac:dyDescent="0.25" r="35" customHeight="1" ht="17.25">
      <c r="A35" s="21" t="s">
        <v>7100</v>
      </c>
      <c r="B35" s="22"/>
      <c r="C35" s="23">
        <f>SUM(C33:C34)</f>
      </c>
      <c r="D35" s="23">
        <f>SUM(D33:D34)</f>
      </c>
      <c r="E35" s="23">
        <f>SUM(E33:E34)</f>
      </c>
      <c r="F35" s="112"/>
      <c r="G35" s="112"/>
      <c r="H35" s="112"/>
      <c r="I35" s="112"/>
      <c r="J35" s="112"/>
      <c r="K35" s="112"/>
      <c r="L35" s="23">
        <f>SUM(L33:L34)</f>
      </c>
      <c r="M35" s="2"/>
      <c r="N35" s="2"/>
      <c r="O35" s="2"/>
      <c r="P35" s="2"/>
      <c r="Q35" s="2"/>
      <c r="R35" s="2"/>
    </row>
    <row x14ac:dyDescent="0.25" r="36" customHeight="1" ht="17.25">
      <c r="A36" s="15"/>
      <c r="B36" s="1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2"/>
      <c r="N36" s="2"/>
      <c r="O36" s="2"/>
      <c r="P36" s="2"/>
      <c r="Q36" s="2"/>
      <c r="R36" s="2"/>
    </row>
    <row x14ac:dyDescent="0.25" r="37" customHeight="1" ht="17.25">
      <c r="A37" s="21" t="s">
        <v>7101</v>
      </c>
      <c r="B37" s="22"/>
      <c r="C37" s="23">
        <f>SUM(C35:C36)</f>
      </c>
      <c r="D37" s="23">
        <f>SUM(D35:D36)</f>
      </c>
      <c r="E37" s="23">
        <f>SUM(E35:E36)</f>
      </c>
      <c r="F37" s="112"/>
      <c r="G37" s="112"/>
      <c r="H37" s="112"/>
      <c r="I37" s="112"/>
      <c r="J37" s="112"/>
      <c r="K37" s="112"/>
      <c r="L37" s="23">
        <f>SUM(L35:L36)</f>
      </c>
      <c r="M37" s="2"/>
      <c r="N37" s="2"/>
      <c r="O37" s="2"/>
      <c r="P37" s="2"/>
      <c r="Q37" s="2"/>
      <c r="R37" s="2"/>
    </row>
    <row x14ac:dyDescent="0.25" r="38" customHeight="1" ht="17.25">
      <c r="A38" s="15">
        <v>43930</v>
      </c>
      <c r="B38" s="16" t="s">
        <v>7102</v>
      </c>
      <c r="C38" s="36"/>
      <c r="D38" s="36"/>
      <c r="E38" s="17">
        <v>150</v>
      </c>
      <c r="F38" s="17">
        <v>260</v>
      </c>
      <c r="G38" s="36"/>
      <c r="H38" s="36"/>
      <c r="I38" s="36"/>
      <c r="J38" s="36"/>
      <c r="K38" s="36"/>
      <c r="L38" s="36"/>
      <c r="M38" s="182" t="s">
        <v>7103</v>
      </c>
      <c r="N38" s="2"/>
      <c r="O38" s="2"/>
      <c r="P38" s="2"/>
      <c r="Q38" s="2"/>
      <c r="R38" s="2"/>
    </row>
    <row x14ac:dyDescent="0.25" r="39" customHeight="1" ht="17.25">
      <c r="A39" s="21" t="s">
        <v>7104</v>
      </c>
      <c r="B39" s="22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112"/>
      <c r="H39" s="112"/>
      <c r="I39" s="112"/>
      <c r="J39" s="112"/>
      <c r="K39" s="112"/>
      <c r="L39" s="23">
        <f>SUM(L37:L38)</f>
      </c>
      <c r="M39" s="2"/>
      <c r="N39" s="2"/>
      <c r="O39" s="2"/>
      <c r="P39" s="2"/>
      <c r="Q39" s="2"/>
      <c r="R39" s="2"/>
    </row>
    <row x14ac:dyDescent="0.25" r="40" customHeight="1" ht="17.25">
      <c r="A40" s="15">
        <v>43840</v>
      </c>
      <c r="B40" s="16" t="s">
        <v>14</v>
      </c>
      <c r="C40" s="17">
        <v>-11</v>
      </c>
      <c r="D40" s="36"/>
      <c r="E40" s="17">
        <v>-25</v>
      </c>
      <c r="F40" s="17">
        <v>-8</v>
      </c>
      <c r="G40" s="36"/>
      <c r="H40" s="36"/>
      <c r="I40" s="36"/>
      <c r="J40" s="36"/>
      <c r="K40" s="36"/>
      <c r="L40" s="36"/>
      <c r="M40" s="182" t="s">
        <v>1728</v>
      </c>
      <c r="N40" s="2"/>
      <c r="O40" s="2"/>
      <c r="P40" s="2"/>
      <c r="Q40" s="2"/>
      <c r="R40" s="2"/>
    </row>
    <row x14ac:dyDescent="0.25" r="41" customHeight="1" ht="17.25">
      <c r="A41" s="15">
        <v>43900</v>
      </c>
      <c r="B41" s="16" t="s">
        <v>14</v>
      </c>
      <c r="C41" s="36"/>
      <c r="D41" s="36"/>
      <c r="E41" s="36"/>
      <c r="F41" s="17">
        <v>-170</v>
      </c>
      <c r="G41" s="36"/>
      <c r="H41" s="36"/>
      <c r="I41" s="36"/>
      <c r="J41" s="36"/>
      <c r="K41" s="36"/>
      <c r="L41" s="36"/>
      <c r="M41" s="182" t="s">
        <v>7105</v>
      </c>
      <c r="N41" s="2"/>
      <c r="O41" s="2"/>
      <c r="P41" s="2"/>
      <c r="Q41" s="2"/>
      <c r="R41" s="2"/>
    </row>
    <row x14ac:dyDescent="0.25" r="42" customHeight="1" ht="17.25">
      <c r="A42" s="15">
        <v>44175</v>
      </c>
      <c r="B42" s="16" t="s">
        <v>7106</v>
      </c>
      <c r="C42" s="36"/>
      <c r="D42" s="17">
        <v>100</v>
      </c>
      <c r="E42" s="17">
        <v>200</v>
      </c>
      <c r="F42" s="36"/>
      <c r="G42" s="17">
        <v>20</v>
      </c>
      <c r="H42" s="17">
        <v>20</v>
      </c>
      <c r="I42" s="17">
        <v>100</v>
      </c>
      <c r="J42" s="36"/>
      <c r="K42" s="36"/>
      <c r="L42" s="36"/>
      <c r="M42" s="182" t="s">
        <v>1728</v>
      </c>
      <c r="N42" s="2"/>
      <c r="O42" s="2"/>
      <c r="P42" s="2"/>
      <c r="Q42" s="2"/>
      <c r="R42" s="2"/>
    </row>
    <row x14ac:dyDescent="0.25" r="43" customHeight="1" ht="17.25">
      <c r="A43" s="15" t="s">
        <v>614</v>
      </c>
      <c r="B43" s="16" t="s">
        <v>7107</v>
      </c>
      <c r="C43" s="36"/>
      <c r="D43" s="17">
        <v>84</v>
      </c>
      <c r="E43" s="17">
        <v>200</v>
      </c>
      <c r="F43" s="36"/>
      <c r="G43" s="17">
        <v>35</v>
      </c>
      <c r="H43" s="17">
        <v>100</v>
      </c>
      <c r="I43" s="17">
        <v>200</v>
      </c>
      <c r="J43" s="36"/>
      <c r="K43" s="36"/>
      <c r="L43" s="36"/>
      <c r="M43" s="182" t="s">
        <v>1728</v>
      </c>
      <c r="N43" s="2"/>
      <c r="O43" s="2"/>
      <c r="P43" s="2"/>
      <c r="Q43" s="2"/>
      <c r="R43" s="2"/>
    </row>
    <row x14ac:dyDescent="0.25" r="44" customHeight="1" ht="17.25">
      <c r="A44" s="15" t="s">
        <v>614</v>
      </c>
      <c r="B44" s="16" t="s">
        <v>7108</v>
      </c>
      <c r="C44" s="36"/>
      <c r="D44" s="17">
        <v>84</v>
      </c>
      <c r="E44" s="17">
        <v>200</v>
      </c>
      <c r="F44" s="36"/>
      <c r="G44" s="17">
        <v>57</v>
      </c>
      <c r="H44" s="17">
        <v>100</v>
      </c>
      <c r="I44" s="17">
        <v>100</v>
      </c>
      <c r="J44" s="36"/>
      <c r="K44" s="36"/>
      <c r="L44" s="36"/>
      <c r="M44" s="182" t="s">
        <v>1728</v>
      </c>
      <c r="N44" s="2"/>
      <c r="O44" s="2"/>
      <c r="P44" s="2"/>
      <c r="Q44" s="2"/>
      <c r="R44" s="2"/>
    </row>
    <row x14ac:dyDescent="0.25" r="45" customHeight="1" ht="15.75">
      <c r="A45" s="15" t="s">
        <v>388</v>
      </c>
      <c r="B45" s="16" t="s">
        <v>7109</v>
      </c>
      <c r="C45" s="36"/>
      <c r="D45" s="17">
        <v>85</v>
      </c>
      <c r="E45" s="17">
        <v>200</v>
      </c>
      <c r="F45" s="36"/>
      <c r="G45" s="17">
        <v>38</v>
      </c>
      <c r="H45" s="17">
        <v>80</v>
      </c>
      <c r="I45" s="36"/>
      <c r="J45" s="36"/>
      <c r="K45" s="36"/>
      <c r="L45" s="36"/>
      <c r="M45" s="182" t="s">
        <v>1728</v>
      </c>
      <c r="N45" s="2"/>
      <c r="O45" s="2"/>
      <c r="P45" s="2"/>
      <c r="Q45" s="2"/>
      <c r="R45" s="2"/>
    </row>
    <row x14ac:dyDescent="0.25" r="46" customHeight="1" ht="17.25">
      <c r="A46" s="15" t="s">
        <v>388</v>
      </c>
      <c r="B46" s="16" t="s">
        <v>7110</v>
      </c>
      <c r="C46" s="36"/>
      <c r="D46" s="17">
        <v>85</v>
      </c>
      <c r="E46" s="17">
        <v>400</v>
      </c>
      <c r="F46" s="36"/>
      <c r="G46" s="36"/>
      <c r="H46" s="17">
        <v>190</v>
      </c>
      <c r="I46" s="36"/>
      <c r="J46" s="36"/>
      <c r="K46" s="36"/>
      <c r="L46" s="36"/>
      <c r="M46" s="182" t="s">
        <v>1728</v>
      </c>
      <c r="N46" s="2"/>
      <c r="O46" s="2"/>
      <c r="P46" s="2"/>
      <c r="Q46" s="2"/>
      <c r="R46" s="2"/>
    </row>
    <row x14ac:dyDescent="0.25" r="47" customHeight="1" ht="17.25">
      <c r="A47" s="15" t="s">
        <v>4332</v>
      </c>
      <c r="B47" s="16" t="s">
        <v>7111</v>
      </c>
      <c r="C47" s="36"/>
      <c r="D47" s="36"/>
      <c r="E47" s="36"/>
      <c r="F47" s="17">
        <v>800</v>
      </c>
      <c r="G47" s="36"/>
      <c r="H47" s="36"/>
      <c r="I47" s="36"/>
      <c r="J47" s="36"/>
      <c r="K47" s="36"/>
      <c r="L47" s="36"/>
      <c r="M47" s="182" t="s">
        <v>1731</v>
      </c>
      <c r="N47" s="2"/>
      <c r="O47" s="2"/>
      <c r="P47" s="2"/>
      <c r="Q47" s="2"/>
      <c r="R47" s="2"/>
    </row>
    <row x14ac:dyDescent="0.25" r="48" customHeight="1" ht="17.25">
      <c r="A48" s="15" t="s">
        <v>1016</v>
      </c>
      <c r="B48" s="16" t="s">
        <v>7112</v>
      </c>
      <c r="C48" s="36"/>
      <c r="D48" s="36"/>
      <c r="E48" s="36"/>
      <c r="F48" s="17">
        <v>800</v>
      </c>
      <c r="G48" s="36"/>
      <c r="H48" s="36"/>
      <c r="I48" s="36"/>
      <c r="J48" s="36"/>
      <c r="K48" s="36"/>
      <c r="L48" s="36"/>
      <c r="M48" s="182" t="s">
        <v>1728</v>
      </c>
      <c r="N48" s="2"/>
      <c r="O48" s="2"/>
      <c r="P48" s="2"/>
      <c r="Q48" s="2"/>
      <c r="R48" s="2"/>
    </row>
    <row x14ac:dyDescent="0.25" r="49" customHeight="1" ht="17.25">
      <c r="A49" s="21" t="s">
        <v>7113</v>
      </c>
      <c r="B49" s="22"/>
      <c r="C49" s="23">
        <f>SUM(C39:C48)</f>
      </c>
      <c r="D49" s="23">
        <f>SUM(D39:D48)</f>
      </c>
      <c r="E49" s="23">
        <f>SUM(E39:E48)</f>
      </c>
      <c r="F49" s="23">
        <f>SUM(F39:F48)</f>
      </c>
      <c r="G49" s="23">
        <f>SUM(G39:G48)</f>
      </c>
      <c r="H49" s="23">
        <f>SUM(H39:H48)</f>
      </c>
      <c r="I49" s="23">
        <f>SUM(I39:I48)</f>
      </c>
      <c r="J49" s="112"/>
      <c r="K49" s="112"/>
      <c r="L49" s="23">
        <f>SUM(L39:L48)</f>
      </c>
      <c r="M49" s="2"/>
      <c r="N49" s="2"/>
      <c r="O49" s="2"/>
      <c r="P49" s="2"/>
      <c r="Q49" s="2"/>
      <c r="R49" s="2"/>
    </row>
    <row x14ac:dyDescent="0.25" r="50" customHeight="1" ht="17.25">
      <c r="A50" s="15" t="s">
        <v>1018</v>
      </c>
      <c r="B50" s="16" t="s">
        <v>7114</v>
      </c>
      <c r="C50" s="36"/>
      <c r="D50" s="36"/>
      <c r="E50" s="36"/>
      <c r="F50" s="17">
        <v>800</v>
      </c>
      <c r="G50" s="36"/>
      <c r="H50" s="36"/>
      <c r="I50" s="36"/>
      <c r="J50" s="36"/>
      <c r="K50" s="36"/>
      <c r="L50" s="36"/>
      <c r="M50" s="182" t="s">
        <v>1728</v>
      </c>
      <c r="N50" s="2"/>
      <c r="O50" s="2"/>
      <c r="P50" s="2"/>
      <c r="Q50" s="2"/>
      <c r="R50" s="2"/>
    </row>
    <row x14ac:dyDescent="0.25" r="51" customHeight="1" ht="17.25">
      <c r="A51" s="15" t="s">
        <v>618</v>
      </c>
      <c r="B51" s="16" t="s">
        <v>7115</v>
      </c>
      <c r="C51" s="36"/>
      <c r="D51" s="17">
        <v>120</v>
      </c>
      <c r="E51" s="36"/>
      <c r="F51" s="36"/>
      <c r="G51" s="36"/>
      <c r="H51" s="17">
        <v>10</v>
      </c>
      <c r="I51" s="36"/>
      <c r="J51" s="36"/>
      <c r="K51" s="36"/>
      <c r="L51" s="36"/>
      <c r="M51" s="182" t="s">
        <v>1728</v>
      </c>
      <c r="N51" s="2"/>
      <c r="O51" s="2"/>
      <c r="P51" s="2"/>
      <c r="Q51" s="2"/>
      <c r="R51" s="2"/>
    </row>
    <row x14ac:dyDescent="0.25" r="52" customHeight="1" ht="17.25">
      <c r="A52" s="15" t="s">
        <v>1029</v>
      </c>
      <c r="B52" s="16" t="s">
        <v>7116</v>
      </c>
      <c r="C52" s="36"/>
      <c r="D52" s="17">
        <v>42</v>
      </c>
      <c r="E52" s="36"/>
      <c r="F52" s="36"/>
      <c r="G52" s="36"/>
      <c r="H52" s="36"/>
      <c r="I52" s="36"/>
      <c r="J52" s="36"/>
      <c r="K52" s="36"/>
      <c r="L52" s="36"/>
      <c r="M52" s="182" t="s">
        <v>1731</v>
      </c>
      <c r="N52" s="2"/>
      <c r="O52" s="2"/>
      <c r="P52" s="2"/>
      <c r="Q52" s="2"/>
      <c r="R52" s="2"/>
    </row>
    <row x14ac:dyDescent="0.25" r="53" customHeight="1" ht="17.25">
      <c r="A53" s="15" t="s">
        <v>620</v>
      </c>
      <c r="B53" s="16" t="s">
        <v>7117</v>
      </c>
      <c r="C53" s="36"/>
      <c r="D53" s="36"/>
      <c r="E53" s="36"/>
      <c r="F53" s="36"/>
      <c r="G53" s="17">
        <v>45</v>
      </c>
      <c r="H53" s="36"/>
      <c r="I53" s="36"/>
      <c r="J53" s="36"/>
      <c r="K53" s="36"/>
      <c r="L53" s="36"/>
      <c r="M53" s="182" t="s">
        <v>1728</v>
      </c>
      <c r="N53" s="2"/>
      <c r="O53" s="2"/>
      <c r="P53" s="2"/>
      <c r="Q53" s="2"/>
      <c r="R53" s="2"/>
    </row>
    <row x14ac:dyDescent="0.25" r="54" customHeight="1" ht="17.25">
      <c r="A54" s="15">
        <v>43872</v>
      </c>
      <c r="B54" s="16" t="s">
        <v>7118</v>
      </c>
      <c r="C54" s="18"/>
      <c r="D54" s="17">
        <v>70</v>
      </c>
      <c r="E54" s="17">
        <v>100</v>
      </c>
      <c r="F54" s="17">
        <v>50</v>
      </c>
      <c r="G54" s="18"/>
      <c r="H54" s="18"/>
      <c r="I54" s="17">
        <v>150</v>
      </c>
      <c r="J54" s="17">
        <v>30</v>
      </c>
      <c r="K54" s="36"/>
      <c r="L54" s="18"/>
      <c r="M54" s="182" t="s">
        <v>7119</v>
      </c>
      <c r="N54" s="182"/>
      <c r="O54" s="2"/>
      <c r="P54" s="2"/>
      <c r="Q54" s="2"/>
      <c r="R54" s="2"/>
    </row>
    <row x14ac:dyDescent="0.25" r="55" customHeight="1" ht="17.25">
      <c r="A55" s="15">
        <v>43901</v>
      </c>
      <c r="B55" s="16" t="s">
        <v>7120</v>
      </c>
      <c r="C55" s="18"/>
      <c r="D55" s="17">
        <v>121</v>
      </c>
      <c r="E55" s="17">
        <v>200</v>
      </c>
      <c r="F55" s="36"/>
      <c r="G55" s="18"/>
      <c r="H55" s="18"/>
      <c r="I55" s="36"/>
      <c r="J55" s="36"/>
      <c r="K55" s="36"/>
      <c r="L55" s="18"/>
      <c r="M55" s="182" t="s">
        <v>7119</v>
      </c>
      <c r="N55" s="182"/>
      <c r="O55" s="2"/>
      <c r="P55" s="2"/>
      <c r="Q55" s="2"/>
      <c r="R55" s="2"/>
    </row>
    <row x14ac:dyDescent="0.25" r="56" customHeight="1" ht="17.25">
      <c r="A56" s="15">
        <v>43901</v>
      </c>
      <c r="B56" s="16" t="s">
        <v>7121</v>
      </c>
      <c r="C56" s="18"/>
      <c r="D56" s="36"/>
      <c r="E56" s="36"/>
      <c r="F56" s="17">
        <v>540</v>
      </c>
      <c r="G56" s="18"/>
      <c r="H56" s="18"/>
      <c r="I56" s="17">
        <v>140</v>
      </c>
      <c r="J56" s="36"/>
      <c r="K56" s="17">
        <v>90</v>
      </c>
      <c r="L56" s="18"/>
      <c r="M56" s="182" t="s">
        <v>1731</v>
      </c>
      <c r="N56" s="182"/>
      <c r="O56" s="2"/>
      <c r="P56" s="2"/>
      <c r="Q56" s="2"/>
      <c r="R56" s="2"/>
    </row>
    <row x14ac:dyDescent="0.25" r="57" customHeight="1" ht="17.25">
      <c r="A57" s="15">
        <v>44023</v>
      </c>
      <c r="B57" s="16" t="s">
        <v>7122</v>
      </c>
      <c r="C57" s="18"/>
      <c r="D57" s="17">
        <v>84</v>
      </c>
      <c r="E57" s="17">
        <v>200</v>
      </c>
      <c r="F57" s="224">
        <v>100</v>
      </c>
      <c r="G57" s="18"/>
      <c r="H57" s="18"/>
      <c r="I57" s="17">
        <v>140</v>
      </c>
      <c r="J57" s="18"/>
      <c r="K57" s="17">
        <v>50</v>
      </c>
      <c r="L57" s="18"/>
      <c r="M57" s="182" t="s">
        <v>1731</v>
      </c>
      <c r="N57" s="4" t="s">
        <v>7123</v>
      </c>
      <c r="O57" s="2"/>
      <c r="P57" s="2"/>
      <c r="Q57" s="2"/>
      <c r="R57" s="2"/>
    </row>
    <row x14ac:dyDescent="0.25" r="58" customHeight="1" ht="17.25">
      <c r="A58" s="15">
        <v>44023</v>
      </c>
      <c r="B58" s="16" t="s">
        <v>7124</v>
      </c>
      <c r="C58" s="18"/>
      <c r="D58" s="17">
        <v>80</v>
      </c>
      <c r="E58" s="17">
        <v>170</v>
      </c>
      <c r="F58" s="224">
        <v>150</v>
      </c>
      <c r="G58" s="18"/>
      <c r="H58" s="18"/>
      <c r="I58" s="36"/>
      <c r="J58" s="17">
        <v>40</v>
      </c>
      <c r="K58" s="36"/>
      <c r="L58" s="18"/>
      <c r="M58" s="182" t="s">
        <v>7119</v>
      </c>
      <c r="N58" s="4" t="s">
        <v>7123</v>
      </c>
      <c r="O58" s="2"/>
      <c r="P58" s="2"/>
      <c r="Q58" s="2"/>
      <c r="R58" s="2"/>
    </row>
    <row x14ac:dyDescent="0.25" r="59" customHeight="1" ht="17.25">
      <c r="A59" s="15">
        <v>44085</v>
      </c>
      <c r="B59" s="16" t="s">
        <v>7125</v>
      </c>
      <c r="C59" s="18"/>
      <c r="D59" s="36"/>
      <c r="E59" s="17">
        <v>438</v>
      </c>
      <c r="F59" s="36"/>
      <c r="G59" s="18"/>
      <c r="H59" s="18"/>
      <c r="I59" s="36"/>
      <c r="J59" s="17">
        <v>30</v>
      </c>
      <c r="K59" s="36"/>
      <c r="L59" s="18"/>
      <c r="M59" s="182" t="s">
        <v>1731</v>
      </c>
      <c r="N59" s="2"/>
      <c r="O59" s="2"/>
      <c r="P59" s="2"/>
      <c r="Q59" s="2"/>
      <c r="R59" s="2"/>
    </row>
    <row x14ac:dyDescent="0.25" r="60" customHeight="1" ht="17.25">
      <c r="A60" s="15">
        <v>44085</v>
      </c>
      <c r="B60" s="16" t="s">
        <v>14</v>
      </c>
      <c r="C60" s="18"/>
      <c r="D60" s="36"/>
      <c r="E60" s="36"/>
      <c r="F60" s="224">
        <v>-250</v>
      </c>
      <c r="G60" s="18"/>
      <c r="H60" s="18"/>
      <c r="I60" s="36"/>
      <c r="J60" s="36"/>
      <c r="K60" s="36"/>
      <c r="L60" s="18"/>
      <c r="M60" s="182"/>
      <c r="N60" s="4" t="s">
        <v>7123</v>
      </c>
      <c r="O60" s="2"/>
      <c r="P60" s="4" t="s">
        <v>1932</v>
      </c>
      <c r="Q60" s="2"/>
      <c r="R60" s="2"/>
    </row>
    <row x14ac:dyDescent="0.25" r="61" customHeight="1" ht="17.25">
      <c r="A61" s="15" t="s">
        <v>1356</v>
      </c>
      <c r="B61" s="16" t="s">
        <v>7126</v>
      </c>
      <c r="C61" s="36"/>
      <c r="D61" s="36"/>
      <c r="E61" s="17">
        <v>150</v>
      </c>
      <c r="F61" s="17">
        <v>250</v>
      </c>
      <c r="G61" s="36"/>
      <c r="H61" s="17">
        <v>50</v>
      </c>
      <c r="I61" s="36"/>
      <c r="J61" s="17">
        <v>84</v>
      </c>
      <c r="K61" s="36"/>
      <c r="L61" s="17">
        <v>400</v>
      </c>
      <c r="M61" s="182" t="s">
        <v>1731</v>
      </c>
      <c r="N61" s="2"/>
      <c r="O61" s="2"/>
      <c r="P61" s="2"/>
      <c r="Q61" s="2"/>
      <c r="R61" s="2"/>
    </row>
    <row x14ac:dyDescent="0.25" r="62" customHeight="1" ht="17.25">
      <c r="A62" s="15" t="s">
        <v>1356</v>
      </c>
      <c r="B62" s="16" t="s">
        <v>7127</v>
      </c>
      <c r="C62" s="36"/>
      <c r="D62" s="17">
        <v>85</v>
      </c>
      <c r="E62" s="17">
        <v>150</v>
      </c>
      <c r="F62" s="36"/>
      <c r="G62" s="36"/>
      <c r="H62" s="36"/>
      <c r="I62" s="17">
        <v>250</v>
      </c>
      <c r="J62" s="36"/>
      <c r="K62" s="36"/>
      <c r="L62" s="17">
        <v>400</v>
      </c>
      <c r="M62" s="182" t="s">
        <v>1728</v>
      </c>
      <c r="N62" s="2"/>
      <c r="O62" s="2"/>
      <c r="P62" s="2"/>
      <c r="Q62" s="2"/>
      <c r="R62" s="2"/>
    </row>
    <row x14ac:dyDescent="0.25" r="63" customHeight="1" ht="17.25">
      <c r="A63" s="15" t="s">
        <v>1356</v>
      </c>
      <c r="B63" s="16" t="s">
        <v>7128</v>
      </c>
      <c r="C63" s="36"/>
      <c r="D63" s="17">
        <v>84</v>
      </c>
      <c r="E63" s="17">
        <v>150</v>
      </c>
      <c r="F63" s="17">
        <v>150</v>
      </c>
      <c r="G63" s="36"/>
      <c r="H63" s="36"/>
      <c r="I63" s="17">
        <v>150</v>
      </c>
      <c r="J63" s="36"/>
      <c r="K63" s="36"/>
      <c r="L63" s="17">
        <v>200</v>
      </c>
      <c r="M63" s="182" t="s">
        <v>7129</v>
      </c>
      <c r="N63" s="2"/>
      <c r="O63" s="2"/>
      <c r="P63" s="2"/>
      <c r="Q63" s="2"/>
      <c r="R63" s="2"/>
    </row>
    <row x14ac:dyDescent="0.25" r="64" customHeight="1" ht="17.25">
      <c r="A64" s="15" t="s">
        <v>1356</v>
      </c>
      <c r="B64" s="16" t="s">
        <v>7130</v>
      </c>
      <c r="C64" s="36"/>
      <c r="D64" s="17">
        <v>85</v>
      </c>
      <c r="E64" s="17">
        <v>150</v>
      </c>
      <c r="F64" s="17">
        <v>150</v>
      </c>
      <c r="G64" s="36"/>
      <c r="H64" s="36"/>
      <c r="I64" s="17">
        <v>150</v>
      </c>
      <c r="J64" s="36"/>
      <c r="K64" s="36"/>
      <c r="L64" s="17">
        <v>200</v>
      </c>
      <c r="M64" s="182" t="s">
        <v>1728</v>
      </c>
      <c r="N64" s="2"/>
      <c r="O64" s="2"/>
      <c r="P64" s="2"/>
      <c r="Q64" s="2"/>
      <c r="R64" s="2"/>
    </row>
    <row x14ac:dyDescent="0.25" r="65" customHeight="1" ht="17.25">
      <c r="A65" s="15" t="s">
        <v>5627</v>
      </c>
      <c r="B65" s="16" t="s">
        <v>7131</v>
      </c>
      <c r="C65" s="36"/>
      <c r="D65" s="36"/>
      <c r="E65" s="36"/>
      <c r="F65" s="36"/>
      <c r="G65" s="36"/>
      <c r="H65" s="36"/>
      <c r="I65" s="17">
        <v>800</v>
      </c>
      <c r="J65" s="36"/>
      <c r="K65" s="36"/>
      <c r="L65" s="36"/>
      <c r="M65" s="182" t="s">
        <v>1731</v>
      </c>
      <c r="N65" s="2"/>
      <c r="O65" s="2"/>
      <c r="P65" s="2"/>
      <c r="Q65" s="2"/>
      <c r="R65" s="2"/>
    </row>
    <row x14ac:dyDescent="0.25" r="66" customHeight="1" ht="17.25">
      <c r="A66" s="15" t="s">
        <v>391</v>
      </c>
      <c r="B66" s="16" t="s">
        <v>7132</v>
      </c>
      <c r="C66" s="36"/>
      <c r="D66" s="36"/>
      <c r="E66" s="36"/>
      <c r="F66" s="17">
        <v>400</v>
      </c>
      <c r="G66" s="36"/>
      <c r="H66" s="36"/>
      <c r="I66" s="17">
        <v>400</v>
      </c>
      <c r="J66" s="36"/>
      <c r="K66" s="36"/>
      <c r="L66" s="36"/>
      <c r="M66" s="182" t="s">
        <v>1728</v>
      </c>
      <c r="N66" s="2"/>
      <c r="O66" s="2"/>
      <c r="P66" s="2"/>
      <c r="Q66" s="2"/>
      <c r="R66" s="2"/>
    </row>
    <row x14ac:dyDescent="0.25" r="67" customHeight="1" ht="17.25">
      <c r="A67" s="15" t="s">
        <v>391</v>
      </c>
      <c r="B67" s="16" t="s">
        <v>7133</v>
      </c>
      <c r="C67" s="36"/>
      <c r="D67" s="17">
        <v>97</v>
      </c>
      <c r="E67" s="17">
        <v>100</v>
      </c>
      <c r="F67" s="17">
        <v>18</v>
      </c>
      <c r="G67" s="36"/>
      <c r="H67" s="36"/>
      <c r="I67" s="36"/>
      <c r="J67" s="36"/>
      <c r="K67" s="36"/>
      <c r="L67" s="36"/>
      <c r="M67" s="182" t="s">
        <v>1731</v>
      </c>
      <c r="N67" s="2"/>
      <c r="O67" s="2"/>
      <c r="P67" s="2"/>
      <c r="Q67" s="2"/>
      <c r="R67" s="2"/>
    </row>
    <row x14ac:dyDescent="0.25" r="68" customHeight="1" ht="17.25">
      <c r="A68" s="15" t="s">
        <v>5529</v>
      </c>
      <c r="B68" s="16" t="s">
        <v>7134</v>
      </c>
      <c r="C68" s="36"/>
      <c r="D68" s="17">
        <v>100</v>
      </c>
      <c r="E68" s="17">
        <v>300</v>
      </c>
      <c r="F68" s="36"/>
      <c r="G68" s="36"/>
      <c r="H68" s="36"/>
      <c r="I68" s="36"/>
      <c r="J68" s="36"/>
      <c r="K68" s="36"/>
      <c r="L68" s="17">
        <v>240</v>
      </c>
      <c r="M68" s="182" t="s">
        <v>1728</v>
      </c>
      <c r="N68" s="2"/>
      <c r="O68" s="2"/>
      <c r="P68" s="2"/>
      <c r="Q68" s="2"/>
      <c r="R68" s="2"/>
    </row>
    <row x14ac:dyDescent="0.25" r="69" customHeight="1" ht="17.25">
      <c r="A69" s="15" t="s">
        <v>5529</v>
      </c>
      <c r="B69" s="16" t="s">
        <v>7135</v>
      </c>
      <c r="C69" s="18"/>
      <c r="D69" s="18"/>
      <c r="E69" s="18"/>
      <c r="F69" s="17">
        <v>484</v>
      </c>
      <c r="G69" s="17">
        <v>50</v>
      </c>
      <c r="H69" s="17">
        <v>100</v>
      </c>
      <c r="I69" s="17">
        <v>162</v>
      </c>
      <c r="J69" s="18"/>
      <c r="K69" s="18"/>
      <c r="L69" s="18"/>
      <c r="M69" s="4" t="s">
        <v>1731</v>
      </c>
      <c r="N69" s="2"/>
      <c r="O69" s="2"/>
      <c r="P69" s="2"/>
      <c r="Q69" s="2"/>
      <c r="R69" s="2"/>
    </row>
    <row x14ac:dyDescent="0.25" r="70" customHeight="1" ht="17.25">
      <c r="A70" s="15" t="s">
        <v>5529</v>
      </c>
      <c r="B70" s="16" t="s">
        <v>7136</v>
      </c>
      <c r="C70" s="36"/>
      <c r="D70" s="17">
        <v>312</v>
      </c>
      <c r="E70" s="17">
        <v>250</v>
      </c>
      <c r="F70" s="17">
        <v>400</v>
      </c>
      <c r="G70" s="36"/>
      <c r="H70" s="36"/>
      <c r="I70" s="36"/>
      <c r="J70" s="17">
        <v>95</v>
      </c>
      <c r="K70" s="36"/>
      <c r="L70" s="36"/>
      <c r="M70" s="182" t="s">
        <v>1895</v>
      </c>
      <c r="N70" s="2"/>
      <c r="O70" s="2"/>
      <c r="P70" s="2"/>
      <c r="Q70" s="2"/>
      <c r="R70" s="2"/>
    </row>
    <row x14ac:dyDescent="0.25" r="71" customHeight="1" ht="17.25">
      <c r="A71" s="15" t="s">
        <v>1427</v>
      </c>
      <c r="B71" s="16" t="s">
        <v>7137</v>
      </c>
      <c r="C71" s="36"/>
      <c r="D71" s="36"/>
      <c r="E71" s="36"/>
      <c r="F71" s="36"/>
      <c r="G71" s="17">
        <v>140</v>
      </c>
      <c r="H71" s="36"/>
      <c r="I71" s="36"/>
      <c r="J71" s="36"/>
      <c r="K71" s="36"/>
      <c r="L71" s="36"/>
      <c r="M71" s="182" t="s">
        <v>1728</v>
      </c>
      <c r="N71" s="2"/>
      <c r="O71" s="2"/>
      <c r="P71" s="2"/>
      <c r="Q71" s="2"/>
      <c r="R71" s="2"/>
    </row>
    <row x14ac:dyDescent="0.25" r="72" customHeight="1" ht="17.25">
      <c r="A72" s="15" t="s">
        <v>1427</v>
      </c>
      <c r="B72" s="16" t="s">
        <v>7138</v>
      </c>
      <c r="C72" s="36"/>
      <c r="D72" s="36"/>
      <c r="E72" s="36"/>
      <c r="F72" s="36"/>
      <c r="G72" s="17">
        <v>140</v>
      </c>
      <c r="H72" s="36"/>
      <c r="I72" s="36"/>
      <c r="J72" s="36"/>
      <c r="K72" s="36"/>
      <c r="L72" s="36"/>
      <c r="M72" s="182" t="s">
        <v>1728</v>
      </c>
      <c r="N72" s="2"/>
      <c r="O72" s="2"/>
      <c r="P72" s="2"/>
      <c r="Q72" s="2"/>
      <c r="R72" s="2"/>
    </row>
    <row x14ac:dyDescent="0.25" r="73" customHeight="1" ht="17.25">
      <c r="A73" s="21" t="s">
        <v>7139</v>
      </c>
      <c r="B73" s="22"/>
      <c r="C73" s="23">
        <f>SUM(C49:C72)</f>
      </c>
      <c r="D73" s="23">
        <f>SUM(D49:D72)</f>
      </c>
      <c r="E73" s="23">
        <f>SUM(E49:E72)</f>
      </c>
      <c r="F73" s="23">
        <f>SUM(F49:F72)</f>
      </c>
      <c r="G73" s="23">
        <f>SUM(G49:G72)</f>
      </c>
      <c r="H73" s="23">
        <f>SUM(H49:H72)</f>
      </c>
      <c r="I73" s="23">
        <f>SUM(I49:I72)</f>
      </c>
      <c r="J73" s="23">
        <f>SUM(J49:J72)</f>
      </c>
      <c r="K73" s="23">
        <f>SUM(K49:K72)</f>
      </c>
      <c r="L73" s="23">
        <f>SUM(L49:L72)</f>
      </c>
      <c r="M73" s="2"/>
      <c r="N73" s="2"/>
      <c r="O73" s="2"/>
      <c r="P73" s="2"/>
      <c r="Q73" s="2"/>
      <c r="R73" s="2"/>
    </row>
    <row x14ac:dyDescent="0.25" r="74" customHeight="1" ht="17.25">
      <c r="A74" s="15" t="s">
        <v>5671</v>
      </c>
      <c r="B74" s="16" t="s">
        <v>14</v>
      </c>
      <c r="C74" s="36"/>
      <c r="D74" s="36"/>
      <c r="E74" s="17">
        <v>-220</v>
      </c>
      <c r="F74" s="17">
        <v>-323</v>
      </c>
      <c r="G74" s="36"/>
      <c r="H74" s="36"/>
      <c r="I74" s="17">
        <v>-142</v>
      </c>
      <c r="J74" s="36"/>
      <c r="K74" s="36"/>
      <c r="L74" s="36"/>
      <c r="M74" s="182" t="s">
        <v>1731</v>
      </c>
      <c r="N74" s="2"/>
      <c r="O74" s="2"/>
      <c r="P74" s="2"/>
      <c r="Q74" s="2"/>
      <c r="R74" s="2"/>
    </row>
    <row x14ac:dyDescent="0.25" r="75" customHeight="1" ht="17.25">
      <c r="A75" s="15" t="s">
        <v>5671</v>
      </c>
      <c r="B75" s="16" t="s">
        <v>14</v>
      </c>
      <c r="C75" s="36"/>
      <c r="D75" s="36"/>
      <c r="E75" s="36"/>
      <c r="F75" s="36"/>
      <c r="G75" s="36"/>
      <c r="H75" s="36"/>
      <c r="I75" s="17">
        <v>-700</v>
      </c>
      <c r="J75" s="36"/>
      <c r="K75" s="36"/>
      <c r="L75" s="36"/>
      <c r="M75" s="182" t="s">
        <v>1731</v>
      </c>
      <c r="N75" s="2"/>
      <c r="O75" s="2"/>
      <c r="P75" s="2"/>
      <c r="Q75" s="2"/>
      <c r="R75" s="2"/>
    </row>
    <row x14ac:dyDescent="0.25" r="76" customHeight="1" ht="17.25">
      <c r="A76" s="15" t="s">
        <v>5671</v>
      </c>
      <c r="B76" s="16" t="s">
        <v>14</v>
      </c>
      <c r="C76" s="36"/>
      <c r="D76" s="36"/>
      <c r="E76" s="36"/>
      <c r="F76" s="17">
        <v>-870</v>
      </c>
      <c r="G76" s="36"/>
      <c r="H76" s="36"/>
      <c r="I76" s="36"/>
      <c r="J76" s="36"/>
      <c r="K76" s="36"/>
      <c r="L76" s="36"/>
      <c r="M76" s="182" t="s">
        <v>1728</v>
      </c>
      <c r="N76" s="2"/>
      <c r="O76" s="2"/>
      <c r="P76" s="2"/>
      <c r="Q76" s="2"/>
      <c r="R76" s="2"/>
    </row>
    <row x14ac:dyDescent="0.25" r="77" customHeight="1" ht="17.25">
      <c r="A77" s="15" t="s">
        <v>416</v>
      </c>
      <c r="B77" s="16" t="s">
        <v>14</v>
      </c>
      <c r="C77" s="36"/>
      <c r="D77" s="36"/>
      <c r="E77" s="36"/>
      <c r="F77" s="17">
        <v>-202</v>
      </c>
      <c r="G77" s="17">
        <v>-40</v>
      </c>
      <c r="H77" s="36"/>
      <c r="I77" s="17">
        <v>-180</v>
      </c>
      <c r="J77" s="36"/>
      <c r="K77" s="36"/>
      <c r="L77" s="36"/>
      <c r="M77" s="182" t="s">
        <v>1728</v>
      </c>
      <c r="N77" s="2"/>
      <c r="O77" s="2"/>
      <c r="P77" s="2"/>
      <c r="Q77" s="2"/>
      <c r="R77" s="2"/>
    </row>
    <row x14ac:dyDescent="0.25" r="78" customHeight="1" ht="17.25">
      <c r="A78" s="15" t="s">
        <v>416</v>
      </c>
      <c r="B78" s="16" t="s">
        <v>14</v>
      </c>
      <c r="C78" s="36"/>
      <c r="D78" s="36"/>
      <c r="E78" s="36"/>
      <c r="F78" s="17">
        <v>-600</v>
      </c>
      <c r="G78" s="36"/>
      <c r="H78" s="36"/>
      <c r="I78" s="17">
        <v>-150</v>
      </c>
      <c r="J78" s="36"/>
      <c r="K78" s="36"/>
      <c r="L78" s="36"/>
      <c r="M78" s="182" t="s">
        <v>1728</v>
      </c>
      <c r="N78" s="2"/>
      <c r="O78" s="2"/>
      <c r="P78" s="2"/>
      <c r="Q78" s="2"/>
      <c r="R78" s="2"/>
    </row>
    <row x14ac:dyDescent="0.25" r="79" customHeight="1" ht="17.25">
      <c r="A79" s="15" t="s">
        <v>416</v>
      </c>
      <c r="B79" s="16" t="s">
        <v>14</v>
      </c>
      <c r="C79" s="36"/>
      <c r="D79" s="36"/>
      <c r="E79" s="36"/>
      <c r="F79" s="17">
        <v>-700</v>
      </c>
      <c r="G79" s="36"/>
      <c r="H79" s="36"/>
      <c r="I79" s="36"/>
      <c r="J79" s="36"/>
      <c r="K79" s="36"/>
      <c r="L79" s="36"/>
      <c r="M79" s="182" t="s">
        <v>1731</v>
      </c>
      <c r="N79" s="2"/>
      <c r="O79" s="2"/>
      <c r="P79" s="2"/>
      <c r="Q79" s="2"/>
      <c r="R79" s="2"/>
    </row>
    <row x14ac:dyDescent="0.25" r="80" customHeight="1" ht="17.25">
      <c r="A80" s="15">
        <v>43842</v>
      </c>
      <c r="B80" s="16" t="s">
        <v>14</v>
      </c>
      <c r="C80" s="36"/>
      <c r="D80" s="17">
        <v>-104</v>
      </c>
      <c r="E80" s="36"/>
      <c r="F80" s="36"/>
      <c r="G80" s="17">
        <v>-17</v>
      </c>
      <c r="H80" s="36"/>
      <c r="I80" s="36"/>
      <c r="J80" s="36"/>
      <c r="K80" s="36"/>
      <c r="L80" s="36"/>
      <c r="M80" s="182" t="s">
        <v>1728</v>
      </c>
      <c r="N80" s="2"/>
      <c r="O80" s="2"/>
      <c r="P80" s="2"/>
      <c r="Q80" s="2"/>
      <c r="R80" s="2"/>
    </row>
    <row x14ac:dyDescent="0.25" r="81" customHeight="1" ht="17.25">
      <c r="A81" s="15">
        <v>43842</v>
      </c>
      <c r="B81" s="16" t="s">
        <v>14</v>
      </c>
      <c r="C81" s="36"/>
      <c r="D81" s="17">
        <v>-119</v>
      </c>
      <c r="E81" s="36"/>
      <c r="F81" s="36"/>
      <c r="G81" s="36"/>
      <c r="H81" s="36"/>
      <c r="I81" s="36"/>
      <c r="J81" s="36"/>
      <c r="K81" s="36"/>
      <c r="L81" s="36"/>
      <c r="M81" s="182" t="s">
        <v>1731</v>
      </c>
      <c r="N81" s="2"/>
      <c r="O81" s="2"/>
      <c r="P81" s="2"/>
      <c r="Q81" s="2"/>
      <c r="R81" s="2"/>
    </row>
    <row x14ac:dyDescent="0.25" r="82" customHeight="1" ht="17.25">
      <c r="A82" s="15">
        <v>43873</v>
      </c>
      <c r="B82" s="16" t="s">
        <v>14</v>
      </c>
      <c r="C82" s="36"/>
      <c r="D82" s="36"/>
      <c r="E82" s="17">
        <v>-674</v>
      </c>
      <c r="F82" s="17">
        <v>-21</v>
      </c>
      <c r="G82" s="36"/>
      <c r="H82" s="36"/>
      <c r="I82" s="17">
        <v>-25</v>
      </c>
      <c r="J82" s="36"/>
      <c r="K82" s="36"/>
      <c r="L82" s="36"/>
      <c r="M82" s="182" t="s">
        <v>1731</v>
      </c>
      <c r="N82" s="2"/>
      <c r="O82" s="2"/>
      <c r="P82" s="2"/>
      <c r="Q82" s="2"/>
      <c r="R82" s="2"/>
    </row>
    <row x14ac:dyDescent="0.25" r="83" customHeight="1" ht="17.25">
      <c r="A83" s="15">
        <v>43873</v>
      </c>
      <c r="B83" s="16" t="s">
        <v>14</v>
      </c>
      <c r="C83" s="36"/>
      <c r="D83" s="17">
        <v>-65</v>
      </c>
      <c r="E83" s="17">
        <v>-30</v>
      </c>
      <c r="F83" s="36"/>
      <c r="G83" s="36"/>
      <c r="H83" s="17">
        <v>-100</v>
      </c>
      <c r="I83" s="36"/>
      <c r="J83" s="36"/>
      <c r="K83" s="36"/>
      <c r="L83" s="17">
        <v>-430</v>
      </c>
      <c r="M83" s="182" t="s">
        <v>1728</v>
      </c>
      <c r="N83" s="2"/>
      <c r="O83" s="2"/>
      <c r="P83" s="2"/>
      <c r="Q83" s="2"/>
      <c r="R83" s="2"/>
    </row>
    <row x14ac:dyDescent="0.25" r="84" customHeight="1" ht="17.25">
      <c r="A84" s="15">
        <v>44055</v>
      </c>
      <c r="B84" s="16" t="s">
        <v>14</v>
      </c>
      <c r="C84" s="36"/>
      <c r="D84" s="36"/>
      <c r="E84" s="17">
        <v>-300</v>
      </c>
      <c r="F84" s="36"/>
      <c r="G84" s="36"/>
      <c r="H84" s="36"/>
      <c r="I84" s="17">
        <v>-595</v>
      </c>
      <c r="J84" s="36"/>
      <c r="K84" s="36"/>
      <c r="L84" s="36"/>
      <c r="M84" s="182" t="s">
        <v>1731</v>
      </c>
      <c r="N84" s="2"/>
      <c r="O84" s="2"/>
      <c r="P84" s="2"/>
      <c r="Q84" s="2"/>
      <c r="R84" s="2"/>
    </row>
    <row x14ac:dyDescent="0.25" r="85" customHeight="1" ht="17.25">
      <c r="A85" s="15">
        <v>44055</v>
      </c>
      <c r="B85" s="16" t="s">
        <v>14</v>
      </c>
      <c r="C85" s="36"/>
      <c r="D85" s="36"/>
      <c r="E85" s="17">
        <v>-170</v>
      </c>
      <c r="F85" s="17">
        <v>-250</v>
      </c>
      <c r="G85" s="17">
        <v>-82</v>
      </c>
      <c r="H85" s="36"/>
      <c r="I85" s="36"/>
      <c r="J85" s="36"/>
      <c r="K85" s="36"/>
      <c r="L85" s="17">
        <v>-10</v>
      </c>
      <c r="M85" s="182" t="s">
        <v>1728</v>
      </c>
      <c r="N85" s="2"/>
      <c r="O85" s="2"/>
      <c r="P85" s="2"/>
      <c r="Q85" s="2"/>
      <c r="R85" s="2"/>
    </row>
    <row x14ac:dyDescent="0.25" r="86" customHeight="1" ht="17.25">
      <c r="A86" s="15">
        <v>44147</v>
      </c>
      <c r="B86" s="16" t="s">
        <v>14</v>
      </c>
      <c r="C86" s="18"/>
      <c r="D86" s="17">
        <v>-84</v>
      </c>
      <c r="E86" s="17">
        <v>-110</v>
      </c>
      <c r="F86" s="17">
        <v>-100</v>
      </c>
      <c r="G86" s="17">
        <v>-18</v>
      </c>
      <c r="H86" s="18"/>
      <c r="I86" s="18"/>
      <c r="J86" s="17">
        <v>-18</v>
      </c>
      <c r="K86" s="18"/>
      <c r="L86" s="17">
        <v>-10</v>
      </c>
      <c r="M86" s="182" t="s">
        <v>1728</v>
      </c>
      <c r="N86" s="2"/>
      <c r="O86" s="2"/>
      <c r="P86" s="2"/>
      <c r="Q86" s="2"/>
      <c r="R86" s="2"/>
    </row>
    <row x14ac:dyDescent="0.25" r="87" customHeight="1" ht="17.25">
      <c r="A87" s="15" t="s">
        <v>329</v>
      </c>
      <c r="B87" s="16" t="s">
        <v>14</v>
      </c>
      <c r="C87" s="36"/>
      <c r="D87" s="17">
        <v>-101</v>
      </c>
      <c r="E87" s="36"/>
      <c r="F87" s="36"/>
      <c r="G87" s="36"/>
      <c r="H87" s="36"/>
      <c r="I87" s="36"/>
      <c r="J87" s="36"/>
      <c r="K87" s="36"/>
      <c r="L87" s="17">
        <v>-10</v>
      </c>
      <c r="M87" s="182" t="s">
        <v>1728</v>
      </c>
      <c r="N87" s="2"/>
      <c r="O87" s="2"/>
      <c r="P87" s="2"/>
      <c r="Q87" s="2"/>
      <c r="R87" s="2"/>
    </row>
    <row x14ac:dyDescent="0.25" r="88" customHeight="1" ht="17.25">
      <c r="A88" s="15" t="s">
        <v>1159</v>
      </c>
      <c r="B88" s="16" t="s">
        <v>14</v>
      </c>
      <c r="C88" s="36"/>
      <c r="D88" s="17">
        <v>-101</v>
      </c>
      <c r="E88" s="17">
        <v>-200</v>
      </c>
      <c r="F88" s="36"/>
      <c r="G88" s="36"/>
      <c r="H88" s="17">
        <v>-32</v>
      </c>
      <c r="I88" s="36"/>
      <c r="J88" s="36"/>
      <c r="K88" s="36"/>
      <c r="L88" s="17">
        <v>-10</v>
      </c>
      <c r="M88" s="182" t="s">
        <v>7140</v>
      </c>
      <c r="N88" s="2"/>
      <c r="O88" s="182" t="s">
        <v>7141</v>
      </c>
      <c r="P88" s="2"/>
      <c r="Q88" s="2"/>
      <c r="R88" s="2"/>
    </row>
    <row x14ac:dyDescent="0.25" r="89" customHeight="1" ht="17.25">
      <c r="A89" s="21" t="s">
        <v>7142</v>
      </c>
      <c r="B89" s="22"/>
      <c r="C89" s="23">
        <f>SUM(C73:C88)</f>
      </c>
      <c r="D89" s="23">
        <f>SUM(D73:D88)</f>
      </c>
      <c r="E89" s="23">
        <f>SUM(E73:E88)</f>
      </c>
      <c r="F89" s="23">
        <f>SUM(F73:F88)</f>
      </c>
      <c r="G89" s="23">
        <f>SUM(G73:G88)</f>
      </c>
      <c r="H89" s="23">
        <f>SUM(H73:H88)</f>
      </c>
      <c r="I89" s="23">
        <f>SUM(I73:I88)</f>
      </c>
      <c r="J89" s="23">
        <f>SUM(J73:J88)</f>
      </c>
      <c r="K89" s="23">
        <f>SUM(K73:K88)</f>
      </c>
      <c r="L89" s="23">
        <f>SUM(L73:L88)</f>
      </c>
      <c r="M89" s="2"/>
      <c r="N89" s="2"/>
      <c r="O89" s="2"/>
      <c r="P89" s="2"/>
      <c r="Q89" s="2"/>
      <c r="R89" s="2"/>
    </row>
    <row x14ac:dyDescent="0.25" r="90" customHeight="1" ht="17.25">
      <c r="A90" s="15" t="s">
        <v>297</v>
      </c>
      <c r="B90" s="16" t="s">
        <v>14</v>
      </c>
      <c r="C90" s="18"/>
      <c r="D90" s="17">
        <v>-70</v>
      </c>
      <c r="E90" s="17">
        <v>-200</v>
      </c>
      <c r="F90" s="18"/>
      <c r="G90" s="17">
        <v>-16</v>
      </c>
      <c r="H90" s="17">
        <v>-60</v>
      </c>
      <c r="I90" s="18"/>
      <c r="J90" s="18"/>
      <c r="K90" s="18"/>
      <c r="L90" s="18"/>
      <c r="M90" s="182" t="s">
        <v>1731</v>
      </c>
      <c r="N90" s="2"/>
      <c r="O90" s="2"/>
      <c r="P90" s="2"/>
      <c r="Q90" s="2"/>
      <c r="R90" s="2"/>
    </row>
    <row x14ac:dyDescent="0.25" r="91" customHeight="1" ht="17.25">
      <c r="A91" s="15" t="s">
        <v>1359</v>
      </c>
      <c r="B91" s="16" t="s">
        <v>14</v>
      </c>
      <c r="C91" s="36"/>
      <c r="D91" s="17">
        <v>-92</v>
      </c>
      <c r="E91" s="36"/>
      <c r="F91" s="17">
        <v>-214</v>
      </c>
      <c r="G91" s="17">
        <v>-5</v>
      </c>
      <c r="H91" s="36"/>
      <c r="I91" s="36"/>
      <c r="J91" s="17">
        <v>-9</v>
      </c>
      <c r="K91" s="36"/>
      <c r="L91" s="36"/>
      <c r="M91" s="182" t="s">
        <v>1731</v>
      </c>
      <c r="N91" s="2"/>
      <c r="O91" s="2"/>
      <c r="P91" s="2"/>
      <c r="Q91" s="2"/>
      <c r="R91" s="2"/>
    </row>
    <row x14ac:dyDescent="0.25" r="92" customHeight="1" ht="17.25">
      <c r="A92" s="15" t="s">
        <v>1360</v>
      </c>
      <c r="B92" s="16" t="s">
        <v>14</v>
      </c>
      <c r="C92" s="36"/>
      <c r="D92" s="17">
        <v>-45</v>
      </c>
      <c r="E92" s="36"/>
      <c r="F92" s="36"/>
      <c r="G92" s="36"/>
      <c r="H92" s="36"/>
      <c r="I92" s="36"/>
      <c r="J92" s="17">
        <v>-76</v>
      </c>
      <c r="K92" s="36"/>
      <c r="L92" s="17">
        <v>-1</v>
      </c>
      <c r="M92" s="182" t="s">
        <v>1728</v>
      </c>
      <c r="N92" s="2"/>
      <c r="O92" s="2"/>
      <c r="P92" s="2"/>
      <c r="Q92" s="2"/>
      <c r="R92" s="2"/>
    </row>
    <row x14ac:dyDescent="0.25" r="93" customHeight="1" ht="17.25">
      <c r="A93" s="15" t="s">
        <v>361</v>
      </c>
      <c r="B93" s="16" t="s">
        <v>14</v>
      </c>
      <c r="C93" s="36"/>
      <c r="D93" s="17">
        <v>-53</v>
      </c>
      <c r="E93" s="36"/>
      <c r="F93" s="17">
        <v>-110</v>
      </c>
      <c r="G93" s="36"/>
      <c r="H93" s="36"/>
      <c r="I93" s="36"/>
      <c r="J93" s="17">
        <v>-65</v>
      </c>
      <c r="K93" s="36"/>
      <c r="L93" s="36"/>
      <c r="M93" s="182" t="s">
        <v>1728</v>
      </c>
      <c r="N93" s="2"/>
      <c r="O93" s="2"/>
      <c r="P93" s="2"/>
      <c r="Q93" s="2"/>
      <c r="R93" s="2"/>
    </row>
    <row x14ac:dyDescent="0.25" r="94" customHeight="1" ht="17.25">
      <c r="A94" s="15">
        <v>44287</v>
      </c>
      <c r="B94" s="16" t="s">
        <v>14</v>
      </c>
      <c r="C94" s="36"/>
      <c r="D94" s="36"/>
      <c r="E94" s="36"/>
      <c r="F94" s="17">
        <v>-800</v>
      </c>
      <c r="G94" s="36"/>
      <c r="H94" s="36"/>
      <c r="I94" s="36"/>
      <c r="J94" s="36"/>
      <c r="K94" s="36"/>
      <c r="L94" s="36"/>
      <c r="M94" s="182" t="s">
        <v>1728</v>
      </c>
      <c r="N94" s="2"/>
      <c r="O94" s="2"/>
      <c r="P94" s="2"/>
      <c r="Q94" s="2"/>
      <c r="R94" s="2"/>
    </row>
    <row x14ac:dyDescent="0.25" r="95" customHeight="1" ht="17.25">
      <c r="A95" s="15">
        <v>44317</v>
      </c>
      <c r="B95" s="16" t="s">
        <v>14</v>
      </c>
      <c r="C95" s="36"/>
      <c r="D95" s="36"/>
      <c r="E95" s="17">
        <v>-67</v>
      </c>
      <c r="F95" s="17">
        <v>-563</v>
      </c>
      <c r="G95" s="36"/>
      <c r="H95" s="17">
        <v>-78</v>
      </c>
      <c r="I95" s="36"/>
      <c r="J95" s="36"/>
      <c r="K95" s="36"/>
      <c r="L95" s="17">
        <v>-770</v>
      </c>
      <c r="M95" s="182" t="s">
        <v>1728</v>
      </c>
      <c r="N95" s="2"/>
      <c r="O95" s="2"/>
      <c r="P95" s="2"/>
      <c r="Q95" s="2"/>
      <c r="R95" s="2"/>
    </row>
    <row x14ac:dyDescent="0.25" r="96" customHeight="1" ht="17.25">
      <c r="A96" s="15">
        <v>44317</v>
      </c>
      <c r="B96" s="16" t="s">
        <v>14</v>
      </c>
      <c r="C96" s="36"/>
      <c r="D96" s="17">
        <v>-69</v>
      </c>
      <c r="E96" s="17">
        <v>-249</v>
      </c>
      <c r="F96" s="36"/>
      <c r="G96" s="36"/>
      <c r="H96" s="17">
        <v>-57</v>
      </c>
      <c r="I96" s="36"/>
      <c r="J96" s="17">
        <v>-16</v>
      </c>
      <c r="K96" s="36"/>
      <c r="L96" s="36"/>
      <c r="M96" s="182" t="s">
        <v>1728</v>
      </c>
      <c r="N96" s="2"/>
      <c r="O96" s="2"/>
      <c r="P96" s="2"/>
      <c r="Q96" s="2"/>
      <c r="R96" s="2"/>
    </row>
    <row x14ac:dyDescent="0.25" r="97" customHeight="1" ht="17.25">
      <c r="A97" s="15">
        <v>44348</v>
      </c>
      <c r="B97" s="16" t="s">
        <v>14</v>
      </c>
      <c r="C97" s="36"/>
      <c r="D97" s="36"/>
      <c r="E97" s="17">
        <v>-210</v>
      </c>
      <c r="F97" s="17">
        <v>-70</v>
      </c>
      <c r="G97" s="17">
        <v>-83</v>
      </c>
      <c r="H97" s="17">
        <v>-65</v>
      </c>
      <c r="I97" s="36"/>
      <c r="J97" s="36"/>
      <c r="K97" s="36"/>
      <c r="L97" s="36"/>
      <c r="M97" s="182" t="s">
        <v>1731</v>
      </c>
      <c r="N97" s="2"/>
      <c r="O97" s="2"/>
      <c r="P97" s="2"/>
      <c r="Q97" s="2"/>
      <c r="R97" s="2"/>
    </row>
    <row x14ac:dyDescent="0.25" r="98" customHeight="1" ht="17.25">
      <c r="A98" s="15">
        <v>44348</v>
      </c>
      <c r="B98" s="16" t="s">
        <v>14</v>
      </c>
      <c r="C98" s="36"/>
      <c r="D98" s="17">
        <v>-46</v>
      </c>
      <c r="E98" s="17">
        <v>-260</v>
      </c>
      <c r="F98" s="36"/>
      <c r="G98" s="36"/>
      <c r="H98" s="17">
        <v>-10</v>
      </c>
      <c r="I98" s="36"/>
      <c r="J98" s="17">
        <v>-20</v>
      </c>
      <c r="K98" s="17">
        <v>-16</v>
      </c>
      <c r="L98" s="36"/>
      <c r="M98" s="182" t="s">
        <v>1731</v>
      </c>
      <c r="N98" s="2"/>
      <c r="O98" s="2"/>
      <c r="P98" s="2"/>
      <c r="Q98" s="2"/>
      <c r="R98" s="2"/>
    </row>
    <row x14ac:dyDescent="0.25" r="99" customHeight="1" ht="17.25">
      <c r="A99" s="33" t="s">
        <v>835</v>
      </c>
      <c r="B99" s="34" t="s">
        <v>14</v>
      </c>
      <c r="C99" s="36"/>
      <c r="D99" s="36"/>
      <c r="E99" s="36"/>
      <c r="F99" s="17">
        <v>-30</v>
      </c>
      <c r="G99" s="17">
        <v>-164</v>
      </c>
      <c r="H99" s="36"/>
      <c r="I99" s="36"/>
      <c r="J99" s="36"/>
      <c r="K99" s="36"/>
      <c r="L99" s="36"/>
      <c r="M99" s="182" t="s">
        <v>1731</v>
      </c>
      <c r="N99" s="2"/>
      <c r="O99" s="2"/>
      <c r="P99" s="2"/>
      <c r="Q99" s="2"/>
      <c r="R99" s="2"/>
    </row>
    <row x14ac:dyDescent="0.25" r="100" customHeight="1" ht="17.25">
      <c r="A100" s="15" t="s">
        <v>4859</v>
      </c>
      <c r="B100" s="16" t="s">
        <v>14</v>
      </c>
      <c r="C100" s="36"/>
      <c r="D100" s="17">
        <v>-68</v>
      </c>
      <c r="E100" s="36"/>
      <c r="F100" s="36"/>
      <c r="G100" s="17">
        <v>-32</v>
      </c>
      <c r="H100" s="36"/>
      <c r="I100" s="36"/>
      <c r="J100" s="36"/>
      <c r="K100" s="17">
        <v>-74</v>
      </c>
      <c r="L100" s="36"/>
      <c r="M100" s="182" t="s">
        <v>7143</v>
      </c>
      <c r="N100" s="2"/>
      <c r="O100" s="2"/>
      <c r="P100" s="2"/>
      <c r="Q100" s="2"/>
      <c r="R100" s="2"/>
    </row>
    <row x14ac:dyDescent="0.25" r="101" customHeight="1" ht="17.25">
      <c r="A101" s="15" t="s">
        <v>628</v>
      </c>
      <c r="B101" s="16" t="s">
        <v>14</v>
      </c>
      <c r="C101" s="36"/>
      <c r="D101" s="17">
        <v>-65</v>
      </c>
      <c r="E101" s="17">
        <v>-132</v>
      </c>
      <c r="F101" s="36"/>
      <c r="G101" s="17">
        <v>-28</v>
      </c>
      <c r="H101" s="17">
        <v>-36</v>
      </c>
      <c r="I101" s="36"/>
      <c r="J101" s="36"/>
      <c r="K101" s="36"/>
      <c r="L101" s="36"/>
      <c r="M101" s="182" t="s">
        <v>1728</v>
      </c>
      <c r="N101" s="2"/>
      <c r="O101" s="2"/>
      <c r="P101" s="2"/>
      <c r="Q101" s="2"/>
      <c r="R101" s="2"/>
    </row>
    <row x14ac:dyDescent="0.25" r="102" customHeight="1" ht="17.25">
      <c r="A102" s="15" t="s">
        <v>1044</v>
      </c>
      <c r="B102" s="16" t="s">
        <v>14</v>
      </c>
      <c r="C102" s="36"/>
      <c r="D102" s="17">
        <v>-20</v>
      </c>
      <c r="E102" s="17">
        <v>-80</v>
      </c>
      <c r="F102" s="36"/>
      <c r="G102" s="36"/>
      <c r="H102" s="17">
        <v>-50</v>
      </c>
      <c r="I102" s="36"/>
      <c r="J102" s="36"/>
      <c r="K102" s="36"/>
      <c r="L102" s="36"/>
      <c r="M102" s="182" t="s">
        <v>1728</v>
      </c>
      <c r="N102" s="2"/>
      <c r="O102" s="2"/>
      <c r="P102" s="2"/>
      <c r="Q102" s="2"/>
      <c r="R102" s="2"/>
    </row>
    <row x14ac:dyDescent="0.25" r="103" customHeight="1" ht="17.25">
      <c r="A103" s="21" t="s">
        <v>7144</v>
      </c>
      <c r="B103" s="22"/>
      <c r="C103" s="23">
        <f>SUM(C89:C102)</f>
      </c>
      <c r="D103" s="23">
        <f>SUM(D89:D102)</f>
      </c>
      <c r="E103" s="23">
        <f>SUM(E89:E102)</f>
      </c>
      <c r="F103" s="23">
        <f>SUM(F89:F102)</f>
      </c>
      <c r="G103" s="23">
        <f>SUM(G89:G102)</f>
      </c>
      <c r="H103" s="23">
        <f>SUM(H89:H102)</f>
      </c>
      <c r="I103" s="23">
        <f>SUM(I89:I102)</f>
      </c>
      <c r="J103" s="23">
        <f>SUM(J89:J102)</f>
      </c>
      <c r="K103" s="23">
        <f>SUM(K89:K102)</f>
      </c>
      <c r="L103" s="23">
        <f>SUM(L89:L102)</f>
      </c>
      <c r="M103" s="2"/>
      <c r="N103" s="2"/>
      <c r="O103" s="2"/>
      <c r="P103" s="2"/>
      <c r="Q103" s="2"/>
      <c r="R103" s="2"/>
    </row>
    <row x14ac:dyDescent="0.25" r="104" customHeight="1" ht="17.25">
      <c r="A104" s="15" t="s">
        <v>1048</v>
      </c>
      <c r="B104" s="16" t="s">
        <v>14</v>
      </c>
      <c r="C104" s="18"/>
      <c r="D104" s="17">
        <v>-26</v>
      </c>
      <c r="E104" s="18"/>
      <c r="F104" s="18"/>
      <c r="G104" s="17">
        <v>-54</v>
      </c>
      <c r="H104" s="18"/>
      <c r="I104" s="18"/>
      <c r="J104" s="17">
        <v>-57</v>
      </c>
      <c r="K104" s="18"/>
      <c r="L104" s="18"/>
      <c r="M104" s="182" t="s">
        <v>1728</v>
      </c>
      <c r="N104" s="2"/>
      <c r="O104" s="2"/>
      <c r="P104" s="2"/>
      <c r="Q104" s="2"/>
      <c r="R104" s="2"/>
    </row>
    <row x14ac:dyDescent="0.25" r="105" customHeight="1" ht="17.25">
      <c r="A105" s="15" t="s">
        <v>953</v>
      </c>
      <c r="B105" s="16" t="s">
        <v>14</v>
      </c>
      <c r="C105" s="18"/>
      <c r="D105" s="17">
        <v>-60</v>
      </c>
      <c r="E105" s="17">
        <v>-50</v>
      </c>
      <c r="F105" s="18"/>
      <c r="G105" s="18"/>
      <c r="H105" s="17">
        <v>-50</v>
      </c>
      <c r="I105" s="18"/>
      <c r="J105" s="18"/>
      <c r="K105" s="18"/>
      <c r="L105" s="18"/>
      <c r="M105" s="4" t="s">
        <v>7145</v>
      </c>
      <c r="N105" s="2"/>
      <c r="O105" s="2"/>
      <c r="P105" s="2"/>
      <c r="Q105" s="2"/>
      <c r="R105" s="2"/>
    </row>
    <row x14ac:dyDescent="0.25" r="106" customHeight="1" ht="17.25">
      <c r="A106" s="21" t="s">
        <v>7146</v>
      </c>
      <c r="B106" s="22"/>
      <c r="C106" s="23">
        <f>SUM(C103:C105)</f>
      </c>
      <c r="D106" s="23">
        <f>SUM(D103:D105)</f>
      </c>
      <c r="E106" s="23">
        <f>SUM(E103:E105)</f>
      </c>
      <c r="F106" s="23">
        <f>SUM(F103:F105)</f>
      </c>
      <c r="G106" s="49">
        <f>SUM(G103:G105)</f>
      </c>
      <c r="H106" s="23">
        <f>SUM(H103:H105)</f>
      </c>
      <c r="I106" s="23">
        <f>SUM(I103:I105)</f>
      </c>
      <c r="J106" s="23">
        <f>SUM(J103:J105)</f>
      </c>
      <c r="K106" s="23">
        <f>SUM(K103:K105)</f>
      </c>
      <c r="L106" s="23">
        <f>SUM(L103:L105)</f>
      </c>
      <c r="M106" s="2"/>
      <c r="N106" s="2"/>
      <c r="O106" s="2"/>
      <c r="P106" s="2"/>
      <c r="Q106" s="2"/>
      <c r="R106" s="2"/>
    </row>
    <row x14ac:dyDescent="0.25" r="107" customHeight="1" ht="17.25">
      <c r="A107" s="15">
        <v>44350</v>
      </c>
      <c r="B107" s="16" t="s">
        <v>14</v>
      </c>
      <c r="C107" s="18"/>
      <c r="D107" s="17">
        <v>-51</v>
      </c>
      <c r="E107" s="17">
        <v>-76</v>
      </c>
      <c r="F107" s="17">
        <v>-49</v>
      </c>
      <c r="G107" s="18"/>
      <c r="H107" s="17">
        <v>-22</v>
      </c>
      <c r="I107" s="17">
        <v>-77</v>
      </c>
      <c r="J107" s="17">
        <v>-11</v>
      </c>
      <c r="K107" s="17">
        <v>-12</v>
      </c>
      <c r="L107" s="17">
        <v>-199</v>
      </c>
      <c r="M107" s="4" t="s">
        <v>7147</v>
      </c>
      <c r="N107" s="2"/>
      <c r="O107" s="2"/>
      <c r="P107" s="2"/>
      <c r="Q107" s="2"/>
      <c r="R107" s="2"/>
    </row>
    <row x14ac:dyDescent="0.25" r="108" customHeight="1" ht="17.25">
      <c r="A108" s="15">
        <v>44472</v>
      </c>
      <c r="B108" s="16" t="s">
        <v>14</v>
      </c>
      <c r="C108" s="18"/>
      <c r="D108" s="18"/>
      <c r="E108" s="18"/>
      <c r="F108" s="18"/>
      <c r="G108" s="18"/>
      <c r="H108" s="18"/>
      <c r="I108" s="17">
        <v>-617</v>
      </c>
      <c r="J108" s="18"/>
      <c r="K108" s="18"/>
      <c r="L108" s="18"/>
      <c r="M108" s="4" t="s">
        <v>7148</v>
      </c>
      <c r="N108" s="2"/>
      <c r="O108" s="2"/>
      <c r="P108" s="2"/>
      <c r="Q108" s="2"/>
      <c r="R108" s="2"/>
    </row>
    <row x14ac:dyDescent="0.25" r="109" customHeight="1" ht="15.75">
      <c r="A109" s="15" t="s">
        <v>1052</v>
      </c>
      <c r="B109" s="16" t="s">
        <v>14</v>
      </c>
      <c r="C109" s="18"/>
      <c r="D109" s="17">
        <v>-79</v>
      </c>
      <c r="E109" s="17">
        <v>-200</v>
      </c>
      <c r="F109" s="18"/>
      <c r="G109" s="18"/>
      <c r="H109" s="18"/>
      <c r="I109" s="18"/>
      <c r="J109" s="17">
        <v>-5</v>
      </c>
      <c r="K109" s="17">
        <v>-38</v>
      </c>
      <c r="L109" s="18"/>
      <c r="M109" s="4" t="s">
        <v>7147</v>
      </c>
      <c r="N109" s="2"/>
      <c r="O109" s="2"/>
      <c r="P109" s="2"/>
      <c r="Q109" s="2"/>
      <c r="R109" s="2"/>
    </row>
    <row x14ac:dyDescent="0.25" r="110" customHeight="1" ht="17.25">
      <c r="A110" s="15" t="s">
        <v>1054</v>
      </c>
      <c r="B110" s="16" t="s">
        <v>14</v>
      </c>
      <c r="C110" s="18"/>
      <c r="D110" s="17">
        <v>-119</v>
      </c>
      <c r="E110" s="18"/>
      <c r="F110" s="17">
        <v>-20</v>
      </c>
      <c r="G110" s="18"/>
      <c r="H110" s="18"/>
      <c r="I110" s="18"/>
      <c r="J110" s="36"/>
      <c r="K110" s="36"/>
      <c r="L110" s="18"/>
      <c r="M110" s="4" t="s">
        <v>7149</v>
      </c>
      <c r="N110" s="2"/>
      <c r="O110" s="2"/>
      <c r="P110" s="2"/>
      <c r="Q110" s="2"/>
      <c r="R110" s="2"/>
    </row>
    <row x14ac:dyDescent="0.25" r="111" customHeight="1" ht="17.25">
      <c r="A111" s="21" t="s">
        <v>7150</v>
      </c>
      <c r="B111" s="22"/>
      <c r="C111" s="23">
        <f>SUM(C106:C110)</f>
      </c>
      <c r="D111" s="23">
        <f>SUM(D106:D110)</f>
      </c>
      <c r="E111" s="23">
        <f>SUM(E106:E110)</f>
      </c>
      <c r="F111" s="23">
        <f>SUM(F106:F110)</f>
      </c>
      <c r="G111" s="49">
        <f>SUM(G106:G110)</f>
      </c>
      <c r="H111" s="23">
        <f>SUM(H106:H110)</f>
      </c>
      <c r="I111" s="23">
        <f>SUM(I106:I110)</f>
      </c>
      <c r="J111" s="23">
        <f>SUM(J106:J110)</f>
      </c>
      <c r="K111" s="23">
        <f>SUM(K106:K110)</f>
      </c>
      <c r="L111" s="23">
        <f>SUM(L106:L110)</f>
      </c>
      <c r="M111" s="2"/>
      <c r="N111" s="2"/>
      <c r="O111" s="2"/>
      <c r="P111" s="2"/>
      <c r="Q111" s="2"/>
      <c r="R111" s="2"/>
    </row>
    <row x14ac:dyDescent="0.25" r="112" customHeight="1" ht="17.25">
      <c r="A112" s="15">
        <v>44200</v>
      </c>
      <c r="B112" s="16" t="s">
        <v>14</v>
      </c>
      <c r="C112" s="18"/>
      <c r="D112" s="17">
        <v>-83</v>
      </c>
      <c r="E112" s="17">
        <v>-192</v>
      </c>
      <c r="F112" s="17">
        <v>-2</v>
      </c>
      <c r="G112" s="18"/>
      <c r="H112" s="17">
        <v>-25</v>
      </c>
      <c r="I112" s="17">
        <v>-29</v>
      </c>
      <c r="J112" s="18"/>
      <c r="K112" s="18"/>
      <c r="L112" s="18"/>
      <c r="M112" s="4" t="s">
        <v>7148</v>
      </c>
      <c r="N112" s="2"/>
      <c r="O112" s="2"/>
      <c r="P112" s="2"/>
      <c r="Q112" s="2"/>
      <c r="R112" s="2"/>
    </row>
    <row x14ac:dyDescent="0.25" r="113" customHeight="1" ht="17.25">
      <c r="A113" s="15" t="s">
        <v>1696</v>
      </c>
      <c r="B113" s="16" t="s">
        <v>14</v>
      </c>
      <c r="C113" s="18"/>
      <c r="D113" s="17">
        <v>-31</v>
      </c>
      <c r="E113" s="17">
        <v>-258</v>
      </c>
      <c r="F113" s="18"/>
      <c r="G113" s="18"/>
      <c r="H113" s="17">
        <v>-65</v>
      </c>
      <c r="I113" s="17">
        <v>-175</v>
      </c>
      <c r="J113" s="18"/>
      <c r="K113" s="18"/>
      <c r="L113" s="18"/>
      <c r="M113" s="4" t="s">
        <v>7148</v>
      </c>
      <c r="N113" s="2"/>
      <c r="O113" s="2"/>
      <c r="P113" s="2"/>
      <c r="Q113" s="2"/>
      <c r="R113" s="2"/>
    </row>
    <row x14ac:dyDescent="0.25" r="114" customHeight="1" ht="17.25">
      <c r="A114" s="21" t="s">
        <v>7151</v>
      </c>
      <c r="B114" s="22"/>
      <c r="C114" s="23">
        <f>SUM(C111:C113)</f>
      </c>
      <c r="D114" s="23">
        <f>SUM(D111:D113)</f>
      </c>
      <c r="E114" s="23">
        <f>SUM(E111:E113)</f>
      </c>
      <c r="F114" s="23">
        <f>SUM(F111:F113)</f>
      </c>
      <c r="G114" s="49">
        <f>SUM(G111:G113)</f>
      </c>
      <c r="H114" s="23">
        <f>SUM(H111:H113)</f>
      </c>
      <c r="I114" s="23">
        <f>SUM(I111:I113)</f>
      </c>
      <c r="J114" s="23">
        <f>SUM(J111:J113)</f>
      </c>
      <c r="K114" s="23">
        <f>SUM(K111:K113)</f>
      </c>
      <c r="L114" s="23">
        <f>SUM(L111:L113)</f>
      </c>
      <c r="M114" s="2"/>
      <c r="N114" s="2"/>
      <c r="O114" s="2"/>
      <c r="P114" s="2"/>
      <c r="Q114" s="2"/>
      <c r="R114" s="2"/>
    </row>
    <row x14ac:dyDescent="0.25" r="115" customHeight="1" ht="17.25">
      <c r="A115" s="15"/>
      <c r="B115" s="16"/>
      <c r="C115" s="18"/>
      <c r="D115" s="36"/>
      <c r="E115" s="36"/>
      <c r="F115" s="18"/>
      <c r="G115" s="18"/>
      <c r="H115" s="36"/>
      <c r="I115" s="36"/>
      <c r="J115" s="18"/>
      <c r="K115" s="18"/>
      <c r="L115" s="18"/>
      <c r="M115" s="4"/>
      <c r="N115" s="2"/>
      <c r="O115" s="2"/>
      <c r="P115" s="2"/>
      <c r="Q115" s="2"/>
      <c r="R115" s="2"/>
    </row>
    <row x14ac:dyDescent="0.25" r="116" customHeight="1" ht="17.25">
      <c r="A116" s="21" t="s">
        <v>7152</v>
      </c>
      <c r="B116" s="22"/>
      <c r="C116" s="23">
        <f>SUM(C114:C115)</f>
      </c>
      <c r="D116" s="23">
        <f>SUM(D114:D115)</f>
      </c>
      <c r="E116" s="23">
        <f>SUM(E114:E115)</f>
      </c>
      <c r="F116" s="23">
        <f>SUM(F114:F115)</f>
      </c>
      <c r="G116" s="49">
        <f>SUM(G114:G115)</f>
      </c>
      <c r="H116" s="23">
        <f>SUM(H114:H115)</f>
      </c>
      <c r="I116" s="23">
        <f>SUM(I114:I115)</f>
      </c>
      <c r="J116" s="23">
        <f>SUM(J114:J115)</f>
      </c>
      <c r="K116" s="23">
        <f>SUM(K114:K115)</f>
      </c>
      <c r="L116" s="23">
        <f>SUM(L114:L115)</f>
      </c>
      <c r="M116" s="2"/>
      <c r="N116" s="2"/>
      <c r="O116" s="2"/>
      <c r="P116" s="2"/>
      <c r="Q116" s="2"/>
      <c r="R116" s="2"/>
    </row>
    <row x14ac:dyDescent="0.25" r="117" customHeight="1" ht="17.25">
      <c r="A117" s="15">
        <v>44506</v>
      </c>
      <c r="B117" s="16" t="s">
        <v>14</v>
      </c>
      <c r="C117" s="18"/>
      <c r="D117" s="17">
        <v>-57</v>
      </c>
      <c r="E117" s="17">
        <v>-30</v>
      </c>
      <c r="F117" s="18"/>
      <c r="G117" s="18"/>
      <c r="H117" s="18"/>
      <c r="I117" s="17">
        <v>-52</v>
      </c>
      <c r="J117" s="17">
        <v>-2</v>
      </c>
      <c r="K117" s="18"/>
      <c r="L117" s="18"/>
      <c r="M117" s="4" t="s">
        <v>7148</v>
      </c>
      <c r="N117" s="2"/>
      <c r="O117" s="2"/>
      <c r="P117" s="2"/>
      <c r="Q117" s="2"/>
      <c r="R117" s="2"/>
    </row>
    <row x14ac:dyDescent="0.25" r="118" customHeight="1" ht="17.25">
      <c r="A118" s="21" t="s">
        <v>7153</v>
      </c>
      <c r="B118" s="22"/>
      <c r="C118" s="23">
        <f>SUM(C116:C117)</f>
      </c>
      <c r="D118" s="23">
        <f>SUM(D116:D117)</f>
      </c>
      <c r="E118" s="23">
        <f>SUM(E116:E117)</f>
      </c>
      <c r="F118" s="23">
        <f>SUM(F116:F117)</f>
      </c>
      <c r="G118" s="49">
        <f>SUM(G116:G117)</f>
      </c>
      <c r="H118" s="23">
        <f>SUM(H116:H117)</f>
      </c>
      <c r="I118" s="23">
        <f>SUM(I116:I117)</f>
      </c>
      <c r="J118" s="23">
        <f>SUM(J116:J117)</f>
      </c>
      <c r="K118" s="23">
        <f>SUM(K116:K117)</f>
      </c>
      <c r="L118" s="23">
        <f>SUM(L116:L117)</f>
      </c>
      <c r="M118" s="2"/>
      <c r="N118" s="2"/>
      <c r="O118" s="2"/>
      <c r="P118" s="2"/>
      <c r="Q118" s="2"/>
      <c r="R118" s="2"/>
    </row>
    <row x14ac:dyDescent="0.25" r="119" customHeight="1" ht="17.25">
      <c r="A119" s="15"/>
      <c r="B119" s="16"/>
      <c r="C119" s="18"/>
      <c r="D119" s="36"/>
      <c r="E119" s="36"/>
      <c r="F119" s="18"/>
      <c r="G119" s="18"/>
      <c r="H119" s="36"/>
      <c r="I119" s="36"/>
      <c r="J119" s="18"/>
      <c r="K119" s="18"/>
      <c r="L119" s="18"/>
      <c r="M119" s="2"/>
      <c r="N119" s="2"/>
      <c r="O119" s="2"/>
      <c r="P119" s="2"/>
      <c r="Q119" s="2"/>
      <c r="R119" s="2"/>
    </row>
    <row x14ac:dyDescent="0.25" r="120" customHeight="1" ht="17.25">
      <c r="A120" s="21" t="s">
        <v>7154</v>
      </c>
      <c r="B120" s="22"/>
      <c r="C120" s="23">
        <f>SUM(C118:C119)</f>
      </c>
      <c r="D120" s="23">
        <f>SUM(D118:D119)</f>
      </c>
      <c r="E120" s="23">
        <f>SUM(E118:E119)</f>
      </c>
      <c r="F120" s="23">
        <f>SUM(F118:F119)</f>
      </c>
      <c r="G120" s="49">
        <f>SUM(G118:G119)</f>
      </c>
      <c r="H120" s="23">
        <f>SUM(H118:H119)</f>
      </c>
      <c r="I120" s="23">
        <f>SUM(I118:I119)</f>
      </c>
      <c r="J120" s="23">
        <f>SUM(J118:J119)</f>
      </c>
      <c r="K120" s="23">
        <f>SUM(K118:K119)</f>
      </c>
      <c r="L120" s="23">
        <f>SUM(L118:L119)</f>
      </c>
      <c r="M120" s="2"/>
      <c r="N120" s="2"/>
      <c r="O120" s="2"/>
      <c r="P120" s="2"/>
      <c r="Q120" s="2"/>
      <c r="R120" s="2"/>
    </row>
    <row x14ac:dyDescent="0.25" r="121" customHeight="1" ht="17.25">
      <c r="A121" s="15"/>
      <c r="B121" s="16"/>
      <c r="C121" s="18"/>
      <c r="D121" s="36"/>
      <c r="E121" s="36"/>
      <c r="F121" s="18"/>
      <c r="G121" s="18"/>
      <c r="H121" s="36"/>
      <c r="I121" s="36"/>
      <c r="J121" s="18"/>
      <c r="K121" s="18"/>
      <c r="L121" s="18"/>
      <c r="M121" s="2"/>
      <c r="N121" s="2"/>
      <c r="O121" s="2"/>
      <c r="P121" s="2"/>
      <c r="Q121" s="2"/>
      <c r="R121" s="2"/>
    </row>
    <row x14ac:dyDescent="0.25" r="122" customHeight="1" ht="17.25">
      <c r="A122" s="21" t="s">
        <v>7155</v>
      </c>
      <c r="B122" s="22"/>
      <c r="C122" s="23">
        <f>SUM(C120:C121)</f>
      </c>
      <c r="D122" s="23">
        <f>SUM(D120:D121)</f>
      </c>
      <c r="E122" s="23">
        <f>SUM(E120:E121)</f>
      </c>
      <c r="F122" s="23">
        <f>SUM(F120:F121)</f>
      </c>
      <c r="G122" s="49">
        <f>SUM(G120:G121)</f>
      </c>
      <c r="H122" s="23">
        <f>SUM(H120:H121)</f>
      </c>
      <c r="I122" s="23">
        <f>SUM(I120:I121)</f>
      </c>
      <c r="J122" s="23">
        <f>SUM(J120:J121)</f>
      </c>
      <c r="K122" s="23">
        <f>SUM(K120:K121)</f>
      </c>
      <c r="L122" s="23">
        <f>SUM(L120:L121)</f>
      </c>
      <c r="M122" s="2"/>
      <c r="N122" s="2"/>
      <c r="O122" s="2"/>
      <c r="P122" s="2"/>
      <c r="Q122" s="2"/>
      <c r="R122" s="2"/>
    </row>
    <row x14ac:dyDescent="0.25" r="123" customHeight="1" ht="17.25">
      <c r="A123" s="15">
        <v>44417</v>
      </c>
      <c r="B123" s="16" t="s">
        <v>14</v>
      </c>
      <c r="C123" s="18"/>
      <c r="D123" s="17">
        <v>-34</v>
      </c>
      <c r="E123" s="36"/>
      <c r="F123" s="18"/>
      <c r="G123" s="18"/>
      <c r="H123" s="36"/>
      <c r="I123" s="36"/>
      <c r="J123" s="18"/>
      <c r="K123" s="18"/>
      <c r="L123" s="18"/>
      <c r="M123" s="4" t="s">
        <v>5399</v>
      </c>
      <c r="N123" s="2"/>
      <c r="O123" s="2"/>
      <c r="P123" s="2"/>
      <c r="Q123" s="2"/>
      <c r="R123" s="2"/>
    </row>
    <row x14ac:dyDescent="0.25" r="124" customHeight="1" ht="17.25">
      <c r="A124" s="21" t="s">
        <v>7156</v>
      </c>
      <c r="B124" s="22"/>
      <c r="C124" s="23">
        <f>SUM(C122:C123)</f>
      </c>
      <c r="D124" s="23">
        <f>SUM(D122:D123)</f>
      </c>
      <c r="E124" s="23">
        <f>SUM(E122:E123)</f>
      </c>
      <c r="F124" s="23">
        <f>SUM(F122:F123)</f>
      </c>
      <c r="G124" s="49">
        <f>SUM(G122:G123)</f>
      </c>
      <c r="H124" s="23">
        <f>SUM(H122:H123)</f>
      </c>
      <c r="I124" s="23">
        <f>SUM(I122:I123)</f>
      </c>
      <c r="J124" s="23">
        <f>SUM(J122:J123)</f>
      </c>
      <c r="K124" s="23">
        <f>SUM(K122:K123)</f>
      </c>
      <c r="L124" s="23">
        <f>SUM(L122:L123)</f>
      </c>
      <c r="M124" s="2"/>
      <c r="N124" s="2"/>
      <c r="O124" s="2"/>
      <c r="P124" s="2"/>
      <c r="Q124" s="2"/>
      <c r="R124" s="2"/>
    </row>
    <row x14ac:dyDescent="0.25" r="125" customHeight="1" ht="17.25">
      <c r="A125" s="123" t="s">
        <v>3012</v>
      </c>
      <c r="B125" s="124" t="s">
        <v>7157</v>
      </c>
      <c r="C125" s="18"/>
      <c r="D125" s="18"/>
      <c r="E125" s="18"/>
      <c r="F125" s="18"/>
      <c r="G125" s="103">
        <v>14</v>
      </c>
      <c r="H125" s="18"/>
      <c r="I125" s="18"/>
      <c r="J125" s="18"/>
      <c r="K125" s="18"/>
      <c r="L125" s="18"/>
      <c r="M125" s="4" t="s">
        <v>7158</v>
      </c>
      <c r="N125" s="2"/>
      <c r="O125" s="2"/>
      <c r="P125" s="2"/>
      <c r="Q125" s="2"/>
      <c r="R125" s="2"/>
    </row>
    <row x14ac:dyDescent="0.25" r="126" customHeight="1" ht="17.25">
      <c r="A126" s="21" t="s">
        <v>7159</v>
      </c>
      <c r="B126" s="22"/>
      <c r="C126" s="23">
        <f>SUM(C124:C125)</f>
      </c>
      <c r="D126" s="23">
        <f>SUM(D124:D125)</f>
      </c>
      <c r="E126" s="23">
        <f>SUM(E124:E125)</f>
      </c>
      <c r="F126" s="23">
        <f>SUM(F124:F125)</f>
      </c>
      <c r="G126" s="23">
        <f>SUM(G124:G125)</f>
      </c>
      <c r="H126" s="23">
        <f>SUM(H124:H125)</f>
      </c>
      <c r="I126" s="23">
        <f>SUM(I124:I125)</f>
      </c>
      <c r="J126" s="23">
        <f>SUM(J124:J125)</f>
      </c>
      <c r="K126" s="23">
        <f>SUM(K124:K125)</f>
      </c>
      <c r="L126" s="23">
        <f>SUM(L124:L125)</f>
      </c>
      <c r="M126" s="2"/>
      <c r="N126" s="2"/>
      <c r="O126" s="2"/>
      <c r="P126" s="2"/>
      <c r="Q126" s="2"/>
      <c r="R126" s="2"/>
    </row>
    <row x14ac:dyDescent="0.25" r="127" customHeight="1" ht="17.25">
      <c r="A127" s="117">
        <v>44266</v>
      </c>
      <c r="B127" s="118" t="s">
        <v>14</v>
      </c>
      <c r="C127" s="46"/>
      <c r="D127" s="138">
        <v>-76</v>
      </c>
      <c r="E127" s="46"/>
      <c r="F127" s="46"/>
      <c r="G127" s="46"/>
      <c r="H127" s="46"/>
      <c r="I127" s="46"/>
      <c r="J127" s="46"/>
      <c r="K127" s="46"/>
      <c r="L127" s="46"/>
      <c r="M127" s="182" t="s">
        <v>1728</v>
      </c>
      <c r="N127" s="2"/>
      <c r="O127" s="2"/>
      <c r="P127" s="2"/>
      <c r="Q127" s="2"/>
      <c r="R127" s="2"/>
    </row>
    <row x14ac:dyDescent="0.25" r="128" customHeight="1" ht="17.25">
      <c r="A128" s="21" t="s">
        <v>7160</v>
      </c>
      <c r="B128" s="22"/>
      <c r="C128" s="23">
        <f>SUM(C126:C127)</f>
      </c>
      <c r="D128" s="23">
        <f>SUM(D126:D127)</f>
      </c>
      <c r="E128" s="23">
        <f>SUM(E126:E127)</f>
      </c>
      <c r="F128" s="23">
        <f>SUM(F126:F127)</f>
      </c>
      <c r="G128" s="23">
        <f>SUM(G126:G127)</f>
      </c>
      <c r="H128" s="23">
        <f>SUM(H126:H127)</f>
      </c>
      <c r="I128" s="23">
        <f>SUM(I126:I127)</f>
      </c>
      <c r="J128" s="23">
        <f>SUM(J126:J127)</f>
      </c>
      <c r="K128" s="23">
        <f>SUM(K126:K127)</f>
      </c>
      <c r="L128" s="23">
        <f>SUM(L126:L127)</f>
      </c>
      <c r="M128" s="2"/>
      <c r="N128" s="2"/>
      <c r="O128" s="2"/>
      <c r="P128" s="2"/>
      <c r="Q128" s="2"/>
      <c r="R128" s="2"/>
    </row>
    <row x14ac:dyDescent="0.25" r="129" customHeight="1" ht="17.25">
      <c r="A129" s="117"/>
      <c r="B129" s="118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2"/>
      <c r="N129" s="2"/>
      <c r="O129" s="2"/>
      <c r="P129" s="2"/>
      <c r="Q129" s="2"/>
      <c r="R129" s="2"/>
    </row>
    <row x14ac:dyDescent="0.25" r="130" customHeight="1" ht="17.25">
      <c r="A130" s="766" t="s">
        <v>57</v>
      </c>
      <c r="B130" s="257"/>
      <c r="C130" s="258">
        <f>SUM(C18)</f>
      </c>
      <c r="D130" s="258">
        <f>SUM(D18)</f>
      </c>
      <c r="E130" s="258">
        <f>SUM(E18)</f>
      </c>
      <c r="F130" s="1051"/>
      <c r="G130" s="1051"/>
      <c r="H130" s="1051"/>
      <c r="I130" s="1051"/>
      <c r="J130" s="1051"/>
      <c r="K130" s="1051"/>
      <c r="L130" s="1052"/>
      <c r="M130" s="2"/>
      <c r="N130" s="2"/>
      <c r="O130" s="2"/>
      <c r="P130" s="2"/>
      <c r="Q130" s="2"/>
      <c r="R130" s="2"/>
    </row>
    <row x14ac:dyDescent="0.25" r="131" customHeight="1" ht="17.25">
      <c r="A131" s="766" t="s">
        <v>7161</v>
      </c>
      <c r="B131" s="257"/>
      <c r="C131" s="258">
        <v>20</v>
      </c>
      <c r="D131" s="265">
        <v>40</v>
      </c>
      <c r="E131" s="265">
        <v>50</v>
      </c>
      <c r="F131" s="1053"/>
      <c r="G131" s="1053"/>
      <c r="H131" s="1053"/>
      <c r="I131" s="1053"/>
      <c r="J131" s="1053"/>
      <c r="K131" s="1053"/>
      <c r="L131" s="266"/>
      <c r="M131" s="2"/>
      <c r="N131" s="2"/>
      <c r="O131" s="2"/>
      <c r="P131" s="2"/>
      <c r="Q131" s="2"/>
      <c r="R131" s="2"/>
    </row>
    <row x14ac:dyDescent="0.25" r="132" customHeight="1" ht="17.25">
      <c r="A132" s="185" t="s">
        <v>7162</v>
      </c>
      <c r="B132" s="186"/>
      <c r="C132" s="1054" t="s">
        <v>7163</v>
      </c>
      <c r="D132" s="1054" t="s">
        <v>7163</v>
      </c>
      <c r="E132" s="187">
        <v>150</v>
      </c>
      <c r="F132" s="187">
        <v>260</v>
      </c>
      <c r="G132" s="581"/>
      <c r="H132" s="581"/>
      <c r="I132" s="581"/>
      <c r="J132" s="581"/>
      <c r="K132" s="581"/>
      <c r="L132" s="994"/>
      <c r="M132" s="2"/>
      <c r="N132" s="2"/>
      <c r="O132" s="2"/>
      <c r="P132" s="2"/>
      <c r="Q132" s="2"/>
      <c r="R132" s="2"/>
    </row>
    <row x14ac:dyDescent="0.25" r="133" customHeight="1" ht="17.25">
      <c r="A133" s="1"/>
      <c r="B133" s="4"/>
      <c r="C133" s="267" t="s">
        <v>428</v>
      </c>
      <c r="D133" s="267" t="s">
        <v>368</v>
      </c>
      <c r="E133" s="267" t="s">
        <v>7</v>
      </c>
      <c r="F133" s="267" t="s">
        <v>8</v>
      </c>
      <c r="G133" s="267" t="s">
        <v>75</v>
      </c>
      <c r="H133" s="267" t="s">
        <v>76</v>
      </c>
      <c r="I133" s="267" t="s">
        <v>358</v>
      </c>
      <c r="J133" s="267" t="s">
        <v>6</v>
      </c>
      <c r="K133" s="267" t="s">
        <v>5836</v>
      </c>
      <c r="L133" s="267" t="s">
        <v>9</v>
      </c>
      <c r="M133" s="2"/>
      <c r="N133" s="2"/>
      <c r="O133" s="2"/>
      <c r="P133" s="2"/>
      <c r="Q133" s="2"/>
      <c r="R133" s="2"/>
    </row>
    <row x14ac:dyDescent="0.25" r="134" customHeight="1" ht="17.25">
      <c r="A134" s="6"/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2"/>
      <c r="N134" s="2"/>
      <c r="O134" s="2"/>
      <c r="P134" s="2"/>
      <c r="Q134" s="2"/>
      <c r="R134" s="2"/>
    </row>
    <row x14ac:dyDescent="0.25" r="135" customHeight="1" ht="17.25">
      <c r="A135" s="490" t="s">
        <v>7164</v>
      </c>
      <c r="B135" s="491"/>
      <c r="C135" s="492"/>
      <c r="D135" s="492"/>
      <c r="E135" s="492"/>
      <c r="F135" s="8"/>
      <c r="G135" s="8"/>
      <c r="H135" s="8"/>
      <c r="I135" s="8"/>
      <c r="J135" s="8"/>
      <c r="K135" s="8"/>
      <c r="L135" s="8"/>
      <c r="M135" s="2"/>
      <c r="N135" s="2"/>
      <c r="O135" s="2"/>
      <c r="P135" s="2"/>
      <c r="Q135" s="2"/>
      <c r="R135" s="2"/>
    </row>
    <row x14ac:dyDescent="0.25" r="136" customHeight="1" ht="17.25">
      <c r="A136" s="490" t="s">
        <v>7165</v>
      </c>
      <c r="B136" s="491"/>
      <c r="C136" s="492"/>
      <c r="D136" s="492"/>
      <c r="E136" s="492"/>
      <c r="F136" s="8"/>
      <c r="G136" s="8"/>
      <c r="H136" s="8"/>
      <c r="I136" s="8"/>
      <c r="J136" s="8"/>
      <c r="K136" s="8"/>
      <c r="L136" s="8"/>
      <c r="M136" s="2"/>
      <c r="N136" s="2"/>
      <c r="O136" s="2"/>
      <c r="P136" s="2"/>
      <c r="Q136" s="2"/>
      <c r="R136" s="2"/>
    </row>
    <row x14ac:dyDescent="0.25" r="137" customHeight="1" ht="17.25">
      <c r="A137" s="490" t="s">
        <v>7166</v>
      </c>
      <c r="B137" s="491"/>
      <c r="C137" s="492"/>
      <c r="D137" s="492"/>
      <c r="E137" s="492"/>
      <c r="F137" s="8"/>
      <c r="G137" s="8"/>
      <c r="H137" s="8"/>
      <c r="I137" s="8"/>
      <c r="J137" s="8"/>
      <c r="K137" s="8"/>
      <c r="L137" s="8"/>
      <c r="M137" s="2"/>
      <c r="N137" s="2"/>
      <c r="O137" s="2"/>
      <c r="P137" s="2"/>
      <c r="Q137" s="2"/>
      <c r="R137" s="2"/>
    </row>
    <row x14ac:dyDescent="0.25" r="138" customHeight="1" ht="17.25">
      <c r="A138" s="490" t="s">
        <v>7167</v>
      </c>
      <c r="B138" s="491"/>
      <c r="C138" s="492"/>
      <c r="D138" s="8"/>
      <c r="E138" s="8"/>
      <c r="F138" s="8"/>
      <c r="G138" s="8"/>
      <c r="H138" s="8"/>
      <c r="I138" s="8"/>
      <c r="J138" s="8"/>
      <c r="K138" s="8"/>
      <c r="L138" s="8"/>
      <c r="M138" s="2"/>
      <c r="N138" s="2"/>
      <c r="O138" s="2"/>
      <c r="P138" s="2"/>
      <c r="Q138" s="2"/>
      <c r="R138" s="2"/>
    </row>
    <row x14ac:dyDescent="0.25" r="139" customHeight="1" ht="17.25">
      <c r="A139" s="6"/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2"/>
      <c r="N139" s="2"/>
      <c r="O139" s="2"/>
      <c r="P139" s="2"/>
      <c r="Q139" s="2"/>
      <c r="R139" s="2"/>
    </row>
    <row x14ac:dyDescent="0.25" r="140" customHeight="1" ht="17.25">
      <c r="A140" s="6"/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2"/>
      <c r="N140" s="2"/>
      <c r="O140" s="2"/>
      <c r="P140" s="2"/>
      <c r="Q140" s="2"/>
      <c r="R140" s="2"/>
    </row>
    <row x14ac:dyDescent="0.25" r="141" customHeight="1" ht="17.25">
      <c r="A141" s="38" t="s">
        <v>7168</v>
      </c>
      <c r="B141" s="8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2"/>
      <c r="N141" s="2"/>
      <c r="O141" s="2"/>
      <c r="P141" s="2"/>
      <c r="Q141" s="2"/>
      <c r="R141" s="2"/>
    </row>
    <row x14ac:dyDescent="0.25" r="142" customHeight="1" ht="17.25">
      <c r="A142" s="37"/>
      <c r="B142" s="8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2"/>
      <c r="N142" s="2"/>
      <c r="O142" s="2"/>
      <c r="P142" s="2"/>
      <c r="Q142" s="2"/>
      <c r="R142" s="2"/>
    </row>
    <row x14ac:dyDescent="0.25" r="143" customHeight="1" ht="17.25">
      <c r="A143" s="127" t="s">
        <v>7045</v>
      </c>
      <c r="B143" s="128"/>
      <c r="C143" s="144"/>
      <c r="D143" s="145"/>
      <c r="E143" s="145"/>
      <c r="F143" s="145"/>
      <c r="G143" s="145"/>
      <c r="H143" s="145"/>
      <c r="I143" s="145"/>
      <c r="J143" s="145"/>
      <c r="K143" s="145"/>
      <c r="L143" s="3"/>
      <c r="M143" s="2"/>
      <c r="N143" s="2"/>
      <c r="O143" s="2"/>
      <c r="P143" s="143"/>
      <c r="Q143" s="143"/>
      <c r="R143" s="143"/>
    </row>
    <row x14ac:dyDescent="0.25" r="144" customHeight="1" ht="17.25">
      <c r="A144" s="37"/>
      <c r="B144" s="8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2"/>
      <c r="N144" s="2"/>
      <c r="O144" s="2"/>
      <c r="P144" s="2"/>
      <c r="Q144" s="2"/>
      <c r="R144" s="2"/>
    </row>
    <row x14ac:dyDescent="0.25" r="145" customHeight="1" ht="17.25">
      <c r="A145" s="1055" t="s">
        <v>7169</v>
      </c>
      <c r="B145" s="643"/>
      <c r="C145" s="3"/>
      <c r="D145" s="1056" t="s">
        <v>7170</v>
      </c>
      <c r="E145" s="1057"/>
      <c r="F145" s="1057"/>
      <c r="G145" s="1057"/>
      <c r="H145" s="1057"/>
      <c r="I145" s="1057"/>
      <c r="J145" s="1057"/>
      <c r="K145" s="1057"/>
      <c r="L145" s="1058"/>
      <c r="M145" s="2"/>
      <c r="N145" s="2"/>
      <c r="O145" s="2"/>
      <c r="P145" s="2"/>
      <c r="Q145" s="2"/>
      <c r="R145" s="2"/>
    </row>
    <row x14ac:dyDescent="0.25" r="146" customHeight="1" ht="17.25">
      <c r="A146" s="1055" t="s">
        <v>7171</v>
      </c>
      <c r="B146" s="643"/>
      <c r="C146" s="3"/>
      <c r="D146" s="1059" t="s">
        <v>7172</v>
      </c>
      <c r="E146" s="1060"/>
      <c r="F146" s="1060"/>
      <c r="G146" s="1060"/>
      <c r="H146" s="1060"/>
      <c r="I146" s="1060"/>
      <c r="J146" s="1060"/>
      <c r="K146" s="1060"/>
      <c r="L146" s="1061"/>
      <c r="M146" s="2"/>
      <c r="N146" s="2"/>
      <c r="O146" s="2"/>
      <c r="P146" s="2"/>
      <c r="Q146" s="2"/>
      <c r="R146" s="2"/>
    </row>
    <row x14ac:dyDescent="0.25" r="147" customHeight="1" ht="17.25">
      <c r="A147" s="1055" t="s">
        <v>7173</v>
      </c>
      <c r="B147" s="64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2"/>
      <c r="N147" s="2"/>
      <c r="O147" s="2"/>
      <c r="P147" s="2"/>
      <c r="Q147" s="2"/>
      <c r="R147" s="2"/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/>
  </sheetViews>
  <sheetFormatPr defaultRowHeight="15" x14ac:dyDescent="0.25"/>
  <cols>
    <col min="1" max="1" style="39" width="15.147857142857141" customWidth="1" bestFit="1"/>
    <col min="2" max="2" style="88" width="20.005" customWidth="1" bestFit="1"/>
    <col min="3" max="3" style="116" width="10.147857142857141" customWidth="1" bestFit="1"/>
    <col min="4" max="4" style="116" width="8.862142857142858" customWidth="1" bestFit="1"/>
    <col min="5" max="5" style="88" width="8.862142857142858" customWidth="1" bestFit="1"/>
    <col min="6" max="6" style="88" width="10.862142857142858" customWidth="1" bestFit="1"/>
    <col min="7" max="7" style="40" width="6.005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83"/>
      <c r="F1" s="83"/>
      <c r="G1" s="2"/>
      <c r="H1" s="2"/>
      <c r="I1" s="2"/>
    </row>
    <row x14ac:dyDescent="0.25" r="2" customHeight="1" ht="17.25">
      <c r="A2" s="37"/>
      <c r="B2" s="83"/>
      <c r="C2" s="3"/>
      <c r="D2" s="3"/>
      <c r="E2" s="83"/>
      <c r="F2" s="83"/>
      <c r="G2" s="2"/>
      <c r="H2" s="2"/>
      <c r="I2" s="2"/>
    </row>
    <row x14ac:dyDescent="0.25" r="3" customHeight="1" ht="17.25">
      <c r="A3" s="1" t="s">
        <v>5038</v>
      </c>
      <c r="B3" s="83"/>
      <c r="C3" s="3"/>
      <c r="D3" s="3"/>
      <c r="E3" s="83"/>
      <c r="F3" s="83"/>
      <c r="G3" s="2"/>
      <c r="H3" s="2"/>
      <c r="I3" s="2"/>
    </row>
    <row x14ac:dyDescent="0.25" r="4" customHeight="1" ht="17.25">
      <c r="A4" s="1" t="s">
        <v>6977</v>
      </c>
      <c r="B4" s="83"/>
      <c r="C4" s="3"/>
      <c r="D4" s="3"/>
      <c r="E4" s="83"/>
      <c r="F4" s="83"/>
      <c r="G4" s="2"/>
      <c r="H4" s="2"/>
      <c r="I4" s="2"/>
    </row>
    <row x14ac:dyDescent="0.25" r="5" customHeight="1" ht="17.25">
      <c r="A5" s="1" t="s">
        <v>7065</v>
      </c>
      <c r="B5" s="83"/>
      <c r="C5" s="3"/>
      <c r="D5" s="3"/>
      <c r="E5" s="83"/>
      <c r="F5" s="83"/>
      <c r="G5" s="2"/>
      <c r="H5" s="2"/>
      <c r="I5" s="2"/>
    </row>
    <row x14ac:dyDescent="0.25" r="6" customHeight="1" ht="17.25">
      <c r="A6" s="127" t="s">
        <v>7066</v>
      </c>
      <c r="B6" s="128"/>
      <c r="C6" s="3"/>
      <c r="D6" s="3"/>
      <c r="E6" s="83"/>
      <c r="F6" s="83"/>
      <c r="G6" s="2"/>
      <c r="H6" s="2"/>
      <c r="I6" s="2"/>
    </row>
    <row x14ac:dyDescent="0.25" r="7" customHeight="1" ht="17.25">
      <c r="A7" s="531" t="s">
        <v>468</v>
      </c>
      <c r="B7" s="83"/>
      <c r="C7" s="419">
        <v>200000</v>
      </c>
      <c r="D7" s="419">
        <v>44000</v>
      </c>
      <c r="E7" s="419"/>
      <c r="F7" s="83"/>
      <c r="G7" s="2"/>
      <c r="H7" s="2"/>
      <c r="I7" s="2"/>
    </row>
    <row x14ac:dyDescent="0.25" r="8" customHeight="1" ht="17.25">
      <c r="A8" s="270" t="s">
        <v>6980</v>
      </c>
      <c r="B8" s="83"/>
      <c r="C8" s="272">
        <v>23000</v>
      </c>
      <c r="D8" s="272">
        <v>3000</v>
      </c>
      <c r="E8" s="272"/>
      <c r="F8" s="83"/>
      <c r="G8" s="2"/>
      <c r="H8" s="2"/>
      <c r="I8" s="2"/>
    </row>
    <row x14ac:dyDescent="0.25" r="9" customHeight="1" ht="17.25">
      <c r="A9" s="231" t="s">
        <v>4917</v>
      </c>
      <c r="B9" s="232" t="s">
        <v>4918</v>
      </c>
      <c r="C9" s="267" t="s">
        <v>31</v>
      </c>
      <c r="D9" s="267" t="s">
        <v>7</v>
      </c>
      <c r="E9" s="493"/>
      <c r="F9" s="83"/>
      <c r="G9" s="2"/>
      <c r="H9" s="2"/>
      <c r="I9" s="2"/>
    </row>
    <row x14ac:dyDescent="0.25" r="10" customHeight="1" ht="17.25">
      <c r="A10" s="117">
        <v>44533</v>
      </c>
      <c r="B10" s="118" t="s">
        <v>7067</v>
      </c>
      <c r="C10" s="138">
        <v>20</v>
      </c>
      <c r="D10" s="138">
        <v>226</v>
      </c>
      <c r="E10" s="248"/>
      <c r="F10" s="4" t="s">
        <v>1731</v>
      </c>
      <c r="G10" s="4" t="s">
        <v>1738</v>
      </c>
      <c r="H10" s="2"/>
      <c r="I10" s="2"/>
    </row>
    <row x14ac:dyDescent="0.25" r="11" customHeight="1" ht="17.25">
      <c r="A11" s="21" t="s">
        <v>7068</v>
      </c>
      <c r="B11" s="22"/>
      <c r="C11" s="23">
        <f>SUM(C10)</f>
      </c>
      <c r="D11" s="23">
        <f>SUM(D10)</f>
      </c>
      <c r="E11" s="22"/>
      <c r="F11" s="83"/>
      <c r="G11" s="4"/>
      <c r="H11" s="2"/>
      <c r="I11" s="2"/>
    </row>
    <row x14ac:dyDescent="0.25" r="12" customHeight="1" ht="17.25">
      <c r="A12" s="996"/>
      <c r="B12" s="985"/>
      <c r="C12" s="721"/>
      <c r="D12" s="721"/>
      <c r="E12" s="985"/>
      <c r="F12" s="83"/>
      <c r="G12" s="2"/>
      <c r="H12" s="2"/>
      <c r="I12" s="2"/>
    </row>
    <row x14ac:dyDescent="0.25" r="13" customHeight="1" ht="17.25">
      <c r="A13" s="21" t="s">
        <v>7069</v>
      </c>
      <c r="B13" s="22"/>
      <c r="C13" s="23">
        <f>SUM(C11:C12)</f>
      </c>
      <c r="D13" s="23">
        <f>SUM(D11:D12)</f>
      </c>
      <c r="E13" s="22"/>
      <c r="F13" s="83"/>
      <c r="G13" s="7"/>
      <c r="H13" s="2"/>
      <c r="I13" s="2"/>
    </row>
    <row x14ac:dyDescent="0.25" r="14" customHeight="1" ht="17.25">
      <c r="A14" s="15">
        <v>44445</v>
      </c>
      <c r="B14" s="16" t="s">
        <v>14</v>
      </c>
      <c r="C14" s="17">
        <v>-20</v>
      </c>
      <c r="D14" s="17">
        <v>-226</v>
      </c>
      <c r="E14" s="16"/>
      <c r="F14" s="4" t="s">
        <v>7070</v>
      </c>
      <c r="G14" s="4"/>
      <c r="H14" s="4"/>
      <c r="I14" s="4"/>
    </row>
    <row x14ac:dyDescent="0.25" r="15" customHeight="1" ht="17.25">
      <c r="A15" s="21" t="s">
        <v>7071</v>
      </c>
      <c r="B15" s="22"/>
      <c r="C15" s="23">
        <f>SUM(C13:C14)</f>
      </c>
      <c r="D15" s="23">
        <f>SUM(D13:D14)</f>
      </c>
      <c r="E15" s="22"/>
      <c r="F15" s="83"/>
      <c r="G15" s="7"/>
      <c r="H15" s="2"/>
      <c r="I15" s="2"/>
    </row>
    <row x14ac:dyDescent="0.25" r="16" customHeight="1" ht="17.25">
      <c r="A16" s="15"/>
      <c r="B16" s="16"/>
      <c r="C16" s="36"/>
      <c r="D16" s="36"/>
      <c r="E16" s="16"/>
      <c r="F16" s="83"/>
      <c r="G16" s="2"/>
      <c r="H16" s="2"/>
      <c r="I16" s="2"/>
    </row>
    <row x14ac:dyDescent="0.25" r="17" customHeight="1" ht="17.25">
      <c r="A17" s="15"/>
      <c r="B17" s="16"/>
      <c r="C17" s="36"/>
      <c r="D17" s="36"/>
      <c r="E17" s="16"/>
      <c r="F17" s="83"/>
      <c r="G17" s="2"/>
      <c r="H17" s="2"/>
      <c r="I17" s="2"/>
    </row>
    <row x14ac:dyDescent="0.25" r="18" customHeight="1" ht="17.25">
      <c r="A18" s="15"/>
      <c r="B18" s="16"/>
      <c r="C18" s="36"/>
      <c r="D18" s="36"/>
      <c r="E18" s="16"/>
      <c r="F18" s="83"/>
      <c r="G18" s="2"/>
      <c r="H18" s="2"/>
      <c r="I18" s="2"/>
    </row>
    <row x14ac:dyDescent="0.25" r="19" customHeight="1" ht="17.25">
      <c r="A19" s="15"/>
      <c r="B19" s="16"/>
      <c r="C19" s="36"/>
      <c r="D19" s="36"/>
      <c r="E19" s="16"/>
      <c r="F19" s="83"/>
      <c r="G19" s="2"/>
      <c r="H19" s="2"/>
      <c r="I19" s="2"/>
    </row>
    <row x14ac:dyDescent="0.25" r="20" customHeight="1" ht="17.25">
      <c r="A20" s="15"/>
      <c r="B20" s="16"/>
      <c r="C20" s="36"/>
      <c r="D20" s="36"/>
      <c r="E20" s="16"/>
      <c r="F20" s="83"/>
      <c r="G20" s="2"/>
      <c r="H20" s="2"/>
      <c r="I20" s="2"/>
    </row>
    <row x14ac:dyDescent="0.25" r="21" customHeight="1" ht="17.25">
      <c r="A21" s="15"/>
      <c r="B21" s="16"/>
      <c r="C21" s="36"/>
      <c r="D21" s="36"/>
      <c r="E21" s="16"/>
      <c r="F21" s="83"/>
      <c r="G21" s="2"/>
      <c r="H21" s="2"/>
      <c r="I21" s="2"/>
    </row>
    <row x14ac:dyDescent="0.25" r="22" customHeight="1" ht="17.25">
      <c r="A22" s="117"/>
      <c r="B22" s="118"/>
      <c r="C22" s="46"/>
      <c r="D22" s="46"/>
      <c r="E22" s="118"/>
      <c r="F22" s="83"/>
      <c r="G22" s="2"/>
      <c r="H22" s="2"/>
      <c r="I22" s="2"/>
    </row>
    <row x14ac:dyDescent="0.25" r="23" customHeight="1" ht="17.25">
      <c r="A23" s="1047" t="s">
        <v>58</v>
      </c>
      <c r="B23" s="1048"/>
      <c r="C23" s="1049">
        <v>20</v>
      </c>
      <c r="D23" s="1049">
        <v>226</v>
      </c>
      <c r="E23" s="1050"/>
      <c r="F23" s="83"/>
      <c r="G23" s="2"/>
      <c r="H23" s="2"/>
      <c r="I23" s="2"/>
    </row>
    <row x14ac:dyDescent="0.25" r="24" customHeight="1" ht="17.25">
      <c r="A24" s="37"/>
      <c r="B24" s="83"/>
      <c r="C24" s="3"/>
      <c r="D24" s="3"/>
      <c r="E24" s="83"/>
      <c r="F24" s="83"/>
      <c r="G24" s="2"/>
      <c r="H24" s="2"/>
      <c r="I24" s="2"/>
    </row>
    <row x14ac:dyDescent="0.25" r="25" customHeight="1" ht="17.25">
      <c r="A25" s="75" t="s">
        <v>7072</v>
      </c>
      <c r="B25" s="76"/>
      <c r="C25" s="77"/>
      <c r="D25" s="77"/>
      <c r="E25" s="76"/>
      <c r="F25" s="76"/>
      <c r="G25" s="2"/>
      <c r="H25" s="2"/>
      <c r="I25" s="2"/>
    </row>
    <row x14ac:dyDescent="0.25" r="26" customHeight="1" ht="17.25">
      <c r="A26" s="75" t="s">
        <v>7073</v>
      </c>
      <c r="B26" s="76"/>
      <c r="C26" s="77"/>
      <c r="D26" s="5"/>
      <c r="E26" s="4"/>
      <c r="F26" s="4"/>
      <c r="G26" s="2"/>
      <c r="H26" s="2"/>
      <c r="I26" s="2"/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08"/>
  <sheetViews>
    <sheetView workbookViewId="0"/>
  </sheetViews>
  <sheetFormatPr defaultRowHeight="15" x14ac:dyDescent="0.25"/>
  <cols>
    <col min="1" max="1" style="39" width="15.147857142857141" customWidth="1" bestFit="1"/>
    <col min="2" max="2" style="88" width="20.005" customWidth="1" bestFit="1"/>
    <col min="3" max="3" style="41" width="10.147857142857141" customWidth="1" bestFit="1"/>
    <col min="4" max="4" style="41" width="10.147857142857141" customWidth="1" bestFit="1"/>
    <col min="5" max="5" style="41" width="8.862142857142858" customWidth="1" bestFit="1"/>
    <col min="6" max="6" style="41" width="8.862142857142858" customWidth="1" bestFit="1"/>
    <col min="7" max="7" style="41" width="10.147857142857141" customWidth="1" bestFit="1"/>
    <col min="8" max="8" style="41" width="10.147857142857141" customWidth="1" bestFit="1"/>
    <col min="9" max="9" style="41" width="8.862142857142858" customWidth="1" bestFit="1"/>
    <col min="10" max="10" style="40" width="8.862142857142858" customWidth="1" bestFit="1"/>
    <col min="11" max="11" style="40" width="6.005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2"/>
      <c r="K1" s="2"/>
      <c r="L1" s="2"/>
      <c r="M1" s="2"/>
      <c r="N1" s="2"/>
      <c r="O1" s="2"/>
      <c r="P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3"/>
      <c r="J3" s="2"/>
      <c r="K3" s="2"/>
      <c r="L3" s="2"/>
      <c r="M3" s="2"/>
      <c r="N3" s="2"/>
      <c r="O3" s="2"/>
      <c r="P3" s="2"/>
    </row>
    <row x14ac:dyDescent="0.25" r="4" customHeight="1" ht="17.25">
      <c r="A4" s="1" t="s">
        <v>6977</v>
      </c>
      <c r="B4" s="83"/>
      <c r="C4" s="3"/>
      <c r="D4" s="3"/>
      <c r="E4" s="3"/>
      <c r="F4" s="3"/>
      <c r="G4" s="3"/>
      <c r="H4" s="3"/>
      <c r="I4" s="3"/>
      <c r="J4" s="2"/>
      <c r="K4" s="2"/>
      <c r="L4" s="2"/>
      <c r="M4" s="2"/>
      <c r="N4" s="2"/>
      <c r="O4" s="2"/>
      <c r="P4" s="2"/>
    </row>
    <row x14ac:dyDescent="0.25" r="5" customHeight="1" ht="17.25">
      <c r="A5" s="1" t="s">
        <v>6978</v>
      </c>
      <c r="B5" s="8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</row>
    <row x14ac:dyDescent="0.25" r="6" customHeight="1" ht="17.25">
      <c r="A6" s="1" t="s">
        <v>468</v>
      </c>
      <c r="B6" s="83"/>
      <c r="C6" s="11">
        <v>175000</v>
      </c>
      <c r="D6" s="93" t="s">
        <v>6979</v>
      </c>
      <c r="E6" s="11">
        <v>44000</v>
      </c>
      <c r="F6" s="11">
        <v>60000</v>
      </c>
      <c r="G6" s="11">
        <v>250000</v>
      </c>
      <c r="H6" s="11"/>
      <c r="I6" s="94"/>
      <c r="J6" s="2"/>
      <c r="K6" s="2"/>
      <c r="L6" s="2"/>
      <c r="M6" s="2"/>
      <c r="N6" s="2"/>
      <c r="O6" s="2"/>
      <c r="P6" s="2"/>
    </row>
    <row x14ac:dyDescent="0.25" r="7" customHeight="1" ht="17.25">
      <c r="A7" s="191" t="s">
        <v>6980</v>
      </c>
      <c r="B7" s="83"/>
      <c r="C7" s="11">
        <v>5250</v>
      </c>
      <c r="D7" s="93" t="s">
        <v>6981</v>
      </c>
      <c r="E7" s="11">
        <v>3000</v>
      </c>
      <c r="F7" s="11">
        <v>3000</v>
      </c>
      <c r="G7" s="11">
        <v>24000</v>
      </c>
      <c r="H7" s="11">
        <v>3000</v>
      </c>
      <c r="I7" s="11"/>
      <c r="J7" s="2"/>
      <c r="K7" s="2"/>
      <c r="L7" s="2"/>
      <c r="M7" s="2"/>
      <c r="N7" s="2"/>
      <c r="O7" s="2"/>
      <c r="P7" s="2"/>
    </row>
    <row x14ac:dyDescent="0.25" r="8" customHeight="1" ht="17.25">
      <c r="A8" s="231" t="s">
        <v>4917</v>
      </c>
      <c r="B8" s="232" t="s">
        <v>4918</v>
      </c>
      <c r="C8" s="267" t="s">
        <v>368</v>
      </c>
      <c r="D8" s="339" t="s">
        <v>6</v>
      </c>
      <c r="E8" s="267" t="s">
        <v>7</v>
      </c>
      <c r="F8" s="267" t="s">
        <v>8</v>
      </c>
      <c r="G8" s="267" t="s">
        <v>10</v>
      </c>
      <c r="H8" s="268" t="s">
        <v>76</v>
      </c>
      <c r="I8" s="234"/>
      <c r="J8" s="2"/>
      <c r="K8" s="2"/>
      <c r="L8" s="2"/>
      <c r="M8" s="2"/>
      <c r="N8" s="2"/>
      <c r="O8" s="2"/>
      <c r="P8" s="2"/>
    </row>
    <row x14ac:dyDescent="0.25" r="9" customHeight="1" ht="17.25">
      <c r="A9" s="359">
        <v>43505</v>
      </c>
      <c r="B9" s="360" t="s">
        <v>6982</v>
      </c>
      <c r="C9" s="291">
        <v>40</v>
      </c>
      <c r="D9" s="1038"/>
      <c r="E9" s="291">
        <v>40</v>
      </c>
      <c r="F9" s="291">
        <v>40</v>
      </c>
      <c r="G9" s="291">
        <v>30</v>
      </c>
      <c r="H9" s="696"/>
      <c r="I9" s="696"/>
      <c r="J9" s="271" t="s">
        <v>6983</v>
      </c>
      <c r="K9" s="2"/>
      <c r="L9" s="271" t="s">
        <v>6984</v>
      </c>
      <c r="M9" s="2"/>
      <c r="N9" s="2"/>
      <c r="O9" s="2"/>
      <c r="P9" s="2"/>
    </row>
    <row x14ac:dyDescent="0.25" r="10" customHeight="1" ht="17.25">
      <c r="A10" s="15" t="s">
        <v>806</v>
      </c>
      <c r="B10" s="16" t="s">
        <v>6985</v>
      </c>
      <c r="C10" s="17">
        <v>40</v>
      </c>
      <c r="D10" s="665"/>
      <c r="E10" s="17">
        <v>40</v>
      </c>
      <c r="F10" s="17">
        <v>40</v>
      </c>
      <c r="G10" s="17">
        <v>30</v>
      </c>
      <c r="H10" s="36"/>
      <c r="I10" s="36"/>
      <c r="J10" s="182" t="s">
        <v>6986</v>
      </c>
      <c r="K10" s="4"/>
      <c r="L10" s="2"/>
      <c r="M10" s="2"/>
      <c r="N10" s="2"/>
      <c r="O10" s="2"/>
      <c r="P10" s="2"/>
    </row>
    <row x14ac:dyDescent="0.25" r="11" customHeight="1" ht="17.25">
      <c r="A11" s="359" t="s">
        <v>806</v>
      </c>
      <c r="B11" s="360" t="s">
        <v>14</v>
      </c>
      <c r="C11" s="291">
        <v>-40</v>
      </c>
      <c r="D11" s="1038"/>
      <c r="E11" s="291">
        <v>-40</v>
      </c>
      <c r="F11" s="291">
        <v>-40</v>
      </c>
      <c r="G11" s="291">
        <v>-30</v>
      </c>
      <c r="H11" s="696"/>
      <c r="I11" s="696"/>
      <c r="J11" s="271" t="s">
        <v>6983</v>
      </c>
      <c r="K11" s="2"/>
      <c r="L11" s="271" t="s">
        <v>6984</v>
      </c>
      <c r="M11" s="2"/>
      <c r="N11" s="2"/>
      <c r="O11" s="2"/>
      <c r="P11" s="2"/>
    </row>
    <row x14ac:dyDescent="0.25" r="12" customHeight="1" ht="17.25">
      <c r="A12" s="15" t="s">
        <v>1245</v>
      </c>
      <c r="B12" s="16" t="s">
        <v>6987</v>
      </c>
      <c r="C12" s="17">
        <v>84</v>
      </c>
      <c r="D12" s="665"/>
      <c r="E12" s="17">
        <v>100</v>
      </c>
      <c r="F12" s="17">
        <v>100</v>
      </c>
      <c r="G12" s="17">
        <v>47</v>
      </c>
      <c r="H12" s="36"/>
      <c r="I12" s="36"/>
      <c r="J12" s="182" t="s">
        <v>6986</v>
      </c>
      <c r="K12" s="2"/>
      <c r="L12" s="2"/>
      <c r="M12" s="2"/>
      <c r="N12" s="2"/>
      <c r="O12" s="2"/>
      <c r="P12" s="2"/>
    </row>
    <row x14ac:dyDescent="0.25" r="13" customHeight="1" ht="17.25">
      <c r="A13" s="15" t="s">
        <v>807</v>
      </c>
      <c r="B13" s="16" t="s">
        <v>6988</v>
      </c>
      <c r="C13" s="17">
        <v>83</v>
      </c>
      <c r="D13" s="665"/>
      <c r="E13" s="17">
        <v>100</v>
      </c>
      <c r="F13" s="17">
        <v>100</v>
      </c>
      <c r="G13" s="17">
        <v>45</v>
      </c>
      <c r="H13" s="36"/>
      <c r="I13" s="36"/>
      <c r="J13" s="182" t="s">
        <v>6986</v>
      </c>
      <c r="K13" s="2"/>
      <c r="L13" s="2"/>
      <c r="M13" s="2"/>
      <c r="N13" s="2"/>
      <c r="O13" s="2"/>
      <c r="P13" s="2"/>
    </row>
    <row x14ac:dyDescent="0.25" r="14" customHeight="1" ht="17.25">
      <c r="A14" s="15" t="s">
        <v>6989</v>
      </c>
      <c r="B14" s="16" t="s">
        <v>6990</v>
      </c>
      <c r="C14" s="17">
        <v>83</v>
      </c>
      <c r="D14" s="665"/>
      <c r="E14" s="17">
        <v>100</v>
      </c>
      <c r="F14" s="17">
        <v>100</v>
      </c>
      <c r="G14" s="17">
        <v>45</v>
      </c>
      <c r="H14" s="36"/>
      <c r="I14" s="36"/>
      <c r="J14" s="182" t="s">
        <v>6986</v>
      </c>
      <c r="K14" s="2"/>
      <c r="L14" s="2"/>
      <c r="M14" s="2"/>
      <c r="N14" s="2"/>
      <c r="O14" s="2"/>
      <c r="P14" s="2"/>
    </row>
    <row x14ac:dyDescent="0.25" r="15" customHeight="1" ht="17.25">
      <c r="A15" s="15" t="s">
        <v>6991</v>
      </c>
      <c r="B15" s="16" t="s">
        <v>6992</v>
      </c>
      <c r="C15" s="17">
        <v>300</v>
      </c>
      <c r="D15" s="665"/>
      <c r="E15" s="17">
        <v>400</v>
      </c>
      <c r="F15" s="17">
        <v>82</v>
      </c>
      <c r="G15" s="17">
        <v>100</v>
      </c>
      <c r="H15" s="36"/>
      <c r="I15" s="36"/>
      <c r="J15" s="182" t="s">
        <v>6986</v>
      </c>
      <c r="K15" s="2"/>
      <c r="L15" s="2"/>
      <c r="M15" s="2"/>
      <c r="N15" s="2"/>
      <c r="O15" s="2"/>
      <c r="P15" s="2"/>
    </row>
    <row x14ac:dyDescent="0.25" r="16" customHeight="1" ht="17.25">
      <c r="A16" s="15" t="s">
        <v>6993</v>
      </c>
      <c r="B16" s="16" t="s">
        <v>6994</v>
      </c>
      <c r="C16" s="36"/>
      <c r="D16" s="665"/>
      <c r="E16" s="36"/>
      <c r="F16" s="36"/>
      <c r="G16" s="17">
        <v>300</v>
      </c>
      <c r="H16" s="36"/>
      <c r="I16" s="36"/>
      <c r="J16" s="182" t="s">
        <v>6986</v>
      </c>
      <c r="K16" s="2"/>
      <c r="L16" s="2"/>
      <c r="M16" s="2"/>
      <c r="N16" s="2"/>
      <c r="O16" s="2"/>
      <c r="P16" s="2"/>
    </row>
    <row x14ac:dyDescent="0.25" r="17" customHeight="1" ht="17.25">
      <c r="A17" s="15" t="s">
        <v>6995</v>
      </c>
      <c r="B17" s="16" t="s">
        <v>6996</v>
      </c>
      <c r="C17" s="17">
        <v>50</v>
      </c>
      <c r="D17" s="665"/>
      <c r="E17" s="17">
        <v>50</v>
      </c>
      <c r="F17" s="36"/>
      <c r="G17" s="36"/>
      <c r="H17" s="36"/>
      <c r="I17" s="36"/>
      <c r="J17" s="182" t="s">
        <v>6986</v>
      </c>
      <c r="K17" s="2"/>
      <c r="L17" s="2"/>
      <c r="M17" s="2"/>
      <c r="N17" s="2"/>
      <c r="O17" s="2"/>
      <c r="P17" s="2"/>
    </row>
    <row x14ac:dyDescent="0.25" r="18" customHeight="1" ht="17.25">
      <c r="A18" s="15" t="s">
        <v>6997</v>
      </c>
      <c r="B18" s="16" t="s">
        <v>6998</v>
      </c>
      <c r="C18" s="17">
        <v>55</v>
      </c>
      <c r="D18" s="665"/>
      <c r="E18" s="17">
        <v>300</v>
      </c>
      <c r="F18" s="36"/>
      <c r="G18" s="17">
        <v>79</v>
      </c>
      <c r="H18" s="36"/>
      <c r="I18" s="36"/>
      <c r="J18" s="182" t="s">
        <v>6986</v>
      </c>
      <c r="K18" s="2"/>
      <c r="L18" s="2"/>
      <c r="M18" s="2"/>
      <c r="N18" s="2"/>
      <c r="O18" s="2"/>
      <c r="P18" s="2"/>
    </row>
    <row x14ac:dyDescent="0.25" r="19" customHeight="1" ht="17.25">
      <c r="A19" s="15">
        <v>43475</v>
      </c>
      <c r="B19" s="16" t="s">
        <v>6999</v>
      </c>
      <c r="C19" s="36"/>
      <c r="D19" s="665"/>
      <c r="E19" s="36"/>
      <c r="F19" s="36"/>
      <c r="G19" s="17">
        <v>100</v>
      </c>
      <c r="H19" s="36"/>
      <c r="I19" s="36"/>
      <c r="J19" s="182" t="s">
        <v>6986</v>
      </c>
      <c r="K19" s="2"/>
      <c r="L19" s="2"/>
      <c r="M19" s="2"/>
      <c r="N19" s="2"/>
      <c r="O19" s="2"/>
      <c r="P19" s="2"/>
    </row>
    <row x14ac:dyDescent="0.25" r="20" customHeight="1" ht="17.25">
      <c r="A20" s="15">
        <v>43506</v>
      </c>
      <c r="B20" s="16" t="s">
        <v>7000</v>
      </c>
      <c r="C20" s="17">
        <v>65</v>
      </c>
      <c r="D20" s="665"/>
      <c r="E20" s="17">
        <v>198</v>
      </c>
      <c r="F20" s="36"/>
      <c r="G20" s="36"/>
      <c r="H20" s="36"/>
      <c r="I20" s="36"/>
      <c r="J20" s="182" t="s">
        <v>6986</v>
      </c>
      <c r="K20" s="2"/>
      <c r="L20" s="2"/>
      <c r="M20" s="2"/>
      <c r="N20" s="2"/>
      <c r="O20" s="2"/>
      <c r="P20" s="2"/>
    </row>
    <row x14ac:dyDescent="0.25" r="21" customHeight="1" ht="17.25">
      <c r="A21" s="15">
        <v>43626</v>
      </c>
      <c r="B21" s="16" t="s">
        <v>7001</v>
      </c>
      <c r="C21" s="36"/>
      <c r="D21" s="665"/>
      <c r="E21" s="36"/>
      <c r="F21" s="36"/>
      <c r="G21" s="17">
        <v>134</v>
      </c>
      <c r="H21" s="36"/>
      <c r="I21" s="36"/>
      <c r="J21" s="182" t="s">
        <v>6986</v>
      </c>
      <c r="K21" s="2"/>
      <c r="L21" s="2"/>
      <c r="M21" s="2"/>
      <c r="N21" s="2"/>
      <c r="O21" s="2"/>
      <c r="P21" s="2"/>
    </row>
    <row x14ac:dyDescent="0.25" r="22" customHeight="1" ht="17.25">
      <c r="A22" s="15">
        <v>43748</v>
      </c>
      <c r="B22" s="16" t="s">
        <v>7002</v>
      </c>
      <c r="C22" s="36"/>
      <c r="D22" s="665"/>
      <c r="E22" s="36"/>
      <c r="F22" s="36"/>
      <c r="G22" s="17">
        <v>160</v>
      </c>
      <c r="H22" s="36"/>
      <c r="I22" s="36"/>
      <c r="J22" s="182" t="s">
        <v>6986</v>
      </c>
      <c r="K22" s="2"/>
      <c r="L22" s="2"/>
      <c r="M22" s="2"/>
      <c r="N22" s="2"/>
      <c r="O22" s="2"/>
      <c r="P22" s="2"/>
    </row>
    <row x14ac:dyDescent="0.25" r="23" customHeight="1" ht="17.25">
      <c r="A23" s="117" t="s">
        <v>7003</v>
      </c>
      <c r="B23" s="118" t="s">
        <v>7004</v>
      </c>
      <c r="C23" s="46"/>
      <c r="D23" s="882">
        <v>84</v>
      </c>
      <c r="E23" s="138">
        <v>100</v>
      </c>
      <c r="F23" s="745">
        <v>150</v>
      </c>
      <c r="G23" s="138">
        <v>42</v>
      </c>
      <c r="H23" s="46"/>
      <c r="I23" s="46"/>
      <c r="J23" s="4" t="s">
        <v>7005</v>
      </c>
      <c r="K23" s="2"/>
      <c r="L23" s="2"/>
      <c r="M23" s="199" t="s">
        <v>7006</v>
      </c>
      <c r="N23" s="199"/>
      <c r="O23" s="199"/>
      <c r="P23" s="199"/>
    </row>
    <row x14ac:dyDescent="0.25" r="24" customHeight="1" ht="17.25">
      <c r="A24" s="21" t="s">
        <v>7007</v>
      </c>
      <c r="B24" s="22"/>
      <c r="C24" s="23">
        <f>SUM(C9:C23)</f>
      </c>
      <c r="D24" s="49">
        <f>SUM(D9:D23)</f>
      </c>
      <c r="E24" s="23">
        <f>SUM(E9:E23)</f>
      </c>
      <c r="F24" s="23">
        <f>SUM(F9:F22)</f>
      </c>
      <c r="G24" s="23">
        <f>SUM(G9:G23)</f>
      </c>
      <c r="H24" s="112"/>
      <c r="I24" s="119"/>
      <c r="J24" s="2"/>
      <c r="K24" s="2"/>
      <c r="L24" s="2"/>
      <c r="M24" s="2"/>
      <c r="N24" s="2"/>
      <c r="O24" s="2"/>
      <c r="P24" s="2"/>
    </row>
    <row x14ac:dyDescent="0.25" r="25" customHeight="1" ht="17.25">
      <c r="A25" s="33" t="s">
        <v>7008</v>
      </c>
      <c r="B25" s="34" t="s">
        <v>7009</v>
      </c>
      <c r="C25" s="19">
        <v>100</v>
      </c>
      <c r="D25" s="666"/>
      <c r="E25" s="19">
        <v>100</v>
      </c>
      <c r="F25" s="35"/>
      <c r="G25" s="35"/>
      <c r="H25" s="35"/>
      <c r="I25" s="35"/>
      <c r="J25" s="182" t="s">
        <v>6986</v>
      </c>
      <c r="K25" s="2"/>
      <c r="L25" s="2"/>
      <c r="M25" s="2"/>
      <c r="N25" s="2"/>
      <c r="O25" s="2"/>
      <c r="P25" s="2"/>
    </row>
    <row x14ac:dyDescent="0.25" r="26" customHeight="1" ht="17.25">
      <c r="A26" s="15" t="s">
        <v>7008</v>
      </c>
      <c r="B26" s="16" t="s">
        <v>7010</v>
      </c>
      <c r="C26" s="17">
        <v>100</v>
      </c>
      <c r="D26" s="665"/>
      <c r="E26" s="17">
        <v>100</v>
      </c>
      <c r="F26" s="36"/>
      <c r="G26" s="36"/>
      <c r="H26" s="36"/>
      <c r="I26" s="36"/>
      <c r="J26" s="182" t="s">
        <v>6986</v>
      </c>
      <c r="K26" s="2"/>
      <c r="L26" s="2"/>
      <c r="M26" s="2"/>
      <c r="N26" s="2"/>
      <c r="O26" s="2"/>
      <c r="P26" s="2"/>
    </row>
    <row x14ac:dyDescent="0.25" r="27" customHeight="1" ht="17.25">
      <c r="A27" s="15" t="s">
        <v>7008</v>
      </c>
      <c r="B27" s="16" t="s">
        <v>14</v>
      </c>
      <c r="C27" s="36"/>
      <c r="D27" s="591">
        <v>-84</v>
      </c>
      <c r="E27" s="36"/>
      <c r="F27" s="36"/>
      <c r="G27" s="36"/>
      <c r="H27" s="36"/>
      <c r="I27" s="36"/>
      <c r="J27" s="4" t="s">
        <v>4092</v>
      </c>
      <c r="K27" s="4"/>
      <c r="L27" s="4"/>
      <c r="M27" s="2"/>
      <c r="N27" s="2"/>
      <c r="O27" s="2"/>
      <c r="P27" s="2"/>
    </row>
    <row x14ac:dyDescent="0.25" r="28" customHeight="1" ht="17.25">
      <c r="A28" s="15" t="s">
        <v>1258</v>
      </c>
      <c r="B28" s="16" t="s">
        <v>7011</v>
      </c>
      <c r="C28" s="17">
        <v>200</v>
      </c>
      <c r="D28" s="665"/>
      <c r="E28" s="17">
        <v>200</v>
      </c>
      <c r="F28" s="36"/>
      <c r="G28" s="36"/>
      <c r="H28" s="17">
        <v>40</v>
      </c>
      <c r="I28" s="36"/>
      <c r="J28" s="182" t="s">
        <v>6986</v>
      </c>
      <c r="K28" s="2"/>
      <c r="L28" s="2"/>
      <c r="M28" s="2"/>
      <c r="N28" s="2"/>
      <c r="O28" s="2"/>
      <c r="P28" s="2"/>
    </row>
    <row x14ac:dyDescent="0.25" r="29" customHeight="1" ht="17.25">
      <c r="A29" s="15" t="s">
        <v>7012</v>
      </c>
      <c r="B29" s="16" t="s">
        <v>7013</v>
      </c>
      <c r="C29" s="17">
        <v>84</v>
      </c>
      <c r="D29" s="665"/>
      <c r="E29" s="17">
        <v>100</v>
      </c>
      <c r="F29" s="36"/>
      <c r="G29" s="36"/>
      <c r="H29" s="36"/>
      <c r="I29" s="36"/>
      <c r="J29" s="182" t="s">
        <v>6986</v>
      </c>
      <c r="K29" s="2"/>
      <c r="L29" s="2"/>
      <c r="M29" s="2"/>
      <c r="N29" s="2"/>
      <c r="O29" s="2"/>
      <c r="P29" s="2"/>
    </row>
    <row x14ac:dyDescent="0.25" r="30" customHeight="1" ht="17.25">
      <c r="A30" s="15" t="s">
        <v>947</v>
      </c>
      <c r="B30" s="16" t="s">
        <v>7014</v>
      </c>
      <c r="C30" s="17">
        <v>100</v>
      </c>
      <c r="D30" s="665"/>
      <c r="E30" s="17">
        <v>100</v>
      </c>
      <c r="F30" s="36"/>
      <c r="G30" s="36"/>
      <c r="H30" s="36"/>
      <c r="I30" s="36"/>
      <c r="J30" s="182" t="s">
        <v>6986</v>
      </c>
      <c r="K30" s="2"/>
      <c r="L30" s="2"/>
      <c r="M30" s="2"/>
      <c r="N30" s="2"/>
      <c r="O30" s="2"/>
      <c r="P30" s="2"/>
    </row>
    <row x14ac:dyDescent="0.25" r="31" customHeight="1" ht="17.25">
      <c r="A31" s="15" t="s">
        <v>7015</v>
      </c>
      <c r="B31" s="16" t="s">
        <v>7016</v>
      </c>
      <c r="C31" s="17">
        <v>76</v>
      </c>
      <c r="D31" s="665"/>
      <c r="E31" s="17">
        <v>600</v>
      </c>
      <c r="F31" s="36"/>
      <c r="G31" s="36"/>
      <c r="H31" s="36"/>
      <c r="I31" s="36"/>
      <c r="J31" s="182" t="s">
        <v>6986</v>
      </c>
      <c r="K31" s="2"/>
      <c r="L31" s="2"/>
      <c r="M31" s="182" t="s">
        <v>7017</v>
      </c>
      <c r="N31" s="2"/>
      <c r="O31" s="2"/>
      <c r="P31" s="2"/>
    </row>
    <row x14ac:dyDescent="0.25" r="32" customHeight="1" ht="17.25">
      <c r="A32" s="21" t="s">
        <v>7018</v>
      </c>
      <c r="B32" s="22"/>
      <c r="C32" s="23">
        <f>SUM(C24:C31)</f>
      </c>
      <c r="D32" s="23">
        <f>SUM(D24:D31)</f>
      </c>
      <c r="E32" s="23">
        <f>SUM(E24:E31)</f>
      </c>
      <c r="F32" s="23">
        <f>SUM(F24:F31)</f>
      </c>
      <c r="G32" s="23">
        <f>SUM(G24:G31)</f>
      </c>
      <c r="H32" s="23">
        <f>SUM(H24:H31)</f>
      </c>
      <c r="I32" s="23">
        <f>SUM(I24:I31)</f>
      </c>
      <c r="J32" s="2"/>
      <c r="K32" s="2"/>
      <c r="L32" s="2"/>
      <c r="M32" s="2"/>
      <c r="N32" s="2"/>
      <c r="O32" s="2"/>
      <c r="P32" s="2"/>
    </row>
    <row x14ac:dyDescent="0.25" r="33" customHeight="1" ht="17.25">
      <c r="A33" s="359" t="s">
        <v>1100</v>
      </c>
      <c r="B33" s="360" t="s">
        <v>14</v>
      </c>
      <c r="C33" s="696"/>
      <c r="D33" s="288"/>
      <c r="E33" s="696"/>
      <c r="F33" s="291">
        <v>-150</v>
      </c>
      <c r="G33" s="696"/>
      <c r="H33" s="696"/>
      <c r="I33" s="696"/>
      <c r="J33" s="271" t="s">
        <v>7019</v>
      </c>
      <c r="K33" s="2"/>
      <c r="L33" s="2"/>
      <c r="M33" s="2"/>
      <c r="N33" s="2"/>
      <c r="O33" s="271" t="s">
        <v>7020</v>
      </c>
      <c r="P33" s="2"/>
    </row>
    <row x14ac:dyDescent="0.25" r="34" customHeight="1" ht="17.25">
      <c r="A34" s="21" t="s">
        <v>7021</v>
      </c>
      <c r="B34" s="22"/>
      <c r="C34" s="23">
        <f>SUM(C32:C33)</f>
      </c>
      <c r="D34" s="23">
        <f>SUM(D32:D33)</f>
      </c>
      <c r="E34" s="23">
        <f>SUM(E32:E33)</f>
      </c>
      <c r="F34" s="23">
        <f>SUM(F32)</f>
      </c>
      <c r="G34" s="23">
        <f>SUM(G32:G33)</f>
      </c>
      <c r="H34" s="23">
        <f>SUM(H32:H33)</f>
      </c>
      <c r="I34" s="23">
        <f>SUM(I32:I33)</f>
      </c>
      <c r="J34" s="2"/>
      <c r="K34" s="2"/>
      <c r="L34" s="2"/>
      <c r="M34" s="2"/>
      <c r="N34" s="2"/>
      <c r="O34" s="2"/>
      <c r="P34" s="2"/>
    </row>
    <row x14ac:dyDescent="0.25" r="35" customHeight="1" ht="17.25">
      <c r="A35" s="117">
        <v>43983</v>
      </c>
      <c r="B35" s="118" t="s">
        <v>14</v>
      </c>
      <c r="C35" s="46"/>
      <c r="D35" s="243"/>
      <c r="E35" s="46"/>
      <c r="F35" s="46"/>
      <c r="G35" s="138">
        <v>-93</v>
      </c>
      <c r="H35" s="46"/>
      <c r="I35" s="46"/>
      <c r="J35" s="182" t="s">
        <v>6986</v>
      </c>
      <c r="K35" s="2"/>
      <c r="L35" s="2"/>
      <c r="M35" s="2"/>
      <c r="N35" s="2"/>
      <c r="O35" s="2"/>
      <c r="P35" s="2"/>
    </row>
    <row x14ac:dyDescent="0.25" r="36" customHeight="1" ht="17.25">
      <c r="A36" s="21" t="s">
        <v>7022</v>
      </c>
      <c r="B36" s="22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3">
        <f>SUM(I34:I35)</f>
      </c>
      <c r="J36" s="2"/>
      <c r="K36" s="2"/>
      <c r="L36" s="2"/>
      <c r="M36" s="2"/>
      <c r="N36" s="2"/>
      <c r="O36" s="2"/>
      <c r="P36" s="2"/>
    </row>
    <row x14ac:dyDescent="0.25" r="37" customHeight="1" ht="17.25">
      <c r="A37" s="1039"/>
      <c r="B37" s="1040"/>
      <c r="C37" s="1041"/>
      <c r="D37" s="1042"/>
      <c r="E37" s="1041"/>
      <c r="F37" s="1041"/>
      <c r="G37" s="1041"/>
      <c r="H37" s="1041"/>
      <c r="I37" s="1041"/>
      <c r="J37" s="2"/>
      <c r="K37" s="2"/>
      <c r="L37" s="2"/>
      <c r="M37" s="2"/>
      <c r="N37" s="2"/>
      <c r="O37" s="2"/>
      <c r="P37" s="2"/>
    </row>
    <row x14ac:dyDescent="0.25" r="38" customHeight="1" ht="17.25">
      <c r="A38" s="21" t="s">
        <v>7023</v>
      </c>
      <c r="B38" s="22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2"/>
      <c r="K38" s="2"/>
      <c r="L38" s="2"/>
      <c r="M38" s="2"/>
      <c r="N38" s="2"/>
      <c r="O38" s="2"/>
      <c r="P38" s="2"/>
    </row>
    <row x14ac:dyDescent="0.25" r="39" customHeight="1" ht="17.25">
      <c r="A39" s="192" t="s">
        <v>1289</v>
      </c>
      <c r="B39" s="193" t="s">
        <v>468</v>
      </c>
      <c r="C39" s="196"/>
      <c r="D39" s="326"/>
      <c r="E39" s="195">
        <v>-14</v>
      </c>
      <c r="F39" s="196"/>
      <c r="G39" s="196"/>
      <c r="H39" s="196"/>
      <c r="I39" s="196"/>
      <c r="J39" s="32" t="s">
        <v>7024</v>
      </c>
      <c r="K39" s="2"/>
      <c r="L39" s="2"/>
      <c r="M39" s="2"/>
      <c r="N39" s="2"/>
      <c r="O39" s="2"/>
      <c r="P39" s="2"/>
    </row>
    <row x14ac:dyDescent="0.25" r="40" customHeight="1" ht="17.25">
      <c r="A40" s="117">
        <v>43985</v>
      </c>
      <c r="B40" s="118" t="s">
        <v>14</v>
      </c>
      <c r="C40" s="138">
        <v>-63</v>
      </c>
      <c r="D40" s="243"/>
      <c r="E40" s="138">
        <v>-196</v>
      </c>
      <c r="F40" s="46"/>
      <c r="G40" s="46"/>
      <c r="H40" s="138">
        <v>-14</v>
      </c>
      <c r="I40" s="46"/>
      <c r="J40" s="182" t="s">
        <v>7025</v>
      </c>
      <c r="K40" s="2"/>
      <c r="L40" s="2"/>
      <c r="M40" s="2"/>
      <c r="N40" s="2"/>
      <c r="O40" s="2"/>
      <c r="P40" s="2"/>
    </row>
    <row x14ac:dyDescent="0.25" r="41" customHeight="1" ht="17.25">
      <c r="A41" s="117" t="s">
        <v>1123</v>
      </c>
      <c r="B41" s="118" t="s">
        <v>14</v>
      </c>
      <c r="C41" s="138">
        <v>-83</v>
      </c>
      <c r="D41" s="243"/>
      <c r="E41" s="138">
        <v>-78</v>
      </c>
      <c r="F41" s="46"/>
      <c r="G41" s="138">
        <v>-34</v>
      </c>
      <c r="H41" s="46"/>
      <c r="I41" s="46"/>
      <c r="J41" s="182" t="s">
        <v>7025</v>
      </c>
      <c r="K41" s="2"/>
      <c r="L41" s="2"/>
      <c r="M41" s="2"/>
      <c r="N41" s="2"/>
      <c r="O41" s="2"/>
      <c r="P41" s="2"/>
    </row>
    <row x14ac:dyDescent="0.25" r="42" customHeight="1" ht="17.25">
      <c r="A42" s="21" t="s">
        <v>7026</v>
      </c>
      <c r="B42" s="22"/>
      <c r="C42" s="23">
        <f>SUM(C38:C41)</f>
      </c>
      <c r="D42" s="23">
        <f>SUM(D38:D41)</f>
      </c>
      <c r="E42" s="23">
        <f>SUM(E38:E41)</f>
      </c>
      <c r="F42" s="23">
        <f>SUM(F38:F41)</f>
      </c>
      <c r="G42" s="23">
        <f>SUM(G38:G41)</f>
      </c>
      <c r="H42" s="23">
        <f>SUM(H38:H41)</f>
      </c>
      <c r="I42" s="23">
        <f>SUM(I38:I41)</f>
      </c>
      <c r="J42" s="2"/>
      <c r="K42" s="2"/>
      <c r="L42" s="2"/>
      <c r="M42" s="2"/>
      <c r="N42" s="2"/>
      <c r="O42" s="2"/>
      <c r="P42" s="2"/>
    </row>
    <row x14ac:dyDescent="0.25" r="43" customHeight="1" ht="17.25">
      <c r="A43" s="117" t="s">
        <v>819</v>
      </c>
      <c r="B43" s="118" t="s">
        <v>14</v>
      </c>
      <c r="C43" s="138">
        <v>-83</v>
      </c>
      <c r="D43" s="243"/>
      <c r="E43" s="138">
        <v>-94</v>
      </c>
      <c r="F43" s="138">
        <v>-20</v>
      </c>
      <c r="G43" s="138">
        <v>-30</v>
      </c>
      <c r="H43" s="46"/>
      <c r="I43" s="46"/>
      <c r="J43" s="182" t="s">
        <v>7025</v>
      </c>
      <c r="K43" s="2"/>
      <c r="L43" s="2"/>
      <c r="M43" s="2"/>
      <c r="N43" s="2"/>
      <c r="O43" s="2"/>
      <c r="P43" s="2"/>
    </row>
    <row x14ac:dyDescent="0.25" r="44" customHeight="1" ht="17.25">
      <c r="A44" s="117" t="s">
        <v>1332</v>
      </c>
      <c r="B44" s="118" t="s">
        <v>14</v>
      </c>
      <c r="C44" s="138">
        <v>-84</v>
      </c>
      <c r="D44" s="243"/>
      <c r="E44" s="138">
        <v>-160</v>
      </c>
      <c r="F44" s="138">
        <v>-17</v>
      </c>
      <c r="G44" s="138">
        <v>-20</v>
      </c>
      <c r="H44" s="46"/>
      <c r="I44" s="46"/>
      <c r="J44" s="182" t="s">
        <v>1728</v>
      </c>
      <c r="K44" s="2"/>
      <c r="L44" s="2"/>
      <c r="M44" s="2"/>
      <c r="N44" s="2"/>
      <c r="O44" s="2"/>
      <c r="P44" s="2"/>
    </row>
    <row x14ac:dyDescent="0.25" r="45" customHeight="1" ht="17.25">
      <c r="A45" s="117" t="s">
        <v>1336</v>
      </c>
      <c r="B45" s="118" t="s">
        <v>14</v>
      </c>
      <c r="C45" s="138">
        <v>-82</v>
      </c>
      <c r="D45" s="243"/>
      <c r="E45" s="138">
        <v>-111</v>
      </c>
      <c r="F45" s="138">
        <v>-18</v>
      </c>
      <c r="G45" s="138">
        <v>-40</v>
      </c>
      <c r="H45" s="46"/>
      <c r="I45" s="46"/>
      <c r="J45" s="182" t="s">
        <v>7025</v>
      </c>
      <c r="K45" s="2"/>
      <c r="L45" s="2"/>
      <c r="M45" s="2"/>
      <c r="N45" s="2"/>
      <c r="O45" s="2"/>
      <c r="P45" s="2"/>
    </row>
    <row x14ac:dyDescent="0.25" r="46" customHeight="1" ht="17.25">
      <c r="A46" s="117" t="s">
        <v>1338</v>
      </c>
      <c r="B46" s="118" t="s">
        <v>14</v>
      </c>
      <c r="C46" s="138">
        <v>-84</v>
      </c>
      <c r="D46" s="243"/>
      <c r="E46" s="138">
        <v>-140</v>
      </c>
      <c r="F46" s="138">
        <v>-22</v>
      </c>
      <c r="G46" s="138">
        <v>-44</v>
      </c>
      <c r="H46" s="46"/>
      <c r="I46" s="46"/>
      <c r="J46" s="182" t="s">
        <v>1728</v>
      </c>
      <c r="K46" s="2"/>
      <c r="L46" s="2"/>
      <c r="M46" s="2"/>
      <c r="N46" s="2"/>
      <c r="O46" s="2"/>
      <c r="P46" s="2"/>
    </row>
    <row x14ac:dyDescent="0.25" r="47" customHeight="1" ht="17.25">
      <c r="A47" s="117" t="s">
        <v>823</v>
      </c>
      <c r="B47" s="118" t="s">
        <v>14</v>
      </c>
      <c r="C47" s="138">
        <v>-85</v>
      </c>
      <c r="D47" s="243"/>
      <c r="E47" s="138">
        <v>-98</v>
      </c>
      <c r="F47" s="138">
        <v>-22</v>
      </c>
      <c r="G47" s="138">
        <v>-45</v>
      </c>
      <c r="H47" s="46"/>
      <c r="I47" s="46"/>
      <c r="J47" s="182" t="s">
        <v>1728</v>
      </c>
      <c r="K47" s="2"/>
      <c r="L47" s="2"/>
      <c r="M47" s="2"/>
      <c r="N47" s="2"/>
      <c r="O47" s="2"/>
      <c r="P47" s="2"/>
    </row>
    <row x14ac:dyDescent="0.25" r="48" customHeight="1" ht="17.25">
      <c r="A48" s="117" t="s">
        <v>7027</v>
      </c>
      <c r="B48" s="118" t="s">
        <v>14</v>
      </c>
      <c r="C48" s="138">
        <v>-75</v>
      </c>
      <c r="D48" s="243"/>
      <c r="E48" s="138">
        <v>-160</v>
      </c>
      <c r="F48" s="138">
        <v>-10</v>
      </c>
      <c r="G48" s="138">
        <v>-48</v>
      </c>
      <c r="H48" s="46"/>
      <c r="I48" s="46"/>
      <c r="J48" s="182" t="s">
        <v>7025</v>
      </c>
      <c r="K48" s="2"/>
      <c r="L48" s="2"/>
      <c r="M48" s="2"/>
      <c r="N48" s="2"/>
      <c r="O48" s="2"/>
      <c r="P48" s="2"/>
    </row>
    <row x14ac:dyDescent="0.25" r="49" customHeight="1" ht="17.25">
      <c r="A49" s="117">
        <v>43865</v>
      </c>
      <c r="B49" s="118" t="s">
        <v>14</v>
      </c>
      <c r="C49" s="138">
        <v>-117</v>
      </c>
      <c r="D49" s="243"/>
      <c r="E49" s="138">
        <v>-301</v>
      </c>
      <c r="F49" s="138">
        <v>-35</v>
      </c>
      <c r="G49" s="138">
        <v>-100</v>
      </c>
      <c r="H49" s="46"/>
      <c r="I49" s="46"/>
      <c r="J49" s="182" t="s">
        <v>1895</v>
      </c>
      <c r="K49" s="2"/>
      <c r="L49" s="2"/>
      <c r="M49" s="2"/>
      <c r="N49" s="2"/>
      <c r="O49" s="2"/>
      <c r="P49" s="2"/>
    </row>
    <row x14ac:dyDescent="0.25" r="50" customHeight="1" ht="17.25">
      <c r="A50" s="117">
        <v>44139</v>
      </c>
      <c r="B50" s="118" t="s">
        <v>14</v>
      </c>
      <c r="C50" s="138">
        <v>-84</v>
      </c>
      <c r="D50" s="243"/>
      <c r="E50" s="138">
        <v>-114</v>
      </c>
      <c r="F50" s="138">
        <v>-51</v>
      </c>
      <c r="G50" s="138">
        <v>-43</v>
      </c>
      <c r="H50" s="46"/>
      <c r="I50" s="46"/>
      <c r="J50" s="182" t="s">
        <v>1728</v>
      </c>
      <c r="K50" s="2"/>
      <c r="L50" s="2"/>
      <c r="M50" s="2"/>
      <c r="N50" s="2"/>
      <c r="O50" s="2"/>
      <c r="P50" s="2"/>
    </row>
    <row x14ac:dyDescent="0.25" r="51" customHeight="1" ht="17.25">
      <c r="A51" s="117" t="s">
        <v>6354</v>
      </c>
      <c r="B51" s="118" t="s">
        <v>14</v>
      </c>
      <c r="C51" s="138">
        <v>-89</v>
      </c>
      <c r="D51" s="243"/>
      <c r="E51" s="138">
        <v>-174</v>
      </c>
      <c r="F51" s="138">
        <v>-23</v>
      </c>
      <c r="G51" s="138">
        <v>-94</v>
      </c>
      <c r="H51" s="138">
        <v>-1</v>
      </c>
      <c r="I51" s="46"/>
      <c r="J51" s="182" t="s">
        <v>1895</v>
      </c>
      <c r="K51" s="2"/>
      <c r="L51" s="2"/>
      <c r="M51" s="2"/>
      <c r="N51" s="2"/>
      <c r="O51" s="2"/>
      <c r="P51" s="2"/>
    </row>
    <row x14ac:dyDescent="0.25" r="52" customHeight="1" ht="17.25">
      <c r="A52" s="21" t="s">
        <v>7028</v>
      </c>
      <c r="B52" s="22"/>
      <c r="C52" s="23">
        <f>SUM(C42:C51)</f>
      </c>
      <c r="D52" s="23">
        <f>SUM(D42:D51)</f>
      </c>
      <c r="E52" s="23">
        <f>SUM(E42:E51)</f>
      </c>
      <c r="F52" s="23">
        <f>SUM(F42:F51)</f>
      </c>
      <c r="G52" s="23">
        <f>SUM(G42:G51)</f>
      </c>
      <c r="H52" s="23">
        <f>SUM(H42:H51)</f>
      </c>
      <c r="I52" s="23">
        <f>SUM(I42:I51)</f>
      </c>
      <c r="J52" s="2"/>
      <c r="K52" s="2"/>
      <c r="L52" s="2"/>
      <c r="M52" s="2"/>
      <c r="N52" s="2"/>
      <c r="O52" s="2"/>
      <c r="P52" s="2"/>
    </row>
    <row x14ac:dyDescent="0.25" r="53" customHeight="1" ht="17.25">
      <c r="A53" s="117" t="s">
        <v>7029</v>
      </c>
      <c r="B53" s="118" t="s">
        <v>14</v>
      </c>
      <c r="C53" s="138">
        <v>-16</v>
      </c>
      <c r="D53" s="243"/>
      <c r="E53" s="138">
        <v>-100</v>
      </c>
      <c r="F53" s="138">
        <v>-2</v>
      </c>
      <c r="G53" s="138">
        <v>-53</v>
      </c>
      <c r="H53" s="46"/>
      <c r="I53" s="46"/>
      <c r="J53" s="182" t="s">
        <v>1728</v>
      </c>
      <c r="K53" s="2"/>
      <c r="L53" s="2"/>
      <c r="M53" s="2"/>
      <c r="N53" s="2"/>
      <c r="O53" s="2"/>
      <c r="P53" s="2"/>
    </row>
    <row x14ac:dyDescent="0.25" r="54" customHeight="1" ht="17.25">
      <c r="A54" s="117" t="s">
        <v>7029</v>
      </c>
      <c r="B54" s="118" t="s">
        <v>14</v>
      </c>
      <c r="C54" s="138">
        <v>-84</v>
      </c>
      <c r="D54" s="243"/>
      <c r="E54" s="138">
        <v>-60</v>
      </c>
      <c r="F54" s="138">
        <v>-50</v>
      </c>
      <c r="G54" s="138">
        <v>-42</v>
      </c>
      <c r="H54" s="46"/>
      <c r="I54" s="46"/>
      <c r="J54" s="182" t="s">
        <v>7025</v>
      </c>
      <c r="K54" s="2"/>
      <c r="L54" s="2"/>
      <c r="M54" s="2"/>
      <c r="N54" s="2"/>
      <c r="O54" s="2"/>
      <c r="P54" s="2"/>
    </row>
    <row x14ac:dyDescent="0.25" r="55" customHeight="1" ht="17.25">
      <c r="A55" s="117" t="s">
        <v>7030</v>
      </c>
      <c r="B55" s="118" t="s">
        <v>14</v>
      </c>
      <c r="C55" s="138">
        <v>-54</v>
      </c>
      <c r="D55" s="243"/>
      <c r="E55" s="138">
        <v>-164</v>
      </c>
      <c r="F55" s="138">
        <v>-7</v>
      </c>
      <c r="G55" s="138">
        <v>-30</v>
      </c>
      <c r="H55" s="46"/>
      <c r="I55" s="46"/>
      <c r="J55" s="182" t="s">
        <v>7025</v>
      </c>
      <c r="K55" s="2"/>
      <c r="L55" s="2"/>
      <c r="M55" s="2"/>
      <c r="N55" s="2"/>
      <c r="O55" s="2"/>
      <c r="P55" s="2"/>
    </row>
    <row x14ac:dyDescent="0.25" r="56" customHeight="1" ht="15.75">
      <c r="A56" s="117">
        <v>43866</v>
      </c>
      <c r="B56" s="118" t="s">
        <v>14</v>
      </c>
      <c r="C56" s="138">
        <v>-79</v>
      </c>
      <c r="D56" s="243"/>
      <c r="E56" s="138">
        <v>-88</v>
      </c>
      <c r="F56" s="46"/>
      <c r="G56" s="138">
        <v>-62</v>
      </c>
      <c r="H56" s="46"/>
      <c r="I56" s="46"/>
      <c r="J56" s="182" t="s">
        <v>1728</v>
      </c>
      <c r="K56" s="2"/>
      <c r="L56" s="2"/>
      <c r="M56" s="2"/>
      <c r="N56" s="2"/>
      <c r="O56" s="2"/>
      <c r="P56" s="2"/>
    </row>
    <row x14ac:dyDescent="0.25" r="57" customHeight="1" ht="17.25">
      <c r="A57" s="117">
        <v>43956</v>
      </c>
      <c r="B57" s="118" t="s">
        <v>14</v>
      </c>
      <c r="C57" s="138">
        <v>-84</v>
      </c>
      <c r="D57" s="243"/>
      <c r="E57" s="138">
        <v>-130</v>
      </c>
      <c r="F57" s="138">
        <v>-11</v>
      </c>
      <c r="G57" s="138">
        <v>-51</v>
      </c>
      <c r="H57" s="46"/>
      <c r="I57" s="46"/>
      <c r="J57" s="182" t="s">
        <v>1728</v>
      </c>
      <c r="K57" s="2"/>
      <c r="L57" s="2"/>
      <c r="M57" s="2"/>
      <c r="N57" s="2"/>
      <c r="O57" s="2"/>
      <c r="P57" s="2"/>
    </row>
    <row x14ac:dyDescent="0.25" r="58" customHeight="1" ht="17.25">
      <c r="A58" s="117">
        <v>44140</v>
      </c>
      <c r="B58" s="118" t="s">
        <v>14</v>
      </c>
      <c r="C58" s="138">
        <v>-84</v>
      </c>
      <c r="D58" s="243"/>
      <c r="E58" s="138">
        <v>-8</v>
      </c>
      <c r="F58" s="138">
        <v>-10</v>
      </c>
      <c r="G58" s="138">
        <v>-13</v>
      </c>
      <c r="H58" s="138">
        <v>-1</v>
      </c>
      <c r="I58" s="46"/>
      <c r="J58" s="182" t="s">
        <v>1728</v>
      </c>
      <c r="K58" s="2"/>
      <c r="L58" s="2"/>
      <c r="M58" s="2"/>
      <c r="N58" s="2"/>
      <c r="O58" s="2"/>
      <c r="P58" s="2"/>
    </row>
    <row x14ac:dyDescent="0.25" r="59" customHeight="1" ht="17.25">
      <c r="A59" s="15" t="s">
        <v>7031</v>
      </c>
      <c r="B59" s="16" t="s">
        <v>14</v>
      </c>
      <c r="C59" s="138">
        <v>-52</v>
      </c>
      <c r="D59" s="243"/>
      <c r="E59" s="138">
        <v>-141</v>
      </c>
      <c r="F59" s="138">
        <v>-39</v>
      </c>
      <c r="G59" s="138">
        <v>-62</v>
      </c>
      <c r="H59" s="46"/>
      <c r="I59" s="46"/>
      <c r="J59" s="182" t="s">
        <v>1728</v>
      </c>
      <c r="K59" s="2"/>
      <c r="L59" s="2"/>
      <c r="M59" s="2"/>
      <c r="N59" s="2"/>
      <c r="O59" s="2"/>
      <c r="P59" s="2"/>
    </row>
    <row x14ac:dyDescent="0.25" r="60" customHeight="1" ht="17.25">
      <c r="A60" s="21" t="s">
        <v>7032</v>
      </c>
      <c r="B60" s="22"/>
      <c r="C60" s="23">
        <f>SUM(C52:C59)</f>
      </c>
      <c r="D60" s="23">
        <f>SUM(D52:D59)</f>
      </c>
      <c r="E60" s="23">
        <f>SUM(E52:E59)</f>
      </c>
      <c r="F60" s="23">
        <f>SUM(F52:F59)</f>
      </c>
      <c r="G60" s="23">
        <f>SUM(G52:G59)</f>
      </c>
      <c r="H60" s="23">
        <f>SUM(H52:H59)</f>
      </c>
      <c r="I60" s="23">
        <f>SUM(I52:I59)</f>
      </c>
      <c r="J60" s="2"/>
      <c r="K60" s="2"/>
      <c r="L60" s="2"/>
      <c r="M60" s="2"/>
      <c r="N60" s="2"/>
      <c r="O60" s="2"/>
      <c r="P60" s="2"/>
    </row>
    <row x14ac:dyDescent="0.25" r="61" customHeight="1" ht="17.25">
      <c r="A61" s="117"/>
      <c r="B61" s="118"/>
      <c r="C61" s="46"/>
      <c r="D61" s="243"/>
      <c r="E61" s="46"/>
      <c r="F61" s="46"/>
      <c r="G61" s="46"/>
      <c r="H61" s="46"/>
      <c r="I61" s="46"/>
      <c r="J61" s="2"/>
      <c r="K61" s="2"/>
      <c r="L61" s="2"/>
      <c r="M61" s="2"/>
      <c r="N61" s="2"/>
      <c r="O61" s="2"/>
      <c r="P61" s="2"/>
    </row>
    <row x14ac:dyDescent="0.25" r="62" customHeight="1" ht="17.25">
      <c r="A62" s="21" t="s">
        <v>7033</v>
      </c>
      <c r="B62" s="22"/>
      <c r="C62" s="23">
        <f>SUM(C60:C61)</f>
      </c>
      <c r="D62" s="23">
        <f>SUM(D60:D61)</f>
      </c>
      <c r="E62" s="23">
        <f>SUM(E60:E61)</f>
      </c>
      <c r="F62" s="23">
        <f>SUM(F60:F61)</f>
      </c>
      <c r="G62" s="23">
        <f>SUM(G60:G61)</f>
      </c>
      <c r="H62" s="23">
        <f>SUM(H60:H61)</f>
      </c>
      <c r="I62" s="23">
        <f>SUM(I60:I61)</f>
      </c>
      <c r="J62" s="2"/>
      <c r="K62" s="2"/>
      <c r="L62" s="2"/>
      <c r="M62" s="2"/>
      <c r="N62" s="2"/>
      <c r="O62" s="2"/>
      <c r="P62" s="2"/>
    </row>
    <row x14ac:dyDescent="0.25" r="63" customHeight="1" ht="17.25">
      <c r="A63" s="117" t="s">
        <v>1142</v>
      </c>
      <c r="B63" s="118" t="s">
        <v>14</v>
      </c>
      <c r="C63" s="138">
        <v>-38</v>
      </c>
      <c r="D63" s="243"/>
      <c r="E63" s="138">
        <v>-60</v>
      </c>
      <c r="F63" s="46"/>
      <c r="G63" s="138">
        <v>-37</v>
      </c>
      <c r="H63" s="46"/>
      <c r="I63" s="46"/>
      <c r="J63" s="182" t="s">
        <v>7025</v>
      </c>
      <c r="K63" s="2"/>
      <c r="L63" s="2"/>
      <c r="M63" s="2"/>
      <c r="N63" s="2"/>
      <c r="O63" s="2"/>
      <c r="P63" s="2"/>
    </row>
    <row x14ac:dyDescent="0.25" r="64" customHeight="1" ht="17.25">
      <c r="A64" s="21" t="s">
        <v>7034</v>
      </c>
      <c r="B64" s="22"/>
      <c r="C64" s="23">
        <f>SUM(C62:C63)</f>
      </c>
      <c r="D64" s="23">
        <f>SUM(D62:D63)</f>
      </c>
      <c r="E64" s="23">
        <f>SUM(E62:E63)</f>
      </c>
      <c r="F64" s="23">
        <f>SUM(F62:F63)</f>
      </c>
      <c r="G64" s="23">
        <f>SUM(G62:G63)</f>
      </c>
      <c r="H64" s="23">
        <f>SUM(H62:H63)</f>
      </c>
      <c r="I64" s="23">
        <f>SUM(I62:I63)</f>
      </c>
      <c r="J64" s="2"/>
      <c r="K64" s="2"/>
      <c r="L64" s="2"/>
      <c r="M64" s="2"/>
      <c r="N64" s="2"/>
      <c r="O64" s="2"/>
      <c r="P64" s="2"/>
    </row>
    <row x14ac:dyDescent="0.25" r="65" customHeight="1" ht="17.25">
      <c r="A65" s="117"/>
      <c r="B65" s="118"/>
      <c r="C65" s="46"/>
      <c r="D65" s="243"/>
      <c r="E65" s="46"/>
      <c r="F65" s="46"/>
      <c r="G65" s="46"/>
      <c r="H65" s="46"/>
      <c r="I65" s="46"/>
      <c r="J65" s="2"/>
      <c r="K65" s="2"/>
      <c r="L65" s="2"/>
      <c r="M65" s="2"/>
      <c r="N65" s="2"/>
      <c r="O65" s="2"/>
      <c r="P65" s="2"/>
    </row>
    <row x14ac:dyDescent="0.25" r="66" customHeight="1" ht="17.25">
      <c r="A66" s="21" t="s">
        <v>7035</v>
      </c>
      <c r="B66" s="22"/>
      <c r="C66" s="23">
        <f>SUM(C64:C65)</f>
      </c>
      <c r="D66" s="23">
        <f>SUM(D64:D65)</f>
      </c>
      <c r="E66" s="23">
        <f>SUM(E64:E65)</f>
      </c>
      <c r="F66" s="23">
        <f>SUM(F64:F65)</f>
      </c>
      <c r="G66" s="23">
        <f>SUM(G64:G65)</f>
      </c>
      <c r="H66" s="23">
        <f>SUM(H64:H65)</f>
      </c>
      <c r="I66" s="23">
        <f>SUM(I64:I65)</f>
      </c>
      <c r="J66" s="2"/>
      <c r="K66" s="2"/>
      <c r="L66" s="2"/>
      <c r="M66" s="2"/>
      <c r="N66" s="2"/>
      <c r="O66" s="2"/>
      <c r="P66" s="2"/>
    </row>
    <row x14ac:dyDescent="0.25" r="67" customHeight="1" ht="17.25">
      <c r="A67" s="15" t="s">
        <v>5626</v>
      </c>
      <c r="B67" s="16" t="s">
        <v>14</v>
      </c>
      <c r="C67" s="46"/>
      <c r="D67" s="243"/>
      <c r="E67" s="138">
        <v>-197</v>
      </c>
      <c r="F67" s="46"/>
      <c r="G67" s="138">
        <v>-70</v>
      </c>
      <c r="H67" s="46"/>
      <c r="I67" s="46"/>
      <c r="J67" s="182" t="s">
        <v>1728</v>
      </c>
      <c r="K67" s="2"/>
      <c r="L67" s="2"/>
      <c r="M67" s="2"/>
      <c r="N67" s="2"/>
      <c r="O67" s="2"/>
      <c r="P67" s="2"/>
    </row>
    <row x14ac:dyDescent="0.25" r="68" customHeight="1" ht="17.25">
      <c r="A68" s="21" t="s">
        <v>7036</v>
      </c>
      <c r="B68" s="22"/>
      <c r="C68" s="23">
        <f>SUM(C66:C67)</f>
      </c>
      <c r="D68" s="23">
        <f>SUM(D66:D67)</f>
      </c>
      <c r="E68" s="23">
        <f>SUM(E66:E67)</f>
      </c>
      <c r="F68" s="23">
        <f>SUM(F66:F67)</f>
      </c>
      <c r="G68" s="23">
        <f>SUM(G66:G67)</f>
      </c>
      <c r="H68" s="23">
        <f>SUM(H66:H67)</f>
      </c>
      <c r="I68" s="23">
        <f>SUM(I66:I67)</f>
      </c>
      <c r="J68" s="2"/>
      <c r="K68" s="2"/>
      <c r="L68" s="2"/>
      <c r="M68" s="2"/>
      <c r="N68" s="2"/>
      <c r="O68" s="2"/>
      <c r="P68" s="2"/>
    </row>
    <row x14ac:dyDescent="0.25" r="69" customHeight="1" ht="17.25">
      <c r="A69" s="117"/>
      <c r="B69" s="118"/>
      <c r="C69" s="46"/>
      <c r="D69" s="243"/>
      <c r="E69" s="46"/>
      <c r="F69" s="46"/>
      <c r="G69" s="46"/>
      <c r="H69" s="46"/>
      <c r="I69" s="46"/>
      <c r="J69" s="2"/>
      <c r="K69" s="2"/>
      <c r="L69" s="2"/>
      <c r="M69" s="2"/>
      <c r="N69" s="2"/>
      <c r="O69" s="2"/>
      <c r="P69" s="2"/>
    </row>
    <row x14ac:dyDescent="0.25" r="70" customHeight="1" ht="17.25">
      <c r="A70" s="21" t="s">
        <v>7037</v>
      </c>
      <c r="B70" s="22"/>
      <c r="C70" s="23">
        <f>SUM(C68:C69)</f>
      </c>
      <c r="D70" s="23">
        <f>SUM(D68:D69)</f>
      </c>
      <c r="E70" s="23">
        <f>SUM(E68:E69)</f>
      </c>
      <c r="F70" s="23">
        <f>SUM(F68:F69)</f>
      </c>
      <c r="G70" s="23">
        <f>SUM(G68:G69)</f>
      </c>
      <c r="H70" s="23">
        <f>SUM(H68:H69)</f>
      </c>
      <c r="I70" s="23">
        <f>SUM(I68:I69)</f>
      </c>
      <c r="J70" s="2"/>
      <c r="K70" s="2"/>
      <c r="L70" s="2"/>
      <c r="M70" s="2"/>
      <c r="N70" s="2"/>
      <c r="O70" s="2"/>
      <c r="P70" s="2"/>
    </row>
    <row x14ac:dyDescent="0.25" r="71" customHeight="1" ht="17.25">
      <c r="A71" s="117">
        <v>44176</v>
      </c>
      <c r="B71" s="118" t="s">
        <v>14</v>
      </c>
      <c r="C71" s="46"/>
      <c r="D71" s="243"/>
      <c r="E71" s="46"/>
      <c r="F71" s="138">
        <v>-20</v>
      </c>
      <c r="G71" s="138">
        <v>-36</v>
      </c>
      <c r="H71" s="138">
        <v>-9</v>
      </c>
      <c r="I71" s="46"/>
      <c r="J71" s="182" t="s">
        <v>7038</v>
      </c>
      <c r="K71" s="2"/>
      <c r="L71" s="2"/>
      <c r="M71" s="2"/>
      <c r="N71" s="2"/>
      <c r="O71" s="2"/>
      <c r="P71" s="2"/>
    </row>
    <row x14ac:dyDescent="0.25" r="72" customHeight="1" ht="17.25">
      <c r="A72" s="21" t="s">
        <v>7039</v>
      </c>
      <c r="B72" s="22"/>
      <c r="C72" s="23">
        <f>SUM(C70:C71)</f>
      </c>
      <c r="D72" s="23">
        <f>SUM(D70:D71)</f>
      </c>
      <c r="E72" s="23">
        <f>SUM(E70:E71)</f>
      </c>
      <c r="F72" s="23">
        <f>SUM(F70:F71)</f>
      </c>
      <c r="G72" s="23">
        <f>SUM(G70:G71)</f>
      </c>
      <c r="H72" s="23">
        <f>SUM(H70:H71)</f>
      </c>
      <c r="I72" s="23">
        <f>SUM(I70:I71)</f>
      </c>
      <c r="J72" s="2"/>
      <c r="K72" s="2"/>
      <c r="L72" s="2"/>
      <c r="M72" s="2"/>
      <c r="N72" s="2"/>
      <c r="O72" s="2"/>
      <c r="P72" s="2"/>
    </row>
    <row x14ac:dyDescent="0.25" r="73" customHeight="1" ht="17.25">
      <c r="A73" s="117"/>
      <c r="B73" s="118"/>
      <c r="C73" s="46"/>
      <c r="D73" s="243"/>
      <c r="E73" s="46"/>
      <c r="F73" s="46"/>
      <c r="G73" s="46"/>
      <c r="H73" s="46"/>
      <c r="I73" s="46"/>
      <c r="J73" s="2"/>
      <c r="K73" s="2"/>
      <c r="L73" s="2"/>
      <c r="M73" s="2"/>
      <c r="N73" s="2"/>
      <c r="O73" s="2"/>
      <c r="P73" s="2"/>
    </row>
    <row x14ac:dyDescent="0.25" r="74" customHeight="1" ht="17.25">
      <c r="A74" s="21" t="s">
        <v>7040</v>
      </c>
      <c r="B74" s="22"/>
      <c r="C74" s="23">
        <f>SUM(C72:C73)</f>
      </c>
      <c r="D74" s="23">
        <f>SUM(D72:D73)</f>
      </c>
      <c r="E74" s="23">
        <f>SUM(E72:E73)</f>
      </c>
      <c r="F74" s="23">
        <f>SUM(F72:F73)</f>
      </c>
      <c r="G74" s="23">
        <f>SUM(G72:G73)</f>
      </c>
      <c r="H74" s="23">
        <f>SUM(H72:H73)</f>
      </c>
      <c r="I74" s="23">
        <f>SUM(I72:I73)</f>
      </c>
      <c r="J74" s="2"/>
      <c r="K74" s="2"/>
      <c r="L74" s="2"/>
      <c r="M74" s="2"/>
      <c r="N74" s="2"/>
      <c r="O74" s="2"/>
      <c r="P74" s="2"/>
    </row>
    <row x14ac:dyDescent="0.25" r="75" customHeight="1" ht="17.25">
      <c r="A75" s="117"/>
      <c r="B75" s="118"/>
      <c r="C75" s="46"/>
      <c r="D75" s="243"/>
      <c r="E75" s="46"/>
      <c r="F75" s="46"/>
      <c r="G75" s="46"/>
      <c r="H75" s="46"/>
      <c r="I75" s="46"/>
      <c r="J75" s="2"/>
      <c r="K75" s="2"/>
      <c r="L75" s="2"/>
      <c r="M75" s="2"/>
      <c r="N75" s="2"/>
      <c r="O75" s="2"/>
      <c r="P75" s="2"/>
    </row>
    <row x14ac:dyDescent="0.25" r="76" customHeight="1" ht="17.25">
      <c r="A76" s="21" t="s">
        <v>7041</v>
      </c>
      <c r="B76" s="22"/>
      <c r="C76" s="23">
        <f>SUM(C74:C75)</f>
      </c>
      <c r="D76" s="23">
        <f>SUM(D74:D75)</f>
      </c>
      <c r="E76" s="23">
        <f>SUM(E74:E75)</f>
      </c>
      <c r="F76" s="23">
        <f>SUM(F74:F75)</f>
      </c>
      <c r="G76" s="23">
        <f>SUM(G74:G75)</f>
      </c>
      <c r="H76" s="23">
        <f>SUM(H74:H75)</f>
      </c>
      <c r="I76" s="23">
        <f>SUM(I74:I75)</f>
      </c>
      <c r="J76" s="2"/>
      <c r="K76" s="2"/>
      <c r="L76" s="2"/>
      <c r="M76" s="2"/>
      <c r="N76" s="2"/>
      <c r="O76" s="2"/>
      <c r="P76" s="2"/>
    </row>
    <row x14ac:dyDescent="0.25" r="77" customHeight="1" ht="17.25">
      <c r="A77" s="192" t="s">
        <v>1362</v>
      </c>
      <c r="B77" s="193" t="s">
        <v>17</v>
      </c>
      <c r="C77" s="196"/>
      <c r="D77" s="326"/>
      <c r="E77" s="196"/>
      <c r="F77" s="195">
        <v>-65</v>
      </c>
      <c r="G77" s="195">
        <v>-16</v>
      </c>
      <c r="H77" s="195">
        <v>-15</v>
      </c>
      <c r="I77" s="196"/>
      <c r="J77" s="32" t="s">
        <v>18</v>
      </c>
      <c r="K77" s="2"/>
      <c r="L77" s="2"/>
      <c r="M77" s="2"/>
      <c r="N77" s="2"/>
      <c r="O77" s="2"/>
      <c r="P77" s="2"/>
    </row>
    <row x14ac:dyDescent="0.25" r="78" customHeight="1" ht="17.25">
      <c r="A78" s="21" t="s">
        <v>7042</v>
      </c>
      <c r="B78" s="22"/>
      <c r="C78" s="23">
        <f>SUM(C76:C77)</f>
      </c>
      <c r="D78" s="23">
        <f>SUM(D76:D77)</f>
      </c>
      <c r="E78" s="23">
        <f>SUM(E76:E77)</f>
      </c>
      <c r="F78" s="23">
        <f>SUM(F76:F77)</f>
      </c>
      <c r="G78" s="23">
        <f>SUM(G76:G77)</f>
      </c>
      <c r="H78" s="23">
        <f>SUM(H76:H77)</f>
      </c>
      <c r="I78" s="23">
        <f>SUM(I76:I77)</f>
      </c>
      <c r="J78" s="2"/>
      <c r="K78" s="2"/>
      <c r="L78" s="2"/>
      <c r="M78" s="2"/>
      <c r="N78" s="2"/>
      <c r="O78" s="2"/>
      <c r="P78" s="2"/>
    </row>
    <row x14ac:dyDescent="0.25" r="79" customHeight="1" ht="17.25">
      <c r="A79" s="117">
        <v>44533</v>
      </c>
      <c r="B79" s="118" t="s">
        <v>14</v>
      </c>
      <c r="C79" s="46"/>
      <c r="D79" s="243"/>
      <c r="E79" s="46"/>
      <c r="F79" s="46"/>
      <c r="G79" s="138">
        <v>-15</v>
      </c>
      <c r="H79" s="46"/>
      <c r="I79" s="46"/>
      <c r="J79" s="182" t="s">
        <v>1731</v>
      </c>
      <c r="K79" s="2"/>
      <c r="L79" s="2"/>
      <c r="M79" s="2"/>
      <c r="N79" s="2"/>
      <c r="O79" s="2"/>
      <c r="P79" s="2"/>
    </row>
    <row x14ac:dyDescent="0.25" r="80" customHeight="1" ht="17.25">
      <c r="A80" s="21" t="s">
        <v>7043</v>
      </c>
      <c r="B80" s="22"/>
      <c r="C80" s="23">
        <f>SUM(C78:C79)</f>
      </c>
      <c r="D80" s="23">
        <f>SUM(D78:D79)</f>
      </c>
      <c r="E80" s="23">
        <f>SUM(E78:E79)</f>
      </c>
      <c r="F80" s="23">
        <f>SUM(F78:F79)</f>
      </c>
      <c r="G80" s="23">
        <f>SUM(G78:G79)</f>
      </c>
      <c r="H80" s="23">
        <f>SUM(H78:H79)</f>
      </c>
      <c r="I80" s="23">
        <f>SUM(I78:I79)</f>
      </c>
      <c r="J80" s="2"/>
      <c r="K80" s="2"/>
      <c r="L80" s="2"/>
      <c r="M80" s="2"/>
      <c r="N80" s="2"/>
      <c r="O80" s="2"/>
      <c r="P80" s="2"/>
    </row>
    <row x14ac:dyDescent="0.25" r="81" customHeight="1" ht="17.25">
      <c r="A81" s="192" t="s">
        <v>7044</v>
      </c>
      <c r="B81" s="193" t="s">
        <v>468</v>
      </c>
      <c r="C81" s="196"/>
      <c r="D81" s="326"/>
      <c r="E81" s="196"/>
      <c r="F81" s="196"/>
      <c r="G81" s="195">
        <v>-4</v>
      </c>
      <c r="H81" s="196"/>
      <c r="I81" s="196"/>
      <c r="J81" s="32" t="s">
        <v>18</v>
      </c>
      <c r="K81" s="2"/>
      <c r="L81" s="2"/>
      <c r="M81" s="2"/>
      <c r="N81" s="2"/>
      <c r="O81" s="2"/>
      <c r="P81" s="2"/>
    </row>
    <row x14ac:dyDescent="0.25" r="82" customHeight="1" ht="17.25">
      <c r="A82" s="117"/>
      <c r="B82" s="118"/>
      <c r="C82" s="46"/>
      <c r="D82" s="243"/>
      <c r="E82" s="46"/>
      <c r="F82" s="46"/>
      <c r="G82" s="46"/>
      <c r="H82" s="46"/>
      <c r="I82" s="46"/>
      <c r="J82" s="2"/>
      <c r="K82" s="2"/>
      <c r="L82" s="2"/>
      <c r="M82" s="2"/>
      <c r="N82" s="2"/>
      <c r="O82" s="2"/>
      <c r="P82" s="2"/>
    </row>
    <row x14ac:dyDescent="0.25" r="83" customHeight="1" ht="17.25">
      <c r="A83" s="117"/>
      <c r="B83" s="118"/>
      <c r="C83" s="46"/>
      <c r="D83" s="243"/>
      <c r="E83" s="46"/>
      <c r="F83" s="46"/>
      <c r="G83" s="46"/>
      <c r="H83" s="46"/>
      <c r="I83" s="46"/>
      <c r="J83" s="2"/>
      <c r="K83" s="2"/>
      <c r="L83" s="2"/>
      <c r="M83" s="2"/>
      <c r="N83" s="2"/>
      <c r="O83" s="2"/>
      <c r="P83" s="2"/>
    </row>
    <row x14ac:dyDescent="0.25" r="84" customHeight="1" ht="17.25">
      <c r="A84" s="185" t="s">
        <v>57</v>
      </c>
      <c r="B84" s="186"/>
      <c r="C84" s="64">
        <f>SUM(C24:C32)</f>
      </c>
      <c r="D84" s="81">
        <f>SUM(D24:D33)</f>
      </c>
      <c r="E84" s="187">
        <f>SUM(E24:E32)</f>
      </c>
      <c r="F84" s="64">
        <f>SUM(F24:F32)</f>
      </c>
      <c r="G84" s="187">
        <f>SUM(G24:G32)</f>
      </c>
      <c r="H84" s="187">
        <f>SUM(H24:H30)</f>
      </c>
      <c r="I84" s="151"/>
      <c r="J84" s="2"/>
      <c r="K84" s="2"/>
      <c r="L84" s="2"/>
      <c r="M84" s="2"/>
      <c r="N84" s="2"/>
      <c r="O84" s="2"/>
      <c r="P84" s="2"/>
    </row>
    <row x14ac:dyDescent="0.25" r="85" customHeight="1" ht="17.25">
      <c r="A85" s="185" t="s">
        <v>58</v>
      </c>
      <c r="B85" s="186"/>
      <c r="C85" s="64">
        <v>1420</v>
      </c>
      <c r="D85" s="307"/>
      <c r="E85" s="187">
        <v>2762</v>
      </c>
      <c r="F85" s="64">
        <v>422</v>
      </c>
      <c r="G85" s="187">
        <v>1150</v>
      </c>
      <c r="H85" s="581"/>
      <c r="I85" s="151"/>
      <c r="J85" s="2"/>
      <c r="K85" s="2"/>
      <c r="L85" s="2"/>
      <c r="M85" s="2"/>
      <c r="N85" s="2"/>
      <c r="O85" s="2"/>
      <c r="P85" s="2"/>
    </row>
    <row x14ac:dyDescent="0.25" r="86" customHeight="1" ht="17.25">
      <c r="A86" s="37"/>
      <c r="B86" s="83"/>
      <c r="C86" s="267" t="s">
        <v>368</v>
      </c>
      <c r="D86" s="307" t="s">
        <v>6</v>
      </c>
      <c r="E86" s="267" t="s">
        <v>7</v>
      </c>
      <c r="F86" s="267" t="s">
        <v>8</v>
      </c>
      <c r="G86" s="267" t="s">
        <v>10</v>
      </c>
      <c r="H86" s="268" t="s">
        <v>76</v>
      </c>
      <c r="I86" s="234"/>
      <c r="J86" s="2"/>
      <c r="K86" s="2"/>
      <c r="L86" s="2"/>
      <c r="M86" s="2"/>
      <c r="N86" s="2"/>
      <c r="O86" s="2"/>
      <c r="P86" s="2"/>
    </row>
    <row x14ac:dyDescent="0.25" r="87" customHeight="1" ht="17.25">
      <c r="A87" s="37"/>
      <c r="B87" s="83"/>
      <c r="C87" s="3"/>
      <c r="D87" s="3"/>
      <c r="E87" s="3"/>
      <c r="F87" s="3"/>
      <c r="G87" s="3"/>
      <c r="H87" s="3"/>
      <c r="I87" s="3"/>
      <c r="J87" s="2"/>
      <c r="K87" s="2"/>
      <c r="L87" s="2"/>
      <c r="M87" s="2"/>
      <c r="N87" s="2"/>
      <c r="O87" s="2"/>
      <c r="P87" s="2"/>
    </row>
    <row x14ac:dyDescent="0.25" r="88" customHeight="1" ht="17.25">
      <c r="A88" s="127" t="s">
        <v>7045</v>
      </c>
      <c r="B88" s="128"/>
      <c r="C88" s="144"/>
      <c r="D88" s="145"/>
      <c r="E88" s="145"/>
      <c r="F88" s="3"/>
      <c r="G88" s="3"/>
      <c r="H88" s="3"/>
      <c r="I88" s="3"/>
      <c r="J88" s="143"/>
      <c r="K88" s="143"/>
      <c r="L88" s="143"/>
      <c r="M88" s="2"/>
      <c r="N88" s="2"/>
      <c r="O88" s="2"/>
      <c r="P88" s="2"/>
    </row>
    <row x14ac:dyDescent="0.25" r="89" customHeight="1" ht="17.25">
      <c r="A89" s="37"/>
      <c r="B89" s="83"/>
      <c r="C89" s="3"/>
      <c r="D89" s="3"/>
      <c r="E89" s="3"/>
      <c r="F89" s="3"/>
      <c r="G89" s="3"/>
      <c r="H89" s="3"/>
      <c r="I89" s="3"/>
      <c r="J89" s="2"/>
      <c r="K89" s="2"/>
      <c r="L89" s="2"/>
      <c r="M89" s="2"/>
      <c r="N89" s="2"/>
      <c r="O89" s="2"/>
      <c r="P89" s="2"/>
    </row>
    <row x14ac:dyDescent="0.25" r="90" customHeight="1" ht="17.25">
      <c r="A90" s="37"/>
      <c r="B90" s="83"/>
      <c r="C90" s="3"/>
      <c r="D90" s="3"/>
      <c r="E90" s="3"/>
      <c r="F90" s="3"/>
      <c r="G90" s="3"/>
      <c r="H90" s="3"/>
      <c r="I90" s="3"/>
      <c r="J90" s="2"/>
      <c r="K90" s="2"/>
      <c r="L90" s="2"/>
      <c r="M90" s="2"/>
      <c r="N90" s="2"/>
      <c r="O90" s="2"/>
      <c r="P90" s="2"/>
    </row>
    <row x14ac:dyDescent="0.25" r="91" customHeight="1" ht="17.25">
      <c r="A91" s="37"/>
      <c r="B91" s="83"/>
      <c r="C91" s="3"/>
      <c r="D91" s="3"/>
      <c r="E91" s="3"/>
      <c r="F91" s="3"/>
      <c r="G91" s="3"/>
      <c r="H91" s="3"/>
      <c r="I91" s="3"/>
      <c r="J91" s="2"/>
      <c r="K91" s="2"/>
      <c r="L91" s="2"/>
      <c r="M91" s="2"/>
      <c r="N91" s="2"/>
      <c r="O91" s="2"/>
      <c r="P91" s="2"/>
    </row>
    <row x14ac:dyDescent="0.25" r="92" customHeight="1" ht="17.25">
      <c r="A92" s="1" t="s">
        <v>7046</v>
      </c>
      <c r="B92" s="4"/>
      <c r="C92" s="3"/>
      <c r="D92" s="145" t="s">
        <v>7047</v>
      </c>
      <c r="E92" s="145"/>
      <c r="F92" s="145"/>
      <c r="G92" s="145"/>
      <c r="H92" s="145"/>
      <c r="I92" s="3"/>
      <c r="J92" s="2"/>
      <c r="K92" s="2"/>
      <c r="L92" s="2"/>
      <c r="M92" s="2"/>
      <c r="N92" s="2"/>
      <c r="O92" s="2"/>
      <c r="P92" s="2"/>
    </row>
    <row x14ac:dyDescent="0.25" r="93" customHeight="1" ht="17.25">
      <c r="A93" s="37"/>
      <c r="B93" s="83"/>
      <c r="C93" s="3"/>
      <c r="D93" s="3"/>
      <c r="E93" s="3"/>
      <c r="F93" s="3"/>
      <c r="G93" s="3"/>
      <c r="H93" s="3"/>
      <c r="I93" s="3"/>
      <c r="J93" s="2"/>
      <c r="K93" s="2"/>
      <c r="L93" s="2"/>
      <c r="M93" s="2"/>
      <c r="N93" s="2"/>
      <c r="O93" s="2"/>
      <c r="P93" s="2"/>
    </row>
    <row x14ac:dyDescent="0.25" r="94" customHeight="1" ht="17.25">
      <c r="A94" s="1043" t="s">
        <v>7048</v>
      </c>
      <c r="B94" s="1044"/>
      <c r="C94" s="1045"/>
      <c r="D94" s="1045"/>
      <c r="E94" s="1045"/>
      <c r="F94" s="1045"/>
      <c r="G94" s="1045"/>
      <c r="H94" s="1045"/>
      <c r="I94" s="1045"/>
      <c r="J94" s="2"/>
      <c r="K94" s="2"/>
      <c r="L94" s="2"/>
      <c r="M94" s="2"/>
      <c r="N94" s="2"/>
      <c r="O94" s="2"/>
      <c r="P94" s="2"/>
    </row>
    <row x14ac:dyDescent="0.25" r="95" customHeight="1" ht="17.25">
      <c r="A95" s="1043" t="s">
        <v>7049</v>
      </c>
      <c r="B95" s="1044"/>
      <c r="C95" s="1045"/>
      <c r="D95" s="1045"/>
      <c r="E95" s="1045"/>
      <c r="F95" s="1045"/>
      <c r="G95" s="1045"/>
      <c r="H95" s="1045"/>
      <c r="I95" s="1045"/>
      <c r="J95" s="2"/>
      <c r="K95" s="2"/>
      <c r="L95" s="2"/>
      <c r="M95" s="2"/>
      <c r="N95" s="2"/>
      <c r="O95" s="2"/>
      <c r="P95" s="2"/>
    </row>
    <row x14ac:dyDescent="0.25" r="96" customHeight="1" ht="17.25">
      <c r="A96" s="1043" t="s">
        <v>7050</v>
      </c>
      <c r="B96" s="1044"/>
      <c r="C96" s="1045"/>
      <c r="D96" s="1045"/>
      <c r="E96" s="1045"/>
      <c r="F96" s="1045"/>
      <c r="G96" s="1045"/>
      <c r="H96" s="1045"/>
      <c r="I96" s="1045"/>
      <c r="J96" s="2"/>
      <c r="K96" s="2"/>
      <c r="L96" s="2"/>
      <c r="M96" s="2"/>
      <c r="N96" s="2"/>
      <c r="O96" s="2"/>
      <c r="P96" s="2"/>
    </row>
    <row x14ac:dyDescent="0.25" r="97" customHeight="1" ht="17.25">
      <c r="A97" s="37"/>
      <c r="B97" s="83"/>
      <c r="C97" s="3"/>
      <c r="D97" s="3"/>
      <c r="E97" s="3"/>
      <c r="F97" s="3"/>
      <c r="G97" s="3"/>
      <c r="H97" s="3"/>
      <c r="I97" s="3"/>
      <c r="J97" s="2"/>
      <c r="K97" s="2"/>
      <c r="L97" s="2"/>
      <c r="M97" s="2"/>
      <c r="N97" s="2"/>
      <c r="O97" s="2"/>
      <c r="P97" s="2"/>
    </row>
    <row x14ac:dyDescent="0.25" r="98" customHeight="1" ht="17.25">
      <c r="A98" s="198" t="s">
        <v>7051</v>
      </c>
      <c r="B98" s="199"/>
      <c r="C98" s="145"/>
      <c r="D98" s="145"/>
      <c r="E98" s="3"/>
      <c r="F98" s="3"/>
      <c r="G98" s="3"/>
      <c r="H98" s="3"/>
      <c r="I98" s="3"/>
      <c r="J98" s="2"/>
      <c r="K98" s="2"/>
      <c r="L98" s="2"/>
      <c r="M98" s="2"/>
      <c r="N98" s="2"/>
      <c r="O98" s="2"/>
      <c r="P98" s="2"/>
    </row>
    <row x14ac:dyDescent="0.25" r="99" customHeight="1" ht="17.25">
      <c r="A99" s="198" t="s">
        <v>7052</v>
      </c>
      <c r="B99" s="199"/>
      <c r="C99" s="145"/>
      <c r="D99" s="145"/>
      <c r="E99" s="3"/>
      <c r="F99" s="3"/>
      <c r="G99" s="114" t="s">
        <v>1167</v>
      </c>
      <c r="H99" s="3"/>
      <c r="I99" s="3"/>
      <c r="J99" s="2"/>
      <c r="K99" s="2"/>
      <c r="L99" s="2"/>
      <c r="M99" s="2"/>
      <c r="N99" s="2"/>
      <c r="O99" s="2"/>
      <c r="P99" s="2"/>
    </row>
    <row x14ac:dyDescent="0.25" r="100" customHeight="1" ht="17.25">
      <c r="A100" s="198" t="s">
        <v>7053</v>
      </c>
      <c r="B100" s="199"/>
      <c r="C100" s="145"/>
      <c r="D100" s="145"/>
      <c r="E100" s="3"/>
      <c r="F100" s="3"/>
      <c r="G100" s="3"/>
      <c r="H100" s="3"/>
      <c r="I100" s="3"/>
      <c r="J100" s="2"/>
      <c r="K100" s="2"/>
      <c r="L100" s="2"/>
      <c r="M100" s="2"/>
      <c r="N100" s="2"/>
      <c r="O100" s="2"/>
      <c r="P100" s="2"/>
    </row>
    <row x14ac:dyDescent="0.25" r="101" customHeight="1" ht="17.25">
      <c r="A101" s="198" t="s">
        <v>7054</v>
      </c>
      <c r="B101" s="199"/>
      <c r="C101" s="145"/>
      <c r="D101" s="145"/>
      <c r="E101" s="3"/>
      <c r="F101" s="3"/>
      <c r="G101" s="114" t="s">
        <v>7055</v>
      </c>
      <c r="H101" s="3"/>
      <c r="I101" s="3"/>
      <c r="J101" s="2"/>
      <c r="K101" s="2"/>
      <c r="L101" s="2"/>
      <c r="M101" s="2"/>
      <c r="N101" s="2"/>
      <c r="O101" s="2"/>
      <c r="P101" s="2"/>
    </row>
    <row x14ac:dyDescent="0.25" r="102" customHeight="1" ht="17.25">
      <c r="A102" s="198" t="s">
        <v>7056</v>
      </c>
      <c r="B102" s="199"/>
      <c r="C102" s="145"/>
      <c r="D102" s="145"/>
      <c r="E102" s="3"/>
      <c r="F102" s="3"/>
      <c r="G102" s="114" t="s">
        <v>7057</v>
      </c>
      <c r="H102" s="3"/>
      <c r="I102" s="3"/>
      <c r="J102" s="2"/>
      <c r="K102" s="2"/>
      <c r="L102" s="2"/>
      <c r="M102" s="2"/>
      <c r="N102" s="2"/>
      <c r="O102" s="2"/>
      <c r="P102" s="2"/>
    </row>
    <row x14ac:dyDescent="0.25" r="103" customHeight="1" ht="17.25">
      <c r="A103" s="37"/>
      <c r="B103" s="83"/>
      <c r="C103" s="3"/>
      <c r="D103" s="3"/>
      <c r="E103" s="3"/>
      <c r="F103" s="3"/>
      <c r="G103" s="114" t="s">
        <v>7058</v>
      </c>
      <c r="H103" s="3"/>
      <c r="I103" s="3"/>
      <c r="J103" s="2"/>
      <c r="K103" s="2"/>
      <c r="L103" s="2"/>
      <c r="M103" s="2"/>
      <c r="N103" s="2"/>
      <c r="O103" s="2"/>
      <c r="P103" s="2"/>
    </row>
    <row x14ac:dyDescent="0.25" r="104" customHeight="1" ht="17.25">
      <c r="A104" s="198" t="s">
        <v>7059</v>
      </c>
      <c r="B104" s="199"/>
      <c r="C104" s="145"/>
      <c r="D104" s="145"/>
      <c r="E104" s="145"/>
      <c r="F104" s="3"/>
      <c r="G104" s="3"/>
      <c r="H104" s="3"/>
      <c r="I104" s="3"/>
      <c r="J104" s="2"/>
      <c r="K104" s="2"/>
      <c r="L104" s="2"/>
      <c r="M104" s="2"/>
      <c r="N104" s="2"/>
      <c r="O104" s="2"/>
      <c r="P104" s="2"/>
    </row>
    <row x14ac:dyDescent="0.25" r="105" customHeight="1" ht="17.25">
      <c r="A105" s="198" t="s">
        <v>7060</v>
      </c>
      <c r="B105" s="199"/>
      <c r="C105" s="145"/>
      <c r="D105" s="145"/>
      <c r="E105" s="145"/>
      <c r="F105" s="3"/>
      <c r="G105" s="114" t="s">
        <v>7061</v>
      </c>
      <c r="H105" s="3"/>
      <c r="I105" s="3"/>
      <c r="J105" s="2"/>
      <c r="K105" s="2"/>
      <c r="L105" s="2"/>
      <c r="M105" s="2"/>
      <c r="N105" s="2"/>
      <c r="O105" s="2"/>
      <c r="P105" s="2"/>
    </row>
    <row x14ac:dyDescent="0.25" r="106" customHeight="1" ht="17.25">
      <c r="A106" s="37"/>
      <c r="B106" s="83"/>
      <c r="C106" s="3"/>
      <c r="D106" s="3"/>
      <c r="E106" s="3"/>
      <c r="F106" s="3"/>
      <c r="G106" s="114" t="s">
        <v>7062</v>
      </c>
      <c r="H106" s="3"/>
      <c r="I106" s="3"/>
      <c r="J106" s="2"/>
      <c r="K106" s="2"/>
      <c r="L106" s="2"/>
      <c r="M106" s="2"/>
      <c r="N106" s="2"/>
      <c r="O106" s="2"/>
      <c r="P106" s="2"/>
    </row>
    <row x14ac:dyDescent="0.25" r="107" customHeight="1" ht="17.25">
      <c r="A107" s="1046" t="s">
        <v>7063</v>
      </c>
      <c r="B107" s="128"/>
      <c r="C107" s="3"/>
      <c r="D107" s="3"/>
      <c r="E107" s="3"/>
      <c r="F107" s="3"/>
      <c r="G107" s="3"/>
      <c r="H107" s="3"/>
      <c r="I107" s="3"/>
      <c r="J107" s="2"/>
      <c r="K107" s="2"/>
      <c r="L107" s="2"/>
      <c r="M107" s="2"/>
      <c r="N107" s="2"/>
      <c r="O107" s="2"/>
      <c r="P107" s="2"/>
    </row>
    <row x14ac:dyDescent="0.25" r="108" customHeight="1" ht="17.25">
      <c r="A108" s="1046" t="s">
        <v>7064</v>
      </c>
      <c r="B108" s="128"/>
      <c r="C108" s="3"/>
      <c r="D108" s="3"/>
      <c r="E108" s="3"/>
      <c r="F108" s="3"/>
      <c r="G108" s="3"/>
      <c r="H108" s="3"/>
      <c r="I108" s="3"/>
      <c r="J108" s="2"/>
      <c r="K108" s="2"/>
      <c r="L108" s="2"/>
      <c r="M108" s="2"/>
      <c r="N108" s="2"/>
      <c r="O108" s="2"/>
      <c r="P108" s="2"/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8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2.290714285714284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x14ac:dyDescent="0.25" r="4" customHeight="1" ht="17.25">
      <c r="A4" s="1" t="s">
        <v>6974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6</v>
      </c>
      <c r="E6" s="267" t="s">
        <v>9</v>
      </c>
      <c r="F6" s="267" t="s">
        <v>1083</v>
      </c>
      <c r="G6" s="267" t="s">
        <v>10</v>
      </c>
      <c r="H6" s="267" t="s">
        <v>31</v>
      </c>
      <c r="I6" s="267" t="s">
        <v>428</v>
      </c>
      <c r="J6" s="267" t="s">
        <v>8</v>
      </c>
      <c r="K6" s="267" t="s">
        <v>32</v>
      </c>
      <c r="L6" s="267" t="s">
        <v>383</v>
      </c>
      <c r="M6" s="267" t="s">
        <v>33</v>
      </c>
      <c r="N6" s="267"/>
    </row>
    <row x14ac:dyDescent="0.25" r="7" customHeight="1" ht="17.25">
      <c r="A7" s="33">
        <v>45201</v>
      </c>
      <c r="B7" s="16" t="s">
        <v>6975</v>
      </c>
      <c r="C7" s="19">
        <v>24</v>
      </c>
      <c r="D7" s="19">
        <v>24</v>
      </c>
      <c r="E7" s="19">
        <v>40</v>
      </c>
      <c r="F7" s="19">
        <v>50</v>
      </c>
      <c r="G7" s="19">
        <v>25</v>
      </c>
      <c r="H7" s="19">
        <v>6</v>
      </c>
      <c r="I7" s="19">
        <v>2</v>
      </c>
      <c r="J7" s="19">
        <v>50</v>
      </c>
      <c r="K7" s="19">
        <v>6</v>
      </c>
      <c r="L7" s="19">
        <v>20</v>
      </c>
      <c r="M7" s="19">
        <v>50</v>
      </c>
      <c r="N7" s="35"/>
    </row>
    <row x14ac:dyDescent="0.25" r="8" customHeight="1" ht="17.25">
      <c r="A8" s="249">
        <v>45262</v>
      </c>
      <c r="B8" s="228" t="s">
        <v>6976</v>
      </c>
      <c r="C8" s="230">
        <v>20</v>
      </c>
      <c r="D8" s="230">
        <v>10</v>
      </c>
      <c r="E8" s="230">
        <v>3</v>
      </c>
      <c r="F8" s="230">
        <v>30</v>
      </c>
      <c r="G8" s="230">
        <v>12</v>
      </c>
      <c r="H8" s="230">
        <v>14</v>
      </c>
      <c r="I8" s="230">
        <v>3</v>
      </c>
      <c r="J8" s="694"/>
      <c r="K8" s="694"/>
      <c r="L8" s="694"/>
      <c r="M8" s="694"/>
      <c r="N8" s="1037"/>
    </row>
    <row x14ac:dyDescent="0.25" r="9" customHeight="1" ht="17.25">
      <c r="A9" s="21" t="s">
        <v>5946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23">
        <f>SUM(L7:L8)</f>
      </c>
      <c r="M9" s="23">
        <f>SUM(M7:M8)</f>
      </c>
      <c r="N9" s="23">
        <f>SUM(N7:N8)</f>
      </c>
    </row>
    <row x14ac:dyDescent="0.25" r="10" customHeight="1" ht="17.25">
      <c r="A10" s="28"/>
      <c r="B10" s="29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84"/>
    </row>
    <row x14ac:dyDescent="0.25" r="11" customHeight="1" ht="17.25">
      <c r="A11" s="21" t="s">
        <v>5948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  <c r="K11" s="23">
        <f>SUM(K9:K10)</f>
      </c>
      <c r="L11" s="23">
        <f>SUM(L9:L10)</f>
      </c>
      <c r="M11" s="23">
        <f>SUM(M9:M10)</f>
      </c>
      <c r="N11" s="23">
        <f>SUM(N9:N10)</f>
      </c>
    </row>
    <row x14ac:dyDescent="0.25" r="12" customHeight="1" ht="17.25">
      <c r="A12" s="28"/>
      <c r="B12" s="29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84"/>
    </row>
    <row x14ac:dyDescent="0.25" r="13" customHeight="1" ht="17.25">
      <c r="A13" s="21" t="s">
        <v>5998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3">
        <f>SUM(K11:K12)</f>
      </c>
      <c r="L13" s="23">
        <f>SUM(L11:L12)</f>
      </c>
      <c r="M13" s="23">
        <f>SUM(M11:M12)</f>
      </c>
      <c r="N13" s="23">
        <f>SUM(N11:N12)</f>
      </c>
    </row>
    <row x14ac:dyDescent="0.25" r="14" customHeight="1" ht="17.25">
      <c r="A14" s="28"/>
      <c r="B14" s="29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84"/>
    </row>
    <row x14ac:dyDescent="0.25" r="15" customHeight="1" ht="17.25">
      <c r="A15" s="33"/>
      <c r="B15" s="16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x14ac:dyDescent="0.25" r="16" customHeight="1" ht="17.25">
      <c r="A16" s="33"/>
      <c r="B16" s="16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x14ac:dyDescent="0.25" r="17" customHeight="1" ht="17.25">
      <c r="A17" s="37"/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x14ac:dyDescent="0.25" r="18" customHeight="1" ht="17.25">
      <c r="A18" s="38" t="s">
        <v>6973</v>
      </c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0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2.290714285714284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8.576428571428572" customWidth="1" bestFit="1"/>
    <col min="16" max="16" style="41" width="8.576428571428572" customWidth="1" bestFit="1"/>
    <col min="17" max="17" style="41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x14ac:dyDescent="0.25" r="4" customHeight="1" ht="17.25">
      <c r="A4" s="1" t="s">
        <v>6049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x14ac:dyDescent="0.25" r="6" customHeight="1" ht="17.25">
      <c r="A6" s="231" t="s">
        <v>4</v>
      </c>
      <c r="B6" s="232" t="s">
        <v>5</v>
      </c>
      <c r="C6" s="267" t="s">
        <v>33</v>
      </c>
      <c r="D6" s="267" t="s">
        <v>428</v>
      </c>
      <c r="E6" s="267" t="s">
        <v>383</v>
      </c>
      <c r="F6" s="267" t="s">
        <v>31</v>
      </c>
      <c r="G6" s="267" t="s">
        <v>1866</v>
      </c>
      <c r="H6" s="267" t="s">
        <v>6</v>
      </c>
      <c r="I6" s="267" t="s">
        <v>75</v>
      </c>
      <c r="J6" s="267" t="s">
        <v>7</v>
      </c>
      <c r="K6" s="267" t="s">
        <v>76</v>
      </c>
      <c r="L6" s="267" t="s">
        <v>10</v>
      </c>
      <c r="M6" s="267" t="s">
        <v>8</v>
      </c>
      <c r="N6" s="267" t="s">
        <v>9</v>
      </c>
      <c r="O6" s="267" t="s">
        <v>1083</v>
      </c>
      <c r="P6" s="267" t="s">
        <v>32</v>
      </c>
      <c r="Q6" s="267"/>
    </row>
    <row x14ac:dyDescent="0.25" r="7" customHeight="1" ht="17.25">
      <c r="A7" s="33" t="s">
        <v>1784</v>
      </c>
      <c r="B7" s="16" t="s">
        <v>6972</v>
      </c>
      <c r="C7" s="19">
        <v>34</v>
      </c>
      <c r="D7" s="19">
        <v>20</v>
      </c>
      <c r="E7" s="19">
        <v>8</v>
      </c>
      <c r="F7" s="19">
        <v>8</v>
      </c>
      <c r="G7" s="19">
        <v>10</v>
      </c>
      <c r="H7" s="19">
        <v>40</v>
      </c>
      <c r="I7" s="19">
        <v>44</v>
      </c>
      <c r="J7" s="19">
        <v>40</v>
      </c>
      <c r="K7" s="19">
        <v>37</v>
      </c>
      <c r="L7" s="19">
        <v>20</v>
      </c>
      <c r="M7" s="19">
        <v>16</v>
      </c>
      <c r="N7" s="19">
        <v>80</v>
      </c>
      <c r="O7" s="19">
        <v>34</v>
      </c>
      <c r="P7" s="35"/>
      <c r="Q7" s="35"/>
    </row>
    <row x14ac:dyDescent="0.25" r="8" customHeight="1" ht="17.25">
      <c r="A8" s="249" t="s">
        <v>6827</v>
      </c>
      <c r="B8" s="193" t="s">
        <v>6818</v>
      </c>
      <c r="C8" s="230">
        <v>20</v>
      </c>
      <c r="D8" s="1037"/>
      <c r="E8" s="1037"/>
      <c r="F8" s="1037"/>
      <c r="G8" s="230">
        <v>6</v>
      </c>
      <c r="H8" s="1037"/>
      <c r="I8" s="1037"/>
      <c r="J8" s="1037"/>
      <c r="K8" s="1037"/>
      <c r="L8" s="1037"/>
      <c r="M8" s="230">
        <v>6</v>
      </c>
      <c r="N8" s="1037"/>
      <c r="O8" s="1037"/>
      <c r="P8" s="230">
        <v>6</v>
      </c>
      <c r="Q8" s="1037"/>
    </row>
    <row x14ac:dyDescent="0.25" r="9" customHeight="1" ht="17.25">
      <c r="A9" s="21" t="s">
        <v>5946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23">
        <f>SUM(L7:L8)</f>
      </c>
      <c r="M9" s="23">
        <f>SUM(M7:M8)</f>
      </c>
      <c r="N9" s="23">
        <f>SUM(N7:N8)</f>
      </c>
      <c r="O9" s="23">
        <f>SUM(O7:O8)</f>
      </c>
      <c r="P9" s="23">
        <f>SUM(P7:P8)</f>
      </c>
      <c r="Q9" s="23">
        <f>SUM(Q7:Q8)</f>
      </c>
    </row>
    <row x14ac:dyDescent="0.25" r="10" customHeight="1" ht="17.25">
      <c r="A10" s="28"/>
      <c r="B10" s="29"/>
      <c r="C10" s="31"/>
      <c r="D10" s="84"/>
      <c r="E10" s="84"/>
      <c r="F10" s="84"/>
      <c r="G10" s="31"/>
      <c r="H10" s="84"/>
      <c r="I10" s="84"/>
      <c r="J10" s="84"/>
      <c r="K10" s="84"/>
      <c r="L10" s="84"/>
      <c r="M10" s="31"/>
      <c r="N10" s="84"/>
      <c r="O10" s="84"/>
      <c r="P10" s="31"/>
      <c r="Q10" s="84"/>
    </row>
    <row x14ac:dyDescent="0.25" r="11" customHeight="1" ht="17.25">
      <c r="A11" s="21" t="s">
        <v>5948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  <c r="K11" s="23">
        <f>SUM(K9:K10)</f>
      </c>
      <c r="L11" s="23">
        <f>SUM(L9:L10)</f>
      </c>
      <c r="M11" s="23">
        <f>SUM(M9:M10)</f>
      </c>
      <c r="N11" s="23">
        <f>SUM(N9:N10)</f>
      </c>
      <c r="O11" s="23">
        <f>SUM(O9:O10)</f>
      </c>
      <c r="P11" s="23">
        <f>SUM(P9:P10)</f>
      </c>
      <c r="Q11" s="23">
        <f>SUM(Q9:Q10)</f>
      </c>
    </row>
    <row x14ac:dyDescent="0.25" r="12" customHeight="1" ht="17.25">
      <c r="A12" s="33">
        <v>44989</v>
      </c>
      <c r="B12" s="34" t="s">
        <v>14</v>
      </c>
      <c r="C12" s="19">
        <v>-104</v>
      </c>
      <c r="D12" s="19">
        <v>-16</v>
      </c>
      <c r="E12" s="20"/>
      <c r="F12" s="20"/>
      <c r="G12" s="20"/>
      <c r="H12" s="19">
        <v>-30</v>
      </c>
      <c r="I12" s="19">
        <v>-32</v>
      </c>
      <c r="J12" s="19">
        <v>-31</v>
      </c>
      <c r="K12" s="19">
        <v>-23</v>
      </c>
      <c r="L12" s="19">
        <v>-14</v>
      </c>
      <c r="M12" s="20"/>
      <c r="N12" s="19">
        <v>-14</v>
      </c>
      <c r="O12" s="20"/>
      <c r="P12" s="20"/>
      <c r="Q12" s="20"/>
    </row>
    <row x14ac:dyDescent="0.25" r="13" customHeight="1" ht="17.25">
      <c r="A13" s="33">
        <v>44989</v>
      </c>
      <c r="B13" s="34" t="s">
        <v>14</v>
      </c>
      <c r="C13" s="35"/>
      <c r="D13" s="35"/>
      <c r="E13" s="19">
        <v>-11</v>
      </c>
      <c r="F13" s="19">
        <v>-15</v>
      </c>
      <c r="G13" s="19">
        <v>-11</v>
      </c>
      <c r="H13" s="35"/>
      <c r="I13" s="35"/>
      <c r="J13" s="35"/>
      <c r="K13" s="35"/>
      <c r="L13" s="35"/>
      <c r="M13" s="19">
        <v>-32</v>
      </c>
      <c r="N13" s="35"/>
      <c r="O13" s="35"/>
      <c r="P13" s="19">
        <v>-9</v>
      </c>
      <c r="Q13" s="35"/>
    </row>
    <row x14ac:dyDescent="0.25" r="14" customHeight="1" ht="17.25">
      <c r="A14" s="21" t="s">
        <v>5998</v>
      </c>
      <c r="B14" s="47"/>
      <c r="C14" s="49">
        <f>SUM(C11:C13)</f>
      </c>
      <c r="D14" s="23">
        <f>SUM(D11:D13)</f>
      </c>
      <c r="E14" s="49">
        <f>SUM(E11:E13)</f>
      </c>
      <c r="F14" s="49">
        <f>SUM(F11:F13)</f>
      </c>
      <c r="G14" s="23">
        <f>SUM(G11:G13)</f>
      </c>
      <c r="H14" s="23">
        <f>SUM(H11:H13)</f>
      </c>
      <c r="I14" s="23">
        <f>SUM(I11:I13)</f>
      </c>
      <c r="J14" s="23">
        <f>SUM(J11:J13)</f>
      </c>
      <c r="K14" s="23">
        <f>SUM(K11:K13)</f>
      </c>
      <c r="L14" s="23">
        <f>SUM(L11:L13)</f>
      </c>
      <c r="M14" s="49">
        <f>SUM(M11:M13)</f>
      </c>
      <c r="N14" s="23">
        <f>SUM(N11:N13)</f>
      </c>
      <c r="O14" s="23">
        <f>SUM(O11:O13)</f>
      </c>
      <c r="P14" s="49">
        <f>SUM(P11:P13)</f>
      </c>
      <c r="Q14" s="23">
        <f>SUM(Q12:Q13)</f>
      </c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</row>
    <row x14ac:dyDescent="0.25" r="17" customHeight="1" ht="17.25">
      <c r="A17" s="33"/>
      <c r="B17" s="16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</row>
    <row x14ac:dyDescent="0.25" r="18" customHeight="1" ht="17.25">
      <c r="A18" s="33"/>
      <c r="B18" s="16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</row>
    <row x14ac:dyDescent="0.25" r="19" customHeight="1" ht="17.25">
      <c r="A19" s="37"/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</row>
    <row x14ac:dyDescent="0.25" r="20" customHeight="1" ht="17.25">
      <c r="A20" s="38" t="s">
        <v>6973</v>
      </c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8.576428571428572" customWidth="1" bestFit="1"/>
    <col min="18" max="18" style="116" width="8.576428571428572" customWidth="1" bestFit="1"/>
    <col min="19" max="19" style="88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4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4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83"/>
    </row>
    <row x14ac:dyDescent="0.25" r="4" customHeight="1" ht="17.25">
      <c r="A4" s="1" t="s">
        <v>6104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4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83"/>
    </row>
    <row x14ac:dyDescent="0.25" r="6" customHeight="1" ht="17.25">
      <c r="A6" s="231" t="s">
        <v>4</v>
      </c>
      <c r="B6" s="232" t="s">
        <v>5</v>
      </c>
      <c r="C6" s="267" t="s">
        <v>75</v>
      </c>
      <c r="D6" s="267" t="s">
        <v>76</v>
      </c>
      <c r="E6" s="267" t="s">
        <v>7</v>
      </c>
      <c r="F6" s="267" t="s">
        <v>8</v>
      </c>
      <c r="G6" s="267" t="s">
        <v>368</v>
      </c>
      <c r="H6" s="267" t="s">
        <v>6</v>
      </c>
      <c r="I6" s="267" t="s">
        <v>1448</v>
      </c>
      <c r="J6" s="267" t="s">
        <v>10</v>
      </c>
      <c r="K6" s="267" t="s">
        <v>428</v>
      </c>
      <c r="L6" s="267" t="s">
        <v>33</v>
      </c>
      <c r="M6" s="267" t="s">
        <v>1866</v>
      </c>
      <c r="N6" s="267" t="s">
        <v>32</v>
      </c>
      <c r="O6" s="267" t="s">
        <v>383</v>
      </c>
      <c r="P6" s="267" t="s">
        <v>31</v>
      </c>
      <c r="Q6" s="267" t="s">
        <v>9</v>
      </c>
      <c r="R6" s="267" t="s">
        <v>358</v>
      </c>
      <c r="S6" s="232"/>
    </row>
    <row x14ac:dyDescent="0.25" r="7" customHeight="1" ht="17.25">
      <c r="A7" s="535">
        <v>45204</v>
      </c>
      <c r="B7" s="427" t="s">
        <v>6106</v>
      </c>
      <c r="C7" s="19">
        <v>85</v>
      </c>
      <c r="D7" s="19">
        <v>85</v>
      </c>
      <c r="E7" s="19">
        <v>45</v>
      </c>
      <c r="F7" s="19">
        <v>114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55"/>
    </row>
    <row x14ac:dyDescent="0.25" r="8" customHeight="1" ht="17.25">
      <c r="A8" s="33">
        <v>45265</v>
      </c>
      <c r="B8" s="16" t="s">
        <v>6107</v>
      </c>
      <c r="C8" s="20"/>
      <c r="D8" s="20"/>
      <c r="E8" s="19">
        <v>136</v>
      </c>
      <c r="F8" s="20"/>
      <c r="G8" s="19">
        <v>64</v>
      </c>
      <c r="H8" s="19">
        <v>50</v>
      </c>
      <c r="I8" s="19">
        <v>20</v>
      </c>
      <c r="J8" s="19">
        <v>40</v>
      </c>
      <c r="K8" s="19">
        <v>15</v>
      </c>
      <c r="L8" s="19">
        <v>200</v>
      </c>
      <c r="M8" s="19">
        <v>30</v>
      </c>
      <c r="N8" s="19">
        <v>30</v>
      </c>
      <c r="O8" s="20"/>
      <c r="P8" s="20"/>
      <c r="Q8" s="20"/>
      <c r="R8" s="20"/>
      <c r="S8" s="55"/>
    </row>
    <row x14ac:dyDescent="0.25" r="9" customHeight="1" ht="17.25">
      <c r="A9" s="33">
        <v>45265</v>
      </c>
      <c r="B9" s="16" t="s">
        <v>6108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19">
        <v>30</v>
      </c>
      <c r="P9" s="19">
        <v>110</v>
      </c>
      <c r="Q9" s="35"/>
      <c r="R9" s="35"/>
      <c r="S9" s="55"/>
    </row>
    <row x14ac:dyDescent="0.25" r="10" customHeight="1" ht="17.25">
      <c r="A10" s="33" t="s">
        <v>1931</v>
      </c>
      <c r="B10" s="16" t="s">
        <v>6109</v>
      </c>
      <c r="C10" s="20"/>
      <c r="D10" s="20"/>
      <c r="E10" s="20"/>
      <c r="F10" s="20"/>
      <c r="G10" s="20"/>
      <c r="H10" s="19">
        <v>85</v>
      </c>
      <c r="I10" s="20"/>
      <c r="J10" s="20"/>
      <c r="K10" s="19">
        <v>15</v>
      </c>
      <c r="L10" s="20"/>
      <c r="M10" s="20"/>
      <c r="N10" s="19">
        <v>30</v>
      </c>
      <c r="O10" s="19">
        <v>120</v>
      </c>
      <c r="P10" s="20"/>
      <c r="Q10" s="19">
        <v>400</v>
      </c>
      <c r="R10" s="19">
        <v>20</v>
      </c>
      <c r="S10" s="55"/>
    </row>
    <row x14ac:dyDescent="0.25" r="11" customHeight="1" ht="17.25">
      <c r="A11" s="33"/>
      <c r="B11" s="55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55"/>
    </row>
    <row x14ac:dyDescent="0.25" r="12" customHeight="1" ht="17.25">
      <c r="A12" s="33"/>
      <c r="B12" s="55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55"/>
    </row>
    <row x14ac:dyDescent="0.25" r="13" customHeight="1" ht="17.25">
      <c r="A13" s="33"/>
      <c r="B13" s="34"/>
      <c r="C13" s="35"/>
      <c r="D13" s="35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55"/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8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9.862142857142858" customWidth="1" bestFit="1"/>
    <col min="6" max="6" style="116" width="9.862142857142858" customWidth="1" bestFit="1"/>
    <col min="7" max="7" style="116" width="9.862142857142858" customWidth="1" bestFit="1"/>
    <col min="8" max="8" style="116" width="9.862142857142858" customWidth="1" bestFit="1"/>
    <col min="9" max="9" style="116" width="9.862142857142858" customWidth="1" bestFit="1"/>
    <col min="10" max="10" style="116" width="9.862142857142858" customWidth="1" bestFit="1"/>
    <col min="11" max="11" style="116" width="9.862142857142858" customWidth="1" bestFit="1"/>
    <col min="12" max="12" style="116" width="9.862142857142858" customWidth="1" bestFit="1"/>
    <col min="13" max="13" style="116" width="9.862142857142858" customWidth="1" bestFit="1"/>
    <col min="14" max="14" style="116" width="9.862142857142858" customWidth="1" bestFit="1"/>
    <col min="15" max="15" style="116" width="9.862142857142858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x14ac:dyDescent="0.25" r="4" customHeight="1" ht="17.25">
      <c r="A4" s="1" t="s">
        <v>6964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x14ac:dyDescent="0.25" r="6" customHeight="1" ht="16.5">
      <c r="A6" s="231" t="s">
        <v>4</v>
      </c>
      <c r="B6" s="232" t="s">
        <v>5</v>
      </c>
      <c r="C6" s="267" t="s">
        <v>10</v>
      </c>
      <c r="D6" s="267" t="s">
        <v>8</v>
      </c>
      <c r="E6" s="267" t="s">
        <v>9</v>
      </c>
      <c r="F6" s="267" t="s">
        <v>6</v>
      </c>
      <c r="G6" s="267" t="s">
        <v>7</v>
      </c>
      <c r="H6" s="267" t="s">
        <v>1083</v>
      </c>
      <c r="I6" s="267" t="s">
        <v>33</v>
      </c>
      <c r="J6" s="267" t="s">
        <v>428</v>
      </c>
      <c r="K6" s="267" t="s">
        <v>32</v>
      </c>
      <c r="L6" s="267" t="s">
        <v>383</v>
      </c>
      <c r="M6" s="267" t="s">
        <v>31</v>
      </c>
      <c r="N6" s="267" t="s">
        <v>1866</v>
      </c>
      <c r="O6" s="267" t="s">
        <v>358</v>
      </c>
    </row>
    <row x14ac:dyDescent="0.25" r="7" customHeight="1" ht="17.25">
      <c r="A7" s="33" t="s">
        <v>3117</v>
      </c>
      <c r="B7" s="16" t="s">
        <v>6965</v>
      </c>
      <c r="C7" s="19">
        <v>109</v>
      </c>
      <c r="D7" s="19">
        <v>29</v>
      </c>
      <c r="E7" s="19">
        <v>420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x14ac:dyDescent="0.25" r="8" customHeight="1" ht="17.25">
      <c r="A8" s="33" t="s">
        <v>2115</v>
      </c>
      <c r="B8" s="16" t="s">
        <v>6966</v>
      </c>
      <c r="C8" s="19">
        <v>17</v>
      </c>
      <c r="D8" s="35"/>
      <c r="E8" s="19">
        <v>270</v>
      </c>
      <c r="F8" s="19">
        <v>274</v>
      </c>
      <c r="G8" s="19">
        <v>200</v>
      </c>
      <c r="H8" s="19">
        <v>500</v>
      </c>
      <c r="I8" s="19">
        <v>500</v>
      </c>
      <c r="J8" s="19">
        <v>36</v>
      </c>
      <c r="K8" s="19">
        <v>30</v>
      </c>
      <c r="L8" s="19">
        <v>60</v>
      </c>
      <c r="M8" s="19">
        <v>150</v>
      </c>
      <c r="N8" s="35"/>
      <c r="O8" s="35"/>
    </row>
    <row x14ac:dyDescent="0.25" r="9" customHeight="1" ht="17.25">
      <c r="A9" s="117" t="s">
        <v>3123</v>
      </c>
      <c r="B9" s="118" t="s">
        <v>6967</v>
      </c>
      <c r="C9" s="138">
        <v>100</v>
      </c>
      <c r="D9" s="138">
        <v>71</v>
      </c>
      <c r="E9" s="46"/>
      <c r="F9" s="46"/>
      <c r="G9" s="138">
        <v>320</v>
      </c>
      <c r="H9" s="46"/>
      <c r="I9" s="46"/>
      <c r="J9" s="46"/>
      <c r="K9" s="46"/>
      <c r="L9" s="46"/>
      <c r="M9" s="138">
        <v>100</v>
      </c>
      <c r="N9" s="46"/>
      <c r="O9" s="46"/>
    </row>
    <row x14ac:dyDescent="0.25" r="10" customHeight="1" ht="17.25">
      <c r="A10" s="21" t="s">
        <v>6515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3">
        <f>SUM(M7:M9)</f>
      </c>
      <c r="N10" s="352"/>
      <c r="O10" s="352"/>
    </row>
    <row x14ac:dyDescent="0.25" r="11" customHeight="1" ht="17.25">
      <c r="A11" s="33">
        <v>44986</v>
      </c>
      <c r="B11" s="34" t="s">
        <v>14</v>
      </c>
      <c r="C11" s="35"/>
      <c r="D11" s="35"/>
      <c r="E11" s="35"/>
      <c r="F11" s="19">
        <v>-29</v>
      </c>
      <c r="G11" s="35"/>
      <c r="H11" s="19">
        <v>-107</v>
      </c>
      <c r="I11" s="19">
        <v>-169</v>
      </c>
      <c r="J11" s="35"/>
      <c r="K11" s="35"/>
      <c r="L11" s="35"/>
      <c r="M11" s="19">
        <v>-60</v>
      </c>
      <c r="N11" s="35"/>
      <c r="O11" s="35"/>
    </row>
    <row x14ac:dyDescent="0.25" r="12" customHeight="1" ht="17.25">
      <c r="A12" s="33">
        <v>44986</v>
      </c>
      <c r="B12" s="16" t="s">
        <v>6968</v>
      </c>
      <c r="C12" s="45"/>
      <c r="D12" s="45"/>
      <c r="E12" s="45"/>
      <c r="F12" s="26">
        <v>70</v>
      </c>
      <c r="G12" s="45"/>
      <c r="H12" s="45"/>
      <c r="I12" s="45"/>
      <c r="J12" s="45"/>
      <c r="K12" s="45"/>
      <c r="L12" s="26">
        <v>20</v>
      </c>
      <c r="M12" s="45"/>
      <c r="N12" s="45"/>
      <c r="O12" s="45"/>
    </row>
    <row x14ac:dyDescent="0.25" r="13" customHeight="1" ht="17.25">
      <c r="A13" s="21" t="s">
        <v>6969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23">
        <f>SUM(G10:G12)</f>
      </c>
      <c r="H13" s="23">
        <f>SUM(H10:H12)</f>
      </c>
      <c r="I13" s="23">
        <f>SUM(I10:I12)</f>
      </c>
      <c r="J13" s="23">
        <f>SUM(J10:J12)</f>
      </c>
      <c r="K13" s="23">
        <f>SUM(K10:K12)</f>
      </c>
      <c r="L13" s="23">
        <f>SUM(L10:L12)</f>
      </c>
      <c r="M13" s="23">
        <f>SUM(M10:M12)</f>
      </c>
      <c r="N13" s="352"/>
      <c r="O13" s="352"/>
    </row>
    <row x14ac:dyDescent="0.25" r="14" customHeight="1" ht="17.25">
      <c r="A14" s="33">
        <v>44959</v>
      </c>
      <c r="B14" s="34" t="s">
        <v>14</v>
      </c>
      <c r="C14" s="35"/>
      <c r="D14" s="35"/>
      <c r="E14" s="35"/>
      <c r="F14" s="19">
        <v>-14</v>
      </c>
      <c r="G14" s="19">
        <v>-40</v>
      </c>
      <c r="H14" s="35"/>
      <c r="I14" s="35"/>
      <c r="J14" s="35"/>
      <c r="K14" s="35"/>
      <c r="L14" s="35"/>
      <c r="M14" s="35"/>
      <c r="N14" s="35"/>
      <c r="O14" s="35"/>
    </row>
    <row x14ac:dyDescent="0.25" r="15" customHeight="1" ht="17.25">
      <c r="A15" s="15">
        <v>45079</v>
      </c>
      <c r="B15" s="34" t="s">
        <v>14</v>
      </c>
      <c r="C15" s="20"/>
      <c r="D15" s="20"/>
      <c r="E15" s="35"/>
      <c r="F15" s="35"/>
      <c r="G15" s="35"/>
      <c r="H15" s="19">
        <v>-20</v>
      </c>
      <c r="I15" s="19">
        <v>-78</v>
      </c>
      <c r="J15" s="19">
        <v>-7</v>
      </c>
      <c r="K15" s="35"/>
      <c r="L15" s="35"/>
      <c r="M15" s="19">
        <v>-80</v>
      </c>
      <c r="N15" s="35"/>
      <c r="O15" s="35"/>
    </row>
    <row x14ac:dyDescent="0.25" r="16" customHeight="1" ht="17.25">
      <c r="A16" s="28" t="s">
        <v>1790</v>
      </c>
      <c r="B16" s="29" t="s">
        <v>6970</v>
      </c>
      <c r="C16" s="31"/>
      <c r="D16" s="31"/>
      <c r="E16" s="31"/>
      <c r="F16" s="57"/>
      <c r="G16" s="57"/>
      <c r="H16" s="57"/>
      <c r="I16" s="57"/>
      <c r="J16" s="57"/>
      <c r="K16" s="30">
        <v>30</v>
      </c>
      <c r="L16" s="31"/>
      <c r="M16" s="57"/>
      <c r="N16" s="31"/>
      <c r="O16" s="31"/>
    </row>
    <row x14ac:dyDescent="0.25" r="17" customHeight="1" ht="17.25">
      <c r="A17" s="21" t="s">
        <v>5946</v>
      </c>
      <c r="B17" s="47"/>
      <c r="C17" s="23">
        <f>SUM(C13:C16)</f>
      </c>
      <c r="D17" s="23">
        <f>SUM(D13:D16)</f>
      </c>
      <c r="E17" s="23">
        <f>SUM(E13:E16)</f>
      </c>
      <c r="F17" s="23">
        <f>SUM(F13:F16)</f>
      </c>
      <c r="G17" s="23">
        <f>SUM(G13:G16)</f>
      </c>
      <c r="H17" s="23">
        <f>SUM(H13:H16)</f>
      </c>
      <c r="I17" s="23">
        <f>SUM(I13:I16)</f>
      </c>
      <c r="J17" s="23">
        <f>SUM(J13:J16)</f>
      </c>
      <c r="K17" s="23">
        <f>SUM(K13:K16)</f>
      </c>
      <c r="L17" s="23">
        <f>SUM(L13:L16)</f>
      </c>
      <c r="M17" s="23">
        <f>SUM(M13:M16)</f>
      </c>
      <c r="N17" s="352"/>
      <c r="O17" s="352"/>
    </row>
    <row x14ac:dyDescent="0.25" r="18" customHeight="1" ht="17.25">
      <c r="A18" s="28">
        <v>44929</v>
      </c>
      <c r="B18" s="29" t="s">
        <v>6970</v>
      </c>
      <c r="C18" s="20"/>
      <c r="D18" s="20"/>
      <c r="E18" s="35"/>
      <c r="F18" s="35"/>
      <c r="G18" s="35"/>
      <c r="H18" s="35"/>
      <c r="I18" s="35"/>
      <c r="J18" s="35"/>
      <c r="K18" s="35"/>
      <c r="L18" s="35"/>
      <c r="M18" s="35"/>
      <c r="N18" s="30">
        <v>45</v>
      </c>
      <c r="O18" s="31"/>
    </row>
    <row x14ac:dyDescent="0.25" r="19" customHeight="1" ht="17.25">
      <c r="A19" s="28">
        <v>44929</v>
      </c>
      <c r="B19" s="29" t="s">
        <v>6971</v>
      </c>
      <c r="C19" s="31"/>
      <c r="D19" s="31"/>
      <c r="E19" s="31"/>
      <c r="F19" s="31"/>
      <c r="G19" s="31"/>
      <c r="H19" s="31"/>
      <c r="I19" s="30">
        <v>100</v>
      </c>
      <c r="J19" s="31"/>
      <c r="K19" s="30">
        <v>40</v>
      </c>
      <c r="L19" s="31"/>
      <c r="M19" s="31"/>
      <c r="N19" s="31"/>
      <c r="O19" s="30">
        <v>60</v>
      </c>
    </row>
    <row x14ac:dyDescent="0.25" r="20" customHeight="1" ht="17.25">
      <c r="A20" s="21" t="s">
        <v>5948</v>
      </c>
      <c r="B20" s="47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3">
        <f>SUM(G17:G19)</f>
      </c>
      <c r="H20" s="23">
        <f>SUM(H17:H19)</f>
      </c>
      <c r="I20" s="23">
        <f>SUM(I17:I19)</f>
      </c>
      <c r="J20" s="23">
        <f>SUM(J17:J19)</f>
      </c>
      <c r="K20" s="23">
        <f>SUM(K17:K19)</f>
      </c>
      <c r="L20" s="23">
        <f>SUM(L17:L19)</f>
      </c>
      <c r="M20" s="23">
        <f>SUM(M17:M19)</f>
      </c>
      <c r="N20" s="23">
        <f>SUM(N17:N19)</f>
      </c>
      <c r="O20" s="23">
        <f>SUM(O17:O19)</f>
      </c>
    </row>
    <row x14ac:dyDescent="0.25" r="21" customHeight="1" ht="17.25">
      <c r="A21" s="28"/>
      <c r="B21" s="29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</row>
    <row x14ac:dyDescent="0.25" r="22" customHeight="1" ht="17.25">
      <c r="A22" s="21" t="s">
        <v>5998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23">
        <f>SUM(L20:L21)</f>
      </c>
      <c r="M22" s="23">
        <f>SUM(M20:M21)</f>
      </c>
      <c r="N22" s="23">
        <f>SUM(N20:N21)</f>
      </c>
      <c r="O22" s="23">
        <f>SUM(O20:O21)</f>
      </c>
    </row>
    <row x14ac:dyDescent="0.25" r="23" customHeight="1" ht="17.25">
      <c r="A23" s="28">
        <v>44931</v>
      </c>
      <c r="B23" s="29" t="s">
        <v>6118</v>
      </c>
      <c r="C23" s="30">
        <v>-226</v>
      </c>
      <c r="D23" s="30">
        <v>-100</v>
      </c>
      <c r="E23" s="30">
        <v>-690</v>
      </c>
      <c r="F23" s="30">
        <v>-301</v>
      </c>
      <c r="G23" s="30">
        <v>-480</v>
      </c>
      <c r="H23" s="30">
        <v>-373</v>
      </c>
      <c r="I23" s="30">
        <v>-353</v>
      </c>
      <c r="J23" s="30">
        <v>-29</v>
      </c>
      <c r="K23" s="30">
        <v>-100</v>
      </c>
      <c r="L23" s="30">
        <v>-80</v>
      </c>
      <c r="M23" s="30">
        <v>-110</v>
      </c>
      <c r="N23" s="30">
        <v>-45</v>
      </c>
      <c r="O23" s="30">
        <v>-60</v>
      </c>
    </row>
    <row x14ac:dyDescent="0.25" r="24" customHeight="1" ht="17.25">
      <c r="A24" s="62" t="s">
        <v>6009</v>
      </c>
      <c r="B24" s="63"/>
      <c r="C24" s="80">
        <f>SUM(C22:C23)</f>
      </c>
      <c r="D24" s="80">
        <f>SUM(D22:D23)</f>
      </c>
      <c r="E24" s="80">
        <f>SUM(E22:E23)</f>
      </c>
      <c r="F24" s="80">
        <f>SUM(F22:F23)</f>
      </c>
      <c r="G24" s="80">
        <f>SUM(G22:G23)</f>
      </c>
      <c r="H24" s="80">
        <f>SUM(H22:H23)</f>
      </c>
      <c r="I24" s="80">
        <f>SUM(I22:I23)</f>
      </c>
      <c r="J24" s="80">
        <f>SUM(J22:J23)</f>
      </c>
      <c r="K24" s="80">
        <f>SUM(K22:K23)</f>
      </c>
      <c r="L24" s="80">
        <f>SUM(L22:L23)</f>
      </c>
      <c r="M24" s="80">
        <f>SUM(M22:M23)</f>
      </c>
      <c r="N24" s="80">
        <f>SUM(N22:N23)</f>
      </c>
      <c r="O24" s="80">
        <f>SUM(O22:O23)</f>
      </c>
    </row>
    <row x14ac:dyDescent="0.25" r="25" customHeight="1" ht="17.25">
      <c r="A25" s="28"/>
      <c r="B25" s="29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</row>
    <row x14ac:dyDescent="0.25" r="26" customHeight="1" ht="17.25">
      <c r="A26" s="28"/>
      <c r="B26" s="29"/>
      <c r="C26" s="20"/>
      <c r="D26" s="20"/>
      <c r="E26" s="35"/>
      <c r="F26" s="35"/>
      <c r="G26" s="35"/>
      <c r="H26" s="35"/>
      <c r="I26" s="35"/>
      <c r="J26" s="35"/>
      <c r="K26" s="35"/>
      <c r="L26" s="35"/>
      <c r="M26" s="35"/>
      <c r="N26" s="31"/>
      <c r="O26" s="31"/>
    </row>
    <row x14ac:dyDescent="0.25" r="27" customHeight="1" ht="17.25">
      <c r="A27" s="28"/>
      <c r="B27" s="29"/>
      <c r="C27" s="20"/>
      <c r="D27" s="20"/>
      <c r="E27" s="35"/>
      <c r="F27" s="35"/>
      <c r="G27" s="35"/>
      <c r="H27" s="35"/>
      <c r="I27" s="35"/>
      <c r="J27" s="35"/>
      <c r="K27" s="35"/>
      <c r="L27" s="35"/>
      <c r="M27" s="35"/>
      <c r="N27" s="31"/>
      <c r="O27" s="31"/>
    </row>
    <row x14ac:dyDescent="0.25" r="28" customHeight="1" ht="17.25">
      <c r="A28" s="33"/>
      <c r="B28" s="34"/>
      <c r="C28" s="20"/>
      <c r="D28" s="20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362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11.147857142857141" customWidth="1" bestFit="1"/>
    <col min="16" max="16" style="116" width="8.719285714285713" customWidth="1" bestFit="1"/>
    <col min="17" max="17" style="116" width="8.719285714285713" customWidth="1" bestFit="1"/>
    <col min="18" max="18" style="116" width="8.719285714285713" customWidth="1" bestFit="1"/>
    <col min="19" max="19" style="116" width="11.290714285714287" customWidth="1" bestFit="1"/>
    <col min="20" max="20" style="116" width="11.290714285714287" customWidth="1" bestFit="1"/>
    <col min="21" max="21" style="116" width="11.290714285714287" customWidth="1" bestFit="1"/>
    <col min="22" max="22" style="116" width="18.14785714285714" customWidth="1" bestFit="1"/>
    <col min="23" max="23" style="116" width="12.147857142857141" customWidth="1" bestFit="1"/>
    <col min="24" max="24" style="116" width="12.005" customWidth="1" bestFit="1"/>
    <col min="25" max="25" style="116" width="12.005" customWidth="1" bestFit="1"/>
    <col min="26" max="26" style="116" width="12.005" customWidth="1" bestFit="1"/>
    <col min="27" max="27" style="116" width="10.290714285714287" customWidth="1" bestFit="1"/>
    <col min="28" max="28" style="116" width="10.290714285714287" customWidth="1" bestFit="1"/>
    <col min="29" max="29" style="116" width="10.290714285714287" customWidth="1" bestFit="1"/>
    <col min="30" max="30" style="116" width="12.862142857142858" customWidth="1" bestFit="1"/>
    <col min="31" max="31" style="116" width="18.14785714285714" customWidth="1" bestFit="1"/>
    <col min="32" max="32" style="116" width="18.14785714285714" customWidth="1" bestFit="1"/>
    <col min="33" max="33" style="116" width="12.005" customWidth="1" bestFit="1"/>
    <col min="34" max="34" style="116" width="18.576428571428572" customWidth="1" bestFit="1"/>
    <col min="35" max="3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2"/>
    </row>
    <row x14ac:dyDescent="0.25" r="4" customHeight="1" ht="17.25">
      <c r="A4" s="1" t="s">
        <v>6044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11">
        <v>5000</v>
      </c>
      <c r="AG5" s="11"/>
      <c r="AH5" s="3"/>
      <c r="AI5" s="2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6</v>
      </c>
      <c r="E6" s="267" t="s">
        <v>9</v>
      </c>
      <c r="F6" s="267" t="s">
        <v>8</v>
      </c>
      <c r="G6" s="267" t="s">
        <v>33</v>
      </c>
      <c r="H6" s="267" t="s">
        <v>1083</v>
      </c>
      <c r="I6" s="267" t="s">
        <v>10</v>
      </c>
      <c r="J6" s="267" t="s">
        <v>31</v>
      </c>
      <c r="K6" s="267" t="s">
        <v>32</v>
      </c>
      <c r="L6" s="267" t="s">
        <v>1866</v>
      </c>
      <c r="M6" s="267" t="s">
        <v>383</v>
      </c>
      <c r="N6" s="267" t="s">
        <v>428</v>
      </c>
      <c r="O6" s="267" t="s">
        <v>6838</v>
      </c>
      <c r="P6" s="267" t="s">
        <v>75</v>
      </c>
      <c r="Q6" s="267" t="s">
        <v>76</v>
      </c>
      <c r="R6" s="267" t="s">
        <v>358</v>
      </c>
      <c r="S6" s="267" t="s">
        <v>1878</v>
      </c>
      <c r="T6" s="267" t="s">
        <v>368</v>
      </c>
      <c r="U6" s="267" t="s">
        <v>1864</v>
      </c>
      <c r="V6" s="267" t="s">
        <v>6839</v>
      </c>
      <c r="W6" s="267" t="s">
        <v>1977</v>
      </c>
      <c r="X6" s="267" t="s">
        <v>6057</v>
      </c>
      <c r="Y6" s="267" t="s">
        <v>6343</v>
      </c>
      <c r="Z6" s="267" t="s">
        <v>5837</v>
      </c>
      <c r="AA6" s="267" t="s">
        <v>5836</v>
      </c>
      <c r="AB6" s="267" t="s">
        <v>843</v>
      </c>
      <c r="AC6" s="267" t="s">
        <v>841</v>
      </c>
      <c r="AD6" s="267" t="s">
        <v>126</v>
      </c>
      <c r="AE6" s="267" t="s">
        <v>6840</v>
      </c>
      <c r="AF6" s="267" t="s">
        <v>6841</v>
      </c>
      <c r="AG6" s="267" t="s">
        <v>6842</v>
      </c>
      <c r="AH6" s="267" t="s">
        <v>6843</v>
      </c>
      <c r="AI6" s="2"/>
    </row>
    <row x14ac:dyDescent="0.25" r="7" customHeight="1" ht="17.25">
      <c r="A7" s="28">
        <v>44745</v>
      </c>
      <c r="B7" s="29" t="s">
        <v>6455</v>
      </c>
      <c r="C7" s="30">
        <v>10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2"/>
    </row>
    <row x14ac:dyDescent="0.25" r="8" customHeight="1" ht="17.25">
      <c r="A8" s="33">
        <v>44837</v>
      </c>
      <c r="B8" s="34" t="s">
        <v>6844</v>
      </c>
      <c r="C8" s="19">
        <v>110</v>
      </c>
      <c r="D8" s="19">
        <v>110</v>
      </c>
      <c r="E8" s="19">
        <v>220</v>
      </c>
      <c r="F8" s="19">
        <v>76</v>
      </c>
      <c r="G8" s="19">
        <v>200</v>
      </c>
      <c r="H8" s="19">
        <v>40</v>
      </c>
      <c r="I8" s="19">
        <v>86</v>
      </c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"/>
    </row>
    <row x14ac:dyDescent="0.25" r="9" customHeight="1" ht="17.25">
      <c r="A9" s="33">
        <v>44837</v>
      </c>
      <c r="B9" s="34" t="s">
        <v>6845</v>
      </c>
      <c r="C9" s="20"/>
      <c r="D9" s="20"/>
      <c r="E9" s="20"/>
      <c r="F9" s="20"/>
      <c r="G9" s="20"/>
      <c r="H9" s="20"/>
      <c r="I9" s="20"/>
      <c r="J9" s="19">
        <v>50</v>
      </c>
      <c r="K9" s="19">
        <v>40</v>
      </c>
      <c r="L9" s="19">
        <v>20</v>
      </c>
      <c r="M9" s="19">
        <v>40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20"/>
      <c r="AI9" s="2"/>
    </row>
    <row x14ac:dyDescent="0.25" r="10" customHeight="1" ht="17.25">
      <c r="A10" s="33" t="s">
        <v>4029</v>
      </c>
      <c r="B10" s="34" t="s">
        <v>6846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19">
        <v>10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20"/>
      <c r="AI10" s="2"/>
    </row>
    <row x14ac:dyDescent="0.25" r="11" customHeight="1" ht="17.25">
      <c r="A11" s="24" t="s">
        <v>3044</v>
      </c>
      <c r="B11" s="25" t="s">
        <v>6847</v>
      </c>
      <c r="C11" s="26">
        <v>50</v>
      </c>
      <c r="D11" s="27"/>
      <c r="E11" s="27"/>
      <c r="F11" s="27"/>
      <c r="G11" s="26">
        <v>20</v>
      </c>
      <c r="H11" s="26">
        <v>20</v>
      </c>
      <c r="I11" s="27"/>
      <c r="J11" s="27"/>
      <c r="K11" s="27"/>
      <c r="L11" s="27"/>
      <c r="M11" s="26">
        <v>10</v>
      </c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"/>
    </row>
    <row x14ac:dyDescent="0.25" r="12" customHeight="1" ht="17.25">
      <c r="A12" s="21" t="s">
        <v>6172</v>
      </c>
      <c r="B12" s="47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3">
        <f>SUM(H7:H11)</f>
      </c>
      <c r="I12" s="23">
        <f>SUM(I7:I11)</f>
      </c>
      <c r="J12" s="23">
        <f>SUM(J7:J11)</f>
      </c>
      <c r="K12" s="23">
        <f>SUM(K7:K11)</f>
      </c>
      <c r="L12" s="23">
        <f>SUM(L7:L11)</f>
      </c>
      <c r="M12" s="23">
        <f>SUM(M7:M11)</f>
      </c>
      <c r="N12" s="23">
        <f>SUM(N7:N11)</f>
      </c>
      <c r="O12" s="352"/>
      <c r="P12" s="352"/>
      <c r="Q12" s="352"/>
      <c r="R12" s="352"/>
      <c r="S12" s="352"/>
      <c r="T12" s="352"/>
      <c r="U12" s="352"/>
      <c r="V12" s="352"/>
      <c r="W12" s="352"/>
      <c r="X12" s="352"/>
      <c r="Y12" s="352"/>
      <c r="Z12" s="352"/>
      <c r="AA12" s="352"/>
      <c r="AB12" s="352"/>
      <c r="AC12" s="352"/>
      <c r="AD12" s="352"/>
      <c r="AE12" s="352"/>
      <c r="AF12" s="352"/>
      <c r="AG12" s="352"/>
      <c r="AH12" s="119"/>
      <c r="AI12" s="2"/>
    </row>
    <row x14ac:dyDescent="0.25" r="13" customHeight="1" ht="17.25">
      <c r="A13" s="33">
        <v>44565</v>
      </c>
      <c r="B13" s="34" t="s">
        <v>6848</v>
      </c>
      <c r="C13" s="20"/>
      <c r="D13" s="20"/>
      <c r="E13" s="20"/>
      <c r="F13" s="20"/>
      <c r="G13" s="19">
        <v>200</v>
      </c>
      <c r="H13" s="19">
        <v>50</v>
      </c>
      <c r="I13" s="19">
        <v>10</v>
      </c>
      <c r="J13" s="20"/>
      <c r="K13" s="19">
        <v>35</v>
      </c>
      <c r="L13" s="20"/>
      <c r="M13" s="19">
        <v>25</v>
      </c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"/>
    </row>
    <row x14ac:dyDescent="0.25" r="14" customHeight="1" ht="17.25">
      <c r="A14" s="21" t="s">
        <v>6183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23">
        <f>SUM(M12:M13)</f>
      </c>
      <c r="N14" s="23">
        <f>SUM(N12:N13)</f>
      </c>
      <c r="O14" s="352"/>
      <c r="P14" s="352"/>
      <c r="Q14" s="352"/>
      <c r="R14" s="352"/>
      <c r="S14" s="352"/>
      <c r="T14" s="352"/>
      <c r="U14" s="352"/>
      <c r="V14" s="352"/>
      <c r="W14" s="352"/>
      <c r="X14" s="352"/>
      <c r="Y14" s="352"/>
      <c r="Z14" s="352"/>
      <c r="AA14" s="352"/>
      <c r="AB14" s="352"/>
      <c r="AC14" s="352"/>
      <c r="AD14" s="352"/>
      <c r="AE14" s="352"/>
      <c r="AF14" s="352"/>
      <c r="AG14" s="352"/>
      <c r="AH14" s="119"/>
      <c r="AI14" s="2"/>
    </row>
    <row x14ac:dyDescent="0.25" r="15" customHeight="1" ht="17.25">
      <c r="A15" s="33">
        <v>44809</v>
      </c>
      <c r="B15" s="34" t="s">
        <v>6849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19">
        <v>224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2"/>
    </row>
    <row x14ac:dyDescent="0.25" r="16" customHeight="1" ht="17.25">
      <c r="A16" s="1031">
        <v>44900</v>
      </c>
      <c r="B16" s="1032" t="s">
        <v>6850</v>
      </c>
      <c r="C16" s="1033">
        <v>24</v>
      </c>
      <c r="D16" s="1033">
        <v>24</v>
      </c>
      <c r="E16" s="1034"/>
      <c r="F16" s="1033">
        <v>36</v>
      </c>
      <c r="G16" s="1034"/>
      <c r="H16" s="1034"/>
      <c r="I16" s="1034"/>
      <c r="J16" s="1033">
        <v>20</v>
      </c>
      <c r="K16" s="1033">
        <v>12</v>
      </c>
      <c r="L16" s="1034"/>
      <c r="M16" s="1033">
        <v>10</v>
      </c>
      <c r="N16" s="1033">
        <v>12</v>
      </c>
      <c r="O16" s="1034"/>
      <c r="P16" s="1033">
        <v>12</v>
      </c>
      <c r="Q16" s="1033">
        <v>12</v>
      </c>
      <c r="R16" s="1034"/>
      <c r="S16" s="1034"/>
      <c r="T16" s="1034"/>
      <c r="U16" s="1034"/>
      <c r="V16" s="1034"/>
      <c r="W16" s="1034"/>
      <c r="X16" s="1034"/>
      <c r="Y16" s="1034"/>
      <c r="Z16" s="1034"/>
      <c r="AA16" s="1034"/>
      <c r="AB16" s="1034"/>
      <c r="AC16" s="1034"/>
      <c r="AD16" s="1034"/>
      <c r="AE16" s="1034"/>
      <c r="AF16" s="1034"/>
      <c r="AG16" s="1034"/>
      <c r="AH16" s="1034"/>
      <c r="AI16" s="2"/>
    </row>
    <row x14ac:dyDescent="0.25" r="17" customHeight="1" ht="17.25">
      <c r="A17" s="33">
        <v>44900</v>
      </c>
      <c r="B17" s="34" t="s">
        <v>6851</v>
      </c>
      <c r="C17" s="35"/>
      <c r="D17" s="35"/>
      <c r="E17" s="20"/>
      <c r="F17" s="35"/>
      <c r="G17" s="19">
        <v>100</v>
      </c>
      <c r="H17" s="19">
        <v>100</v>
      </c>
      <c r="I17" s="20"/>
      <c r="J17" s="95">
        <v>20</v>
      </c>
      <c r="K17" s="35"/>
      <c r="L17" s="19">
        <v>30</v>
      </c>
      <c r="M17" s="35"/>
      <c r="N17" s="35"/>
      <c r="O17" s="20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20"/>
      <c r="AI17" s="2"/>
    </row>
    <row x14ac:dyDescent="0.25" r="18" customHeight="1" ht="17.25">
      <c r="A18" s="1031" t="s">
        <v>489</v>
      </c>
      <c r="B18" s="1032" t="s">
        <v>6852</v>
      </c>
      <c r="C18" s="1034"/>
      <c r="D18" s="1033">
        <v>204</v>
      </c>
      <c r="E18" s="1033">
        <v>640</v>
      </c>
      <c r="F18" s="1034"/>
      <c r="G18" s="1033">
        <v>600</v>
      </c>
      <c r="H18" s="1034"/>
      <c r="I18" s="1034"/>
      <c r="J18" s="1033">
        <v>165</v>
      </c>
      <c r="K18" s="1033">
        <v>80</v>
      </c>
      <c r="L18" s="1034"/>
      <c r="M18" s="1034"/>
      <c r="N18" s="1034"/>
      <c r="O18" s="1034"/>
      <c r="P18" s="1033">
        <v>204</v>
      </c>
      <c r="Q18" s="1034"/>
      <c r="R18" s="1033">
        <v>300</v>
      </c>
      <c r="S18" s="1034"/>
      <c r="T18" s="1034"/>
      <c r="U18" s="1034"/>
      <c r="V18" s="1034"/>
      <c r="W18" s="1034"/>
      <c r="X18" s="1034"/>
      <c r="Y18" s="1034"/>
      <c r="Z18" s="1034"/>
      <c r="AA18" s="1034"/>
      <c r="AB18" s="1034"/>
      <c r="AC18" s="1034"/>
      <c r="AD18" s="1034"/>
      <c r="AE18" s="1034"/>
      <c r="AF18" s="1034"/>
      <c r="AG18" s="1034"/>
      <c r="AH18" s="1034"/>
      <c r="AI18" s="2"/>
    </row>
    <row x14ac:dyDescent="0.25" r="19" customHeight="1" ht="17.25">
      <c r="A19" s="15" t="s">
        <v>3997</v>
      </c>
      <c r="B19" s="34" t="s">
        <v>6853</v>
      </c>
      <c r="C19" s="19">
        <v>320</v>
      </c>
      <c r="D19" s="20"/>
      <c r="E19" s="20"/>
      <c r="F19" s="19">
        <v>160</v>
      </c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19">
        <v>300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20"/>
      <c r="AI19" s="2"/>
    </row>
    <row x14ac:dyDescent="0.25" r="20" customHeight="1" ht="17.25">
      <c r="A20" s="1031" t="s">
        <v>2624</v>
      </c>
      <c r="B20" s="1032" t="s">
        <v>6854</v>
      </c>
      <c r="C20" s="1034"/>
      <c r="D20" s="1033">
        <v>125</v>
      </c>
      <c r="E20" s="1034"/>
      <c r="F20" s="1034"/>
      <c r="G20" s="1034"/>
      <c r="H20" s="1034"/>
      <c r="I20" s="1033">
        <v>240</v>
      </c>
      <c r="J20" s="1033">
        <v>125</v>
      </c>
      <c r="K20" s="1034"/>
      <c r="L20" s="1033">
        <v>80</v>
      </c>
      <c r="M20" s="1034"/>
      <c r="N20" s="1033">
        <v>58</v>
      </c>
      <c r="O20" s="1034"/>
      <c r="P20" s="1033">
        <v>80</v>
      </c>
      <c r="Q20" s="1034"/>
      <c r="R20" s="1034"/>
      <c r="S20" s="1034"/>
      <c r="T20" s="1034"/>
      <c r="U20" s="1034"/>
      <c r="V20" s="1034"/>
      <c r="W20" s="1034"/>
      <c r="X20" s="1034"/>
      <c r="Y20" s="1034"/>
      <c r="Z20" s="1034"/>
      <c r="AA20" s="1034"/>
      <c r="AB20" s="1034"/>
      <c r="AC20" s="1034"/>
      <c r="AD20" s="1034"/>
      <c r="AE20" s="1034"/>
      <c r="AF20" s="1034"/>
      <c r="AG20" s="1034"/>
      <c r="AH20" s="1034"/>
      <c r="AI20" s="2"/>
    </row>
    <row x14ac:dyDescent="0.25" r="21" customHeight="1" ht="17.25">
      <c r="A21" s="1031" t="s">
        <v>2624</v>
      </c>
      <c r="B21" s="1032" t="s">
        <v>6855</v>
      </c>
      <c r="C21" s="1034"/>
      <c r="D21" s="1034"/>
      <c r="E21" s="1034"/>
      <c r="F21" s="1034"/>
      <c r="G21" s="1034"/>
      <c r="H21" s="1034"/>
      <c r="I21" s="1034"/>
      <c r="J21" s="1034"/>
      <c r="K21" s="1034"/>
      <c r="L21" s="1034"/>
      <c r="M21" s="1034"/>
      <c r="N21" s="1033">
        <v>22</v>
      </c>
      <c r="O21" s="1033">
        <v>30</v>
      </c>
      <c r="P21" s="1034"/>
      <c r="Q21" s="1034"/>
      <c r="R21" s="1034"/>
      <c r="S21" s="1034"/>
      <c r="T21" s="1034"/>
      <c r="U21" s="1034"/>
      <c r="V21" s="1034"/>
      <c r="W21" s="1034"/>
      <c r="X21" s="1034"/>
      <c r="Y21" s="1034"/>
      <c r="Z21" s="1034"/>
      <c r="AA21" s="1034"/>
      <c r="AB21" s="1034"/>
      <c r="AC21" s="1034"/>
      <c r="AD21" s="1034"/>
      <c r="AE21" s="1034"/>
      <c r="AF21" s="1034"/>
      <c r="AG21" s="1034"/>
      <c r="AH21" s="1034"/>
      <c r="AI21" s="2"/>
    </row>
    <row x14ac:dyDescent="0.25" r="22" customHeight="1" ht="17.25">
      <c r="A22" s="33" t="s">
        <v>490</v>
      </c>
      <c r="B22" s="34" t="s">
        <v>6856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19">
        <v>70</v>
      </c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20"/>
      <c r="AI22" s="2"/>
    </row>
    <row x14ac:dyDescent="0.25" r="23" customHeight="1" ht="17.25">
      <c r="A23" s="15" t="s">
        <v>3653</v>
      </c>
      <c r="B23" s="16" t="s">
        <v>6857</v>
      </c>
      <c r="C23" s="20"/>
      <c r="D23" s="19">
        <v>100</v>
      </c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19">
        <v>34</v>
      </c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"/>
    </row>
    <row x14ac:dyDescent="0.25" r="24" customHeight="1" ht="17.25">
      <c r="A24" s="33" t="s">
        <v>1736</v>
      </c>
      <c r="B24" s="16" t="s">
        <v>6858</v>
      </c>
      <c r="C24" s="35"/>
      <c r="D24" s="19">
        <v>95</v>
      </c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2"/>
    </row>
    <row x14ac:dyDescent="0.25" r="25" customHeight="1" ht="17.25">
      <c r="A25" s="33" t="s">
        <v>1736</v>
      </c>
      <c r="B25" s="16" t="s">
        <v>6859</v>
      </c>
      <c r="C25" s="19">
        <v>100</v>
      </c>
      <c r="D25" s="20"/>
      <c r="E25" s="19">
        <v>200</v>
      </c>
      <c r="F25" s="20"/>
      <c r="G25" s="20"/>
      <c r="H25" s="20"/>
      <c r="I25" s="19">
        <v>33</v>
      </c>
      <c r="J25" s="20"/>
      <c r="K25" s="20"/>
      <c r="L25" s="20"/>
      <c r="M25" s="20"/>
      <c r="N25" s="20"/>
      <c r="O25" s="20"/>
      <c r="P25" s="19">
        <v>54</v>
      </c>
      <c r="Q25" s="19">
        <v>100</v>
      </c>
      <c r="R25" s="20"/>
      <c r="S25" s="20"/>
      <c r="T25" s="19">
        <v>54</v>
      </c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20"/>
      <c r="AI25" s="2"/>
    </row>
    <row x14ac:dyDescent="0.25" r="26" customHeight="1" ht="17.25">
      <c r="A26" s="33" t="s">
        <v>3655</v>
      </c>
      <c r="B26" s="16" t="s">
        <v>6860</v>
      </c>
      <c r="C26" s="19">
        <v>40</v>
      </c>
      <c r="D26" s="20"/>
      <c r="E26" s="19">
        <v>80</v>
      </c>
      <c r="F26" s="20"/>
      <c r="G26" s="20"/>
      <c r="H26" s="20"/>
      <c r="I26" s="19">
        <v>67</v>
      </c>
      <c r="J26" s="20"/>
      <c r="K26" s="20"/>
      <c r="L26" s="20"/>
      <c r="M26" s="20"/>
      <c r="N26" s="20"/>
      <c r="O26" s="19">
        <v>24</v>
      </c>
      <c r="P26" s="19">
        <v>16</v>
      </c>
      <c r="Q26" s="19">
        <v>40</v>
      </c>
      <c r="R26" s="20"/>
      <c r="S26" s="20"/>
      <c r="T26" s="19">
        <v>16</v>
      </c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20"/>
      <c r="AI26" s="2"/>
    </row>
    <row x14ac:dyDescent="0.25" r="27" customHeight="1" ht="17.25">
      <c r="A27" s="33" t="s">
        <v>493</v>
      </c>
      <c r="B27" s="34" t="s">
        <v>6861</v>
      </c>
      <c r="C27" s="19">
        <v>368</v>
      </c>
      <c r="D27" s="19">
        <v>184</v>
      </c>
      <c r="E27" s="19">
        <v>500</v>
      </c>
      <c r="F27" s="19">
        <v>300</v>
      </c>
      <c r="G27" s="20"/>
      <c r="H27" s="20"/>
      <c r="I27" s="20"/>
      <c r="J27" s="20"/>
      <c r="K27" s="19">
        <v>100</v>
      </c>
      <c r="L27" s="19">
        <v>100</v>
      </c>
      <c r="M27" s="20"/>
      <c r="N27" s="19">
        <v>42</v>
      </c>
      <c r="O27" s="20"/>
      <c r="P27" s="20"/>
      <c r="Q27" s="20"/>
      <c r="R27" s="19">
        <v>300</v>
      </c>
      <c r="S27" s="20"/>
      <c r="T27" s="20"/>
      <c r="U27" s="19">
        <v>60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20"/>
      <c r="AI27" s="2"/>
    </row>
    <row x14ac:dyDescent="0.25" r="28" customHeight="1" ht="17.25">
      <c r="A28" s="33" t="s">
        <v>493</v>
      </c>
      <c r="B28" s="34" t="s">
        <v>6862</v>
      </c>
      <c r="C28" s="35"/>
      <c r="D28" s="35"/>
      <c r="E28" s="35"/>
      <c r="F28" s="35"/>
      <c r="G28" s="35"/>
      <c r="H28" s="35"/>
      <c r="I28" s="19">
        <v>165</v>
      </c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2"/>
    </row>
    <row x14ac:dyDescent="0.25" r="29" customHeight="1" ht="17.25">
      <c r="A29" s="33" t="s">
        <v>493</v>
      </c>
      <c r="B29" s="34" t="s">
        <v>6863</v>
      </c>
      <c r="C29" s="19">
        <v>232</v>
      </c>
      <c r="D29" s="19">
        <v>84</v>
      </c>
      <c r="E29" s="19">
        <v>200</v>
      </c>
      <c r="F29" s="20"/>
      <c r="G29" s="20"/>
      <c r="H29" s="20"/>
      <c r="I29" s="20"/>
      <c r="J29" s="20"/>
      <c r="K29" s="20"/>
      <c r="L29" s="20"/>
      <c r="M29" s="20"/>
      <c r="N29" s="19">
        <v>15</v>
      </c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"/>
    </row>
    <row x14ac:dyDescent="0.25" r="30" customHeight="1" ht="17.25">
      <c r="A30" s="33" t="s">
        <v>3987</v>
      </c>
      <c r="B30" s="34" t="s">
        <v>6864</v>
      </c>
      <c r="C30" s="20"/>
      <c r="D30" s="19">
        <v>32</v>
      </c>
      <c r="E30" s="20"/>
      <c r="F30" s="20"/>
      <c r="G30" s="20"/>
      <c r="H30" s="20"/>
      <c r="I30" s="19">
        <v>15</v>
      </c>
      <c r="J30" s="20"/>
      <c r="K30" s="20"/>
      <c r="L30" s="20"/>
      <c r="M30" s="20"/>
      <c r="N30" s="19">
        <v>45</v>
      </c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"/>
    </row>
    <row x14ac:dyDescent="0.25" r="31" customHeight="1" ht="17.25">
      <c r="A31" s="33" t="s">
        <v>3987</v>
      </c>
      <c r="B31" s="34" t="s">
        <v>6865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19">
        <v>150</v>
      </c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20"/>
      <c r="AI31" s="2"/>
    </row>
    <row x14ac:dyDescent="0.25" r="32" customHeight="1" ht="17.25">
      <c r="A32" s="33" t="s">
        <v>4059</v>
      </c>
      <c r="B32" s="34" t="s">
        <v>6866</v>
      </c>
      <c r="C32" s="20"/>
      <c r="D32" s="20"/>
      <c r="E32" s="20"/>
      <c r="F32" s="20"/>
      <c r="G32" s="19">
        <v>500</v>
      </c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"/>
    </row>
    <row x14ac:dyDescent="0.25" r="33" customHeight="1" ht="17.25">
      <c r="A33" s="33" t="s">
        <v>495</v>
      </c>
      <c r="B33" s="34" t="s">
        <v>6867</v>
      </c>
      <c r="C33" s="19">
        <v>160</v>
      </c>
      <c r="D33" s="19">
        <v>69</v>
      </c>
      <c r="E33" s="20"/>
      <c r="F33" s="19">
        <v>50</v>
      </c>
      <c r="G33" s="20"/>
      <c r="H33" s="20"/>
      <c r="I33" s="20"/>
      <c r="J33" s="19">
        <v>50</v>
      </c>
      <c r="K33" s="20"/>
      <c r="L33" s="19">
        <v>50</v>
      </c>
      <c r="M33" s="20"/>
      <c r="N33" s="20"/>
      <c r="O33" s="20"/>
      <c r="P33" s="19">
        <v>52</v>
      </c>
      <c r="Q33" s="19">
        <v>80</v>
      </c>
      <c r="R33" s="19">
        <v>50</v>
      </c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"/>
    </row>
    <row x14ac:dyDescent="0.25" r="34" customHeight="1" ht="17.25">
      <c r="A34" s="21" t="s">
        <v>6263</v>
      </c>
      <c r="B34" s="47"/>
      <c r="C34" s="23">
        <f>SUM(C14:C33)</f>
      </c>
      <c r="D34" s="23">
        <f>SUM(D14:D33)</f>
      </c>
      <c r="E34" s="23">
        <f>SUM(E14:E33)</f>
      </c>
      <c r="F34" s="23">
        <f>SUM(F14:F33)</f>
      </c>
      <c r="G34" s="23">
        <f>SUM(G14:G33)</f>
      </c>
      <c r="H34" s="23">
        <f>SUM(H14:H33)</f>
      </c>
      <c r="I34" s="23">
        <f>SUM(I14:I33)</f>
      </c>
      <c r="J34" s="23">
        <f>SUM(J14:J33)</f>
      </c>
      <c r="K34" s="23">
        <f>SUM(K14:K33)</f>
      </c>
      <c r="L34" s="23">
        <f>SUM(L14:L33)</f>
      </c>
      <c r="M34" s="23">
        <f>SUM(M14:M33)</f>
      </c>
      <c r="N34" s="23">
        <f>SUM(N14:N33)</f>
      </c>
      <c r="O34" s="23">
        <f>SUM(O14:O33)</f>
      </c>
      <c r="P34" s="23">
        <f>SUM(P14:P33)</f>
      </c>
      <c r="Q34" s="23">
        <f>SUM(Q14:Q33)</f>
      </c>
      <c r="R34" s="23">
        <f>SUM(R14:R33)</f>
      </c>
      <c r="S34" s="23">
        <f>SUM(S14:S33)</f>
      </c>
      <c r="T34" s="23">
        <f>SUM(T14:T33)</f>
      </c>
      <c r="U34" s="23">
        <f>SUM(U14:U33)</f>
      </c>
      <c r="V34" s="23">
        <f>SUM(V14:V33)</f>
      </c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23">
        <f>SUM(AH14:AH33)</f>
      </c>
      <c r="AI34" s="2"/>
    </row>
    <row x14ac:dyDescent="0.25" r="35" customHeight="1" ht="17.25">
      <c r="A35" s="33">
        <v>44567</v>
      </c>
      <c r="B35" s="34" t="s">
        <v>6868</v>
      </c>
      <c r="C35" s="19">
        <v>160</v>
      </c>
      <c r="D35" s="19">
        <v>69</v>
      </c>
      <c r="E35" s="19">
        <v>200</v>
      </c>
      <c r="F35" s="19">
        <v>30</v>
      </c>
      <c r="G35" s="20"/>
      <c r="H35" s="20"/>
      <c r="I35" s="20"/>
      <c r="J35" s="19">
        <v>50</v>
      </c>
      <c r="K35" s="20"/>
      <c r="L35" s="19">
        <v>50</v>
      </c>
      <c r="M35" s="20"/>
      <c r="N35" s="20"/>
      <c r="O35" s="20"/>
      <c r="P35" s="19">
        <v>28</v>
      </c>
      <c r="Q35" s="19">
        <v>80</v>
      </c>
      <c r="R35" s="19">
        <v>50</v>
      </c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"/>
    </row>
    <row x14ac:dyDescent="0.25" r="36" customHeight="1" ht="17.25">
      <c r="A36" s="1031">
        <v>44598</v>
      </c>
      <c r="B36" s="1032" t="s">
        <v>6869</v>
      </c>
      <c r="C36" s="1034"/>
      <c r="D36" s="1033">
        <v>22</v>
      </c>
      <c r="E36" s="1033">
        <v>300</v>
      </c>
      <c r="F36" s="1033">
        <v>60</v>
      </c>
      <c r="G36" s="1033">
        <v>500</v>
      </c>
      <c r="H36" s="1034"/>
      <c r="I36" s="1034"/>
      <c r="J36" s="1034"/>
      <c r="K36" s="1033">
        <v>48</v>
      </c>
      <c r="L36" s="1033">
        <v>100</v>
      </c>
      <c r="M36" s="1034"/>
      <c r="N36" s="1034"/>
      <c r="O36" s="1033">
        <v>40</v>
      </c>
      <c r="P36" s="1034"/>
      <c r="Q36" s="1034"/>
      <c r="R36" s="1034"/>
      <c r="S36" s="1034"/>
      <c r="T36" s="1034"/>
      <c r="U36" s="1034"/>
      <c r="V36" s="1034"/>
      <c r="W36" s="1034"/>
      <c r="X36" s="1034"/>
      <c r="Y36" s="1034"/>
      <c r="Z36" s="1034"/>
      <c r="AA36" s="1034"/>
      <c r="AB36" s="1034"/>
      <c r="AC36" s="1034"/>
      <c r="AD36" s="1034"/>
      <c r="AE36" s="1034"/>
      <c r="AF36" s="1034"/>
      <c r="AG36" s="1034"/>
      <c r="AH36" s="1034"/>
      <c r="AI36" s="2"/>
    </row>
    <row x14ac:dyDescent="0.25" r="37" customHeight="1" ht="17.25">
      <c r="A37" s="1031">
        <v>44657</v>
      </c>
      <c r="B37" s="1032" t="s">
        <v>6870</v>
      </c>
      <c r="C37" s="1033">
        <v>96</v>
      </c>
      <c r="D37" s="1035"/>
      <c r="E37" s="1035"/>
      <c r="F37" s="1033">
        <v>50</v>
      </c>
      <c r="G37" s="1035"/>
      <c r="H37" s="1035"/>
      <c r="I37" s="1033">
        <v>72</v>
      </c>
      <c r="J37" s="1033">
        <v>40</v>
      </c>
      <c r="K37" s="1033">
        <v>60</v>
      </c>
      <c r="L37" s="1033">
        <v>80</v>
      </c>
      <c r="M37" s="1035"/>
      <c r="N37" s="1035"/>
      <c r="O37" s="1035"/>
      <c r="P37" s="1033">
        <v>48</v>
      </c>
      <c r="Q37" s="1035"/>
      <c r="R37" s="1035"/>
      <c r="S37" s="1035"/>
      <c r="T37" s="1033">
        <v>96</v>
      </c>
      <c r="U37" s="1035"/>
      <c r="V37" s="1035"/>
      <c r="W37" s="1035"/>
      <c r="X37" s="1035"/>
      <c r="Y37" s="1035"/>
      <c r="Z37" s="1035"/>
      <c r="AA37" s="1035"/>
      <c r="AB37" s="1035"/>
      <c r="AC37" s="1035"/>
      <c r="AD37" s="1035"/>
      <c r="AE37" s="1035"/>
      <c r="AF37" s="1035"/>
      <c r="AG37" s="1035"/>
      <c r="AH37" s="1035"/>
      <c r="AI37" s="2"/>
    </row>
    <row x14ac:dyDescent="0.25" r="38" customHeight="1" ht="17.25">
      <c r="A38" s="1031">
        <v>44657</v>
      </c>
      <c r="B38" s="1032" t="s">
        <v>6871</v>
      </c>
      <c r="C38" s="1034"/>
      <c r="D38" s="1034"/>
      <c r="E38" s="1033">
        <v>100</v>
      </c>
      <c r="F38" s="1034"/>
      <c r="G38" s="1033">
        <v>300</v>
      </c>
      <c r="H38" s="1034"/>
      <c r="I38" s="1034"/>
      <c r="J38" s="1034"/>
      <c r="K38" s="1034"/>
      <c r="L38" s="1034"/>
      <c r="M38" s="1034"/>
      <c r="N38" s="1034"/>
      <c r="O38" s="1034"/>
      <c r="P38" s="1034"/>
      <c r="Q38" s="1034"/>
      <c r="R38" s="1034"/>
      <c r="S38" s="1034"/>
      <c r="T38" s="1034"/>
      <c r="U38" s="1034"/>
      <c r="V38" s="1033">
        <v>100</v>
      </c>
      <c r="W38" s="1034"/>
      <c r="X38" s="1034"/>
      <c r="Y38" s="1034"/>
      <c r="Z38" s="1034"/>
      <c r="AA38" s="1034"/>
      <c r="AB38" s="1034"/>
      <c r="AC38" s="1034"/>
      <c r="AD38" s="1034"/>
      <c r="AE38" s="1034"/>
      <c r="AF38" s="1034"/>
      <c r="AG38" s="1034"/>
      <c r="AH38" s="1034"/>
      <c r="AI38" s="2"/>
    </row>
    <row x14ac:dyDescent="0.25" r="39" customHeight="1" ht="17.25">
      <c r="A39" s="33">
        <v>44779</v>
      </c>
      <c r="B39" s="34" t="s">
        <v>6872</v>
      </c>
      <c r="C39" s="20"/>
      <c r="D39" s="20"/>
      <c r="E39" s="35"/>
      <c r="F39" s="20"/>
      <c r="G39" s="19">
        <v>300</v>
      </c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20"/>
      <c r="AI39" s="2"/>
    </row>
    <row x14ac:dyDescent="0.25" r="40" customHeight="1" ht="17.25">
      <c r="A40" s="33">
        <v>44779</v>
      </c>
      <c r="B40" s="34" t="s">
        <v>6873</v>
      </c>
      <c r="C40" s="20"/>
      <c r="D40" s="19">
        <v>200</v>
      </c>
      <c r="E40" s="20"/>
      <c r="F40" s="20"/>
      <c r="G40" s="95">
        <v>700</v>
      </c>
      <c r="H40" s="20"/>
      <c r="I40" s="19">
        <v>80</v>
      </c>
      <c r="J40" s="19">
        <v>20</v>
      </c>
      <c r="K40" s="19">
        <v>60</v>
      </c>
      <c r="L40" s="19">
        <v>180</v>
      </c>
      <c r="M40" s="19">
        <v>80</v>
      </c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"/>
    </row>
    <row x14ac:dyDescent="0.25" r="41" customHeight="1" ht="17.25">
      <c r="A41" s="33">
        <v>44840</v>
      </c>
      <c r="B41" s="34" t="s">
        <v>6874</v>
      </c>
      <c r="C41" s="19">
        <v>130</v>
      </c>
      <c r="D41" s="19">
        <v>130</v>
      </c>
      <c r="E41" s="20"/>
      <c r="F41" s="19">
        <v>200</v>
      </c>
      <c r="G41" s="19">
        <v>1000</v>
      </c>
      <c r="H41" s="20"/>
      <c r="I41" s="19">
        <v>50</v>
      </c>
      <c r="J41" s="20"/>
      <c r="K41" s="20"/>
      <c r="L41" s="20"/>
      <c r="M41" s="20"/>
      <c r="N41" s="20"/>
      <c r="O41" s="20"/>
      <c r="P41" s="20"/>
      <c r="Q41" s="20"/>
      <c r="R41" s="19">
        <v>100</v>
      </c>
      <c r="S41" s="19">
        <v>100</v>
      </c>
      <c r="T41" s="20"/>
      <c r="U41" s="20"/>
      <c r="V41" s="20"/>
      <c r="W41" s="20"/>
      <c r="X41" s="19">
        <v>120</v>
      </c>
      <c r="Y41" s="35"/>
      <c r="Z41" s="35"/>
      <c r="AA41" s="35"/>
      <c r="AB41" s="35"/>
      <c r="AC41" s="35"/>
      <c r="AD41" s="35"/>
      <c r="AE41" s="20"/>
      <c r="AF41" s="20"/>
      <c r="AG41" s="20"/>
      <c r="AH41" s="20"/>
      <c r="AI41" s="2"/>
    </row>
    <row x14ac:dyDescent="0.25" r="42" customHeight="1" ht="17.25">
      <c r="A42" s="33">
        <v>44840</v>
      </c>
      <c r="B42" s="34" t="s">
        <v>6875</v>
      </c>
      <c r="C42" s="19">
        <v>130</v>
      </c>
      <c r="D42" s="19">
        <v>130</v>
      </c>
      <c r="E42" s="20"/>
      <c r="F42" s="19">
        <v>100</v>
      </c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"/>
    </row>
    <row x14ac:dyDescent="0.25" r="43" customHeight="1" ht="17.25">
      <c r="A43" s="33">
        <v>44871</v>
      </c>
      <c r="B43" s="34" t="s">
        <v>6876</v>
      </c>
      <c r="C43" s="19">
        <v>80</v>
      </c>
      <c r="D43" s="19">
        <v>83</v>
      </c>
      <c r="E43" s="19">
        <v>600</v>
      </c>
      <c r="F43" s="19">
        <v>50</v>
      </c>
      <c r="G43" s="19">
        <v>500</v>
      </c>
      <c r="H43" s="35"/>
      <c r="I43" s="35"/>
      <c r="J43" s="35"/>
      <c r="K43" s="19">
        <v>20</v>
      </c>
      <c r="L43" s="19">
        <v>100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2"/>
    </row>
    <row x14ac:dyDescent="0.25" r="44" customHeight="1" ht="17.25">
      <c r="A44" s="33">
        <v>44901</v>
      </c>
      <c r="B44" s="34" t="s">
        <v>6877</v>
      </c>
      <c r="C44" s="19">
        <v>92</v>
      </c>
      <c r="D44" s="19">
        <v>89</v>
      </c>
      <c r="E44" s="19">
        <v>280</v>
      </c>
      <c r="F44" s="20"/>
      <c r="G44" s="19">
        <v>100</v>
      </c>
      <c r="H44" s="20"/>
      <c r="I44" s="20"/>
      <c r="J44" s="19">
        <v>50</v>
      </c>
      <c r="K44" s="19">
        <v>20</v>
      </c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"/>
    </row>
    <row x14ac:dyDescent="0.25" r="45" customHeight="1" ht="17.25">
      <c r="A45" s="33" t="s">
        <v>513</v>
      </c>
      <c r="B45" s="34" t="s">
        <v>6878</v>
      </c>
      <c r="C45" s="20"/>
      <c r="D45" s="20"/>
      <c r="E45" s="20"/>
      <c r="F45" s="19">
        <v>40</v>
      </c>
      <c r="G45" s="19">
        <v>100</v>
      </c>
      <c r="H45" s="20"/>
      <c r="I45" s="19">
        <v>60</v>
      </c>
      <c r="J45" s="19">
        <v>50</v>
      </c>
      <c r="K45" s="20"/>
      <c r="L45" s="20"/>
      <c r="M45" s="20"/>
      <c r="N45" s="19">
        <v>15</v>
      </c>
      <c r="O45" s="20"/>
      <c r="P45" s="20"/>
      <c r="Q45" s="19">
        <v>50</v>
      </c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"/>
    </row>
    <row x14ac:dyDescent="0.25" r="46" customHeight="1" ht="17.25">
      <c r="A46" s="33" t="s">
        <v>518</v>
      </c>
      <c r="B46" s="34" t="s">
        <v>6879</v>
      </c>
      <c r="C46" s="19">
        <v>100</v>
      </c>
      <c r="D46" s="19">
        <v>94</v>
      </c>
      <c r="E46" s="19">
        <v>100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"/>
    </row>
    <row x14ac:dyDescent="0.25" r="47" customHeight="1" ht="17.25">
      <c r="A47" s="33" t="s">
        <v>518</v>
      </c>
      <c r="B47" s="34" t="s">
        <v>6880</v>
      </c>
      <c r="C47" s="19">
        <v>512</v>
      </c>
      <c r="D47" s="19">
        <v>200</v>
      </c>
      <c r="E47" s="19">
        <v>512</v>
      </c>
      <c r="F47" s="19">
        <v>64</v>
      </c>
      <c r="G47" s="19">
        <v>100</v>
      </c>
      <c r="H47" s="19">
        <v>180</v>
      </c>
      <c r="I47" s="19">
        <v>100</v>
      </c>
      <c r="J47" s="20"/>
      <c r="K47" s="20"/>
      <c r="L47" s="20"/>
      <c r="M47" s="20"/>
      <c r="N47" s="19">
        <v>15</v>
      </c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"/>
    </row>
    <row x14ac:dyDescent="0.25" r="48" customHeight="1" ht="17.25">
      <c r="A48" s="33" t="s">
        <v>518</v>
      </c>
      <c r="B48" s="34" t="s">
        <v>6881</v>
      </c>
      <c r="C48" s="20"/>
      <c r="D48" s="20"/>
      <c r="E48" s="20"/>
      <c r="F48" s="20"/>
      <c r="G48" s="20"/>
      <c r="H48" s="20"/>
      <c r="I48" s="20"/>
      <c r="J48" s="19">
        <v>138</v>
      </c>
      <c r="K48" s="19">
        <v>50</v>
      </c>
      <c r="L48" s="19">
        <v>100</v>
      </c>
      <c r="M48" s="19">
        <v>48</v>
      </c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"/>
    </row>
    <row x14ac:dyDescent="0.25" r="49" customHeight="1" ht="17.25">
      <c r="A49" s="33" t="s">
        <v>520</v>
      </c>
      <c r="B49" s="34" t="s">
        <v>6882</v>
      </c>
      <c r="C49" s="20"/>
      <c r="D49" s="20"/>
      <c r="E49" s="19">
        <v>200</v>
      </c>
      <c r="F49" s="19">
        <v>300</v>
      </c>
      <c r="G49" s="19">
        <v>250</v>
      </c>
      <c r="H49" s="20"/>
      <c r="I49" s="20"/>
      <c r="J49" s="20"/>
      <c r="K49" s="20"/>
      <c r="L49" s="20"/>
      <c r="M49" s="20"/>
      <c r="N49" s="20"/>
      <c r="O49" s="20"/>
      <c r="P49" s="19">
        <v>60</v>
      </c>
      <c r="Q49" s="19">
        <v>100</v>
      </c>
      <c r="R49" s="19">
        <v>100</v>
      </c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"/>
    </row>
    <row x14ac:dyDescent="0.25" r="50" customHeight="1" ht="17.25">
      <c r="A50" s="15" t="s">
        <v>522</v>
      </c>
      <c r="B50" s="16" t="s">
        <v>6883</v>
      </c>
      <c r="C50" s="19">
        <v>20</v>
      </c>
      <c r="D50" s="20"/>
      <c r="E50" s="20"/>
      <c r="F50" s="20"/>
      <c r="G50" s="19">
        <v>200</v>
      </c>
      <c r="H50" s="20"/>
      <c r="I50" s="19">
        <v>30</v>
      </c>
      <c r="J50" s="20"/>
      <c r="K50" s="20"/>
      <c r="L50" s="19">
        <v>25</v>
      </c>
      <c r="M50" s="20"/>
      <c r="N50" s="20"/>
      <c r="O50" s="20"/>
      <c r="P50" s="19">
        <v>41</v>
      </c>
      <c r="Q50" s="19">
        <v>350</v>
      </c>
      <c r="R50" s="20"/>
      <c r="S50" s="19">
        <v>5</v>
      </c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"/>
    </row>
    <row x14ac:dyDescent="0.25" r="51" customHeight="1" ht="17.25">
      <c r="A51" s="15" t="s">
        <v>2628</v>
      </c>
      <c r="B51" s="16" t="s">
        <v>6884</v>
      </c>
      <c r="C51" s="20"/>
      <c r="D51" s="19">
        <v>112</v>
      </c>
      <c r="E51" s="20"/>
      <c r="F51" s="20"/>
      <c r="G51" s="19">
        <v>50</v>
      </c>
      <c r="H51" s="20"/>
      <c r="I51" s="19">
        <v>50</v>
      </c>
      <c r="J51" s="20"/>
      <c r="K51" s="19">
        <v>36</v>
      </c>
      <c r="L51" s="19">
        <v>53</v>
      </c>
      <c r="M51" s="20"/>
      <c r="N51" s="19">
        <v>41</v>
      </c>
      <c r="O51" s="20"/>
      <c r="P51" s="19">
        <v>49</v>
      </c>
      <c r="Q51" s="20"/>
      <c r="R51" s="20"/>
      <c r="S51" s="19">
        <v>80</v>
      </c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"/>
    </row>
    <row x14ac:dyDescent="0.25" r="52" customHeight="1" ht="17.25">
      <c r="A52" s="15" t="s">
        <v>526</v>
      </c>
      <c r="B52" s="16" t="s">
        <v>6885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19">
        <v>64</v>
      </c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"/>
    </row>
    <row x14ac:dyDescent="0.25" r="53" customHeight="1" ht="17.25">
      <c r="A53" s="1031" t="s">
        <v>528</v>
      </c>
      <c r="B53" s="1036" t="s">
        <v>6886</v>
      </c>
      <c r="C53" s="1033">
        <v>50</v>
      </c>
      <c r="D53" s="1033">
        <v>50</v>
      </c>
      <c r="E53" s="1033">
        <v>200</v>
      </c>
      <c r="F53" s="1034"/>
      <c r="G53" s="1033">
        <v>100</v>
      </c>
      <c r="H53" s="1034"/>
      <c r="I53" s="1034"/>
      <c r="J53" s="1033">
        <v>20</v>
      </c>
      <c r="K53" s="1034"/>
      <c r="L53" s="1033">
        <v>25</v>
      </c>
      <c r="M53" s="1034"/>
      <c r="N53" s="1034"/>
      <c r="O53" s="1034"/>
      <c r="P53" s="1034"/>
      <c r="Q53" s="1034"/>
      <c r="R53" s="1034"/>
      <c r="S53" s="1034"/>
      <c r="T53" s="1034"/>
      <c r="U53" s="1034"/>
      <c r="V53" s="1034"/>
      <c r="W53" s="1034"/>
      <c r="X53" s="1033">
        <v>50</v>
      </c>
      <c r="Y53" s="1035"/>
      <c r="Z53" s="1033">
        <v>80</v>
      </c>
      <c r="AA53" s="1033">
        <v>80</v>
      </c>
      <c r="AB53" s="1034"/>
      <c r="AC53" s="1034"/>
      <c r="AD53" s="1034"/>
      <c r="AE53" s="1034"/>
      <c r="AF53" s="1034"/>
      <c r="AG53" s="1034"/>
      <c r="AH53" s="1034"/>
      <c r="AI53" s="2"/>
    </row>
    <row x14ac:dyDescent="0.25" r="54" customHeight="1" ht="17.25">
      <c r="A54" s="33" t="s">
        <v>530</v>
      </c>
      <c r="B54" s="16" t="s">
        <v>6887</v>
      </c>
      <c r="C54" s="19">
        <v>90</v>
      </c>
      <c r="D54" s="19">
        <v>90</v>
      </c>
      <c r="E54" s="19">
        <v>800</v>
      </c>
      <c r="F54" s="20"/>
      <c r="G54" s="19">
        <v>400</v>
      </c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"/>
    </row>
    <row x14ac:dyDescent="0.25" r="55" customHeight="1" ht="17.25">
      <c r="A55" s="33" t="s">
        <v>530</v>
      </c>
      <c r="B55" s="16" t="s">
        <v>6888</v>
      </c>
      <c r="C55" s="20"/>
      <c r="D55" s="20"/>
      <c r="E55" s="20"/>
      <c r="F55" s="19">
        <v>40</v>
      </c>
      <c r="G55" s="20"/>
      <c r="H55" s="20"/>
      <c r="I55" s="19">
        <v>50</v>
      </c>
      <c r="J55" s="19">
        <v>40</v>
      </c>
      <c r="K55" s="20"/>
      <c r="L55" s="20"/>
      <c r="M55" s="20"/>
      <c r="N55" s="20"/>
      <c r="O55" s="20"/>
      <c r="P55" s="20"/>
      <c r="Q55" s="20"/>
      <c r="R55" s="19">
        <v>40</v>
      </c>
      <c r="S55" s="19">
        <v>100</v>
      </c>
      <c r="T55" s="20"/>
      <c r="U55" s="20"/>
      <c r="V55" s="20"/>
      <c r="W55" s="20"/>
      <c r="X55" s="19">
        <v>170</v>
      </c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"/>
    </row>
    <row x14ac:dyDescent="0.25" r="56" customHeight="1" ht="17.25">
      <c r="A56" s="33" t="s">
        <v>532</v>
      </c>
      <c r="B56" s="16" t="s">
        <v>6889</v>
      </c>
      <c r="C56" s="20"/>
      <c r="D56" s="20"/>
      <c r="E56" s="20"/>
      <c r="F56" s="19">
        <v>200</v>
      </c>
      <c r="G56" s="19">
        <v>400</v>
      </c>
      <c r="H56" s="20"/>
      <c r="I56" s="20"/>
      <c r="J56" s="20"/>
      <c r="K56" s="19">
        <v>30</v>
      </c>
      <c r="L56" s="19">
        <v>105</v>
      </c>
      <c r="M56" s="20"/>
      <c r="N56" s="20"/>
      <c r="O56" s="20"/>
      <c r="P56" s="20"/>
      <c r="Q56" s="20"/>
      <c r="R56" s="19">
        <v>260</v>
      </c>
      <c r="S56" s="20"/>
      <c r="T56" s="20"/>
      <c r="U56" s="20"/>
      <c r="V56" s="20"/>
      <c r="W56" s="20"/>
      <c r="X56" s="19">
        <v>100</v>
      </c>
      <c r="Y56" s="20"/>
      <c r="Z56" s="19">
        <v>50</v>
      </c>
      <c r="AA56" s="19">
        <v>50</v>
      </c>
      <c r="AB56" s="35"/>
      <c r="AC56" s="35"/>
      <c r="AD56" s="35"/>
      <c r="AE56" s="20"/>
      <c r="AF56" s="20"/>
      <c r="AG56" s="20"/>
      <c r="AH56" s="20"/>
      <c r="AI56" s="2"/>
    </row>
    <row x14ac:dyDescent="0.25" r="57" customHeight="1" ht="17.25">
      <c r="A57" s="33" t="s">
        <v>532</v>
      </c>
      <c r="B57" s="16" t="s">
        <v>6890</v>
      </c>
      <c r="C57" s="19">
        <v>100</v>
      </c>
      <c r="D57" s="20"/>
      <c r="E57" s="20"/>
      <c r="F57" s="19">
        <v>150</v>
      </c>
      <c r="G57" s="19">
        <v>1000</v>
      </c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19">
        <v>100</v>
      </c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"/>
    </row>
    <row x14ac:dyDescent="0.25" r="58" customHeight="1" ht="17.25">
      <c r="A58" s="33" t="s">
        <v>534</v>
      </c>
      <c r="B58" s="16" t="s">
        <v>6891</v>
      </c>
      <c r="C58" s="19">
        <v>150</v>
      </c>
      <c r="D58" s="19">
        <v>136</v>
      </c>
      <c r="E58" s="19">
        <v>1000</v>
      </c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"/>
    </row>
    <row x14ac:dyDescent="0.25" r="59" customHeight="1" ht="17.25">
      <c r="A59" s="33" t="s">
        <v>534</v>
      </c>
      <c r="B59" s="16" t="s">
        <v>6892</v>
      </c>
      <c r="C59" s="20"/>
      <c r="D59" s="20"/>
      <c r="E59" s="20"/>
      <c r="F59" s="19">
        <v>200</v>
      </c>
      <c r="G59" s="20"/>
      <c r="H59" s="20"/>
      <c r="I59" s="20"/>
      <c r="J59" s="19">
        <v>102</v>
      </c>
      <c r="K59" s="20"/>
      <c r="L59" s="20"/>
      <c r="M59" s="20"/>
      <c r="N59" s="20"/>
      <c r="O59" s="20"/>
      <c r="P59" s="20"/>
      <c r="Q59" s="20"/>
      <c r="R59" s="19">
        <v>300</v>
      </c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"/>
    </row>
    <row x14ac:dyDescent="0.25" r="60" customHeight="1" ht="17.25">
      <c r="A60" s="33" t="s">
        <v>534</v>
      </c>
      <c r="B60" s="16" t="s">
        <v>14</v>
      </c>
      <c r="C60" s="20"/>
      <c r="D60" s="20"/>
      <c r="E60" s="20"/>
      <c r="F60" s="20"/>
      <c r="G60" s="19">
        <v>-50</v>
      </c>
      <c r="H60" s="19">
        <v>-2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19">
        <v>-98</v>
      </c>
      <c r="W60" s="35"/>
      <c r="X60" s="20"/>
      <c r="Y60" s="20"/>
      <c r="Z60" s="20"/>
      <c r="AA60" s="20"/>
      <c r="AB60" s="20"/>
      <c r="AC60" s="20"/>
      <c r="AD60" s="20"/>
      <c r="AE60" s="35"/>
      <c r="AF60" s="35"/>
      <c r="AG60" s="35"/>
      <c r="AH60" s="20"/>
      <c r="AI60" s="2"/>
    </row>
    <row x14ac:dyDescent="0.25" r="61" customHeight="1" ht="17.25">
      <c r="A61" s="33" t="s">
        <v>4175</v>
      </c>
      <c r="B61" s="16" t="s">
        <v>6893</v>
      </c>
      <c r="C61" s="20"/>
      <c r="D61" s="19">
        <v>420</v>
      </c>
      <c r="E61" s="20"/>
      <c r="F61" s="20"/>
      <c r="G61" s="35"/>
      <c r="H61" s="35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35"/>
      <c r="W61" s="35"/>
      <c r="X61" s="20"/>
      <c r="Y61" s="20"/>
      <c r="Z61" s="20"/>
      <c r="AA61" s="20"/>
      <c r="AB61" s="20"/>
      <c r="AC61" s="20"/>
      <c r="AD61" s="20"/>
      <c r="AE61" s="35"/>
      <c r="AF61" s="35"/>
      <c r="AG61" s="35"/>
      <c r="AH61" s="20"/>
      <c r="AI61" s="2"/>
    </row>
    <row x14ac:dyDescent="0.25" r="62" customHeight="1" ht="17.25">
      <c r="A62" s="33" t="s">
        <v>4175</v>
      </c>
      <c r="B62" s="16" t="s">
        <v>6894</v>
      </c>
      <c r="C62" s="19">
        <v>350</v>
      </c>
      <c r="D62" s="20"/>
      <c r="E62" s="20"/>
      <c r="F62" s="20"/>
      <c r="G62" s="20"/>
      <c r="H62" s="20"/>
      <c r="I62" s="20"/>
      <c r="J62" s="20"/>
      <c r="K62" s="19">
        <v>30</v>
      </c>
      <c r="L62" s="20"/>
      <c r="M62" s="20"/>
      <c r="N62" s="20"/>
      <c r="O62" s="20"/>
      <c r="P62" s="19">
        <v>40</v>
      </c>
      <c r="Q62" s="19">
        <v>40</v>
      </c>
      <c r="R62" s="19">
        <v>200</v>
      </c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"/>
    </row>
    <row x14ac:dyDescent="0.25" r="63" customHeight="1" ht="17.25">
      <c r="A63" s="33" t="s">
        <v>537</v>
      </c>
      <c r="B63" s="16" t="s">
        <v>6895</v>
      </c>
      <c r="C63" s="20"/>
      <c r="D63" s="19">
        <v>50</v>
      </c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19">
        <v>50</v>
      </c>
      <c r="Q63" s="19">
        <v>60</v>
      </c>
      <c r="R63" s="20"/>
      <c r="S63" s="19">
        <v>100</v>
      </c>
      <c r="T63" s="20"/>
      <c r="U63" s="20"/>
      <c r="V63" s="20"/>
      <c r="W63" s="20"/>
      <c r="X63" s="20"/>
      <c r="Y63" s="20"/>
      <c r="Z63" s="19">
        <v>50</v>
      </c>
      <c r="AA63" s="19">
        <v>50</v>
      </c>
      <c r="AB63" s="35"/>
      <c r="AC63" s="35"/>
      <c r="AD63" s="35"/>
      <c r="AE63" s="20"/>
      <c r="AF63" s="20"/>
      <c r="AG63" s="20"/>
      <c r="AH63" s="20"/>
      <c r="AI63" s="2"/>
    </row>
    <row x14ac:dyDescent="0.25" r="64" customHeight="1" ht="17.25">
      <c r="A64" s="33" t="s">
        <v>460</v>
      </c>
      <c r="B64" s="16" t="s">
        <v>14</v>
      </c>
      <c r="C64" s="20"/>
      <c r="D64" s="20"/>
      <c r="E64" s="20"/>
      <c r="F64" s="20"/>
      <c r="G64" s="20"/>
      <c r="H64" s="20"/>
      <c r="I64" s="19">
        <v>-78</v>
      </c>
      <c r="J64" s="20"/>
      <c r="K64" s="20"/>
      <c r="L64" s="20"/>
      <c r="M64" s="20"/>
      <c r="N64" s="19">
        <v>-14</v>
      </c>
      <c r="O64" s="20"/>
      <c r="P64" s="19">
        <v>-63</v>
      </c>
      <c r="Q64" s="20"/>
      <c r="R64" s="20"/>
      <c r="S64" s="20"/>
      <c r="T64" s="20"/>
      <c r="U64" s="20"/>
      <c r="V64" s="19">
        <v>-37</v>
      </c>
      <c r="W64" s="35"/>
      <c r="X64" s="20"/>
      <c r="Y64" s="20"/>
      <c r="Z64" s="20"/>
      <c r="AA64" s="20"/>
      <c r="AB64" s="20"/>
      <c r="AC64" s="20"/>
      <c r="AD64" s="20"/>
      <c r="AE64" s="35"/>
      <c r="AF64" s="35"/>
      <c r="AG64" s="35"/>
      <c r="AH64" s="20"/>
      <c r="AI64" s="2"/>
    </row>
    <row x14ac:dyDescent="0.25" r="65" customHeight="1" ht="17.25">
      <c r="A65" s="33" t="s">
        <v>460</v>
      </c>
      <c r="B65" s="16" t="s">
        <v>6896</v>
      </c>
      <c r="C65" s="20"/>
      <c r="D65" s="20"/>
      <c r="E65" s="20"/>
      <c r="F65" s="20"/>
      <c r="G65" s="19">
        <v>700</v>
      </c>
      <c r="H65" s="20"/>
      <c r="I65" s="20"/>
      <c r="J65" s="20"/>
      <c r="K65" s="19">
        <v>50</v>
      </c>
      <c r="L65" s="20"/>
      <c r="M65" s="20"/>
      <c r="N65" s="20"/>
      <c r="O65" s="20"/>
      <c r="P65" s="20"/>
      <c r="Q65" s="20"/>
      <c r="R65" s="19">
        <v>220</v>
      </c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"/>
    </row>
    <row x14ac:dyDescent="0.25" r="66" customHeight="1" ht="17.25">
      <c r="A66" s="33" t="s">
        <v>539</v>
      </c>
      <c r="B66" s="16" t="s">
        <v>6897</v>
      </c>
      <c r="C66" s="19">
        <v>300</v>
      </c>
      <c r="D66" s="20"/>
      <c r="E66" s="19">
        <v>300</v>
      </c>
      <c r="F66" s="20"/>
      <c r="G66" s="19">
        <v>400</v>
      </c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19">
        <v>30</v>
      </c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"/>
    </row>
    <row x14ac:dyDescent="0.25" r="67" customHeight="1" ht="17.25">
      <c r="A67" s="33" t="s">
        <v>541</v>
      </c>
      <c r="B67" s="16" t="s">
        <v>6898</v>
      </c>
      <c r="C67" s="20"/>
      <c r="D67" s="20"/>
      <c r="E67" s="20"/>
      <c r="F67" s="20"/>
      <c r="G67" s="20"/>
      <c r="H67" s="20"/>
      <c r="I67" s="20"/>
      <c r="J67" s="19">
        <v>50</v>
      </c>
      <c r="K67" s="20"/>
      <c r="L67" s="19">
        <v>200</v>
      </c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19">
        <v>360</v>
      </c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"/>
    </row>
    <row x14ac:dyDescent="0.25" r="68" customHeight="1" ht="17.25">
      <c r="A68" s="21" t="s">
        <v>6333</v>
      </c>
      <c r="B68" s="47"/>
      <c r="C68" s="23">
        <f>SUM(C34:C67)</f>
      </c>
      <c r="D68" s="23">
        <f>SUM(D34:D67)</f>
      </c>
      <c r="E68" s="23">
        <f>SUM(E34:E67)</f>
      </c>
      <c r="F68" s="23">
        <f>SUM(F34:F67)</f>
      </c>
      <c r="G68" s="23">
        <f>SUM(G34:G67)</f>
      </c>
      <c r="H68" s="23">
        <f>SUM(H34:H67)</f>
      </c>
      <c r="I68" s="23">
        <f>SUM(I34:I67)</f>
      </c>
      <c r="J68" s="23">
        <f>SUM(J34:J67)</f>
      </c>
      <c r="K68" s="23">
        <f>SUM(K34:K67)</f>
      </c>
      <c r="L68" s="23">
        <f>SUM(L34:L67)</f>
      </c>
      <c r="M68" s="23">
        <f>SUM(M34:M67)</f>
      </c>
      <c r="N68" s="23">
        <f>SUM(N34:N67)</f>
      </c>
      <c r="O68" s="23">
        <f>SUM(O34:O67)</f>
      </c>
      <c r="P68" s="23">
        <f>SUM(P34:P67)</f>
      </c>
      <c r="Q68" s="23">
        <f>SUM(Q34:Q67)</f>
      </c>
      <c r="R68" s="23">
        <f>SUM(R34:R67)</f>
      </c>
      <c r="S68" s="23">
        <f>SUM(S34:S67)</f>
      </c>
      <c r="T68" s="23">
        <f>SUM(T34:T67)</f>
      </c>
      <c r="U68" s="23">
        <f>SUM(U34:U67)</f>
      </c>
      <c r="V68" s="23">
        <f>SUM(V34:V67)</f>
      </c>
      <c r="W68" s="112"/>
      <c r="X68" s="23">
        <f>SUM(X34:X67)</f>
      </c>
      <c r="Y68" s="23">
        <f>SUM(Y34:Y67)</f>
      </c>
      <c r="Z68" s="23">
        <f>SUM(Z34:Z67)</f>
      </c>
      <c r="AA68" s="23">
        <f>SUM(AA34:AA67)</f>
      </c>
      <c r="AB68" s="112"/>
      <c r="AC68" s="112"/>
      <c r="AD68" s="112"/>
      <c r="AE68" s="112"/>
      <c r="AF68" s="112"/>
      <c r="AG68" s="112"/>
      <c r="AH68" s="23">
        <f>SUM(AH34:AH67)</f>
      </c>
      <c r="AI68" s="2"/>
    </row>
    <row x14ac:dyDescent="0.25" r="69" customHeight="1" ht="17.25">
      <c r="A69" s="33">
        <v>44568</v>
      </c>
      <c r="B69" s="16" t="s">
        <v>6899</v>
      </c>
      <c r="C69" s="19">
        <v>500</v>
      </c>
      <c r="D69" s="19">
        <v>197</v>
      </c>
      <c r="E69" s="19">
        <v>284</v>
      </c>
      <c r="F69" s="19">
        <v>168</v>
      </c>
      <c r="G69" s="19">
        <v>350</v>
      </c>
      <c r="H69" s="35"/>
      <c r="I69" s="35"/>
      <c r="J69" s="19">
        <v>71</v>
      </c>
      <c r="K69" s="35"/>
      <c r="L69" s="19">
        <v>200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2"/>
    </row>
    <row x14ac:dyDescent="0.25" r="70" customHeight="1" ht="17.25">
      <c r="A70" s="1031">
        <v>44599</v>
      </c>
      <c r="B70" s="1036" t="s">
        <v>6900</v>
      </c>
      <c r="C70" s="1033">
        <v>196</v>
      </c>
      <c r="D70" s="1033">
        <v>220</v>
      </c>
      <c r="E70" s="1033">
        <v>574</v>
      </c>
      <c r="F70" s="1033">
        <v>64</v>
      </c>
      <c r="G70" s="1033">
        <v>136</v>
      </c>
      <c r="H70" s="1034"/>
      <c r="I70" s="1033">
        <v>125</v>
      </c>
      <c r="J70" s="1033">
        <v>48</v>
      </c>
      <c r="K70" s="1034"/>
      <c r="L70" s="1034"/>
      <c r="M70" s="1034"/>
      <c r="N70" s="1034"/>
      <c r="O70" s="1034"/>
      <c r="P70" s="1033">
        <v>32</v>
      </c>
      <c r="Q70" s="1034"/>
      <c r="R70" s="1034"/>
      <c r="S70" s="1034"/>
      <c r="T70" s="1034"/>
      <c r="U70" s="1034"/>
      <c r="V70" s="1034"/>
      <c r="W70" s="1034"/>
      <c r="X70" s="1033">
        <v>100</v>
      </c>
      <c r="Y70" s="1034"/>
      <c r="Z70" s="1034"/>
      <c r="AA70" s="1034"/>
      <c r="AB70" s="1034"/>
      <c r="AC70" s="1034"/>
      <c r="AD70" s="1034"/>
      <c r="AE70" s="1034"/>
      <c r="AF70" s="1034"/>
      <c r="AG70" s="1034"/>
      <c r="AH70" s="1034"/>
      <c r="AI70" s="2"/>
    </row>
    <row x14ac:dyDescent="0.25" r="71" customHeight="1" ht="17.25">
      <c r="A71" s="33">
        <v>44627</v>
      </c>
      <c r="B71" s="16" t="s">
        <v>6901</v>
      </c>
      <c r="C71" s="19">
        <v>200</v>
      </c>
      <c r="D71" s="19">
        <v>68</v>
      </c>
      <c r="E71" s="19">
        <v>2</v>
      </c>
      <c r="F71" s="35"/>
      <c r="G71" s="35"/>
      <c r="H71" s="35"/>
      <c r="I71" s="19">
        <v>35</v>
      </c>
      <c r="J71" s="35"/>
      <c r="K71" s="35"/>
      <c r="L71" s="35"/>
      <c r="M71" s="35"/>
      <c r="N71" s="19">
        <v>6</v>
      </c>
      <c r="O71" s="35"/>
      <c r="P71" s="35"/>
      <c r="Q71" s="35"/>
      <c r="R71" s="19">
        <v>100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2"/>
    </row>
    <row x14ac:dyDescent="0.25" r="72" customHeight="1" ht="17.25">
      <c r="A72" s="33">
        <v>44688</v>
      </c>
      <c r="B72" s="16" t="s">
        <v>6902</v>
      </c>
      <c r="C72" s="35"/>
      <c r="D72" s="35"/>
      <c r="E72" s="35"/>
      <c r="F72" s="19">
        <v>140</v>
      </c>
      <c r="G72" s="19">
        <v>828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19">
        <v>440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2"/>
    </row>
    <row x14ac:dyDescent="0.25" r="73" customHeight="1" ht="17.25">
      <c r="A73" s="33">
        <v>44688</v>
      </c>
      <c r="B73" s="16" t="s">
        <v>6903</v>
      </c>
      <c r="C73" s="19">
        <v>252</v>
      </c>
      <c r="D73" s="19">
        <v>210</v>
      </c>
      <c r="E73" s="19">
        <v>420</v>
      </c>
      <c r="F73" s="35"/>
      <c r="G73" s="35"/>
      <c r="H73" s="35"/>
      <c r="I73" s="35"/>
      <c r="J73" s="19">
        <v>140</v>
      </c>
      <c r="K73" s="35"/>
      <c r="L73" s="19">
        <v>196</v>
      </c>
      <c r="M73" s="35"/>
      <c r="N73" s="19">
        <v>66</v>
      </c>
      <c r="O73" s="35"/>
      <c r="P73" s="19">
        <v>70</v>
      </c>
      <c r="Q73" s="19">
        <v>85</v>
      </c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2"/>
    </row>
    <row x14ac:dyDescent="0.25" r="74" customHeight="1" ht="17.25">
      <c r="A74" s="33">
        <v>44719</v>
      </c>
      <c r="B74" s="16" t="s">
        <v>6904</v>
      </c>
      <c r="C74" s="19">
        <v>414</v>
      </c>
      <c r="D74" s="19">
        <v>170</v>
      </c>
      <c r="E74" s="19">
        <v>540</v>
      </c>
      <c r="F74" s="19">
        <v>184</v>
      </c>
      <c r="G74" s="19">
        <v>760</v>
      </c>
      <c r="H74" s="35"/>
      <c r="I74" s="35"/>
      <c r="J74" s="19">
        <v>256</v>
      </c>
      <c r="K74" s="35"/>
      <c r="L74" s="19">
        <v>80</v>
      </c>
      <c r="M74" s="19">
        <v>70</v>
      </c>
      <c r="N74" s="35"/>
      <c r="O74" s="35"/>
      <c r="P74" s="35"/>
      <c r="Q74" s="35"/>
      <c r="R74" s="19">
        <v>184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2"/>
    </row>
    <row x14ac:dyDescent="0.25" r="75" customHeight="1" ht="17.25">
      <c r="A75" s="33">
        <v>44719</v>
      </c>
      <c r="B75" s="16" t="s">
        <v>6905</v>
      </c>
      <c r="C75" s="35"/>
      <c r="D75" s="35"/>
      <c r="E75" s="35"/>
      <c r="F75" s="35"/>
      <c r="G75" s="19">
        <v>1000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2"/>
    </row>
    <row x14ac:dyDescent="0.25" r="76" customHeight="1" ht="17.25">
      <c r="A76" s="33">
        <v>44719</v>
      </c>
      <c r="B76" s="16" t="s">
        <v>6906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19">
        <v>36</v>
      </c>
      <c r="AC76" s="19">
        <v>6</v>
      </c>
      <c r="AD76" s="19">
        <v>184</v>
      </c>
      <c r="AE76" s="35"/>
      <c r="AF76" s="35"/>
      <c r="AG76" s="35"/>
      <c r="AH76" s="35"/>
      <c r="AI76" s="2"/>
    </row>
    <row x14ac:dyDescent="0.25" r="77" customHeight="1" ht="17.25">
      <c r="A77" s="33">
        <v>44749</v>
      </c>
      <c r="B77" s="16" t="s">
        <v>6907</v>
      </c>
      <c r="C77" s="35"/>
      <c r="D77" s="19">
        <v>106</v>
      </c>
      <c r="E77" s="19">
        <v>4</v>
      </c>
      <c r="F77" s="35"/>
      <c r="G77" s="35"/>
      <c r="H77" s="35"/>
      <c r="I77" s="35"/>
      <c r="J77" s="35"/>
      <c r="K77" s="35"/>
      <c r="L77" s="19">
        <v>16</v>
      </c>
      <c r="M77" s="19">
        <v>14</v>
      </c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2"/>
    </row>
    <row x14ac:dyDescent="0.25" r="78" customHeight="1" ht="17.25">
      <c r="A78" s="33">
        <v>44780</v>
      </c>
      <c r="B78" s="16" t="s">
        <v>6908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19">
        <v>30</v>
      </c>
      <c r="Y78" s="35"/>
      <c r="Z78" s="19">
        <v>150</v>
      </c>
      <c r="AA78" s="19">
        <v>150</v>
      </c>
      <c r="AB78" s="35"/>
      <c r="AC78" s="35"/>
      <c r="AD78" s="35"/>
      <c r="AE78" s="35"/>
      <c r="AF78" s="35"/>
      <c r="AG78" s="35"/>
      <c r="AH78" s="35"/>
      <c r="AI78" s="2"/>
    </row>
    <row x14ac:dyDescent="0.25" r="79" customHeight="1" ht="17.25">
      <c r="A79" s="33">
        <v>44811</v>
      </c>
      <c r="B79" s="16" t="s">
        <v>6909</v>
      </c>
      <c r="C79" s="19">
        <v>60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19">
        <v>70</v>
      </c>
      <c r="Y79" s="35"/>
      <c r="Z79" s="35"/>
      <c r="AA79" s="35"/>
      <c r="AB79" s="35"/>
      <c r="AC79" s="35"/>
      <c r="AD79" s="35"/>
      <c r="AE79" s="19">
        <v>60</v>
      </c>
      <c r="AF79" s="35"/>
      <c r="AG79" s="35"/>
      <c r="AH79" s="35"/>
      <c r="AI79" s="2"/>
    </row>
    <row x14ac:dyDescent="0.25" r="80" customHeight="1" ht="17.25">
      <c r="A80" s="33">
        <v>44872</v>
      </c>
      <c r="B80" s="16" t="s">
        <v>6910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19">
        <v>60</v>
      </c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2"/>
    </row>
    <row x14ac:dyDescent="0.25" r="81" customHeight="1" ht="17.25">
      <c r="A81" s="33">
        <v>44902</v>
      </c>
      <c r="B81" s="16" t="s">
        <v>6911</v>
      </c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19">
        <v>100</v>
      </c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2"/>
    </row>
    <row x14ac:dyDescent="0.25" r="82" customHeight="1" ht="17.25">
      <c r="A82" s="33" t="s">
        <v>4177</v>
      </c>
      <c r="B82" s="16" t="s">
        <v>6912</v>
      </c>
      <c r="C82" s="35"/>
      <c r="D82" s="35"/>
      <c r="E82" s="35"/>
      <c r="F82" s="19">
        <v>300</v>
      </c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19">
        <v>200</v>
      </c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2"/>
    </row>
    <row x14ac:dyDescent="0.25" r="83" customHeight="1" ht="17.25">
      <c r="A83" s="33" t="s">
        <v>6913</v>
      </c>
      <c r="B83" s="16" t="s">
        <v>6914</v>
      </c>
      <c r="C83" s="19">
        <v>200</v>
      </c>
      <c r="D83" s="19">
        <v>70</v>
      </c>
      <c r="E83" s="20"/>
      <c r="F83" s="20"/>
      <c r="G83" s="19">
        <v>200</v>
      </c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19">
        <v>100</v>
      </c>
      <c r="W83" s="35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"/>
    </row>
    <row x14ac:dyDescent="0.25" r="84" customHeight="1" ht="17.25">
      <c r="A84" s="33" t="s">
        <v>6913</v>
      </c>
      <c r="B84" s="16" t="s">
        <v>6915</v>
      </c>
      <c r="C84" s="19">
        <v>100</v>
      </c>
      <c r="D84" s="102">
        <v>50</v>
      </c>
      <c r="E84" s="20"/>
      <c r="F84" s="20"/>
      <c r="G84" s="20"/>
      <c r="H84" s="19">
        <v>100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"/>
    </row>
    <row x14ac:dyDescent="0.25" r="85" customHeight="1" ht="17.25">
      <c r="A85" s="1031" t="s">
        <v>3665</v>
      </c>
      <c r="B85" s="1036" t="s">
        <v>6916</v>
      </c>
      <c r="C85" s="1033">
        <v>250</v>
      </c>
      <c r="D85" s="1033">
        <v>80</v>
      </c>
      <c r="E85" s="1034"/>
      <c r="F85" s="1033">
        <v>100</v>
      </c>
      <c r="G85" s="1033">
        <v>200</v>
      </c>
      <c r="H85" s="1034"/>
      <c r="I85" s="1034"/>
      <c r="J85" s="1034"/>
      <c r="K85" s="1034"/>
      <c r="L85" s="1034"/>
      <c r="M85" s="1034"/>
      <c r="N85" s="1034"/>
      <c r="O85" s="1034"/>
      <c r="P85" s="1034"/>
      <c r="Q85" s="1034"/>
      <c r="R85" s="1033">
        <v>200</v>
      </c>
      <c r="S85" s="1034"/>
      <c r="T85" s="1034"/>
      <c r="U85" s="1034"/>
      <c r="V85" s="1034"/>
      <c r="W85" s="1034"/>
      <c r="X85" s="1033">
        <v>120</v>
      </c>
      <c r="Y85" s="1034"/>
      <c r="Z85" s="1034"/>
      <c r="AA85" s="1034"/>
      <c r="AB85" s="1034"/>
      <c r="AC85" s="1034"/>
      <c r="AD85" s="1034"/>
      <c r="AE85" s="1034"/>
      <c r="AF85" s="1034"/>
      <c r="AG85" s="1034"/>
      <c r="AH85" s="1034"/>
      <c r="AI85" s="2"/>
    </row>
    <row x14ac:dyDescent="0.25" r="86" customHeight="1" ht="17.25">
      <c r="A86" s="33" t="s">
        <v>5398</v>
      </c>
      <c r="B86" s="16" t="s">
        <v>6917</v>
      </c>
      <c r="C86" s="19">
        <v>120</v>
      </c>
      <c r="D86" s="19">
        <v>85</v>
      </c>
      <c r="E86" s="20"/>
      <c r="F86" s="102">
        <v>64</v>
      </c>
      <c r="G86" s="20"/>
      <c r="H86" s="20"/>
      <c r="I86" s="19">
        <v>25</v>
      </c>
      <c r="J86" s="20"/>
      <c r="K86" s="20"/>
      <c r="L86" s="20"/>
      <c r="M86" s="20"/>
      <c r="N86" s="19">
        <v>10</v>
      </c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"/>
    </row>
    <row x14ac:dyDescent="0.25" r="87" customHeight="1" ht="17.25">
      <c r="A87" s="33" t="s">
        <v>3284</v>
      </c>
      <c r="B87" s="16" t="s">
        <v>6918</v>
      </c>
      <c r="C87" s="19">
        <v>60</v>
      </c>
      <c r="D87" s="19">
        <v>102</v>
      </c>
      <c r="E87" s="20"/>
      <c r="F87" s="20"/>
      <c r="G87" s="20"/>
      <c r="H87" s="20"/>
      <c r="I87" s="20"/>
      <c r="J87" s="19">
        <v>20</v>
      </c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19">
        <v>100</v>
      </c>
      <c r="Y87" s="20"/>
      <c r="Z87" s="20"/>
      <c r="AA87" s="19">
        <v>30</v>
      </c>
      <c r="AB87" s="20"/>
      <c r="AC87" s="20"/>
      <c r="AD87" s="20"/>
      <c r="AE87" s="20"/>
      <c r="AF87" s="20"/>
      <c r="AG87" s="20"/>
      <c r="AH87" s="20"/>
      <c r="AI87" s="2"/>
    </row>
    <row x14ac:dyDescent="0.25" r="88" customHeight="1" ht="17.25">
      <c r="A88" s="33" t="s">
        <v>3284</v>
      </c>
      <c r="B88" s="16" t="s">
        <v>6919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19">
        <v>60</v>
      </c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19">
        <v>50</v>
      </c>
      <c r="AA88" s="19">
        <v>20</v>
      </c>
      <c r="AB88" s="20"/>
      <c r="AC88" s="20"/>
      <c r="AD88" s="20"/>
      <c r="AE88" s="20"/>
      <c r="AF88" s="20"/>
      <c r="AG88" s="20"/>
      <c r="AH88" s="20"/>
      <c r="AI88" s="2"/>
    </row>
    <row x14ac:dyDescent="0.25" r="89" customHeight="1" ht="17.25">
      <c r="A89" s="33" t="s">
        <v>3284</v>
      </c>
      <c r="B89" s="16" t="s">
        <v>6920</v>
      </c>
      <c r="C89" s="20"/>
      <c r="D89" s="20"/>
      <c r="E89" s="20"/>
      <c r="F89" s="20"/>
      <c r="G89" s="20"/>
      <c r="H89" s="19">
        <v>200</v>
      </c>
      <c r="I89" s="19">
        <v>103</v>
      </c>
      <c r="J89" s="20"/>
      <c r="K89" s="20"/>
      <c r="L89" s="20"/>
      <c r="M89" s="20"/>
      <c r="N89" s="19">
        <v>30</v>
      </c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"/>
    </row>
    <row x14ac:dyDescent="0.25" r="90" customHeight="1" ht="17.25">
      <c r="A90" s="33" t="s">
        <v>3284</v>
      </c>
      <c r="B90" s="16" t="s">
        <v>6921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19">
        <v>100</v>
      </c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"/>
    </row>
    <row x14ac:dyDescent="0.25" r="91" customHeight="1" ht="17.25">
      <c r="A91" s="33" t="s">
        <v>6922</v>
      </c>
      <c r="B91" s="16" t="s">
        <v>6923</v>
      </c>
      <c r="C91" s="19">
        <v>620</v>
      </c>
      <c r="D91" s="19">
        <v>310</v>
      </c>
      <c r="E91" s="19">
        <v>400</v>
      </c>
      <c r="F91" s="20"/>
      <c r="G91" s="19">
        <v>1100</v>
      </c>
      <c r="H91" s="19">
        <v>200</v>
      </c>
      <c r="I91" s="20"/>
      <c r="J91" s="19">
        <v>27</v>
      </c>
      <c r="K91" s="19">
        <v>240</v>
      </c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19">
        <v>50</v>
      </c>
      <c r="AA91" s="19">
        <v>30</v>
      </c>
      <c r="AB91" s="20"/>
      <c r="AC91" s="20"/>
      <c r="AD91" s="20"/>
      <c r="AE91" s="20"/>
      <c r="AF91" s="20"/>
      <c r="AG91" s="20"/>
      <c r="AH91" s="20"/>
      <c r="AI91" s="2"/>
    </row>
    <row x14ac:dyDescent="0.25" r="92" customHeight="1" ht="17.25">
      <c r="A92" s="33" t="s">
        <v>6922</v>
      </c>
      <c r="B92" s="16" t="s">
        <v>6924</v>
      </c>
      <c r="C92" s="19">
        <v>86</v>
      </c>
      <c r="D92" s="19">
        <v>69</v>
      </c>
      <c r="E92" s="20"/>
      <c r="F92" s="19">
        <v>80</v>
      </c>
      <c r="G92" s="20"/>
      <c r="H92" s="19">
        <v>200</v>
      </c>
      <c r="I92" s="19">
        <v>90</v>
      </c>
      <c r="J92" s="19">
        <v>64</v>
      </c>
      <c r="K92" s="20"/>
      <c r="L92" s="20"/>
      <c r="M92" s="19">
        <v>48</v>
      </c>
      <c r="N92" s="19">
        <v>28</v>
      </c>
      <c r="O92" s="20"/>
      <c r="P92" s="20"/>
      <c r="Q92" s="20"/>
      <c r="R92" s="20"/>
      <c r="S92" s="20"/>
      <c r="T92" s="20"/>
      <c r="U92" s="20"/>
      <c r="V92" s="20"/>
      <c r="W92" s="20"/>
      <c r="X92" s="19">
        <v>50</v>
      </c>
      <c r="Y92" s="20"/>
      <c r="Z92" s="35"/>
      <c r="AA92" s="35"/>
      <c r="AB92" s="20"/>
      <c r="AC92" s="20"/>
      <c r="AD92" s="20"/>
      <c r="AE92" s="20"/>
      <c r="AF92" s="20"/>
      <c r="AG92" s="20"/>
      <c r="AH92" s="20"/>
      <c r="AI92" s="2"/>
    </row>
    <row x14ac:dyDescent="0.25" r="93" customHeight="1" ht="17.25">
      <c r="A93" s="15" t="s">
        <v>454</v>
      </c>
      <c r="B93" s="16" t="s">
        <v>6925</v>
      </c>
      <c r="C93" s="19">
        <v>84</v>
      </c>
      <c r="D93" s="19">
        <v>84</v>
      </c>
      <c r="E93" s="19">
        <v>180</v>
      </c>
      <c r="F93" s="19">
        <v>48</v>
      </c>
      <c r="G93" s="19">
        <v>150</v>
      </c>
      <c r="H93" s="20"/>
      <c r="I93" s="19">
        <v>15</v>
      </c>
      <c r="J93" s="19">
        <v>20</v>
      </c>
      <c r="K93" s="19">
        <v>20</v>
      </c>
      <c r="L93" s="20"/>
      <c r="M93" s="19">
        <v>24</v>
      </c>
      <c r="N93" s="19">
        <v>5</v>
      </c>
      <c r="O93" s="20"/>
      <c r="P93" s="19">
        <v>12</v>
      </c>
      <c r="Q93" s="19">
        <v>12</v>
      </c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"/>
    </row>
    <row x14ac:dyDescent="0.25" r="94" customHeight="1" ht="17.25">
      <c r="A94" s="33" t="s">
        <v>6926</v>
      </c>
      <c r="B94" s="16" t="s">
        <v>6927</v>
      </c>
      <c r="C94" s="19">
        <v>56</v>
      </c>
      <c r="D94" s="19">
        <v>56</v>
      </c>
      <c r="E94" s="19">
        <v>112</v>
      </c>
      <c r="F94" s="19">
        <v>16</v>
      </c>
      <c r="G94" s="20"/>
      <c r="H94" s="20"/>
      <c r="I94" s="19">
        <v>27</v>
      </c>
      <c r="J94" s="20"/>
      <c r="K94" s="19">
        <v>22</v>
      </c>
      <c r="L94" s="20"/>
      <c r="M94" s="20"/>
      <c r="N94" s="19">
        <v>10</v>
      </c>
      <c r="O94" s="20"/>
      <c r="P94" s="20"/>
      <c r="Q94" s="20"/>
      <c r="R94" s="19">
        <v>16</v>
      </c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"/>
    </row>
    <row x14ac:dyDescent="0.25" r="95" customHeight="1" ht="17.25">
      <c r="A95" s="33" t="s">
        <v>2664</v>
      </c>
      <c r="B95" s="16" t="s">
        <v>6928</v>
      </c>
      <c r="C95" s="19">
        <v>392</v>
      </c>
      <c r="D95" s="19">
        <v>392</v>
      </c>
      <c r="E95" s="19">
        <v>640</v>
      </c>
      <c r="F95" s="19">
        <v>112</v>
      </c>
      <c r="G95" s="19">
        <v>320</v>
      </c>
      <c r="H95" s="20"/>
      <c r="I95" s="20"/>
      <c r="J95" s="19">
        <v>64</v>
      </c>
      <c r="K95" s="20"/>
      <c r="L95" s="20"/>
      <c r="M95" s="20"/>
      <c r="N95" s="19">
        <v>27</v>
      </c>
      <c r="O95" s="20"/>
      <c r="P95" s="20"/>
      <c r="Q95" s="20"/>
      <c r="R95" s="19">
        <v>112</v>
      </c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"/>
    </row>
    <row x14ac:dyDescent="0.25" r="96" customHeight="1" ht="17.25">
      <c r="A96" s="15" t="s">
        <v>2666</v>
      </c>
      <c r="B96" s="16" t="s">
        <v>6929</v>
      </c>
      <c r="C96" s="17">
        <v>100</v>
      </c>
      <c r="D96" s="17">
        <v>100</v>
      </c>
      <c r="E96" s="17">
        <v>200</v>
      </c>
      <c r="F96" s="18"/>
      <c r="G96" s="17">
        <v>50</v>
      </c>
      <c r="H96" s="18"/>
      <c r="I96" s="17">
        <v>150</v>
      </c>
      <c r="J96" s="18"/>
      <c r="K96" s="17">
        <v>30</v>
      </c>
      <c r="L96" s="17">
        <v>50</v>
      </c>
      <c r="M96" s="18"/>
      <c r="N96" s="36"/>
      <c r="O96" s="18"/>
      <c r="P96" s="18"/>
      <c r="Q96" s="18"/>
      <c r="R96" s="36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2"/>
    </row>
    <row x14ac:dyDescent="0.25" r="97" customHeight="1" ht="17.25">
      <c r="A97" s="406" t="s">
        <v>6930</v>
      </c>
      <c r="B97" s="25" t="s">
        <v>14</v>
      </c>
      <c r="C97" s="45"/>
      <c r="D97" s="45"/>
      <c r="E97" s="45"/>
      <c r="F97" s="27"/>
      <c r="G97" s="26">
        <v>-152</v>
      </c>
      <c r="H97" s="27"/>
      <c r="I97" s="45"/>
      <c r="J97" s="27"/>
      <c r="K97" s="45"/>
      <c r="L97" s="45"/>
      <c r="M97" s="27"/>
      <c r="N97" s="45"/>
      <c r="O97" s="27"/>
      <c r="P97" s="27"/>
      <c r="Q97" s="27"/>
      <c r="R97" s="45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"/>
    </row>
    <row x14ac:dyDescent="0.25" r="98" customHeight="1" ht="17.25">
      <c r="A98" s="21" t="s">
        <v>6336</v>
      </c>
      <c r="B98" s="47"/>
      <c r="C98" s="23">
        <f>SUM(C68:C96)</f>
      </c>
      <c r="D98" s="23">
        <f>SUM(D68:D96)</f>
      </c>
      <c r="E98" s="23">
        <f>SUM(E68:E96)</f>
      </c>
      <c r="F98" s="23">
        <f>SUM(F68:F96)</f>
      </c>
      <c r="G98" s="23">
        <f>SUM(G68:G97)</f>
      </c>
      <c r="H98" s="23">
        <f>SUM(H68:H96)</f>
      </c>
      <c r="I98" s="23">
        <f>SUM(I68:I96)</f>
      </c>
      <c r="J98" s="23">
        <f>SUM(J68:J96)</f>
      </c>
      <c r="K98" s="23">
        <f>SUM(K68:K96)</f>
      </c>
      <c r="L98" s="23">
        <f>SUM(L68:L96)</f>
      </c>
      <c r="M98" s="23">
        <f>SUM(M68:M96)</f>
      </c>
      <c r="N98" s="23">
        <f>SUM(N68:N96)</f>
      </c>
      <c r="O98" s="23">
        <f>SUM(O68:O96)</f>
      </c>
      <c r="P98" s="23">
        <f>SUM(P68:P96)</f>
      </c>
      <c r="Q98" s="23">
        <f>SUM(Q68:Q96)</f>
      </c>
      <c r="R98" s="23">
        <f>SUM(R68:R96)</f>
      </c>
      <c r="S98" s="23">
        <f>SUM(S68:S96)</f>
      </c>
      <c r="T98" s="23">
        <f>SUM(T68:T96)</f>
      </c>
      <c r="U98" s="23">
        <f>SUM(U68:U96)</f>
      </c>
      <c r="V98" s="23">
        <f>SUM(V68:V96)</f>
      </c>
      <c r="W98" s="112"/>
      <c r="X98" s="23">
        <f>SUM(X68:X96)</f>
      </c>
      <c r="Y98" s="23">
        <f>SUM(Y68:Y96)</f>
      </c>
      <c r="Z98" s="23">
        <f>SUM(Z68:Z96)</f>
      </c>
      <c r="AA98" s="23">
        <f>SUM(AA68:AA96)</f>
      </c>
      <c r="AB98" s="23">
        <f>SUM(AB68:AB96)</f>
      </c>
      <c r="AC98" s="23">
        <f>SUM(AC68:AC96)</f>
      </c>
      <c r="AD98" s="23">
        <f>SUM(AD68:AD96)</f>
      </c>
      <c r="AE98" s="23">
        <f>SUM(AE68:AE96)</f>
      </c>
      <c r="AF98" s="112"/>
      <c r="AG98" s="112"/>
      <c r="AH98" s="23">
        <f>SUM(AH68:AH96)</f>
      </c>
      <c r="AI98" s="2"/>
    </row>
    <row x14ac:dyDescent="0.25" r="99" customHeight="1" ht="17.25">
      <c r="A99" s="33">
        <v>44569</v>
      </c>
      <c r="B99" s="16" t="s">
        <v>6931</v>
      </c>
      <c r="C99" s="19">
        <v>200</v>
      </c>
      <c r="D99" s="20"/>
      <c r="E99" s="19">
        <v>500</v>
      </c>
      <c r="F99" s="19">
        <v>200</v>
      </c>
      <c r="G99" s="19">
        <v>600</v>
      </c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19">
        <v>200</v>
      </c>
      <c r="S99" s="20"/>
      <c r="T99" s="19">
        <v>200</v>
      </c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"/>
    </row>
    <row x14ac:dyDescent="0.25" r="100" customHeight="1" ht="17.25">
      <c r="A100" s="33">
        <v>44689</v>
      </c>
      <c r="B100" s="16" t="s">
        <v>6932</v>
      </c>
      <c r="C100" s="19">
        <v>200</v>
      </c>
      <c r="D100" s="19">
        <v>220</v>
      </c>
      <c r="E100" s="19">
        <v>300</v>
      </c>
      <c r="F100" s="19">
        <v>180</v>
      </c>
      <c r="G100" s="19">
        <v>900</v>
      </c>
      <c r="H100" s="20"/>
      <c r="I100" s="20"/>
      <c r="J100" s="19">
        <v>60</v>
      </c>
      <c r="K100" s="20"/>
      <c r="L100" s="19">
        <v>100</v>
      </c>
      <c r="M100" s="20"/>
      <c r="N100" s="20"/>
      <c r="O100" s="20"/>
      <c r="P100" s="20"/>
      <c r="Q100" s="20"/>
      <c r="R100" s="19">
        <v>180</v>
      </c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"/>
    </row>
    <row x14ac:dyDescent="0.25" r="101" customHeight="1" ht="17.25">
      <c r="A101" s="33">
        <v>44689</v>
      </c>
      <c r="B101" s="16" t="s">
        <v>6933</v>
      </c>
      <c r="C101" s="20"/>
      <c r="D101" s="19">
        <v>50</v>
      </c>
      <c r="E101" s="20"/>
      <c r="F101" s="20"/>
      <c r="G101" s="20"/>
      <c r="H101" s="20"/>
      <c r="I101" s="20"/>
      <c r="J101" s="20"/>
      <c r="K101" s="20"/>
      <c r="L101" s="19">
        <v>100</v>
      </c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"/>
    </row>
    <row x14ac:dyDescent="0.25" r="102" customHeight="1" ht="17.25">
      <c r="A102" s="33">
        <v>44689</v>
      </c>
      <c r="B102" s="16" t="s">
        <v>14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19">
        <v>-43</v>
      </c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"/>
    </row>
    <row x14ac:dyDescent="0.25" r="103" customHeight="1" ht="17.25">
      <c r="A103" s="15">
        <v>44873</v>
      </c>
      <c r="B103" s="16" t="s">
        <v>6934</v>
      </c>
      <c r="C103" s="19">
        <v>200</v>
      </c>
      <c r="D103" s="19">
        <v>200</v>
      </c>
      <c r="E103" s="19">
        <v>400</v>
      </c>
      <c r="F103" s="19">
        <v>50</v>
      </c>
      <c r="G103" s="19">
        <v>200</v>
      </c>
      <c r="H103" s="20"/>
      <c r="I103" s="20"/>
      <c r="J103" s="19">
        <v>37</v>
      </c>
      <c r="K103" s="19">
        <v>50</v>
      </c>
      <c r="L103" s="19">
        <v>40</v>
      </c>
      <c r="M103" s="20"/>
      <c r="N103" s="20"/>
      <c r="O103" s="20"/>
      <c r="P103" s="20"/>
      <c r="Q103" s="20"/>
      <c r="R103" s="20"/>
      <c r="S103" s="19">
        <v>100</v>
      </c>
      <c r="T103" s="20"/>
      <c r="U103" s="20"/>
      <c r="V103" s="20"/>
      <c r="W103" s="20"/>
      <c r="X103" s="19">
        <v>150</v>
      </c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"/>
    </row>
    <row x14ac:dyDescent="0.25" r="104" customHeight="1" ht="17.25">
      <c r="A104" s="33">
        <v>44903</v>
      </c>
      <c r="B104" s="16" t="s">
        <v>6935</v>
      </c>
      <c r="C104" s="20"/>
      <c r="D104" s="20"/>
      <c r="E104" s="19">
        <v>400</v>
      </c>
      <c r="F104" s="20"/>
      <c r="G104" s="19">
        <v>400</v>
      </c>
      <c r="H104" s="20"/>
      <c r="I104" s="19">
        <v>50</v>
      </c>
      <c r="J104" s="20"/>
      <c r="K104" s="20"/>
      <c r="L104" s="20"/>
      <c r="M104" s="20"/>
      <c r="N104" s="19">
        <v>25</v>
      </c>
      <c r="O104" s="20"/>
      <c r="P104" s="19">
        <v>40</v>
      </c>
      <c r="Q104" s="19">
        <v>100</v>
      </c>
      <c r="R104" s="20"/>
      <c r="S104" s="20"/>
      <c r="T104" s="20"/>
      <c r="U104" s="20"/>
      <c r="V104" s="20"/>
      <c r="W104" s="20"/>
      <c r="X104" s="35"/>
      <c r="Y104" s="20"/>
      <c r="Z104" s="20"/>
      <c r="AA104" s="19">
        <v>25</v>
      </c>
      <c r="AB104" s="20"/>
      <c r="AC104" s="20"/>
      <c r="AD104" s="20"/>
      <c r="AE104" s="20"/>
      <c r="AF104" s="19">
        <v>100</v>
      </c>
      <c r="AG104" s="35"/>
      <c r="AH104" s="20"/>
      <c r="AI104" s="2"/>
    </row>
    <row x14ac:dyDescent="0.25" r="105" customHeight="1" ht="17.25">
      <c r="A105" s="33">
        <v>44903</v>
      </c>
      <c r="B105" s="16" t="s">
        <v>6936</v>
      </c>
      <c r="C105" s="19">
        <v>100</v>
      </c>
      <c r="D105" s="19">
        <v>84</v>
      </c>
      <c r="E105" s="20"/>
      <c r="F105" s="20"/>
      <c r="G105" s="20"/>
      <c r="H105" s="20"/>
      <c r="I105" s="19">
        <v>30</v>
      </c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35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"/>
    </row>
    <row x14ac:dyDescent="0.25" r="106" customHeight="1" ht="17.25">
      <c r="A106" s="33" t="s">
        <v>3286</v>
      </c>
      <c r="B106" s="16" t="s">
        <v>6937</v>
      </c>
      <c r="C106" s="19">
        <v>180</v>
      </c>
      <c r="D106" s="19">
        <v>196</v>
      </c>
      <c r="E106" s="20"/>
      <c r="F106" s="20"/>
      <c r="G106" s="20"/>
      <c r="H106" s="20"/>
      <c r="I106" s="19">
        <v>20</v>
      </c>
      <c r="J106" s="20"/>
      <c r="K106" s="20"/>
      <c r="L106" s="20"/>
      <c r="M106" s="20"/>
      <c r="N106" s="19">
        <v>15</v>
      </c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"/>
    </row>
    <row x14ac:dyDescent="0.25" r="107" customHeight="1" ht="17.25">
      <c r="A107" s="33" t="s">
        <v>3670</v>
      </c>
      <c r="B107" s="16" t="s">
        <v>6938</v>
      </c>
      <c r="C107" s="35"/>
      <c r="D107" s="20"/>
      <c r="E107" s="20"/>
      <c r="F107" s="20"/>
      <c r="G107" s="19">
        <v>300</v>
      </c>
      <c r="H107" s="20"/>
      <c r="I107" s="19">
        <v>100</v>
      </c>
      <c r="J107" s="20"/>
      <c r="K107" s="19">
        <v>50</v>
      </c>
      <c r="L107" s="19">
        <v>50</v>
      </c>
      <c r="M107" s="20"/>
      <c r="N107" s="19">
        <v>15</v>
      </c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"/>
    </row>
    <row x14ac:dyDescent="0.25" r="108" customHeight="1" ht="17.25">
      <c r="A108" s="33" t="s">
        <v>3670</v>
      </c>
      <c r="B108" s="16" t="s">
        <v>6939</v>
      </c>
      <c r="C108" s="19">
        <v>45</v>
      </c>
      <c r="D108" s="19">
        <v>72</v>
      </c>
      <c r="E108" s="19">
        <v>95</v>
      </c>
      <c r="F108" s="20"/>
      <c r="G108" s="20"/>
      <c r="H108" s="20"/>
      <c r="I108" s="19">
        <v>20</v>
      </c>
      <c r="J108" s="20"/>
      <c r="K108" s="20"/>
      <c r="L108" s="20"/>
      <c r="M108" s="20"/>
      <c r="N108" s="19">
        <v>10</v>
      </c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"/>
    </row>
    <row x14ac:dyDescent="0.25" r="109" customHeight="1" ht="17.25">
      <c r="A109" s="33" t="s">
        <v>3670</v>
      </c>
      <c r="B109" s="16" t="s">
        <v>14</v>
      </c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35"/>
      <c r="Y109" s="20"/>
      <c r="Z109" s="20"/>
      <c r="AA109" s="20"/>
      <c r="AB109" s="19">
        <v>-11</v>
      </c>
      <c r="AC109" s="19">
        <v>-4</v>
      </c>
      <c r="AD109" s="19">
        <v>-181</v>
      </c>
      <c r="AE109" s="20"/>
      <c r="AF109" s="20"/>
      <c r="AG109" s="20"/>
      <c r="AH109" s="20"/>
      <c r="AI109" s="2"/>
    </row>
    <row x14ac:dyDescent="0.25" r="110" customHeight="1" ht="17.25">
      <c r="A110" s="33" t="s">
        <v>551</v>
      </c>
      <c r="B110" s="16" t="s">
        <v>6940</v>
      </c>
      <c r="C110" s="19">
        <v>165</v>
      </c>
      <c r="D110" s="19">
        <v>144</v>
      </c>
      <c r="E110" s="19">
        <v>381</v>
      </c>
      <c r="F110" s="20"/>
      <c r="G110" s="19">
        <v>400</v>
      </c>
      <c r="H110" s="20"/>
      <c r="I110" s="19">
        <v>172</v>
      </c>
      <c r="J110" s="20"/>
      <c r="K110" s="20"/>
      <c r="L110" s="20"/>
      <c r="M110" s="20"/>
      <c r="N110" s="19">
        <v>20</v>
      </c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"/>
    </row>
    <row x14ac:dyDescent="0.25" r="111" customHeight="1" ht="17.25">
      <c r="A111" s="33" t="s">
        <v>551</v>
      </c>
      <c r="B111" s="16" t="s">
        <v>6941</v>
      </c>
      <c r="C111" s="19">
        <v>90</v>
      </c>
      <c r="D111" s="19">
        <v>84</v>
      </c>
      <c r="E111" s="19">
        <v>100</v>
      </c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"/>
    </row>
    <row x14ac:dyDescent="0.25" r="112" customHeight="1" ht="17.25">
      <c r="A112" s="33" t="s">
        <v>552</v>
      </c>
      <c r="B112" s="16" t="s">
        <v>6942</v>
      </c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19">
        <v>40</v>
      </c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"/>
    </row>
    <row x14ac:dyDescent="0.25" r="113" customHeight="1" ht="17.25">
      <c r="A113" s="33" t="s">
        <v>552</v>
      </c>
      <c r="B113" s="16" t="s">
        <v>6943</v>
      </c>
      <c r="C113" s="19">
        <v>100</v>
      </c>
      <c r="D113" s="19">
        <v>100</v>
      </c>
      <c r="E113" s="19">
        <v>200</v>
      </c>
      <c r="F113" s="19">
        <v>100</v>
      </c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"/>
    </row>
    <row x14ac:dyDescent="0.25" r="114" customHeight="1" ht="17.25">
      <c r="A114" s="33" t="s">
        <v>463</v>
      </c>
      <c r="B114" s="16" t="s">
        <v>14</v>
      </c>
      <c r="C114" s="35"/>
      <c r="D114" s="35"/>
      <c r="E114" s="35"/>
      <c r="F114" s="35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19">
        <v>-188</v>
      </c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"/>
    </row>
    <row x14ac:dyDescent="0.25" r="115" customHeight="1" ht="17.25">
      <c r="A115" s="33" t="s">
        <v>463</v>
      </c>
      <c r="B115" s="16" t="s">
        <v>6944</v>
      </c>
      <c r="C115" s="19">
        <v>250</v>
      </c>
      <c r="D115" s="19">
        <v>250</v>
      </c>
      <c r="E115" s="19">
        <v>248</v>
      </c>
      <c r="F115" s="19">
        <v>28</v>
      </c>
      <c r="G115" s="20"/>
      <c r="H115" s="19">
        <v>320</v>
      </c>
      <c r="I115" s="19">
        <v>20</v>
      </c>
      <c r="J115" s="20"/>
      <c r="K115" s="19">
        <v>128</v>
      </c>
      <c r="L115" s="20"/>
      <c r="M115" s="19">
        <v>35</v>
      </c>
      <c r="N115" s="19">
        <v>60</v>
      </c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"/>
    </row>
    <row x14ac:dyDescent="0.25" r="116" customHeight="1" ht="17.25">
      <c r="A116" s="33" t="s">
        <v>463</v>
      </c>
      <c r="B116" s="16" t="s">
        <v>6945</v>
      </c>
      <c r="C116" s="19">
        <v>80</v>
      </c>
      <c r="D116" s="19">
        <v>83</v>
      </c>
      <c r="E116" s="20"/>
      <c r="F116" s="20"/>
      <c r="G116" s="20"/>
      <c r="H116" s="20"/>
      <c r="I116" s="19">
        <v>30</v>
      </c>
      <c r="J116" s="20"/>
      <c r="K116" s="20"/>
      <c r="L116" s="20"/>
      <c r="M116" s="20"/>
      <c r="N116" s="19">
        <v>10</v>
      </c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"/>
    </row>
    <row x14ac:dyDescent="0.25" r="117" customHeight="1" ht="17.25">
      <c r="A117" s="33" t="s">
        <v>464</v>
      </c>
      <c r="B117" s="16" t="s">
        <v>6946</v>
      </c>
      <c r="C117" s="19">
        <v>82</v>
      </c>
      <c r="D117" s="19">
        <v>79</v>
      </c>
      <c r="E117" s="35"/>
      <c r="F117" s="35"/>
      <c r="G117" s="19">
        <v>100</v>
      </c>
      <c r="H117" s="20"/>
      <c r="I117" s="19">
        <v>100</v>
      </c>
      <c r="J117" s="20"/>
      <c r="K117" s="20"/>
      <c r="L117" s="20"/>
      <c r="M117" s="20"/>
      <c r="N117" s="19">
        <v>100</v>
      </c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"/>
    </row>
    <row x14ac:dyDescent="0.25" r="118" customHeight="1" ht="17.25">
      <c r="A118" s="33" t="s">
        <v>553</v>
      </c>
      <c r="B118" s="16" t="s">
        <v>6947</v>
      </c>
      <c r="C118" s="35"/>
      <c r="D118" s="35"/>
      <c r="E118" s="19">
        <v>130</v>
      </c>
      <c r="F118" s="35"/>
      <c r="G118" s="35"/>
      <c r="H118" s="20"/>
      <c r="I118" s="19">
        <v>30</v>
      </c>
      <c r="J118" s="20"/>
      <c r="K118" s="20"/>
      <c r="L118" s="20"/>
      <c r="M118" s="20"/>
      <c r="N118" s="35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"/>
    </row>
    <row x14ac:dyDescent="0.25" r="119" customHeight="1" ht="17.25">
      <c r="A119" s="33" t="s">
        <v>553</v>
      </c>
      <c r="B119" s="16" t="s">
        <v>6948</v>
      </c>
      <c r="C119" s="35"/>
      <c r="D119" s="35"/>
      <c r="E119" s="19">
        <v>370</v>
      </c>
      <c r="F119" s="35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"/>
    </row>
    <row x14ac:dyDescent="0.25" r="120" customHeight="1" ht="17.25">
      <c r="A120" s="15" t="s">
        <v>3251</v>
      </c>
      <c r="B120" s="16" t="s">
        <v>6949</v>
      </c>
      <c r="C120" s="17">
        <v>120</v>
      </c>
      <c r="D120" s="17">
        <v>80</v>
      </c>
      <c r="E120" s="17">
        <v>180</v>
      </c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2"/>
    </row>
    <row x14ac:dyDescent="0.25" r="121" customHeight="1" ht="17.25">
      <c r="A121" s="15" t="s">
        <v>3251</v>
      </c>
      <c r="B121" s="16" t="s">
        <v>6950</v>
      </c>
      <c r="C121" s="17">
        <v>200</v>
      </c>
      <c r="D121" s="17">
        <v>100</v>
      </c>
      <c r="E121" s="17">
        <v>200</v>
      </c>
      <c r="F121" s="17">
        <v>128</v>
      </c>
      <c r="G121" s="18"/>
      <c r="H121" s="17">
        <v>500</v>
      </c>
      <c r="I121" s="18"/>
      <c r="J121" s="17">
        <v>75</v>
      </c>
      <c r="K121" s="17">
        <v>128</v>
      </c>
      <c r="L121" s="18"/>
      <c r="M121" s="17">
        <v>35</v>
      </c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2"/>
    </row>
    <row x14ac:dyDescent="0.25" r="122" customHeight="1" ht="17.25">
      <c r="A122" s="15" t="s">
        <v>3251</v>
      </c>
      <c r="B122" s="16" t="s">
        <v>6951</v>
      </c>
      <c r="C122" s="17">
        <v>100</v>
      </c>
      <c r="D122" s="17">
        <v>48</v>
      </c>
      <c r="E122" s="17">
        <v>300</v>
      </c>
      <c r="F122" s="18"/>
      <c r="G122" s="18"/>
      <c r="H122" s="18"/>
      <c r="I122" s="18"/>
      <c r="J122" s="17">
        <v>30</v>
      </c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2"/>
    </row>
    <row x14ac:dyDescent="0.25" r="123" customHeight="1" ht="17.25">
      <c r="A123" s="15" t="s">
        <v>6952</v>
      </c>
      <c r="B123" s="16" t="s">
        <v>6953</v>
      </c>
      <c r="C123" s="17">
        <v>130</v>
      </c>
      <c r="D123" s="17">
        <v>65</v>
      </c>
      <c r="E123" s="17">
        <v>120</v>
      </c>
      <c r="F123" s="18"/>
      <c r="G123" s="18"/>
      <c r="H123" s="18"/>
      <c r="I123" s="18"/>
      <c r="J123" s="18"/>
      <c r="K123" s="18"/>
      <c r="L123" s="18"/>
      <c r="M123" s="17">
        <v>10</v>
      </c>
      <c r="N123" s="17">
        <v>12</v>
      </c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2"/>
    </row>
    <row x14ac:dyDescent="0.25" r="124" customHeight="1" ht="17.25">
      <c r="A124" s="15" t="s">
        <v>6952</v>
      </c>
      <c r="B124" s="16" t="s">
        <v>14</v>
      </c>
      <c r="C124" s="36"/>
      <c r="D124" s="36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7">
        <v>-50</v>
      </c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2"/>
    </row>
    <row x14ac:dyDescent="0.25" r="125" customHeight="1" ht="17.25">
      <c r="A125" s="15" t="s">
        <v>1893</v>
      </c>
      <c r="B125" s="16" t="s">
        <v>6954</v>
      </c>
      <c r="C125" s="17">
        <v>120</v>
      </c>
      <c r="D125" s="17">
        <v>84</v>
      </c>
      <c r="E125" s="17">
        <v>122</v>
      </c>
      <c r="F125" s="17">
        <v>100</v>
      </c>
      <c r="G125" s="18"/>
      <c r="H125" s="17">
        <v>100</v>
      </c>
      <c r="I125" s="18"/>
      <c r="J125" s="18"/>
      <c r="K125" s="18"/>
      <c r="L125" s="18"/>
      <c r="M125" s="18"/>
      <c r="N125" s="17">
        <v>15</v>
      </c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2"/>
    </row>
    <row x14ac:dyDescent="0.25" r="126" customHeight="1" ht="17.25">
      <c r="A126" s="15" t="s">
        <v>1618</v>
      </c>
      <c r="B126" s="16" t="s">
        <v>6955</v>
      </c>
      <c r="C126" s="17">
        <v>140</v>
      </c>
      <c r="D126" s="17">
        <v>119</v>
      </c>
      <c r="E126" s="17">
        <v>34</v>
      </c>
      <c r="F126" s="17">
        <v>8</v>
      </c>
      <c r="G126" s="17">
        <v>300</v>
      </c>
      <c r="H126" s="17">
        <v>100</v>
      </c>
      <c r="I126" s="18"/>
      <c r="J126" s="18"/>
      <c r="K126" s="17">
        <v>54</v>
      </c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2"/>
    </row>
    <row x14ac:dyDescent="0.25" r="127" customHeight="1" ht="17.25">
      <c r="A127" s="15" t="s">
        <v>1618</v>
      </c>
      <c r="B127" s="16" t="s">
        <v>14</v>
      </c>
      <c r="C127" s="18"/>
      <c r="D127" s="36"/>
      <c r="E127" s="36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7">
        <v>-100</v>
      </c>
      <c r="S127" s="18"/>
      <c r="T127" s="18"/>
      <c r="U127" s="18"/>
      <c r="V127" s="18"/>
      <c r="W127" s="18"/>
      <c r="X127" s="17">
        <v>-60</v>
      </c>
      <c r="Y127" s="18"/>
      <c r="Z127" s="18"/>
      <c r="AA127" s="18"/>
      <c r="AB127" s="17">
        <v>-9</v>
      </c>
      <c r="AC127" s="18"/>
      <c r="AD127" s="18"/>
      <c r="AE127" s="18"/>
      <c r="AF127" s="18"/>
      <c r="AG127" s="18"/>
      <c r="AH127" s="18"/>
      <c r="AI127" s="2"/>
    </row>
    <row x14ac:dyDescent="0.25" r="128" customHeight="1" ht="17.25">
      <c r="A128" s="15" t="s">
        <v>466</v>
      </c>
      <c r="B128" s="16" t="s">
        <v>14</v>
      </c>
      <c r="C128" s="18"/>
      <c r="D128" s="17">
        <v>-103</v>
      </c>
      <c r="E128" s="36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2"/>
    </row>
    <row x14ac:dyDescent="0.25" r="129" customHeight="1" ht="17.25">
      <c r="A129" s="15" t="s">
        <v>466</v>
      </c>
      <c r="B129" s="16" t="s">
        <v>6956</v>
      </c>
      <c r="C129" s="18"/>
      <c r="D129" s="18"/>
      <c r="E129" s="36"/>
      <c r="F129" s="18"/>
      <c r="G129" s="18"/>
      <c r="H129" s="18"/>
      <c r="I129" s="17">
        <v>160</v>
      </c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2"/>
    </row>
    <row x14ac:dyDescent="0.25" r="130" customHeight="1" ht="17.25">
      <c r="A130" s="21" t="s">
        <v>6274</v>
      </c>
      <c r="B130" s="47"/>
      <c r="C130" s="23">
        <f>SUM(C98:C129)</f>
      </c>
      <c r="D130" s="23">
        <f>SUM(D98:D129)</f>
      </c>
      <c r="E130" s="23">
        <f>SUM(E98:E129)</f>
      </c>
      <c r="F130" s="23">
        <f>SUM(F98:F129)</f>
      </c>
      <c r="G130" s="23">
        <f>SUM(G98:G129)</f>
      </c>
      <c r="H130" s="23">
        <f>SUM(H98:H129)</f>
      </c>
      <c r="I130" s="23">
        <f>SUM(I98:I129)</f>
      </c>
      <c r="J130" s="23">
        <f>SUM(J98:J129)</f>
      </c>
      <c r="K130" s="23">
        <f>SUM(K98:K129)</f>
      </c>
      <c r="L130" s="23">
        <f>SUM(L98:L129)</f>
      </c>
      <c r="M130" s="23">
        <f>SUM(M98:M129)</f>
      </c>
      <c r="N130" s="23">
        <f>SUM(N98:N129)</f>
      </c>
      <c r="O130" s="23">
        <f>SUM(O98:O129)</f>
      </c>
      <c r="P130" s="23">
        <f>SUM(P98:P129)</f>
      </c>
      <c r="Q130" s="23">
        <f>SUM(Q98:Q129)</f>
      </c>
      <c r="R130" s="23">
        <f>SUM(R98:R129)</f>
      </c>
      <c r="S130" s="23">
        <f>SUM(S98:S129)</f>
      </c>
      <c r="T130" s="23">
        <f>SUM(T98:T129)</f>
      </c>
      <c r="U130" s="23">
        <f>SUM(U98:U129)</f>
      </c>
      <c r="V130" s="23">
        <f>SUM(V98:V129)</f>
      </c>
      <c r="W130" s="112"/>
      <c r="X130" s="23">
        <f>SUM(X98:X129)</f>
      </c>
      <c r="Y130" s="23">
        <f>SUM(Y98:Y129)</f>
      </c>
      <c r="Z130" s="23">
        <f>SUM(Z98:Z129)</f>
      </c>
      <c r="AA130" s="23">
        <f>SUM(AA98:AA129)</f>
      </c>
      <c r="AB130" s="23">
        <f>SUM(AB98:AB129)</f>
      </c>
      <c r="AC130" s="23">
        <f>SUM(AC98:AC129)</f>
      </c>
      <c r="AD130" s="23">
        <f>SUM(AD98:AD129)</f>
      </c>
      <c r="AE130" s="23">
        <f>SUM(AE98:AE129)</f>
      </c>
      <c r="AF130" s="23">
        <f>SUM(AF98:AF129)</f>
      </c>
      <c r="AG130" s="112"/>
      <c r="AH130" s="23">
        <f>SUM(AH98:AH129)</f>
      </c>
      <c r="AI130" s="2"/>
    </row>
    <row x14ac:dyDescent="0.25" r="131" customHeight="1" ht="17.25">
      <c r="A131" s="33">
        <v>44570</v>
      </c>
      <c r="B131" s="16" t="s">
        <v>14</v>
      </c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19">
        <v>-150</v>
      </c>
      <c r="S131" s="35"/>
      <c r="T131" s="35"/>
      <c r="U131" s="35"/>
      <c r="V131" s="35"/>
      <c r="W131" s="35"/>
      <c r="X131" s="19">
        <v>-100</v>
      </c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2"/>
    </row>
    <row x14ac:dyDescent="0.25" r="132" customHeight="1" ht="17.25">
      <c r="A132" s="33">
        <v>44601</v>
      </c>
      <c r="B132" s="34" t="s">
        <v>14</v>
      </c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19">
        <v>-100</v>
      </c>
      <c r="S132" s="35"/>
      <c r="T132" s="35"/>
      <c r="U132" s="35"/>
      <c r="V132" s="35"/>
      <c r="W132" s="35"/>
      <c r="X132" s="19">
        <v>-100</v>
      </c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2"/>
    </row>
    <row x14ac:dyDescent="0.25" r="133" customHeight="1" ht="17.25">
      <c r="A133" s="33">
        <v>44629</v>
      </c>
      <c r="B133" s="34" t="s">
        <v>14</v>
      </c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19">
        <v>-249</v>
      </c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2"/>
    </row>
    <row x14ac:dyDescent="0.25" r="134" customHeight="1" ht="17.25">
      <c r="A134" s="33">
        <v>44751</v>
      </c>
      <c r="B134" s="34" t="s">
        <v>14</v>
      </c>
      <c r="C134" s="35"/>
      <c r="D134" s="35"/>
      <c r="E134" s="35"/>
      <c r="F134" s="35"/>
      <c r="G134" s="19">
        <v>-150</v>
      </c>
      <c r="H134" s="19">
        <v>-100</v>
      </c>
      <c r="I134" s="35"/>
      <c r="J134" s="35"/>
      <c r="K134" s="35"/>
      <c r="L134" s="35"/>
      <c r="M134" s="35"/>
      <c r="N134" s="19">
        <v>-15</v>
      </c>
      <c r="O134" s="35"/>
      <c r="P134" s="35"/>
      <c r="Q134" s="35"/>
      <c r="R134" s="19">
        <v>-100</v>
      </c>
      <c r="S134" s="19">
        <v>-2</v>
      </c>
      <c r="T134" s="35"/>
      <c r="U134" s="35"/>
      <c r="V134" s="35"/>
      <c r="W134" s="35"/>
      <c r="X134" s="19">
        <v>-157</v>
      </c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2"/>
    </row>
    <row x14ac:dyDescent="0.25" r="135" customHeight="1" ht="17.25">
      <c r="A135" s="33">
        <v>44843</v>
      </c>
      <c r="B135" s="34" t="s">
        <v>14</v>
      </c>
      <c r="C135" s="35"/>
      <c r="D135" s="35"/>
      <c r="E135" s="19">
        <v>-58</v>
      </c>
      <c r="F135" s="19">
        <v>-49</v>
      </c>
      <c r="G135" s="19">
        <v>-127</v>
      </c>
      <c r="H135" s="19">
        <v>-38</v>
      </c>
      <c r="I135" s="35"/>
      <c r="J135" s="35"/>
      <c r="K135" s="35"/>
      <c r="L135" s="35"/>
      <c r="M135" s="35"/>
      <c r="N135" s="19">
        <v>-4</v>
      </c>
      <c r="O135" s="35"/>
      <c r="P135" s="19">
        <v>-29</v>
      </c>
      <c r="Q135" s="35"/>
      <c r="R135" s="19">
        <v>-130</v>
      </c>
      <c r="S135" s="35"/>
      <c r="T135" s="35"/>
      <c r="U135" s="35"/>
      <c r="V135" s="35"/>
      <c r="W135" s="35"/>
      <c r="X135" s="19">
        <v>-4</v>
      </c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2"/>
    </row>
    <row x14ac:dyDescent="0.25" r="136" customHeight="1" ht="17.25">
      <c r="A136" s="15" t="s">
        <v>4008</v>
      </c>
      <c r="B136" s="16" t="s">
        <v>14</v>
      </c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19">
        <v>-90</v>
      </c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2"/>
    </row>
    <row x14ac:dyDescent="0.25" r="137" customHeight="1" ht="17.25">
      <c r="A137" s="33" t="s">
        <v>5721</v>
      </c>
      <c r="B137" s="16" t="s">
        <v>14</v>
      </c>
      <c r="C137" s="35"/>
      <c r="D137" s="19">
        <v>-84</v>
      </c>
      <c r="E137" s="19">
        <v>-65</v>
      </c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19">
        <v>-54</v>
      </c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2"/>
    </row>
    <row x14ac:dyDescent="0.25" r="138" customHeight="1" ht="17.25">
      <c r="A138" s="33" t="s">
        <v>3504</v>
      </c>
      <c r="B138" s="16" t="s">
        <v>14</v>
      </c>
      <c r="C138" s="19">
        <v>-274</v>
      </c>
      <c r="D138" s="35"/>
      <c r="E138" s="35"/>
      <c r="F138" s="35"/>
      <c r="G138" s="35"/>
      <c r="H138" s="35"/>
      <c r="I138" s="35"/>
      <c r="J138" s="19">
        <v>-37</v>
      </c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2"/>
    </row>
    <row x14ac:dyDescent="0.25" r="139" customHeight="1" ht="17.25">
      <c r="A139" s="33" t="s">
        <v>3504</v>
      </c>
      <c r="B139" s="16" t="s">
        <v>14</v>
      </c>
      <c r="C139" s="20"/>
      <c r="D139" s="19">
        <v>-217</v>
      </c>
      <c r="E139" s="20"/>
      <c r="F139" s="19">
        <v>-79</v>
      </c>
      <c r="G139" s="19">
        <v>-583</v>
      </c>
      <c r="H139" s="19">
        <v>-33</v>
      </c>
      <c r="I139" s="20"/>
      <c r="J139" s="20"/>
      <c r="K139" s="20"/>
      <c r="L139" s="20"/>
      <c r="M139" s="20"/>
      <c r="N139" s="20"/>
      <c r="O139" s="20"/>
      <c r="P139" s="19">
        <v>-28</v>
      </c>
      <c r="Q139" s="20"/>
      <c r="R139" s="102">
        <v>-93</v>
      </c>
      <c r="S139" s="20"/>
      <c r="T139" s="19">
        <v>-42</v>
      </c>
      <c r="U139" s="20"/>
      <c r="V139" s="20"/>
      <c r="W139" s="20"/>
      <c r="X139" s="20"/>
      <c r="Y139" s="20"/>
      <c r="Z139" s="20"/>
      <c r="AA139" s="19">
        <v>-27</v>
      </c>
      <c r="AB139" s="20"/>
      <c r="AC139" s="20"/>
      <c r="AD139" s="20"/>
      <c r="AE139" s="20"/>
      <c r="AF139" s="20"/>
      <c r="AG139" s="20"/>
      <c r="AH139" s="20"/>
      <c r="AI139" s="2"/>
    </row>
    <row x14ac:dyDescent="0.25" r="140" customHeight="1" ht="17.25">
      <c r="A140" s="33" t="s">
        <v>3504</v>
      </c>
      <c r="B140" s="16" t="s">
        <v>14</v>
      </c>
      <c r="C140" s="35"/>
      <c r="D140" s="35"/>
      <c r="E140" s="19">
        <v>-150</v>
      </c>
      <c r="F140" s="35"/>
      <c r="G140" s="35"/>
      <c r="H140" s="35"/>
      <c r="I140" s="35"/>
      <c r="J140" s="35"/>
      <c r="K140" s="19">
        <v>-11</v>
      </c>
      <c r="L140" s="19">
        <v>-58</v>
      </c>
      <c r="M140" s="19">
        <v>-3</v>
      </c>
      <c r="N140" s="19">
        <v>-3</v>
      </c>
      <c r="O140" s="35"/>
      <c r="P140" s="35"/>
      <c r="Q140" s="35"/>
      <c r="R140" s="35"/>
      <c r="S140" s="19">
        <v>-33</v>
      </c>
      <c r="T140" s="35"/>
      <c r="U140" s="35"/>
      <c r="V140" s="35"/>
      <c r="W140" s="35"/>
      <c r="X140" s="19">
        <v>-1</v>
      </c>
      <c r="Y140" s="35"/>
      <c r="Z140" s="35"/>
      <c r="AA140" s="35"/>
      <c r="AB140" s="19">
        <v>-1</v>
      </c>
      <c r="AC140" s="35"/>
      <c r="AD140" s="35"/>
      <c r="AE140" s="35"/>
      <c r="AF140" s="35"/>
      <c r="AG140" s="35"/>
      <c r="AH140" s="35"/>
      <c r="AI140" s="2"/>
    </row>
    <row x14ac:dyDescent="0.25" r="141" customHeight="1" ht="17.25">
      <c r="A141" s="33" t="s">
        <v>1746</v>
      </c>
      <c r="B141" s="16" t="s">
        <v>14</v>
      </c>
      <c r="C141" s="19">
        <v>-65</v>
      </c>
      <c r="D141" s="19">
        <v>-71</v>
      </c>
      <c r="E141" s="35"/>
      <c r="F141" s="19">
        <v>-75</v>
      </c>
      <c r="G141" s="35"/>
      <c r="H141" s="35"/>
      <c r="I141" s="35"/>
      <c r="J141" s="35"/>
      <c r="K141" s="35"/>
      <c r="L141" s="35"/>
      <c r="M141" s="35"/>
      <c r="N141" s="19">
        <v>-4</v>
      </c>
      <c r="O141" s="35"/>
      <c r="P141" s="35"/>
      <c r="Q141" s="19">
        <v>-24</v>
      </c>
      <c r="R141" s="19">
        <v>-73</v>
      </c>
      <c r="S141" s="35"/>
      <c r="T141" s="19">
        <v>-14</v>
      </c>
      <c r="U141" s="35"/>
      <c r="V141" s="35"/>
      <c r="W141" s="35"/>
      <c r="X141" s="35"/>
      <c r="Y141" s="35"/>
      <c r="Z141" s="19">
        <v>-8</v>
      </c>
      <c r="AA141" s="35"/>
      <c r="AB141" s="35"/>
      <c r="AC141" s="35"/>
      <c r="AD141" s="35"/>
      <c r="AE141" s="35"/>
      <c r="AF141" s="35"/>
      <c r="AG141" s="35"/>
      <c r="AH141" s="35"/>
      <c r="AI141" s="2"/>
    </row>
    <row x14ac:dyDescent="0.25" r="142" customHeight="1" ht="17.25">
      <c r="A142" s="33" t="s">
        <v>1746</v>
      </c>
      <c r="B142" s="16" t="s">
        <v>14</v>
      </c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19">
        <v>-6</v>
      </c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2"/>
    </row>
    <row x14ac:dyDescent="0.25" r="143" customHeight="1" ht="17.25">
      <c r="A143" s="15" t="s">
        <v>4781</v>
      </c>
      <c r="B143" s="16" t="s">
        <v>14</v>
      </c>
      <c r="C143" s="35"/>
      <c r="D143" s="35"/>
      <c r="E143" s="19">
        <v>-50</v>
      </c>
      <c r="F143" s="19">
        <v>-195</v>
      </c>
      <c r="G143" s="35"/>
      <c r="H143" s="35"/>
      <c r="I143" s="35"/>
      <c r="J143" s="19">
        <v>-28</v>
      </c>
      <c r="K143" s="19">
        <v>-15</v>
      </c>
      <c r="L143" s="35"/>
      <c r="M143" s="19">
        <v>-8</v>
      </c>
      <c r="N143" s="35"/>
      <c r="O143" s="19">
        <v>-2</v>
      </c>
      <c r="P143" s="35"/>
      <c r="Q143" s="35"/>
      <c r="R143" s="19">
        <v>-236</v>
      </c>
      <c r="S143" s="19">
        <v>-2</v>
      </c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2"/>
    </row>
    <row x14ac:dyDescent="0.25" r="144" customHeight="1" ht="17.25">
      <c r="A144" s="15" t="s">
        <v>4781</v>
      </c>
      <c r="B144" s="16" t="s">
        <v>14</v>
      </c>
      <c r="C144" s="19">
        <v>-280</v>
      </c>
      <c r="D144" s="19">
        <v>-245</v>
      </c>
      <c r="E144" s="35"/>
      <c r="F144" s="35"/>
      <c r="G144" s="35"/>
      <c r="H144" s="35"/>
      <c r="I144" s="19">
        <v>-12</v>
      </c>
      <c r="J144" s="35"/>
      <c r="K144" s="35"/>
      <c r="L144" s="35"/>
      <c r="M144" s="35"/>
      <c r="N144" s="19">
        <v>-21</v>
      </c>
      <c r="O144" s="35"/>
      <c r="P144" s="19">
        <v>-9</v>
      </c>
      <c r="Q144" s="35"/>
      <c r="R144" s="35"/>
      <c r="S144" s="35"/>
      <c r="T144" s="19">
        <v>-11</v>
      </c>
      <c r="U144" s="35"/>
      <c r="V144" s="35"/>
      <c r="W144" s="35"/>
      <c r="X144" s="35"/>
      <c r="Y144" s="35"/>
      <c r="Z144" s="35"/>
      <c r="AA144" s="19">
        <v>-13</v>
      </c>
      <c r="AB144" s="19">
        <v>-10</v>
      </c>
      <c r="AC144" s="35"/>
      <c r="AD144" s="35"/>
      <c r="AE144" s="35"/>
      <c r="AF144" s="35"/>
      <c r="AG144" s="35"/>
      <c r="AH144" s="35"/>
      <c r="AI144" s="2"/>
    </row>
    <row x14ac:dyDescent="0.25" r="145" customHeight="1" ht="17.25">
      <c r="A145" s="15" t="s">
        <v>4781</v>
      </c>
      <c r="B145" s="16" t="s">
        <v>14</v>
      </c>
      <c r="C145" s="35"/>
      <c r="D145" s="35"/>
      <c r="E145" s="35"/>
      <c r="F145" s="35"/>
      <c r="G145" s="19">
        <v>-2</v>
      </c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19">
        <v>-3</v>
      </c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2"/>
    </row>
    <row x14ac:dyDescent="0.25" r="146" customHeight="1" ht="17.25">
      <c r="A146" s="33" t="s">
        <v>5009</v>
      </c>
      <c r="B146" s="16" t="s">
        <v>14</v>
      </c>
      <c r="C146" s="19">
        <v>-10</v>
      </c>
      <c r="D146" s="35"/>
      <c r="E146" s="35"/>
      <c r="F146" s="35"/>
      <c r="G146" s="19">
        <v>-132</v>
      </c>
      <c r="H146" s="19">
        <v>-10</v>
      </c>
      <c r="I146" s="35"/>
      <c r="J146" s="35"/>
      <c r="K146" s="35"/>
      <c r="L146" s="35"/>
      <c r="M146" s="35"/>
      <c r="N146" s="35"/>
      <c r="O146" s="35"/>
      <c r="P146" s="35"/>
      <c r="Q146" s="19">
        <v>-10</v>
      </c>
      <c r="R146" s="35"/>
      <c r="S146" s="35"/>
      <c r="T146" s="35"/>
      <c r="U146" s="19">
        <v>-3</v>
      </c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2"/>
    </row>
    <row x14ac:dyDescent="0.25" r="147" customHeight="1" ht="17.25">
      <c r="A147" s="33" t="s">
        <v>5009</v>
      </c>
      <c r="B147" s="16" t="s">
        <v>14</v>
      </c>
      <c r="C147" s="35"/>
      <c r="D147" s="19">
        <v>-49</v>
      </c>
      <c r="E147" s="35"/>
      <c r="F147" s="19">
        <v>-108</v>
      </c>
      <c r="G147" s="35"/>
      <c r="H147" s="35"/>
      <c r="I147" s="19">
        <v>-43</v>
      </c>
      <c r="J147" s="35"/>
      <c r="K147" s="35"/>
      <c r="L147" s="35"/>
      <c r="M147" s="35"/>
      <c r="N147" s="19">
        <v>-48</v>
      </c>
      <c r="O147" s="35"/>
      <c r="P147" s="19">
        <v>-35</v>
      </c>
      <c r="Q147" s="35"/>
      <c r="R147" s="19">
        <v>-111</v>
      </c>
      <c r="S147" s="35"/>
      <c r="T147" s="19">
        <v>-34</v>
      </c>
      <c r="U147" s="35"/>
      <c r="V147" s="35"/>
      <c r="W147" s="35"/>
      <c r="X147" s="35"/>
      <c r="Y147" s="35"/>
      <c r="Z147" s="35"/>
      <c r="AA147" s="19">
        <v>-18</v>
      </c>
      <c r="AB147" s="35"/>
      <c r="AC147" s="35"/>
      <c r="AD147" s="35"/>
      <c r="AE147" s="35"/>
      <c r="AF147" s="35"/>
      <c r="AG147" s="35"/>
      <c r="AH147" s="35"/>
      <c r="AI147" s="2"/>
    </row>
    <row x14ac:dyDescent="0.25" r="148" customHeight="1" ht="17.25">
      <c r="A148" s="33" t="s">
        <v>5009</v>
      </c>
      <c r="B148" s="16" t="s">
        <v>14</v>
      </c>
      <c r="C148" s="35"/>
      <c r="D148" s="35"/>
      <c r="E148" s="19">
        <v>-91</v>
      </c>
      <c r="F148" s="35"/>
      <c r="G148" s="35"/>
      <c r="H148" s="35"/>
      <c r="I148" s="35"/>
      <c r="J148" s="19">
        <v>-80</v>
      </c>
      <c r="K148" s="19">
        <v>-29</v>
      </c>
      <c r="L148" s="19">
        <v>-11</v>
      </c>
      <c r="M148" s="19">
        <v>-16</v>
      </c>
      <c r="N148" s="35"/>
      <c r="O148" s="35"/>
      <c r="P148" s="35"/>
      <c r="Q148" s="35"/>
      <c r="R148" s="35"/>
      <c r="S148" s="19">
        <v>-7</v>
      </c>
      <c r="T148" s="35"/>
      <c r="U148" s="35"/>
      <c r="V148" s="19">
        <v>-14</v>
      </c>
      <c r="W148" s="35"/>
      <c r="X148" s="35"/>
      <c r="Y148" s="35"/>
      <c r="Z148" s="35"/>
      <c r="AA148" s="35"/>
      <c r="AB148" s="19">
        <v>-1</v>
      </c>
      <c r="AC148" s="35"/>
      <c r="AD148" s="35"/>
      <c r="AE148" s="35"/>
      <c r="AF148" s="35"/>
      <c r="AG148" s="35"/>
      <c r="AH148" s="35"/>
      <c r="AI148" s="2"/>
    </row>
    <row x14ac:dyDescent="0.25" r="149" customHeight="1" ht="17.25">
      <c r="A149" s="33" t="s">
        <v>2679</v>
      </c>
      <c r="B149" s="16" t="s">
        <v>14</v>
      </c>
      <c r="C149" s="35"/>
      <c r="D149" s="19">
        <v>-89</v>
      </c>
      <c r="E149" s="19">
        <v>-232</v>
      </c>
      <c r="F149" s="19">
        <v>-140</v>
      </c>
      <c r="G149" s="35"/>
      <c r="H149" s="35"/>
      <c r="I149" s="19">
        <v>-79</v>
      </c>
      <c r="J149" s="35"/>
      <c r="K149" s="35"/>
      <c r="L149" s="35"/>
      <c r="M149" s="35"/>
      <c r="N149" s="19">
        <v>-15</v>
      </c>
      <c r="O149" s="35"/>
      <c r="P149" s="19">
        <v>-23</v>
      </c>
      <c r="Q149" s="35"/>
      <c r="R149" s="19">
        <v>-150</v>
      </c>
      <c r="S149" s="19">
        <v>-11</v>
      </c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2"/>
    </row>
    <row x14ac:dyDescent="0.25" r="150" customHeight="1" ht="17.25">
      <c r="A150" s="33" t="s">
        <v>2679</v>
      </c>
      <c r="B150" s="16" t="s">
        <v>14</v>
      </c>
      <c r="C150" s="19">
        <v>-150</v>
      </c>
      <c r="D150" s="35"/>
      <c r="E150" s="35"/>
      <c r="F150" s="35"/>
      <c r="G150" s="35"/>
      <c r="H150" s="35"/>
      <c r="I150" s="35"/>
      <c r="J150" s="19">
        <v>-92</v>
      </c>
      <c r="K150" s="35"/>
      <c r="L150" s="35"/>
      <c r="M150" s="35"/>
      <c r="N150" s="35"/>
      <c r="O150" s="35"/>
      <c r="P150" s="35"/>
      <c r="Q150" s="19">
        <v>-88</v>
      </c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2"/>
    </row>
    <row x14ac:dyDescent="0.25" r="151" customHeight="1" ht="17.25">
      <c r="A151" s="15" t="s">
        <v>2681</v>
      </c>
      <c r="B151" s="16" t="s">
        <v>14</v>
      </c>
      <c r="C151" s="35"/>
      <c r="D151" s="19">
        <v>-50</v>
      </c>
      <c r="E151" s="19">
        <v>-50</v>
      </c>
      <c r="F151" s="19">
        <v>-14</v>
      </c>
      <c r="G151" s="35"/>
      <c r="H151" s="35"/>
      <c r="I151" s="35"/>
      <c r="J151" s="35"/>
      <c r="K151" s="35"/>
      <c r="L151" s="35"/>
      <c r="M151" s="35"/>
      <c r="N151" s="35"/>
      <c r="O151" s="35"/>
      <c r="P151" s="19">
        <v>-46</v>
      </c>
      <c r="Q151" s="35"/>
      <c r="R151" s="19">
        <v>-80</v>
      </c>
      <c r="S151" s="35"/>
      <c r="T151" s="19">
        <v>-1</v>
      </c>
      <c r="U151" s="35"/>
      <c r="V151" s="35"/>
      <c r="W151" s="35"/>
      <c r="X151" s="35"/>
      <c r="Y151" s="35"/>
      <c r="Z151" s="35"/>
      <c r="AA151" s="19">
        <v>-8</v>
      </c>
      <c r="AB151" s="35"/>
      <c r="AC151" s="35"/>
      <c r="AD151" s="35"/>
      <c r="AE151" s="35"/>
      <c r="AF151" s="35"/>
      <c r="AG151" s="35"/>
      <c r="AH151" s="35"/>
      <c r="AI151" s="2"/>
    </row>
    <row x14ac:dyDescent="0.25" r="152" customHeight="1" ht="17.25">
      <c r="A152" s="15" t="s">
        <v>3048</v>
      </c>
      <c r="B152" s="16" t="s">
        <v>14</v>
      </c>
      <c r="C152" s="35"/>
      <c r="D152" s="35"/>
      <c r="E152" s="35"/>
      <c r="F152" s="35"/>
      <c r="G152" s="35"/>
      <c r="H152" s="35"/>
      <c r="I152" s="19">
        <v>-67</v>
      </c>
      <c r="J152" s="35"/>
      <c r="K152" s="35"/>
      <c r="L152" s="35"/>
      <c r="M152" s="35"/>
      <c r="N152" s="19">
        <v>-52</v>
      </c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2"/>
    </row>
    <row x14ac:dyDescent="0.25" r="153" customHeight="1" ht="17.25">
      <c r="A153" s="15" t="s">
        <v>3048</v>
      </c>
      <c r="B153" s="16" t="s">
        <v>14</v>
      </c>
      <c r="C153" s="35"/>
      <c r="D153" s="35"/>
      <c r="E153" s="35"/>
      <c r="F153" s="35"/>
      <c r="G153" s="19">
        <v>-638</v>
      </c>
      <c r="H153" s="19">
        <v>-72</v>
      </c>
      <c r="I153" s="35"/>
      <c r="J153" s="19">
        <v>-101</v>
      </c>
      <c r="K153" s="19">
        <v>-81</v>
      </c>
      <c r="L153" s="19">
        <v>-4</v>
      </c>
      <c r="M153" s="19">
        <v>-33</v>
      </c>
      <c r="N153" s="35"/>
      <c r="O153" s="35"/>
      <c r="P153" s="35"/>
      <c r="Q153" s="35"/>
      <c r="R153" s="35"/>
      <c r="S153" s="19">
        <v>-52</v>
      </c>
      <c r="T153" s="35"/>
      <c r="U153" s="35"/>
      <c r="V153" s="35"/>
      <c r="W153" s="35"/>
      <c r="X153" s="35"/>
      <c r="Y153" s="35"/>
      <c r="Z153" s="35"/>
      <c r="AA153" s="35"/>
      <c r="AB153" s="19">
        <v>-1</v>
      </c>
      <c r="AC153" s="35"/>
      <c r="AD153" s="35"/>
      <c r="AE153" s="35"/>
      <c r="AF153" s="35"/>
      <c r="AG153" s="35"/>
      <c r="AH153" s="35"/>
      <c r="AI153" s="2"/>
    </row>
    <row x14ac:dyDescent="0.25" r="154" customHeight="1" ht="17.25">
      <c r="A154" s="15" t="s">
        <v>3048</v>
      </c>
      <c r="B154" s="16" t="s">
        <v>14</v>
      </c>
      <c r="C154" s="19">
        <v>-34</v>
      </c>
      <c r="D154" s="19">
        <v>-8</v>
      </c>
      <c r="E154" s="19">
        <v>-390</v>
      </c>
      <c r="F154" s="19">
        <v>-91</v>
      </c>
      <c r="G154" s="35"/>
      <c r="H154" s="35"/>
      <c r="I154" s="35"/>
      <c r="J154" s="35"/>
      <c r="K154" s="35"/>
      <c r="L154" s="35"/>
      <c r="M154" s="35"/>
      <c r="N154" s="35"/>
      <c r="O154" s="35"/>
      <c r="P154" s="19">
        <v>-1</v>
      </c>
      <c r="Q154" s="19">
        <v>-7</v>
      </c>
      <c r="R154" s="19">
        <v>-168</v>
      </c>
      <c r="S154" s="35"/>
      <c r="T154" s="35"/>
      <c r="U154" s="35"/>
      <c r="V154" s="35"/>
      <c r="W154" s="35"/>
      <c r="X154" s="35"/>
      <c r="Y154" s="35"/>
      <c r="Z154" s="19">
        <v>-11</v>
      </c>
      <c r="AA154" s="35"/>
      <c r="AB154" s="35"/>
      <c r="AC154" s="35"/>
      <c r="AD154" s="35"/>
      <c r="AE154" s="35"/>
      <c r="AF154" s="35"/>
      <c r="AG154" s="35"/>
      <c r="AH154" s="35"/>
      <c r="AI154" s="2"/>
    </row>
    <row x14ac:dyDescent="0.25" r="155" customHeight="1" ht="17.25">
      <c r="A155" s="21" t="s">
        <v>5017</v>
      </c>
      <c r="B155" s="47"/>
      <c r="C155" s="23">
        <f>SUM(C130:C154)</f>
      </c>
      <c r="D155" s="23">
        <f>SUM(D130:D154)</f>
      </c>
      <c r="E155" s="23">
        <f>SUM(E130:E154)</f>
      </c>
      <c r="F155" s="23">
        <f>SUM(F130:F154)</f>
      </c>
      <c r="G155" s="23">
        <f>SUM(G130:G154)</f>
      </c>
      <c r="H155" s="23">
        <f>SUM(H130:H154)</f>
      </c>
      <c r="I155" s="23">
        <f>SUM(I130:I154)</f>
      </c>
      <c r="J155" s="23">
        <f>SUM(J130:J154)</f>
      </c>
      <c r="K155" s="23">
        <f>SUM(K130:K154)</f>
      </c>
      <c r="L155" s="23">
        <f>SUM(L130:L154)</f>
      </c>
      <c r="M155" s="23">
        <f>SUM(M130:M154)</f>
      </c>
      <c r="N155" s="23">
        <f>SUM(N130:N154)</f>
      </c>
      <c r="O155" s="23">
        <f>SUM(O130:O154)</f>
      </c>
      <c r="P155" s="23">
        <f>SUM(P130:P154)</f>
      </c>
      <c r="Q155" s="23">
        <f>SUM(Q130:Q154)</f>
      </c>
      <c r="R155" s="23">
        <f>SUM(R130:R154)</f>
      </c>
      <c r="S155" s="23">
        <f>SUM(S130:S154)</f>
      </c>
      <c r="T155" s="23">
        <f>SUM(T130:T154)</f>
      </c>
      <c r="U155" s="23">
        <f>SUM(U130:U154)</f>
      </c>
      <c r="V155" s="23">
        <f>SUM(V130:V154)</f>
      </c>
      <c r="W155" s="112"/>
      <c r="X155" s="23">
        <f>SUM(X130:X154)</f>
      </c>
      <c r="Y155" s="23">
        <f>SUM(Y130:Y154)</f>
      </c>
      <c r="Z155" s="23">
        <f>SUM(Z130:Z154)</f>
      </c>
      <c r="AA155" s="23">
        <f>SUM(AA130:AA154)</f>
      </c>
      <c r="AB155" s="23">
        <f>SUM(AB130:AB154)</f>
      </c>
      <c r="AC155" s="23">
        <f>SUM(AC130:AC154)</f>
      </c>
      <c r="AD155" s="23">
        <f>SUM(AD130:AD154)</f>
      </c>
      <c r="AE155" s="23">
        <f>SUM(AE130:AE154)</f>
      </c>
      <c r="AF155" s="23">
        <f>SUM(AF130:AF154)</f>
      </c>
      <c r="AG155" s="112"/>
      <c r="AH155" s="23">
        <f>SUM(AH130:AH154)</f>
      </c>
      <c r="AI155" s="2"/>
    </row>
    <row x14ac:dyDescent="0.25" r="156" customHeight="1" ht="17.25">
      <c r="A156" s="33">
        <v>44630</v>
      </c>
      <c r="B156" s="34" t="s">
        <v>14</v>
      </c>
      <c r="C156" s="35"/>
      <c r="D156" s="19">
        <v>-84</v>
      </c>
      <c r="E156" s="19">
        <v>-27</v>
      </c>
      <c r="F156" s="19">
        <v>-50</v>
      </c>
      <c r="G156" s="35"/>
      <c r="H156" s="35"/>
      <c r="I156" s="35"/>
      <c r="J156" s="35"/>
      <c r="K156" s="35"/>
      <c r="L156" s="35"/>
      <c r="M156" s="35"/>
      <c r="N156" s="35"/>
      <c r="O156" s="35"/>
      <c r="P156" s="19">
        <v>-10</v>
      </c>
      <c r="Q156" s="35"/>
      <c r="R156" s="19">
        <v>-100</v>
      </c>
      <c r="S156" s="19">
        <v>-62</v>
      </c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2"/>
    </row>
    <row x14ac:dyDescent="0.25" r="157" customHeight="1" ht="17.25">
      <c r="A157" s="33">
        <v>44661</v>
      </c>
      <c r="B157" s="118" t="s">
        <v>14</v>
      </c>
      <c r="C157" s="35"/>
      <c r="D157" s="19">
        <v>-4</v>
      </c>
      <c r="E157" s="35"/>
      <c r="F157" s="19">
        <v>-8</v>
      </c>
      <c r="G157" s="35"/>
      <c r="H157" s="35"/>
      <c r="I157" s="19">
        <v>-5</v>
      </c>
      <c r="J157" s="35"/>
      <c r="K157" s="35"/>
      <c r="L157" s="35"/>
      <c r="M157" s="35"/>
      <c r="N157" s="19">
        <v>-1</v>
      </c>
      <c r="O157" s="19">
        <v>-10</v>
      </c>
      <c r="P157" s="19">
        <v>-6</v>
      </c>
      <c r="Q157" s="35"/>
      <c r="R157" s="35"/>
      <c r="S157" s="35"/>
      <c r="T157" s="19">
        <v>-2</v>
      </c>
      <c r="U157" s="35"/>
      <c r="V157" s="35"/>
      <c r="W157" s="35"/>
      <c r="X157" s="35"/>
      <c r="Y157" s="35"/>
      <c r="Z157" s="35"/>
      <c r="AA157" s="19">
        <v>-8</v>
      </c>
      <c r="AB157" s="35"/>
      <c r="AC157" s="35"/>
      <c r="AD157" s="35"/>
      <c r="AE157" s="35"/>
      <c r="AF157" s="35"/>
      <c r="AG157" s="35"/>
      <c r="AH157" s="35"/>
      <c r="AI157" s="2"/>
    </row>
    <row x14ac:dyDescent="0.25" r="158" customHeight="1" ht="17.25">
      <c r="A158" s="33">
        <v>44661</v>
      </c>
      <c r="B158" s="118" t="s">
        <v>14</v>
      </c>
      <c r="C158" s="19">
        <v>-80</v>
      </c>
      <c r="D158" s="19">
        <v>-32</v>
      </c>
      <c r="E158" s="35"/>
      <c r="F158" s="19">
        <v>-16</v>
      </c>
      <c r="G158" s="35"/>
      <c r="H158" s="35"/>
      <c r="I158" s="35"/>
      <c r="J158" s="35"/>
      <c r="K158" s="35"/>
      <c r="L158" s="35"/>
      <c r="M158" s="35"/>
      <c r="N158" s="19">
        <v>-11</v>
      </c>
      <c r="O158" s="35"/>
      <c r="P158" s="19">
        <v>-3</v>
      </c>
      <c r="Q158" s="35"/>
      <c r="R158" s="19">
        <v>-47</v>
      </c>
      <c r="S158" s="19">
        <v>-22</v>
      </c>
      <c r="T158" s="19">
        <v>-30</v>
      </c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2"/>
    </row>
    <row x14ac:dyDescent="0.25" r="159" customHeight="1" ht="17.25">
      <c r="A159" s="33">
        <v>44661</v>
      </c>
      <c r="B159" s="118" t="s">
        <v>14</v>
      </c>
      <c r="C159" s="35"/>
      <c r="D159" s="35"/>
      <c r="E159" s="19">
        <v>-5</v>
      </c>
      <c r="F159" s="35"/>
      <c r="G159" s="19">
        <v>-2</v>
      </c>
      <c r="H159" s="35"/>
      <c r="I159" s="35"/>
      <c r="J159" s="19">
        <v>-16</v>
      </c>
      <c r="K159" s="19">
        <v>-14</v>
      </c>
      <c r="L159" s="19">
        <v>-53</v>
      </c>
      <c r="M159" s="19">
        <v>-1</v>
      </c>
      <c r="N159" s="35"/>
      <c r="O159" s="35"/>
      <c r="P159" s="35"/>
      <c r="Q159" s="35"/>
      <c r="R159" s="35"/>
      <c r="S159" s="35"/>
      <c r="T159" s="35"/>
      <c r="U159" s="19">
        <v>-10</v>
      </c>
      <c r="V159" s="35"/>
      <c r="W159" s="35"/>
      <c r="X159" s="19">
        <v>-54</v>
      </c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2"/>
    </row>
    <row x14ac:dyDescent="0.25" r="160" customHeight="1" ht="17.25">
      <c r="A160" s="33">
        <v>44691</v>
      </c>
      <c r="B160" s="118" t="s">
        <v>14</v>
      </c>
      <c r="C160" s="35"/>
      <c r="D160" s="19">
        <v>-82</v>
      </c>
      <c r="E160" s="19">
        <v>-211</v>
      </c>
      <c r="F160" s="19">
        <v>-58</v>
      </c>
      <c r="G160" s="19">
        <v>-173</v>
      </c>
      <c r="H160" s="35"/>
      <c r="I160" s="35"/>
      <c r="J160" s="35"/>
      <c r="K160" s="35"/>
      <c r="L160" s="35"/>
      <c r="M160" s="35"/>
      <c r="N160" s="19">
        <v>-17</v>
      </c>
      <c r="O160" s="35"/>
      <c r="P160" s="35"/>
      <c r="Q160" s="35"/>
      <c r="R160" s="19">
        <v>-34</v>
      </c>
      <c r="S160" s="19">
        <v>-20</v>
      </c>
      <c r="T160" s="19">
        <v>-2</v>
      </c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2"/>
    </row>
    <row x14ac:dyDescent="0.25" r="161" customHeight="1" ht="17.25">
      <c r="A161" s="33">
        <v>44691</v>
      </c>
      <c r="B161" s="118" t="s">
        <v>14</v>
      </c>
      <c r="C161" s="35"/>
      <c r="D161" s="35"/>
      <c r="E161" s="35"/>
      <c r="F161" s="35"/>
      <c r="G161" s="35"/>
      <c r="H161" s="19">
        <v>-66</v>
      </c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2"/>
    </row>
    <row x14ac:dyDescent="0.25" r="162" customHeight="1" ht="17.25">
      <c r="A162" s="33">
        <v>44752</v>
      </c>
      <c r="B162" s="118" t="s">
        <v>14</v>
      </c>
      <c r="C162" s="35"/>
      <c r="D162" s="35"/>
      <c r="E162" s="35"/>
      <c r="F162" s="35"/>
      <c r="G162" s="19">
        <v>-250</v>
      </c>
      <c r="H162" s="19">
        <v>-40</v>
      </c>
      <c r="I162" s="19">
        <v>-7</v>
      </c>
      <c r="J162" s="19">
        <v>-23</v>
      </c>
      <c r="K162" s="19">
        <v>-65</v>
      </c>
      <c r="L162" s="19">
        <v>-37</v>
      </c>
      <c r="M162" s="19">
        <v>-9</v>
      </c>
      <c r="N162" s="19">
        <v>-3</v>
      </c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2"/>
    </row>
    <row x14ac:dyDescent="0.25" r="163" customHeight="1" ht="17.25">
      <c r="A163" s="33">
        <v>44752</v>
      </c>
      <c r="B163" s="118" t="s">
        <v>14</v>
      </c>
      <c r="C163" s="19">
        <v>-80</v>
      </c>
      <c r="D163" s="19">
        <v>-97</v>
      </c>
      <c r="E163" s="19">
        <v>-41</v>
      </c>
      <c r="F163" s="19">
        <v>-31</v>
      </c>
      <c r="G163" s="35"/>
      <c r="H163" s="35"/>
      <c r="I163" s="35"/>
      <c r="J163" s="35"/>
      <c r="K163" s="35"/>
      <c r="L163" s="35"/>
      <c r="M163" s="35"/>
      <c r="N163" s="35"/>
      <c r="O163" s="35"/>
      <c r="P163" s="19">
        <v>-3</v>
      </c>
      <c r="Q163" s="35"/>
      <c r="R163" s="19">
        <v>-94</v>
      </c>
      <c r="S163" s="35"/>
      <c r="T163" s="35"/>
      <c r="U163" s="35"/>
      <c r="V163" s="35"/>
      <c r="W163" s="35"/>
      <c r="X163" s="19">
        <v>-167</v>
      </c>
      <c r="Y163" s="35"/>
      <c r="Z163" s="35"/>
      <c r="AA163" s="19">
        <v>-42</v>
      </c>
      <c r="AB163" s="35"/>
      <c r="AC163" s="35"/>
      <c r="AD163" s="35"/>
      <c r="AE163" s="35"/>
      <c r="AF163" s="35"/>
      <c r="AG163" s="35"/>
      <c r="AH163" s="35"/>
      <c r="AI163" s="2"/>
    </row>
    <row x14ac:dyDescent="0.25" r="164" customHeight="1" ht="17.25">
      <c r="A164" s="15">
        <v>44844</v>
      </c>
      <c r="B164" s="16" t="s">
        <v>14</v>
      </c>
      <c r="C164" s="19">
        <v>-400</v>
      </c>
      <c r="D164" s="19">
        <v>-340</v>
      </c>
      <c r="E164" s="19">
        <v>-379</v>
      </c>
      <c r="F164" s="35"/>
      <c r="G164" s="19">
        <v>-441</v>
      </c>
      <c r="H164" s="19">
        <v>-76</v>
      </c>
      <c r="I164" s="35"/>
      <c r="J164" s="35"/>
      <c r="K164" s="35"/>
      <c r="L164" s="35"/>
      <c r="M164" s="35"/>
      <c r="N164" s="35"/>
      <c r="O164" s="35"/>
      <c r="P164" s="35"/>
      <c r="Q164" s="35"/>
      <c r="R164" s="19">
        <v>-75</v>
      </c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2"/>
    </row>
    <row x14ac:dyDescent="0.25" r="165" customHeight="1" ht="17.25">
      <c r="A165" s="15">
        <v>44844</v>
      </c>
      <c r="B165" s="16" t="s">
        <v>14</v>
      </c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19">
        <v>-80</v>
      </c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2"/>
    </row>
    <row x14ac:dyDescent="0.25" r="166" customHeight="1" ht="17.25">
      <c r="A166" s="33">
        <v>44875</v>
      </c>
      <c r="B166" s="118" t="s">
        <v>14</v>
      </c>
      <c r="C166" s="35"/>
      <c r="D166" s="19">
        <v>-66</v>
      </c>
      <c r="E166" s="35"/>
      <c r="F166" s="35"/>
      <c r="G166" s="35"/>
      <c r="H166" s="35"/>
      <c r="I166" s="35"/>
      <c r="J166" s="19">
        <v>-27</v>
      </c>
      <c r="K166" s="19">
        <v>-17</v>
      </c>
      <c r="L166" s="19">
        <v>-13</v>
      </c>
      <c r="M166" s="19">
        <v>-22</v>
      </c>
      <c r="N166" s="35"/>
      <c r="O166" s="35"/>
      <c r="P166" s="19">
        <v>-1</v>
      </c>
      <c r="Q166" s="35"/>
      <c r="R166" s="35"/>
      <c r="S166" s="35"/>
      <c r="T166" s="19">
        <v>-7</v>
      </c>
      <c r="U166" s="35"/>
      <c r="V166" s="35"/>
      <c r="W166" s="35"/>
      <c r="X166" s="35"/>
      <c r="Y166" s="35"/>
      <c r="Z166" s="35"/>
      <c r="AA166" s="19">
        <v>-34</v>
      </c>
      <c r="AB166" s="35"/>
      <c r="AC166" s="35"/>
      <c r="AD166" s="35"/>
      <c r="AE166" s="35"/>
      <c r="AF166" s="35"/>
      <c r="AG166" s="35"/>
      <c r="AH166" s="35"/>
      <c r="AI166" s="2"/>
    </row>
    <row x14ac:dyDescent="0.25" r="167" customHeight="1" ht="17.25">
      <c r="A167" s="33">
        <v>44875</v>
      </c>
      <c r="B167" s="118" t="s">
        <v>14</v>
      </c>
      <c r="C167" s="35"/>
      <c r="D167" s="35"/>
      <c r="E167" s="19">
        <v>-32</v>
      </c>
      <c r="F167" s="35"/>
      <c r="G167" s="19">
        <v>-24</v>
      </c>
      <c r="H167" s="35"/>
      <c r="I167" s="19">
        <v>-4</v>
      </c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2"/>
    </row>
    <row x14ac:dyDescent="0.25" r="168" customHeight="1" ht="17.25">
      <c r="A168" s="33">
        <v>44875</v>
      </c>
      <c r="B168" s="118" t="s">
        <v>14</v>
      </c>
      <c r="C168" s="19">
        <v>-10</v>
      </c>
      <c r="D168" s="19">
        <v>-1</v>
      </c>
      <c r="E168" s="35"/>
      <c r="F168" s="35"/>
      <c r="G168" s="35"/>
      <c r="H168" s="35"/>
      <c r="I168" s="35"/>
      <c r="J168" s="35"/>
      <c r="K168" s="19">
        <v>-5</v>
      </c>
      <c r="L168" s="19">
        <v>-18</v>
      </c>
      <c r="M168" s="35"/>
      <c r="N168" s="35"/>
      <c r="O168" s="35"/>
      <c r="P168" s="19">
        <v>-1</v>
      </c>
      <c r="Q168" s="19">
        <v>-3</v>
      </c>
      <c r="R168" s="19">
        <v>-3</v>
      </c>
      <c r="S168" s="19">
        <v>-25</v>
      </c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2"/>
    </row>
    <row x14ac:dyDescent="0.25" r="169" customHeight="1" ht="17.25">
      <c r="A169" s="33">
        <v>44875</v>
      </c>
      <c r="B169" s="118" t="s">
        <v>14</v>
      </c>
      <c r="C169" s="35"/>
      <c r="D169" s="35"/>
      <c r="E169" s="19">
        <v>-13</v>
      </c>
      <c r="F169" s="19">
        <v>-66</v>
      </c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19">
        <v>-82</v>
      </c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2"/>
    </row>
    <row x14ac:dyDescent="0.25" r="170" customHeight="1" ht="17.25">
      <c r="A170" s="33">
        <v>44905</v>
      </c>
      <c r="B170" s="118" t="s">
        <v>14</v>
      </c>
      <c r="C170" s="35"/>
      <c r="D170" s="35"/>
      <c r="E170" s="19">
        <v>-10</v>
      </c>
      <c r="F170" s="19">
        <v>-150</v>
      </c>
      <c r="G170" s="19">
        <v>-22</v>
      </c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19">
        <v>-182</v>
      </c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2"/>
    </row>
    <row x14ac:dyDescent="0.25" r="171" customHeight="1" ht="17.25">
      <c r="A171" s="33">
        <v>44905</v>
      </c>
      <c r="B171" s="118" t="s">
        <v>14</v>
      </c>
      <c r="C171" s="35"/>
      <c r="D171" s="35"/>
      <c r="E171" s="35"/>
      <c r="F171" s="19">
        <v>-50</v>
      </c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19">
        <v>-50</v>
      </c>
      <c r="S171" s="35"/>
      <c r="T171" s="35"/>
      <c r="U171" s="35"/>
      <c r="V171" s="35"/>
      <c r="W171" s="35"/>
      <c r="X171" s="19">
        <v>-100</v>
      </c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2"/>
    </row>
    <row x14ac:dyDescent="0.25" r="172" customHeight="1" ht="17.25">
      <c r="A172" s="33">
        <v>44905</v>
      </c>
      <c r="B172" s="118" t="s">
        <v>14</v>
      </c>
      <c r="C172" s="19">
        <v>-80</v>
      </c>
      <c r="D172" s="19">
        <v>-61</v>
      </c>
      <c r="E172" s="35"/>
      <c r="F172" s="35"/>
      <c r="G172" s="35"/>
      <c r="H172" s="35"/>
      <c r="I172" s="19">
        <v>-10</v>
      </c>
      <c r="J172" s="35"/>
      <c r="K172" s="35"/>
      <c r="L172" s="35"/>
      <c r="M172" s="35"/>
      <c r="N172" s="19">
        <v>-3</v>
      </c>
      <c r="O172" s="35"/>
      <c r="P172" s="19">
        <v>-24</v>
      </c>
      <c r="Q172" s="19">
        <v>-5</v>
      </c>
      <c r="R172" s="35"/>
      <c r="S172" s="35"/>
      <c r="T172" s="19">
        <v>-39</v>
      </c>
      <c r="U172" s="35"/>
      <c r="V172" s="35"/>
      <c r="W172" s="35"/>
      <c r="X172" s="35"/>
      <c r="Y172" s="35"/>
      <c r="Z172" s="35"/>
      <c r="AA172" s="19">
        <v>-8</v>
      </c>
      <c r="AB172" s="35"/>
      <c r="AC172" s="35"/>
      <c r="AD172" s="35"/>
      <c r="AE172" s="35"/>
      <c r="AF172" s="35"/>
      <c r="AG172" s="35"/>
      <c r="AH172" s="35"/>
      <c r="AI172" s="2"/>
    </row>
    <row x14ac:dyDescent="0.25" r="173" customHeight="1" ht="17.25">
      <c r="A173" s="54">
        <v>44905</v>
      </c>
      <c r="B173" s="248" t="s">
        <v>6957</v>
      </c>
      <c r="C173" s="99">
        <v>-100</v>
      </c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"/>
    </row>
    <row x14ac:dyDescent="0.25" r="174" customHeight="1" ht="17.25">
      <c r="A174" s="33" t="s">
        <v>2683</v>
      </c>
      <c r="B174" s="118" t="s">
        <v>14</v>
      </c>
      <c r="C174" s="35"/>
      <c r="D174" s="35"/>
      <c r="E174" s="35"/>
      <c r="F174" s="19">
        <v>-34</v>
      </c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19">
        <v>-106</v>
      </c>
      <c r="S174" s="35"/>
      <c r="T174" s="35"/>
      <c r="U174" s="35"/>
      <c r="V174" s="35"/>
      <c r="W174" s="35"/>
      <c r="X174" s="19">
        <v>-100</v>
      </c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2"/>
    </row>
    <row x14ac:dyDescent="0.25" r="175" customHeight="1" ht="17.25">
      <c r="A175" s="15" t="s">
        <v>1621</v>
      </c>
      <c r="B175" s="16" t="s">
        <v>14</v>
      </c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19">
        <v>-9</v>
      </c>
      <c r="W175" s="35"/>
      <c r="X175" s="19">
        <v>-92</v>
      </c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2"/>
    </row>
    <row x14ac:dyDescent="0.25" r="176" customHeight="1" ht="17.25">
      <c r="A176" s="15" t="s">
        <v>1621</v>
      </c>
      <c r="B176" s="16" t="s">
        <v>14</v>
      </c>
      <c r="C176" s="19">
        <v>-119</v>
      </c>
      <c r="D176" s="19">
        <v>-64</v>
      </c>
      <c r="E176" s="35"/>
      <c r="F176" s="35"/>
      <c r="G176" s="19">
        <v>-600</v>
      </c>
      <c r="H176" s="19">
        <v>-129</v>
      </c>
      <c r="I176" s="35"/>
      <c r="J176" s="35"/>
      <c r="K176" s="35"/>
      <c r="L176" s="35"/>
      <c r="M176" s="35"/>
      <c r="N176" s="35"/>
      <c r="O176" s="35"/>
      <c r="P176" s="35"/>
      <c r="Q176" s="19">
        <v>-28</v>
      </c>
      <c r="R176" s="35"/>
      <c r="S176" s="35"/>
      <c r="T176" s="19">
        <v>-40</v>
      </c>
      <c r="U176" s="35"/>
      <c r="V176" s="35"/>
      <c r="W176" s="35"/>
      <c r="X176" s="35"/>
      <c r="Y176" s="35"/>
      <c r="Z176" s="19">
        <v>-13</v>
      </c>
      <c r="AA176" s="19">
        <v>-57</v>
      </c>
      <c r="AB176" s="35"/>
      <c r="AC176" s="35"/>
      <c r="AD176" s="35"/>
      <c r="AE176" s="35"/>
      <c r="AF176" s="35"/>
      <c r="AG176" s="35"/>
      <c r="AH176" s="35"/>
      <c r="AI176" s="2"/>
    </row>
    <row x14ac:dyDescent="0.25" r="177" customHeight="1" ht="17.25">
      <c r="A177" s="15" t="s">
        <v>1621</v>
      </c>
      <c r="B177" s="16" t="s">
        <v>14</v>
      </c>
      <c r="C177" s="35"/>
      <c r="D177" s="35"/>
      <c r="E177" s="19">
        <v>-116</v>
      </c>
      <c r="F177" s="19">
        <v>-5</v>
      </c>
      <c r="G177" s="35"/>
      <c r="H177" s="35"/>
      <c r="I177" s="35"/>
      <c r="J177" s="19">
        <v>-57</v>
      </c>
      <c r="K177" s="19">
        <v>-19</v>
      </c>
      <c r="L177" s="19">
        <v>-29</v>
      </c>
      <c r="M177" s="19">
        <v>-15</v>
      </c>
      <c r="N177" s="35"/>
      <c r="O177" s="19">
        <v>-2</v>
      </c>
      <c r="P177" s="35"/>
      <c r="Q177" s="35"/>
      <c r="R177" s="19">
        <v>-38</v>
      </c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2"/>
    </row>
    <row x14ac:dyDescent="0.25" r="178" customHeight="1" ht="17.25">
      <c r="A178" s="15" t="s">
        <v>2684</v>
      </c>
      <c r="B178" s="16" t="s">
        <v>14</v>
      </c>
      <c r="C178" s="19">
        <v>-204</v>
      </c>
      <c r="D178" s="19">
        <v>-66</v>
      </c>
      <c r="E178" s="19">
        <v>-130</v>
      </c>
      <c r="F178" s="19">
        <v>-80</v>
      </c>
      <c r="G178" s="19">
        <v>-162</v>
      </c>
      <c r="H178" s="35"/>
      <c r="I178" s="19">
        <v>-31</v>
      </c>
      <c r="J178" s="35"/>
      <c r="K178" s="35"/>
      <c r="L178" s="35"/>
      <c r="M178" s="35"/>
      <c r="N178" s="35"/>
      <c r="O178" s="35"/>
      <c r="P178" s="35"/>
      <c r="Q178" s="19">
        <v>-80</v>
      </c>
      <c r="R178" s="19">
        <v>-23</v>
      </c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2"/>
    </row>
    <row x14ac:dyDescent="0.25" r="179" customHeight="1" ht="17.25">
      <c r="A179" s="33" t="s">
        <v>2685</v>
      </c>
      <c r="B179" s="118" t="s">
        <v>14</v>
      </c>
      <c r="C179" s="19">
        <v>-151</v>
      </c>
      <c r="D179" s="19">
        <v>-234</v>
      </c>
      <c r="E179" s="35"/>
      <c r="F179" s="19">
        <v>-64</v>
      </c>
      <c r="G179" s="35"/>
      <c r="H179" s="35"/>
      <c r="I179" s="35"/>
      <c r="J179" s="35"/>
      <c r="K179" s="35"/>
      <c r="L179" s="35"/>
      <c r="M179" s="35"/>
      <c r="N179" s="35"/>
      <c r="O179" s="35"/>
      <c r="P179" s="19">
        <v>-21</v>
      </c>
      <c r="Q179" s="19">
        <v>-74</v>
      </c>
      <c r="R179" s="19">
        <v>-53</v>
      </c>
      <c r="S179" s="35"/>
      <c r="T179" s="19">
        <v>-13</v>
      </c>
      <c r="U179" s="35"/>
      <c r="V179" s="35"/>
      <c r="W179" s="35"/>
      <c r="X179" s="35"/>
      <c r="Y179" s="35"/>
      <c r="Z179" s="19">
        <v>-46</v>
      </c>
      <c r="AA179" s="35"/>
      <c r="AB179" s="35"/>
      <c r="AC179" s="35"/>
      <c r="AD179" s="35"/>
      <c r="AE179" s="35"/>
      <c r="AF179" s="35"/>
      <c r="AG179" s="35"/>
      <c r="AH179" s="35"/>
      <c r="AI179" s="2"/>
    </row>
    <row x14ac:dyDescent="0.25" r="180" customHeight="1" ht="17.25">
      <c r="A180" s="33" t="s">
        <v>2685</v>
      </c>
      <c r="B180" s="118" t="s">
        <v>14</v>
      </c>
      <c r="C180" s="35"/>
      <c r="D180" s="35"/>
      <c r="E180" s="19">
        <v>-188</v>
      </c>
      <c r="F180" s="35"/>
      <c r="G180" s="19">
        <v>-159</v>
      </c>
      <c r="H180" s="19">
        <v>-27</v>
      </c>
      <c r="I180" s="19">
        <v>-47</v>
      </c>
      <c r="J180" s="19">
        <v>-51</v>
      </c>
      <c r="K180" s="19">
        <v>-7</v>
      </c>
      <c r="L180" s="19">
        <v>-57</v>
      </c>
      <c r="M180" s="19">
        <v>-9</v>
      </c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2"/>
    </row>
    <row x14ac:dyDescent="0.25" r="181" customHeight="1" ht="17.25">
      <c r="A181" s="33" t="s">
        <v>2685</v>
      </c>
      <c r="B181" s="118" t="s">
        <v>14</v>
      </c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19">
        <v>-13</v>
      </c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2"/>
    </row>
    <row x14ac:dyDescent="0.25" r="182" customHeight="1" ht="17.25">
      <c r="A182" s="15" t="s">
        <v>3513</v>
      </c>
      <c r="B182" s="16" t="s">
        <v>14</v>
      </c>
      <c r="C182" s="19">
        <v>-60</v>
      </c>
      <c r="D182" s="35"/>
      <c r="E182" s="19">
        <v>-240</v>
      </c>
      <c r="F182" s="35"/>
      <c r="G182" s="35"/>
      <c r="H182" s="35"/>
      <c r="I182" s="19">
        <v>-136</v>
      </c>
      <c r="J182" s="35"/>
      <c r="K182" s="35"/>
      <c r="L182" s="35"/>
      <c r="M182" s="35"/>
      <c r="N182" s="35"/>
      <c r="O182" s="35"/>
      <c r="P182" s="35"/>
      <c r="Q182" s="19">
        <v>-12</v>
      </c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2"/>
    </row>
    <row x14ac:dyDescent="0.25" r="183" customHeight="1" ht="17.25">
      <c r="A183" s="33" t="s">
        <v>3691</v>
      </c>
      <c r="B183" s="118" t="s">
        <v>14</v>
      </c>
      <c r="C183" s="19">
        <v>-60</v>
      </c>
      <c r="D183" s="19">
        <v>-82</v>
      </c>
      <c r="E183" s="19">
        <v>-10</v>
      </c>
      <c r="F183" s="19">
        <v>-30</v>
      </c>
      <c r="G183" s="19">
        <v>-150</v>
      </c>
      <c r="H183" s="35"/>
      <c r="I183" s="35"/>
      <c r="J183" s="35"/>
      <c r="K183" s="35"/>
      <c r="L183" s="35"/>
      <c r="M183" s="35"/>
      <c r="N183" s="35"/>
      <c r="O183" s="35"/>
      <c r="P183" s="35"/>
      <c r="Q183" s="19">
        <v>-55</v>
      </c>
      <c r="R183" s="19">
        <v>-50</v>
      </c>
      <c r="S183" s="35"/>
      <c r="T183" s="35"/>
      <c r="U183" s="35"/>
      <c r="V183" s="35"/>
      <c r="W183" s="35"/>
      <c r="X183" s="35"/>
      <c r="Y183" s="35"/>
      <c r="Z183" s="19">
        <v>-20</v>
      </c>
      <c r="AA183" s="35"/>
      <c r="AB183" s="35"/>
      <c r="AC183" s="35"/>
      <c r="AD183" s="35"/>
      <c r="AE183" s="35"/>
      <c r="AF183" s="35"/>
      <c r="AG183" s="35"/>
      <c r="AH183" s="35"/>
      <c r="AI183" s="2"/>
    </row>
    <row x14ac:dyDescent="0.25" r="184" customHeight="1" ht="17.25">
      <c r="A184" s="33" t="s">
        <v>3691</v>
      </c>
      <c r="B184" s="118" t="s">
        <v>14</v>
      </c>
      <c r="C184" s="35"/>
      <c r="D184" s="35"/>
      <c r="E184" s="35"/>
      <c r="F184" s="35"/>
      <c r="G184" s="35"/>
      <c r="H184" s="19">
        <v>-27</v>
      </c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2"/>
    </row>
    <row x14ac:dyDescent="0.25" r="185" customHeight="1" ht="17.25">
      <c r="A185" s="33" t="s">
        <v>2109</v>
      </c>
      <c r="B185" s="118" t="s">
        <v>14</v>
      </c>
      <c r="C185" s="35"/>
      <c r="D185" s="19">
        <v>-68</v>
      </c>
      <c r="E185" s="19">
        <v>-20</v>
      </c>
      <c r="F185" s="19">
        <v>-28</v>
      </c>
      <c r="G185" s="35"/>
      <c r="H185" s="35"/>
      <c r="I185" s="35"/>
      <c r="J185" s="35"/>
      <c r="K185" s="35"/>
      <c r="L185" s="35"/>
      <c r="M185" s="35"/>
      <c r="N185" s="19">
        <v>-35</v>
      </c>
      <c r="O185" s="35"/>
      <c r="P185" s="19">
        <v>-14</v>
      </c>
      <c r="Q185" s="35"/>
      <c r="R185" s="19">
        <v>-30</v>
      </c>
      <c r="S185" s="35"/>
      <c r="T185" s="35"/>
      <c r="U185" s="35"/>
      <c r="V185" s="35"/>
      <c r="W185" s="35"/>
      <c r="X185" s="35"/>
      <c r="Y185" s="35"/>
      <c r="Z185" s="35"/>
      <c r="AA185" s="19">
        <v>-2</v>
      </c>
      <c r="AB185" s="35"/>
      <c r="AC185" s="35"/>
      <c r="AD185" s="35"/>
      <c r="AE185" s="35"/>
      <c r="AF185" s="35"/>
      <c r="AG185" s="35"/>
      <c r="AH185" s="35"/>
      <c r="AI185" s="2"/>
    </row>
    <row x14ac:dyDescent="0.25" r="186" customHeight="1" ht="17.25">
      <c r="A186" s="33" t="s">
        <v>2109</v>
      </c>
      <c r="B186" s="118" t="s">
        <v>14</v>
      </c>
      <c r="C186" s="35"/>
      <c r="D186" s="19">
        <v>-47</v>
      </c>
      <c r="E186" s="19">
        <v>-2</v>
      </c>
      <c r="F186" s="19">
        <v>-66</v>
      </c>
      <c r="G186" s="35"/>
      <c r="H186" s="35"/>
      <c r="I186" s="19">
        <v>-26</v>
      </c>
      <c r="J186" s="35"/>
      <c r="K186" s="35"/>
      <c r="L186" s="35"/>
      <c r="M186" s="35"/>
      <c r="N186" s="35"/>
      <c r="O186" s="35"/>
      <c r="P186" s="35"/>
      <c r="Q186" s="35"/>
      <c r="R186" s="19">
        <v>-129</v>
      </c>
      <c r="S186" s="35"/>
      <c r="T186" s="19">
        <v>-1</v>
      </c>
      <c r="U186" s="19">
        <v>-12</v>
      </c>
      <c r="V186" s="19">
        <v>-20</v>
      </c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2"/>
    </row>
    <row x14ac:dyDescent="0.25" r="187" customHeight="1" ht="17.25">
      <c r="A187" s="33" t="s">
        <v>4697</v>
      </c>
      <c r="B187" s="118" t="s">
        <v>14</v>
      </c>
      <c r="C187" s="35"/>
      <c r="D187" s="19">
        <v>-61</v>
      </c>
      <c r="E187" s="35"/>
      <c r="F187" s="19">
        <v>-93</v>
      </c>
      <c r="G187" s="35"/>
      <c r="H187" s="35"/>
      <c r="I187" s="35"/>
      <c r="J187" s="35"/>
      <c r="K187" s="35"/>
      <c r="L187" s="19">
        <v>-9</v>
      </c>
      <c r="M187" s="35"/>
      <c r="N187" s="35"/>
      <c r="O187" s="35"/>
      <c r="P187" s="19">
        <v>-4</v>
      </c>
      <c r="Q187" s="35"/>
      <c r="R187" s="19">
        <v>-62</v>
      </c>
      <c r="S187" s="35"/>
      <c r="T187" s="19">
        <v>-38</v>
      </c>
      <c r="U187" s="35"/>
      <c r="V187" s="35"/>
      <c r="W187" s="35"/>
      <c r="X187" s="35"/>
      <c r="Y187" s="35"/>
      <c r="Z187" s="35"/>
      <c r="AA187" s="19">
        <v>-22</v>
      </c>
      <c r="AB187" s="19">
        <v>-2</v>
      </c>
      <c r="AC187" s="35"/>
      <c r="AD187" s="35"/>
      <c r="AE187" s="35"/>
      <c r="AF187" s="35"/>
      <c r="AG187" s="35"/>
      <c r="AH187" s="35"/>
      <c r="AI187" s="2"/>
    </row>
    <row x14ac:dyDescent="0.25" r="188" customHeight="1" ht="17.25">
      <c r="A188" s="33" t="s">
        <v>4697</v>
      </c>
      <c r="B188" s="118" t="s">
        <v>14</v>
      </c>
      <c r="C188" s="19">
        <v>-40</v>
      </c>
      <c r="D188" s="35"/>
      <c r="E188" s="19">
        <v>-298</v>
      </c>
      <c r="F188" s="35"/>
      <c r="G188" s="19">
        <v>-157</v>
      </c>
      <c r="H188" s="19">
        <v>-19</v>
      </c>
      <c r="I188" s="19">
        <v>-41</v>
      </c>
      <c r="J188" s="35"/>
      <c r="K188" s="35"/>
      <c r="L188" s="35"/>
      <c r="M188" s="35"/>
      <c r="N188" s="35"/>
      <c r="O188" s="35"/>
      <c r="P188" s="35"/>
      <c r="Q188" s="19">
        <v>-11</v>
      </c>
      <c r="R188" s="35"/>
      <c r="S188" s="35"/>
      <c r="T188" s="35"/>
      <c r="U188" s="19">
        <v>-11</v>
      </c>
      <c r="V188" s="35"/>
      <c r="W188" s="35"/>
      <c r="X188" s="35"/>
      <c r="Y188" s="35"/>
      <c r="Z188" s="19">
        <v>-8</v>
      </c>
      <c r="AA188" s="35"/>
      <c r="AB188" s="35"/>
      <c r="AC188" s="35"/>
      <c r="AD188" s="35"/>
      <c r="AE188" s="35"/>
      <c r="AF188" s="35"/>
      <c r="AG188" s="35"/>
      <c r="AH188" s="35"/>
      <c r="AI188" s="2"/>
    </row>
    <row x14ac:dyDescent="0.25" r="189" customHeight="1" ht="17.25">
      <c r="A189" s="33" t="s">
        <v>1879</v>
      </c>
      <c r="B189" s="118" t="s">
        <v>14</v>
      </c>
      <c r="C189" s="19">
        <v>-334</v>
      </c>
      <c r="D189" s="19">
        <v>-108</v>
      </c>
      <c r="E189" s="35"/>
      <c r="F189" s="35"/>
      <c r="G189" s="35"/>
      <c r="H189" s="35"/>
      <c r="I189" s="35"/>
      <c r="J189" s="35"/>
      <c r="K189" s="35"/>
      <c r="L189" s="35"/>
      <c r="M189" s="35"/>
      <c r="N189" s="19">
        <v>-1</v>
      </c>
      <c r="O189" s="35"/>
      <c r="P189" s="19">
        <v>-32</v>
      </c>
      <c r="Q189" s="19">
        <v>-19</v>
      </c>
      <c r="R189" s="35"/>
      <c r="S189" s="35"/>
      <c r="T189" s="19">
        <v>-12</v>
      </c>
      <c r="U189" s="35"/>
      <c r="V189" s="35"/>
      <c r="W189" s="35"/>
      <c r="X189" s="35"/>
      <c r="Y189" s="35"/>
      <c r="Z189" s="19">
        <v>-32</v>
      </c>
      <c r="AA189" s="19">
        <v>-22</v>
      </c>
      <c r="AB189" s="35"/>
      <c r="AC189" s="35"/>
      <c r="AD189" s="35"/>
      <c r="AE189" s="35"/>
      <c r="AF189" s="35"/>
      <c r="AG189" s="35"/>
      <c r="AH189" s="35"/>
      <c r="AI189" s="2"/>
    </row>
    <row x14ac:dyDescent="0.25" r="190" customHeight="1" ht="17.25">
      <c r="A190" s="33" t="s">
        <v>1879</v>
      </c>
      <c r="B190" s="118" t="s">
        <v>14</v>
      </c>
      <c r="C190" s="35"/>
      <c r="D190" s="35"/>
      <c r="E190" s="35"/>
      <c r="F190" s="19">
        <v>-39</v>
      </c>
      <c r="G190" s="35"/>
      <c r="H190" s="35"/>
      <c r="I190" s="19">
        <v>-2</v>
      </c>
      <c r="J190" s="19">
        <v>-12</v>
      </c>
      <c r="K190" s="19">
        <v>-3</v>
      </c>
      <c r="L190" s="19">
        <v>-50</v>
      </c>
      <c r="M190" s="19">
        <v>-1</v>
      </c>
      <c r="N190" s="35"/>
      <c r="O190" s="35"/>
      <c r="P190" s="35"/>
      <c r="Q190" s="35"/>
      <c r="R190" s="19">
        <v>-28</v>
      </c>
      <c r="S190" s="19">
        <v>-24</v>
      </c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2"/>
    </row>
    <row x14ac:dyDescent="0.25" r="191" customHeight="1" ht="17.25">
      <c r="A191" s="33" t="s">
        <v>3290</v>
      </c>
      <c r="B191" s="118" t="s">
        <v>14</v>
      </c>
      <c r="C191" s="35"/>
      <c r="D191" s="19">
        <v>-106</v>
      </c>
      <c r="E191" s="35"/>
      <c r="F191" s="19">
        <v>-24</v>
      </c>
      <c r="G191" s="35"/>
      <c r="H191" s="35"/>
      <c r="I191" s="19">
        <v>-74</v>
      </c>
      <c r="J191" s="35"/>
      <c r="K191" s="35"/>
      <c r="L191" s="35"/>
      <c r="M191" s="35"/>
      <c r="N191" s="19">
        <v>-16</v>
      </c>
      <c r="O191" s="35"/>
      <c r="P191" s="19">
        <v>-13</v>
      </c>
      <c r="Q191" s="35"/>
      <c r="R191" s="19">
        <v>-7</v>
      </c>
      <c r="S191" s="35"/>
      <c r="T191" s="35"/>
      <c r="U191" s="19">
        <v>-8</v>
      </c>
      <c r="V191" s="35"/>
      <c r="W191" s="35"/>
      <c r="X191" s="35"/>
      <c r="Y191" s="35"/>
      <c r="Z191" s="35"/>
      <c r="AA191" s="19">
        <v>-2</v>
      </c>
      <c r="AB191" s="35"/>
      <c r="AC191" s="35"/>
      <c r="AD191" s="35"/>
      <c r="AE191" s="35"/>
      <c r="AF191" s="35"/>
      <c r="AG191" s="35"/>
      <c r="AH191" s="35"/>
      <c r="AI191" s="2"/>
    </row>
    <row x14ac:dyDescent="0.25" r="192" customHeight="1" ht="17.25">
      <c r="A192" s="33" t="s">
        <v>3290</v>
      </c>
      <c r="B192" s="118" t="s">
        <v>14</v>
      </c>
      <c r="C192" s="19">
        <v>-78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19">
        <v>-100</v>
      </c>
      <c r="R192" s="35"/>
      <c r="S192" s="35"/>
      <c r="T192" s="35"/>
      <c r="U192" s="35"/>
      <c r="V192" s="35"/>
      <c r="W192" s="35"/>
      <c r="X192" s="35"/>
      <c r="Y192" s="35"/>
      <c r="Z192" s="19">
        <v>-20</v>
      </c>
      <c r="AA192" s="35"/>
      <c r="AB192" s="35"/>
      <c r="AC192" s="35"/>
      <c r="AD192" s="35"/>
      <c r="AE192" s="35"/>
      <c r="AF192" s="35"/>
      <c r="AG192" s="35"/>
      <c r="AH192" s="35"/>
      <c r="AI192" s="2"/>
    </row>
    <row x14ac:dyDescent="0.25" r="193" customHeight="1" ht="17.25">
      <c r="A193" s="33" t="s">
        <v>3290</v>
      </c>
      <c r="B193" s="118" t="s">
        <v>14</v>
      </c>
      <c r="C193" s="35"/>
      <c r="D193" s="35"/>
      <c r="E193" s="19">
        <v>-176</v>
      </c>
      <c r="F193" s="35"/>
      <c r="G193" s="19">
        <v>-300</v>
      </c>
      <c r="H193" s="19">
        <v>-36</v>
      </c>
      <c r="I193" s="35"/>
      <c r="J193" s="19">
        <v>-70</v>
      </c>
      <c r="K193" s="19">
        <v>-19</v>
      </c>
      <c r="L193" s="19">
        <v>-38</v>
      </c>
      <c r="M193" s="19">
        <v>-5</v>
      </c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2"/>
    </row>
    <row x14ac:dyDescent="0.25" r="194" customHeight="1" ht="17.25">
      <c r="A194" s="15" t="s">
        <v>4009</v>
      </c>
      <c r="B194" s="16" t="s">
        <v>14</v>
      </c>
      <c r="C194" s="19">
        <v>-12</v>
      </c>
      <c r="D194" s="19">
        <v>-2</v>
      </c>
      <c r="E194" s="35"/>
      <c r="F194" s="19">
        <v>-2</v>
      </c>
      <c r="G194" s="35"/>
      <c r="H194" s="35"/>
      <c r="I194" s="35"/>
      <c r="J194" s="35"/>
      <c r="K194" s="35"/>
      <c r="L194" s="35"/>
      <c r="M194" s="35"/>
      <c r="N194" s="35"/>
      <c r="O194" s="35"/>
      <c r="P194" s="19">
        <v>-11</v>
      </c>
      <c r="Q194" s="19">
        <v>-2</v>
      </c>
      <c r="R194" s="19">
        <v>-23</v>
      </c>
      <c r="S194" s="35"/>
      <c r="T194" s="19">
        <v>-1</v>
      </c>
      <c r="U194" s="35"/>
      <c r="V194" s="35"/>
      <c r="W194" s="35"/>
      <c r="X194" s="35"/>
      <c r="Y194" s="35"/>
      <c r="Z194" s="35"/>
      <c r="AA194" s="19">
        <v>-2</v>
      </c>
      <c r="AB194" s="35"/>
      <c r="AC194" s="35"/>
      <c r="AD194" s="35"/>
      <c r="AE194" s="35"/>
      <c r="AF194" s="35"/>
      <c r="AG194" s="35"/>
      <c r="AH194" s="35"/>
      <c r="AI194" s="2"/>
    </row>
    <row x14ac:dyDescent="0.25" r="195" customHeight="1" ht="17.25">
      <c r="A195" s="15" t="s">
        <v>4009</v>
      </c>
      <c r="B195" s="16" t="s">
        <v>14</v>
      </c>
      <c r="C195" s="35"/>
      <c r="D195" s="35"/>
      <c r="E195" s="19">
        <v>-147</v>
      </c>
      <c r="F195" s="35"/>
      <c r="G195" s="19">
        <v>-144</v>
      </c>
      <c r="H195" s="19">
        <v>-12</v>
      </c>
      <c r="I195" s="35"/>
      <c r="J195" s="35"/>
      <c r="K195" s="19">
        <v>-6</v>
      </c>
      <c r="L195" s="19">
        <v>-5</v>
      </c>
      <c r="M195" s="35"/>
      <c r="N195" s="35"/>
      <c r="O195" s="35"/>
      <c r="P195" s="35"/>
      <c r="Q195" s="35"/>
      <c r="R195" s="35"/>
      <c r="S195" s="35"/>
      <c r="T195" s="35"/>
      <c r="U195" s="35"/>
      <c r="V195" s="19">
        <v>-47</v>
      </c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2"/>
    </row>
    <row x14ac:dyDescent="0.25" r="196" customHeight="1" ht="17.25">
      <c r="A196" s="21" t="s">
        <v>4984</v>
      </c>
      <c r="B196" s="47"/>
      <c r="C196" s="23">
        <f>SUM(C155:C195)</f>
      </c>
      <c r="D196" s="23">
        <f>SUM(D155:D195)</f>
      </c>
      <c r="E196" s="23">
        <f>SUM(E155:E195)</f>
      </c>
      <c r="F196" s="23">
        <f>SUM(F155:F195)</f>
      </c>
      <c r="G196" s="23">
        <f>SUM(G155:G195)</f>
      </c>
      <c r="H196" s="23">
        <f>SUM(H155:H195)</f>
      </c>
      <c r="I196" s="23">
        <f>SUM(I155:I195)</f>
      </c>
      <c r="J196" s="23">
        <f>SUM(J155:J195)</f>
      </c>
      <c r="K196" s="23">
        <f>SUM(K155:K195)</f>
      </c>
      <c r="L196" s="23">
        <f>SUM(L155:L195)</f>
      </c>
      <c r="M196" s="23">
        <f>SUM(M155:M195)</f>
      </c>
      <c r="N196" s="23">
        <f>SUM(N155:N195)</f>
      </c>
      <c r="O196" s="23">
        <f>SUM(O155:O195)</f>
      </c>
      <c r="P196" s="23">
        <f>SUM(P155:P195)</f>
      </c>
      <c r="Q196" s="23">
        <f>SUM(Q155:Q195)</f>
      </c>
      <c r="R196" s="23">
        <f>SUM(R155:R195)</f>
      </c>
      <c r="S196" s="23">
        <f>SUM(S155:S195)</f>
      </c>
      <c r="T196" s="23">
        <f>SUM(T155:T195)</f>
      </c>
      <c r="U196" s="23">
        <f>SUM(U155:U195)</f>
      </c>
      <c r="V196" s="23">
        <f>SUM(V155:V195)</f>
      </c>
      <c r="W196" s="112"/>
      <c r="X196" s="23">
        <f>SUM(X155:X195)</f>
      </c>
      <c r="Y196" s="23">
        <f>SUM(Y155:Y195)</f>
      </c>
      <c r="Z196" s="23">
        <f>SUM(Z155:Z195)</f>
      </c>
      <c r="AA196" s="23">
        <f>SUM(AA155:AA195)</f>
      </c>
      <c r="AB196" s="23">
        <f>SUM(AB155:AB195)</f>
      </c>
      <c r="AC196" s="23">
        <f>SUM(AC155:AC195)</f>
      </c>
      <c r="AD196" s="23">
        <f>SUM(AD155:AD195)</f>
      </c>
      <c r="AE196" s="23">
        <f>SUM(AE155:AE195)</f>
      </c>
      <c r="AF196" s="23">
        <f>SUM(AF155:AF195)</f>
      </c>
      <c r="AG196" s="112"/>
      <c r="AH196" s="23">
        <f>SUM(AH155:AH195)</f>
      </c>
      <c r="AI196" s="2"/>
    </row>
    <row x14ac:dyDescent="0.25" r="197" customHeight="1" ht="17.25">
      <c r="A197" s="33">
        <v>44603</v>
      </c>
      <c r="B197" s="118" t="s">
        <v>14</v>
      </c>
      <c r="C197" s="19">
        <v>-32</v>
      </c>
      <c r="D197" s="19">
        <v>-13</v>
      </c>
      <c r="E197" s="19">
        <v>-34</v>
      </c>
      <c r="F197" s="19">
        <v>-7</v>
      </c>
      <c r="G197" s="19">
        <v>-29</v>
      </c>
      <c r="H197" s="19">
        <v>-4</v>
      </c>
      <c r="I197" s="35"/>
      <c r="J197" s="35"/>
      <c r="K197" s="35"/>
      <c r="L197" s="35"/>
      <c r="M197" s="35"/>
      <c r="N197" s="35"/>
      <c r="O197" s="35"/>
      <c r="P197" s="35"/>
      <c r="Q197" s="35"/>
      <c r="R197" s="19">
        <v>-12</v>
      </c>
      <c r="S197" s="35"/>
      <c r="T197" s="35"/>
      <c r="U197" s="35"/>
      <c r="V197" s="35"/>
      <c r="W197" s="35"/>
      <c r="X197" s="35"/>
      <c r="Y197" s="35"/>
      <c r="Z197" s="35"/>
      <c r="AA197" s="19">
        <v>-1</v>
      </c>
      <c r="AB197" s="35"/>
      <c r="AC197" s="35"/>
      <c r="AD197" s="35"/>
      <c r="AE197" s="35"/>
      <c r="AF197" s="35"/>
      <c r="AG197" s="35"/>
      <c r="AH197" s="35"/>
      <c r="AI197" s="2"/>
    </row>
    <row x14ac:dyDescent="0.25" r="198" customHeight="1" ht="17.25">
      <c r="A198" s="33">
        <v>44603</v>
      </c>
      <c r="B198" s="118" t="s">
        <v>14</v>
      </c>
      <c r="C198" s="35"/>
      <c r="D198" s="35"/>
      <c r="E198" s="35"/>
      <c r="F198" s="35"/>
      <c r="G198" s="35"/>
      <c r="H198" s="35"/>
      <c r="I198" s="19">
        <v>-14</v>
      </c>
      <c r="J198" s="35"/>
      <c r="K198" s="35"/>
      <c r="L198" s="35"/>
      <c r="M198" s="35"/>
      <c r="N198" s="19">
        <v>-3</v>
      </c>
      <c r="O198" s="35"/>
      <c r="P198" s="35"/>
      <c r="Q198" s="35"/>
      <c r="R198" s="35"/>
      <c r="S198" s="35"/>
      <c r="T198" s="35"/>
      <c r="U198" s="35"/>
      <c r="V198" s="19">
        <v>-39</v>
      </c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2"/>
    </row>
    <row x14ac:dyDescent="0.25" r="199" customHeight="1" ht="17.25">
      <c r="A199" s="33">
        <v>44631</v>
      </c>
      <c r="B199" s="118" t="s">
        <v>14</v>
      </c>
      <c r="C199" s="35"/>
      <c r="D199" s="35"/>
      <c r="E199" s="35"/>
      <c r="F199" s="19">
        <v>-120</v>
      </c>
      <c r="G199" s="35"/>
      <c r="H199" s="35"/>
      <c r="I199" s="19">
        <v>-58</v>
      </c>
      <c r="J199" s="35"/>
      <c r="K199" s="35"/>
      <c r="L199" s="35"/>
      <c r="M199" s="35"/>
      <c r="N199" s="19">
        <v>-6</v>
      </c>
      <c r="O199" s="35"/>
      <c r="P199" s="35"/>
      <c r="Q199" s="35"/>
      <c r="R199" s="19">
        <v>-100</v>
      </c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2"/>
    </row>
    <row x14ac:dyDescent="0.25" r="200" customHeight="1" ht="17.25">
      <c r="A200" s="33">
        <v>44662</v>
      </c>
      <c r="B200" s="118" t="s">
        <v>14</v>
      </c>
      <c r="C200" s="19">
        <v>-247</v>
      </c>
      <c r="D200" s="19">
        <v>-17</v>
      </c>
      <c r="E200" s="19">
        <v>-10</v>
      </c>
      <c r="F200" s="19">
        <v>-67</v>
      </c>
      <c r="G200" s="35"/>
      <c r="H200" s="35"/>
      <c r="I200" s="35"/>
      <c r="J200" s="35"/>
      <c r="K200" s="35"/>
      <c r="L200" s="35"/>
      <c r="M200" s="35"/>
      <c r="N200" s="35"/>
      <c r="O200" s="35"/>
      <c r="P200" s="19">
        <v>-3</v>
      </c>
      <c r="Q200" s="19">
        <v>-40</v>
      </c>
      <c r="R200" s="35"/>
      <c r="S200" s="35"/>
      <c r="T200" s="35"/>
      <c r="U200" s="35"/>
      <c r="V200" s="35"/>
      <c r="W200" s="35"/>
      <c r="X200" s="35"/>
      <c r="Y200" s="35"/>
      <c r="Z200" s="19">
        <v>-20</v>
      </c>
      <c r="AA200" s="19">
        <v>-2</v>
      </c>
      <c r="AB200" s="35"/>
      <c r="AC200" s="35"/>
      <c r="AD200" s="35"/>
      <c r="AE200" s="35"/>
      <c r="AF200" s="35"/>
      <c r="AG200" s="35"/>
      <c r="AH200" s="35"/>
      <c r="AI200" s="2"/>
    </row>
    <row x14ac:dyDescent="0.25" r="201" customHeight="1" ht="17.25">
      <c r="A201" s="33">
        <v>44662</v>
      </c>
      <c r="B201" s="118" t="s">
        <v>14</v>
      </c>
      <c r="C201" s="35"/>
      <c r="D201" s="35"/>
      <c r="E201" s="35"/>
      <c r="F201" s="35"/>
      <c r="G201" s="19">
        <v>-100</v>
      </c>
      <c r="H201" s="35"/>
      <c r="I201" s="19">
        <v>-10</v>
      </c>
      <c r="J201" s="35"/>
      <c r="K201" s="35"/>
      <c r="L201" s="19">
        <v>-17</v>
      </c>
      <c r="M201" s="35"/>
      <c r="N201" s="19">
        <v>-2</v>
      </c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2"/>
    </row>
    <row x14ac:dyDescent="0.25" r="202" customHeight="1" ht="17.25">
      <c r="A202" s="33">
        <v>44692</v>
      </c>
      <c r="B202" s="118" t="s">
        <v>14</v>
      </c>
      <c r="C202" s="19">
        <v>-131</v>
      </c>
      <c r="D202" s="19">
        <v>-50</v>
      </c>
      <c r="E202" s="35"/>
      <c r="F202" s="35"/>
      <c r="G202" s="19">
        <v>-127</v>
      </c>
      <c r="H202" s="35"/>
      <c r="I202" s="35"/>
      <c r="J202" s="35"/>
      <c r="K202" s="35"/>
      <c r="L202" s="35"/>
      <c r="M202" s="35"/>
      <c r="N202" s="35"/>
      <c r="O202" s="35"/>
      <c r="P202" s="19">
        <v>-12</v>
      </c>
      <c r="Q202" s="19">
        <v>-19</v>
      </c>
      <c r="R202" s="35"/>
      <c r="S202" s="35"/>
      <c r="T202" s="19">
        <v>-1</v>
      </c>
      <c r="U202" s="35"/>
      <c r="V202" s="35"/>
      <c r="W202" s="35"/>
      <c r="X202" s="35"/>
      <c r="Y202" s="35"/>
      <c r="Z202" s="19">
        <v>-2</v>
      </c>
      <c r="AA202" s="19">
        <v>-17</v>
      </c>
      <c r="AB202" s="35"/>
      <c r="AC202" s="35"/>
      <c r="AD202" s="35"/>
      <c r="AE202" s="35"/>
      <c r="AF202" s="35"/>
      <c r="AG202" s="35"/>
      <c r="AH202" s="35"/>
      <c r="AI202" s="2"/>
    </row>
    <row x14ac:dyDescent="0.25" r="203" customHeight="1" ht="17.25">
      <c r="A203" s="15">
        <v>44692</v>
      </c>
      <c r="B203" s="16" t="s">
        <v>14</v>
      </c>
      <c r="C203" s="35"/>
      <c r="D203" s="35"/>
      <c r="E203" s="19">
        <v>-86</v>
      </c>
      <c r="F203" s="19">
        <v>-26</v>
      </c>
      <c r="G203" s="35"/>
      <c r="H203" s="35"/>
      <c r="I203" s="19">
        <v>-38</v>
      </c>
      <c r="J203" s="19">
        <v>-18</v>
      </c>
      <c r="K203" s="35"/>
      <c r="L203" s="19">
        <v>-22</v>
      </c>
      <c r="M203" s="35"/>
      <c r="N203" s="19">
        <v>-5</v>
      </c>
      <c r="O203" s="35"/>
      <c r="P203" s="35"/>
      <c r="Q203" s="35"/>
      <c r="R203" s="19">
        <v>-85</v>
      </c>
      <c r="S203" s="19">
        <v>-6</v>
      </c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2"/>
    </row>
    <row x14ac:dyDescent="0.25" r="204" customHeight="1" ht="17.25">
      <c r="A204" s="15">
        <v>44692</v>
      </c>
      <c r="B204" s="16" t="s">
        <v>14</v>
      </c>
      <c r="C204" s="35"/>
      <c r="D204" s="35"/>
      <c r="E204" s="35"/>
      <c r="F204" s="35"/>
      <c r="G204" s="35"/>
      <c r="H204" s="19">
        <v>-4</v>
      </c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2"/>
    </row>
    <row x14ac:dyDescent="0.25" r="205" customHeight="1" ht="17.25">
      <c r="A205" s="33">
        <v>44753</v>
      </c>
      <c r="B205" s="118" t="s">
        <v>14</v>
      </c>
      <c r="C205" s="35"/>
      <c r="D205" s="35"/>
      <c r="E205" s="35"/>
      <c r="F205" s="35"/>
      <c r="G205" s="19">
        <v>-283</v>
      </c>
      <c r="H205" s="19">
        <v>-18</v>
      </c>
      <c r="I205" s="19">
        <v>-3</v>
      </c>
      <c r="J205" s="35"/>
      <c r="K205" s="35"/>
      <c r="L205" s="35"/>
      <c r="M205" s="35"/>
      <c r="N205" s="19">
        <v>-1</v>
      </c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2"/>
    </row>
    <row x14ac:dyDescent="0.25" r="206" customHeight="1" ht="17.25">
      <c r="A206" s="33">
        <v>44753</v>
      </c>
      <c r="B206" s="118" t="s">
        <v>14</v>
      </c>
      <c r="C206" s="35"/>
      <c r="D206" s="35"/>
      <c r="E206" s="35"/>
      <c r="F206" s="19">
        <v>-8</v>
      </c>
      <c r="G206" s="35"/>
      <c r="H206" s="35"/>
      <c r="I206" s="35"/>
      <c r="J206" s="19">
        <v>-39</v>
      </c>
      <c r="K206" s="19">
        <v>-2</v>
      </c>
      <c r="L206" s="19">
        <v>-35</v>
      </c>
      <c r="M206" s="19">
        <v>-1</v>
      </c>
      <c r="N206" s="35"/>
      <c r="O206" s="35"/>
      <c r="P206" s="35"/>
      <c r="Q206" s="35"/>
      <c r="R206" s="19">
        <v>-5</v>
      </c>
      <c r="S206" s="35"/>
      <c r="T206" s="35"/>
      <c r="U206" s="19">
        <v>-2</v>
      </c>
      <c r="V206" s="19">
        <v>-1</v>
      </c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2"/>
    </row>
    <row x14ac:dyDescent="0.25" r="207" customHeight="1" ht="17.25">
      <c r="A207" s="33">
        <v>44753</v>
      </c>
      <c r="B207" s="118" t="s">
        <v>14</v>
      </c>
      <c r="C207" s="19">
        <v>-184</v>
      </c>
      <c r="D207" s="19">
        <v>-68</v>
      </c>
      <c r="E207" s="19">
        <v>-336</v>
      </c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19">
        <v>-10</v>
      </c>
      <c r="Q207" s="19">
        <v>-18</v>
      </c>
      <c r="R207" s="35"/>
      <c r="S207" s="35"/>
      <c r="T207" s="19">
        <v>-1</v>
      </c>
      <c r="U207" s="35"/>
      <c r="V207" s="35"/>
      <c r="W207" s="35"/>
      <c r="X207" s="35"/>
      <c r="Y207" s="35"/>
      <c r="Z207" s="19">
        <v>-7</v>
      </c>
      <c r="AA207" s="19">
        <v>-6</v>
      </c>
      <c r="AB207" s="35"/>
      <c r="AC207" s="35"/>
      <c r="AD207" s="35"/>
      <c r="AE207" s="35"/>
      <c r="AF207" s="35"/>
      <c r="AG207" s="35"/>
      <c r="AH207" s="35"/>
      <c r="AI207" s="2"/>
    </row>
    <row x14ac:dyDescent="0.25" r="208" customHeight="1" ht="17.25">
      <c r="A208" s="33">
        <v>44784</v>
      </c>
      <c r="B208" s="16" t="s">
        <v>14</v>
      </c>
      <c r="C208" s="19">
        <v>-60</v>
      </c>
      <c r="D208" s="19">
        <v>-43</v>
      </c>
      <c r="E208" s="19">
        <v>-90</v>
      </c>
      <c r="F208" s="19">
        <v>-11</v>
      </c>
      <c r="G208" s="35"/>
      <c r="H208" s="35"/>
      <c r="I208" s="19">
        <v>-27</v>
      </c>
      <c r="J208" s="35"/>
      <c r="K208" s="35"/>
      <c r="L208" s="35"/>
      <c r="M208" s="35"/>
      <c r="N208" s="35"/>
      <c r="O208" s="35"/>
      <c r="P208" s="35"/>
      <c r="Q208" s="35"/>
      <c r="R208" s="19">
        <v>-3</v>
      </c>
      <c r="S208" s="35"/>
      <c r="T208" s="19">
        <v>-3</v>
      </c>
      <c r="U208" s="35"/>
      <c r="V208" s="35"/>
      <c r="W208" s="35"/>
      <c r="X208" s="35"/>
      <c r="Y208" s="35"/>
      <c r="Z208" s="19">
        <v>-3</v>
      </c>
      <c r="AA208" s="35"/>
      <c r="AB208" s="35"/>
      <c r="AC208" s="35"/>
      <c r="AD208" s="35"/>
      <c r="AE208" s="35"/>
      <c r="AF208" s="35"/>
      <c r="AG208" s="35"/>
      <c r="AH208" s="35"/>
      <c r="AI208" s="2"/>
    </row>
    <row x14ac:dyDescent="0.25" r="209" customHeight="1" ht="17.25">
      <c r="A209" s="33">
        <v>44784</v>
      </c>
      <c r="B209" s="16" t="s">
        <v>14</v>
      </c>
      <c r="C209" s="35"/>
      <c r="D209" s="35"/>
      <c r="E209" s="35"/>
      <c r="F209" s="35"/>
      <c r="G209" s="19">
        <v>-122</v>
      </c>
      <c r="H209" s="19">
        <v>-5</v>
      </c>
      <c r="I209" s="35"/>
      <c r="J209" s="19">
        <v>-43</v>
      </c>
      <c r="K209" s="19">
        <v>-21</v>
      </c>
      <c r="L209" s="19">
        <v>-17</v>
      </c>
      <c r="M209" s="35"/>
      <c r="N209" s="19">
        <v>-20</v>
      </c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2"/>
    </row>
    <row x14ac:dyDescent="0.25" r="210" customHeight="1" ht="17.25">
      <c r="A210" s="33">
        <v>44876</v>
      </c>
      <c r="B210" s="16" t="s">
        <v>14</v>
      </c>
      <c r="C210" s="35"/>
      <c r="D210" s="19">
        <v>-16</v>
      </c>
      <c r="E210" s="35"/>
      <c r="F210" s="35"/>
      <c r="G210" s="35"/>
      <c r="H210" s="35"/>
      <c r="I210" s="19">
        <v>-26</v>
      </c>
      <c r="J210" s="35"/>
      <c r="K210" s="35"/>
      <c r="L210" s="35"/>
      <c r="M210" s="35"/>
      <c r="N210" s="19">
        <v>-3</v>
      </c>
      <c r="O210" s="35"/>
      <c r="P210" s="19">
        <v>-7</v>
      </c>
      <c r="Q210" s="35"/>
      <c r="R210" s="35"/>
      <c r="S210" s="19">
        <v>-68</v>
      </c>
      <c r="T210" s="35"/>
      <c r="U210" s="35"/>
      <c r="V210" s="35"/>
      <c r="W210" s="35"/>
      <c r="X210" s="35"/>
      <c r="Y210" s="35"/>
      <c r="Z210" s="35"/>
      <c r="AA210" s="19">
        <v>-2</v>
      </c>
      <c r="AB210" s="35"/>
      <c r="AC210" s="35"/>
      <c r="AD210" s="35"/>
      <c r="AE210" s="35"/>
      <c r="AF210" s="35"/>
      <c r="AG210" s="35"/>
      <c r="AH210" s="35"/>
      <c r="AI210" s="2"/>
    </row>
    <row x14ac:dyDescent="0.25" r="211" customHeight="1" ht="17.25">
      <c r="A211" s="33" t="s">
        <v>3518</v>
      </c>
      <c r="B211" s="118" t="s">
        <v>14</v>
      </c>
      <c r="C211" s="19">
        <v>-346</v>
      </c>
      <c r="D211" s="19">
        <v>-172</v>
      </c>
      <c r="E211" s="35"/>
      <c r="F211" s="35"/>
      <c r="G211" s="19">
        <v>-348</v>
      </c>
      <c r="H211" s="19">
        <v>-17</v>
      </c>
      <c r="I211" s="35"/>
      <c r="J211" s="35"/>
      <c r="K211" s="35"/>
      <c r="L211" s="35"/>
      <c r="M211" s="35"/>
      <c r="N211" s="35"/>
      <c r="O211" s="35"/>
      <c r="P211" s="19">
        <v>-20</v>
      </c>
      <c r="Q211" s="19">
        <v>-18</v>
      </c>
      <c r="R211" s="35"/>
      <c r="S211" s="35"/>
      <c r="T211" s="35"/>
      <c r="U211" s="35"/>
      <c r="V211" s="35"/>
      <c r="W211" s="35"/>
      <c r="X211" s="35"/>
      <c r="Y211" s="35"/>
      <c r="Z211" s="19">
        <v>-3</v>
      </c>
      <c r="AA211" s="19">
        <v>-15</v>
      </c>
      <c r="AB211" s="35"/>
      <c r="AC211" s="35"/>
      <c r="AD211" s="35"/>
      <c r="AE211" s="35"/>
      <c r="AF211" s="35"/>
      <c r="AG211" s="35"/>
      <c r="AH211" s="35"/>
      <c r="AI211" s="2"/>
    </row>
    <row x14ac:dyDescent="0.25" r="212" customHeight="1" ht="17.25">
      <c r="A212" s="33" t="s">
        <v>3518</v>
      </c>
      <c r="B212" s="118" t="s">
        <v>14</v>
      </c>
      <c r="C212" s="35"/>
      <c r="D212" s="35"/>
      <c r="E212" s="19">
        <v>-327</v>
      </c>
      <c r="F212" s="19">
        <v>-25</v>
      </c>
      <c r="G212" s="35"/>
      <c r="H212" s="35"/>
      <c r="I212" s="19">
        <v>-5</v>
      </c>
      <c r="J212" s="19">
        <v>-16</v>
      </c>
      <c r="K212" s="19">
        <v>-6</v>
      </c>
      <c r="L212" s="19">
        <v>-70</v>
      </c>
      <c r="M212" s="35"/>
      <c r="N212" s="19">
        <v>-1</v>
      </c>
      <c r="O212" s="35"/>
      <c r="P212" s="35"/>
      <c r="Q212" s="35"/>
      <c r="R212" s="19">
        <v>-10</v>
      </c>
      <c r="S212" s="19">
        <v>-23</v>
      </c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2"/>
    </row>
    <row x14ac:dyDescent="0.25" r="213" customHeight="1" ht="17.25">
      <c r="A213" s="33" t="s">
        <v>2641</v>
      </c>
      <c r="B213" s="118" t="s">
        <v>14</v>
      </c>
      <c r="C213" s="35"/>
      <c r="D213" s="19">
        <v>-83</v>
      </c>
      <c r="E213" s="19">
        <v>-143</v>
      </c>
      <c r="F213" s="19">
        <v>-10</v>
      </c>
      <c r="G213" s="19">
        <v>-182</v>
      </c>
      <c r="H213" s="19">
        <v>-3</v>
      </c>
      <c r="I213" s="19">
        <v>-7</v>
      </c>
      <c r="J213" s="35"/>
      <c r="K213" s="19">
        <v>-5</v>
      </c>
      <c r="L213" s="19">
        <v>-48</v>
      </c>
      <c r="M213" s="35"/>
      <c r="N213" s="35"/>
      <c r="O213" s="35"/>
      <c r="P213" s="35"/>
      <c r="Q213" s="35"/>
      <c r="R213" s="19">
        <v>-8</v>
      </c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2"/>
    </row>
    <row x14ac:dyDescent="0.25" r="214" customHeight="1" ht="17.25">
      <c r="A214" s="33" t="s">
        <v>3520</v>
      </c>
      <c r="B214" s="118" t="s">
        <v>14</v>
      </c>
      <c r="C214" s="19">
        <v>-215</v>
      </c>
      <c r="D214" s="35"/>
      <c r="E214" s="35"/>
      <c r="F214" s="19">
        <v>-47</v>
      </c>
      <c r="G214" s="35"/>
      <c r="H214" s="35"/>
      <c r="I214" s="35"/>
      <c r="J214" s="35"/>
      <c r="K214" s="35"/>
      <c r="L214" s="35"/>
      <c r="M214" s="19">
        <v>-2</v>
      </c>
      <c r="N214" s="35"/>
      <c r="O214" s="35"/>
      <c r="P214" s="35"/>
      <c r="Q214" s="19">
        <v>-34</v>
      </c>
      <c r="R214" s="19">
        <v>-23</v>
      </c>
      <c r="S214" s="35"/>
      <c r="T214" s="35"/>
      <c r="U214" s="35"/>
      <c r="V214" s="35"/>
      <c r="W214" s="35"/>
      <c r="X214" s="35"/>
      <c r="Y214" s="35"/>
      <c r="Z214" s="19">
        <v>-18</v>
      </c>
      <c r="AA214" s="35"/>
      <c r="AB214" s="35"/>
      <c r="AC214" s="35"/>
      <c r="AD214" s="35"/>
      <c r="AE214" s="35"/>
      <c r="AF214" s="35"/>
      <c r="AG214" s="35"/>
      <c r="AH214" s="35"/>
      <c r="AI214" s="2"/>
    </row>
    <row x14ac:dyDescent="0.25" r="215" customHeight="1" ht="17.25">
      <c r="A215" s="33" t="s">
        <v>3520</v>
      </c>
      <c r="B215" s="118" t="s">
        <v>14</v>
      </c>
      <c r="C215" s="19">
        <v>-182</v>
      </c>
      <c r="D215" s="19">
        <v>-81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19">
        <v>-28</v>
      </c>
      <c r="Q215" s="19">
        <v>-32</v>
      </c>
      <c r="R215" s="35"/>
      <c r="S215" s="35"/>
      <c r="T215" s="19">
        <v>-2</v>
      </c>
      <c r="U215" s="35"/>
      <c r="V215" s="35"/>
      <c r="W215" s="35"/>
      <c r="X215" s="19">
        <v>-10</v>
      </c>
      <c r="Y215" s="35"/>
      <c r="Z215" s="19">
        <v>-51</v>
      </c>
      <c r="AA215" s="19">
        <v>-4</v>
      </c>
      <c r="AB215" s="35"/>
      <c r="AC215" s="35"/>
      <c r="AD215" s="35"/>
      <c r="AE215" s="35"/>
      <c r="AF215" s="35"/>
      <c r="AG215" s="35"/>
      <c r="AH215" s="35"/>
      <c r="AI215" s="2"/>
    </row>
    <row x14ac:dyDescent="0.25" r="216" customHeight="1" ht="17.25">
      <c r="A216" s="33" t="s">
        <v>3520</v>
      </c>
      <c r="B216" s="118" t="s">
        <v>14</v>
      </c>
      <c r="C216" s="35"/>
      <c r="D216" s="35"/>
      <c r="E216" s="19">
        <v>-201</v>
      </c>
      <c r="F216" s="35"/>
      <c r="G216" s="19">
        <v>-175</v>
      </c>
      <c r="H216" s="19">
        <v>-25</v>
      </c>
      <c r="I216" s="19">
        <v>-16</v>
      </c>
      <c r="J216" s="19">
        <v>-40</v>
      </c>
      <c r="K216" s="19">
        <v>-6</v>
      </c>
      <c r="L216" s="19">
        <v>-15</v>
      </c>
      <c r="M216" s="35"/>
      <c r="N216" s="35"/>
      <c r="O216" s="35"/>
      <c r="P216" s="35"/>
      <c r="Q216" s="35"/>
      <c r="R216" s="35"/>
      <c r="S216" s="35"/>
      <c r="T216" s="35"/>
      <c r="U216" s="19">
        <v>-4</v>
      </c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2"/>
    </row>
    <row x14ac:dyDescent="0.25" r="217" customHeight="1" ht="17.25">
      <c r="A217" s="33" t="s">
        <v>4684</v>
      </c>
      <c r="B217" s="118" t="s">
        <v>14</v>
      </c>
      <c r="C217" s="35"/>
      <c r="D217" s="35"/>
      <c r="E217" s="35"/>
      <c r="F217" s="35"/>
      <c r="G217" s="19">
        <v>-285</v>
      </c>
      <c r="H217" s="19">
        <v>-3</v>
      </c>
      <c r="I217" s="35"/>
      <c r="J217" s="35"/>
      <c r="K217" s="35"/>
      <c r="L217" s="19">
        <v>-39</v>
      </c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2"/>
    </row>
    <row x14ac:dyDescent="0.25" r="218" customHeight="1" ht="17.25">
      <c r="A218" s="33" t="s">
        <v>4684</v>
      </c>
      <c r="B218" s="118" t="s">
        <v>14</v>
      </c>
      <c r="C218" s="19">
        <v>-30</v>
      </c>
      <c r="D218" s="19">
        <v>-21</v>
      </c>
      <c r="E218" s="19">
        <v>-85</v>
      </c>
      <c r="F218" s="19">
        <v>-21</v>
      </c>
      <c r="G218" s="35"/>
      <c r="H218" s="35"/>
      <c r="I218" s="19">
        <v>-4</v>
      </c>
      <c r="J218" s="35"/>
      <c r="K218" s="35"/>
      <c r="L218" s="35"/>
      <c r="M218" s="35"/>
      <c r="N218" s="35"/>
      <c r="O218" s="35"/>
      <c r="P218" s="19">
        <v>-3</v>
      </c>
      <c r="Q218" s="35"/>
      <c r="R218" s="19">
        <v>-7</v>
      </c>
      <c r="S218" s="35"/>
      <c r="T218" s="35"/>
      <c r="U218" s="35"/>
      <c r="V218" s="35"/>
      <c r="W218" s="35"/>
      <c r="X218" s="35"/>
      <c r="Y218" s="35"/>
      <c r="Z218" s="35"/>
      <c r="AA218" s="19">
        <v>-9</v>
      </c>
      <c r="AB218" s="35"/>
      <c r="AC218" s="35"/>
      <c r="AD218" s="35"/>
      <c r="AE218" s="35"/>
      <c r="AF218" s="35"/>
      <c r="AG218" s="35"/>
      <c r="AH218" s="35"/>
      <c r="AI218" s="2"/>
    </row>
    <row x14ac:dyDescent="0.25" r="219" customHeight="1" ht="17.25">
      <c r="A219" s="33" t="s">
        <v>2460</v>
      </c>
      <c r="B219" s="118" t="s">
        <v>14</v>
      </c>
      <c r="C219" s="19">
        <v>-181</v>
      </c>
      <c r="D219" s="19">
        <v>-137</v>
      </c>
      <c r="E219" s="19">
        <v>-348</v>
      </c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19">
        <v>-24</v>
      </c>
      <c r="Q219" s="19">
        <v>-5</v>
      </c>
      <c r="R219" s="35"/>
      <c r="S219" s="35"/>
      <c r="T219" s="19">
        <v>-2</v>
      </c>
      <c r="U219" s="35"/>
      <c r="V219" s="35"/>
      <c r="W219" s="35"/>
      <c r="X219" s="35"/>
      <c r="Y219" s="35"/>
      <c r="Z219" s="19">
        <v>-7</v>
      </c>
      <c r="AA219" s="19">
        <v>-5</v>
      </c>
      <c r="AB219" s="35"/>
      <c r="AC219" s="35"/>
      <c r="AD219" s="35"/>
      <c r="AE219" s="35"/>
      <c r="AF219" s="35"/>
      <c r="AG219" s="35"/>
      <c r="AH219" s="35"/>
      <c r="AI219" s="2"/>
    </row>
    <row x14ac:dyDescent="0.25" r="220" customHeight="1" ht="17.25">
      <c r="A220" s="33" t="s">
        <v>2460</v>
      </c>
      <c r="B220" s="118" t="s">
        <v>14</v>
      </c>
      <c r="C220" s="35"/>
      <c r="D220" s="35"/>
      <c r="E220" s="35"/>
      <c r="F220" s="35"/>
      <c r="G220" s="19">
        <v>-106</v>
      </c>
      <c r="H220" s="19">
        <v>-1</v>
      </c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2"/>
    </row>
    <row x14ac:dyDescent="0.25" r="221" customHeight="1" ht="17.25">
      <c r="A221" s="33" t="s">
        <v>2460</v>
      </c>
      <c r="B221" s="118" t="s">
        <v>14</v>
      </c>
      <c r="C221" s="35"/>
      <c r="D221" s="35"/>
      <c r="E221" s="35"/>
      <c r="F221" s="19">
        <v>-43</v>
      </c>
      <c r="G221" s="35"/>
      <c r="H221" s="35"/>
      <c r="I221" s="19">
        <v>-10</v>
      </c>
      <c r="J221" s="19">
        <v>-25</v>
      </c>
      <c r="K221" s="19">
        <v>-3</v>
      </c>
      <c r="L221" s="19">
        <v>-22</v>
      </c>
      <c r="M221" s="19">
        <v>-7</v>
      </c>
      <c r="N221" s="19">
        <v>-1</v>
      </c>
      <c r="O221" s="35"/>
      <c r="P221" s="35"/>
      <c r="Q221" s="35"/>
      <c r="R221" s="19">
        <v>-52</v>
      </c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2"/>
    </row>
    <row x14ac:dyDescent="0.25" r="222" customHeight="1" ht="17.25">
      <c r="A222" s="33" t="s">
        <v>1867</v>
      </c>
      <c r="B222" s="118" t="s">
        <v>14</v>
      </c>
      <c r="C222" s="19">
        <v>-50</v>
      </c>
      <c r="D222" s="35"/>
      <c r="E222" s="35"/>
      <c r="F222" s="19">
        <v>-20</v>
      </c>
      <c r="G222" s="35"/>
      <c r="H222" s="19">
        <v>-3</v>
      </c>
      <c r="I222" s="35"/>
      <c r="J222" s="35"/>
      <c r="K222" s="35"/>
      <c r="L222" s="35"/>
      <c r="M222" s="35"/>
      <c r="N222" s="35"/>
      <c r="O222" s="35"/>
      <c r="P222" s="35"/>
      <c r="Q222" s="19">
        <v>-15</v>
      </c>
      <c r="R222" s="19">
        <v>-17</v>
      </c>
      <c r="S222" s="35"/>
      <c r="T222" s="19">
        <v>-6</v>
      </c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2"/>
    </row>
    <row x14ac:dyDescent="0.25" r="223" customHeight="1" ht="17.25">
      <c r="A223" s="33" t="s">
        <v>1867</v>
      </c>
      <c r="B223" s="118" t="s">
        <v>14</v>
      </c>
      <c r="C223" s="35"/>
      <c r="D223" s="19">
        <v>-36</v>
      </c>
      <c r="E223" s="19">
        <v>-107</v>
      </c>
      <c r="F223" s="35"/>
      <c r="G223" s="19">
        <v>-112</v>
      </c>
      <c r="H223" s="35"/>
      <c r="I223" s="19">
        <v>-1</v>
      </c>
      <c r="J223" s="35"/>
      <c r="K223" s="35"/>
      <c r="L223" s="35"/>
      <c r="M223" s="35"/>
      <c r="N223" s="19">
        <v>-3</v>
      </c>
      <c r="O223" s="35"/>
      <c r="P223" s="19">
        <v>-4</v>
      </c>
      <c r="Q223" s="35"/>
      <c r="R223" s="35"/>
      <c r="S223" s="19">
        <v>-42</v>
      </c>
      <c r="T223" s="35"/>
      <c r="U223" s="35"/>
      <c r="V223" s="35"/>
      <c r="W223" s="35"/>
      <c r="X223" s="35"/>
      <c r="Y223" s="35"/>
      <c r="Z223" s="35"/>
      <c r="AA223" s="19">
        <v>-4</v>
      </c>
      <c r="AB223" s="35"/>
      <c r="AC223" s="35"/>
      <c r="AD223" s="35"/>
      <c r="AE223" s="35"/>
      <c r="AF223" s="35"/>
      <c r="AG223" s="35"/>
      <c r="AH223" s="35"/>
      <c r="AI223" s="2"/>
    </row>
    <row x14ac:dyDescent="0.25" r="224" customHeight="1" ht="17.25">
      <c r="A224" s="33" t="s">
        <v>3094</v>
      </c>
      <c r="B224" s="118" t="s">
        <v>14</v>
      </c>
      <c r="C224" s="19">
        <v>-72</v>
      </c>
      <c r="D224" s="19">
        <v>-51</v>
      </c>
      <c r="E224" s="19">
        <v>-87</v>
      </c>
      <c r="F224" s="19">
        <v>-42</v>
      </c>
      <c r="G224" s="35"/>
      <c r="H224" s="35"/>
      <c r="I224" s="19">
        <v>-58</v>
      </c>
      <c r="J224" s="35"/>
      <c r="K224" s="35"/>
      <c r="L224" s="35"/>
      <c r="M224" s="35"/>
      <c r="N224" s="35"/>
      <c r="O224" s="35"/>
      <c r="P224" s="35"/>
      <c r="Q224" s="35"/>
      <c r="R224" s="19">
        <v>-6</v>
      </c>
      <c r="S224" s="35"/>
      <c r="T224" s="19">
        <v>-2</v>
      </c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2"/>
    </row>
    <row x14ac:dyDescent="0.25" r="225" customHeight="1" ht="17.25">
      <c r="A225" s="33" t="s">
        <v>1871</v>
      </c>
      <c r="B225" s="118" t="s">
        <v>14</v>
      </c>
      <c r="C225" s="20"/>
      <c r="D225" s="19">
        <v>-83</v>
      </c>
      <c r="E225" s="19">
        <v>-103</v>
      </c>
      <c r="F225" s="19">
        <v>-2</v>
      </c>
      <c r="G225" s="19">
        <v>-131</v>
      </c>
      <c r="H225" s="19">
        <v>-4</v>
      </c>
      <c r="I225" s="19">
        <v>-20</v>
      </c>
      <c r="J225" s="20"/>
      <c r="K225" s="20"/>
      <c r="L225" s="20"/>
      <c r="M225" s="20"/>
      <c r="N225" s="19">
        <v>-7</v>
      </c>
      <c r="O225" s="20"/>
      <c r="P225" s="19">
        <v>-4</v>
      </c>
      <c r="Q225" s="20"/>
      <c r="R225" s="19">
        <v>-1</v>
      </c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"/>
    </row>
    <row x14ac:dyDescent="0.25" r="226" customHeight="1" ht="17.25">
      <c r="A226" s="33" t="s">
        <v>3097</v>
      </c>
      <c r="B226" s="118" t="s">
        <v>14</v>
      </c>
      <c r="C226" s="19">
        <v>-76</v>
      </c>
      <c r="D226" s="19">
        <v>-67</v>
      </c>
      <c r="E226" s="19">
        <v>-13</v>
      </c>
      <c r="F226" s="20"/>
      <c r="G226" s="19">
        <v>-5</v>
      </c>
      <c r="H226" s="20"/>
      <c r="I226" s="19">
        <v>-38</v>
      </c>
      <c r="J226" s="20"/>
      <c r="K226" s="20"/>
      <c r="L226" s="20"/>
      <c r="M226" s="20"/>
      <c r="N226" s="20"/>
      <c r="O226" s="20"/>
      <c r="P226" s="19">
        <v>-1</v>
      </c>
      <c r="Q226" s="19">
        <v>-1</v>
      </c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"/>
    </row>
    <row x14ac:dyDescent="0.25" r="227" customHeight="1" ht="17.25">
      <c r="A227" s="33" t="s">
        <v>3099</v>
      </c>
      <c r="B227" s="118" t="s">
        <v>14</v>
      </c>
      <c r="C227" s="19">
        <v>-122</v>
      </c>
      <c r="D227" s="19">
        <v>-42</v>
      </c>
      <c r="E227" s="19">
        <v>-16</v>
      </c>
      <c r="F227" s="20"/>
      <c r="G227" s="20"/>
      <c r="H227" s="20"/>
      <c r="I227" s="19">
        <v>-13</v>
      </c>
      <c r="J227" s="20"/>
      <c r="K227" s="20"/>
      <c r="L227" s="20"/>
      <c r="M227" s="20"/>
      <c r="N227" s="19">
        <v>-14</v>
      </c>
      <c r="O227" s="20"/>
      <c r="P227" s="19">
        <v>-6</v>
      </c>
      <c r="Q227" s="19">
        <v>-13</v>
      </c>
      <c r="R227" s="20"/>
      <c r="S227" s="20"/>
      <c r="T227" s="20"/>
      <c r="U227" s="20"/>
      <c r="V227" s="20"/>
      <c r="W227" s="20"/>
      <c r="X227" s="20"/>
      <c r="Y227" s="20"/>
      <c r="Z227" s="19">
        <v>-8</v>
      </c>
      <c r="AA227" s="20"/>
      <c r="AB227" s="19">
        <v>-1</v>
      </c>
      <c r="AC227" s="20"/>
      <c r="AD227" s="20"/>
      <c r="AE227" s="20"/>
      <c r="AF227" s="20"/>
      <c r="AG227" s="20"/>
      <c r="AH227" s="20"/>
      <c r="AI227" s="2"/>
    </row>
    <row x14ac:dyDescent="0.25" r="228" customHeight="1" ht="17.25">
      <c r="A228" s="33" t="s">
        <v>2113</v>
      </c>
      <c r="B228" s="118" t="s">
        <v>14</v>
      </c>
      <c r="C228" s="19">
        <v>-193</v>
      </c>
      <c r="D228" s="19">
        <v>-225</v>
      </c>
      <c r="E228" s="20"/>
      <c r="F228" s="19">
        <v>-42</v>
      </c>
      <c r="G228" s="20"/>
      <c r="H228" s="20"/>
      <c r="I228" s="19">
        <v>-65</v>
      </c>
      <c r="J228" s="20"/>
      <c r="K228" s="20"/>
      <c r="L228" s="20"/>
      <c r="M228" s="20"/>
      <c r="N228" s="19">
        <v>-25</v>
      </c>
      <c r="O228" s="20"/>
      <c r="P228" s="19">
        <v>-1</v>
      </c>
      <c r="Q228" s="20"/>
      <c r="R228" s="19">
        <v>-2</v>
      </c>
      <c r="S228" s="20"/>
      <c r="T228" s="19">
        <v>-2</v>
      </c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"/>
    </row>
    <row x14ac:dyDescent="0.25" r="229" customHeight="1" ht="17.25">
      <c r="A229" s="33" t="s">
        <v>2113</v>
      </c>
      <c r="B229" s="118" t="s">
        <v>14</v>
      </c>
      <c r="C229" s="20"/>
      <c r="D229" s="20"/>
      <c r="E229" s="19">
        <v>-203</v>
      </c>
      <c r="F229" s="20"/>
      <c r="G229" s="19">
        <v>-13</v>
      </c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19">
        <v>-1</v>
      </c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"/>
    </row>
    <row x14ac:dyDescent="0.25" r="230" customHeight="1" ht="17.25">
      <c r="A230" s="21" t="s">
        <v>6340</v>
      </c>
      <c r="B230" s="47"/>
      <c r="C230" s="23">
        <f>SUM(C196:C229)</f>
      </c>
      <c r="D230" s="23">
        <f>SUM(D196:D229)</f>
      </c>
      <c r="E230" s="23">
        <f>SUM(E196:E229)</f>
      </c>
      <c r="F230" s="23">
        <f>SUM(F196:F229)</f>
      </c>
      <c r="G230" s="23">
        <f>SUM(G196:G229)</f>
      </c>
      <c r="H230" s="23">
        <f>SUM(H196:H229)</f>
      </c>
      <c r="I230" s="23">
        <f>SUM(I196:I229)</f>
      </c>
      <c r="J230" s="23">
        <f>SUM(J196:J229)</f>
      </c>
      <c r="K230" s="23">
        <f>SUM(K196:K229)</f>
      </c>
      <c r="L230" s="23">
        <f>SUM(L196:L229)</f>
      </c>
      <c r="M230" s="23">
        <f>SUM(M196:M229)</f>
      </c>
      <c r="N230" s="23">
        <f>SUM(N196:N229)</f>
      </c>
      <c r="O230" s="23">
        <f>SUM(O196:O229)</f>
      </c>
      <c r="P230" s="23">
        <f>SUM(P196:P229)</f>
      </c>
      <c r="Q230" s="23">
        <f>SUM(Q196:Q229)</f>
      </c>
      <c r="R230" s="23">
        <f>SUM(R196:R229)</f>
      </c>
      <c r="S230" s="23">
        <f>SUM(S196:S229)</f>
      </c>
      <c r="T230" s="23">
        <f>SUM(T196:T229)</f>
      </c>
      <c r="U230" s="23">
        <f>SUM(U196:U229)</f>
      </c>
      <c r="V230" s="23">
        <f>SUM(V196:V229)</f>
      </c>
      <c r="W230" s="112"/>
      <c r="X230" s="23">
        <f>SUM(X196:X229)</f>
      </c>
      <c r="Y230" s="23">
        <f>SUM(Y196:Y229)</f>
      </c>
      <c r="Z230" s="23">
        <f>SUM(Z196:Z229)</f>
      </c>
      <c r="AA230" s="23">
        <f>SUM(AA196:AA229)</f>
      </c>
      <c r="AB230" s="23">
        <f>SUM(AB196:AB229)</f>
      </c>
      <c r="AC230" s="23">
        <f>SUM(AC196:AC229)</f>
      </c>
      <c r="AD230" s="23">
        <f>SUM(AD196:AD229)</f>
      </c>
      <c r="AE230" s="23">
        <f>SUM(AE196:AE229)</f>
      </c>
      <c r="AF230" s="23">
        <f>SUM(AF196:AF229)</f>
      </c>
      <c r="AG230" s="112"/>
      <c r="AH230" s="23">
        <f>SUM(AH196:AH229)</f>
      </c>
      <c r="AI230" s="2"/>
    </row>
    <row x14ac:dyDescent="0.25" r="231" customHeight="1" ht="17.25">
      <c r="A231" s="33">
        <v>44604</v>
      </c>
      <c r="B231" s="118" t="s">
        <v>14</v>
      </c>
      <c r="C231" s="19">
        <v>-72</v>
      </c>
      <c r="D231" s="35"/>
      <c r="E231" s="19">
        <v>-540</v>
      </c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19">
        <v>-6</v>
      </c>
      <c r="R231" s="35"/>
      <c r="S231" s="35"/>
      <c r="T231" s="35"/>
      <c r="U231" s="35"/>
      <c r="V231" s="35"/>
      <c r="W231" s="35"/>
      <c r="X231" s="35"/>
      <c r="Y231" s="35"/>
      <c r="Z231" s="19">
        <v>-4</v>
      </c>
      <c r="AA231" s="35"/>
      <c r="AB231" s="35"/>
      <c r="AC231" s="35"/>
      <c r="AD231" s="35"/>
      <c r="AE231" s="35"/>
      <c r="AF231" s="35"/>
      <c r="AG231" s="35"/>
      <c r="AH231" s="35"/>
      <c r="AI231" s="2"/>
    </row>
    <row x14ac:dyDescent="0.25" r="232" customHeight="1" ht="17.25">
      <c r="A232" s="33">
        <v>44604</v>
      </c>
      <c r="B232" s="118" t="s">
        <v>14</v>
      </c>
      <c r="C232" s="35"/>
      <c r="D232" s="19">
        <v>-55</v>
      </c>
      <c r="E232" s="35"/>
      <c r="F232" s="19">
        <v>-96</v>
      </c>
      <c r="G232" s="19">
        <v>-585</v>
      </c>
      <c r="H232" s="19">
        <v>-36</v>
      </c>
      <c r="I232" s="19">
        <v>-14</v>
      </c>
      <c r="J232" s="35"/>
      <c r="K232" s="35"/>
      <c r="L232" s="35"/>
      <c r="M232" s="35"/>
      <c r="N232" s="35"/>
      <c r="O232" s="35"/>
      <c r="P232" s="19">
        <v>-3</v>
      </c>
      <c r="Q232" s="35"/>
      <c r="R232" s="19">
        <v>-67</v>
      </c>
      <c r="S232" s="35"/>
      <c r="T232" s="19">
        <v>-6</v>
      </c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2"/>
    </row>
    <row x14ac:dyDescent="0.25" r="233" customHeight="1" ht="17.25">
      <c r="A233" s="15">
        <v>44632</v>
      </c>
      <c r="B233" s="16" t="s">
        <v>2153</v>
      </c>
      <c r="C233" s="35"/>
      <c r="D233" s="19">
        <v>-48</v>
      </c>
      <c r="E233" s="35"/>
      <c r="F233" s="19">
        <v>-10</v>
      </c>
      <c r="G233" s="19">
        <v>-113</v>
      </c>
      <c r="H233" s="19">
        <v>-13</v>
      </c>
      <c r="I233" s="19">
        <v>-17</v>
      </c>
      <c r="J233" s="35"/>
      <c r="K233" s="35"/>
      <c r="L233" s="35"/>
      <c r="M233" s="35"/>
      <c r="N233" s="19">
        <v>-7</v>
      </c>
      <c r="O233" s="35"/>
      <c r="P233" s="19">
        <v>-2</v>
      </c>
      <c r="Q233" s="35"/>
      <c r="R233" s="19">
        <v>-4</v>
      </c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2"/>
    </row>
    <row x14ac:dyDescent="0.25" r="234" customHeight="1" ht="17.25">
      <c r="A234" s="15">
        <v>44632</v>
      </c>
      <c r="B234" s="16" t="s">
        <v>2153</v>
      </c>
      <c r="C234" s="19">
        <v>-77</v>
      </c>
      <c r="D234" s="35"/>
      <c r="E234" s="19">
        <v>-228</v>
      </c>
      <c r="F234" s="35"/>
      <c r="G234" s="35"/>
      <c r="H234" s="35"/>
      <c r="I234" s="35"/>
      <c r="J234" s="35"/>
      <c r="K234" s="35"/>
      <c r="L234" s="19">
        <v>-42</v>
      </c>
      <c r="M234" s="35"/>
      <c r="N234" s="35"/>
      <c r="O234" s="35"/>
      <c r="P234" s="35"/>
      <c r="Q234" s="19">
        <v>-2</v>
      </c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2"/>
    </row>
    <row x14ac:dyDescent="0.25" r="235" customHeight="1" ht="17.25">
      <c r="A235" s="33">
        <v>44724</v>
      </c>
      <c r="B235" s="16" t="s">
        <v>14</v>
      </c>
      <c r="C235" s="19">
        <v>-107</v>
      </c>
      <c r="D235" s="35"/>
      <c r="E235" s="35"/>
      <c r="F235" s="35"/>
      <c r="G235" s="19">
        <v>-126</v>
      </c>
      <c r="H235" s="35"/>
      <c r="I235" s="35"/>
      <c r="J235" s="35"/>
      <c r="K235" s="19">
        <v>-29</v>
      </c>
      <c r="L235" s="19">
        <v>-15</v>
      </c>
      <c r="M235" s="35"/>
      <c r="N235" s="35"/>
      <c r="O235" s="35"/>
      <c r="P235" s="35"/>
      <c r="Q235" s="19">
        <v>-9</v>
      </c>
      <c r="R235" s="35"/>
      <c r="S235" s="35"/>
      <c r="T235" s="35"/>
      <c r="U235" s="35"/>
      <c r="V235" s="35"/>
      <c r="W235" s="35"/>
      <c r="X235" s="35"/>
      <c r="Y235" s="35"/>
      <c r="Z235" s="19">
        <v>-3</v>
      </c>
      <c r="AA235" s="35"/>
      <c r="AB235" s="35"/>
      <c r="AC235" s="35"/>
      <c r="AD235" s="35"/>
      <c r="AE235" s="35"/>
      <c r="AF235" s="35"/>
      <c r="AG235" s="35"/>
      <c r="AH235" s="35"/>
      <c r="AI235" s="2"/>
    </row>
    <row x14ac:dyDescent="0.25" r="236" customHeight="1" ht="17.25">
      <c r="A236" s="33">
        <v>44724</v>
      </c>
      <c r="B236" s="16" t="s">
        <v>14</v>
      </c>
      <c r="C236" s="35"/>
      <c r="D236" s="19">
        <v>-33</v>
      </c>
      <c r="E236" s="19">
        <v>-135</v>
      </c>
      <c r="F236" s="19">
        <v>-27</v>
      </c>
      <c r="G236" s="35"/>
      <c r="H236" s="35"/>
      <c r="I236" s="19">
        <v>-15</v>
      </c>
      <c r="J236" s="35"/>
      <c r="K236" s="35"/>
      <c r="L236" s="35"/>
      <c r="M236" s="35"/>
      <c r="N236" s="35"/>
      <c r="O236" s="35"/>
      <c r="P236" s="19">
        <v>-4</v>
      </c>
      <c r="Q236" s="35"/>
      <c r="R236" s="19">
        <v>-9</v>
      </c>
      <c r="S236" s="35"/>
      <c r="T236" s="19">
        <v>-4</v>
      </c>
      <c r="U236" s="35"/>
      <c r="V236" s="35"/>
      <c r="W236" s="35"/>
      <c r="X236" s="35"/>
      <c r="Y236" s="35"/>
      <c r="Z236" s="35"/>
      <c r="AA236" s="19">
        <v>-2</v>
      </c>
      <c r="AB236" s="35"/>
      <c r="AC236" s="35"/>
      <c r="AD236" s="35"/>
      <c r="AE236" s="35"/>
      <c r="AF236" s="35"/>
      <c r="AG236" s="35"/>
      <c r="AH236" s="35"/>
      <c r="AI236" s="2"/>
    </row>
    <row x14ac:dyDescent="0.25" r="237" customHeight="1" ht="17.25">
      <c r="A237" s="33">
        <v>44785</v>
      </c>
      <c r="B237" s="16" t="s">
        <v>14</v>
      </c>
      <c r="C237" s="19">
        <v>-100</v>
      </c>
      <c r="D237" s="19">
        <v>-73</v>
      </c>
      <c r="E237" s="19">
        <v>-28</v>
      </c>
      <c r="F237" s="19">
        <v>-3</v>
      </c>
      <c r="G237" s="19">
        <v>-153</v>
      </c>
      <c r="H237" s="19">
        <v>-14</v>
      </c>
      <c r="I237" s="20"/>
      <c r="J237" s="20"/>
      <c r="K237" s="20"/>
      <c r="L237" s="20"/>
      <c r="M237" s="20"/>
      <c r="N237" s="20"/>
      <c r="O237" s="20"/>
      <c r="P237" s="19">
        <v>-17</v>
      </c>
      <c r="Q237" s="20"/>
      <c r="R237" s="19">
        <v>-3</v>
      </c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"/>
    </row>
    <row x14ac:dyDescent="0.25" r="238" customHeight="1" ht="17.25">
      <c r="A238" s="33">
        <v>44785</v>
      </c>
      <c r="B238" s="16" t="s">
        <v>14</v>
      </c>
      <c r="C238" s="20"/>
      <c r="D238" s="20"/>
      <c r="E238" s="20"/>
      <c r="F238" s="20"/>
      <c r="G238" s="20"/>
      <c r="H238" s="20"/>
      <c r="I238" s="20"/>
      <c r="J238" s="20"/>
      <c r="K238" s="19">
        <v>-18</v>
      </c>
      <c r="L238" s="19">
        <v>-19</v>
      </c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"/>
    </row>
    <row x14ac:dyDescent="0.25" r="239" customHeight="1" ht="17.25">
      <c r="A239" s="33">
        <v>44816</v>
      </c>
      <c r="B239" s="16" t="s">
        <v>14</v>
      </c>
      <c r="C239" s="19">
        <v>-80</v>
      </c>
      <c r="D239" s="19">
        <v>-67</v>
      </c>
      <c r="E239" s="19">
        <v>-16</v>
      </c>
      <c r="F239" s="19">
        <v>-71</v>
      </c>
      <c r="G239" s="35"/>
      <c r="H239" s="35"/>
      <c r="I239" s="19">
        <v>-3</v>
      </c>
      <c r="J239" s="35"/>
      <c r="K239" s="35"/>
      <c r="L239" s="35"/>
      <c r="M239" s="35"/>
      <c r="N239" s="35"/>
      <c r="O239" s="35"/>
      <c r="P239" s="35"/>
      <c r="Q239" s="19">
        <v>-55</v>
      </c>
      <c r="R239" s="19">
        <v>-60</v>
      </c>
      <c r="S239" s="35"/>
      <c r="T239" s="35"/>
      <c r="U239" s="35"/>
      <c r="V239" s="35"/>
      <c r="W239" s="35"/>
      <c r="X239" s="35"/>
      <c r="Y239" s="35"/>
      <c r="Z239" s="19">
        <v>-30</v>
      </c>
      <c r="AA239" s="35"/>
      <c r="AB239" s="35"/>
      <c r="AC239" s="35"/>
      <c r="AD239" s="35"/>
      <c r="AE239" s="35"/>
      <c r="AF239" s="35"/>
      <c r="AG239" s="35"/>
      <c r="AH239" s="35"/>
      <c r="AI239" s="2"/>
    </row>
    <row x14ac:dyDescent="0.25" r="240" customHeight="1" ht="17.25">
      <c r="A240" s="15">
        <v>44907</v>
      </c>
      <c r="B240" s="16" t="s">
        <v>14</v>
      </c>
      <c r="C240" s="19">
        <v>-120</v>
      </c>
      <c r="D240" s="19">
        <v>-73</v>
      </c>
      <c r="E240" s="19">
        <v>-13</v>
      </c>
      <c r="F240" s="19">
        <v>-23</v>
      </c>
      <c r="G240" s="35"/>
      <c r="H240" s="35"/>
      <c r="I240" s="35"/>
      <c r="J240" s="35"/>
      <c r="K240" s="35"/>
      <c r="L240" s="19">
        <v>-80</v>
      </c>
      <c r="M240" s="35"/>
      <c r="N240" s="35"/>
      <c r="O240" s="35"/>
      <c r="P240" s="19">
        <v>-15</v>
      </c>
      <c r="Q240" s="35"/>
      <c r="R240" s="19">
        <v>-50</v>
      </c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2"/>
    </row>
    <row x14ac:dyDescent="0.25" r="241" customHeight="1" ht="17.25">
      <c r="A241" s="15" t="s">
        <v>3110</v>
      </c>
      <c r="B241" s="16" t="s">
        <v>14</v>
      </c>
      <c r="C241" s="35"/>
      <c r="D241" s="35"/>
      <c r="E241" s="19">
        <v>-7</v>
      </c>
      <c r="F241" s="35"/>
      <c r="G241" s="35"/>
      <c r="H241" s="35"/>
      <c r="I241" s="35"/>
      <c r="J241" s="19">
        <v>-153</v>
      </c>
      <c r="K241" s="35"/>
      <c r="L241" s="35"/>
      <c r="M241" s="35"/>
      <c r="N241" s="35"/>
      <c r="O241" s="19">
        <v>-12</v>
      </c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2"/>
    </row>
    <row x14ac:dyDescent="0.25" r="242" customHeight="1" ht="17.25">
      <c r="A242" s="15" t="s">
        <v>2643</v>
      </c>
      <c r="B242" s="16" t="s">
        <v>14</v>
      </c>
      <c r="C242" s="19">
        <v>-97</v>
      </c>
      <c r="D242" s="19">
        <v>-85</v>
      </c>
      <c r="E242" s="19">
        <v>-122</v>
      </c>
      <c r="F242" s="19">
        <v>-19</v>
      </c>
      <c r="G242" s="19">
        <v>-500</v>
      </c>
      <c r="H242" s="35"/>
      <c r="I242" s="35"/>
      <c r="J242" s="35"/>
      <c r="K242" s="35"/>
      <c r="L242" s="35"/>
      <c r="M242" s="35"/>
      <c r="N242" s="19">
        <v>-10</v>
      </c>
      <c r="O242" s="35"/>
      <c r="P242" s="35"/>
      <c r="Q242" s="35"/>
      <c r="R242" s="19">
        <v>-61</v>
      </c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2"/>
    </row>
    <row x14ac:dyDescent="0.25" r="243" customHeight="1" ht="17.25">
      <c r="A243" s="33" t="s">
        <v>2644</v>
      </c>
      <c r="B243" s="16" t="s">
        <v>14</v>
      </c>
      <c r="C243" s="35"/>
      <c r="D243" s="35"/>
      <c r="E243" s="35"/>
      <c r="F243" s="19">
        <v>-51</v>
      </c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19">
        <v>-61</v>
      </c>
      <c r="S243" s="19">
        <v>-19</v>
      </c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2"/>
    </row>
    <row x14ac:dyDescent="0.25" r="244" customHeight="1" ht="17.25">
      <c r="A244" s="33" t="s">
        <v>2644</v>
      </c>
      <c r="B244" s="16" t="s">
        <v>14</v>
      </c>
      <c r="C244" s="35"/>
      <c r="D244" s="19">
        <v>-6</v>
      </c>
      <c r="E244" s="35"/>
      <c r="F244" s="19">
        <v>-5</v>
      </c>
      <c r="G244" s="35"/>
      <c r="H244" s="35"/>
      <c r="I244" s="35"/>
      <c r="J244" s="35"/>
      <c r="K244" s="35"/>
      <c r="L244" s="35"/>
      <c r="M244" s="35"/>
      <c r="N244" s="19">
        <v>-2</v>
      </c>
      <c r="O244" s="19">
        <v>-26</v>
      </c>
      <c r="P244" s="19">
        <v>-5</v>
      </c>
      <c r="Q244" s="35"/>
      <c r="R244" s="19">
        <v>-20</v>
      </c>
      <c r="S244" s="19">
        <v>-2</v>
      </c>
      <c r="T244" s="35"/>
      <c r="U244" s="35"/>
      <c r="V244" s="35"/>
      <c r="W244" s="35"/>
      <c r="X244" s="35"/>
      <c r="Y244" s="35"/>
      <c r="Z244" s="35"/>
      <c r="AA244" s="19">
        <v>-6</v>
      </c>
      <c r="AB244" s="35"/>
      <c r="AC244" s="35"/>
      <c r="AD244" s="35"/>
      <c r="AE244" s="35"/>
      <c r="AF244" s="35"/>
      <c r="AG244" s="35"/>
      <c r="AH244" s="35"/>
      <c r="AI244" s="2"/>
    </row>
    <row x14ac:dyDescent="0.25" r="245" customHeight="1" ht="17.25">
      <c r="A245" s="33" t="s">
        <v>2644</v>
      </c>
      <c r="B245" s="16" t="s">
        <v>14</v>
      </c>
      <c r="C245" s="19">
        <v>-7</v>
      </c>
      <c r="D245" s="35"/>
      <c r="E245" s="19">
        <v>-401</v>
      </c>
      <c r="F245" s="35"/>
      <c r="G245" s="35"/>
      <c r="H245" s="35"/>
      <c r="I245" s="35"/>
      <c r="J245" s="19">
        <v>-40</v>
      </c>
      <c r="K245" s="19">
        <v>-74</v>
      </c>
      <c r="L245" s="19">
        <v>-44</v>
      </c>
      <c r="M245" s="19">
        <v>-26</v>
      </c>
      <c r="N245" s="35"/>
      <c r="O245" s="35"/>
      <c r="P245" s="35"/>
      <c r="Q245" s="35"/>
      <c r="R245" s="35"/>
      <c r="S245" s="35"/>
      <c r="T245" s="35"/>
      <c r="U245" s="19">
        <v>-1</v>
      </c>
      <c r="V245" s="35"/>
      <c r="W245" s="35"/>
      <c r="X245" s="35"/>
      <c r="Y245" s="35"/>
      <c r="Z245" s="19">
        <v>-2</v>
      </c>
      <c r="AA245" s="35"/>
      <c r="AB245" s="35"/>
      <c r="AC245" s="35"/>
      <c r="AD245" s="35"/>
      <c r="AE245" s="35"/>
      <c r="AF245" s="35"/>
      <c r="AG245" s="35"/>
      <c r="AH245" s="35"/>
      <c r="AI245" s="2"/>
    </row>
    <row x14ac:dyDescent="0.25" r="246" customHeight="1" ht="17.25">
      <c r="A246" s="33" t="s">
        <v>2644</v>
      </c>
      <c r="B246" s="16" t="s">
        <v>14</v>
      </c>
      <c r="C246" s="35"/>
      <c r="D246" s="35"/>
      <c r="E246" s="35"/>
      <c r="F246" s="35"/>
      <c r="G246" s="19">
        <v>-99</v>
      </c>
      <c r="H246" s="19">
        <v>-671</v>
      </c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2"/>
    </row>
    <row x14ac:dyDescent="0.25" r="247" customHeight="1" ht="17.25">
      <c r="A247" s="33" t="s">
        <v>2644</v>
      </c>
      <c r="B247" s="16" t="s">
        <v>14</v>
      </c>
      <c r="C247" s="19">
        <v>-83</v>
      </c>
      <c r="D247" s="19">
        <v>-68</v>
      </c>
      <c r="E247" s="19">
        <v>-10</v>
      </c>
      <c r="F247" s="35"/>
      <c r="G247" s="19">
        <v>-10</v>
      </c>
      <c r="H247" s="35"/>
      <c r="I247" s="35"/>
      <c r="J247" s="35"/>
      <c r="K247" s="35"/>
      <c r="L247" s="35"/>
      <c r="M247" s="35"/>
      <c r="N247" s="35"/>
      <c r="O247" s="35"/>
      <c r="P247" s="19">
        <v>-16</v>
      </c>
      <c r="Q247" s="19">
        <v>-47</v>
      </c>
      <c r="R247" s="35"/>
      <c r="S247" s="35"/>
      <c r="T247" s="35"/>
      <c r="U247" s="35"/>
      <c r="V247" s="35"/>
      <c r="W247" s="35"/>
      <c r="X247" s="35"/>
      <c r="Y247" s="35"/>
      <c r="Z247" s="19">
        <v>-16</v>
      </c>
      <c r="AA247" s="19">
        <v>-16</v>
      </c>
      <c r="AB247" s="35"/>
      <c r="AC247" s="35"/>
      <c r="AD247" s="35"/>
      <c r="AE247" s="35"/>
      <c r="AF247" s="35"/>
      <c r="AG247" s="35"/>
      <c r="AH247" s="35"/>
      <c r="AI247" s="2"/>
    </row>
    <row x14ac:dyDescent="0.25" r="248" customHeight="1" ht="17.25">
      <c r="A248" s="33" t="s">
        <v>2645</v>
      </c>
      <c r="B248" s="16" t="s">
        <v>14</v>
      </c>
      <c r="C248" s="19">
        <v>-74</v>
      </c>
      <c r="D248" s="19">
        <v>-19</v>
      </c>
      <c r="E248" s="19">
        <v>-180</v>
      </c>
      <c r="F248" s="20"/>
      <c r="G248" s="19">
        <v>-440</v>
      </c>
      <c r="H248" s="20"/>
      <c r="I248" s="20"/>
      <c r="J248" s="20"/>
      <c r="K248" s="20"/>
      <c r="L248" s="19">
        <v>-95</v>
      </c>
      <c r="M248" s="20"/>
      <c r="N248" s="20"/>
      <c r="O248" s="20"/>
      <c r="P248" s="19">
        <v>-3</v>
      </c>
      <c r="Q248" s="20"/>
      <c r="R248" s="20"/>
      <c r="S248" s="20"/>
      <c r="T248" s="19">
        <v>-14</v>
      </c>
      <c r="U248" s="20"/>
      <c r="V248" s="20"/>
      <c r="W248" s="20"/>
      <c r="X248" s="20"/>
      <c r="Y248" s="20"/>
      <c r="Z248" s="20"/>
      <c r="AA248" s="19">
        <v>-7</v>
      </c>
      <c r="AB248" s="20"/>
      <c r="AC248" s="20"/>
      <c r="AD248" s="20"/>
      <c r="AE248" s="20"/>
      <c r="AF248" s="20"/>
      <c r="AG248" s="20"/>
      <c r="AH248" s="20"/>
      <c r="AI248" s="2"/>
    </row>
    <row x14ac:dyDescent="0.25" r="249" customHeight="1" ht="17.25">
      <c r="A249" s="33" t="s">
        <v>2645</v>
      </c>
      <c r="B249" s="16" t="s">
        <v>14</v>
      </c>
      <c r="C249" s="35"/>
      <c r="D249" s="35"/>
      <c r="E249" s="35"/>
      <c r="F249" s="19">
        <v>-11</v>
      </c>
      <c r="G249" s="35"/>
      <c r="H249" s="20"/>
      <c r="I249" s="20"/>
      <c r="J249" s="20"/>
      <c r="K249" s="20"/>
      <c r="L249" s="35"/>
      <c r="M249" s="20"/>
      <c r="N249" s="20"/>
      <c r="O249" s="20"/>
      <c r="P249" s="35"/>
      <c r="Q249" s="20"/>
      <c r="R249" s="20"/>
      <c r="S249" s="20"/>
      <c r="T249" s="35"/>
      <c r="U249" s="20"/>
      <c r="V249" s="20"/>
      <c r="W249" s="20"/>
      <c r="X249" s="20"/>
      <c r="Y249" s="20"/>
      <c r="Z249" s="20"/>
      <c r="AA249" s="35"/>
      <c r="AB249" s="20"/>
      <c r="AC249" s="20"/>
      <c r="AD249" s="20"/>
      <c r="AE249" s="20"/>
      <c r="AF249" s="20"/>
      <c r="AG249" s="20"/>
      <c r="AH249" s="20"/>
      <c r="AI249" s="2"/>
    </row>
    <row x14ac:dyDescent="0.25" r="250" customHeight="1" ht="17.25">
      <c r="A250" s="33" t="s">
        <v>2115</v>
      </c>
      <c r="B250" s="16" t="s">
        <v>14</v>
      </c>
      <c r="C250" s="19">
        <v>-26</v>
      </c>
      <c r="D250" s="19">
        <v>-23</v>
      </c>
      <c r="E250" s="19">
        <v>-65</v>
      </c>
      <c r="F250" s="19">
        <v>-18</v>
      </c>
      <c r="G250" s="19">
        <v>-28</v>
      </c>
      <c r="H250" s="35"/>
      <c r="I250" s="19">
        <v>-13</v>
      </c>
      <c r="J250" s="35"/>
      <c r="K250" s="35"/>
      <c r="L250" s="19">
        <v>-37</v>
      </c>
      <c r="M250" s="35"/>
      <c r="N250" s="35"/>
      <c r="O250" s="35"/>
      <c r="P250" s="35"/>
      <c r="Q250" s="35"/>
      <c r="R250" s="19">
        <v>-82</v>
      </c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2"/>
    </row>
    <row x14ac:dyDescent="0.25" r="251" customHeight="1" ht="17.25">
      <c r="A251" s="33" t="s">
        <v>2646</v>
      </c>
      <c r="B251" s="16" t="s">
        <v>14</v>
      </c>
      <c r="C251" s="35"/>
      <c r="D251" s="35"/>
      <c r="E251" s="35"/>
      <c r="F251" s="35"/>
      <c r="G251" s="35"/>
      <c r="H251" s="35"/>
      <c r="I251" s="19">
        <v>-21</v>
      </c>
      <c r="J251" s="35"/>
      <c r="K251" s="35"/>
      <c r="L251" s="19">
        <v>-25</v>
      </c>
      <c r="M251" s="35"/>
      <c r="N251" s="19">
        <v>-5</v>
      </c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2"/>
    </row>
    <row x14ac:dyDescent="0.25" r="252" customHeight="1" ht="17.25">
      <c r="A252" s="33" t="s">
        <v>2646</v>
      </c>
      <c r="B252" s="16" t="s">
        <v>14</v>
      </c>
      <c r="C252" s="19">
        <v>-14</v>
      </c>
      <c r="D252" s="19">
        <v>-42</v>
      </c>
      <c r="E252" s="19">
        <v>-34</v>
      </c>
      <c r="F252" s="19">
        <v>-14</v>
      </c>
      <c r="G252" s="19">
        <v>-8</v>
      </c>
      <c r="H252" s="35"/>
      <c r="I252" s="35"/>
      <c r="J252" s="35"/>
      <c r="K252" s="35"/>
      <c r="L252" s="35"/>
      <c r="M252" s="35"/>
      <c r="N252" s="35"/>
      <c r="O252" s="35"/>
      <c r="P252" s="19">
        <v>-8</v>
      </c>
      <c r="Q252" s="35"/>
      <c r="R252" s="19">
        <v>-4</v>
      </c>
      <c r="S252" s="35"/>
      <c r="T252" s="35"/>
      <c r="U252" s="35"/>
      <c r="V252" s="35"/>
      <c r="W252" s="35"/>
      <c r="X252" s="35"/>
      <c r="Y252" s="35"/>
      <c r="Z252" s="35"/>
      <c r="AA252" s="19">
        <v>-9</v>
      </c>
      <c r="AB252" s="35"/>
      <c r="AC252" s="35"/>
      <c r="AD252" s="35"/>
      <c r="AE252" s="35"/>
      <c r="AF252" s="35"/>
      <c r="AG252" s="35"/>
      <c r="AH252" s="35"/>
      <c r="AI252" s="2"/>
    </row>
    <row x14ac:dyDescent="0.25" r="253" customHeight="1" ht="17.25">
      <c r="A253" s="15" t="s">
        <v>3123</v>
      </c>
      <c r="B253" s="16" t="s">
        <v>14</v>
      </c>
      <c r="C253" s="35"/>
      <c r="D253" s="19">
        <v>-29</v>
      </c>
      <c r="E253" s="19">
        <v>-345</v>
      </c>
      <c r="F253" s="35"/>
      <c r="G253" s="19">
        <v>-180</v>
      </c>
      <c r="H253" s="35"/>
      <c r="I253" s="35"/>
      <c r="J253" s="35"/>
      <c r="K253" s="35"/>
      <c r="L253" s="19">
        <v>-50</v>
      </c>
      <c r="M253" s="35"/>
      <c r="N253" s="19">
        <v>-4</v>
      </c>
      <c r="O253" s="35"/>
      <c r="P253" s="19">
        <v>-15</v>
      </c>
      <c r="Q253" s="35"/>
      <c r="R253" s="35"/>
      <c r="S253" s="35"/>
      <c r="T253" s="19">
        <v>-1</v>
      </c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2"/>
    </row>
    <row x14ac:dyDescent="0.25" r="254" customHeight="1" ht="17.25">
      <c r="A254" s="15" t="s">
        <v>3123</v>
      </c>
      <c r="B254" s="16" t="s">
        <v>14</v>
      </c>
      <c r="C254" s="19">
        <v>-174</v>
      </c>
      <c r="D254" s="19">
        <v>-102</v>
      </c>
      <c r="E254" s="19">
        <v>-50</v>
      </c>
      <c r="F254" s="35"/>
      <c r="G254" s="19">
        <v>-11</v>
      </c>
      <c r="H254" s="35"/>
      <c r="I254" s="19">
        <v>-10</v>
      </c>
      <c r="J254" s="35"/>
      <c r="K254" s="35"/>
      <c r="L254" s="35"/>
      <c r="M254" s="35"/>
      <c r="N254" s="35"/>
      <c r="O254" s="35"/>
      <c r="P254" s="35"/>
      <c r="Q254" s="19">
        <v>-4</v>
      </c>
      <c r="R254" s="35"/>
      <c r="S254" s="35"/>
      <c r="T254" s="35"/>
      <c r="U254" s="35"/>
      <c r="V254" s="35"/>
      <c r="W254" s="35"/>
      <c r="X254" s="35"/>
      <c r="Y254" s="35"/>
      <c r="Z254" s="19">
        <v>-13</v>
      </c>
      <c r="AA254" s="35"/>
      <c r="AB254" s="35"/>
      <c r="AC254" s="35"/>
      <c r="AD254" s="35"/>
      <c r="AE254" s="35"/>
      <c r="AF254" s="35"/>
      <c r="AG254" s="35"/>
      <c r="AH254" s="35"/>
      <c r="AI254" s="2"/>
    </row>
    <row x14ac:dyDescent="0.25" r="255" customHeight="1" ht="17.25">
      <c r="A255" s="21" t="s">
        <v>6515</v>
      </c>
      <c r="B255" s="47"/>
      <c r="C255" s="23">
        <f>SUM(C230:C254)</f>
      </c>
      <c r="D255" s="23">
        <f>SUM(D230:D254)</f>
      </c>
      <c r="E255" s="23">
        <f>SUM(E230:E254)</f>
      </c>
      <c r="F255" s="23">
        <f>SUM(F230:F254)</f>
      </c>
      <c r="G255" s="23">
        <f>SUM(G230:G254)</f>
      </c>
      <c r="H255" s="23">
        <f>SUM(H230:H254)</f>
      </c>
      <c r="I255" s="23">
        <f>SUM(I230:I254)</f>
      </c>
      <c r="J255" s="23">
        <f>SUM(J230:J254)</f>
      </c>
      <c r="K255" s="23">
        <f>SUM(K230:K254)</f>
      </c>
      <c r="L255" s="23">
        <f>SUM(L230:L254)</f>
      </c>
      <c r="M255" s="23">
        <f>SUM(M230:M254)</f>
      </c>
      <c r="N255" s="23">
        <f>SUM(N230:N254)</f>
      </c>
      <c r="O255" s="23">
        <f>SUM(O230:O254)</f>
      </c>
      <c r="P255" s="23">
        <f>SUM(P230:P254)</f>
      </c>
      <c r="Q255" s="23">
        <f>SUM(Q230:Q254)</f>
      </c>
      <c r="R255" s="23">
        <f>SUM(R230:R254)</f>
      </c>
      <c r="S255" s="23">
        <f>SUM(S230:S254)</f>
      </c>
      <c r="T255" s="23">
        <f>SUM(T230:T254)</f>
      </c>
      <c r="U255" s="23">
        <f>SUM(U230:U254)</f>
      </c>
      <c r="V255" s="23">
        <f>SUM(V230:V254)</f>
      </c>
      <c r="W255" s="112"/>
      <c r="X255" s="23">
        <f>SUM(X230:X254)</f>
      </c>
      <c r="Y255" s="23">
        <f>SUM(Y230:Y254)</f>
      </c>
      <c r="Z255" s="23">
        <f>SUM(Z230:Z254)</f>
      </c>
      <c r="AA255" s="81">
        <f>SUM(AA230:AA254)</f>
      </c>
      <c r="AB255" s="23">
        <f>SUM(AB230:AB254)</f>
      </c>
      <c r="AC255" s="23">
        <f>SUM(AC230:AC254)</f>
      </c>
      <c r="AD255" s="23">
        <f>SUM(AD230:AD254)</f>
      </c>
      <c r="AE255" s="23">
        <f>SUM(AE230:AE254)</f>
      </c>
      <c r="AF255" s="23">
        <f>SUM(AF230:AF254)</f>
      </c>
      <c r="AG255" s="112"/>
      <c r="AH255" s="23">
        <f>SUM(AH230:AH254)</f>
      </c>
      <c r="AI255" s="2"/>
    </row>
    <row x14ac:dyDescent="0.25" r="256" customHeight="1" ht="17.25">
      <c r="A256" s="15">
        <v>44958</v>
      </c>
      <c r="B256" s="16" t="s">
        <v>14</v>
      </c>
      <c r="C256" s="19">
        <v>-13</v>
      </c>
      <c r="D256" s="19">
        <v>-69</v>
      </c>
      <c r="E256" s="19">
        <v>-10</v>
      </c>
      <c r="F256" s="35"/>
      <c r="G256" s="35"/>
      <c r="H256" s="35"/>
      <c r="I256" s="19">
        <v>-36</v>
      </c>
      <c r="J256" s="35"/>
      <c r="K256" s="35"/>
      <c r="L256" s="35"/>
      <c r="M256" s="35"/>
      <c r="N256" s="19">
        <v>-18</v>
      </c>
      <c r="O256" s="35"/>
      <c r="P256" s="19">
        <v>-10</v>
      </c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19">
        <v>-1</v>
      </c>
      <c r="AB256" s="35"/>
      <c r="AC256" s="35"/>
      <c r="AD256" s="35"/>
      <c r="AE256" s="35"/>
      <c r="AF256" s="35"/>
      <c r="AG256" s="35"/>
      <c r="AH256" s="35"/>
      <c r="AI256" s="2"/>
    </row>
    <row x14ac:dyDescent="0.25" r="257" customHeight="1" ht="17.25">
      <c r="A257" s="33">
        <v>45017</v>
      </c>
      <c r="B257" s="16" t="s">
        <v>14</v>
      </c>
      <c r="C257" s="19">
        <v>-126</v>
      </c>
      <c r="D257" s="19">
        <v>-84</v>
      </c>
      <c r="E257" s="19">
        <v>-145</v>
      </c>
      <c r="F257" s="19">
        <v>-70</v>
      </c>
      <c r="G257" s="35"/>
      <c r="H257" s="35"/>
      <c r="I257" s="19">
        <v>-8</v>
      </c>
      <c r="J257" s="35"/>
      <c r="K257" s="35"/>
      <c r="L257" s="35"/>
      <c r="M257" s="35"/>
      <c r="N257" s="19">
        <v>-7</v>
      </c>
      <c r="O257" s="35"/>
      <c r="P257" s="35"/>
      <c r="Q257" s="19">
        <v>-21</v>
      </c>
      <c r="R257" s="19">
        <v>-2</v>
      </c>
      <c r="S257" s="35"/>
      <c r="T257" s="35"/>
      <c r="U257" s="35"/>
      <c r="V257" s="35"/>
      <c r="W257" s="35"/>
      <c r="X257" s="35"/>
      <c r="Y257" s="35"/>
      <c r="Z257" s="19">
        <v>-19</v>
      </c>
      <c r="AA257" s="35"/>
      <c r="AB257" s="35"/>
      <c r="AC257" s="35"/>
      <c r="AD257" s="35"/>
      <c r="AE257" s="35"/>
      <c r="AF257" s="35"/>
      <c r="AG257" s="35"/>
      <c r="AH257" s="35"/>
      <c r="AI257" s="2"/>
    </row>
    <row x14ac:dyDescent="0.25" r="258" customHeight="1" ht="17.25">
      <c r="A258" s="123" t="s">
        <v>3535</v>
      </c>
      <c r="B258" s="124" t="s">
        <v>6513</v>
      </c>
      <c r="C258" s="20"/>
      <c r="D258" s="20"/>
      <c r="E258" s="20"/>
      <c r="F258" s="20"/>
      <c r="G258" s="20"/>
      <c r="H258" s="20"/>
      <c r="I258" s="20"/>
      <c r="J258" s="20"/>
      <c r="K258" s="99">
        <v>-10</v>
      </c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"/>
    </row>
    <row x14ac:dyDescent="0.25" r="259" customHeight="1" ht="17.25">
      <c r="A259" s="15">
        <v>45200</v>
      </c>
      <c r="B259" s="118" t="s">
        <v>14</v>
      </c>
      <c r="C259" s="35"/>
      <c r="D259" s="19">
        <v>-116</v>
      </c>
      <c r="E259" s="19">
        <v>-85</v>
      </c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19">
        <v>-6</v>
      </c>
      <c r="Q259" s="35"/>
      <c r="R259" s="35"/>
      <c r="S259" s="35"/>
      <c r="T259" s="19">
        <v>-4</v>
      </c>
      <c r="U259" s="35"/>
      <c r="V259" s="35"/>
      <c r="W259" s="35"/>
      <c r="X259" s="35"/>
      <c r="Y259" s="35"/>
      <c r="Z259" s="35"/>
      <c r="AA259" s="19">
        <v>-1</v>
      </c>
      <c r="AB259" s="35"/>
      <c r="AC259" s="35"/>
      <c r="AD259" s="35"/>
      <c r="AE259" s="35"/>
      <c r="AF259" s="35"/>
      <c r="AG259" s="35"/>
      <c r="AH259" s="35"/>
      <c r="AI259" s="2"/>
    </row>
    <row x14ac:dyDescent="0.25" r="260" customHeight="1" ht="17.25">
      <c r="A260" s="33" t="s">
        <v>3535</v>
      </c>
      <c r="B260" s="118" t="s">
        <v>14</v>
      </c>
      <c r="C260" s="19">
        <v>-260</v>
      </c>
      <c r="D260" s="19">
        <v>-84</v>
      </c>
      <c r="E260" s="19">
        <v>-235</v>
      </c>
      <c r="F260" s="35"/>
      <c r="G260" s="35"/>
      <c r="H260" s="35"/>
      <c r="I260" s="35"/>
      <c r="J260" s="35"/>
      <c r="K260" s="35"/>
      <c r="L260" s="35"/>
      <c r="M260" s="35"/>
      <c r="N260" s="19">
        <v>-10</v>
      </c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2"/>
    </row>
    <row x14ac:dyDescent="0.25" r="261" customHeight="1" ht="17.25">
      <c r="A261" s="33" t="s">
        <v>1770</v>
      </c>
      <c r="B261" s="118" t="s">
        <v>14</v>
      </c>
      <c r="C261" s="35"/>
      <c r="D261" s="19">
        <v>-95</v>
      </c>
      <c r="E261" s="35"/>
      <c r="F261" s="35"/>
      <c r="G261" s="35"/>
      <c r="H261" s="35"/>
      <c r="I261" s="19">
        <v>-41</v>
      </c>
      <c r="J261" s="19">
        <v>-18</v>
      </c>
      <c r="K261" s="19">
        <v>-5</v>
      </c>
      <c r="L261" s="35"/>
      <c r="M261" s="19">
        <v>-9</v>
      </c>
      <c r="N261" s="19">
        <v>-37</v>
      </c>
      <c r="O261" s="35"/>
      <c r="P261" s="19">
        <v>-11</v>
      </c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19">
        <v>-13</v>
      </c>
      <c r="AB261" s="35"/>
      <c r="AC261" s="35"/>
      <c r="AD261" s="35"/>
      <c r="AE261" s="35"/>
      <c r="AF261" s="35"/>
      <c r="AG261" s="35"/>
      <c r="AH261" s="35"/>
      <c r="AI261" s="2"/>
    </row>
    <row x14ac:dyDescent="0.25" r="262" customHeight="1" ht="17.25">
      <c r="A262" s="33" t="s">
        <v>1770</v>
      </c>
      <c r="B262" s="118" t="s">
        <v>14</v>
      </c>
      <c r="C262" s="19">
        <v>-76</v>
      </c>
      <c r="D262" s="35"/>
      <c r="E262" s="19">
        <v>-127</v>
      </c>
      <c r="F262" s="19">
        <v>-75</v>
      </c>
      <c r="G262" s="19">
        <v>-215</v>
      </c>
      <c r="H262" s="19">
        <v>-49</v>
      </c>
      <c r="I262" s="35"/>
      <c r="J262" s="35"/>
      <c r="K262" s="35"/>
      <c r="L262" s="35"/>
      <c r="M262" s="35"/>
      <c r="N262" s="35"/>
      <c r="O262" s="35"/>
      <c r="P262" s="35"/>
      <c r="Q262" s="35"/>
      <c r="R262" s="19">
        <v>-28</v>
      </c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19">
        <v>-56</v>
      </c>
      <c r="AH262" s="35"/>
      <c r="AI262" s="2"/>
    </row>
    <row x14ac:dyDescent="0.25" r="263" customHeight="1" ht="17.25">
      <c r="A263" s="15" t="s">
        <v>1776</v>
      </c>
      <c r="B263" s="16" t="s">
        <v>14</v>
      </c>
      <c r="C263" s="35"/>
      <c r="D263" s="35"/>
      <c r="E263" s="35"/>
      <c r="F263" s="35"/>
      <c r="G263" s="19">
        <v>-71</v>
      </c>
      <c r="H263" s="19">
        <v>-1</v>
      </c>
      <c r="I263" s="35"/>
      <c r="J263" s="19">
        <v>-44</v>
      </c>
      <c r="K263" s="19">
        <v>-7</v>
      </c>
      <c r="L263" s="19">
        <v>-10</v>
      </c>
      <c r="M263" s="19">
        <v>-6</v>
      </c>
      <c r="N263" s="19">
        <v>-26</v>
      </c>
      <c r="O263" s="35"/>
      <c r="P263" s="35"/>
      <c r="Q263" s="35"/>
      <c r="R263" s="35"/>
      <c r="S263" s="19">
        <v>-3</v>
      </c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2"/>
    </row>
    <row x14ac:dyDescent="0.25" r="264" customHeight="1" ht="17.25">
      <c r="A264" s="15" t="s">
        <v>1776</v>
      </c>
      <c r="B264" s="16" t="s">
        <v>14</v>
      </c>
      <c r="C264" s="35"/>
      <c r="D264" s="35"/>
      <c r="E264" s="19">
        <v>-234</v>
      </c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2"/>
    </row>
    <row x14ac:dyDescent="0.25" r="265" customHeight="1" ht="17.25">
      <c r="A265" s="15" t="s">
        <v>1776</v>
      </c>
      <c r="B265" s="16" t="s">
        <v>14</v>
      </c>
      <c r="C265" s="19">
        <v>-95</v>
      </c>
      <c r="D265" s="19">
        <v>-151</v>
      </c>
      <c r="E265" s="35"/>
      <c r="F265" s="19">
        <v>-81</v>
      </c>
      <c r="G265" s="35"/>
      <c r="H265" s="35"/>
      <c r="I265" s="19">
        <v>-8</v>
      </c>
      <c r="J265" s="35"/>
      <c r="K265" s="35"/>
      <c r="L265" s="35"/>
      <c r="M265" s="35"/>
      <c r="N265" s="35"/>
      <c r="O265" s="35"/>
      <c r="P265" s="19">
        <v>-3</v>
      </c>
      <c r="Q265" s="35"/>
      <c r="R265" s="19">
        <v>-62</v>
      </c>
      <c r="S265" s="35"/>
      <c r="T265" s="19">
        <v>-2</v>
      </c>
      <c r="U265" s="35"/>
      <c r="V265" s="35"/>
      <c r="W265" s="35"/>
      <c r="X265" s="35"/>
      <c r="Y265" s="35"/>
      <c r="Z265" s="35"/>
      <c r="AA265" s="19">
        <v>-7</v>
      </c>
      <c r="AB265" s="35"/>
      <c r="AC265" s="35"/>
      <c r="AD265" s="35"/>
      <c r="AE265" s="35"/>
      <c r="AF265" s="35"/>
      <c r="AG265" s="35"/>
      <c r="AH265" s="35"/>
      <c r="AI265" s="2"/>
    </row>
    <row x14ac:dyDescent="0.25" r="266" customHeight="1" ht="17.25">
      <c r="A266" s="15" t="s">
        <v>6958</v>
      </c>
      <c r="B266" s="16" t="s">
        <v>14</v>
      </c>
      <c r="C266" s="35"/>
      <c r="D266" s="19">
        <v>-32</v>
      </c>
      <c r="E266" s="35"/>
      <c r="F266" s="19">
        <v>-20</v>
      </c>
      <c r="G266" s="35"/>
      <c r="H266" s="35"/>
      <c r="I266" s="19">
        <v>-17</v>
      </c>
      <c r="J266" s="35"/>
      <c r="K266" s="35"/>
      <c r="L266" s="35"/>
      <c r="M266" s="35"/>
      <c r="N266" s="19">
        <v>-7</v>
      </c>
      <c r="O266" s="35"/>
      <c r="P266" s="35"/>
      <c r="Q266" s="35"/>
      <c r="R266" s="19">
        <v>-7</v>
      </c>
      <c r="S266" s="19">
        <v>-37</v>
      </c>
      <c r="T266" s="19">
        <v>-2</v>
      </c>
      <c r="U266" s="35"/>
      <c r="V266" s="19">
        <v>-4</v>
      </c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2"/>
    </row>
    <row x14ac:dyDescent="0.25" r="267" customHeight="1" ht="17.25">
      <c r="A267" s="15" t="s">
        <v>6958</v>
      </c>
      <c r="B267" s="16" t="s">
        <v>14</v>
      </c>
      <c r="C267" s="19">
        <v>-117</v>
      </c>
      <c r="D267" s="35"/>
      <c r="E267" s="19">
        <v>-209</v>
      </c>
      <c r="F267" s="35"/>
      <c r="G267" s="19">
        <v>-109</v>
      </c>
      <c r="H267" s="19">
        <v>-20</v>
      </c>
      <c r="I267" s="35"/>
      <c r="J267" s="19">
        <v>-36</v>
      </c>
      <c r="K267" s="35"/>
      <c r="L267" s="35"/>
      <c r="M267" s="19">
        <v>-2</v>
      </c>
      <c r="N267" s="35"/>
      <c r="O267" s="35"/>
      <c r="P267" s="35"/>
      <c r="Q267" s="19">
        <v>-12</v>
      </c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2"/>
    </row>
    <row x14ac:dyDescent="0.25" r="268" customHeight="1" ht="17.25">
      <c r="A268" s="15" t="s">
        <v>2653</v>
      </c>
      <c r="B268" s="118" t="s">
        <v>14</v>
      </c>
      <c r="C268" s="35"/>
      <c r="D268" s="19">
        <v>-212</v>
      </c>
      <c r="E268" s="19">
        <v>-300</v>
      </c>
      <c r="F268" s="19">
        <v>-105</v>
      </c>
      <c r="G268" s="19">
        <v>-326</v>
      </c>
      <c r="H268" s="19">
        <v>-40</v>
      </c>
      <c r="I268" s="19">
        <v>-67</v>
      </c>
      <c r="J268" s="35"/>
      <c r="K268" s="35"/>
      <c r="L268" s="35"/>
      <c r="M268" s="35"/>
      <c r="N268" s="19">
        <v>-34</v>
      </c>
      <c r="O268" s="35"/>
      <c r="P268" s="35"/>
      <c r="Q268" s="35"/>
      <c r="R268" s="19">
        <v>-32</v>
      </c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2"/>
    </row>
    <row x14ac:dyDescent="0.25" r="269" customHeight="1" ht="17.25">
      <c r="A269" s="15" t="s">
        <v>2653</v>
      </c>
      <c r="B269" s="118" t="s">
        <v>14</v>
      </c>
      <c r="C269" s="19">
        <v>-174</v>
      </c>
      <c r="D269" s="35"/>
      <c r="E269" s="35"/>
      <c r="F269" s="35"/>
      <c r="G269" s="35"/>
      <c r="H269" s="35"/>
      <c r="I269" s="35"/>
      <c r="J269" s="19">
        <v>-85</v>
      </c>
      <c r="K269" s="19">
        <v>-34</v>
      </c>
      <c r="L269" s="19">
        <v>-22</v>
      </c>
      <c r="M269" s="19">
        <v>-4</v>
      </c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2"/>
    </row>
    <row x14ac:dyDescent="0.25" r="270" customHeight="1" ht="17.25">
      <c r="A270" s="33" t="s">
        <v>1781</v>
      </c>
      <c r="B270" s="118" t="s">
        <v>14</v>
      </c>
      <c r="C270" s="19">
        <v>-118</v>
      </c>
      <c r="D270" s="19">
        <v>-120</v>
      </c>
      <c r="E270" s="19">
        <v>-205</v>
      </c>
      <c r="F270" s="19">
        <v>-15</v>
      </c>
      <c r="G270" s="19">
        <v>-26</v>
      </c>
      <c r="H270" s="19">
        <v>-8</v>
      </c>
      <c r="I270" s="20"/>
      <c r="J270" s="20"/>
      <c r="K270" s="20"/>
      <c r="L270" s="20"/>
      <c r="M270" s="20"/>
      <c r="N270" s="20"/>
      <c r="O270" s="20"/>
      <c r="P270" s="20"/>
      <c r="Q270" s="19">
        <v>-52</v>
      </c>
      <c r="R270" s="20"/>
      <c r="S270" s="20"/>
      <c r="T270" s="20"/>
      <c r="U270" s="20"/>
      <c r="V270" s="20"/>
      <c r="W270" s="20"/>
      <c r="X270" s="20"/>
      <c r="Y270" s="20"/>
      <c r="Z270" s="19">
        <v>-143</v>
      </c>
      <c r="AA270" s="20"/>
      <c r="AB270" s="20"/>
      <c r="AC270" s="20"/>
      <c r="AD270" s="20"/>
      <c r="AE270" s="20"/>
      <c r="AF270" s="20"/>
      <c r="AG270" s="20"/>
      <c r="AH270" s="20"/>
      <c r="AI270" s="2"/>
    </row>
    <row x14ac:dyDescent="0.25" r="271" customHeight="1" ht="17.25">
      <c r="A271" s="33" t="s">
        <v>3382</v>
      </c>
      <c r="B271" s="118" t="s">
        <v>14</v>
      </c>
      <c r="C271" s="20"/>
      <c r="D271" s="20"/>
      <c r="E271" s="20"/>
      <c r="F271" s="20"/>
      <c r="G271" s="20"/>
      <c r="H271" s="20"/>
      <c r="I271" s="19">
        <v>-99</v>
      </c>
      <c r="J271" s="19">
        <v>-27</v>
      </c>
      <c r="K271" s="19">
        <v>-4</v>
      </c>
      <c r="L271" s="19">
        <v>-3</v>
      </c>
      <c r="M271" s="19">
        <v>-4</v>
      </c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"/>
    </row>
    <row x14ac:dyDescent="0.25" r="272" customHeight="1" ht="17.25">
      <c r="A272" s="33" t="s">
        <v>3382</v>
      </c>
      <c r="B272" s="118" t="s">
        <v>14</v>
      </c>
      <c r="C272" s="19">
        <v>-110</v>
      </c>
      <c r="D272" s="19">
        <v>-83</v>
      </c>
      <c r="E272" s="19">
        <v>-33</v>
      </c>
      <c r="F272" s="19">
        <v>-10</v>
      </c>
      <c r="G272" s="19">
        <v>-3</v>
      </c>
      <c r="H272" s="20"/>
      <c r="I272" s="20"/>
      <c r="J272" s="20"/>
      <c r="K272" s="20"/>
      <c r="L272" s="20"/>
      <c r="M272" s="20"/>
      <c r="N272" s="20"/>
      <c r="O272" s="19">
        <v>-24</v>
      </c>
      <c r="P272" s="20"/>
      <c r="Q272" s="20"/>
      <c r="R272" s="19">
        <v>-4</v>
      </c>
      <c r="S272" s="20"/>
      <c r="T272" s="19">
        <v>-2</v>
      </c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"/>
    </row>
    <row x14ac:dyDescent="0.25" r="273" customHeight="1" ht="17.25">
      <c r="A273" s="21" t="s">
        <v>5944</v>
      </c>
      <c r="B273" s="47"/>
      <c r="C273" s="23">
        <f>SUM(C255:C272)</f>
      </c>
      <c r="D273" s="23">
        <f>SUM(D255:D272)</f>
      </c>
      <c r="E273" s="23">
        <f>SUM(E255:E272)</f>
      </c>
      <c r="F273" s="23">
        <f>SUM(F255:F272)</f>
      </c>
      <c r="G273" s="23">
        <f>SUM(G255:G272)</f>
      </c>
      <c r="H273" s="23">
        <f>SUM(H255:H272)</f>
      </c>
      <c r="I273" s="23">
        <f>SUM(I255:I272)</f>
      </c>
      <c r="J273" s="23">
        <f>SUM(J255:J272)</f>
      </c>
      <c r="K273" s="23">
        <f>SUM(K255:K272)</f>
      </c>
      <c r="L273" s="23">
        <f>SUM(L255:L272)</f>
      </c>
      <c r="M273" s="23">
        <f>SUM(M255:M272)</f>
      </c>
      <c r="N273" s="23">
        <f>SUM(N255:N272)</f>
      </c>
      <c r="O273" s="23">
        <f>SUM(O255:O272)</f>
      </c>
      <c r="P273" s="23">
        <f>SUM(P255:P272)</f>
      </c>
      <c r="Q273" s="23">
        <f>SUM(Q255:Q272)</f>
      </c>
      <c r="R273" s="23">
        <f>SUM(R255:R272)</f>
      </c>
      <c r="S273" s="23">
        <f>SUM(S255:S272)</f>
      </c>
      <c r="T273" s="23">
        <f>SUM(T255:T272)</f>
      </c>
      <c r="U273" s="23">
        <f>SUM(U255:U272)</f>
      </c>
      <c r="V273" s="23">
        <f>SUM(V255:V272)</f>
      </c>
      <c r="W273" s="112"/>
      <c r="X273" s="23">
        <f>SUM(X255:X272)</f>
      </c>
      <c r="Y273" s="23">
        <f>SUM(Y255:Y272)</f>
      </c>
      <c r="Z273" s="49">
        <f>SUM(Z255:Z272)</f>
      </c>
      <c r="AA273" s="81">
        <f>SUM(AA255:AA272)</f>
      </c>
      <c r="AB273" s="23">
        <f>SUM(AB255:AB272)</f>
      </c>
      <c r="AC273" s="23">
        <f>SUM(AC255:AC272)</f>
      </c>
      <c r="AD273" s="23">
        <f>SUM(AD255:AD272)</f>
      </c>
      <c r="AE273" s="23">
        <f>SUM(AE255:AE272)</f>
      </c>
      <c r="AF273" s="23">
        <f>SUM(AF255:AF272)</f>
      </c>
      <c r="AG273" s="49">
        <f>SUM(AG255:AG272)</f>
      </c>
      <c r="AH273" s="23">
        <f>SUM(AH255:AH272)</f>
      </c>
      <c r="AI273" s="2"/>
    </row>
    <row x14ac:dyDescent="0.25" r="274" customHeight="1" ht="17.25">
      <c r="A274" s="33">
        <v>44959</v>
      </c>
      <c r="B274" s="34" t="s">
        <v>14</v>
      </c>
      <c r="C274" s="35"/>
      <c r="D274" s="19">
        <v>-85</v>
      </c>
      <c r="E274" s="19">
        <v>-10</v>
      </c>
      <c r="F274" s="35"/>
      <c r="G274" s="35"/>
      <c r="H274" s="35"/>
      <c r="I274" s="19">
        <v>-41</v>
      </c>
      <c r="J274" s="35"/>
      <c r="K274" s="35"/>
      <c r="L274" s="35"/>
      <c r="M274" s="35"/>
      <c r="N274" s="35"/>
      <c r="O274" s="35"/>
      <c r="P274" s="35"/>
      <c r="Q274" s="35"/>
      <c r="R274" s="19">
        <v>-8</v>
      </c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2"/>
    </row>
    <row x14ac:dyDescent="0.25" r="275" customHeight="1" ht="17.25">
      <c r="A275" s="15">
        <v>44987</v>
      </c>
      <c r="B275" s="34" t="s">
        <v>14</v>
      </c>
      <c r="C275" s="35"/>
      <c r="D275" s="19">
        <v>-38</v>
      </c>
      <c r="E275" s="19">
        <v>-359</v>
      </c>
      <c r="F275" s="19">
        <v>-21</v>
      </c>
      <c r="G275" s="35"/>
      <c r="H275" s="35"/>
      <c r="I275" s="19">
        <v>-31</v>
      </c>
      <c r="J275" s="35"/>
      <c r="K275" s="35"/>
      <c r="L275" s="35"/>
      <c r="M275" s="35"/>
      <c r="N275" s="35"/>
      <c r="O275" s="35"/>
      <c r="P275" s="19">
        <v>-7</v>
      </c>
      <c r="Q275" s="35"/>
      <c r="R275" s="19">
        <v>-20</v>
      </c>
      <c r="S275" s="19">
        <v>-20</v>
      </c>
      <c r="T275" s="19">
        <v>-5</v>
      </c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2"/>
    </row>
    <row x14ac:dyDescent="0.25" r="276" customHeight="1" ht="17.25">
      <c r="A276" s="15">
        <v>44987</v>
      </c>
      <c r="B276" s="34" t="s">
        <v>14</v>
      </c>
      <c r="C276" s="19">
        <v>-74</v>
      </c>
      <c r="D276" s="35"/>
      <c r="E276" s="35"/>
      <c r="F276" s="19">
        <v>-4</v>
      </c>
      <c r="G276" s="19">
        <v>-230</v>
      </c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2"/>
    </row>
    <row x14ac:dyDescent="0.25" r="277" customHeight="1" ht="17.25">
      <c r="A277" s="33">
        <v>45089</v>
      </c>
      <c r="B277" s="34" t="s">
        <v>14</v>
      </c>
      <c r="C277" s="19">
        <v>-110</v>
      </c>
      <c r="D277" s="19">
        <v>-115</v>
      </c>
      <c r="E277" s="35"/>
      <c r="F277" s="19">
        <v>-13</v>
      </c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19">
        <v>-2</v>
      </c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2"/>
    </row>
    <row x14ac:dyDescent="0.25" r="278" customHeight="1" ht="17.25">
      <c r="A278" s="33">
        <v>45119</v>
      </c>
      <c r="B278" s="34" t="s">
        <v>14</v>
      </c>
      <c r="C278" s="19">
        <v>-262</v>
      </c>
      <c r="D278" s="19">
        <v>-202</v>
      </c>
      <c r="E278" s="19">
        <v>-76</v>
      </c>
      <c r="F278" s="19">
        <v>-70</v>
      </c>
      <c r="G278" s="35"/>
      <c r="H278" s="35"/>
      <c r="I278" s="19">
        <v>-53</v>
      </c>
      <c r="J278" s="35"/>
      <c r="K278" s="35"/>
      <c r="L278" s="35"/>
      <c r="M278" s="35"/>
      <c r="N278" s="19">
        <v>-33</v>
      </c>
      <c r="O278" s="35"/>
      <c r="P278" s="19">
        <v>-13</v>
      </c>
      <c r="Q278" s="35"/>
      <c r="R278" s="19">
        <v>-21</v>
      </c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2"/>
    </row>
    <row x14ac:dyDescent="0.25" r="279" customHeight="1" ht="17.25">
      <c r="A279" s="33">
        <v>45119</v>
      </c>
      <c r="B279" s="34" t="s">
        <v>14</v>
      </c>
      <c r="C279" s="35"/>
      <c r="D279" s="35"/>
      <c r="E279" s="35"/>
      <c r="F279" s="35"/>
      <c r="G279" s="19">
        <v>-300</v>
      </c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2"/>
    </row>
    <row x14ac:dyDescent="0.25" r="280" customHeight="1" ht="17.25">
      <c r="A280" s="33">
        <v>45171</v>
      </c>
      <c r="B280" s="34" t="s">
        <v>14</v>
      </c>
      <c r="C280" s="35"/>
      <c r="D280" s="35"/>
      <c r="E280" s="35"/>
      <c r="F280" s="35"/>
      <c r="G280" s="19">
        <v>-855</v>
      </c>
      <c r="H280" s="19">
        <v>-102</v>
      </c>
      <c r="I280" s="35"/>
      <c r="J280" s="19">
        <v>-50</v>
      </c>
      <c r="K280" s="19">
        <v>-16</v>
      </c>
      <c r="L280" s="19">
        <v>-33</v>
      </c>
      <c r="M280" s="19">
        <v>-50</v>
      </c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2"/>
    </row>
    <row x14ac:dyDescent="0.25" r="281" customHeight="1" ht="17.25">
      <c r="A281" s="33">
        <v>45171</v>
      </c>
      <c r="B281" s="34" t="s">
        <v>14</v>
      </c>
      <c r="C281" s="19">
        <v>-58</v>
      </c>
      <c r="D281" s="19">
        <v>-54</v>
      </c>
      <c r="E281" s="19">
        <v>-637</v>
      </c>
      <c r="F281" s="19">
        <v>-24</v>
      </c>
      <c r="G281" s="35"/>
      <c r="H281" s="35"/>
      <c r="I281" s="19">
        <v>-43</v>
      </c>
      <c r="J281" s="35"/>
      <c r="K281" s="35"/>
      <c r="L281" s="35"/>
      <c r="M281" s="35"/>
      <c r="N281" s="35"/>
      <c r="O281" s="35"/>
      <c r="P281" s="19">
        <v>-6</v>
      </c>
      <c r="Q281" s="35"/>
      <c r="R281" s="35"/>
      <c r="S281" s="35"/>
      <c r="T281" s="19">
        <v>-2</v>
      </c>
      <c r="U281" s="35"/>
      <c r="V281" s="35"/>
      <c r="W281" s="35"/>
      <c r="X281" s="35"/>
      <c r="Y281" s="35"/>
      <c r="Z281" s="19">
        <v>-5</v>
      </c>
      <c r="AA281" s="35"/>
      <c r="AB281" s="35"/>
      <c r="AC281" s="35"/>
      <c r="AD281" s="35"/>
      <c r="AE281" s="35"/>
      <c r="AF281" s="35"/>
      <c r="AG281" s="35"/>
      <c r="AH281" s="35"/>
      <c r="AI281" s="2"/>
    </row>
    <row x14ac:dyDescent="0.25" r="282" customHeight="1" ht="17.25">
      <c r="A282" s="33">
        <v>45201</v>
      </c>
      <c r="B282" s="34" t="s">
        <v>14</v>
      </c>
      <c r="C282" s="19">
        <v>-61</v>
      </c>
      <c r="D282" s="19">
        <v>-68</v>
      </c>
      <c r="E282" s="19">
        <v>-20</v>
      </c>
      <c r="F282" s="19">
        <v>-62</v>
      </c>
      <c r="G282" s="20"/>
      <c r="H282" s="20"/>
      <c r="I282" s="19">
        <v>-34</v>
      </c>
      <c r="J282" s="20"/>
      <c r="K282" s="20"/>
      <c r="L282" s="20"/>
      <c r="M282" s="20"/>
      <c r="N282" s="20"/>
      <c r="O282" s="20"/>
      <c r="P282" s="19">
        <v>-29</v>
      </c>
      <c r="Q282" s="19">
        <v>-11</v>
      </c>
      <c r="R282" s="19">
        <v>-24</v>
      </c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"/>
    </row>
    <row x14ac:dyDescent="0.25" r="283" customHeight="1" ht="17.25">
      <c r="A283" s="54">
        <v>45262</v>
      </c>
      <c r="B283" s="55" t="s">
        <v>6959</v>
      </c>
      <c r="C283" s="99">
        <v>-20</v>
      </c>
      <c r="D283" s="99">
        <v>-10</v>
      </c>
      <c r="E283" s="99">
        <v>-3</v>
      </c>
      <c r="F283" s="35"/>
      <c r="G283" s="35"/>
      <c r="H283" s="99">
        <v>-30</v>
      </c>
      <c r="I283" s="99">
        <v>-12</v>
      </c>
      <c r="J283" s="99">
        <v>-14</v>
      </c>
      <c r="K283" s="35"/>
      <c r="L283" s="35"/>
      <c r="M283" s="35"/>
      <c r="N283" s="99">
        <v>-3</v>
      </c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2"/>
    </row>
    <row x14ac:dyDescent="0.25" r="284" customHeight="1" ht="17.25">
      <c r="A284" s="33" t="s">
        <v>2136</v>
      </c>
      <c r="B284" s="34" t="s">
        <v>14</v>
      </c>
      <c r="C284" s="19">
        <v>-52</v>
      </c>
      <c r="D284" s="19">
        <v>-22</v>
      </c>
      <c r="E284" s="19">
        <v>-10</v>
      </c>
      <c r="F284" s="19">
        <v>-25</v>
      </c>
      <c r="G284" s="20"/>
      <c r="H284" s="20"/>
      <c r="I284" s="35"/>
      <c r="J284" s="20"/>
      <c r="K284" s="20"/>
      <c r="L284" s="20"/>
      <c r="M284" s="20"/>
      <c r="N284" s="20"/>
      <c r="O284" s="20"/>
      <c r="P284" s="19">
        <v>-17</v>
      </c>
      <c r="Q284" s="19">
        <v>-10</v>
      </c>
      <c r="R284" s="19">
        <v>-10</v>
      </c>
      <c r="S284" s="20"/>
      <c r="T284" s="19">
        <v>-1</v>
      </c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"/>
    </row>
    <row x14ac:dyDescent="0.25" r="285" customHeight="1" ht="17.25">
      <c r="A285" s="33" t="s">
        <v>2136</v>
      </c>
      <c r="B285" s="34" t="s">
        <v>14</v>
      </c>
      <c r="C285" s="35"/>
      <c r="D285" s="35"/>
      <c r="E285" s="35"/>
      <c r="F285" s="35"/>
      <c r="G285" s="19">
        <v>-10</v>
      </c>
      <c r="H285" s="35"/>
      <c r="I285" s="19">
        <v>-9</v>
      </c>
      <c r="J285" s="19">
        <v>-11</v>
      </c>
      <c r="K285" s="19">
        <v>-17</v>
      </c>
      <c r="L285" s="19">
        <v>-45</v>
      </c>
      <c r="M285" s="19">
        <v>-9</v>
      </c>
      <c r="N285" s="19">
        <v>-3</v>
      </c>
      <c r="O285" s="35"/>
      <c r="P285" s="35"/>
      <c r="Q285" s="35"/>
      <c r="R285" s="35"/>
      <c r="S285" s="19">
        <v>-8</v>
      </c>
      <c r="T285" s="35"/>
      <c r="U285" s="35"/>
      <c r="V285" s="19">
        <v>-7</v>
      </c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2"/>
    </row>
    <row x14ac:dyDescent="0.25" r="286" customHeight="1" ht="17.25">
      <c r="A286" s="33" t="s">
        <v>1787</v>
      </c>
      <c r="B286" s="34" t="s">
        <v>14</v>
      </c>
      <c r="C286" s="19">
        <v>-16</v>
      </c>
      <c r="D286" s="19">
        <v>-43</v>
      </c>
      <c r="E286" s="19">
        <v>-8</v>
      </c>
      <c r="F286" s="35"/>
      <c r="G286" s="19">
        <v>-5</v>
      </c>
      <c r="H286" s="35"/>
      <c r="I286" s="19">
        <v>-29</v>
      </c>
      <c r="J286" s="35"/>
      <c r="K286" s="35"/>
      <c r="L286" s="35"/>
      <c r="M286" s="35"/>
      <c r="N286" s="35"/>
      <c r="O286" s="35"/>
      <c r="P286" s="19">
        <v>-15</v>
      </c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2"/>
    </row>
    <row x14ac:dyDescent="0.25" r="287" customHeight="1" ht="17.25">
      <c r="A287" s="33" t="s">
        <v>1857</v>
      </c>
      <c r="B287" s="34" t="s">
        <v>14</v>
      </c>
      <c r="C287" s="19">
        <v>-58</v>
      </c>
      <c r="D287" s="19">
        <v>-9</v>
      </c>
      <c r="E287" s="19">
        <v>-291</v>
      </c>
      <c r="F287" s="19">
        <v>-7</v>
      </c>
      <c r="G287" s="19">
        <v>-300</v>
      </c>
      <c r="H287" s="20"/>
      <c r="I287" s="19">
        <v>-5</v>
      </c>
      <c r="J287" s="20"/>
      <c r="K287" s="20"/>
      <c r="L287" s="20"/>
      <c r="M287" s="20"/>
      <c r="N287" s="19">
        <v>-21</v>
      </c>
      <c r="O287" s="20"/>
      <c r="P287" s="19">
        <v>-3</v>
      </c>
      <c r="Q287" s="20"/>
      <c r="R287" s="19">
        <v>-9</v>
      </c>
      <c r="S287" s="19">
        <v>-26</v>
      </c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"/>
    </row>
    <row x14ac:dyDescent="0.25" r="288" customHeight="1" ht="17.25">
      <c r="A288" s="54" t="s">
        <v>6827</v>
      </c>
      <c r="B288" s="55" t="s">
        <v>6960</v>
      </c>
      <c r="C288" s="35"/>
      <c r="D288" s="35"/>
      <c r="E288" s="35"/>
      <c r="F288" s="99">
        <v>-6</v>
      </c>
      <c r="G288" s="99">
        <v>-20</v>
      </c>
      <c r="H288" s="35"/>
      <c r="I288" s="35"/>
      <c r="J288" s="35"/>
      <c r="K288" s="99">
        <v>-6</v>
      </c>
      <c r="L288" s="99">
        <v>-6</v>
      </c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2"/>
    </row>
    <row x14ac:dyDescent="0.25" r="289" customHeight="1" ht="17.25">
      <c r="A289" s="54" t="s">
        <v>6827</v>
      </c>
      <c r="B289" s="55" t="s">
        <v>6961</v>
      </c>
      <c r="C289" s="35"/>
      <c r="D289" s="35"/>
      <c r="E289" s="35"/>
      <c r="F289" s="20"/>
      <c r="G289" s="99">
        <v>-150</v>
      </c>
      <c r="H289" s="35"/>
      <c r="I289" s="35"/>
      <c r="J289" s="99">
        <v>-15</v>
      </c>
      <c r="K289" s="20"/>
      <c r="L289" s="20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2"/>
    </row>
    <row x14ac:dyDescent="0.25" r="290" customHeight="1" ht="17.25">
      <c r="A290" s="33" t="s">
        <v>4055</v>
      </c>
      <c r="B290" s="34" t="s">
        <v>14</v>
      </c>
      <c r="C290" s="19">
        <v>-28</v>
      </c>
      <c r="D290" s="20"/>
      <c r="E290" s="20"/>
      <c r="F290" s="20"/>
      <c r="G290" s="20"/>
      <c r="H290" s="20"/>
      <c r="I290" s="20"/>
      <c r="J290" s="20"/>
      <c r="K290" s="19">
        <v>-50</v>
      </c>
      <c r="L290" s="19">
        <v>-67</v>
      </c>
      <c r="M290" s="20"/>
      <c r="N290" s="20"/>
      <c r="O290" s="19">
        <v>-25</v>
      </c>
      <c r="P290" s="20"/>
      <c r="Q290" s="19">
        <v>-14</v>
      </c>
      <c r="R290" s="20"/>
      <c r="S290" s="19">
        <v>-3</v>
      </c>
      <c r="T290" s="20"/>
      <c r="U290" s="20"/>
      <c r="V290" s="20"/>
      <c r="W290" s="20"/>
      <c r="X290" s="20"/>
      <c r="Y290" s="20"/>
      <c r="Z290" s="19">
        <v>-1</v>
      </c>
      <c r="AA290" s="20"/>
      <c r="AB290" s="20"/>
      <c r="AC290" s="20"/>
      <c r="AD290" s="20"/>
      <c r="AE290" s="20"/>
      <c r="AF290" s="20"/>
      <c r="AG290" s="20"/>
      <c r="AH290" s="20"/>
      <c r="AI290" s="2"/>
    </row>
    <row x14ac:dyDescent="0.25" r="291" customHeight="1" ht="17.25">
      <c r="A291" s="33" t="s">
        <v>4055</v>
      </c>
      <c r="B291" s="34" t="s">
        <v>14</v>
      </c>
      <c r="C291" s="20"/>
      <c r="D291" s="19">
        <v>-2</v>
      </c>
      <c r="E291" s="20"/>
      <c r="F291" s="19">
        <v>-10</v>
      </c>
      <c r="G291" s="19">
        <v>-16</v>
      </c>
      <c r="H291" s="19">
        <v>-37</v>
      </c>
      <c r="I291" s="20"/>
      <c r="J291" s="20"/>
      <c r="K291" s="20"/>
      <c r="L291" s="20"/>
      <c r="M291" s="20"/>
      <c r="N291" s="19">
        <v>-15</v>
      </c>
      <c r="O291" s="20"/>
      <c r="P291" s="19">
        <v>-6</v>
      </c>
      <c r="Q291" s="20"/>
      <c r="R291" s="19">
        <v>-19</v>
      </c>
      <c r="S291" s="20"/>
      <c r="T291" s="20"/>
      <c r="U291" s="20"/>
      <c r="V291" s="19">
        <v>-10</v>
      </c>
      <c r="W291" s="35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"/>
    </row>
    <row x14ac:dyDescent="0.25" r="292" customHeight="1" ht="17.25">
      <c r="A292" s="15" t="s">
        <v>2138</v>
      </c>
      <c r="B292" s="16" t="s">
        <v>14</v>
      </c>
      <c r="C292" s="20"/>
      <c r="D292" s="19">
        <v>-62</v>
      </c>
      <c r="E292" s="19">
        <v>-10</v>
      </c>
      <c r="F292" s="19">
        <v>-20</v>
      </c>
      <c r="G292" s="20"/>
      <c r="H292" s="20"/>
      <c r="I292" s="19">
        <v>-30</v>
      </c>
      <c r="J292" s="20"/>
      <c r="K292" s="20"/>
      <c r="L292" s="20"/>
      <c r="M292" s="20"/>
      <c r="N292" s="19">
        <v>-23</v>
      </c>
      <c r="O292" s="20"/>
      <c r="P292" s="19">
        <v>-3</v>
      </c>
      <c r="Q292" s="20"/>
      <c r="R292" s="19">
        <v>-2</v>
      </c>
      <c r="S292" s="19">
        <v>-31</v>
      </c>
      <c r="T292" s="20"/>
      <c r="U292" s="19">
        <v>-1</v>
      </c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"/>
    </row>
    <row x14ac:dyDescent="0.25" r="293" customHeight="1" ht="17.25">
      <c r="A293" s="15" t="s">
        <v>3702</v>
      </c>
      <c r="B293" s="16" t="s">
        <v>14</v>
      </c>
      <c r="C293" s="20"/>
      <c r="D293" s="19">
        <v>-25</v>
      </c>
      <c r="E293" s="19">
        <v>-220</v>
      </c>
      <c r="F293" s="20"/>
      <c r="G293" s="20"/>
      <c r="H293" s="20"/>
      <c r="I293" s="19">
        <v>-22</v>
      </c>
      <c r="J293" s="20"/>
      <c r="K293" s="20"/>
      <c r="L293" s="20"/>
      <c r="M293" s="20"/>
      <c r="N293" s="20"/>
      <c r="O293" s="20"/>
      <c r="P293" s="19">
        <v>-2</v>
      </c>
      <c r="Q293" s="20"/>
      <c r="R293" s="20"/>
      <c r="S293" s="19">
        <v>-15</v>
      </c>
      <c r="T293" s="19">
        <v>-2</v>
      </c>
      <c r="U293" s="20"/>
      <c r="V293" s="19">
        <v>-16</v>
      </c>
      <c r="W293" s="35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"/>
    </row>
    <row x14ac:dyDescent="0.25" r="294" customHeight="1" ht="17.25">
      <c r="A294" s="15" t="s">
        <v>3702</v>
      </c>
      <c r="B294" s="16" t="s">
        <v>14</v>
      </c>
      <c r="C294" s="19">
        <v>-100</v>
      </c>
      <c r="D294" s="20"/>
      <c r="E294" s="20"/>
      <c r="F294" s="19">
        <v>-11</v>
      </c>
      <c r="G294" s="19">
        <v>-313</v>
      </c>
      <c r="H294" s="19">
        <v>-16</v>
      </c>
      <c r="I294" s="20"/>
      <c r="J294" s="20"/>
      <c r="K294" s="20"/>
      <c r="L294" s="19">
        <v>-16</v>
      </c>
      <c r="M294" s="20"/>
      <c r="N294" s="20"/>
      <c r="O294" s="20"/>
      <c r="P294" s="20"/>
      <c r="Q294" s="19">
        <v>-6</v>
      </c>
      <c r="R294" s="19">
        <v>-2</v>
      </c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"/>
    </row>
    <row x14ac:dyDescent="0.25" r="295" customHeight="1" ht="17.25">
      <c r="A295" s="33" t="s">
        <v>4996</v>
      </c>
      <c r="B295" s="16" t="s">
        <v>14</v>
      </c>
      <c r="C295" s="20"/>
      <c r="D295" s="20"/>
      <c r="E295" s="20"/>
      <c r="F295" s="20"/>
      <c r="G295" s="20"/>
      <c r="H295" s="20"/>
      <c r="I295" s="20"/>
      <c r="J295" s="19">
        <v>-74</v>
      </c>
      <c r="K295" s="19">
        <v>-44</v>
      </c>
      <c r="L295" s="19">
        <v>-44</v>
      </c>
      <c r="M295" s="19">
        <v>-32</v>
      </c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"/>
    </row>
    <row x14ac:dyDescent="0.25" r="296" customHeight="1" ht="17.25">
      <c r="A296" s="33" t="s">
        <v>4996</v>
      </c>
      <c r="B296" s="16" t="s">
        <v>14</v>
      </c>
      <c r="C296" s="20"/>
      <c r="D296" s="19">
        <v>-9</v>
      </c>
      <c r="E296" s="19">
        <v>-24</v>
      </c>
      <c r="F296" s="20"/>
      <c r="G296" s="19">
        <v>-7</v>
      </c>
      <c r="H296" s="20"/>
      <c r="I296" s="19">
        <v>-5</v>
      </c>
      <c r="J296" s="20"/>
      <c r="K296" s="20"/>
      <c r="L296" s="20"/>
      <c r="M296" s="20"/>
      <c r="N296" s="19">
        <v>-6</v>
      </c>
      <c r="O296" s="19">
        <v>-35</v>
      </c>
      <c r="P296" s="19">
        <v>-1</v>
      </c>
      <c r="Q296" s="20"/>
      <c r="R296" s="20"/>
      <c r="S296" s="20"/>
      <c r="T296" s="20"/>
      <c r="U296" s="20"/>
      <c r="V296" s="19">
        <v>-10</v>
      </c>
      <c r="W296" s="35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"/>
    </row>
    <row x14ac:dyDescent="0.25" r="297" customHeight="1" ht="17.25">
      <c r="A297" s="33" t="s">
        <v>3428</v>
      </c>
      <c r="B297" s="34" t="s">
        <v>14</v>
      </c>
      <c r="C297" s="20"/>
      <c r="D297" s="20"/>
      <c r="E297" s="19">
        <v>-166</v>
      </c>
      <c r="F297" s="19">
        <v>-15</v>
      </c>
      <c r="G297" s="19">
        <v>-119</v>
      </c>
      <c r="H297" s="20"/>
      <c r="I297" s="19">
        <v>-36</v>
      </c>
      <c r="J297" s="20"/>
      <c r="K297" s="20"/>
      <c r="L297" s="20"/>
      <c r="M297" s="20"/>
      <c r="N297" s="19">
        <v>-21</v>
      </c>
      <c r="O297" s="20"/>
      <c r="P297" s="20"/>
      <c r="Q297" s="20"/>
      <c r="R297" s="19">
        <v>-5</v>
      </c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"/>
    </row>
    <row x14ac:dyDescent="0.25" r="298" customHeight="1" ht="17.25">
      <c r="A298" s="33" t="s">
        <v>3428</v>
      </c>
      <c r="B298" s="34" t="s">
        <v>14</v>
      </c>
      <c r="C298" s="19">
        <v>-80</v>
      </c>
      <c r="D298" s="19">
        <v>-76</v>
      </c>
      <c r="E298" s="19">
        <v>-100</v>
      </c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"/>
    </row>
    <row x14ac:dyDescent="0.25" r="299" customHeight="1" ht="17.25">
      <c r="A299" s="21" t="s">
        <v>5946</v>
      </c>
      <c r="B299" s="47"/>
      <c r="C299" s="23">
        <f>SUM(C273:C298)</f>
      </c>
      <c r="D299" s="23">
        <f>SUM(D273:D298)</f>
      </c>
      <c r="E299" s="23">
        <f>SUM(E273:E298)</f>
      </c>
      <c r="F299" s="23">
        <f>SUM(F273:F298)</f>
      </c>
      <c r="G299" s="23">
        <f>SUM(G273:G298)</f>
      </c>
      <c r="H299" s="23">
        <f>SUM(H273:H298)</f>
      </c>
      <c r="I299" s="23">
        <f>SUM(I273:I298)</f>
      </c>
      <c r="J299" s="23">
        <f>SUM(J273:J298)</f>
      </c>
      <c r="K299" s="23">
        <f>SUM(K273:K298)</f>
      </c>
      <c r="L299" s="23">
        <f>SUM(L273:L298)</f>
      </c>
      <c r="M299" s="23">
        <f>SUM(M273:M298)</f>
      </c>
      <c r="N299" s="23">
        <f>SUM(N273:N298)</f>
      </c>
      <c r="O299" s="23">
        <f>SUM(O273:O298)</f>
      </c>
      <c r="P299" s="23">
        <f>SUM(P273:P298)</f>
      </c>
      <c r="Q299" s="23">
        <f>SUM(Q273:Q298)</f>
      </c>
      <c r="R299" s="23">
        <f>SUM(R273:R298)</f>
      </c>
      <c r="S299" s="23">
        <f>SUM(S273:S298)</f>
      </c>
      <c r="T299" s="23">
        <f>SUM(T273:T298)</f>
      </c>
      <c r="U299" s="23">
        <f>SUM(U273:U298)</f>
      </c>
      <c r="V299" s="23">
        <f>SUM(V273:V298)</f>
      </c>
      <c r="W299" s="112"/>
      <c r="X299" s="23">
        <f>SUM(X273:X298)</f>
      </c>
      <c r="Y299" s="23">
        <f>SUM(Y273:Y298)</f>
      </c>
      <c r="Z299" s="49">
        <f>SUM(Z273:Z298)</f>
      </c>
      <c r="AA299" s="81">
        <f>SUM(AA273:AA298)</f>
      </c>
      <c r="AB299" s="23">
        <f>SUM(AB273:AB298)</f>
      </c>
      <c r="AC299" s="23">
        <f>SUM(AC273:AC298)</f>
      </c>
      <c r="AD299" s="23">
        <f>SUM(AD273:AD298)</f>
      </c>
      <c r="AE299" s="23">
        <f>SUM(AE273:AE298)</f>
      </c>
      <c r="AF299" s="23">
        <f>SUM(AF273:AF298)</f>
      </c>
      <c r="AG299" s="49">
        <f>SUM(AG273:AG298)</f>
      </c>
      <c r="AH299" s="23">
        <f>SUM(AH273:AH298)</f>
      </c>
      <c r="AI299" s="2"/>
    </row>
    <row x14ac:dyDescent="0.25" r="300" customHeight="1" ht="17.25">
      <c r="A300" s="15">
        <v>44929</v>
      </c>
      <c r="B300" s="34" t="s">
        <v>14</v>
      </c>
      <c r="C300" s="20"/>
      <c r="D300" s="20"/>
      <c r="E300" s="20"/>
      <c r="F300" s="20"/>
      <c r="G300" s="19">
        <v>-166</v>
      </c>
      <c r="H300" s="19">
        <v>-17</v>
      </c>
      <c r="I300" s="20"/>
      <c r="J300" s="19">
        <v>-22</v>
      </c>
      <c r="K300" s="19">
        <v>-19</v>
      </c>
      <c r="L300" s="19">
        <v>-7</v>
      </c>
      <c r="M300" s="19">
        <v>-4</v>
      </c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"/>
    </row>
    <row x14ac:dyDescent="0.25" r="301" customHeight="1" ht="17.25">
      <c r="A301" s="15">
        <v>44929</v>
      </c>
      <c r="B301" s="34" t="s">
        <v>14</v>
      </c>
      <c r="C301" s="19">
        <v>-58</v>
      </c>
      <c r="D301" s="19">
        <v>-45</v>
      </c>
      <c r="E301" s="19">
        <v>-20</v>
      </c>
      <c r="F301" s="19">
        <v>-14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19">
        <v>-5</v>
      </c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"/>
    </row>
    <row x14ac:dyDescent="0.25" r="302" customHeight="1" ht="17.25">
      <c r="A302" s="15">
        <v>44929</v>
      </c>
      <c r="B302" s="34" t="s">
        <v>14</v>
      </c>
      <c r="C302" s="19">
        <v>-26</v>
      </c>
      <c r="D302" s="19">
        <v>-30</v>
      </c>
      <c r="E302" s="19">
        <v>-225</v>
      </c>
      <c r="F302" s="19">
        <v>-5</v>
      </c>
      <c r="G302" s="20"/>
      <c r="H302" s="20"/>
      <c r="I302" s="19">
        <v>-38</v>
      </c>
      <c r="J302" s="20"/>
      <c r="K302" s="20"/>
      <c r="L302" s="20"/>
      <c r="M302" s="20"/>
      <c r="N302" s="19">
        <v>-23</v>
      </c>
      <c r="O302" s="19">
        <v>-57</v>
      </c>
      <c r="P302" s="19">
        <v>-2</v>
      </c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"/>
    </row>
    <row x14ac:dyDescent="0.25" r="303" customHeight="1" ht="17.25">
      <c r="A303" s="15">
        <v>45019</v>
      </c>
      <c r="B303" s="34" t="s">
        <v>14</v>
      </c>
      <c r="C303" s="20"/>
      <c r="D303" s="19">
        <v>-21</v>
      </c>
      <c r="E303" s="20"/>
      <c r="F303" s="19">
        <v>-2</v>
      </c>
      <c r="G303" s="20"/>
      <c r="H303" s="20"/>
      <c r="I303" s="19">
        <v>-13</v>
      </c>
      <c r="J303" s="20"/>
      <c r="K303" s="20"/>
      <c r="L303" s="19">
        <v>-21</v>
      </c>
      <c r="M303" s="20"/>
      <c r="N303" s="20"/>
      <c r="O303" s="20"/>
      <c r="P303" s="19">
        <v>-3</v>
      </c>
      <c r="Q303" s="20"/>
      <c r="R303" s="20"/>
      <c r="S303" s="19">
        <v>-3</v>
      </c>
      <c r="T303" s="20"/>
      <c r="U303" s="19">
        <v>-1</v>
      </c>
      <c r="V303" s="19">
        <v>-1</v>
      </c>
      <c r="W303" s="35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"/>
    </row>
    <row x14ac:dyDescent="0.25" r="304" customHeight="1" ht="17.25">
      <c r="A304" s="15">
        <v>45019</v>
      </c>
      <c r="B304" s="34" t="s">
        <v>14</v>
      </c>
      <c r="C304" s="35"/>
      <c r="D304" s="35"/>
      <c r="E304" s="19">
        <v>-45</v>
      </c>
      <c r="F304" s="20"/>
      <c r="G304" s="19">
        <v>-204</v>
      </c>
      <c r="H304" s="19">
        <v>-9</v>
      </c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"/>
    </row>
    <row x14ac:dyDescent="0.25" r="305" customHeight="1" ht="17.25">
      <c r="A305" s="33">
        <v>45141</v>
      </c>
      <c r="B305" s="34" t="s">
        <v>14</v>
      </c>
      <c r="C305" s="20"/>
      <c r="D305" s="20"/>
      <c r="E305" s="20"/>
      <c r="F305" s="20"/>
      <c r="G305" s="20"/>
      <c r="H305" s="20"/>
      <c r="I305" s="19">
        <v>-15</v>
      </c>
      <c r="J305" s="19">
        <v>-35</v>
      </c>
      <c r="K305" s="19">
        <v>-37</v>
      </c>
      <c r="L305" s="19">
        <v>-19</v>
      </c>
      <c r="M305" s="19">
        <v>-6</v>
      </c>
      <c r="N305" s="19">
        <v>-7</v>
      </c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"/>
    </row>
    <row x14ac:dyDescent="0.25" r="306" customHeight="1" ht="17.25">
      <c r="A306" s="33">
        <v>45141</v>
      </c>
      <c r="B306" s="34" t="s">
        <v>14</v>
      </c>
      <c r="C306" s="19">
        <v>-21</v>
      </c>
      <c r="D306" s="19">
        <v>-12</v>
      </c>
      <c r="E306" s="19">
        <v>-40</v>
      </c>
      <c r="F306" s="19">
        <v>-10</v>
      </c>
      <c r="G306" s="19">
        <v>-109</v>
      </c>
      <c r="H306" s="19">
        <v>-9</v>
      </c>
      <c r="I306" s="20"/>
      <c r="J306" s="20"/>
      <c r="K306" s="20"/>
      <c r="L306" s="20"/>
      <c r="M306" s="20"/>
      <c r="N306" s="20"/>
      <c r="O306" s="20"/>
      <c r="P306" s="19">
        <v>-5</v>
      </c>
      <c r="Q306" s="19">
        <v>-5</v>
      </c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"/>
    </row>
    <row x14ac:dyDescent="0.25" r="307" customHeight="1" ht="17.25">
      <c r="A307" s="15">
        <v>45233</v>
      </c>
      <c r="B307" s="34" t="s">
        <v>14</v>
      </c>
      <c r="C307" s="35"/>
      <c r="D307" s="19">
        <v>-50</v>
      </c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2"/>
    </row>
    <row x14ac:dyDescent="0.25" r="308" customHeight="1" ht="17.25">
      <c r="A308" s="33" t="s">
        <v>2144</v>
      </c>
      <c r="B308" s="34" t="s">
        <v>14</v>
      </c>
      <c r="C308" s="19">
        <v>-100</v>
      </c>
      <c r="D308" s="19">
        <v>-85</v>
      </c>
      <c r="E308" s="19">
        <v>-200</v>
      </c>
      <c r="F308" s="20"/>
      <c r="G308" s="20"/>
      <c r="H308" s="20"/>
      <c r="I308" s="19">
        <v>-20</v>
      </c>
      <c r="J308" s="20"/>
      <c r="K308" s="20"/>
      <c r="L308" s="20"/>
      <c r="M308" s="20"/>
      <c r="N308" s="19">
        <v>-15</v>
      </c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"/>
    </row>
    <row x14ac:dyDescent="0.25" r="309" customHeight="1" ht="17.25">
      <c r="A309" s="33" t="s">
        <v>3141</v>
      </c>
      <c r="B309" s="34" t="s">
        <v>14</v>
      </c>
      <c r="C309" s="19">
        <v>-88</v>
      </c>
      <c r="D309" s="19">
        <v>-3</v>
      </c>
      <c r="E309" s="19">
        <v>-13</v>
      </c>
      <c r="F309" s="19">
        <v>-49</v>
      </c>
      <c r="G309" s="20"/>
      <c r="H309" s="20"/>
      <c r="I309" s="20"/>
      <c r="J309" s="20"/>
      <c r="K309" s="20"/>
      <c r="L309" s="20"/>
      <c r="M309" s="20"/>
      <c r="N309" s="20"/>
      <c r="O309" s="20"/>
      <c r="P309" s="19">
        <v>-5</v>
      </c>
      <c r="Q309" s="19">
        <v>-13</v>
      </c>
      <c r="R309" s="20"/>
      <c r="S309" s="20"/>
      <c r="T309" s="20"/>
      <c r="U309" s="20"/>
      <c r="V309" s="19">
        <v>-1</v>
      </c>
      <c r="W309" s="35"/>
      <c r="X309" s="20"/>
      <c r="Y309" s="20"/>
      <c r="Z309" s="19">
        <v>-3</v>
      </c>
      <c r="AA309" s="20"/>
      <c r="AB309" s="20"/>
      <c r="AC309" s="20"/>
      <c r="AD309" s="20"/>
      <c r="AE309" s="20"/>
      <c r="AF309" s="20"/>
      <c r="AG309" s="20"/>
      <c r="AH309" s="20"/>
      <c r="AI309" s="2"/>
    </row>
    <row x14ac:dyDescent="0.25" r="310" customHeight="1" ht="17.25">
      <c r="A310" s="33" t="s">
        <v>3141</v>
      </c>
      <c r="B310" s="34" t="s">
        <v>14</v>
      </c>
      <c r="C310" s="20"/>
      <c r="D310" s="20"/>
      <c r="E310" s="20"/>
      <c r="F310" s="20"/>
      <c r="G310" s="19">
        <v>-309</v>
      </c>
      <c r="H310" s="19">
        <v>-23</v>
      </c>
      <c r="I310" s="19">
        <v>-15</v>
      </c>
      <c r="J310" s="20"/>
      <c r="K310" s="20"/>
      <c r="L310" s="20"/>
      <c r="M310" s="20"/>
      <c r="N310" s="19">
        <v>-33</v>
      </c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"/>
    </row>
    <row x14ac:dyDescent="0.25" r="311" customHeight="1" ht="17.25">
      <c r="A311" s="33" t="s">
        <v>3143</v>
      </c>
      <c r="B311" s="34" t="s">
        <v>14</v>
      </c>
      <c r="C311" s="19">
        <v>-2</v>
      </c>
      <c r="D311" s="19">
        <v>-8</v>
      </c>
      <c r="E311" s="20"/>
      <c r="F311" s="19">
        <v>-4</v>
      </c>
      <c r="G311" s="20"/>
      <c r="H311" s="20"/>
      <c r="I311" s="19">
        <v>-2</v>
      </c>
      <c r="J311" s="20"/>
      <c r="K311" s="20"/>
      <c r="L311" s="20"/>
      <c r="M311" s="20"/>
      <c r="N311" s="19">
        <v>-3</v>
      </c>
      <c r="O311" s="19">
        <v>-70</v>
      </c>
      <c r="P311" s="20"/>
      <c r="Q311" s="20"/>
      <c r="R311" s="20"/>
      <c r="S311" s="19">
        <v>-7</v>
      </c>
      <c r="T311" s="19">
        <v>-2</v>
      </c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"/>
    </row>
    <row x14ac:dyDescent="0.25" r="312" customHeight="1" ht="17.25">
      <c r="A312" s="33" t="s">
        <v>3143</v>
      </c>
      <c r="B312" s="34" t="s">
        <v>14</v>
      </c>
      <c r="C312" s="20"/>
      <c r="D312" s="20"/>
      <c r="E312" s="20"/>
      <c r="F312" s="20"/>
      <c r="G312" s="20"/>
      <c r="H312" s="20"/>
      <c r="I312" s="20"/>
      <c r="J312" s="19">
        <v>-52</v>
      </c>
      <c r="K312" s="19">
        <v>-38</v>
      </c>
      <c r="L312" s="19">
        <v>-31</v>
      </c>
      <c r="M312" s="19">
        <v>-39</v>
      </c>
      <c r="N312" s="20"/>
      <c r="O312" s="20"/>
      <c r="P312" s="19">
        <v>-2</v>
      </c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"/>
    </row>
    <row x14ac:dyDescent="0.25" r="313" customHeight="1" ht="17.25">
      <c r="A313" s="15" t="s">
        <v>1753</v>
      </c>
      <c r="B313" s="16" t="s">
        <v>14</v>
      </c>
      <c r="C313" s="20"/>
      <c r="D313" s="19">
        <v>-22</v>
      </c>
      <c r="E313" s="20"/>
      <c r="F313" s="19">
        <v>-32</v>
      </c>
      <c r="G313" s="20"/>
      <c r="H313" s="20"/>
      <c r="I313" s="19">
        <v>-19</v>
      </c>
      <c r="J313" s="20"/>
      <c r="K313" s="20"/>
      <c r="L313" s="19">
        <v>-29</v>
      </c>
      <c r="M313" s="20"/>
      <c r="N313" s="20"/>
      <c r="O313" s="20"/>
      <c r="P313" s="19">
        <v>-1</v>
      </c>
      <c r="Q313" s="20"/>
      <c r="R313" s="19">
        <v>-24</v>
      </c>
      <c r="S313" s="20"/>
      <c r="T313" s="19">
        <v>-1</v>
      </c>
      <c r="U313" s="20"/>
      <c r="V313" s="19">
        <v>-8</v>
      </c>
      <c r="W313" s="35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"/>
    </row>
    <row x14ac:dyDescent="0.25" r="314" customHeight="1" ht="17.25">
      <c r="A314" s="15" t="s">
        <v>1753</v>
      </c>
      <c r="B314" s="16" t="s">
        <v>14</v>
      </c>
      <c r="C314" s="35"/>
      <c r="D314" s="35"/>
      <c r="E314" s="35"/>
      <c r="F314" s="35"/>
      <c r="G314" s="35"/>
      <c r="H314" s="35"/>
      <c r="I314" s="35"/>
      <c r="J314" s="35"/>
      <c r="K314" s="19">
        <v>-23</v>
      </c>
      <c r="L314" s="35"/>
      <c r="M314" s="35"/>
      <c r="N314" s="35"/>
      <c r="O314" s="35"/>
      <c r="P314" s="35"/>
      <c r="Q314" s="35"/>
      <c r="R314" s="35"/>
      <c r="S314" s="19">
        <v>-1</v>
      </c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2"/>
    </row>
    <row x14ac:dyDescent="0.25" r="315" customHeight="1" ht="17.25">
      <c r="A315" s="15" t="s">
        <v>4090</v>
      </c>
      <c r="B315" s="16" t="s">
        <v>14</v>
      </c>
      <c r="C315" s="19">
        <v>-78</v>
      </c>
      <c r="D315" s="19">
        <v>-59</v>
      </c>
      <c r="E315" s="20"/>
      <c r="F315" s="20"/>
      <c r="G315" s="20"/>
      <c r="H315" s="35"/>
      <c r="I315" s="19">
        <v>-45</v>
      </c>
      <c r="J315" s="20"/>
      <c r="K315" s="20"/>
      <c r="L315" s="20"/>
      <c r="M315" s="20"/>
      <c r="N315" s="19">
        <v>-6</v>
      </c>
      <c r="O315" s="20"/>
      <c r="P315" s="19">
        <v>-15</v>
      </c>
      <c r="Q315" s="19">
        <v>-2</v>
      </c>
      <c r="R315" s="20"/>
      <c r="S315" s="20"/>
      <c r="T315" s="19">
        <v>-2</v>
      </c>
      <c r="U315" s="20"/>
      <c r="V315" s="20"/>
      <c r="W315" s="20"/>
      <c r="X315" s="20"/>
      <c r="Y315" s="20"/>
      <c r="Z315" s="19">
        <v>-1</v>
      </c>
      <c r="AA315" s="20"/>
      <c r="AB315" s="20"/>
      <c r="AC315" s="20"/>
      <c r="AD315" s="20"/>
      <c r="AE315" s="20"/>
      <c r="AF315" s="20"/>
      <c r="AG315" s="20"/>
      <c r="AH315" s="20"/>
      <c r="AI315" s="2"/>
    </row>
    <row x14ac:dyDescent="0.25" r="316" customHeight="1" ht="17.25">
      <c r="A316" s="15" t="s">
        <v>4090</v>
      </c>
      <c r="B316" s="16" t="s">
        <v>14</v>
      </c>
      <c r="C316" s="19">
        <v>-27</v>
      </c>
      <c r="D316" s="20"/>
      <c r="E316" s="19">
        <v>-59</v>
      </c>
      <c r="F316" s="19">
        <v>-69</v>
      </c>
      <c r="G316" s="19">
        <v>-176</v>
      </c>
      <c r="H316" s="19">
        <v>-10</v>
      </c>
      <c r="I316" s="20"/>
      <c r="J316" s="20"/>
      <c r="K316" s="20"/>
      <c r="L316" s="20"/>
      <c r="M316" s="20"/>
      <c r="N316" s="20"/>
      <c r="O316" s="20"/>
      <c r="P316" s="20"/>
      <c r="Q316" s="19">
        <v>-4</v>
      </c>
      <c r="R316" s="19">
        <v>-10</v>
      </c>
      <c r="S316" s="20"/>
      <c r="T316" s="20"/>
      <c r="U316" s="20"/>
      <c r="V316" s="20"/>
      <c r="W316" s="20"/>
      <c r="X316" s="20"/>
      <c r="Y316" s="20"/>
      <c r="Z316" s="19">
        <v>-1</v>
      </c>
      <c r="AA316" s="20"/>
      <c r="AB316" s="20"/>
      <c r="AC316" s="20"/>
      <c r="AD316" s="20"/>
      <c r="AE316" s="20"/>
      <c r="AF316" s="20"/>
      <c r="AG316" s="20"/>
      <c r="AH316" s="20"/>
      <c r="AI316" s="2"/>
    </row>
    <row x14ac:dyDescent="0.25" r="317" customHeight="1" ht="17.25">
      <c r="A317" s="15" t="s">
        <v>4090</v>
      </c>
      <c r="B317" s="16" t="s">
        <v>14</v>
      </c>
      <c r="C317" s="20"/>
      <c r="D317" s="20"/>
      <c r="E317" s="20"/>
      <c r="F317" s="20"/>
      <c r="G317" s="20"/>
      <c r="H317" s="20"/>
      <c r="I317" s="20"/>
      <c r="J317" s="19">
        <v>-28</v>
      </c>
      <c r="K317" s="19">
        <v>-53</v>
      </c>
      <c r="L317" s="19">
        <v>-23</v>
      </c>
      <c r="M317" s="19">
        <v>-4</v>
      </c>
      <c r="N317" s="20"/>
      <c r="O317" s="20"/>
      <c r="P317" s="20"/>
      <c r="Q317" s="20"/>
      <c r="R317" s="20"/>
      <c r="S317" s="19">
        <v>-2</v>
      </c>
      <c r="T317" s="20"/>
      <c r="U317" s="19">
        <v>-1</v>
      </c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"/>
    </row>
    <row x14ac:dyDescent="0.25" r="318" customHeight="1" ht="17.25">
      <c r="A318" s="21" t="s">
        <v>5948</v>
      </c>
      <c r="B318" s="47"/>
      <c r="C318" s="23">
        <f>SUM(C299:C317)</f>
      </c>
      <c r="D318" s="23">
        <f>SUM(D299:D317)</f>
      </c>
      <c r="E318" s="23">
        <f>SUM(E299:E317)</f>
      </c>
      <c r="F318" s="23">
        <f>SUM(F299:F317)</f>
      </c>
      <c r="G318" s="23">
        <f>SUM(G299:G317)</f>
      </c>
      <c r="H318" s="23">
        <f>SUM(H299:H317)</f>
      </c>
      <c r="I318" s="23">
        <f>SUM(I299:I317)</f>
      </c>
      <c r="J318" s="23">
        <f>SUM(J299:J317)</f>
      </c>
      <c r="K318" s="23">
        <f>SUM(K299:K317)</f>
      </c>
      <c r="L318" s="23">
        <f>SUM(L299:L317)</f>
      </c>
      <c r="M318" s="23">
        <f>SUM(M299:M317)</f>
      </c>
      <c r="N318" s="23">
        <f>SUM(N299:N317)</f>
      </c>
      <c r="O318" s="23">
        <f>SUM(O299:O317)</f>
      </c>
      <c r="P318" s="23">
        <f>SUM(P299:P317)</f>
      </c>
      <c r="Q318" s="23">
        <f>SUM(Q299:Q317)</f>
      </c>
      <c r="R318" s="23">
        <f>SUM(R299:R317)</f>
      </c>
      <c r="S318" s="23">
        <f>SUM(S299:S317)</f>
      </c>
      <c r="T318" s="23">
        <f>SUM(T299:T317)</f>
      </c>
      <c r="U318" s="23">
        <f>SUM(U299:U317)</f>
      </c>
      <c r="V318" s="23">
        <f>SUM(V299:V317)</f>
      </c>
      <c r="W318" s="112"/>
      <c r="X318" s="23">
        <f>SUM(X299:X317)</f>
      </c>
      <c r="Y318" s="23">
        <f>SUM(Y299:Y317)</f>
      </c>
      <c r="Z318" s="49">
        <f>SUM(Z299:Z317)</f>
      </c>
      <c r="AA318" s="81">
        <f>SUM(AA299:AA317)</f>
      </c>
      <c r="AB318" s="23">
        <f>SUM(AB299:AB317)</f>
      </c>
      <c r="AC318" s="23">
        <f>SUM(AC299:AC317)</f>
      </c>
      <c r="AD318" s="23">
        <f>SUM(AD299:AD317)</f>
      </c>
      <c r="AE318" s="23">
        <f>SUM(AE299:AE317)</f>
      </c>
      <c r="AF318" s="23">
        <f>SUM(AF299:AF317)</f>
      </c>
      <c r="AG318" s="49">
        <f>SUM(AG299:AG317)</f>
      </c>
      <c r="AH318" s="23">
        <f>SUM(AH299:AH317)</f>
      </c>
      <c r="AI318" s="2"/>
    </row>
    <row x14ac:dyDescent="0.25" r="319" customHeight="1" ht="17.25">
      <c r="A319" s="33" t="s">
        <v>1925</v>
      </c>
      <c r="B319" s="34" t="s">
        <v>14</v>
      </c>
      <c r="C319" s="19">
        <v>-92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19">
        <v>-13</v>
      </c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2"/>
    </row>
    <row x14ac:dyDescent="0.25" r="320" customHeight="1" ht="17.25">
      <c r="A320" s="33" t="s">
        <v>1925</v>
      </c>
      <c r="B320" s="34" t="s">
        <v>14</v>
      </c>
      <c r="C320" s="20"/>
      <c r="D320" s="19">
        <v>-39</v>
      </c>
      <c r="E320" s="19">
        <v>-49</v>
      </c>
      <c r="F320" s="19">
        <v>-92</v>
      </c>
      <c r="G320" s="20"/>
      <c r="H320" s="20"/>
      <c r="I320" s="19">
        <v>-15</v>
      </c>
      <c r="J320" s="20"/>
      <c r="K320" s="20"/>
      <c r="L320" s="20"/>
      <c r="M320" s="20"/>
      <c r="N320" s="19">
        <v>-3</v>
      </c>
      <c r="O320" s="20"/>
      <c r="P320" s="19">
        <v>-3</v>
      </c>
      <c r="Q320" s="20"/>
      <c r="R320" s="19">
        <v>-15</v>
      </c>
      <c r="S320" s="20"/>
      <c r="T320" s="19">
        <v>-1</v>
      </c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"/>
    </row>
    <row x14ac:dyDescent="0.25" r="321" customHeight="1" ht="17.25">
      <c r="A321" s="33" t="s">
        <v>1925</v>
      </c>
      <c r="B321" s="34" t="s">
        <v>14</v>
      </c>
      <c r="C321" s="19">
        <v>-56</v>
      </c>
      <c r="D321" s="20"/>
      <c r="E321" s="20"/>
      <c r="F321" s="19">
        <v>-5</v>
      </c>
      <c r="G321" s="19">
        <v>-217</v>
      </c>
      <c r="H321" s="19">
        <v>-39</v>
      </c>
      <c r="I321" s="20"/>
      <c r="J321" s="20"/>
      <c r="K321" s="20"/>
      <c r="L321" s="20"/>
      <c r="M321" s="20"/>
      <c r="N321" s="20"/>
      <c r="O321" s="20"/>
      <c r="P321" s="20"/>
      <c r="Q321" s="19">
        <v>-16</v>
      </c>
      <c r="R321" s="19">
        <v>-1</v>
      </c>
      <c r="S321" s="20"/>
      <c r="T321" s="20"/>
      <c r="U321" s="20"/>
      <c r="V321" s="20"/>
      <c r="W321" s="20"/>
      <c r="X321" s="20"/>
      <c r="Y321" s="20"/>
      <c r="Z321" s="19">
        <v>-3</v>
      </c>
      <c r="AA321" s="20"/>
      <c r="AB321" s="20"/>
      <c r="AC321" s="20"/>
      <c r="AD321" s="20"/>
      <c r="AE321" s="20"/>
      <c r="AF321" s="20"/>
      <c r="AG321" s="20"/>
      <c r="AH321" s="20"/>
      <c r="AI321" s="2"/>
    </row>
    <row x14ac:dyDescent="0.25" r="322" customHeight="1" ht="17.25">
      <c r="A322" s="33" t="s">
        <v>1525</v>
      </c>
      <c r="B322" s="34" t="s">
        <v>14</v>
      </c>
      <c r="C322" s="20"/>
      <c r="D322" s="19">
        <v>-35</v>
      </c>
      <c r="E322" s="20"/>
      <c r="F322" s="19">
        <v>-19</v>
      </c>
      <c r="G322" s="20"/>
      <c r="H322" s="20"/>
      <c r="I322" s="19">
        <v>-28</v>
      </c>
      <c r="J322" s="20"/>
      <c r="K322" s="19">
        <v>-19</v>
      </c>
      <c r="L322" s="19">
        <v>-15</v>
      </c>
      <c r="M322" s="20"/>
      <c r="N322" s="19">
        <v>-1</v>
      </c>
      <c r="O322" s="20"/>
      <c r="P322" s="19">
        <v>-8</v>
      </c>
      <c r="Q322" s="19">
        <v>-3</v>
      </c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"/>
    </row>
    <row x14ac:dyDescent="0.25" r="323" customHeight="1" ht="17.25">
      <c r="A323" s="33" t="s">
        <v>1525</v>
      </c>
      <c r="B323" s="34" t="s">
        <v>14</v>
      </c>
      <c r="C323" s="19">
        <v>-44</v>
      </c>
      <c r="D323" s="20"/>
      <c r="E323" s="19">
        <v>-111</v>
      </c>
      <c r="F323" s="20"/>
      <c r="G323" s="19">
        <v>-71</v>
      </c>
      <c r="H323" s="19">
        <v>-14</v>
      </c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"/>
    </row>
    <row x14ac:dyDescent="0.25" r="324" customHeight="1" ht="17.25">
      <c r="A324" s="33">
        <v>44989</v>
      </c>
      <c r="B324" s="34" t="s">
        <v>14</v>
      </c>
      <c r="C324" s="20"/>
      <c r="D324" s="20"/>
      <c r="E324" s="19">
        <v>-99</v>
      </c>
      <c r="F324" s="20"/>
      <c r="G324" s="19">
        <v>-221</v>
      </c>
      <c r="H324" s="19">
        <v>-8</v>
      </c>
      <c r="I324" s="20"/>
      <c r="J324" s="19">
        <v>-6</v>
      </c>
      <c r="K324" s="19">
        <v>-45</v>
      </c>
      <c r="L324" s="19">
        <v>-54</v>
      </c>
      <c r="M324" s="19">
        <v>-12</v>
      </c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"/>
    </row>
    <row x14ac:dyDescent="0.25" r="325" customHeight="1" ht="17.25">
      <c r="A325" s="33">
        <v>44989</v>
      </c>
      <c r="B325" s="34" t="s">
        <v>14</v>
      </c>
      <c r="C325" s="19">
        <v>-29</v>
      </c>
      <c r="D325" s="19">
        <v>-30</v>
      </c>
      <c r="E325" s="20"/>
      <c r="F325" s="19">
        <v>-7</v>
      </c>
      <c r="G325" s="20"/>
      <c r="H325" s="20"/>
      <c r="I325" s="19">
        <v>-27</v>
      </c>
      <c r="J325" s="20"/>
      <c r="K325" s="20"/>
      <c r="L325" s="20"/>
      <c r="M325" s="20"/>
      <c r="N325" s="20"/>
      <c r="O325" s="19">
        <v>-9</v>
      </c>
      <c r="P325" s="20"/>
      <c r="Q325" s="20"/>
      <c r="R325" s="19">
        <v>-5</v>
      </c>
      <c r="S325" s="19">
        <v>-8</v>
      </c>
      <c r="T325" s="20"/>
      <c r="U325" s="20"/>
      <c r="V325" s="19">
        <v>-6</v>
      </c>
      <c r="W325" s="35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"/>
    </row>
    <row x14ac:dyDescent="0.25" r="326" customHeight="1" ht="17.25">
      <c r="A326" s="15">
        <v>45142</v>
      </c>
      <c r="B326" s="34" t="s">
        <v>14</v>
      </c>
      <c r="C326" s="19">
        <v>-26</v>
      </c>
      <c r="D326" s="19">
        <v>-36</v>
      </c>
      <c r="E326" s="35"/>
      <c r="F326" s="19">
        <v>-1</v>
      </c>
      <c r="G326" s="35"/>
      <c r="H326" s="35"/>
      <c r="I326" s="35"/>
      <c r="J326" s="35"/>
      <c r="K326" s="35"/>
      <c r="L326" s="35"/>
      <c r="M326" s="35"/>
      <c r="N326" s="19">
        <v>-1</v>
      </c>
      <c r="O326" s="35"/>
      <c r="P326" s="19">
        <v>-3</v>
      </c>
      <c r="Q326" s="19">
        <v>-2</v>
      </c>
      <c r="R326" s="35"/>
      <c r="S326" s="35"/>
      <c r="T326" s="19">
        <v>-1</v>
      </c>
      <c r="U326" s="35"/>
      <c r="V326" s="35"/>
      <c r="W326" s="35"/>
      <c r="X326" s="35"/>
      <c r="Y326" s="35"/>
      <c r="Z326" s="19">
        <v>-1</v>
      </c>
      <c r="AA326" s="35"/>
      <c r="AB326" s="35"/>
      <c r="AC326" s="35"/>
      <c r="AD326" s="35"/>
      <c r="AE326" s="35"/>
      <c r="AF326" s="35"/>
      <c r="AG326" s="35"/>
      <c r="AH326" s="35"/>
      <c r="AI326" s="2"/>
    </row>
    <row x14ac:dyDescent="0.25" r="327" customHeight="1" ht="17.25">
      <c r="A327" s="15">
        <v>45142</v>
      </c>
      <c r="B327" s="34" t="s">
        <v>14</v>
      </c>
      <c r="C327" s="35"/>
      <c r="D327" s="35"/>
      <c r="E327" s="19">
        <v>-80</v>
      </c>
      <c r="F327" s="35"/>
      <c r="G327" s="19">
        <v>-86</v>
      </c>
      <c r="H327" s="19">
        <v>-21</v>
      </c>
      <c r="I327" s="19">
        <v>-23</v>
      </c>
      <c r="J327" s="35"/>
      <c r="K327" s="35"/>
      <c r="L327" s="19">
        <v>-7</v>
      </c>
      <c r="M327" s="35"/>
      <c r="N327" s="35"/>
      <c r="O327" s="35"/>
      <c r="P327" s="35"/>
      <c r="Q327" s="35"/>
      <c r="R327" s="35"/>
      <c r="S327" s="19">
        <v>-5</v>
      </c>
      <c r="T327" s="35"/>
      <c r="U327" s="35"/>
      <c r="V327" s="35"/>
      <c r="W327" s="35"/>
      <c r="X327" s="19">
        <v>-1</v>
      </c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2"/>
    </row>
    <row x14ac:dyDescent="0.25" r="328" customHeight="1" ht="17.25">
      <c r="A328" s="33" t="s">
        <v>3300</v>
      </c>
      <c r="B328" s="34" t="s">
        <v>14</v>
      </c>
      <c r="C328" s="20"/>
      <c r="D328" s="20"/>
      <c r="E328" s="19">
        <v>-340</v>
      </c>
      <c r="F328" s="20"/>
      <c r="G328" s="19">
        <v>-145</v>
      </c>
      <c r="H328" s="19">
        <v>-13</v>
      </c>
      <c r="I328" s="20"/>
      <c r="J328" s="19">
        <v>-11</v>
      </c>
      <c r="K328" s="19">
        <v>-31</v>
      </c>
      <c r="L328" s="19">
        <v>-65</v>
      </c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"/>
    </row>
    <row x14ac:dyDescent="0.25" r="329" customHeight="1" ht="17.25">
      <c r="A329" s="33" t="s">
        <v>3300</v>
      </c>
      <c r="B329" s="34" t="s">
        <v>14</v>
      </c>
      <c r="C329" s="19">
        <v>-172</v>
      </c>
      <c r="D329" s="19">
        <v>-156</v>
      </c>
      <c r="E329" s="20"/>
      <c r="F329" s="19">
        <v>-17</v>
      </c>
      <c r="G329" s="20"/>
      <c r="H329" s="20"/>
      <c r="I329" s="19">
        <v>-40</v>
      </c>
      <c r="J329" s="20"/>
      <c r="K329" s="20"/>
      <c r="L329" s="20"/>
      <c r="M329" s="20"/>
      <c r="N329" s="19">
        <v>-4</v>
      </c>
      <c r="O329" s="20"/>
      <c r="P329" s="19">
        <v>-27</v>
      </c>
      <c r="Q329" s="19">
        <v>-4</v>
      </c>
      <c r="R329" s="19">
        <v>-19</v>
      </c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"/>
    </row>
    <row x14ac:dyDescent="0.25" r="330" customHeight="1" ht="17.25">
      <c r="A330" s="21" t="s">
        <v>5998</v>
      </c>
      <c r="B330" s="47"/>
      <c r="C330" s="23">
        <f>SUM(C318:C329)</f>
      </c>
      <c r="D330" s="23">
        <f>SUM(D318:D329)</f>
      </c>
      <c r="E330" s="23">
        <f>SUM(E318:E329)</f>
      </c>
      <c r="F330" s="23">
        <f>SUM(F318:F329)</f>
      </c>
      <c r="G330" s="23">
        <f>SUM(G318:G329)</f>
      </c>
      <c r="H330" s="23">
        <f>SUM(H318:H329)</f>
      </c>
      <c r="I330" s="23">
        <f>SUM(I318:I329)</f>
      </c>
      <c r="J330" s="23">
        <f>SUM(J318:J329)</f>
      </c>
      <c r="K330" s="23">
        <f>SUM(K318:K329)</f>
      </c>
      <c r="L330" s="23">
        <f>SUM(L318:L329)</f>
      </c>
      <c r="M330" s="23">
        <f>SUM(M318:M329)</f>
      </c>
      <c r="N330" s="23">
        <f>SUM(N318:N329)</f>
      </c>
      <c r="O330" s="23">
        <f>SUM(O318:O329)</f>
      </c>
      <c r="P330" s="23">
        <f>SUM(P318:P329)</f>
      </c>
      <c r="Q330" s="23">
        <f>SUM(Q318:Q329)</f>
      </c>
      <c r="R330" s="23">
        <f>SUM(R318:R329)</f>
      </c>
      <c r="S330" s="23">
        <f>SUM(S318:S329)</f>
      </c>
      <c r="T330" s="23">
        <f>SUM(T318:T329)</f>
      </c>
      <c r="U330" s="23">
        <f>SUM(U318:U329)</f>
      </c>
      <c r="V330" s="23">
        <f>SUM(V318:V329)</f>
      </c>
      <c r="W330" s="112"/>
      <c r="X330" s="23">
        <f>SUM(X318:X329)</f>
      </c>
      <c r="Y330" s="23">
        <f>SUM(Y318:Y329)</f>
      </c>
      <c r="Z330" s="49">
        <f>SUM(Z318:Z329)</f>
      </c>
      <c r="AA330" s="81">
        <f>SUM(AA318:AA329)</f>
      </c>
      <c r="AB330" s="23">
        <f>SUM(AB318:AB329)</f>
      </c>
      <c r="AC330" s="23">
        <f>SUM(AC318:AC329)</f>
      </c>
      <c r="AD330" s="23">
        <f>SUM(AD318:AD329)</f>
      </c>
      <c r="AE330" s="23">
        <f>SUM(AE318:AE329)</f>
      </c>
      <c r="AF330" s="23">
        <f>SUM(AF318:AF329)</f>
      </c>
      <c r="AG330" s="49">
        <f>SUM(AG318:AG329)</f>
      </c>
      <c r="AH330" s="23">
        <f>SUM(AH318:AH329)</f>
      </c>
      <c r="AI330" s="2"/>
    </row>
    <row x14ac:dyDescent="0.25" r="331" customHeight="1" ht="17.25">
      <c r="A331" s="733">
        <v>44931</v>
      </c>
      <c r="B331" s="735" t="s">
        <v>17</v>
      </c>
      <c r="C331" s="732">
        <v>-846</v>
      </c>
      <c r="D331" s="732">
        <v>-54</v>
      </c>
      <c r="E331" s="732">
        <v>-783</v>
      </c>
      <c r="F331" s="732">
        <v>-284</v>
      </c>
      <c r="G331" s="732">
        <v>-1554</v>
      </c>
      <c r="H331" s="356"/>
      <c r="I331" s="732">
        <v>-46</v>
      </c>
      <c r="J331" s="732">
        <v>-182</v>
      </c>
      <c r="K331" s="732">
        <v>-7</v>
      </c>
      <c r="L331" s="732">
        <v>-92</v>
      </c>
      <c r="M331" s="356"/>
      <c r="N331" s="732">
        <v>-10</v>
      </c>
      <c r="O331" s="732">
        <v>-77</v>
      </c>
      <c r="P331" s="732">
        <v>-21</v>
      </c>
      <c r="Q331" s="732">
        <v>-37</v>
      </c>
      <c r="R331" s="732">
        <v>-144</v>
      </c>
      <c r="S331" s="732">
        <v>-22</v>
      </c>
      <c r="T331" s="732">
        <v>-4</v>
      </c>
      <c r="U331" s="732">
        <v>-3</v>
      </c>
      <c r="V331" s="732">
        <v>-16</v>
      </c>
      <c r="W331" s="356"/>
      <c r="X331" s="732">
        <v>-4</v>
      </c>
      <c r="Y331" s="356"/>
      <c r="Z331" s="356"/>
      <c r="AA331" s="732">
        <v>-6</v>
      </c>
      <c r="AB331" s="356"/>
      <c r="AC331" s="732">
        <v>-1</v>
      </c>
      <c r="AD331" s="732">
        <v>-3</v>
      </c>
      <c r="AE331" s="732">
        <v>-60</v>
      </c>
      <c r="AF331" s="732">
        <v>-47</v>
      </c>
      <c r="AG331" s="356"/>
      <c r="AH331" s="356"/>
      <c r="AI331" s="2"/>
    </row>
    <row x14ac:dyDescent="0.25" r="332" customHeight="1" ht="17.25">
      <c r="A332" s="33">
        <v>45051</v>
      </c>
      <c r="B332" s="34" t="s">
        <v>14</v>
      </c>
      <c r="C332" s="20"/>
      <c r="D332" s="130">
        <v>-58</v>
      </c>
      <c r="E332" s="130">
        <v>-189</v>
      </c>
      <c r="F332" s="130">
        <v>-21</v>
      </c>
      <c r="G332" s="20"/>
      <c r="H332" s="20"/>
      <c r="I332" s="130">
        <v>-69</v>
      </c>
      <c r="J332" s="20"/>
      <c r="K332" s="20"/>
      <c r="L332" s="130">
        <v>-11</v>
      </c>
      <c r="M332" s="20"/>
      <c r="N332" s="130">
        <v>-12</v>
      </c>
      <c r="O332" s="20"/>
      <c r="P332" s="130">
        <v>-17</v>
      </c>
      <c r="Q332" s="20"/>
      <c r="R332" s="130">
        <v>-5</v>
      </c>
      <c r="S332" s="20"/>
      <c r="T332" s="20"/>
      <c r="U332" s="20"/>
      <c r="V332" s="20"/>
      <c r="W332" s="20"/>
      <c r="X332" s="20"/>
      <c r="Y332" s="20"/>
      <c r="Z332" s="35"/>
      <c r="AA332" s="20"/>
      <c r="AB332" s="20"/>
      <c r="AC332" s="20"/>
      <c r="AD332" s="20"/>
      <c r="AE332" s="20"/>
      <c r="AF332" s="20"/>
      <c r="AG332" s="20"/>
      <c r="AH332" s="20"/>
      <c r="AI332" s="2"/>
    </row>
    <row x14ac:dyDescent="0.25" r="333" customHeight="1" ht="17.25">
      <c r="A333" s="33">
        <v>45051</v>
      </c>
      <c r="B333" s="34" t="s">
        <v>14</v>
      </c>
      <c r="C333" s="130">
        <v>-67</v>
      </c>
      <c r="D333" s="20"/>
      <c r="E333" s="20"/>
      <c r="F333" s="20"/>
      <c r="G333" s="130">
        <v>-237</v>
      </c>
      <c r="H333" s="130">
        <v>-11</v>
      </c>
      <c r="I333" s="20"/>
      <c r="J333" s="20"/>
      <c r="K333" s="130">
        <v>-4</v>
      </c>
      <c r="L333" s="20"/>
      <c r="M333" s="20"/>
      <c r="N333" s="20"/>
      <c r="O333" s="20"/>
      <c r="P333" s="20"/>
      <c r="Q333" s="130">
        <v>-2</v>
      </c>
      <c r="R333" s="20"/>
      <c r="S333" s="130">
        <v>-6</v>
      </c>
      <c r="T333" s="20"/>
      <c r="U333" s="20"/>
      <c r="V333" s="20"/>
      <c r="W333" s="20"/>
      <c r="X333" s="20"/>
      <c r="Y333" s="20"/>
      <c r="Z333" s="19">
        <v>-1</v>
      </c>
      <c r="AA333" s="20"/>
      <c r="AB333" s="20"/>
      <c r="AC333" s="20"/>
      <c r="AD333" s="20"/>
      <c r="AE333" s="20"/>
      <c r="AF333" s="20"/>
      <c r="AG333" s="20"/>
      <c r="AH333" s="20"/>
      <c r="AI333" s="2"/>
    </row>
    <row x14ac:dyDescent="0.25" r="334" customHeight="1" ht="17.25">
      <c r="A334" s="33" t="s">
        <v>3159</v>
      </c>
      <c r="B334" s="34" t="s">
        <v>14</v>
      </c>
      <c r="C334" s="20"/>
      <c r="D334" s="20"/>
      <c r="E334" s="130">
        <v>-36</v>
      </c>
      <c r="F334" s="20"/>
      <c r="G334" s="130">
        <v>-218</v>
      </c>
      <c r="H334" s="130">
        <v>-29</v>
      </c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"/>
    </row>
    <row x14ac:dyDescent="0.25" r="335" customHeight="1" ht="17.25">
      <c r="A335" s="33" t="s">
        <v>3159</v>
      </c>
      <c r="B335" s="34" t="s">
        <v>14</v>
      </c>
      <c r="C335" s="130">
        <v>-8</v>
      </c>
      <c r="D335" s="130">
        <v>-6</v>
      </c>
      <c r="E335" s="20"/>
      <c r="F335" s="130">
        <v>-22</v>
      </c>
      <c r="G335" s="20"/>
      <c r="H335" s="20"/>
      <c r="I335" s="20"/>
      <c r="J335" s="130">
        <v>-54</v>
      </c>
      <c r="K335" s="130">
        <v>-19</v>
      </c>
      <c r="L335" s="130">
        <v>-19</v>
      </c>
      <c r="M335" s="20"/>
      <c r="N335" s="20"/>
      <c r="O335" s="20"/>
      <c r="P335" s="20"/>
      <c r="Q335" s="130">
        <v>-4</v>
      </c>
      <c r="R335" s="130">
        <v>-3</v>
      </c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"/>
    </row>
    <row x14ac:dyDescent="0.25" r="336" customHeight="1" ht="17.25">
      <c r="A336" s="15" t="s">
        <v>3351</v>
      </c>
      <c r="B336" s="34" t="s">
        <v>14</v>
      </c>
      <c r="C336" s="130">
        <v>-3</v>
      </c>
      <c r="D336" s="20"/>
      <c r="E336" s="20"/>
      <c r="F336" s="20"/>
      <c r="G336" s="20"/>
      <c r="H336" s="20"/>
      <c r="I336" s="20"/>
      <c r="J336" s="20"/>
      <c r="K336" s="130">
        <v>-84</v>
      </c>
      <c r="L336" s="130">
        <v>-27</v>
      </c>
      <c r="M336" s="130">
        <v>-24</v>
      </c>
      <c r="N336" s="130">
        <v>-1</v>
      </c>
      <c r="O336" s="20"/>
      <c r="P336" s="130">
        <v>-3</v>
      </c>
      <c r="Q336" s="20"/>
      <c r="R336" s="20"/>
      <c r="S336" s="20"/>
      <c r="T336" s="20"/>
      <c r="U336" s="130">
        <v>-1</v>
      </c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"/>
    </row>
    <row x14ac:dyDescent="0.25" r="337" customHeight="1" ht="17.25">
      <c r="A337" s="33" t="s">
        <v>1801</v>
      </c>
      <c r="B337" s="34" t="s">
        <v>14</v>
      </c>
      <c r="C337" s="20"/>
      <c r="D337" s="20"/>
      <c r="E337" s="20"/>
      <c r="F337" s="20"/>
      <c r="G337" s="130">
        <v>-167</v>
      </c>
      <c r="H337" s="130">
        <v>-25</v>
      </c>
      <c r="I337" s="20"/>
      <c r="J337" s="130">
        <v>-21</v>
      </c>
      <c r="K337" s="130">
        <v>-78</v>
      </c>
      <c r="L337" s="130">
        <v>-32</v>
      </c>
      <c r="M337" s="20"/>
      <c r="N337" s="20"/>
      <c r="O337" s="20"/>
      <c r="P337" s="20"/>
      <c r="Q337" s="20"/>
      <c r="R337" s="20"/>
      <c r="S337" s="20"/>
      <c r="T337" s="20"/>
      <c r="U337" s="20"/>
      <c r="V337" s="130">
        <v>-2</v>
      </c>
      <c r="W337" s="59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"/>
    </row>
    <row x14ac:dyDescent="0.25" r="338" customHeight="1" ht="17.25">
      <c r="A338" s="33" t="s">
        <v>1801</v>
      </c>
      <c r="B338" s="34" t="s">
        <v>14</v>
      </c>
      <c r="C338" s="130">
        <v>-22</v>
      </c>
      <c r="D338" s="130">
        <v>-12</v>
      </c>
      <c r="E338" s="130">
        <v>-10</v>
      </c>
      <c r="F338" s="130">
        <v>-203</v>
      </c>
      <c r="G338" s="20"/>
      <c r="H338" s="20"/>
      <c r="I338" s="130">
        <v>-51</v>
      </c>
      <c r="J338" s="20"/>
      <c r="K338" s="57"/>
      <c r="L338" s="20"/>
      <c r="M338" s="20"/>
      <c r="N338" s="130">
        <v>-3</v>
      </c>
      <c r="O338" s="20"/>
      <c r="P338" s="130">
        <v>-10</v>
      </c>
      <c r="Q338" s="130">
        <v>-1</v>
      </c>
      <c r="R338" s="20"/>
      <c r="S338" s="20"/>
      <c r="T338" s="20"/>
      <c r="U338" s="20"/>
      <c r="V338" s="57"/>
      <c r="W338" s="57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"/>
    </row>
    <row x14ac:dyDescent="0.25" r="339" customHeight="1" ht="17.25">
      <c r="A339" s="33" t="s">
        <v>1802</v>
      </c>
      <c r="B339" s="34" t="s">
        <v>14</v>
      </c>
      <c r="C339" s="130">
        <v>-110</v>
      </c>
      <c r="D339" s="130">
        <v>-63</v>
      </c>
      <c r="E339" s="130">
        <v>-107</v>
      </c>
      <c r="F339" s="130">
        <v>-30</v>
      </c>
      <c r="G339" s="130">
        <v>-169</v>
      </c>
      <c r="H339" s="130">
        <v>-11</v>
      </c>
      <c r="I339" s="130">
        <v>-53</v>
      </c>
      <c r="J339" s="20"/>
      <c r="K339" s="57"/>
      <c r="L339" s="20"/>
      <c r="M339" s="20"/>
      <c r="N339" s="20"/>
      <c r="O339" s="20"/>
      <c r="P339" s="20"/>
      <c r="Q339" s="57"/>
      <c r="R339" s="20"/>
      <c r="S339" s="20"/>
      <c r="T339" s="20"/>
      <c r="U339" s="20"/>
      <c r="V339" s="57"/>
      <c r="W339" s="57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"/>
    </row>
    <row x14ac:dyDescent="0.25" r="340" customHeight="1" ht="17.25">
      <c r="A340" s="62" t="s">
        <v>6009</v>
      </c>
      <c r="B340" s="63"/>
      <c r="C340" s="80">
        <f>SUM(C330:C339)</f>
      </c>
      <c r="D340" s="80">
        <f>SUM(D330:D339)</f>
      </c>
      <c r="E340" s="80">
        <f>SUM(E330:E339)</f>
      </c>
      <c r="F340" s="80">
        <f>SUM(F330:F339)</f>
      </c>
      <c r="G340" s="80">
        <f>SUM(G330:G339)</f>
      </c>
      <c r="H340" s="80">
        <f>SUM(H330:H339)</f>
      </c>
      <c r="I340" s="80">
        <f>SUM(I330:I339)</f>
      </c>
      <c r="J340" s="80">
        <f>SUM(J330:J339)</f>
      </c>
      <c r="K340" s="80">
        <f>SUM(K330:K339)</f>
      </c>
      <c r="L340" s="80">
        <f>SUM(L330:L339)</f>
      </c>
      <c r="M340" s="80">
        <f>SUM(M330:M339)</f>
      </c>
      <c r="N340" s="80">
        <f>SUM(N330:N339)</f>
      </c>
      <c r="O340" s="80">
        <f>SUM(O330:O339)</f>
      </c>
      <c r="P340" s="80">
        <f>SUM(P330:P339)</f>
      </c>
      <c r="Q340" s="80">
        <f>SUM(Q330:Q339)</f>
      </c>
      <c r="R340" s="80">
        <f>SUM(R330:R339)</f>
      </c>
      <c r="S340" s="80">
        <f>SUM(S330:S339)</f>
      </c>
      <c r="T340" s="80">
        <f>SUM(T330:T339)</f>
      </c>
      <c r="U340" s="80">
        <f>SUM(U330:U339)</f>
      </c>
      <c r="V340" s="80">
        <f>SUM(V330:V339)</f>
      </c>
      <c r="W340" s="308"/>
      <c r="X340" s="80">
        <f>SUM(X330:X339)</f>
      </c>
      <c r="Y340" s="80">
        <f>SUM(Y330:Y339)</f>
      </c>
      <c r="Z340" s="81">
        <f>SUM(Z330:Z339)</f>
      </c>
      <c r="AA340" s="81">
        <f>SUM(AA330:AA339)</f>
      </c>
      <c r="AB340" s="81">
        <f>SUM(AB330:AB339)</f>
      </c>
      <c r="AC340" s="80">
        <f>SUM(AC330:AC339)</f>
      </c>
      <c r="AD340" s="80">
        <f>SUM(AD330:AD339)</f>
      </c>
      <c r="AE340" s="80">
        <f>SUM(AE330:AE339)</f>
      </c>
      <c r="AF340" s="80">
        <f>SUM(AF330:AF339)</f>
      </c>
      <c r="AG340" s="81">
        <f>SUM(AG330:AG339)</f>
      </c>
      <c r="AH340" s="81">
        <f>SUM(AH330:AH339)</f>
      </c>
      <c r="AI340" s="143" t="s">
        <v>2709</v>
      </c>
    </row>
    <row x14ac:dyDescent="0.25" r="341" customHeight="1" ht="17.25">
      <c r="A341" s="906">
        <v>44932</v>
      </c>
      <c r="B341" s="907" t="s">
        <v>6962</v>
      </c>
      <c r="C341" s="908">
        <v>-40</v>
      </c>
      <c r="D341" s="908">
        <v>-28</v>
      </c>
      <c r="E341" s="908">
        <v>-56</v>
      </c>
      <c r="F341" s="908">
        <v>-6</v>
      </c>
      <c r="G341" s="908">
        <v>-70</v>
      </c>
      <c r="H341" s="910"/>
      <c r="I341" s="908">
        <v>-16</v>
      </c>
      <c r="J341" s="910"/>
      <c r="K341" s="908">
        <v>-20</v>
      </c>
      <c r="L341" s="908">
        <v>-24</v>
      </c>
      <c r="M341" s="908">
        <v>-20</v>
      </c>
      <c r="N341" s="908">
        <v>-11</v>
      </c>
      <c r="O341" s="910"/>
      <c r="P341" s="910"/>
      <c r="Q341" s="910"/>
      <c r="R341" s="910"/>
      <c r="S341" s="910"/>
      <c r="T341" s="910"/>
      <c r="U341" s="910"/>
      <c r="V341" s="910"/>
      <c r="W341" s="910"/>
      <c r="X341" s="910"/>
      <c r="Y341" s="910"/>
      <c r="Z341" s="910"/>
      <c r="AA341" s="908">
        <v>-6</v>
      </c>
      <c r="AB341" s="910"/>
      <c r="AC341" s="910"/>
      <c r="AD341" s="910"/>
      <c r="AE341" s="910"/>
      <c r="AF341" s="910"/>
      <c r="AG341" s="910"/>
      <c r="AH341" s="910"/>
      <c r="AI341" s="2"/>
    </row>
    <row x14ac:dyDescent="0.25" r="342" customHeight="1" ht="17.25">
      <c r="A342" s="33">
        <v>44991</v>
      </c>
      <c r="B342" s="34" t="s">
        <v>14</v>
      </c>
      <c r="C342" s="20"/>
      <c r="D342" s="130">
        <v>-68</v>
      </c>
      <c r="E342" s="130">
        <v>-50</v>
      </c>
      <c r="F342" s="130">
        <v>-71</v>
      </c>
      <c r="G342" s="130">
        <v>-298</v>
      </c>
      <c r="H342" s="130">
        <v>-8</v>
      </c>
      <c r="I342" s="20"/>
      <c r="J342" s="20"/>
      <c r="K342" s="20"/>
      <c r="L342" s="20"/>
      <c r="M342" s="20"/>
      <c r="N342" s="130">
        <v>-19</v>
      </c>
      <c r="O342" s="20"/>
      <c r="P342" s="130">
        <v>-14</v>
      </c>
      <c r="Q342" s="20"/>
      <c r="R342" s="130">
        <v>-4</v>
      </c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"/>
    </row>
    <row x14ac:dyDescent="0.25" r="343" customHeight="1" ht="17.25">
      <c r="A343" s="15">
        <v>44991</v>
      </c>
      <c r="B343" s="34" t="s">
        <v>14</v>
      </c>
      <c r="C343" s="20"/>
      <c r="D343" s="35"/>
      <c r="E343" s="35"/>
      <c r="F343" s="35"/>
      <c r="G343" s="35"/>
      <c r="H343" s="35"/>
      <c r="I343" s="20"/>
      <c r="J343" s="20"/>
      <c r="K343" s="130">
        <v>-50</v>
      </c>
      <c r="L343" s="130">
        <v>-30</v>
      </c>
      <c r="M343" s="20"/>
      <c r="N343" s="35"/>
      <c r="O343" s="20"/>
      <c r="P343" s="35"/>
      <c r="Q343" s="20"/>
      <c r="R343" s="35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"/>
    </row>
    <row x14ac:dyDescent="0.25" r="344" customHeight="1" ht="17.25">
      <c r="A344" s="33">
        <v>45022</v>
      </c>
      <c r="B344" s="34" t="s">
        <v>14</v>
      </c>
      <c r="C344" s="130">
        <v>-115</v>
      </c>
      <c r="D344" s="130">
        <v>-17</v>
      </c>
      <c r="E344" s="130">
        <v>-100</v>
      </c>
      <c r="F344" s="20"/>
      <c r="G344" s="130">
        <v>-286</v>
      </c>
      <c r="H344" s="20"/>
      <c r="I344" s="130">
        <v>-43</v>
      </c>
      <c r="J344" s="20"/>
      <c r="K344" s="20"/>
      <c r="L344" s="20"/>
      <c r="M344" s="20"/>
      <c r="N344" s="20"/>
      <c r="O344" s="20"/>
      <c r="P344" s="20"/>
      <c r="Q344" s="130">
        <v>-15</v>
      </c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"/>
    </row>
    <row x14ac:dyDescent="0.25" r="345" customHeight="1" ht="17.25">
      <c r="A345" s="33">
        <v>45022</v>
      </c>
      <c r="B345" s="34" t="s">
        <v>14</v>
      </c>
      <c r="C345" s="130">
        <v>-44</v>
      </c>
      <c r="D345" s="20"/>
      <c r="E345" s="20"/>
      <c r="F345" s="20"/>
      <c r="G345" s="20"/>
      <c r="H345" s="130">
        <v>-35</v>
      </c>
      <c r="I345" s="20"/>
      <c r="J345" s="20"/>
      <c r="K345" s="20"/>
      <c r="L345" s="20"/>
      <c r="M345" s="20"/>
      <c r="N345" s="20"/>
      <c r="O345" s="20"/>
      <c r="P345" s="20"/>
      <c r="Q345" s="130">
        <v>-10</v>
      </c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"/>
    </row>
    <row x14ac:dyDescent="0.25" r="346" customHeight="1" ht="17.25">
      <c r="A346" s="33">
        <v>45083</v>
      </c>
      <c r="B346" s="34" t="s">
        <v>14</v>
      </c>
      <c r="C346" s="20"/>
      <c r="D346" s="130">
        <v>-33</v>
      </c>
      <c r="E346" s="130">
        <v>-90</v>
      </c>
      <c r="F346" s="130">
        <v>-15</v>
      </c>
      <c r="G346" s="130">
        <v>-119</v>
      </c>
      <c r="H346" s="130">
        <v>-19</v>
      </c>
      <c r="I346" s="130">
        <v>-5</v>
      </c>
      <c r="J346" s="20"/>
      <c r="K346" s="20"/>
      <c r="L346" s="20"/>
      <c r="M346" s="20"/>
      <c r="N346" s="130">
        <v>-12</v>
      </c>
      <c r="O346" s="20"/>
      <c r="P346" s="130">
        <v>-8</v>
      </c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"/>
    </row>
    <row x14ac:dyDescent="0.25" r="347" customHeight="1" ht="17.25">
      <c r="A347" s="33">
        <v>45083</v>
      </c>
      <c r="B347" s="34" t="s">
        <v>14</v>
      </c>
      <c r="C347" s="20"/>
      <c r="D347" s="20"/>
      <c r="E347" s="20"/>
      <c r="F347" s="20"/>
      <c r="G347" s="20"/>
      <c r="H347" s="20"/>
      <c r="I347" s="20"/>
      <c r="J347" s="130">
        <v>-51</v>
      </c>
      <c r="K347" s="130">
        <v>-50</v>
      </c>
      <c r="L347" s="130">
        <v>-30</v>
      </c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"/>
    </row>
    <row x14ac:dyDescent="0.25" r="348" customHeight="1" ht="17.25">
      <c r="A348" s="33">
        <v>45175</v>
      </c>
      <c r="B348" s="34" t="s">
        <v>14</v>
      </c>
      <c r="C348" s="35"/>
      <c r="D348" s="20"/>
      <c r="E348" s="130">
        <v>-14</v>
      </c>
      <c r="F348" s="20"/>
      <c r="G348" s="20"/>
      <c r="H348" s="19">
        <v>-4</v>
      </c>
      <c r="I348" s="20"/>
      <c r="J348" s="20"/>
      <c r="K348" s="20"/>
      <c r="L348" s="20"/>
      <c r="M348" s="20"/>
      <c r="N348" s="20"/>
      <c r="O348" s="20"/>
      <c r="P348" s="20"/>
      <c r="Q348" s="35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"/>
    </row>
    <row x14ac:dyDescent="0.25" r="349" customHeight="1" ht="17.25">
      <c r="A349" s="33">
        <v>45175</v>
      </c>
      <c r="B349" s="34" t="s">
        <v>14</v>
      </c>
      <c r="C349" s="130">
        <v>-49</v>
      </c>
      <c r="D349" s="20"/>
      <c r="E349" s="20"/>
      <c r="F349" s="130">
        <v>-7</v>
      </c>
      <c r="G349" s="130">
        <v>-25</v>
      </c>
      <c r="H349" s="20"/>
      <c r="I349" s="130">
        <v>-13</v>
      </c>
      <c r="J349" s="130">
        <v>-50</v>
      </c>
      <c r="K349" s="20"/>
      <c r="L349" s="130">
        <v>-98</v>
      </c>
      <c r="M349" s="130">
        <v>-50</v>
      </c>
      <c r="N349" s="130">
        <v>-1</v>
      </c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"/>
    </row>
    <row x14ac:dyDescent="0.25" r="350" customHeight="1" ht="17.25">
      <c r="A350" s="33" t="s">
        <v>3166</v>
      </c>
      <c r="B350" s="34" t="s">
        <v>14</v>
      </c>
      <c r="C350" s="130">
        <v>-23</v>
      </c>
      <c r="D350" s="20"/>
      <c r="E350" s="130">
        <v>-83</v>
      </c>
      <c r="F350" s="20"/>
      <c r="G350" s="130">
        <v>-192</v>
      </c>
      <c r="H350" s="19">
        <v>-13</v>
      </c>
      <c r="I350" s="20"/>
      <c r="J350" s="130">
        <v>-44</v>
      </c>
      <c r="K350" s="20"/>
      <c r="L350" s="20"/>
      <c r="M350" s="130">
        <v>-6</v>
      </c>
      <c r="N350" s="20"/>
      <c r="O350" s="20"/>
      <c r="P350" s="20"/>
      <c r="Q350" s="130">
        <v>-7</v>
      </c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"/>
    </row>
    <row x14ac:dyDescent="0.25" r="351" customHeight="1" ht="17.25">
      <c r="A351" s="33" t="s">
        <v>3166</v>
      </c>
      <c r="B351" s="34" t="s">
        <v>14</v>
      </c>
      <c r="C351" s="35"/>
      <c r="D351" s="130">
        <v>-13</v>
      </c>
      <c r="E351" s="35"/>
      <c r="F351" s="130">
        <v>-17</v>
      </c>
      <c r="G351" s="35"/>
      <c r="H351" s="35"/>
      <c r="I351" s="130">
        <v>-5</v>
      </c>
      <c r="J351" s="59"/>
      <c r="K351" s="35"/>
      <c r="L351" s="35"/>
      <c r="M351" s="59"/>
      <c r="N351" s="130">
        <v>-6</v>
      </c>
      <c r="O351" s="130">
        <v>-3</v>
      </c>
      <c r="P351" s="130">
        <v>-10</v>
      </c>
      <c r="Q351" s="35"/>
      <c r="R351" s="130">
        <v>-5</v>
      </c>
      <c r="S351" s="130">
        <v>-1</v>
      </c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2"/>
    </row>
    <row x14ac:dyDescent="0.25" r="352" customHeight="1" ht="17.25">
      <c r="A352" s="15" t="s">
        <v>6963</v>
      </c>
      <c r="B352" s="34" t="s">
        <v>14</v>
      </c>
      <c r="C352" s="20"/>
      <c r="D352" s="57"/>
      <c r="E352" s="20"/>
      <c r="F352" s="20"/>
      <c r="G352" s="20"/>
      <c r="H352" s="20"/>
      <c r="I352" s="57"/>
      <c r="J352" s="130">
        <v>-4</v>
      </c>
      <c r="K352" s="20"/>
      <c r="L352" s="20"/>
      <c r="M352" s="57"/>
      <c r="N352" s="20"/>
      <c r="O352" s="57"/>
      <c r="P352" s="57"/>
      <c r="Q352" s="20"/>
      <c r="R352" s="20"/>
      <c r="S352" s="57"/>
      <c r="T352" s="20"/>
      <c r="U352" s="20"/>
      <c r="V352" s="20"/>
      <c r="W352" s="20"/>
      <c r="X352" s="20"/>
      <c r="Y352" s="20"/>
      <c r="Z352" s="20"/>
      <c r="AA352" s="130">
        <v>-31</v>
      </c>
      <c r="AB352" s="20"/>
      <c r="AC352" s="20"/>
      <c r="AD352" s="20"/>
      <c r="AE352" s="20"/>
      <c r="AF352" s="20"/>
      <c r="AG352" s="20"/>
      <c r="AH352" s="20"/>
      <c r="AI352" s="2"/>
    </row>
    <row x14ac:dyDescent="0.25" r="353" customHeight="1" ht="17.25">
      <c r="A353" s="62" t="s">
        <v>5973</v>
      </c>
      <c r="B353" s="63"/>
      <c r="C353" s="80">
        <f>SUM(C340:C352)</f>
      </c>
      <c r="D353" s="80">
        <f>SUM(D340:D352)</f>
      </c>
      <c r="E353" s="80">
        <f>SUM(E340:E352)</f>
      </c>
      <c r="F353" s="80">
        <f>SUM(F340:F352)</f>
      </c>
      <c r="G353" s="80">
        <f>SUM(G340:G352)</f>
      </c>
      <c r="H353" s="49">
        <f>SUM(H340:H352)</f>
      </c>
      <c r="I353" s="80">
        <f>SUM(I340:I352)</f>
      </c>
      <c r="J353" s="80">
        <f>SUM(J340:J352)</f>
      </c>
      <c r="K353" s="80">
        <f>SUM(K340:K352)</f>
      </c>
      <c r="L353" s="80">
        <f>SUM(L340:L352)</f>
      </c>
      <c r="M353" s="80">
        <f>SUM(M340:M352)</f>
      </c>
      <c r="N353" s="80">
        <f>SUM(N340:N352)</f>
      </c>
      <c r="O353" s="80">
        <f>SUM(O340:O352)</f>
      </c>
      <c r="P353" s="80">
        <f>SUM(P340:P352)</f>
      </c>
      <c r="Q353" s="80">
        <f>SUM(Q340:Q352)</f>
      </c>
      <c r="R353" s="80">
        <f>SUM(R340:R352)</f>
      </c>
      <c r="S353" s="80">
        <f>SUM(S340:S352)</f>
      </c>
      <c r="T353" s="80">
        <f>SUM(T340:T352)</f>
      </c>
      <c r="U353" s="80">
        <f>SUM(U340:U352)</f>
      </c>
      <c r="V353" s="80">
        <f>SUM(V340:V352)</f>
      </c>
      <c r="W353" s="81">
        <f>SUM(W340:W352)</f>
      </c>
      <c r="X353" s="81">
        <f>SUM(X340:X352)</f>
      </c>
      <c r="Y353" s="81">
        <f>SUM(Y340:Y352)</f>
      </c>
      <c r="Z353" s="49">
        <f>SUM(Z340:Z352)</f>
      </c>
      <c r="AA353" s="80">
        <f>SUM(AA340:AA352)</f>
      </c>
      <c r="AB353" s="81">
        <f>SUM(AB340:AB352)</f>
      </c>
      <c r="AC353" s="80">
        <f>SUM(AC340:AC352)</f>
      </c>
      <c r="AD353" s="81">
        <f>SUM(AD340:AD352)</f>
      </c>
      <c r="AE353" s="81">
        <f>SUM(AE340:AE352)</f>
      </c>
      <c r="AF353" s="80">
        <f>SUM(AF340:AF352)</f>
      </c>
      <c r="AG353" s="49">
        <f>SUM(AG340:AG352)</f>
      </c>
      <c r="AH353" s="81">
        <f>SUM(AH340:AH352)</f>
      </c>
      <c r="AI353" s="143" t="s">
        <v>2709</v>
      </c>
    </row>
    <row x14ac:dyDescent="0.25" r="354" customHeight="1" ht="17.25">
      <c r="A354" s="15">
        <v>44933</v>
      </c>
      <c r="B354" s="34" t="s">
        <v>14</v>
      </c>
      <c r="C354" s="20"/>
      <c r="D354" s="20"/>
      <c r="E354" s="20"/>
      <c r="F354" s="19">
        <v>-25</v>
      </c>
      <c r="G354" s="20"/>
      <c r="H354" s="20"/>
      <c r="I354" s="19">
        <v>-13</v>
      </c>
      <c r="J354" s="20"/>
      <c r="K354" s="19">
        <v>-38</v>
      </c>
      <c r="L354" s="19">
        <v>-36</v>
      </c>
      <c r="M354" s="19">
        <v>-7</v>
      </c>
      <c r="N354" s="19">
        <v>-6</v>
      </c>
      <c r="O354" s="20"/>
      <c r="P354" s="20"/>
      <c r="Q354" s="20"/>
      <c r="R354" s="19">
        <v>-1</v>
      </c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19">
        <v>-51</v>
      </c>
      <c r="AG354" s="20"/>
      <c r="AH354" s="20"/>
      <c r="AI354" s="2"/>
    </row>
    <row x14ac:dyDescent="0.25" r="355" customHeight="1" ht="17.25">
      <c r="A355" s="117">
        <v>44933</v>
      </c>
      <c r="B355" s="25" t="s">
        <v>14</v>
      </c>
      <c r="C355" s="19">
        <v>-33</v>
      </c>
      <c r="D355" s="19">
        <v>-25</v>
      </c>
      <c r="E355" s="19">
        <v>-33</v>
      </c>
      <c r="F355" s="20"/>
      <c r="G355" s="19">
        <v>-132</v>
      </c>
      <c r="H355" s="19">
        <v>-3</v>
      </c>
      <c r="I355" s="20"/>
      <c r="J355" s="20"/>
      <c r="K355" s="20"/>
      <c r="L355" s="20"/>
      <c r="M355" s="20"/>
      <c r="N355" s="20"/>
      <c r="O355" s="20"/>
      <c r="P355" s="19">
        <v>-6</v>
      </c>
      <c r="Q355" s="19">
        <v>-9</v>
      </c>
      <c r="R355" s="20"/>
      <c r="S355" s="20"/>
      <c r="T355" s="19">
        <v>-4</v>
      </c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"/>
    </row>
    <row x14ac:dyDescent="0.25" r="356" customHeight="1" ht="17.25">
      <c r="A356" s="568">
        <v>44933</v>
      </c>
      <c r="B356" s="987" t="s">
        <v>6962</v>
      </c>
      <c r="C356" s="53">
        <v>-6</v>
      </c>
      <c r="D356" s="53">
        <v>-6</v>
      </c>
      <c r="E356" s="53">
        <v>-8</v>
      </c>
      <c r="F356" s="106"/>
      <c r="G356" s="53">
        <v>-6</v>
      </c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2"/>
    </row>
    <row x14ac:dyDescent="0.25" r="357" customHeight="1" ht="17.25">
      <c r="A357" s="33">
        <v>45023</v>
      </c>
      <c r="B357" s="34" t="s">
        <v>14</v>
      </c>
      <c r="C357" s="20"/>
      <c r="D357" s="20"/>
      <c r="E357" s="20"/>
      <c r="F357" s="19">
        <v>-1</v>
      </c>
      <c r="G357" s="19">
        <v>-73</v>
      </c>
      <c r="H357" s="19">
        <v>-6</v>
      </c>
      <c r="I357" s="19">
        <v>-2</v>
      </c>
      <c r="J357" s="20"/>
      <c r="K357" s="20"/>
      <c r="L357" s="20"/>
      <c r="M357" s="20"/>
      <c r="N357" s="19">
        <v>-3</v>
      </c>
      <c r="O357" s="20"/>
      <c r="P357" s="20"/>
      <c r="Q357" s="20"/>
      <c r="R357" s="20"/>
      <c r="S357" s="20"/>
      <c r="T357" s="20"/>
      <c r="U357" s="20"/>
      <c r="V357" s="19">
        <v>-1</v>
      </c>
      <c r="W357" s="20"/>
      <c r="X357" s="20"/>
      <c r="Y357" s="20"/>
      <c r="Z357" s="20"/>
      <c r="AA357" s="20"/>
      <c r="AB357" s="20"/>
      <c r="AC357" s="19">
        <v>-1</v>
      </c>
      <c r="AD357" s="20"/>
      <c r="AE357" s="20"/>
      <c r="AF357" s="19">
        <v>-2</v>
      </c>
      <c r="AG357" s="20"/>
      <c r="AH357" s="20"/>
      <c r="AI357" s="2"/>
    </row>
    <row x14ac:dyDescent="0.25" r="358" customHeight="1" ht="17.25">
      <c r="A358" s="33">
        <v>45023</v>
      </c>
      <c r="B358" s="34" t="s">
        <v>14</v>
      </c>
      <c r="C358" s="20"/>
      <c r="D358" s="20"/>
      <c r="E358" s="19">
        <v>-17</v>
      </c>
      <c r="F358" s="20"/>
      <c r="G358" s="20"/>
      <c r="H358" s="20"/>
      <c r="I358" s="20"/>
      <c r="J358" s="20"/>
      <c r="K358" s="19">
        <v>-130</v>
      </c>
      <c r="L358" s="19">
        <v>-140</v>
      </c>
      <c r="M358" s="19">
        <v>-3</v>
      </c>
      <c r="N358" s="20"/>
      <c r="O358" s="20"/>
      <c r="P358" s="20"/>
      <c r="Q358" s="20"/>
      <c r="R358" s="20"/>
      <c r="S358" s="20"/>
      <c r="T358" s="20"/>
      <c r="U358" s="19">
        <v>-2</v>
      </c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"/>
    </row>
    <row x14ac:dyDescent="0.25" r="359" customHeight="1" ht="17.25">
      <c r="A359" s="33"/>
      <c r="B359" s="34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2"/>
    </row>
    <row x14ac:dyDescent="0.25" r="360" customHeight="1" ht="17.25">
      <c r="A360" s="269"/>
      <c r="B360" s="110"/>
      <c r="C360" s="421">
        <f>SUM(C353:C359)</f>
      </c>
      <c r="D360" s="421">
        <f>SUM(D353:D359)</f>
      </c>
      <c r="E360" s="421">
        <f>SUM(E353:E359)</f>
      </c>
      <c r="F360" s="421">
        <f>SUM(F353:F359)</f>
      </c>
      <c r="G360" s="421">
        <f>SUM(G353:G359)</f>
      </c>
      <c r="H360" s="96">
        <f>SUM(H353:H359)</f>
      </c>
      <c r="I360" s="421">
        <f>SUM(I353:I359)</f>
      </c>
      <c r="J360" s="421">
        <f>SUM(J353:J359)</f>
      </c>
      <c r="K360" s="421">
        <f>SUM(K353:K359)</f>
      </c>
      <c r="L360" s="421">
        <f>SUM(L353:L359)</f>
      </c>
      <c r="M360" s="421">
        <f>SUM(M353:M359)</f>
      </c>
      <c r="N360" s="421">
        <f>SUM(N353:N359)</f>
      </c>
      <c r="O360" s="421">
        <f>SUM(O353:O359)</f>
      </c>
      <c r="P360" s="421">
        <f>SUM(P353:P359)</f>
      </c>
      <c r="Q360" s="421">
        <f>SUM(Q353:Q359)</f>
      </c>
      <c r="R360" s="421">
        <f>SUM(R353:R359)</f>
      </c>
      <c r="S360" s="421">
        <f>SUM(S353:S359)</f>
      </c>
      <c r="T360" s="421">
        <f>SUM(T353:T359)</f>
      </c>
      <c r="U360" s="421">
        <f>SUM(U353:U359)</f>
      </c>
      <c r="V360" s="421">
        <f>SUM(V353:V359)</f>
      </c>
      <c r="W360" s="421">
        <f>SUM(W353:W359)</f>
      </c>
      <c r="X360" s="421">
        <f>SUM(X353:X359)</f>
      </c>
      <c r="Y360" s="421">
        <f>SUM(Y353:Y359)</f>
      </c>
      <c r="Z360" s="96">
        <f>SUM(Z353:Z359)</f>
      </c>
      <c r="AA360" s="421">
        <f>SUM(AA353:AA359)</f>
      </c>
      <c r="AB360" s="421">
        <f>SUM(AB353:AB359)</f>
      </c>
      <c r="AC360" s="421">
        <f>SUM(AC353:AC359)</f>
      </c>
      <c r="AD360" s="421">
        <f>SUM(AD353:AD359)</f>
      </c>
      <c r="AE360" s="421">
        <f>SUM(AE353:AE359)</f>
      </c>
      <c r="AF360" s="421">
        <f>SUM(AF353:AF359)</f>
      </c>
      <c r="AG360" s="96">
        <f>SUM(AG353:AG359)</f>
      </c>
      <c r="AH360" s="421">
        <f>SUM(AH353:AH359)</f>
      </c>
      <c r="AI360" s="2"/>
    </row>
    <row x14ac:dyDescent="0.25" r="361" customHeight="1" ht="17.25">
      <c r="A361" s="37"/>
      <c r="B361" s="2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2"/>
    </row>
    <row x14ac:dyDescent="0.25" r="362" customHeight="1" ht="17.25">
      <c r="A362" s="37"/>
      <c r="B362" s="2"/>
      <c r="C362" s="267" t="s">
        <v>7</v>
      </c>
      <c r="D362" s="267" t="s">
        <v>6</v>
      </c>
      <c r="E362" s="267" t="s">
        <v>9</v>
      </c>
      <c r="F362" s="267" t="s">
        <v>8</v>
      </c>
      <c r="G362" s="267" t="s">
        <v>33</v>
      </c>
      <c r="H362" s="267" t="s">
        <v>1083</v>
      </c>
      <c r="I362" s="267" t="s">
        <v>10</v>
      </c>
      <c r="J362" s="267" t="s">
        <v>31</v>
      </c>
      <c r="K362" s="267" t="s">
        <v>32</v>
      </c>
      <c r="L362" s="267" t="s">
        <v>1866</v>
      </c>
      <c r="M362" s="267" t="s">
        <v>383</v>
      </c>
      <c r="N362" s="267" t="s">
        <v>428</v>
      </c>
      <c r="O362" s="267" t="s">
        <v>6838</v>
      </c>
      <c r="P362" s="267" t="s">
        <v>75</v>
      </c>
      <c r="Q362" s="267" t="s">
        <v>76</v>
      </c>
      <c r="R362" s="267" t="s">
        <v>358</v>
      </c>
      <c r="S362" s="267" t="s">
        <v>1878</v>
      </c>
      <c r="T362" s="267" t="s">
        <v>368</v>
      </c>
      <c r="U362" s="267" t="s">
        <v>1864</v>
      </c>
      <c r="V362" s="267" t="s">
        <v>6839</v>
      </c>
      <c r="W362" s="267" t="s">
        <v>1977</v>
      </c>
      <c r="X362" s="267" t="s">
        <v>6057</v>
      </c>
      <c r="Y362" s="267" t="s">
        <v>6343</v>
      </c>
      <c r="Z362" s="267" t="s">
        <v>5837</v>
      </c>
      <c r="AA362" s="267" t="s">
        <v>5836</v>
      </c>
      <c r="AB362" s="267" t="s">
        <v>843</v>
      </c>
      <c r="AC362" s="267" t="s">
        <v>841</v>
      </c>
      <c r="AD362" s="267" t="s">
        <v>126</v>
      </c>
      <c r="AE362" s="267" t="s">
        <v>6840</v>
      </c>
      <c r="AF362" s="267" t="s">
        <v>6841</v>
      </c>
      <c r="AG362" s="267" t="s">
        <v>6842</v>
      </c>
      <c r="AH362" s="267" t="s">
        <v>6843</v>
      </c>
      <c r="AI362" s="2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8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31.1478571428571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8.576428571428572" customWidth="1" bestFit="1"/>
    <col min="18" max="18" style="116" width="8.576428571428572" customWidth="1" bestFit="1"/>
    <col min="19" max="19" style="116" width="8.576428571428572" customWidth="1" bestFit="1"/>
    <col min="20" max="20" style="116" width="8.576428571428572" customWidth="1" bestFit="1"/>
    <col min="21" max="21" style="116" width="8.576428571428572" customWidth="1" bestFit="1"/>
    <col min="22" max="22" style="115" width="12.71928571428571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37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37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7"/>
    </row>
    <row x14ac:dyDescent="0.25" r="4" customHeight="1" ht="17.25">
      <c r="A4" s="1" t="s">
        <v>6086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37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7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9</v>
      </c>
      <c r="E6" s="267" t="s">
        <v>6</v>
      </c>
      <c r="F6" s="267" t="s">
        <v>8</v>
      </c>
      <c r="G6" s="267" t="s">
        <v>428</v>
      </c>
      <c r="H6" s="267" t="s">
        <v>32</v>
      </c>
      <c r="I6" s="267" t="s">
        <v>31</v>
      </c>
      <c r="J6" s="267" t="s">
        <v>33</v>
      </c>
      <c r="K6" s="267" t="s">
        <v>10</v>
      </c>
      <c r="L6" s="267" t="s">
        <v>368</v>
      </c>
      <c r="M6" s="267" t="s">
        <v>75</v>
      </c>
      <c r="N6" s="267" t="s">
        <v>76</v>
      </c>
      <c r="O6" s="267" t="s">
        <v>358</v>
      </c>
      <c r="P6" s="267" t="s">
        <v>383</v>
      </c>
      <c r="Q6" s="267" t="s">
        <v>1866</v>
      </c>
      <c r="R6" s="267" t="s">
        <v>5836</v>
      </c>
      <c r="S6" s="267" t="s">
        <v>5837</v>
      </c>
      <c r="T6" s="267" t="s">
        <v>369</v>
      </c>
      <c r="U6" s="267"/>
      <c r="V6" s="37"/>
    </row>
    <row x14ac:dyDescent="0.25" r="7" customHeight="1" ht="17.25">
      <c r="A7" s="15" t="s">
        <v>2641</v>
      </c>
      <c r="B7" s="34" t="s">
        <v>6805</v>
      </c>
      <c r="C7" s="19">
        <v>100</v>
      </c>
      <c r="D7" s="35"/>
      <c r="E7" s="19">
        <v>40</v>
      </c>
      <c r="F7" s="19">
        <v>50</v>
      </c>
      <c r="G7" s="19">
        <v>5</v>
      </c>
      <c r="H7" s="19">
        <v>20</v>
      </c>
      <c r="I7" s="19">
        <v>30</v>
      </c>
      <c r="J7" s="19">
        <v>200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20"/>
      <c r="V7" s="37"/>
    </row>
    <row x14ac:dyDescent="0.25" r="8" customHeight="1" ht="17.25">
      <c r="A8" s="28" t="s">
        <v>3520</v>
      </c>
      <c r="B8" s="201" t="s">
        <v>6806</v>
      </c>
      <c r="C8" s="30">
        <v>10</v>
      </c>
      <c r="D8" s="30">
        <v>100</v>
      </c>
      <c r="E8" s="20"/>
      <c r="F8" s="57"/>
      <c r="G8" s="20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35"/>
      <c r="V8" s="38" t="s">
        <v>1555</v>
      </c>
    </row>
    <row x14ac:dyDescent="0.25" r="9" customHeight="1" ht="17.25">
      <c r="A9" s="24" t="s">
        <v>3097</v>
      </c>
      <c r="B9" s="25" t="s">
        <v>6807</v>
      </c>
      <c r="C9" s="45"/>
      <c r="D9" s="45"/>
      <c r="E9" s="45"/>
      <c r="F9" s="45"/>
      <c r="G9" s="26">
        <v>15</v>
      </c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27"/>
      <c r="V9" s="37"/>
    </row>
    <row x14ac:dyDescent="0.25" r="10" customHeight="1" ht="17.25">
      <c r="A10" s="21" t="s">
        <v>6340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352"/>
      <c r="L10" s="352"/>
      <c r="M10" s="352"/>
      <c r="N10" s="352"/>
      <c r="O10" s="352"/>
      <c r="P10" s="352"/>
      <c r="Q10" s="352"/>
      <c r="R10" s="352"/>
      <c r="S10" s="352"/>
      <c r="T10" s="352"/>
      <c r="U10" s="119"/>
      <c r="V10" s="37"/>
    </row>
    <row x14ac:dyDescent="0.25" r="11" customHeight="1" ht="17.25">
      <c r="A11" s="15" t="s">
        <v>3110</v>
      </c>
      <c r="B11" s="34" t="s">
        <v>1788</v>
      </c>
      <c r="C11" s="35"/>
      <c r="D11" s="35"/>
      <c r="E11" s="35"/>
      <c r="F11" s="35"/>
      <c r="G11" s="35"/>
      <c r="H11" s="35"/>
      <c r="I11" s="19">
        <v>20</v>
      </c>
      <c r="J11" s="35"/>
      <c r="K11" s="19">
        <v>65</v>
      </c>
      <c r="L11" s="35"/>
      <c r="M11" s="35"/>
      <c r="N11" s="35"/>
      <c r="O11" s="35"/>
      <c r="P11" s="35"/>
      <c r="Q11" s="35"/>
      <c r="R11" s="35"/>
      <c r="S11" s="35"/>
      <c r="T11" s="35"/>
      <c r="U11" s="20"/>
      <c r="V11" s="37"/>
    </row>
    <row x14ac:dyDescent="0.25" r="12" customHeight="1" ht="17.25">
      <c r="A12" s="15" t="s">
        <v>2643</v>
      </c>
      <c r="B12" s="34" t="s">
        <v>6808</v>
      </c>
      <c r="C12" s="19">
        <v>100</v>
      </c>
      <c r="D12" s="19">
        <v>100</v>
      </c>
      <c r="E12" s="35"/>
      <c r="F12" s="19">
        <v>50</v>
      </c>
      <c r="G12" s="19">
        <v>5</v>
      </c>
      <c r="H12" s="35"/>
      <c r="I12" s="35"/>
      <c r="J12" s="35"/>
      <c r="K12" s="19">
        <v>35</v>
      </c>
      <c r="L12" s="19">
        <v>163</v>
      </c>
      <c r="M12" s="19">
        <v>80</v>
      </c>
      <c r="N12" s="19">
        <v>70</v>
      </c>
      <c r="O12" s="19">
        <v>50</v>
      </c>
      <c r="P12" s="35"/>
      <c r="Q12" s="35"/>
      <c r="R12" s="35"/>
      <c r="S12" s="35"/>
      <c r="T12" s="35"/>
      <c r="U12" s="20"/>
      <c r="V12" s="37"/>
    </row>
    <row x14ac:dyDescent="0.25" r="13" customHeight="1" ht="17.25">
      <c r="A13" s="15" t="s">
        <v>2643</v>
      </c>
      <c r="B13" s="34" t="s">
        <v>6809</v>
      </c>
      <c r="C13" s="35"/>
      <c r="D13" s="35"/>
      <c r="E13" s="35"/>
      <c r="F13" s="35"/>
      <c r="G13" s="35"/>
      <c r="H13" s="19">
        <v>50</v>
      </c>
      <c r="I13" s="19">
        <v>80</v>
      </c>
      <c r="J13" s="19">
        <v>50</v>
      </c>
      <c r="K13" s="35"/>
      <c r="L13" s="35"/>
      <c r="M13" s="35"/>
      <c r="N13" s="35"/>
      <c r="O13" s="35"/>
      <c r="P13" s="19">
        <v>32</v>
      </c>
      <c r="Q13" s="19">
        <v>50</v>
      </c>
      <c r="R13" s="35"/>
      <c r="S13" s="35"/>
      <c r="T13" s="35"/>
      <c r="U13" s="35"/>
      <c r="V13" s="37"/>
    </row>
    <row x14ac:dyDescent="0.25" r="14" customHeight="1" ht="17.25">
      <c r="A14" s="33" t="s">
        <v>2644</v>
      </c>
      <c r="B14" s="34" t="s">
        <v>6810</v>
      </c>
      <c r="C14" s="19">
        <v>300</v>
      </c>
      <c r="D14" s="19">
        <v>650</v>
      </c>
      <c r="E14" s="35"/>
      <c r="F14" s="19">
        <v>150</v>
      </c>
      <c r="G14" s="19">
        <v>62</v>
      </c>
      <c r="H14" s="19">
        <v>50</v>
      </c>
      <c r="I14" s="35"/>
      <c r="J14" s="19">
        <v>350</v>
      </c>
      <c r="K14" s="19">
        <v>20</v>
      </c>
      <c r="L14" s="19">
        <v>100</v>
      </c>
      <c r="M14" s="35"/>
      <c r="N14" s="35"/>
      <c r="O14" s="19">
        <v>10</v>
      </c>
      <c r="P14" s="35"/>
      <c r="Q14" s="19">
        <v>50</v>
      </c>
      <c r="R14" s="35"/>
      <c r="S14" s="35"/>
      <c r="T14" s="35"/>
      <c r="U14" s="35"/>
      <c r="V14" s="37"/>
    </row>
    <row x14ac:dyDescent="0.25" r="15" customHeight="1" ht="17.25">
      <c r="A15" s="33" t="s">
        <v>2644</v>
      </c>
      <c r="B15" s="34" t="s">
        <v>14</v>
      </c>
      <c r="C15" s="35"/>
      <c r="D15" s="35"/>
      <c r="E15" s="35"/>
      <c r="F15" s="35"/>
      <c r="G15" s="19">
        <v>-1</v>
      </c>
      <c r="H15" s="35"/>
      <c r="I15" s="35"/>
      <c r="J15" s="35"/>
      <c r="K15" s="19">
        <v>-11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7"/>
    </row>
    <row x14ac:dyDescent="0.25" r="16" customHeight="1" ht="17.25">
      <c r="A16" s="33" t="s">
        <v>1852</v>
      </c>
      <c r="B16" s="34" t="s">
        <v>6811</v>
      </c>
      <c r="C16" s="20"/>
      <c r="D16" s="19">
        <v>50</v>
      </c>
      <c r="E16" s="35"/>
      <c r="F16" s="35"/>
      <c r="G16" s="35"/>
      <c r="H16" s="35"/>
      <c r="I16" s="35"/>
      <c r="J16" s="35"/>
      <c r="K16" s="35"/>
      <c r="L16" s="19">
        <v>137</v>
      </c>
      <c r="M16" s="20"/>
      <c r="N16" s="20"/>
      <c r="O16" s="20"/>
      <c r="P16" s="20"/>
      <c r="Q16" s="20"/>
      <c r="R16" s="20"/>
      <c r="S16" s="20"/>
      <c r="T16" s="20"/>
      <c r="U16" s="20"/>
      <c r="V16" s="37"/>
    </row>
    <row x14ac:dyDescent="0.25" r="17" customHeight="1" ht="17.25">
      <c r="A17" s="65" t="s">
        <v>2645</v>
      </c>
      <c r="B17" s="34" t="s">
        <v>1788</v>
      </c>
      <c r="C17" s="20"/>
      <c r="D17" s="35"/>
      <c r="E17" s="35"/>
      <c r="F17" s="35"/>
      <c r="G17" s="35"/>
      <c r="H17" s="35"/>
      <c r="I17" s="35"/>
      <c r="J17" s="35"/>
      <c r="K17" s="19">
        <v>76</v>
      </c>
      <c r="L17" s="35"/>
      <c r="M17" s="20"/>
      <c r="N17" s="20"/>
      <c r="O17" s="20"/>
      <c r="P17" s="20"/>
      <c r="Q17" s="20"/>
      <c r="R17" s="20"/>
      <c r="S17" s="20"/>
      <c r="T17" s="20"/>
      <c r="U17" s="20"/>
      <c r="V17" s="37"/>
    </row>
    <row x14ac:dyDescent="0.25" r="18" customHeight="1" ht="17.25">
      <c r="A18" s="33" t="s">
        <v>3117</v>
      </c>
      <c r="B18" s="16" t="s">
        <v>6812</v>
      </c>
      <c r="C18" s="20"/>
      <c r="D18" s="35"/>
      <c r="E18" s="35"/>
      <c r="F18" s="35"/>
      <c r="G18" s="19">
        <v>20</v>
      </c>
      <c r="H18" s="35"/>
      <c r="I18" s="35"/>
      <c r="J18" s="35"/>
      <c r="K18" s="19">
        <v>75</v>
      </c>
      <c r="L18" s="35"/>
      <c r="M18" s="20"/>
      <c r="N18" s="20"/>
      <c r="O18" s="20"/>
      <c r="P18" s="20"/>
      <c r="Q18" s="19">
        <v>150</v>
      </c>
      <c r="R18" s="35"/>
      <c r="S18" s="35"/>
      <c r="T18" s="35"/>
      <c r="U18" s="20"/>
      <c r="V18" s="37"/>
    </row>
    <row x14ac:dyDescent="0.25" r="19" customHeight="1" ht="17.25">
      <c r="A19" s="33" t="s">
        <v>2115</v>
      </c>
      <c r="B19" s="34" t="s">
        <v>1788</v>
      </c>
      <c r="C19" s="20"/>
      <c r="D19" s="35"/>
      <c r="E19" s="35"/>
      <c r="F19" s="35"/>
      <c r="G19" s="19">
        <v>18</v>
      </c>
      <c r="H19" s="35"/>
      <c r="I19" s="35"/>
      <c r="J19" s="35"/>
      <c r="K19" s="19">
        <v>26</v>
      </c>
      <c r="L19" s="35"/>
      <c r="M19" s="20"/>
      <c r="N19" s="20"/>
      <c r="O19" s="20"/>
      <c r="P19" s="20"/>
      <c r="Q19" s="20"/>
      <c r="R19" s="20"/>
      <c r="S19" s="20"/>
      <c r="T19" s="20"/>
      <c r="U19" s="20"/>
      <c r="V19" s="37"/>
    </row>
    <row x14ac:dyDescent="0.25" r="20" customHeight="1" ht="17.25">
      <c r="A20" s="15" t="s">
        <v>2646</v>
      </c>
      <c r="B20" s="16" t="s">
        <v>6813</v>
      </c>
      <c r="C20" s="20"/>
      <c r="D20" s="99">
        <v>213</v>
      </c>
      <c r="E20" s="20"/>
      <c r="F20" s="99">
        <v>100</v>
      </c>
      <c r="G20" s="99">
        <v>20</v>
      </c>
      <c r="H20" s="19">
        <v>50</v>
      </c>
      <c r="I20" s="20"/>
      <c r="J20" s="99">
        <v>350</v>
      </c>
      <c r="K20" s="99">
        <v>10</v>
      </c>
      <c r="L20" s="19">
        <v>166</v>
      </c>
      <c r="M20" s="20"/>
      <c r="N20" s="20"/>
      <c r="O20" s="20"/>
      <c r="P20" s="20"/>
      <c r="Q20" s="20"/>
      <c r="R20" s="20"/>
      <c r="S20" s="20"/>
      <c r="T20" s="20"/>
      <c r="U20" s="20"/>
      <c r="V20" s="37"/>
    </row>
    <row x14ac:dyDescent="0.25" r="21" customHeight="1" ht="17.25">
      <c r="A21" s="15" t="s">
        <v>2646</v>
      </c>
      <c r="B21" s="34" t="s">
        <v>1788</v>
      </c>
      <c r="C21" s="20"/>
      <c r="D21" s="35"/>
      <c r="E21" s="35"/>
      <c r="F21" s="35"/>
      <c r="G21" s="19">
        <v>9</v>
      </c>
      <c r="H21" s="35"/>
      <c r="I21" s="35"/>
      <c r="J21" s="19">
        <v>75</v>
      </c>
      <c r="K21" s="19">
        <v>51</v>
      </c>
      <c r="L21" s="35"/>
      <c r="M21" s="20"/>
      <c r="N21" s="20"/>
      <c r="O21" s="20"/>
      <c r="P21" s="20"/>
      <c r="Q21" s="20"/>
      <c r="R21" s="20"/>
      <c r="S21" s="20"/>
      <c r="T21" s="20"/>
      <c r="U21" s="20"/>
      <c r="V21" s="37"/>
    </row>
    <row x14ac:dyDescent="0.25" r="22" customHeight="1" ht="17.25">
      <c r="A22" s="15" t="s">
        <v>3123</v>
      </c>
      <c r="B22" s="16" t="s">
        <v>3126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19">
        <v>50</v>
      </c>
      <c r="N22" s="19">
        <v>20</v>
      </c>
      <c r="O22" s="19">
        <v>150</v>
      </c>
      <c r="P22" s="35"/>
      <c r="Q22" s="35"/>
      <c r="R22" s="19">
        <v>40</v>
      </c>
      <c r="S22" s="19">
        <v>50</v>
      </c>
      <c r="T22" s="35"/>
      <c r="U22" s="35"/>
      <c r="V22" s="37"/>
    </row>
    <row x14ac:dyDescent="0.25" r="23" customHeight="1" ht="17.25">
      <c r="A23" s="21" t="s">
        <v>6515</v>
      </c>
      <c r="B23" s="47"/>
      <c r="C23" s="23">
        <f>SUM(C10:C22)</f>
      </c>
      <c r="D23" s="23">
        <f>SUM(D10:D22)</f>
      </c>
      <c r="E23" s="23">
        <f>SUM(E10:E22)</f>
      </c>
      <c r="F23" s="23">
        <f>SUM(F10:F22)</f>
      </c>
      <c r="G23" s="23">
        <f>SUM(G10:G22)</f>
      </c>
      <c r="H23" s="23">
        <f>SUM(H10:H22)</f>
      </c>
      <c r="I23" s="23">
        <f>SUM(I10:I22)</f>
      </c>
      <c r="J23" s="23">
        <f>SUM(J10:J22)</f>
      </c>
      <c r="K23" s="23">
        <f>SUM(K10:K22)</f>
      </c>
      <c r="L23" s="23">
        <f>SUM(L10:L22)</f>
      </c>
      <c r="M23" s="23">
        <f>SUM(M10:M22)</f>
      </c>
      <c r="N23" s="23">
        <f>SUM(N10:N22)</f>
      </c>
      <c r="O23" s="23">
        <f>SUM(O10:O22)</f>
      </c>
      <c r="P23" s="23">
        <f>SUM(P10:P22)</f>
      </c>
      <c r="Q23" s="23">
        <f>SUM(Q10:Q22)</f>
      </c>
      <c r="R23" s="23">
        <f>SUM(R10:R22)</f>
      </c>
      <c r="S23" s="23">
        <f>SUM(S10:S22)</f>
      </c>
      <c r="T23" s="112"/>
      <c r="U23" s="23">
        <f>SUM(U10:U22)</f>
      </c>
      <c r="V23" s="37"/>
    </row>
    <row x14ac:dyDescent="0.25" r="24" customHeight="1" ht="17.25">
      <c r="A24" s="353">
        <v>44927</v>
      </c>
      <c r="B24" s="201" t="s">
        <v>6814</v>
      </c>
      <c r="C24" s="250">
        <v>85</v>
      </c>
      <c r="D24" s="250">
        <v>168</v>
      </c>
      <c r="E24" s="1027"/>
      <c r="F24" s="250">
        <v>6</v>
      </c>
      <c r="G24" s="250">
        <v>15</v>
      </c>
      <c r="H24" s="1027"/>
      <c r="I24" s="1027"/>
      <c r="J24" s="250">
        <v>155</v>
      </c>
      <c r="K24" s="250">
        <v>172</v>
      </c>
      <c r="L24" s="250">
        <v>193</v>
      </c>
      <c r="M24" s="250">
        <v>28</v>
      </c>
      <c r="N24" s="1027"/>
      <c r="O24" s="1027"/>
      <c r="P24" s="1027"/>
      <c r="Q24" s="1027"/>
      <c r="R24" s="1027"/>
      <c r="S24" s="1027"/>
      <c r="T24" s="1027"/>
      <c r="U24" s="1027"/>
      <c r="V24" s="37"/>
    </row>
    <row x14ac:dyDescent="0.25" r="25" customHeight="1" ht="17.25">
      <c r="A25" s="293">
        <v>44927</v>
      </c>
      <c r="B25" s="201" t="s">
        <v>6814</v>
      </c>
      <c r="C25" s="998"/>
      <c r="D25" s="998"/>
      <c r="E25" s="998"/>
      <c r="F25" s="998"/>
      <c r="G25" s="998"/>
      <c r="H25" s="298">
        <v>35</v>
      </c>
      <c r="I25" s="298">
        <v>8</v>
      </c>
      <c r="J25" s="998"/>
      <c r="K25" s="998"/>
      <c r="L25" s="998"/>
      <c r="M25" s="998"/>
      <c r="N25" s="998"/>
      <c r="O25" s="998"/>
      <c r="P25" s="998"/>
      <c r="Q25" s="998"/>
      <c r="R25" s="998"/>
      <c r="S25" s="998"/>
      <c r="T25" s="998"/>
      <c r="U25" s="998"/>
      <c r="V25" s="37"/>
    </row>
    <row x14ac:dyDescent="0.25" r="26" customHeight="1" ht="17.25">
      <c r="A26" s="54">
        <v>44986</v>
      </c>
      <c r="B26" s="55" t="s">
        <v>6815</v>
      </c>
      <c r="C26" s="99">
        <v>-122</v>
      </c>
      <c r="D26" s="121"/>
      <c r="E26" s="121"/>
      <c r="F26" s="99">
        <v>-50</v>
      </c>
      <c r="G26" s="99">
        <v>-30</v>
      </c>
      <c r="H26" s="121"/>
      <c r="I26" s="121"/>
      <c r="J26" s="121"/>
      <c r="K26" s="99">
        <v>-25</v>
      </c>
      <c r="L26" s="121"/>
      <c r="M26" s="121"/>
      <c r="N26" s="99">
        <v>-36</v>
      </c>
      <c r="O26" s="121"/>
      <c r="P26" s="121"/>
      <c r="Q26" s="121"/>
      <c r="R26" s="121"/>
      <c r="S26" s="121"/>
      <c r="T26" s="121"/>
      <c r="U26" s="121"/>
      <c r="V26" s="37"/>
    </row>
    <row x14ac:dyDescent="0.25" r="27" customHeight="1" ht="17.25">
      <c r="A27" s="33">
        <v>45047</v>
      </c>
      <c r="B27" s="34" t="s">
        <v>1788</v>
      </c>
      <c r="C27" s="19">
        <v>100</v>
      </c>
      <c r="D27" s="19">
        <v>300</v>
      </c>
      <c r="E27" s="35"/>
      <c r="F27" s="35"/>
      <c r="G27" s="35"/>
      <c r="H27" s="35"/>
      <c r="I27" s="19">
        <v>100</v>
      </c>
      <c r="J27" s="19">
        <v>200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7"/>
    </row>
    <row x14ac:dyDescent="0.25" r="28" customHeight="1" ht="17.25">
      <c r="A28" s="33">
        <v>45047</v>
      </c>
      <c r="B28" s="34" t="s">
        <v>1788</v>
      </c>
      <c r="C28" s="19">
        <v>100</v>
      </c>
      <c r="D28" s="35"/>
      <c r="E28" s="35"/>
      <c r="F28" s="19">
        <v>70</v>
      </c>
      <c r="G28" s="35"/>
      <c r="H28" s="35"/>
      <c r="I28" s="35"/>
      <c r="J28" s="35"/>
      <c r="K28" s="35"/>
      <c r="L28" s="35"/>
      <c r="M28" s="19">
        <v>72</v>
      </c>
      <c r="N28" s="19">
        <v>100</v>
      </c>
      <c r="O28" s="19">
        <v>160</v>
      </c>
      <c r="P28" s="35"/>
      <c r="Q28" s="35"/>
      <c r="R28" s="35"/>
      <c r="S28" s="35"/>
      <c r="T28" s="35"/>
      <c r="U28" s="35"/>
      <c r="V28" s="37"/>
    </row>
    <row x14ac:dyDescent="0.25" r="29" customHeight="1" ht="17.25">
      <c r="A29" s="15">
        <v>45170</v>
      </c>
      <c r="B29" s="16" t="s">
        <v>6816</v>
      </c>
      <c r="C29" s="19">
        <v>100</v>
      </c>
      <c r="D29" s="19">
        <v>100</v>
      </c>
      <c r="E29" s="35"/>
      <c r="F29" s="35"/>
      <c r="G29" s="35"/>
      <c r="H29" s="35"/>
      <c r="I29" s="19">
        <v>100</v>
      </c>
      <c r="J29" s="19">
        <v>100</v>
      </c>
      <c r="K29" s="35"/>
      <c r="L29" s="35"/>
      <c r="M29" s="19">
        <v>8</v>
      </c>
      <c r="N29" s="19">
        <v>100</v>
      </c>
      <c r="O29" s="35"/>
      <c r="P29" s="35"/>
      <c r="Q29" s="35"/>
      <c r="R29" s="35"/>
      <c r="S29" s="35"/>
      <c r="T29" s="35"/>
      <c r="U29" s="35"/>
      <c r="V29" s="37"/>
    </row>
    <row x14ac:dyDescent="0.25" r="30" customHeight="1" ht="17.25">
      <c r="A30" s="33" t="s">
        <v>1766</v>
      </c>
      <c r="B30" s="16" t="s">
        <v>6817</v>
      </c>
      <c r="C30" s="19">
        <v>100</v>
      </c>
      <c r="D30" s="35"/>
      <c r="E30" s="35"/>
      <c r="F30" s="35"/>
      <c r="G30" s="35"/>
      <c r="H30" s="19">
        <v>30</v>
      </c>
      <c r="I30" s="35"/>
      <c r="J30" s="19">
        <v>430</v>
      </c>
      <c r="K30" s="35"/>
      <c r="L30" s="19">
        <v>115</v>
      </c>
      <c r="M30" s="19">
        <v>46</v>
      </c>
      <c r="N30" s="35"/>
      <c r="O30" s="35"/>
      <c r="P30" s="35"/>
      <c r="Q30" s="35"/>
      <c r="R30" s="19">
        <v>20</v>
      </c>
      <c r="S30" s="35"/>
      <c r="T30" s="35"/>
      <c r="U30" s="35"/>
      <c r="V30" s="37"/>
    </row>
    <row x14ac:dyDescent="0.25" r="31" customHeight="1" ht="17.25">
      <c r="A31" s="200" t="s">
        <v>3535</v>
      </c>
      <c r="B31" s="201" t="s">
        <v>6818</v>
      </c>
      <c r="C31" s="31"/>
      <c r="D31" s="31"/>
      <c r="E31" s="31"/>
      <c r="F31" s="31"/>
      <c r="G31" s="31"/>
      <c r="H31" s="30">
        <v>10</v>
      </c>
      <c r="I31" s="31"/>
      <c r="J31" s="31"/>
      <c r="K31" s="31"/>
      <c r="L31" s="31"/>
      <c r="M31" s="31"/>
      <c r="N31" s="31"/>
      <c r="O31" s="31"/>
      <c r="P31" s="31"/>
      <c r="Q31" s="31"/>
      <c r="R31" s="57"/>
      <c r="S31" s="31"/>
      <c r="T31" s="31"/>
      <c r="U31" s="31"/>
      <c r="V31" s="37"/>
    </row>
    <row x14ac:dyDescent="0.25" r="32" customHeight="1" ht="17.25">
      <c r="A32" s="33" t="s">
        <v>1770</v>
      </c>
      <c r="B32" s="16" t="s">
        <v>6819</v>
      </c>
      <c r="C32" s="20"/>
      <c r="D32" s="20"/>
      <c r="E32" s="20"/>
      <c r="F32" s="20"/>
      <c r="G32" s="20"/>
      <c r="H32" s="19">
        <v>100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37"/>
    </row>
    <row x14ac:dyDescent="0.25" r="33" customHeight="1" ht="17.25">
      <c r="A33" s="21" t="s">
        <v>5944</v>
      </c>
      <c r="B33" s="47"/>
      <c r="C33" s="23">
        <f>SUM(C23:C32)</f>
      </c>
      <c r="D33" s="23">
        <f>SUM(D23:D32)</f>
      </c>
      <c r="E33" s="23">
        <f>SUM(E23:E32)</f>
      </c>
      <c r="F33" s="23">
        <f>SUM(F23:F32)</f>
      </c>
      <c r="G33" s="23">
        <f>SUM(G23:G32)</f>
      </c>
      <c r="H33" s="23">
        <f>SUM(H23:H32)</f>
      </c>
      <c r="I33" s="23">
        <f>SUM(I23:I32)</f>
      </c>
      <c r="J33" s="23">
        <f>SUM(J23:J32)</f>
      </c>
      <c r="K33" s="23">
        <f>SUM(K23:K32)</f>
      </c>
      <c r="L33" s="23">
        <f>SUM(L23:L32)</f>
      </c>
      <c r="M33" s="23">
        <f>SUM(M23:M32)</f>
      </c>
      <c r="N33" s="23">
        <f>SUM(N23:N32)</f>
      </c>
      <c r="O33" s="23">
        <f>SUM(O23:O32)</f>
      </c>
      <c r="P33" s="23">
        <f>SUM(P23:P32)</f>
      </c>
      <c r="Q33" s="23">
        <f>SUM(Q23:Q32)</f>
      </c>
      <c r="R33" s="23">
        <f>SUM(R23:R32)</f>
      </c>
      <c r="S33" s="23">
        <f>SUM(S23:S32)</f>
      </c>
      <c r="T33" s="112"/>
      <c r="U33" s="23">
        <f>SUM(U23:U32)</f>
      </c>
      <c r="V33" s="37"/>
    </row>
    <row x14ac:dyDescent="0.25" r="34" customHeight="1" ht="17.25">
      <c r="A34" s="15">
        <v>44928</v>
      </c>
      <c r="B34" s="16" t="s">
        <v>6820</v>
      </c>
      <c r="C34" s="19">
        <v>50</v>
      </c>
      <c r="D34" s="19">
        <v>200</v>
      </c>
      <c r="E34" s="35"/>
      <c r="F34" s="19">
        <v>100</v>
      </c>
      <c r="G34" s="19">
        <v>10</v>
      </c>
      <c r="H34" s="19">
        <v>50</v>
      </c>
      <c r="I34" s="35"/>
      <c r="J34" s="35"/>
      <c r="K34" s="19">
        <v>50</v>
      </c>
      <c r="L34" s="19">
        <v>50</v>
      </c>
      <c r="M34" s="35"/>
      <c r="N34" s="35"/>
      <c r="O34" s="35"/>
      <c r="P34" s="35"/>
      <c r="Q34" s="35"/>
      <c r="R34" s="35"/>
      <c r="S34" s="35"/>
      <c r="T34" s="35"/>
      <c r="U34" s="35"/>
      <c r="V34" s="37"/>
    </row>
    <row x14ac:dyDescent="0.25" r="35" customHeight="1" ht="17.25">
      <c r="A35" s="15">
        <v>44959</v>
      </c>
      <c r="B35" s="16" t="s">
        <v>6821</v>
      </c>
      <c r="C35" s="19">
        <v>150</v>
      </c>
      <c r="D35" s="19">
        <v>300</v>
      </c>
      <c r="E35" s="20"/>
      <c r="F35" s="20"/>
      <c r="G35" s="19">
        <v>40</v>
      </c>
      <c r="H35" s="19">
        <v>50</v>
      </c>
      <c r="I35" s="20"/>
      <c r="J35" s="20"/>
      <c r="K35" s="19">
        <v>300</v>
      </c>
      <c r="L35" s="19">
        <v>150</v>
      </c>
      <c r="M35" s="20"/>
      <c r="N35" s="20"/>
      <c r="O35" s="20"/>
      <c r="P35" s="20"/>
      <c r="Q35" s="20"/>
      <c r="R35" s="20"/>
      <c r="S35" s="20"/>
      <c r="T35" s="20"/>
      <c r="U35" s="20"/>
      <c r="V35" s="37"/>
    </row>
    <row x14ac:dyDescent="0.25" r="36" customHeight="1" ht="17.25">
      <c r="A36" s="15">
        <v>44987</v>
      </c>
      <c r="B36" s="16" t="s">
        <v>6822</v>
      </c>
      <c r="C36" s="19">
        <v>300</v>
      </c>
      <c r="D36" s="35"/>
      <c r="E36" s="35"/>
      <c r="F36" s="35"/>
      <c r="G36" s="35"/>
      <c r="H36" s="35"/>
      <c r="I36" s="35"/>
      <c r="J36" s="35"/>
      <c r="K36" s="19">
        <v>70</v>
      </c>
      <c r="L36" s="19">
        <v>50</v>
      </c>
      <c r="M36" s="35"/>
      <c r="N36" s="35"/>
      <c r="O36" s="35"/>
      <c r="P36" s="35"/>
      <c r="Q36" s="35"/>
      <c r="R36" s="35"/>
      <c r="S36" s="35"/>
      <c r="T36" s="35"/>
      <c r="U36" s="35"/>
      <c r="V36" s="37"/>
    </row>
    <row x14ac:dyDescent="0.25" r="37" customHeight="1" ht="17.25">
      <c r="A37" s="15">
        <v>45018</v>
      </c>
      <c r="B37" s="16" t="s">
        <v>6823</v>
      </c>
      <c r="C37" s="35"/>
      <c r="D37" s="19">
        <v>200</v>
      </c>
      <c r="E37" s="35"/>
      <c r="F37" s="35"/>
      <c r="G37" s="35"/>
      <c r="H37" s="35"/>
      <c r="I37" s="35"/>
      <c r="J37" s="19">
        <v>300</v>
      </c>
      <c r="K37" s="19">
        <v>80</v>
      </c>
      <c r="L37" s="19">
        <v>50</v>
      </c>
      <c r="M37" s="35"/>
      <c r="N37" s="35"/>
      <c r="O37" s="35"/>
      <c r="P37" s="35"/>
      <c r="Q37" s="35"/>
      <c r="R37" s="35"/>
      <c r="S37" s="35"/>
      <c r="T37" s="35"/>
      <c r="U37" s="35"/>
      <c r="V37" s="37"/>
    </row>
    <row x14ac:dyDescent="0.25" r="38" customHeight="1" ht="17.25">
      <c r="A38" s="15">
        <v>45079</v>
      </c>
      <c r="B38" s="16" t="s">
        <v>6824</v>
      </c>
      <c r="C38" s="19">
        <v>100</v>
      </c>
      <c r="D38" s="35"/>
      <c r="E38" s="35"/>
      <c r="F38" s="35"/>
      <c r="G38" s="35"/>
      <c r="H38" s="35"/>
      <c r="I38" s="35"/>
      <c r="J38" s="35"/>
      <c r="K38" s="19">
        <v>116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7"/>
    </row>
    <row x14ac:dyDescent="0.25" r="39" customHeight="1" ht="17.25">
      <c r="A39" s="33">
        <v>45171</v>
      </c>
      <c r="B39" s="34" t="s">
        <v>14</v>
      </c>
      <c r="C39" s="20"/>
      <c r="D39" s="19">
        <v>-10</v>
      </c>
      <c r="E39" s="19">
        <v>-40</v>
      </c>
      <c r="F39" s="20"/>
      <c r="G39" s="19">
        <v>-4</v>
      </c>
      <c r="H39" s="20"/>
      <c r="I39" s="20"/>
      <c r="J39" s="19">
        <v>-10</v>
      </c>
      <c r="K39" s="20"/>
      <c r="L39" s="20"/>
      <c r="M39" s="20"/>
      <c r="N39" s="20"/>
      <c r="O39" s="19">
        <v>-200</v>
      </c>
      <c r="P39" s="20"/>
      <c r="Q39" s="19">
        <v>-41</v>
      </c>
      <c r="R39" s="19">
        <v>-50</v>
      </c>
      <c r="S39" s="19">
        <v>-27</v>
      </c>
      <c r="T39" s="35"/>
      <c r="U39" s="20"/>
      <c r="V39" s="37"/>
    </row>
    <row x14ac:dyDescent="0.25" r="40" customHeight="1" ht="17.25">
      <c r="A40" s="33">
        <v>45171</v>
      </c>
      <c r="B40" s="16" t="s">
        <v>6825</v>
      </c>
      <c r="C40" s="19">
        <v>200</v>
      </c>
      <c r="D40" s="20"/>
      <c r="E40" s="20"/>
      <c r="F40" s="20"/>
      <c r="G40" s="20"/>
      <c r="H40" s="20"/>
      <c r="I40" s="20"/>
      <c r="J40" s="20"/>
      <c r="K40" s="19">
        <v>84</v>
      </c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37"/>
    </row>
    <row x14ac:dyDescent="0.25" r="41" customHeight="1" ht="17.25">
      <c r="A41" s="33" t="s">
        <v>1787</v>
      </c>
      <c r="B41" s="16" t="s">
        <v>6826</v>
      </c>
      <c r="C41" s="35"/>
      <c r="D41" s="19">
        <v>50</v>
      </c>
      <c r="E41" s="35"/>
      <c r="F41" s="19">
        <v>10</v>
      </c>
      <c r="G41" s="35"/>
      <c r="H41" s="35"/>
      <c r="I41" s="35"/>
      <c r="J41" s="35"/>
      <c r="K41" s="19">
        <v>200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7"/>
    </row>
    <row x14ac:dyDescent="0.25" r="42" customHeight="1" ht="17.25">
      <c r="A42" s="33" t="s">
        <v>1787</v>
      </c>
      <c r="B42" s="34" t="s">
        <v>14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19">
        <v>-60</v>
      </c>
      <c r="N42" s="19">
        <v>-124</v>
      </c>
      <c r="O42" s="35"/>
      <c r="P42" s="35"/>
      <c r="Q42" s="35"/>
      <c r="R42" s="35"/>
      <c r="S42" s="35"/>
      <c r="T42" s="35"/>
      <c r="U42" s="35"/>
      <c r="V42" s="37"/>
    </row>
    <row x14ac:dyDescent="0.25" r="43" customHeight="1" ht="17.25">
      <c r="A43" s="28" t="s">
        <v>6827</v>
      </c>
      <c r="B43" s="201" t="s">
        <v>6818</v>
      </c>
      <c r="C43" s="35"/>
      <c r="D43" s="35"/>
      <c r="E43" s="35"/>
      <c r="F43" s="35"/>
      <c r="G43" s="35"/>
      <c r="H43" s="59"/>
      <c r="I43" s="30">
        <v>15</v>
      </c>
      <c r="J43" s="30">
        <v>150</v>
      </c>
      <c r="K43" s="35"/>
      <c r="L43" s="35"/>
      <c r="M43" s="59"/>
      <c r="N43" s="59"/>
      <c r="O43" s="35"/>
      <c r="P43" s="35"/>
      <c r="Q43" s="35"/>
      <c r="R43" s="35"/>
      <c r="S43" s="59"/>
      <c r="T43" s="59"/>
      <c r="U43" s="35"/>
      <c r="V43" s="37"/>
    </row>
    <row x14ac:dyDescent="0.25" r="44" customHeight="1" ht="17.25">
      <c r="A44" s="33" t="s">
        <v>4055</v>
      </c>
      <c r="B44" s="16" t="s">
        <v>6828</v>
      </c>
      <c r="C44" s="35"/>
      <c r="D44" s="35"/>
      <c r="E44" s="35"/>
      <c r="F44" s="35"/>
      <c r="G44" s="35"/>
      <c r="H44" s="35"/>
      <c r="I44" s="19">
        <v>20</v>
      </c>
      <c r="J44" s="19">
        <v>50</v>
      </c>
      <c r="K44" s="19">
        <v>40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7"/>
    </row>
    <row x14ac:dyDescent="0.25" r="45" customHeight="1" ht="17.25">
      <c r="A45" s="33" t="s">
        <v>3428</v>
      </c>
      <c r="B45" s="34" t="s">
        <v>14</v>
      </c>
      <c r="C45" s="19">
        <v>-120</v>
      </c>
      <c r="D45" s="19">
        <v>-100</v>
      </c>
      <c r="E45" s="20"/>
      <c r="F45" s="19">
        <v>-50</v>
      </c>
      <c r="G45" s="19">
        <v>-15</v>
      </c>
      <c r="H45" s="20"/>
      <c r="I45" s="20"/>
      <c r="J45" s="20"/>
      <c r="K45" s="19">
        <v>-30</v>
      </c>
      <c r="L45" s="19">
        <v>-83</v>
      </c>
      <c r="M45" s="20"/>
      <c r="N45" s="20"/>
      <c r="O45" s="20"/>
      <c r="P45" s="20"/>
      <c r="Q45" s="20"/>
      <c r="R45" s="20"/>
      <c r="S45" s="20"/>
      <c r="T45" s="20"/>
      <c r="U45" s="20"/>
      <c r="V45" s="37"/>
    </row>
    <row x14ac:dyDescent="0.25" r="46" customHeight="1" ht="17.25">
      <c r="A46" s="21" t="s">
        <v>5946</v>
      </c>
      <c r="B46" s="47"/>
      <c r="C46" s="23">
        <f>SUM(C33:C45)</f>
      </c>
      <c r="D46" s="23">
        <f>SUM(D33:D45)</f>
      </c>
      <c r="E46" s="23">
        <f>SUM(E33:E45)</f>
      </c>
      <c r="F46" s="23">
        <f>SUM(F33:F45)</f>
      </c>
      <c r="G46" s="23">
        <f>SUM(G33:G45)</f>
      </c>
      <c r="H46" s="23">
        <f>SUM(H33:H45)</f>
      </c>
      <c r="I46" s="23">
        <f>SUM(I33:I45)</f>
      </c>
      <c r="J46" s="23">
        <f>SUM(J33:J45)</f>
      </c>
      <c r="K46" s="23">
        <f>SUM(K33:K45)</f>
      </c>
      <c r="L46" s="23">
        <f>SUM(L33:L45)</f>
      </c>
      <c r="M46" s="23">
        <f>SUM(M33:M45)</f>
      </c>
      <c r="N46" s="23">
        <f>SUM(N33:N45)</f>
      </c>
      <c r="O46" s="23">
        <f>SUM(O33:O45)</f>
      </c>
      <c r="P46" s="23">
        <f>SUM(P33:P45)</f>
      </c>
      <c r="Q46" s="23">
        <f>SUM(Q33:Q45)</f>
      </c>
      <c r="R46" s="23">
        <f>SUM(R33:R45)</f>
      </c>
      <c r="S46" s="23">
        <f>SUM(S33:S45)</f>
      </c>
      <c r="T46" s="112"/>
      <c r="U46" s="23">
        <f>SUM(U33:U45)</f>
      </c>
      <c r="V46" s="37"/>
    </row>
    <row x14ac:dyDescent="0.25" r="47" customHeight="1" ht="17.25">
      <c r="A47" s="28">
        <v>44929</v>
      </c>
      <c r="B47" s="29" t="s">
        <v>6829</v>
      </c>
      <c r="C47" s="30">
        <v>43</v>
      </c>
      <c r="D47" s="31"/>
      <c r="E47" s="30">
        <v>13</v>
      </c>
      <c r="F47" s="30">
        <v>9</v>
      </c>
      <c r="G47" s="30">
        <v>3</v>
      </c>
      <c r="H47" s="30">
        <v>1</v>
      </c>
      <c r="I47" s="31"/>
      <c r="J47" s="30">
        <v>59</v>
      </c>
      <c r="K47" s="30">
        <v>106</v>
      </c>
      <c r="L47" s="31"/>
      <c r="M47" s="30">
        <v>2</v>
      </c>
      <c r="N47" s="30">
        <v>1</v>
      </c>
      <c r="O47" s="31"/>
      <c r="P47" s="31"/>
      <c r="Q47" s="30">
        <v>4</v>
      </c>
      <c r="R47" s="31"/>
      <c r="S47" s="31"/>
      <c r="T47" s="31"/>
      <c r="U47" s="31"/>
      <c r="V47" s="37"/>
    </row>
    <row x14ac:dyDescent="0.25" r="48" customHeight="1" ht="17.25">
      <c r="A48" s="28">
        <v>44929</v>
      </c>
      <c r="B48" s="29" t="s">
        <v>6830</v>
      </c>
      <c r="C48" s="31"/>
      <c r="D48" s="31"/>
      <c r="E48" s="31"/>
      <c r="F48" s="31"/>
      <c r="G48" s="31"/>
      <c r="H48" s="30">
        <v>-40</v>
      </c>
      <c r="I48" s="31"/>
      <c r="J48" s="30">
        <v>-100</v>
      </c>
      <c r="K48" s="31"/>
      <c r="L48" s="31"/>
      <c r="M48" s="31"/>
      <c r="N48" s="31"/>
      <c r="O48" s="30">
        <v>-60</v>
      </c>
      <c r="P48" s="31"/>
      <c r="Q48" s="31"/>
      <c r="R48" s="31"/>
      <c r="S48" s="31"/>
      <c r="T48" s="31"/>
      <c r="U48" s="31"/>
      <c r="V48" s="37"/>
    </row>
    <row x14ac:dyDescent="0.25" r="49" customHeight="1" ht="17.25">
      <c r="A49" s="15">
        <v>44929</v>
      </c>
      <c r="B49" s="34" t="s">
        <v>14</v>
      </c>
      <c r="C49" s="19">
        <v>-140</v>
      </c>
      <c r="D49" s="19">
        <v>-160</v>
      </c>
      <c r="E49" s="20"/>
      <c r="F49" s="19">
        <v>-122</v>
      </c>
      <c r="G49" s="19">
        <v>-23</v>
      </c>
      <c r="H49" s="20"/>
      <c r="I49" s="20"/>
      <c r="J49" s="19">
        <v>-24</v>
      </c>
      <c r="K49" s="19">
        <v>-136</v>
      </c>
      <c r="L49" s="19">
        <v>-100</v>
      </c>
      <c r="M49" s="20"/>
      <c r="N49" s="20"/>
      <c r="O49" s="19">
        <v>-49</v>
      </c>
      <c r="P49" s="20"/>
      <c r="Q49" s="20"/>
      <c r="R49" s="20"/>
      <c r="S49" s="20"/>
      <c r="T49" s="20"/>
      <c r="U49" s="20"/>
      <c r="V49" s="37"/>
    </row>
    <row x14ac:dyDescent="0.25" r="50" customHeight="1" ht="17.25">
      <c r="A50" s="15">
        <v>44929</v>
      </c>
      <c r="B50" s="34" t="s">
        <v>14</v>
      </c>
      <c r="C50" s="20"/>
      <c r="D50" s="20"/>
      <c r="E50" s="20"/>
      <c r="F50" s="20"/>
      <c r="G50" s="19">
        <v>-6</v>
      </c>
      <c r="H50" s="20"/>
      <c r="I50" s="20"/>
      <c r="J50" s="19">
        <v>-85</v>
      </c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37"/>
    </row>
    <row x14ac:dyDescent="0.25" r="51" customHeight="1" ht="17.25">
      <c r="A51" s="15">
        <v>44929</v>
      </c>
      <c r="B51" s="34" t="s">
        <v>14</v>
      </c>
      <c r="C51" s="19">
        <v>-121</v>
      </c>
      <c r="D51" s="19">
        <v>-200</v>
      </c>
      <c r="E51" s="20"/>
      <c r="F51" s="19">
        <v>-3</v>
      </c>
      <c r="G51" s="20"/>
      <c r="H51" s="20"/>
      <c r="I51" s="20"/>
      <c r="J51" s="20"/>
      <c r="K51" s="19">
        <v>-9</v>
      </c>
      <c r="L51" s="19">
        <v>-10</v>
      </c>
      <c r="M51" s="19">
        <v>-25</v>
      </c>
      <c r="N51" s="19">
        <v>-84</v>
      </c>
      <c r="O51" s="19">
        <v>-2</v>
      </c>
      <c r="P51" s="20"/>
      <c r="Q51" s="20"/>
      <c r="R51" s="20"/>
      <c r="S51" s="20"/>
      <c r="T51" s="20"/>
      <c r="U51" s="20"/>
      <c r="V51" s="37"/>
    </row>
    <row x14ac:dyDescent="0.25" r="52" customHeight="1" ht="17.25">
      <c r="A52" s="15">
        <v>44929</v>
      </c>
      <c r="B52" s="34" t="s">
        <v>14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19">
        <v>-99</v>
      </c>
      <c r="N52" s="35"/>
      <c r="O52" s="35"/>
      <c r="P52" s="35"/>
      <c r="Q52" s="35"/>
      <c r="R52" s="19">
        <v>-10</v>
      </c>
      <c r="S52" s="35"/>
      <c r="T52" s="35"/>
      <c r="U52" s="35"/>
      <c r="V52" s="37"/>
    </row>
    <row x14ac:dyDescent="0.25" r="53" customHeight="1" ht="17.25">
      <c r="A53" s="28">
        <v>45080</v>
      </c>
      <c r="B53" s="29" t="s">
        <v>6118</v>
      </c>
      <c r="C53" s="31"/>
      <c r="D53" s="31"/>
      <c r="E53" s="31"/>
      <c r="F53" s="31"/>
      <c r="G53" s="30">
        <v>-4</v>
      </c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7"/>
    </row>
    <row x14ac:dyDescent="0.25" r="54" customHeight="1" ht="17.25">
      <c r="A54" s="28">
        <v>45080</v>
      </c>
      <c r="B54" s="29" t="s">
        <v>6118</v>
      </c>
      <c r="C54" s="30">
        <v>-12</v>
      </c>
      <c r="D54" s="30">
        <v>-16</v>
      </c>
      <c r="E54" s="30">
        <v>-8</v>
      </c>
      <c r="F54" s="31"/>
      <c r="G54" s="31"/>
      <c r="H54" s="30">
        <v>-14</v>
      </c>
      <c r="I54" s="31"/>
      <c r="J54" s="30">
        <v>-85</v>
      </c>
      <c r="K54" s="30">
        <v>-4</v>
      </c>
      <c r="L54" s="31"/>
      <c r="M54" s="30">
        <v>-4</v>
      </c>
      <c r="N54" s="31"/>
      <c r="O54" s="31"/>
      <c r="P54" s="31"/>
      <c r="Q54" s="30">
        <v>-4</v>
      </c>
      <c r="R54" s="31"/>
      <c r="S54" s="31"/>
      <c r="T54" s="31"/>
      <c r="U54" s="31"/>
      <c r="V54" s="37"/>
    </row>
    <row x14ac:dyDescent="0.25" r="55" customHeight="1" ht="17.25">
      <c r="A55" s="33">
        <v>45141</v>
      </c>
      <c r="B55" s="34" t="s">
        <v>14</v>
      </c>
      <c r="C55" s="19">
        <v>-62</v>
      </c>
      <c r="D55" s="35"/>
      <c r="E55" s="35"/>
      <c r="F55" s="35"/>
      <c r="G55" s="35"/>
      <c r="H55" s="35"/>
      <c r="I55" s="35"/>
      <c r="J55" s="35"/>
      <c r="K55" s="19">
        <v>-152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7"/>
    </row>
    <row x14ac:dyDescent="0.25" r="56" customHeight="1" ht="17.25">
      <c r="A56" s="33">
        <v>45141</v>
      </c>
      <c r="B56" s="34" t="s">
        <v>14</v>
      </c>
      <c r="C56" s="19">
        <v>-19</v>
      </c>
      <c r="D56" s="19">
        <v>-44</v>
      </c>
      <c r="E56" s="20"/>
      <c r="F56" s="19">
        <v>-54</v>
      </c>
      <c r="G56" s="19">
        <v>-12</v>
      </c>
      <c r="H56" s="19">
        <v>-10</v>
      </c>
      <c r="I56" s="20"/>
      <c r="J56" s="19">
        <v>-50</v>
      </c>
      <c r="K56" s="19">
        <v>-18</v>
      </c>
      <c r="L56" s="19">
        <v>-24</v>
      </c>
      <c r="M56" s="20"/>
      <c r="N56" s="20"/>
      <c r="O56" s="20"/>
      <c r="P56" s="20"/>
      <c r="Q56" s="20"/>
      <c r="R56" s="20"/>
      <c r="S56" s="20"/>
      <c r="T56" s="20"/>
      <c r="U56" s="20"/>
      <c r="V56" s="37"/>
    </row>
    <row x14ac:dyDescent="0.25" r="57" customHeight="1" ht="17.25">
      <c r="A57" s="33">
        <v>45141</v>
      </c>
      <c r="B57" s="34" t="s">
        <v>14</v>
      </c>
      <c r="C57" s="35"/>
      <c r="D57" s="35"/>
      <c r="E57" s="35"/>
      <c r="F57" s="35"/>
      <c r="G57" s="35"/>
      <c r="H57" s="35"/>
      <c r="I57" s="19">
        <v>-10</v>
      </c>
      <c r="J57" s="35"/>
      <c r="K57" s="35"/>
      <c r="L57" s="35"/>
      <c r="M57" s="35"/>
      <c r="N57" s="35"/>
      <c r="O57" s="35"/>
      <c r="P57" s="19">
        <v>-10</v>
      </c>
      <c r="Q57" s="35"/>
      <c r="R57" s="35"/>
      <c r="S57" s="35"/>
      <c r="T57" s="35"/>
      <c r="U57" s="35"/>
      <c r="V57" s="37"/>
    </row>
    <row x14ac:dyDescent="0.25" r="58" customHeight="1" ht="17.25">
      <c r="A58" s="33">
        <v>45172</v>
      </c>
      <c r="B58" s="34" t="s">
        <v>14</v>
      </c>
      <c r="C58" s="19">
        <v>-360</v>
      </c>
      <c r="D58" s="19">
        <v>-90</v>
      </c>
      <c r="E58" s="35"/>
      <c r="F58" s="35"/>
      <c r="G58" s="35"/>
      <c r="H58" s="35"/>
      <c r="I58" s="35"/>
      <c r="J58" s="35"/>
      <c r="K58" s="35"/>
      <c r="L58" s="19">
        <v>-137</v>
      </c>
      <c r="M58" s="35"/>
      <c r="N58" s="35"/>
      <c r="O58" s="35"/>
      <c r="P58" s="35"/>
      <c r="Q58" s="35"/>
      <c r="R58" s="35"/>
      <c r="S58" s="35"/>
      <c r="T58" s="35"/>
      <c r="U58" s="35"/>
      <c r="V58" s="37"/>
    </row>
    <row x14ac:dyDescent="0.25" r="59" customHeight="1" ht="17.25">
      <c r="A59" s="33">
        <v>45172</v>
      </c>
      <c r="B59" s="34" t="s">
        <v>14</v>
      </c>
      <c r="C59" s="35"/>
      <c r="D59" s="35"/>
      <c r="E59" s="35"/>
      <c r="F59" s="35"/>
      <c r="G59" s="35"/>
      <c r="H59" s="35"/>
      <c r="I59" s="35"/>
      <c r="J59" s="35"/>
      <c r="K59" s="19">
        <v>-100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7"/>
    </row>
    <row x14ac:dyDescent="0.25" r="60" customHeight="1" ht="17.25">
      <c r="A60" s="33">
        <v>45202</v>
      </c>
      <c r="B60" s="34" t="s">
        <v>14</v>
      </c>
      <c r="C60" s="35"/>
      <c r="D60" s="19">
        <v>-30</v>
      </c>
      <c r="E60" s="35"/>
      <c r="F60" s="19">
        <v>-16</v>
      </c>
      <c r="G60" s="35"/>
      <c r="H60" s="35"/>
      <c r="I60" s="19">
        <v>-127</v>
      </c>
      <c r="J60" s="35"/>
      <c r="K60" s="19">
        <v>-46</v>
      </c>
      <c r="L60" s="19">
        <v>-100</v>
      </c>
      <c r="M60" s="35"/>
      <c r="N60" s="35"/>
      <c r="O60" s="35"/>
      <c r="P60" s="35"/>
      <c r="Q60" s="35"/>
      <c r="R60" s="35"/>
      <c r="S60" s="35"/>
      <c r="T60" s="35"/>
      <c r="U60" s="35"/>
      <c r="V60" s="37"/>
    </row>
    <row x14ac:dyDescent="0.25" r="61" customHeight="1" ht="17.25">
      <c r="A61" s="33">
        <v>45202</v>
      </c>
      <c r="B61" s="34" t="s">
        <v>14</v>
      </c>
      <c r="C61" s="19">
        <v>-50</v>
      </c>
      <c r="D61" s="19">
        <v>-80</v>
      </c>
      <c r="E61" s="35"/>
      <c r="F61" s="35"/>
      <c r="G61" s="19">
        <v>-20</v>
      </c>
      <c r="H61" s="35"/>
      <c r="I61" s="35"/>
      <c r="J61" s="35"/>
      <c r="K61" s="19">
        <v>-108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7"/>
    </row>
    <row x14ac:dyDescent="0.25" r="62" customHeight="1" ht="17.25">
      <c r="A62" s="33">
        <v>45202</v>
      </c>
      <c r="B62" s="34" t="s">
        <v>14</v>
      </c>
      <c r="C62" s="19">
        <v>-100</v>
      </c>
      <c r="D62" s="19">
        <v>-300</v>
      </c>
      <c r="E62" s="35"/>
      <c r="F62" s="35"/>
      <c r="G62" s="35"/>
      <c r="H62" s="35"/>
      <c r="I62" s="35"/>
      <c r="J62" s="35"/>
      <c r="K62" s="19">
        <v>-130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7"/>
    </row>
    <row x14ac:dyDescent="0.25" r="63" customHeight="1" ht="17.25">
      <c r="A63" s="33" t="s">
        <v>3141</v>
      </c>
      <c r="B63" s="34" t="s">
        <v>14</v>
      </c>
      <c r="C63" s="19">
        <v>-188</v>
      </c>
      <c r="D63" s="19">
        <v>-223</v>
      </c>
      <c r="E63" s="35"/>
      <c r="F63" s="35"/>
      <c r="G63" s="35"/>
      <c r="H63" s="35"/>
      <c r="I63" s="19">
        <v>-36</v>
      </c>
      <c r="J63" s="35"/>
      <c r="K63" s="19">
        <v>-100</v>
      </c>
      <c r="L63" s="19">
        <v>-50</v>
      </c>
      <c r="M63" s="35"/>
      <c r="N63" s="35"/>
      <c r="O63" s="35"/>
      <c r="P63" s="35"/>
      <c r="Q63" s="35"/>
      <c r="R63" s="35"/>
      <c r="S63" s="35"/>
      <c r="T63" s="35"/>
      <c r="U63" s="35"/>
      <c r="V63" s="37"/>
    </row>
    <row x14ac:dyDescent="0.25" r="64" customHeight="1" ht="17.25">
      <c r="A64" s="33" t="s">
        <v>3143</v>
      </c>
      <c r="B64" s="34" t="s">
        <v>14</v>
      </c>
      <c r="C64" s="19">
        <v>-70</v>
      </c>
      <c r="D64" s="19">
        <v>-159</v>
      </c>
      <c r="E64" s="20"/>
      <c r="F64" s="19">
        <v>-90</v>
      </c>
      <c r="G64" s="20"/>
      <c r="H64" s="20"/>
      <c r="I64" s="20"/>
      <c r="J64" s="19">
        <v>-304</v>
      </c>
      <c r="K64" s="19">
        <v>-45</v>
      </c>
      <c r="L64" s="19">
        <v>-84</v>
      </c>
      <c r="M64" s="20"/>
      <c r="N64" s="20"/>
      <c r="O64" s="19">
        <v>-10</v>
      </c>
      <c r="P64" s="20"/>
      <c r="Q64" s="20"/>
      <c r="R64" s="20"/>
      <c r="S64" s="20"/>
      <c r="T64" s="20"/>
      <c r="U64" s="20"/>
      <c r="V64" s="37"/>
    </row>
    <row x14ac:dyDescent="0.25" r="65" customHeight="1" ht="17.25">
      <c r="A65" s="28" t="s">
        <v>3436</v>
      </c>
      <c r="B65" s="29" t="s">
        <v>6118</v>
      </c>
      <c r="C65" s="30">
        <v>-8</v>
      </c>
      <c r="D65" s="30">
        <v>-16</v>
      </c>
      <c r="E65" s="31"/>
      <c r="F65" s="30">
        <v>-8</v>
      </c>
      <c r="G65" s="30">
        <v>-4</v>
      </c>
      <c r="H65" s="31"/>
      <c r="I65" s="31"/>
      <c r="J65" s="30">
        <v>-16</v>
      </c>
      <c r="K65" s="30">
        <v>-4</v>
      </c>
      <c r="L65" s="30">
        <v>-8</v>
      </c>
      <c r="M65" s="30">
        <v>-4</v>
      </c>
      <c r="N65" s="31"/>
      <c r="O65" s="31"/>
      <c r="P65" s="31"/>
      <c r="Q65" s="30">
        <v>-8</v>
      </c>
      <c r="R65" s="31"/>
      <c r="S65" s="31"/>
      <c r="T65" s="31"/>
      <c r="U65" s="31"/>
      <c r="V65" s="37"/>
    </row>
    <row x14ac:dyDescent="0.25" r="66" customHeight="1" ht="17.25">
      <c r="A66" s="15" t="s">
        <v>3436</v>
      </c>
      <c r="B66" s="34" t="s">
        <v>14</v>
      </c>
      <c r="C66" s="20"/>
      <c r="D66" s="20"/>
      <c r="E66" s="20"/>
      <c r="F66" s="19">
        <v>-4</v>
      </c>
      <c r="G66" s="20"/>
      <c r="H66" s="20"/>
      <c r="I66" s="19">
        <v>-44</v>
      </c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37"/>
    </row>
    <row x14ac:dyDescent="0.25" r="67" customHeight="1" ht="17.25">
      <c r="A67" s="15" t="s">
        <v>3436</v>
      </c>
      <c r="B67" s="34" t="s">
        <v>14</v>
      </c>
      <c r="C67" s="19">
        <v>-45</v>
      </c>
      <c r="D67" s="19">
        <v>-61</v>
      </c>
      <c r="E67" s="20"/>
      <c r="F67" s="20"/>
      <c r="G67" s="19">
        <v>-9</v>
      </c>
      <c r="H67" s="19">
        <v>-66</v>
      </c>
      <c r="I67" s="20"/>
      <c r="J67" s="19">
        <v>-258</v>
      </c>
      <c r="K67" s="19">
        <v>-274</v>
      </c>
      <c r="L67" s="19">
        <v>-100</v>
      </c>
      <c r="M67" s="20"/>
      <c r="N67" s="20"/>
      <c r="O67" s="20"/>
      <c r="P67" s="19">
        <v>-4</v>
      </c>
      <c r="Q67" s="20"/>
      <c r="R67" s="20"/>
      <c r="S67" s="20"/>
      <c r="T67" s="20"/>
      <c r="U67" s="20"/>
      <c r="V67" s="37"/>
    </row>
    <row x14ac:dyDescent="0.25" r="68" customHeight="1" ht="17.25">
      <c r="A68" s="15" t="s">
        <v>4090</v>
      </c>
      <c r="B68" s="16" t="s">
        <v>6831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19">
        <v>12</v>
      </c>
      <c r="U68" s="35"/>
      <c r="V68" s="37"/>
    </row>
    <row x14ac:dyDescent="0.25" r="69" customHeight="1" ht="17.25">
      <c r="A69" s="15" t="s">
        <v>4090</v>
      </c>
      <c r="B69" s="16" t="s">
        <v>14</v>
      </c>
      <c r="C69" s="20"/>
      <c r="D69" s="19">
        <v>-99</v>
      </c>
      <c r="E69" s="20"/>
      <c r="F69" s="20"/>
      <c r="G69" s="19">
        <v>-32</v>
      </c>
      <c r="H69" s="19">
        <v>-43</v>
      </c>
      <c r="I69" s="19">
        <v>-22</v>
      </c>
      <c r="J69" s="20"/>
      <c r="K69" s="20"/>
      <c r="L69" s="19">
        <v>-46</v>
      </c>
      <c r="M69" s="19">
        <v>-16</v>
      </c>
      <c r="N69" s="20"/>
      <c r="O69" s="20"/>
      <c r="P69" s="19">
        <v>-2</v>
      </c>
      <c r="Q69" s="19">
        <v>-40</v>
      </c>
      <c r="R69" s="20"/>
      <c r="S69" s="20"/>
      <c r="T69" s="20"/>
      <c r="U69" s="20"/>
      <c r="V69" s="37"/>
    </row>
    <row x14ac:dyDescent="0.25" r="70" customHeight="1" ht="17.25">
      <c r="A70" s="15" t="s">
        <v>4090</v>
      </c>
      <c r="B70" s="16" t="s">
        <v>14</v>
      </c>
      <c r="C70" s="19">
        <v>-37</v>
      </c>
      <c r="D70" s="20"/>
      <c r="E70" s="20"/>
      <c r="F70" s="19">
        <v>-24</v>
      </c>
      <c r="G70" s="20"/>
      <c r="H70" s="20"/>
      <c r="I70" s="20"/>
      <c r="J70" s="19">
        <v>-277</v>
      </c>
      <c r="K70" s="19">
        <v>-17</v>
      </c>
      <c r="L70" s="20"/>
      <c r="M70" s="20"/>
      <c r="N70" s="19">
        <v>-7</v>
      </c>
      <c r="O70" s="20"/>
      <c r="P70" s="20"/>
      <c r="Q70" s="20"/>
      <c r="R70" s="20"/>
      <c r="S70" s="19">
        <v>-2</v>
      </c>
      <c r="T70" s="20"/>
      <c r="U70" s="20"/>
      <c r="V70" s="37"/>
    </row>
    <row x14ac:dyDescent="0.25" r="71" customHeight="1" ht="17.25">
      <c r="A71" s="15" t="s">
        <v>4090</v>
      </c>
      <c r="B71" s="16" t="s">
        <v>14</v>
      </c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19">
        <v>-3</v>
      </c>
      <c r="P71" s="20"/>
      <c r="Q71" s="20"/>
      <c r="R71" s="20"/>
      <c r="S71" s="20"/>
      <c r="T71" s="20"/>
      <c r="U71" s="20"/>
      <c r="V71" s="37"/>
    </row>
    <row x14ac:dyDescent="0.25" r="72" customHeight="1" ht="17.25">
      <c r="A72" s="15" t="s">
        <v>3153</v>
      </c>
      <c r="B72" s="16" t="s">
        <v>14</v>
      </c>
      <c r="C72" s="17">
        <v>-34</v>
      </c>
      <c r="D72" s="17">
        <v>-70</v>
      </c>
      <c r="E72" s="18"/>
      <c r="F72" s="17">
        <v>-34</v>
      </c>
      <c r="G72" s="17">
        <v>-14</v>
      </c>
      <c r="H72" s="18"/>
      <c r="I72" s="18"/>
      <c r="J72" s="17">
        <v>-40</v>
      </c>
      <c r="K72" s="18"/>
      <c r="L72" s="17">
        <v>-55</v>
      </c>
      <c r="M72" s="18"/>
      <c r="N72" s="18"/>
      <c r="O72" s="17">
        <v>-4</v>
      </c>
      <c r="P72" s="18"/>
      <c r="Q72" s="18"/>
      <c r="R72" s="18"/>
      <c r="S72" s="18"/>
      <c r="T72" s="18"/>
      <c r="U72" s="18"/>
      <c r="V72" s="37"/>
    </row>
    <row x14ac:dyDescent="0.25" r="73" customHeight="1" ht="17.25">
      <c r="A73" s="406" t="s">
        <v>3153</v>
      </c>
      <c r="B73" s="25" t="s">
        <v>14</v>
      </c>
      <c r="C73" s="27"/>
      <c r="D73" s="27"/>
      <c r="E73" s="27"/>
      <c r="F73" s="27"/>
      <c r="G73" s="27"/>
      <c r="H73" s="27"/>
      <c r="I73" s="27"/>
      <c r="J73" s="27"/>
      <c r="K73" s="26">
        <v>-45</v>
      </c>
      <c r="L73" s="27"/>
      <c r="M73" s="26">
        <v>-8</v>
      </c>
      <c r="N73" s="27"/>
      <c r="O73" s="27"/>
      <c r="P73" s="27"/>
      <c r="Q73" s="27"/>
      <c r="R73" s="27"/>
      <c r="S73" s="27"/>
      <c r="T73" s="27"/>
      <c r="U73" s="27"/>
      <c r="V73" s="37"/>
    </row>
    <row x14ac:dyDescent="0.25" r="74" customHeight="1" ht="17.25">
      <c r="A74" s="21" t="s">
        <v>5948</v>
      </c>
      <c r="B74" s="47"/>
      <c r="C74" s="23">
        <f>SUM(C46:C73)</f>
      </c>
      <c r="D74" s="23">
        <f>SUM(D46:D73)</f>
      </c>
      <c r="E74" s="23">
        <f>SUM(E46:E73)</f>
      </c>
      <c r="F74" s="23">
        <f>SUM(F46:F73)</f>
      </c>
      <c r="G74" s="23">
        <f>SUM(G46:G73)</f>
      </c>
      <c r="H74" s="23">
        <f>SUM(H46:H73)</f>
      </c>
      <c r="I74" s="23">
        <f>SUM(I46:I73)</f>
      </c>
      <c r="J74" s="23">
        <f>SUM(J46:J73)</f>
      </c>
      <c r="K74" s="23">
        <f>SUM(K46:K73)</f>
      </c>
      <c r="L74" s="23">
        <f>SUM(L46:L73)</f>
      </c>
      <c r="M74" s="23">
        <f>SUM(M46:M73)</f>
      </c>
      <c r="N74" s="23">
        <f>SUM(N46:N73)</f>
      </c>
      <c r="O74" s="23">
        <f>SUM(O46:O73)</f>
      </c>
      <c r="P74" s="23">
        <f>SUM(P46:P73)</f>
      </c>
      <c r="Q74" s="23">
        <f>SUM(Q46:Q73)</f>
      </c>
      <c r="R74" s="23">
        <f>SUM(R46:R73)</f>
      </c>
      <c r="S74" s="23">
        <f>SUM(S46:S73)</f>
      </c>
      <c r="T74" s="23">
        <f>SUM(T46:T73)</f>
      </c>
      <c r="U74" s="23">
        <f>SUM(U46:U73)</f>
      </c>
      <c r="V74" s="37"/>
    </row>
    <row x14ac:dyDescent="0.25" r="75" customHeight="1" ht="17.25">
      <c r="A75" s="28">
        <v>44930</v>
      </c>
      <c r="B75" s="29" t="s">
        <v>6832</v>
      </c>
      <c r="C75" s="30">
        <v>-20</v>
      </c>
      <c r="D75" s="30">
        <v>-27</v>
      </c>
      <c r="E75" s="31"/>
      <c r="F75" s="31"/>
      <c r="G75" s="30">
        <v>-4</v>
      </c>
      <c r="H75" s="30">
        <v>-8</v>
      </c>
      <c r="I75" s="31"/>
      <c r="J75" s="30">
        <v>-40</v>
      </c>
      <c r="K75" s="30">
        <v>-10</v>
      </c>
      <c r="L75" s="30">
        <v>-20</v>
      </c>
      <c r="M75" s="30">
        <v>-2</v>
      </c>
      <c r="N75" s="30">
        <v>-2</v>
      </c>
      <c r="O75" s="31"/>
      <c r="P75" s="31"/>
      <c r="Q75" s="30">
        <v>-2</v>
      </c>
      <c r="R75" s="31"/>
      <c r="S75" s="31"/>
      <c r="T75" s="31"/>
      <c r="U75" s="31"/>
      <c r="V75" s="191" t="s">
        <v>6059</v>
      </c>
    </row>
    <row x14ac:dyDescent="0.25" r="76" customHeight="1" ht="17.25">
      <c r="A76" s="15">
        <v>45020</v>
      </c>
      <c r="B76" s="34" t="s">
        <v>2153</v>
      </c>
      <c r="C76" s="35"/>
      <c r="D76" s="19">
        <v>-78</v>
      </c>
      <c r="E76" s="35"/>
      <c r="F76" s="35"/>
      <c r="G76" s="35"/>
      <c r="H76" s="35"/>
      <c r="I76" s="35"/>
      <c r="J76" s="19">
        <v>-93</v>
      </c>
      <c r="K76" s="35"/>
      <c r="L76" s="35"/>
      <c r="M76" s="35"/>
      <c r="N76" s="35"/>
      <c r="O76" s="19">
        <v>-6</v>
      </c>
      <c r="P76" s="35"/>
      <c r="Q76" s="35"/>
      <c r="R76" s="35"/>
      <c r="S76" s="35"/>
      <c r="T76" s="35"/>
      <c r="U76" s="35"/>
      <c r="V76" s="37"/>
    </row>
    <row x14ac:dyDescent="0.25" r="77" customHeight="1" ht="17.25">
      <c r="A77" s="15">
        <v>45020</v>
      </c>
      <c r="B77" s="34" t="s">
        <v>2153</v>
      </c>
      <c r="C77" s="35"/>
      <c r="D77" s="35"/>
      <c r="E77" s="19">
        <v>-4</v>
      </c>
      <c r="F77" s="19">
        <v>-23</v>
      </c>
      <c r="G77" s="19">
        <v>-16</v>
      </c>
      <c r="H77" s="35"/>
      <c r="I77" s="35"/>
      <c r="J77" s="35"/>
      <c r="K77" s="19">
        <v>-25</v>
      </c>
      <c r="L77" s="19">
        <v>-64</v>
      </c>
      <c r="M77" s="19">
        <v>-6</v>
      </c>
      <c r="N77" s="35"/>
      <c r="O77" s="35"/>
      <c r="P77" s="35"/>
      <c r="Q77" s="35"/>
      <c r="R77" s="35"/>
      <c r="S77" s="35"/>
      <c r="T77" s="35"/>
      <c r="U77" s="35"/>
      <c r="V77" s="37"/>
    </row>
    <row x14ac:dyDescent="0.25" r="78" customHeight="1" ht="17.25">
      <c r="A78" s="15">
        <v>45234</v>
      </c>
      <c r="B78" s="16" t="s">
        <v>2153</v>
      </c>
      <c r="C78" s="19">
        <v>-30</v>
      </c>
      <c r="D78" s="19">
        <v>-74</v>
      </c>
      <c r="E78" s="20"/>
      <c r="F78" s="20"/>
      <c r="G78" s="20"/>
      <c r="H78" s="19">
        <v>-40</v>
      </c>
      <c r="I78" s="20"/>
      <c r="J78" s="19">
        <v>-125</v>
      </c>
      <c r="K78" s="19">
        <v>-62</v>
      </c>
      <c r="L78" s="19">
        <v>-30</v>
      </c>
      <c r="M78" s="20"/>
      <c r="N78" s="20"/>
      <c r="O78" s="20"/>
      <c r="P78" s="20"/>
      <c r="Q78" s="19">
        <v>-30</v>
      </c>
      <c r="R78" s="20"/>
      <c r="S78" s="20"/>
      <c r="T78" s="20"/>
      <c r="U78" s="20"/>
      <c r="V78" s="37"/>
    </row>
    <row x14ac:dyDescent="0.25" r="79" customHeight="1" ht="17.25">
      <c r="A79" s="21" t="s">
        <v>5998</v>
      </c>
      <c r="B79" s="47"/>
      <c r="C79" s="23">
        <f>SUM(C74:C78)</f>
      </c>
      <c r="D79" s="23">
        <f>SUM(D74:D78)</f>
      </c>
      <c r="E79" s="23">
        <f>SUM(E74:E78)</f>
      </c>
      <c r="F79" s="23">
        <f>SUM(F74:F78)</f>
      </c>
      <c r="G79" s="23">
        <f>SUM(G74:G78)</f>
      </c>
      <c r="H79" s="23">
        <f>SUM(H74:H78)</f>
      </c>
      <c r="I79" s="23">
        <f>SUM(I74:I78)</f>
      </c>
      <c r="J79" s="23">
        <f>SUM(J74:J78)</f>
      </c>
      <c r="K79" s="23">
        <f>SUM(K74:K78)</f>
      </c>
      <c r="L79" s="23">
        <f>SUM(L74:L78)</f>
      </c>
      <c r="M79" s="23">
        <f>SUM(M74:M78)</f>
      </c>
      <c r="N79" s="23">
        <f>SUM(N74:N78)</f>
      </c>
      <c r="O79" s="23">
        <f>SUM(O74:O78)</f>
      </c>
      <c r="P79" s="23">
        <f>SUM(P74:P78)</f>
      </c>
      <c r="Q79" s="23">
        <f>SUM(Q74:Q78)</f>
      </c>
      <c r="R79" s="23">
        <f>SUM(R74:R78)</f>
      </c>
      <c r="S79" s="23">
        <f>SUM(S74:S78)</f>
      </c>
      <c r="T79" s="23">
        <f>SUM(T74:T78)</f>
      </c>
      <c r="U79" s="23">
        <f>SUM(U74:U78)</f>
      </c>
      <c r="V79" s="37"/>
    </row>
    <row x14ac:dyDescent="0.25" r="80" customHeight="1" ht="17.25">
      <c r="A80" s="733">
        <v>45021</v>
      </c>
      <c r="B80" s="915" t="s">
        <v>6832</v>
      </c>
      <c r="C80" s="356"/>
      <c r="D80" s="732">
        <v>-50</v>
      </c>
      <c r="E80" s="356"/>
      <c r="F80" s="356"/>
      <c r="G80" s="356"/>
      <c r="H80" s="356"/>
      <c r="I80" s="356"/>
      <c r="J80" s="356"/>
      <c r="K80" s="356"/>
      <c r="L80" s="356"/>
      <c r="M80" s="356"/>
      <c r="N80" s="356"/>
      <c r="O80" s="356"/>
      <c r="P80" s="356"/>
      <c r="Q80" s="356"/>
      <c r="R80" s="356"/>
      <c r="S80" s="356"/>
      <c r="T80" s="356"/>
      <c r="U80" s="356"/>
      <c r="V80" s="37"/>
    </row>
    <row x14ac:dyDescent="0.25" r="81" customHeight="1" ht="17.25">
      <c r="A81" s="33">
        <v>45082</v>
      </c>
      <c r="B81" s="34" t="s">
        <v>14</v>
      </c>
      <c r="C81" s="19">
        <v>-61</v>
      </c>
      <c r="D81" s="20"/>
      <c r="E81" s="20"/>
      <c r="F81" s="19">
        <v>-62</v>
      </c>
      <c r="G81" s="19">
        <v>-5</v>
      </c>
      <c r="H81" s="20"/>
      <c r="I81" s="20"/>
      <c r="J81" s="19">
        <v>-160</v>
      </c>
      <c r="K81" s="19">
        <v>-40</v>
      </c>
      <c r="L81" s="19">
        <v>-59</v>
      </c>
      <c r="M81" s="19">
        <v>-4</v>
      </c>
      <c r="N81" s="19">
        <v>-15</v>
      </c>
      <c r="O81" s="20"/>
      <c r="P81" s="20"/>
      <c r="Q81" s="20"/>
      <c r="R81" s="20"/>
      <c r="S81" s="20"/>
      <c r="T81" s="20"/>
      <c r="U81" s="20"/>
      <c r="V81" s="37"/>
    </row>
    <row x14ac:dyDescent="0.25" r="82" customHeight="1" ht="17.25">
      <c r="A82" s="15">
        <v>45082</v>
      </c>
      <c r="B82" s="34" t="s">
        <v>14</v>
      </c>
      <c r="C82" s="20"/>
      <c r="D82" s="19">
        <v>-20</v>
      </c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37"/>
    </row>
    <row x14ac:dyDescent="0.25" r="83" customHeight="1" ht="17.25">
      <c r="A83" s="15">
        <v>45143</v>
      </c>
      <c r="B83" s="34" t="s">
        <v>14</v>
      </c>
      <c r="C83" s="20"/>
      <c r="D83" s="19">
        <v>-54</v>
      </c>
      <c r="E83" s="20"/>
      <c r="F83" s="19">
        <v>-11</v>
      </c>
      <c r="G83" s="20"/>
      <c r="H83" s="20"/>
      <c r="I83" s="20"/>
      <c r="J83" s="19">
        <v>-27</v>
      </c>
      <c r="K83" s="19">
        <v>-23</v>
      </c>
      <c r="L83" s="20"/>
      <c r="M83" s="20"/>
      <c r="N83" s="20"/>
      <c r="O83" s="19">
        <v>-2</v>
      </c>
      <c r="P83" s="20"/>
      <c r="Q83" s="20"/>
      <c r="R83" s="20"/>
      <c r="S83" s="20"/>
      <c r="T83" s="20"/>
      <c r="U83" s="20"/>
      <c r="V83" s="37"/>
    </row>
    <row x14ac:dyDescent="0.25" r="84" customHeight="1" ht="17.25">
      <c r="A84" s="15">
        <v>45143</v>
      </c>
      <c r="B84" s="34" t="s">
        <v>14</v>
      </c>
      <c r="C84" s="19">
        <v>-75</v>
      </c>
      <c r="D84" s="20"/>
      <c r="E84" s="20"/>
      <c r="F84" s="20"/>
      <c r="G84" s="19">
        <v>-5</v>
      </c>
      <c r="H84" s="19">
        <v>-57</v>
      </c>
      <c r="I84" s="19">
        <v>-25</v>
      </c>
      <c r="J84" s="20"/>
      <c r="K84" s="20"/>
      <c r="L84" s="19">
        <v>-14</v>
      </c>
      <c r="M84" s="20"/>
      <c r="N84" s="19">
        <v>-7</v>
      </c>
      <c r="O84" s="20"/>
      <c r="P84" s="20"/>
      <c r="Q84" s="19">
        <v>-49</v>
      </c>
      <c r="R84" s="20"/>
      <c r="S84" s="19">
        <v>-3</v>
      </c>
      <c r="T84" s="20"/>
      <c r="U84" s="20"/>
      <c r="V84" s="37"/>
    </row>
    <row x14ac:dyDescent="0.25" r="85" customHeight="1" ht="17.25">
      <c r="A85" s="15">
        <v>45235</v>
      </c>
      <c r="B85" s="34" t="s">
        <v>14</v>
      </c>
      <c r="C85" s="20"/>
      <c r="D85" s="19">
        <v>-31</v>
      </c>
      <c r="E85" s="19">
        <v>-1</v>
      </c>
      <c r="F85" s="19">
        <v>-9</v>
      </c>
      <c r="G85" s="19">
        <v>-2</v>
      </c>
      <c r="H85" s="20"/>
      <c r="I85" s="20"/>
      <c r="J85" s="20"/>
      <c r="K85" s="19">
        <v>-13</v>
      </c>
      <c r="L85" s="19">
        <v>-4</v>
      </c>
      <c r="M85" s="19">
        <v>-19</v>
      </c>
      <c r="N85" s="20"/>
      <c r="O85" s="19">
        <v>-5</v>
      </c>
      <c r="P85" s="20"/>
      <c r="Q85" s="20"/>
      <c r="R85" s="20"/>
      <c r="S85" s="20"/>
      <c r="T85" s="20"/>
      <c r="U85" s="20"/>
      <c r="V85" s="37"/>
    </row>
    <row x14ac:dyDescent="0.25" r="86" customHeight="1" ht="17.25">
      <c r="A86" s="15">
        <v>45235</v>
      </c>
      <c r="B86" s="34" t="s">
        <v>14</v>
      </c>
      <c r="C86" s="19">
        <v>-58</v>
      </c>
      <c r="D86" s="20"/>
      <c r="E86" s="20"/>
      <c r="F86" s="20"/>
      <c r="G86" s="20"/>
      <c r="H86" s="19">
        <v>-13</v>
      </c>
      <c r="I86" s="19">
        <v>-33</v>
      </c>
      <c r="J86" s="19">
        <v>-44</v>
      </c>
      <c r="K86" s="20"/>
      <c r="L86" s="20"/>
      <c r="M86" s="20"/>
      <c r="N86" s="20"/>
      <c r="O86" s="20"/>
      <c r="P86" s="19">
        <v>-9</v>
      </c>
      <c r="Q86" s="19">
        <v>-10</v>
      </c>
      <c r="R86" s="20"/>
      <c r="S86" s="20"/>
      <c r="T86" s="20"/>
      <c r="U86" s="20"/>
      <c r="V86" s="37"/>
    </row>
    <row x14ac:dyDescent="0.25" r="87" customHeight="1" ht="17.25">
      <c r="A87" s="15">
        <v>45235</v>
      </c>
      <c r="B87" s="34" t="s">
        <v>14</v>
      </c>
      <c r="C87" s="19">
        <v>-32</v>
      </c>
      <c r="D87" s="20"/>
      <c r="E87" s="20"/>
      <c r="F87" s="20"/>
      <c r="G87" s="20"/>
      <c r="H87" s="20"/>
      <c r="I87" s="20"/>
      <c r="J87" s="20"/>
      <c r="K87" s="19">
        <v>-3</v>
      </c>
      <c r="L87" s="19">
        <v>-6</v>
      </c>
      <c r="M87" s="19">
        <v>-2</v>
      </c>
      <c r="N87" s="19">
        <v>-10</v>
      </c>
      <c r="O87" s="20"/>
      <c r="P87" s="20"/>
      <c r="Q87" s="20"/>
      <c r="R87" s="20"/>
      <c r="S87" s="19">
        <v>-6</v>
      </c>
      <c r="T87" s="20"/>
      <c r="U87" s="20"/>
      <c r="V87" s="37"/>
    </row>
    <row x14ac:dyDescent="0.25" r="88" customHeight="1" ht="17.25">
      <c r="A88" s="15" t="s">
        <v>1935</v>
      </c>
      <c r="B88" s="34" t="s">
        <v>14</v>
      </c>
      <c r="C88" s="19">
        <v>-30</v>
      </c>
      <c r="D88" s="19">
        <v>-20</v>
      </c>
      <c r="E88" s="20"/>
      <c r="F88" s="19">
        <v>-29</v>
      </c>
      <c r="G88" s="20"/>
      <c r="H88" s="20"/>
      <c r="I88" s="20"/>
      <c r="J88" s="20"/>
      <c r="K88" s="20"/>
      <c r="L88" s="20"/>
      <c r="M88" s="20"/>
      <c r="N88" s="19">
        <v>-3</v>
      </c>
      <c r="O88" s="19">
        <v>-1</v>
      </c>
      <c r="P88" s="20"/>
      <c r="Q88" s="20"/>
      <c r="R88" s="20"/>
      <c r="S88" s="20"/>
      <c r="T88" s="20"/>
      <c r="U88" s="20"/>
      <c r="V88" s="37"/>
    </row>
    <row x14ac:dyDescent="0.25" r="89" customHeight="1" ht="17.25">
      <c r="A89" s="15" t="s">
        <v>1935</v>
      </c>
      <c r="B89" s="34" t="s">
        <v>14</v>
      </c>
      <c r="C89" s="20"/>
      <c r="D89" s="20"/>
      <c r="E89" s="20"/>
      <c r="F89" s="20"/>
      <c r="G89" s="19">
        <v>-14</v>
      </c>
      <c r="H89" s="19">
        <v>-30</v>
      </c>
      <c r="I89" s="20"/>
      <c r="J89" s="19">
        <v>-150</v>
      </c>
      <c r="K89" s="19">
        <v>-20</v>
      </c>
      <c r="L89" s="19">
        <v>-56</v>
      </c>
      <c r="M89" s="20"/>
      <c r="N89" s="20"/>
      <c r="O89" s="20"/>
      <c r="P89" s="19">
        <v>-5</v>
      </c>
      <c r="Q89" s="19">
        <v>-20</v>
      </c>
      <c r="R89" s="20"/>
      <c r="S89" s="20"/>
      <c r="T89" s="20"/>
      <c r="U89" s="20"/>
      <c r="V89" s="37"/>
    </row>
    <row x14ac:dyDescent="0.25" r="90" customHeight="1" ht="17.25">
      <c r="A90" s="33" t="s">
        <v>3164</v>
      </c>
      <c r="B90" s="16" t="s">
        <v>14</v>
      </c>
      <c r="C90" s="20"/>
      <c r="D90" s="19">
        <v>-152</v>
      </c>
      <c r="E90" s="20"/>
      <c r="F90" s="20"/>
      <c r="G90" s="20"/>
      <c r="H90" s="19">
        <v>-23</v>
      </c>
      <c r="I90" s="19">
        <v>-36</v>
      </c>
      <c r="J90" s="19">
        <v>-140</v>
      </c>
      <c r="K90" s="20"/>
      <c r="L90" s="19">
        <v>-28</v>
      </c>
      <c r="M90" s="19">
        <v>-9</v>
      </c>
      <c r="N90" s="20"/>
      <c r="O90" s="20"/>
      <c r="P90" s="19">
        <v>-6</v>
      </c>
      <c r="Q90" s="19">
        <v>-22</v>
      </c>
      <c r="R90" s="20"/>
      <c r="S90" s="20"/>
      <c r="T90" s="20"/>
      <c r="U90" s="20"/>
      <c r="V90" s="37"/>
    </row>
    <row x14ac:dyDescent="0.25" r="91" customHeight="1" ht="17.25">
      <c r="A91" s="33" t="s">
        <v>3164</v>
      </c>
      <c r="B91" s="16" t="s">
        <v>14</v>
      </c>
      <c r="C91" s="19">
        <v>-40</v>
      </c>
      <c r="D91" s="20"/>
      <c r="E91" s="20"/>
      <c r="F91" s="19">
        <v>-12</v>
      </c>
      <c r="G91" s="19">
        <v>-8</v>
      </c>
      <c r="H91" s="20"/>
      <c r="I91" s="20"/>
      <c r="J91" s="20"/>
      <c r="K91" s="19">
        <v>-6</v>
      </c>
      <c r="L91" s="20"/>
      <c r="M91" s="20"/>
      <c r="N91" s="19">
        <v>-4</v>
      </c>
      <c r="O91" s="20"/>
      <c r="P91" s="20"/>
      <c r="Q91" s="20"/>
      <c r="R91" s="20"/>
      <c r="S91" s="19">
        <v>-1</v>
      </c>
      <c r="T91" s="19">
        <v>-12</v>
      </c>
      <c r="U91" s="20"/>
      <c r="V91" s="37"/>
    </row>
    <row x14ac:dyDescent="0.25" r="92" customHeight="1" ht="17.25">
      <c r="A92" s="21" t="s">
        <v>6009</v>
      </c>
      <c r="B92" s="47"/>
      <c r="C92" s="23">
        <f>SUM(C79:C91)</f>
      </c>
      <c r="D92" s="23">
        <f>SUM(D79:D91)</f>
      </c>
      <c r="E92" s="23">
        <f>SUM(E79:E91)</f>
      </c>
      <c r="F92" s="49">
        <f>SUM(F79:F91)</f>
      </c>
      <c r="G92" s="49">
        <f>SUM(G79:G91)</f>
      </c>
      <c r="H92" s="23">
        <f>SUM(H79:H91)</f>
      </c>
      <c r="I92" s="23">
        <f>SUM(I79:I91)</f>
      </c>
      <c r="J92" s="23">
        <f>SUM(J79:J91)</f>
      </c>
      <c r="K92" s="23">
        <f>SUM(K79:K91)</f>
      </c>
      <c r="L92" s="23">
        <f>SUM(L79:L91)</f>
      </c>
      <c r="M92" s="23">
        <f>SUM(M79:M91)</f>
      </c>
      <c r="N92" s="49">
        <f>SUM(N79:N91)</f>
      </c>
      <c r="O92" s="23">
        <f>SUM(O79:O91)</f>
      </c>
      <c r="P92" s="49">
        <f>SUM(P79:P91)</f>
      </c>
      <c r="Q92" s="23">
        <f>SUM(Q79:Q91)</f>
      </c>
      <c r="R92" s="23">
        <f>SUM(R79:R91)</f>
      </c>
      <c r="S92" s="23">
        <f>SUM(S79:S91)</f>
      </c>
      <c r="T92" s="23">
        <f>SUM(T79:T91)</f>
      </c>
      <c r="U92" s="23">
        <f>SUM(U79:U91)</f>
      </c>
      <c r="V92" s="37"/>
    </row>
    <row x14ac:dyDescent="0.25" r="93" customHeight="1" ht="17.25">
      <c r="A93" s="33">
        <v>45175</v>
      </c>
      <c r="B93" s="34" t="s">
        <v>14</v>
      </c>
      <c r="C93" s="19">
        <v>-40</v>
      </c>
      <c r="D93" s="19">
        <v>-87</v>
      </c>
      <c r="E93" s="20"/>
      <c r="F93" s="19">
        <v>-19</v>
      </c>
      <c r="G93" s="20"/>
      <c r="H93" s="20"/>
      <c r="I93" s="19">
        <v>-7</v>
      </c>
      <c r="J93" s="19">
        <v>-101</v>
      </c>
      <c r="K93" s="20"/>
      <c r="L93" s="20"/>
      <c r="M93" s="20"/>
      <c r="N93" s="19">
        <v>-4</v>
      </c>
      <c r="O93" s="20"/>
      <c r="P93" s="20"/>
      <c r="Q93" s="20"/>
      <c r="R93" s="20"/>
      <c r="S93" s="20"/>
      <c r="T93" s="20"/>
      <c r="U93" s="20"/>
      <c r="V93" s="37"/>
    </row>
    <row x14ac:dyDescent="0.25" r="94" customHeight="1" ht="17.25">
      <c r="A94" s="33">
        <v>45175</v>
      </c>
      <c r="B94" s="34" t="s">
        <v>14</v>
      </c>
      <c r="C94" s="20"/>
      <c r="D94" s="20"/>
      <c r="E94" s="20"/>
      <c r="F94" s="20"/>
      <c r="G94" s="19">
        <v>-12</v>
      </c>
      <c r="H94" s="19">
        <v>-16</v>
      </c>
      <c r="I94" s="20"/>
      <c r="J94" s="20"/>
      <c r="K94" s="19">
        <v>-24</v>
      </c>
      <c r="L94" s="19">
        <v>-45</v>
      </c>
      <c r="M94" s="19">
        <v>-11</v>
      </c>
      <c r="N94" s="20"/>
      <c r="O94" s="20"/>
      <c r="P94" s="19">
        <v>-1</v>
      </c>
      <c r="Q94" s="19">
        <v>-11</v>
      </c>
      <c r="R94" s="20"/>
      <c r="S94" s="20"/>
      <c r="T94" s="20"/>
      <c r="U94" s="20"/>
      <c r="V94" s="37"/>
    </row>
    <row x14ac:dyDescent="0.25" r="95" customHeight="1" ht="17.25">
      <c r="A95" s="117" t="s">
        <v>3301</v>
      </c>
      <c r="B95" s="25" t="s">
        <v>14</v>
      </c>
      <c r="C95" s="27"/>
      <c r="D95" s="26">
        <v>-74</v>
      </c>
      <c r="E95" s="27"/>
      <c r="F95" s="26">
        <v>-2</v>
      </c>
      <c r="G95" s="27"/>
      <c r="H95" s="26">
        <v>-10</v>
      </c>
      <c r="I95" s="26">
        <v>-21</v>
      </c>
      <c r="J95" s="26">
        <v>-100</v>
      </c>
      <c r="K95" s="26">
        <v>-13</v>
      </c>
      <c r="L95" s="26">
        <v>-29</v>
      </c>
      <c r="M95" s="26">
        <v>-5</v>
      </c>
      <c r="N95" s="27"/>
      <c r="O95" s="27"/>
      <c r="P95" s="27"/>
      <c r="Q95" s="26">
        <v>-11</v>
      </c>
      <c r="R95" s="27"/>
      <c r="S95" s="27"/>
      <c r="T95" s="27"/>
      <c r="U95" s="27"/>
      <c r="V95" s="37"/>
    </row>
    <row x14ac:dyDescent="0.25" r="96" customHeight="1" ht="17.25">
      <c r="A96" s="21" t="s">
        <v>5973</v>
      </c>
      <c r="B96" s="47"/>
      <c r="C96" s="49">
        <f>SUM(C92:C95)</f>
      </c>
      <c r="D96" s="23">
        <f>SUM(D92:D95)</f>
      </c>
      <c r="E96" s="23">
        <f>SUM(E92:E95)</f>
      </c>
      <c r="F96" s="49">
        <f>SUM(F92:F95)</f>
      </c>
      <c r="G96" s="49">
        <f>SUM(G92:G95)</f>
      </c>
      <c r="H96" s="23">
        <f>SUM(H92:H95)</f>
      </c>
      <c r="I96" s="23">
        <f>SUM(I92:I95)</f>
      </c>
      <c r="J96" s="23">
        <f>SUM(J92:J95)</f>
      </c>
      <c r="K96" s="23">
        <f>SUM(K92:K95)</f>
      </c>
      <c r="L96" s="23">
        <f>SUM(L92:L95)</f>
      </c>
      <c r="M96" s="23">
        <f>SUM(M92:M95)</f>
      </c>
      <c r="N96" s="49">
        <f>SUM(N92:N95)</f>
      </c>
      <c r="O96" s="23">
        <f>SUM(O92:O95)</f>
      </c>
      <c r="P96" s="49">
        <f>SUM(P92:P95)</f>
      </c>
      <c r="Q96" s="23">
        <f>SUM(Q92:Q95)</f>
      </c>
      <c r="R96" s="23">
        <f>SUM(R92:R95)</f>
      </c>
      <c r="S96" s="23">
        <f>SUM(S92:S95)</f>
      </c>
      <c r="T96" s="23">
        <f>SUM(T92:T95)</f>
      </c>
      <c r="U96" s="175">
        <f>SUM(U92:U95)</f>
      </c>
      <c r="V96" s="37"/>
    </row>
    <row x14ac:dyDescent="0.25" r="97" customHeight="1" ht="17.25">
      <c r="A97" s="902"/>
      <c r="B97" s="903" t="s">
        <v>6833</v>
      </c>
      <c r="C97" s="904">
        <v>122</v>
      </c>
      <c r="D97" s="1028"/>
      <c r="E97" s="904">
        <v>15</v>
      </c>
      <c r="F97" s="904">
        <v>50</v>
      </c>
      <c r="G97" s="904">
        <v>34</v>
      </c>
      <c r="H97" s="1028"/>
      <c r="I97" s="1028"/>
      <c r="J97" s="1028"/>
      <c r="K97" s="904">
        <v>25</v>
      </c>
      <c r="L97" s="1028"/>
      <c r="M97" s="1028"/>
      <c r="N97" s="904">
        <v>36</v>
      </c>
      <c r="O97" s="1028"/>
      <c r="P97" s="1028"/>
      <c r="Q97" s="1028"/>
      <c r="R97" s="1028"/>
      <c r="S97" s="1028"/>
      <c r="T97" s="1028"/>
      <c r="U97" s="1028"/>
      <c r="V97" s="531" t="s">
        <v>6834</v>
      </c>
    </row>
    <row x14ac:dyDescent="0.25" r="98" customHeight="1" ht="17.25">
      <c r="A98" s="200">
        <v>44933</v>
      </c>
      <c r="B98" s="310" t="s">
        <v>3615</v>
      </c>
      <c r="C98" s="319">
        <v>-44</v>
      </c>
      <c r="D98" s="319">
        <v>-19</v>
      </c>
      <c r="E98" s="320"/>
      <c r="F98" s="320"/>
      <c r="G98" s="320"/>
      <c r="H98" s="319">
        <v>-28</v>
      </c>
      <c r="I98" s="319">
        <v>-12</v>
      </c>
      <c r="J98" s="319">
        <v>-49</v>
      </c>
      <c r="K98" s="320"/>
      <c r="L98" s="320"/>
      <c r="M98" s="319">
        <v>-2</v>
      </c>
      <c r="N98" s="319">
        <v>-27</v>
      </c>
      <c r="O98" s="320"/>
      <c r="P98" s="320"/>
      <c r="Q98" s="320"/>
      <c r="R98" s="320"/>
      <c r="S98" s="319">
        <v>-11</v>
      </c>
      <c r="T98" s="320"/>
      <c r="U98" s="320"/>
      <c r="V98" s="191" t="s">
        <v>469</v>
      </c>
    </row>
    <row x14ac:dyDescent="0.25" r="99" customHeight="1" ht="17.25">
      <c r="A99" s="200">
        <v>44933</v>
      </c>
      <c r="B99" s="29" t="s">
        <v>6118</v>
      </c>
      <c r="C99" s="30">
        <v>-6</v>
      </c>
      <c r="D99" s="30">
        <v>-12</v>
      </c>
      <c r="E99" s="31"/>
      <c r="F99" s="31"/>
      <c r="G99" s="31"/>
      <c r="H99" s="31"/>
      <c r="I99" s="31"/>
      <c r="J99" s="30">
        <v>-44</v>
      </c>
      <c r="K99" s="31"/>
      <c r="L99" s="30">
        <v>-6</v>
      </c>
      <c r="M99" s="31"/>
      <c r="N99" s="31"/>
      <c r="O99" s="31"/>
      <c r="P99" s="31"/>
      <c r="Q99" s="31"/>
      <c r="R99" s="31"/>
      <c r="S99" s="31"/>
      <c r="T99" s="31"/>
      <c r="U99" s="31"/>
      <c r="V99" s="28">
        <v>45141</v>
      </c>
    </row>
    <row x14ac:dyDescent="0.25" r="100" customHeight="1" ht="17.25">
      <c r="A100" s="28">
        <v>44933</v>
      </c>
      <c r="B100" s="29" t="s">
        <v>6118</v>
      </c>
      <c r="C100" s="30">
        <v>-8</v>
      </c>
      <c r="D100" s="31"/>
      <c r="E100" s="31"/>
      <c r="F100" s="31"/>
      <c r="G100" s="31"/>
      <c r="H100" s="30">
        <v>-36</v>
      </c>
      <c r="I100" s="31"/>
      <c r="J100" s="30">
        <v>-100</v>
      </c>
      <c r="K100" s="31"/>
      <c r="L100" s="30">
        <v>-8</v>
      </c>
      <c r="M100" s="31"/>
      <c r="N100" s="31"/>
      <c r="O100" s="30">
        <v>-30</v>
      </c>
      <c r="P100" s="31"/>
      <c r="Q100" s="31"/>
      <c r="R100" s="31"/>
      <c r="S100" s="31"/>
      <c r="T100" s="31"/>
      <c r="U100" s="31"/>
      <c r="V100" s="28">
        <v>45202</v>
      </c>
    </row>
    <row x14ac:dyDescent="0.25" r="101" customHeight="1" ht="17.25">
      <c r="A101" s="28"/>
      <c r="B101" s="1029" t="s">
        <v>6835</v>
      </c>
      <c r="C101" s="30">
        <v>-20</v>
      </c>
      <c r="D101" s="30">
        <v>-18</v>
      </c>
      <c r="E101" s="30">
        <v>-15</v>
      </c>
      <c r="F101" s="30">
        <v>-6</v>
      </c>
      <c r="G101" s="30">
        <v>-4</v>
      </c>
      <c r="H101" s="30">
        <v>-3</v>
      </c>
      <c r="I101" s="31"/>
      <c r="J101" s="30">
        <v>-12</v>
      </c>
      <c r="K101" s="30">
        <v>-12</v>
      </c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191"/>
    </row>
    <row x14ac:dyDescent="0.25" r="102" customHeight="1" ht="17.25">
      <c r="A102" s="28"/>
      <c r="B102" s="1030" t="s">
        <v>6836</v>
      </c>
      <c r="C102" s="31"/>
      <c r="D102" s="31"/>
      <c r="E102" s="31"/>
      <c r="F102" s="31"/>
      <c r="G102" s="31"/>
      <c r="H102" s="31"/>
      <c r="I102" s="31"/>
      <c r="J102" s="31"/>
      <c r="K102" s="30">
        <v>-95</v>
      </c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191"/>
    </row>
    <row x14ac:dyDescent="0.25" r="103" customHeight="1" ht="17.25">
      <c r="A103" s="309" t="s">
        <v>3466</v>
      </c>
      <c r="B103" s="29" t="s">
        <v>6832</v>
      </c>
      <c r="C103" s="319">
        <v>-6</v>
      </c>
      <c r="D103" s="319">
        <v>-57</v>
      </c>
      <c r="E103" s="320"/>
      <c r="F103" s="320"/>
      <c r="G103" s="319">
        <v>-12</v>
      </c>
      <c r="H103" s="319">
        <v>-9</v>
      </c>
      <c r="I103" s="320"/>
      <c r="J103" s="319">
        <v>-35</v>
      </c>
      <c r="K103" s="319">
        <v>-1</v>
      </c>
      <c r="L103" s="319">
        <v>-5</v>
      </c>
      <c r="M103" s="319">
        <v>-8</v>
      </c>
      <c r="N103" s="319">
        <v>-4</v>
      </c>
      <c r="O103" s="320"/>
      <c r="P103" s="320"/>
      <c r="Q103" s="319">
        <v>-6</v>
      </c>
      <c r="R103" s="320"/>
      <c r="S103" s="320"/>
      <c r="T103" s="320"/>
      <c r="U103" s="320"/>
      <c r="V103" s="333"/>
    </row>
    <row x14ac:dyDescent="0.25" r="104" customHeight="1" ht="17.25">
      <c r="A104" s="309" t="s">
        <v>3466</v>
      </c>
      <c r="B104" s="29" t="s">
        <v>6837</v>
      </c>
      <c r="C104" s="30">
        <v>-2</v>
      </c>
      <c r="D104" s="31"/>
      <c r="E104" s="31"/>
      <c r="F104" s="31"/>
      <c r="G104" s="31"/>
      <c r="H104" s="31"/>
      <c r="I104" s="31"/>
      <c r="J104" s="31"/>
      <c r="K104" s="31"/>
      <c r="L104" s="30">
        <v>-3</v>
      </c>
      <c r="M104" s="30">
        <v>-2</v>
      </c>
      <c r="N104" s="31"/>
      <c r="O104" s="31"/>
      <c r="P104" s="31"/>
      <c r="Q104" s="31"/>
      <c r="R104" s="31"/>
      <c r="S104" s="31"/>
      <c r="T104" s="31"/>
      <c r="U104" s="31"/>
      <c r="V104" s="37"/>
    </row>
    <row x14ac:dyDescent="0.25" r="105" customHeight="1" ht="17.25">
      <c r="A105" s="54"/>
      <c r="B105" s="55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37"/>
    </row>
    <row x14ac:dyDescent="0.25" r="106" customHeight="1" ht="17.25">
      <c r="A106" s="21" t="s">
        <v>5815</v>
      </c>
      <c r="B106" s="47"/>
      <c r="C106" s="23">
        <f>SUM(C96:C105)</f>
      </c>
      <c r="D106" s="23">
        <f>SUM(D96:D105)</f>
      </c>
      <c r="E106" s="23">
        <f>SUM(E96:E105)</f>
      </c>
      <c r="F106" s="49">
        <f>SUM(F96:F105)</f>
      </c>
      <c r="G106" s="23">
        <f>SUM(G96:G105)</f>
      </c>
      <c r="H106" s="23">
        <f>SUM(H96:H105)</f>
      </c>
      <c r="I106" s="23">
        <f>SUM(I96:I105)</f>
      </c>
      <c r="J106" s="23">
        <f>SUM(J96:J105)</f>
      </c>
      <c r="K106" s="23">
        <f>SUM(K96:K105)</f>
      </c>
      <c r="L106" s="23">
        <f>SUM(L96:L105)</f>
      </c>
      <c r="M106" s="23">
        <f>SUM(M96:M105)</f>
      </c>
      <c r="N106" s="23">
        <f>SUM(N96:N105)</f>
      </c>
      <c r="O106" s="49">
        <f>SUM(O96:O105)</f>
      </c>
      <c r="P106" s="49">
        <f>SUM(P96:P105)</f>
      </c>
      <c r="Q106" s="23">
        <f>SUM(Q96:Q105)</f>
      </c>
      <c r="R106" s="23">
        <f>SUM(R96:R105)</f>
      </c>
      <c r="S106" s="23">
        <f>SUM(S96:S105)</f>
      </c>
      <c r="T106" s="23">
        <f>SUM(T96:T105)</f>
      </c>
      <c r="U106" s="23">
        <f>SUM(U96:U105)</f>
      </c>
      <c r="V106" s="37"/>
    </row>
    <row x14ac:dyDescent="0.25" r="107" customHeight="1" ht="17.25">
      <c r="A107" s="37"/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7"/>
    </row>
    <row x14ac:dyDescent="0.25" r="108" customHeight="1" ht="17.25">
      <c r="A108" s="37"/>
      <c r="B108" s="2"/>
      <c r="C108" s="267" t="s">
        <v>7</v>
      </c>
      <c r="D108" s="267" t="s">
        <v>9</v>
      </c>
      <c r="E108" s="267" t="s">
        <v>6</v>
      </c>
      <c r="F108" s="267" t="s">
        <v>8</v>
      </c>
      <c r="G108" s="267" t="s">
        <v>428</v>
      </c>
      <c r="H108" s="267" t="s">
        <v>32</v>
      </c>
      <c r="I108" s="267" t="s">
        <v>31</v>
      </c>
      <c r="J108" s="267" t="s">
        <v>33</v>
      </c>
      <c r="K108" s="267" t="s">
        <v>10</v>
      </c>
      <c r="L108" s="267" t="s">
        <v>368</v>
      </c>
      <c r="M108" s="267" t="s">
        <v>75</v>
      </c>
      <c r="N108" s="267" t="s">
        <v>76</v>
      </c>
      <c r="O108" s="267" t="s">
        <v>358</v>
      </c>
      <c r="P108" s="267" t="s">
        <v>383</v>
      </c>
      <c r="Q108" s="267" t="s">
        <v>1866</v>
      </c>
      <c r="R108" s="267" t="s">
        <v>5836</v>
      </c>
      <c r="S108" s="267" t="s">
        <v>5837</v>
      </c>
      <c r="T108" s="267" t="s">
        <v>369</v>
      </c>
      <c r="U108" s="267"/>
      <c r="V108" s="37"/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8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21.719285714285714" customWidth="1" bestFit="1"/>
    <col min="3" max="3" style="116" width="11.290714285714287" customWidth="1" bestFit="1"/>
    <col min="4" max="4" style="116" width="11.290714285714287" customWidth="1" bestFit="1"/>
    <col min="5" max="5" style="88" width="11.290714285714287" customWidth="1" bestFit="1"/>
    <col min="6" max="6" style="40" width="27.576428571428572" customWidth="1" bestFit="1"/>
  </cols>
  <sheetData>
    <row x14ac:dyDescent="0.25" r="1" customHeight="1" ht="17.25">
      <c r="A1" s="4" t="s">
        <v>0</v>
      </c>
      <c r="B1" s="4"/>
      <c r="C1" s="3"/>
      <c r="D1" s="3"/>
      <c r="E1" s="83"/>
      <c r="F1" s="2"/>
    </row>
    <row x14ac:dyDescent="0.25" r="2" customHeight="1" ht="17.25">
      <c r="A2" s="4"/>
      <c r="B2" s="4"/>
      <c r="C2" s="3"/>
      <c r="D2" s="3"/>
      <c r="E2" s="83"/>
      <c r="F2" s="2"/>
    </row>
    <row x14ac:dyDescent="0.25" r="3" customHeight="1" ht="17.25">
      <c r="A3" s="4" t="s">
        <v>6799</v>
      </c>
      <c r="B3" s="182"/>
      <c r="C3" s="3"/>
      <c r="D3" s="3"/>
      <c r="E3" s="83"/>
      <c r="F3" s="2"/>
    </row>
    <row x14ac:dyDescent="0.25" r="4" customHeight="1" ht="17.25">
      <c r="A4" s="4" t="s">
        <v>6802</v>
      </c>
      <c r="B4" s="4"/>
      <c r="C4" s="3"/>
      <c r="D4" s="3"/>
      <c r="E4" s="83"/>
      <c r="F4" s="2"/>
    </row>
    <row x14ac:dyDescent="0.25" r="5" customHeight="1" ht="17.25">
      <c r="A5" s="4"/>
      <c r="B5" s="4"/>
      <c r="C5" s="1026"/>
      <c r="D5" s="1026"/>
      <c r="E5" s="1026"/>
      <c r="F5" s="2"/>
    </row>
    <row x14ac:dyDescent="0.25" r="6" customHeight="1" ht="17.25">
      <c r="A6" s="32"/>
      <c r="B6" s="83"/>
      <c r="C6" s="11">
        <v>18000</v>
      </c>
      <c r="D6" s="11">
        <v>1400</v>
      </c>
      <c r="E6" s="11"/>
      <c r="F6" s="2"/>
    </row>
    <row x14ac:dyDescent="0.25" r="7" customHeight="1" ht="17.25">
      <c r="A7" s="13" t="s">
        <v>4</v>
      </c>
      <c r="B7" s="273" t="s">
        <v>5</v>
      </c>
      <c r="C7" s="234" t="s">
        <v>10</v>
      </c>
      <c r="D7" s="234" t="s">
        <v>9</v>
      </c>
      <c r="E7" s="493"/>
      <c r="F7" s="2"/>
    </row>
    <row x14ac:dyDescent="0.25" r="8" customHeight="1" ht="17.25">
      <c r="A8" s="25" t="s">
        <v>2223</v>
      </c>
      <c r="B8" s="25" t="s">
        <v>6803</v>
      </c>
      <c r="C8" s="26">
        <v>15</v>
      </c>
      <c r="D8" s="26">
        <v>35</v>
      </c>
      <c r="E8" s="25"/>
      <c r="F8" s="4" t="s">
        <v>6804</v>
      </c>
    </row>
    <row x14ac:dyDescent="0.25" r="9" customHeight="1" ht="17.25">
      <c r="A9" s="165" t="s">
        <v>6783</v>
      </c>
      <c r="B9" s="22"/>
      <c r="C9" s="23">
        <f>SUM(C8)</f>
      </c>
      <c r="D9" s="23">
        <f>SUM(D8)</f>
      </c>
      <c r="E9" s="22"/>
      <c r="F9" s="2"/>
    </row>
    <row x14ac:dyDescent="0.25" r="10" customHeight="1" ht="17.25">
      <c r="A10" s="54"/>
      <c r="B10" s="55"/>
      <c r="C10" s="20"/>
      <c r="D10" s="20"/>
      <c r="E10" s="55"/>
      <c r="F10" s="2"/>
    </row>
    <row x14ac:dyDescent="0.25" r="11" customHeight="1" ht="17.25">
      <c r="A11" s="165" t="s">
        <v>6784</v>
      </c>
      <c r="B11" s="22"/>
      <c r="C11" s="23">
        <f>SUM(C9:C10)</f>
      </c>
      <c r="D11" s="23">
        <f>SUM(D9:D10)</f>
      </c>
      <c r="E11" s="22"/>
      <c r="F11" s="2"/>
    </row>
    <row x14ac:dyDescent="0.25" r="12" customHeight="1" ht="17.25">
      <c r="A12" s="123"/>
      <c r="B12" s="124"/>
      <c r="C12" s="20"/>
      <c r="D12" s="20"/>
      <c r="E12" s="55"/>
      <c r="F12" s="2"/>
    </row>
    <row x14ac:dyDescent="0.25" r="13" customHeight="1" ht="17.25">
      <c r="A13" s="123"/>
      <c r="B13" s="124"/>
      <c r="C13" s="20"/>
      <c r="D13" s="20"/>
      <c r="E13" s="55"/>
      <c r="F13" s="2"/>
    </row>
    <row x14ac:dyDescent="0.25" r="14" customHeight="1" ht="17.25">
      <c r="A14" s="123"/>
      <c r="B14" s="124"/>
      <c r="C14" s="20"/>
      <c r="D14" s="20"/>
      <c r="E14" s="55"/>
      <c r="F14" s="2"/>
    </row>
    <row x14ac:dyDescent="0.25" r="15" customHeight="1" ht="17.25">
      <c r="A15" s="123"/>
      <c r="B15" s="124"/>
      <c r="C15" s="20"/>
      <c r="D15" s="20"/>
      <c r="E15" s="55"/>
      <c r="F15" s="2"/>
    </row>
    <row x14ac:dyDescent="0.25" r="16" customHeight="1" ht="17.25">
      <c r="A16" s="123"/>
      <c r="B16" s="124"/>
      <c r="C16" s="20"/>
      <c r="D16" s="20"/>
      <c r="E16" s="55"/>
      <c r="F16" s="2"/>
    </row>
    <row x14ac:dyDescent="0.25" r="17" customHeight="1" ht="17.25">
      <c r="A17" s="123"/>
      <c r="B17" s="124"/>
      <c r="C17" s="20"/>
      <c r="D17" s="20"/>
      <c r="E17" s="55"/>
      <c r="F17" s="2"/>
    </row>
    <row x14ac:dyDescent="0.25" r="18" customHeight="1" ht="17.25">
      <c r="A18" s="16"/>
      <c r="B18" s="16"/>
      <c r="C18" s="36"/>
      <c r="D18" s="36"/>
      <c r="E18" s="16"/>
      <c r="F18" s="2"/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6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1.719285714285714" customWidth="1" bestFit="1"/>
    <col min="3" max="3" style="116" width="11.290714285714287" customWidth="1" bestFit="1"/>
    <col min="4" max="4" style="116" width="11.290714285714287" customWidth="1" bestFit="1"/>
    <col min="5" max="5" style="116" width="11.290714285714287" customWidth="1" bestFit="1"/>
    <col min="6" max="6" style="116" width="11.290714285714287" customWidth="1" bestFit="1"/>
    <col min="7" max="7" style="116" width="11.290714285714287" customWidth="1" bestFit="1"/>
    <col min="8" max="8" style="116" width="11.290714285714287" customWidth="1" bestFit="1"/>
    <col min="9" max="9" style="116" width="11.290714285714287" customWidth="1" bestFit="1"/>
    <col min="10" max="10" style="116" width="11.290714285714287" customWidth="1" bestFit="1"/>
    <col min="11" max="11" style="88" width="11.290714285714287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8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83"/>
    </row>
    <row x14ac:dyDescent="0.25" r="3" customHeight="1" ht="17.25">
      <c r="A3" s="1" t="s">
        <v>6799</v>
      </c>
      <c r="B3" s="182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6800</v>
      </c>
      <c r="B4" s="4"/>
      <c r="C4" s="3"/>
      <c r="D4" s="3"/>
      <c r="E4" s="3"/>
      <c r="F4" s="3"/>
      <c r="G4" s="3"/>
      <c r="H4" s="3"/>
      <c r="I4" s="3"/>
      <c r="J4" s="3"/>
      <c r="K4" s="83"/>
    </row>
    <row x14ac:dyDescent="0.25" r="5" customHeight="1" ht="17.25">
      <c r="A5" s="1"/>
      <c r="B5" s="4"/>
      <c r="C5" s="1026"/>
      <c r="D5" s="1026"/>
      <c r="E5" s="1026"/>
      <c r="F5" s="1026"/>
      <c r="G5" s="1026"/>
      <c r="H5" s="1026"/>
      <c r="I5" s="1026"/>
      <c r="J5" s="1026"/>
      <c r="K5" s="1026"/>
    </row>
    <row x14ac:dyDescent="0.25" r="6" customHeight="1" ht="17.25">
      <c r="A6" s="191"/>
      <c r="B6" s="83"/>
      <c r="C6" s="11"/>
      <c r="D6" s="11"/>
      <c r="E6" s="11"/>
      <c r="F6" s="11"/>
      <c r="G6" s="11"/>
      <c r="H6" s="11"/>
      <c r="I6" s="11"/>
      <c r="J6" s="11"/>
      <c r="K6" s="11"/>
    </row>
    <row x14ac:dyDescent="0.25" r="7" customHeight="1" ht="17.25">
      <c r="A7" s="12" t="s">
        <v>4</v>
      </c>
      <c r="B7" s="273" t="s">
        <v>5</v>
      </c>
      <c r="C7" s="234" t="s">
        <v>368</v>
      </c>
      <c r="D7" s="234" t="s">
        <v>75</v>
      </c>
      <c r="E7" s="234" t="s">
        <v>76</v>
      </c>
      <c r="F7" s="234" t="s">
        <v>7</v>
      </c>
      <c r="G7" s="234" t="s">
        <v>9</v>
      </c>
      <c r="H7" s="234" t="s">
        <v>1866</v>
      </c>
      <c r="I7" s="234" t="s">
        <v>32</v>
      </c>
      <c r="J7" s="234" t="s">
        <v>33</v>
      </c>
      <c r="K7" s="493"/>
    </row>
    <row x14ac:dyDescent="0.25" r="8" customHeight="1" ht="17.25">
      <c r="A8" s="24">
        <v>45449</v>
      </c>
      <c r="B8" s="25" t="s">
        <v>6801</v>
      </c>
      <c r="C8" s="26">
        <v>12</v>
      </c>
      <c r="D8" s="26">
        <v>12</v>
      </c>
      <c r="E8" s="26">
        <v>12</v>
      </c>
      <c r="F8" s="26">
        <v>12</v>
      </c>
      <c r="G8" s="26">
        <v>20</v>
      </c>
      <c r="H8" s="26">
        <v>20</v>
      </c>
      <c r="I8" s="26">
        <v>12</v>
      </c>
      <c r="J8" s="26">
        <v>60</v>
      </c>
      <c r="K8" s="413"/>
    </row>
    <row x14ac:dyDescent="0.25" r="9" customHeight="1" ht="17.25">
      <c r="A9" s="15"/>
      <c r="B9" s="16"/>
      <c r="C9" s="36"/>
      <c r="D9" s="36"/>
      <c r="E9" s="36"/>
      <c r="F9" s="36"/>
      <c r="G9" s="36"/>
      <c r="H9" s="36"/>
      <c r="I9" s="36"/>
      <c r="J9" s="36"/>
      <c r="K9" s="16"/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36"/>
      <c r="I10" s="36"/>
      <c r="J10" s="36"/>
      <c r="K10" s="16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36"/>
      <c r="K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16"/>
    </row>
    <row x14ac:dyDescent="0.25" r="13" customHeight="1" ht="15.75">
      <c r="A13" s="123"/>
      <c r="B13" s="124"/>
      <c r="C13" s="18"/>
      <c r="D13" s="18"/>
      <c r="E13" s="18"/>
      <c r="F13" s="18"/>
      <c r="G13" s="18"/>
      <c r="H13" s="18"/>
      <c r="I13" s="18"/>
      <c r="J13" s="18"/>
      <c r="K13" s="124"/>
    </row>
    <row x14ac:dyDescent="0.25" r="14" customHeight="1" ht="17.25">
      <c r="A14" s="123"/>
      <c r="B14" s="124"/>
      <c r="C14" s="18"/>
      <c r="D14" s="18"/>
      <c r="E14" s="18"/>
      <c r="F14" s="18"/>
      <c r="G14" s="18"/>
      <c r="H14" s="18"/>
      <c r="I14" s="18"/>
      <c r="J14" s="18"/>
      <c r="K14" s="124"/>
    </row>
    <row x14ac:dyDescent="0.25" r="15" customHeight="1" ht="17.25">
      <c r="A15" s="123"/>
      <c r="B15" s="124"/>
      <c r="C15" s="18"/>
      <c r="D15" s="18"/>
      <c r="E15" s="18"/>
      <c r="F15" s="18"/>
      <c r="G15" s="18"/>
      <c r="H15" s="18"/>
      <c r="I15" s="18"/>
      <c r="J15" s="18"/>
      <c r="K15" s="124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16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/>
  </sheetViews>
  <sheetFormatPr defaultRowHeight="15" x14ac:dyDescent="0.25"/>
  <cols>
    <col min="1" max="1" style="39" width="12.719285714285713" customWidth="1" bestFit="1"/>
    <col min="2" max="2" style="40" width="21.719285714285714" customWidth="1" bestFit="1"/>
    <col min="3" max="3" style="41" width="11.290714285714287" customWidth="1" bestFit="1"/>
    <col min="4" max="4" style="41" width="11.290714285714287" customWidth="1" bestFit="1"/>
    <col min="5" max="5" style="41" width="11.290714285714287" customWidth="1" bestFit="1"/>
    <col min="6" max="6" style="41" width="11.290714285714287" customWidth="1" bestFit="1"/>
    <col min="7" max="7" style="41" width="11.290714285714287" customWidth="1" bestFit="1"/>
    <col min="8" max="8" style="41" width="9.005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2"/>
      <c r="J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2"/>
      <c r="J2" s="2"/>
    </row>
    <row x14ac:dyDescent="0.25" r="3" customHeight="1" ht="17.25">
      <c r="A3" s="1" t="s">
        <v>6765</v>
      </c>
      <c r="B3" s="2"/>
      <c r="C3" s="3"/>
      <c r="D3" s="3"/>
      <c r="E3" s="3"/>
      <c r="F3" s="3"/>
      <c r="G3" s="3"/>
      <c r="H3" s="3"/>
      <c r="I3" s="2"/>
      <c r="J3" s="2"/>
    </row>
    <row x14ac:dyDescent="0.25" r="4" customHeight="1" ht="17.25">
      <c r="A4" s="1" t="s">
        <v>6793</v>
      </c>
      <c r="B4" s="2"/>
      <c r="C4" s="9"/>
      <c r="D4" s="9"/>
      <c r="E4" s="9"/>
      <c r="F4" s="9"/>
      <c r="G4" s="9"/>
      <c r="H4" s="8"/>
      <c r="I4" s="7"/>
      <c r="J4" s="7"/>
    </row>
    <row x14ac:dyDescent="0.25" r="5" customHeight="1" ht="17.25">
      <c r="A5" s="1025"/>
      <c r="B5" s="2"/>
      <c r="C5" s="137">
        <v>4260</v>
      </c>
      <c r="D5" s="137">
        <v>5550</v>
      </c>
      <c r="E5" s="137">
        <v>4260</v>
      </c>
      <c r="F5" s="137">
        <v>13500</v>
      </c>
      <c r="G5" s="137">
        <v>1080</v>
      </c>
      <c r="H5" s="1023"/>
      <c r="I5" s="501"/>
      <c r="J5" s="501"/>
    </row>
    <row x14ac:dyDescent="0.25" r="6" customHeight="1" ht="17.25">
      <c r="A6" s="12" t="s">
        <v>4</v>
      </c>
      <c r="B6" s="273" t="s">
        <v>5</v>
      </c>
      <c r="C6" s="234" t="s">
        <v>358</v>
      </c>
      <c r="D6" s="234" t="s">
        <v>368</v>
      </c>
      <c r="E6" s="234" t="s">
        <v>7</v>
      </c>
      <c r="F6" s="234" t="s">
        <v>32</v>
      </c>
      <c r="G6" s="234" t="s">
        <v>9</v>
      </c>
      <c r="H6" s="234"/>
      <c r="I6" s="2"/>
      <c r="J6" s="2"/>
    </row>
    <row x14ac:dyDescent="0.25" r="7" customHeight="1" ht="17.25">
      <c r="A7" s="24" t="s">
        <v>2132</v>
      </c>
      <c r="B7" s="118" t="s">
        <v>6794</v>
      </c>
      <c r="C7" s="138">
        <v>86</v>
      </c>
      <c r="D7" s="46"/>
      <c r="E7" s="46"/>
      <c r="F7" s="46"/>
      <c r="G7" s="46"/>
      <c r="H7" s="98"/>
      <c r="I7" s="2"/>
      <c r="J7" s="2"/>
    </row>
    <row x14ac:dyDescent="0.25" r="8" customHeight="1" ht="17.25">
      <c r="A8" s="21" t="s">
        <v>6795</v>
      </c>
      <c r="B8" s="47"/>
      <c r="C8" s="23">
        <f>SUM(C7)</f>
      </c>
      <c r="D8" s="352"/>
      <c r="E8" s="352"/>
      <c r="F8" s="352"/>
      <c r="G8" s="352"/>
      <c r="H8" s="119"/>
      <c r="I8" s="2"/>
      <c r="J8" s="2"/>
    </row>
    <row x14ac:dyDescent="0.25" r="9" customHeight="1" ht="17.25">
      <c r="A9" s="24"/>
      <c r="B9" s="25"/>
      <c r="C9" s="27"/>
      <c r="D9" s="27"/>
      <c r="E9" s="27"/>
      <c r="F9" s="27"/>
      <c r="G9" s="27"/>
      <c r="H9" s="27"/>
      <c r="I9" s="2"/>
      <c r="J9" s="2"/>
    </row>
    <row x14ac:dyDescent="0.25" r="10" customHeight="1" ht="17.25">
      <c r="A10" s="21" t="s">
        <v>6790</v>
      </c>
      <c r="B10" s="22"/>
      <c r="C10" s="23">
        <f>SUM(C8:C9)</f>
      </c>
      <c r="D10" s="352"/>
      <c r="E10" s="352"/>
      <c r="F10" s="352"/>
      <c r="G10" s="352"/>
      <c r="H10" s="119"/>
      <c r="I10" s="2"/>
      <c r="J10" s="2"/>
    </row>
    <row x14ac:dyDescent="0.25" r="11" customHeight="1" ht="17.25">
      <c r="A11" s="15">
        <v>45413</v>
      </c>
      <c r="B11" s="16" t="s">
        <v>14</v>
      </c>
      <c r="C11" s="19">
        <v>-80</v>
      </c>
      <c r="D11" s="35"/>
      <c r="E11" s="35"/>
      <c r="F11" s="35"/>
      <c r="G11" s="35"/>
      <c r="H11" s="20"/>
      <c r="I11" s="2"/>
      <c r="J11" s="2"/>
    </row>
    <row x14ac:dyDescent="0.25" r="12" customHeight="1" ht="17.25">
      <c r="A12" s="21" t="s">
        <v>6791</v>
      </c>
      <c r="B12" s="22"/>
      <c r="C12" s="23">
        <f>SUM(C10:C11)</f>
      </c>
      <c r="D12" s="352"/>
      <c r="E12" s="352"/>
      <c r="F12" s="352"/>
      <c r="G12" s="352"/>
      <c r="H12" s="119"/>
      <c r="I12" s="2"/>
      <c r="J12" s="2"/>
    </row>
    <row x14ac:dyDescent="0.25" r="13" customHeight="1" ht="17.25">
      <c r="A13" s="15"/>
      <c r="B13" s="16"/>
      <c r="C13" s="35"/>
      <c r="D13" s="35"/>
      <c r="E13" s="35"/>
      <c r="F13" s="35"/>
      <c r="G13" s="35"/>
      <c r="H13" s="20"/>
      <c r="I13" s="2"/>
      <c r="J13" s="2"/>
    </row>
    <row x14ac:dyDescent="0.25" r="14" customHeight="1" ht="17.25">
      <c r="A14" s="21" t="s">
        <v>6792</v>
      </c>
      <c r="B14" s="22"/>
      <c r="C14" s="23">
        <f>SUM(C12:C13)</f>
      </c>
      <c r="D14" s="352"/>
      <c r="E14" s="352"/>
      <c r="F14" s="352"/>
      <c r="G14" s="352"/>
      <c r="H14" s="119"/>
      <c r="I14" s="2"/>
      <c r="J14" s="2"/>
    </row>
    <row x14ac:dyDescent="0.25" r="15" customHeight="1" ht="17.25">
      <c r="A15" s="33" t="s">
        <v>2931</v>
      </c>
      <c r="B15" s="16" t="s">
        <v>6796</v>
      </c>
      <c r="C15" s="20"/>
      <c r="D15" s="19">
        <v>36</v>
      </c>
      <c r="E15" s="19">
        <v>36</v>
      </c>
      <c r="F15" s="19">
        <v>30</v>
      </c>
      <c r="G15" s="35"/>
      <c r="H15" s="20"/>
      <c r="I15" s="2"/>
      <c r="J15" s="2"/>
    </row>
    <row x14ac:dyDescent="0.25" r="16" customHeight="1" ht="17.25">
      <c r="A16" s="33" t="s">
        <v>2223</v>
      </c>
      <c r="B16" s="34" t="s">
        <v>6797</v>
      </c>
      <c r="C16" s="18"/>
      <c r="D16" s="18"/>
      <c r="E16" s="18"/>
      <c r="F16" s="18"/>
      <c r="G16" s="17">
        <v>40</v>
      </c>
      <c r="H16" s="18"/>
      <c r="I16" s="2"/>
      <c r="J16" s="2"/>
    </row>
    <row x14ac:dyDescent="0.25" r="17" customHeight="1" ht="17.25">
      <c r="A17" s="21" t="s">
        <v>6783</v>
      </c>
      <c r="B17" s="22"/>
      <c r="C17" s="23">
        <f>SUM(C14:C16)</f>
      </c>
      <c r="D17" s="23">
        <f>SUM(D14:D16)</f>
      </c>
      <c r="E17" s="23">
        <f>SUM(E14:E16)</f>
      </c>
      <c r="F17" s="23">
        <f>SUM(F14:F16)</f>
      </c>
      <c r="G17" s="23">
        <f>SUM(G14:G16)</f>
      </c>
      <c r="H17" s="23">
        <f>SUM(H14:H16)</f>
      </c>
      <c r="I17" s="2"/>
      <c r="J17" s="2"/>
    </row>
    <row x14ac:dyDescent="0.25" r="18" customHeight="1" ht="17.25">
      <c r="A18" s="535" t="s">
        <v>2251</v>
      </c>
      <c r="B18" s="16" t="s">
        <v>14</v>
      </c>
      <c r="C18" s="18"/>
      <c r="D18" s="17">
        <v>-36</v>
      </c>
      <c r="E18" s="17">
        <v>-36</v>
      </c>
      <c r="F18" s="18"/>
      <c r="G18" s="17">
        <v>-40</v>
      </c>
      <c r="H18" s="18"/>
      <c r="I18" s="2"/>
      <c r="J18" s="2"/>
    </row>
    <row x14ac:dyDescent="0.25" r="19" customHeight="1" ht="17.25">
      <c r="A19" s="21" t="s">
        <v>6784</v>
      </c>
      <c r="B19" s="22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"/>
      <c r="J19" s="2"/>
    </row>
    <row x14ac:dyDescent="0.25" r="20" customHeight="1" ht="17.25">
      <c r="A20" s="33">
        <v>45478</v>
      </c>
      <c r="B20" s="16" t="s">
        <v>14</v>
      </c>
      <c r="C20" s="18"/>
      <c r="D20" s="18"/>
      <c r="E20" s="18"/>
      <c r="F20" s="17">
        <v>-30</v>
      </c>
      <c r="G20" s="36"/>
      <c r="H20" s="18"/>
      <c r="I20" s="2"/>
      <c r="J20" s="2"/>
    </row>
    <row x14ac:dyDescent="0.25" r="21" customHeight="1" ht="17.25">
      <c r="A21" s="21" t="s">
        <v>6780</v>
      </c>
      <c r="B21" s="22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"/>
      <c r="J21" s="2"/>
    </row>
    <row x14ac:dyDescent="0.25" r="22" customHeight="1" ht="17.25">
      <c r="A22" s="15"/>
      <c r="B22" s="16"/>
      <c r="C22" s="18"/>
      <c r="D22" s="18"/>
      <c r="E22" s="18"/>
      <c r="F22" s="18"/>
      <c r="G22" s="18"/>
      <c r="H22" s="18"/>
      <c r="I22" s="2"/>
      <c r="J22" s="2"/>
    </row>
    <row x14ac:dyDescent="0.25" r="23" customHeight="1" ht="17.25">
      <c r="A23" s="15"/>
      <c r="B23" s="16"/>
      <c r="C23" s="18"/>
      <c r="D23" s="18"/>
      <c r="E23" s="18"/>
      <c r="F23" s="18"/>
      <c r="G23" s="18"/>
      <c r="H23" s="18"/>
      <c r="I23" s="2"/>
      <c r="J23" s="2"/>
    </row>
    <row x14ac:dyDescent="0.25" r="24" customHeight="1" ht="17.25">
      <c r="A24" s="15"/>
      <c r="B24" s="16"/>
      <c r="C24" s="18"/>
      <c r="D24" s="18"/>
      <c r="E24" s="18"/>
      <c r="F24" s="18"/>
      <c r="G24" s="18"/>
      <c r="H24" s="18"/>
      <c r="I24" s="2"/>
      <c r="J24" s="2"/>
    </row>
    <row x14ac:dyDescent="0.25" r="25" customHeight="1" ht="17.25">
      <c r="A25" s="15"/>
      <c r="B25" s="16"/>
      <c r="C25" s="18"/>
      <c r="D25" s="18"/>
      <c r="E25" s="18"/>
      <c r="F25" s="18"/>
      <c r="G25" s="18"/>
      <c r="H25" s="18"/>
      <c r="I25" s="2"/>
      <c r="J25" s="2"/>
    </row>
    <row x14ac:dyDescent="0.25" r="26" customHeight="1" ht="17.25">
      <c r="A26" s="37"/>
      <c r="B26" s="2"/>
      <c r="C26" s="3"/>
      <c r="D26" s="3"/>
      <c r="E26" s="3"/>
      <c r="F26" s="3"/>
      <c r="G26" s="3"/>
      <c r="H26" s="3"/>
      <c r="I26" s="2"/>
      <c r="J26" s="2"/>
    </row>
    <row x14ac:dyDescent="0.25" r="27" customHeight="1" ht="17.25">
      <c r="A27" s="37"/>
      <c r="B27" s="2"/>
      <c r="C27" s="234" t="s">
        <v>358</v>
      </c>
      <c r="D27" s="234" t="s">
        <v>368</v>
      </c>
      <c r="E27" s="234" t="s">
        <v>7</v>
      </c>
      <c r="F27" s="234" t="s">
        <v>32</v>
      </c>
      <c r="G27" s="234" t="s">
        <v>9</v>
      </c>
      <c r="H27" s="234"/>
      <c r="I27" s="2"/>
      <c r="J27" s="2"/>
    </row>
    <row x14ac:dyDescent="0.25" r="28" customHeight="1" ht="17.25">
      <c r="A28" s="37"/>
      <c r="B28" s="2"/>
      <c r="C28" s="3"/>
      <c r="D28" s="3"/>
      <c r="E28" s="3"/>
      <c r="F28" s="3"/>
      <c r="G28" s="3"/>
      <c r="H28" s="3"/>
      <c r="I28" s="2"/>
      <c r="J28" s="2"/>
    </row>
    <row x14ac:dyDescent="0.25" r="29" customHeight="1" ht="17.25">
      <c r="A29" s="331" t="s">
        <v>6798</v>
      </c>
      <c r="B29" s="2"/>
      <c r="C29" s="3"/>
      <c r="D29" s="3"/>
      <c r="E29" s="3"/>
      <c r="F29" s="3"/>
      <c r="G29" s="3"/>
      <c r="H29" s="3"/>
      <c r="I29" s="2"/>
      <c r="J29" s="2"/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3"/>
  <sheetViews>
    <sheetView workbookViewId="0"/>
  </sheetViews>
  <sheetFormatPr defaultRowHeight="15" x14ac:dyDescent="0.25"/>
  <cols>
    <col min="1" max="1" style="40" width="12.719285714285713" customWidth="1" bestFit="1"/>
    <col min="2" max="2" style="40" width="21.719285714285714" customWidth="1" bestFit="1"/>
    <col min="3" max="3" style="116" width="11.290714285714287" customWidth="1" bestFit="1"/>
    <col min="4" max="4" style="116" width="11.290714285714287" customWidth="1" bestFit="1"/>
    <col min="5" max="5" style="116" width="11.290714285714287" customWidth="1" bestFit="1"/>
    <col min="6" max="6" style="116" width="11.290714285714287" customWidth="1" bestFit="1"/>
    <col min="7" max="7" style="88" width="9.005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3"/>
      <c r="G1" s="83"/>
      <c r="H1" s="2"/>
      <c r="I1" s="2"/>
    </row>
    <row x14ac:dyDescent="0.25" r="2" customHeight="1" ht="17.25">
      <c r="A2" s="4"/>
      <c r="B2" s="4"/>
      <c r="C2" s="3"/>
      <c r="D2" s="3"/>
      <c r="E2" s="3"/>
      <c r="F2" s="3"/>
      <c r="G2" s="83"/>
      <c r="H2" s="2"/>
      <c r="I2" s="2"/>
    </row>
    <row x14ac:dyDescent="0.25" r="3" customHeight="1" ht="17.25">
      <c r="A3" s="4" t="s">
        <v>6765</v>
      </c>
      <c r="B3" s="2"/>
      <c r="C3" s="3"/>
      <c r="D3" s="3"/>
      <c r="E3" s="3"/>
      <c r="F3" s="3"/>
      <c r="G3" s="83"/>
      <c r="H3" s="2"/>
      <c r="I3" s="2"/>
    </row>
    <row x14ac:dyDescent="0.25" r="4" customHeight="1" ht="17.25">
      <c r="A4" s="4" t="s">
        <v>6788</v>
      </c>
      <c r="B4" s="2"/>
      <c r="C4" s="9"/>
      <c r="D4" s="9"/>
      <c r="E4" s="9"/>
      <c r="F4" s="9"/>
      <c r="G4" s="7"/>
      <c r="H4" s="7"/>
      <c r="I4" s="7"/>
    </row>
    <row x14ac:dyDescent="0.25" r="5" customHeight="1" ht="17.25">
      <c r="A5" s="1024"/>
      <c r="B5" s="2"/>
      <c r="C5" s="137">
        <v>5550</v>
      </c>
      <c r="D5" s="137">
        <v>4260</v>
      </c>
      <c r="E5" s="137">
        <v>1080</v>
      </c>
      <c r="F5" s="137">
        <v>25000</v>
      </c>
      <c r="G5" s="1023"/>
      <c r="H5" s="501"/>
      <c r="I5" s="501"/>
    </row>
    <row x14ac:dyDescent="0.25" r="6" customHeight="1" ht="17.25">
      <c r="A6" s="13" t="s">
        <v>4</v>
      </c>
      <c r="B6" s="273" t="s">
        <v>5</v>
      </c>
      <c r="C6" s="234" t="s">
        <v>6</v>
      </c>
      <c r="D6" s="234" t="s">
        <v>7</v>
      </c>
      <c r="E6" s="234" t="s">
        <v>9</v>
      </c>
      <c r="F6" s="234" t="s">
        <v>369</v>
      </c>
      <c r="G6" s="493"/>
      <c r="H6" s="2"/>
      <c r="I6" s="2"/>
    </row>
    <row x14ac:dyDescent="0.25" r="7" customHeight="1" ht="17.25">
      <c r="A7" s="25" t="s">
        <v>2093</v>
      </c>
      <c r="B7" s="118" t="s">
        <v>6789</v>
      </c>
      <c r="C7" s="138">
        <v>8</v>
      </c>
      <c r="D7" s="138">
        <v>8</v>
      </c>
      <c r="E7" s="138">
        <v>12</v>
      </c>
      <c r="F7" s="138">
        <v>4</v>
      </c>
      <c r="G7" s="248"/>
      <c r="H7" s="2"/>
      <c r="I7" s="2"/>
    </row>
    <row x14ac:dyDescent="0.25" r="8" customHeight="1" ht="17.25">
      <c r="A8" s="165" t="s">
        <v>6790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2"/>
      <c r="H8" s="2"/>
      <c r="I8" s="2"/>
    </row>
    <row x14ac:dyDescent="0.25" r="9" customHeight="1" ht="17.25">
      <c r="A9" s="24"/>
      <c r="B9" s="25"/>
      <c r="C9" s="27"/>
      <c r="D9" s="27"/>
      <c r="E9" s="27"/>
      <c r="F9" s="27"/>
      <c r="G9" s="413"/>
      <c r="H9" s="2"/>
      <c r="I9" s="2"/>
    </row>
    <row x14ac:dyDescent="0.25" r="10" customHeight="1" ht="17.25">
      <c r="A10" s="165" t="s">
        <v>6791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2"/>
      <c r="H10" s="2"/>
      <c r="I10" s="2"/>
    </row>
    <row x14ac:dyDescent="0.25" r="11" customHeight="1" ht="17.25">
      <c r="A11" s="33"/>
      <c r="B11" s="34"/>
      <c r="C11" s="20"/>
      <c r="D11" s="20"/>
      <c r="E11" s="20"/>
      <c r="F11" s="20"/>
      <c r="G11" s="55"/>
      <c r="H11" s="2"/>
      <c r="I11" s="2"/>
    </row>
    <row x14ac:dyDescent="0.25" r="12" customHeight="1" ht="17.25">
      <c r="A12" s="165" t="s">
        <v>6792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2"/>
      <c r="H12" s="2"/>
      <c r="I12" s="2"/>
    </row>
    <row x14ac:dyDescent="0.25" r="13" customHeight="1" ht="17.25">
      <c r="A13" s="33"/>
      <c r="B13" s="34"/>
      <c r="C13" s="20"/>
      <c r="D13" s="20"/>
      <c r="E13" s="20"/>
      <c r="F13" s="20"/>
      <c r="G13" s="55"/>
      <c r="H13" s="2"/>
      <c r="I13" s="2"/>
    </row>
    <row x14ac:dyDescent="0.25" r="14" customHeight="1" ht="17.25">
      <c r="A14" s="165" t="s">
        <v>6783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2"/>
      <c r="H14" s="2"/>
      <c r="I14" s="2"/>
    </row>
    <row x14ac:dyDescent="0.25" r="15" customHeight="1" ht="17.25">
      <c r="A15" s="33"/>
      <c r="B15" s="34"/>
      <c r="C15" s="20"/>
      <c r="D15" s="20"/>
      <c r="E15" s="20"/>
      <c r="F15" s="20"/>
      <c r="G15" s="55"/>
      <c r="H15" s="2"/>
      <c r="I15" s="2"/>
    </row>
    <row x14ac:dyDescent="0.25" r="16" customHeight="1" ht="17.25">
      <c r="A16" s="165" t="s">
        <v>6784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2"/>
      <c r="H16" s="2"/>
      <c r="I16" s="2"/>
    </row>
    <row x14ac:dyDescent="0.25" r="17" customHeight="1" ht="17.25">
      <c r="A17" s="33"/>
      <c r="B17" s="34"/>
      <c r="C17" s="57"/>
      <c r="D17" s="57"/>
      <c r="E17" s="57"/>
      <c r="F17" s="57"/>
      <c r="G17" s="55"/>
      <c r="H17" s="2"/>
      <c r="I17" s="2"/>
    </row>
    <row x14ac:dyDescent="0.25" r="18" customHeight="1" ht="17.25">
      <c r="A18" s="165" t="s">
        <v>6780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2"/>
      <c r="H18" s="2"/>
      <c r="I18" s="2"/>
    </row>
    <row x14ac:dyDescent="0.25" r="19" customHeight="1" ht="17.25">
      <c r="A19" s="33"/>
      <c r="B19" s="34"/>
      <c r="C19" s="20"/>
      <c r="D19" s="20"/>
      <c r="E19" s="20"/>
      <c r="F19" s="20"/>
      <c r="G19" s="55"/>
      <c r="H19" s="2"/>
      <c r="I19" s="2"/>
    </row>
    <row x14ac:dyDescent="0.25" r="20" customHeight="1" ht="17.25">
      <c r="A20" s="33"/>
      <c r="B20" s="16"/>
      <c r="C20" s="36"/>
      <c r="D20" s="36"/>
      <c r="E20" s="36"/>
      <c r="F20" s="36"/>
      <c r="G20" s="16"/>
      <c r="H20" s="2"/>
      <c r="I20" s="2"/>
    </row>
    <row x14ac:dyDescent="0.25" r="21" customHeight="1" ht="17.25">
      <c r="A21" s="16"/>
      <c r="B21" s="16"/>
      <c r="C21" s="18"/>
      <c r="D21" s="18"/>
      <c r="E21" s="18"/>
      <c r="F21" s="18"/>
      <c r="G21" s="124"/>
      <c r="H21" s="2"/>
      <c r="I21" s="2"/>
    </row>
    <row x14ac:dyDescent="0.25" r="22" customHeight="1" ht="17.25">
      <c r="A22" s="2"/>
      <c r="B22" s="2"/>
      <c r="C22" s="3"/>
      <c r="D22" s="3"/>
      <c r="E22" s="3"/>
      <c r="F22" s="3"/>
      <c r="G22" s="83"/>
      <c r="H22" s="2"/>
      <c r="I22" s="2"/>
    </row>
    <row x14ac:dyDescent="0.25" r="23" customHeight="1" ht="17.25">
      <c r="A23" s="2"/>
      <c r="B23" s="2"/>
      <c r="C23" s="234" t="s">
        <v>6</v>
      </c>
      <c r="D23" s="234" t="s">
        <v>7</v>
      </c>
      <c r="E23" s="234" t="s">
        <v>9</v>
      </c>
      <c r="F23" s="234" t="s">
        <v>369</v>
      </c>
      <c r="G23" s="493"/>
      <c r="H23" s="2"/>
      <c r="I23" s="2"/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/>
  </sheetViews>
  <sheetFormatPr defaultRowHeight="15" x14ac:dyDescent="0.25"/>
  <cols>
    <col min="1" max="1" style="39" width="12.719285714285713" customWidth="1" bestFit="1"/>
    <col min="2" max="2" style="88" width="21.719285714285714" customWidth="1" bestFit="1"/>
    <col min="3" max="3" style="116" width="11.290714285714287" customWidth="1" bestFit="1"/>
    <col min="4" max="4" style="116" width="9.005" customWidth="1" bestFit="1"/>
    <col min="5" max="5" style="40" width="12.43357142857143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2"/>
      <c r="F1" s="2"/>
    </row>
    <row x14ac:dyDescent="0.25" r="2" customHeight="1" ht="17.25">
      <c r="A2" s="1"/>
      <c r="B2" s="4"/>
      <c r="C2" s="3"/>
      <c r="D2" s="3"/>
      <c r="E2" s="2"/>
      <c r="F2" s="2"/>
    </row>
    <row x14ac:dyDescent="0.25" r="3" customHeight="1" ht="17.25">
      <c r="A3" s="1" t="s">
        <v>6765</v>
      </c>
      <c r="B3" s="83"/>
      <c r="C3" s="3"/>
      <c r="D3" s="3"/>
      <c r="E3" s="2"/>
      <c r="F3" s="2"/>
    </row>
    <row x14ac:dyDescent="0.25" r="4" customHeight="1" ht="17.25">
      <c r="A4" s="1" t="s">
        <v>6785</v>
      </c>
      <c r="B4" s="83"/>
      <c r="C4" s="9"/>
      <c r="D4" s="8"/>
      <c r="E4" s="7"/>
      <c r="F4" s="7"/>
    </row>
    <row x14ac:dyDescent="0.25" r="5" customHeight="1" ht="17.25">
      <c r="A5" s="1025"/>
      <c r="B5" s="83"/>
      <c r="C5" s="137">
        <v>13500</v>
      </c>
      <c r="D5" s="1023"/>
      <c r="E5" s="501"/>
      <c r="F5" s="501"/>
    </row>
    <row x14ac:dyDescent="0.25" r="6" customHeight="1" ht="17.25">
      <c r="A6" s="12" t="s">
        <v>4</v>
      </c>
      <c r="B6" s="273" t="s">
        <v>5</v>
      </c>
      <c r="C6" s="234" t="s">
        <v>32</v>
      </c>
      <c r="D6" s="234"/>
      <c r="E6" s="2"/>
      <c r="F6" s="2"/>
    </row>
    <row x14ac:dyDescent="0.25" r="7" customHeight="1" ht="17.25">
      <c r="A7" s="24">
        <v>45294</v>
      </c>
      <c r="B7" s="118" t="s">
        <v>6786</v>
      </c>
      <c r="C7" s="138">
        <v>26</v>
      </c>
      <c r="D7" s="98"/>
      <c r="E7" s="2"/>
      <c r="F7" s="2"/>
    </row>
    <row x14ac:dyDescent="0.25" r="8" customHeight="1" ht="17.25">
      <c r="A8" s="21" t="s">
        <v>6783</v>
      </c>
      <c r="B8" s="22"/>
      <c r="C8" s="23">
        <f>SUM(C7)</f>
      </c>
      <c r="D8" s="23">
        <f>SUM(D7)</f>
      </c>
      <c r="E8" s="2"/>
      <c r="F8" s="2"/>
    </row>
    <row x14ac:dyDescent="0.25" r="9" customHeight="1" ht="17.25">
      <c r="A9" s="33"/>
      <c r="B9" s="34"/>
      <c r="C9" s="35"/>
      <c r="D9" s="20"/>
      <c r="E9" s="2"/>
      <c r="F9" s="2"/>
    </row>
    <row x14ac:dyDescent="0.25" r="10" customHeight="1" ht="17.25">
      <c r="A10" s="21" t="s">
        <v>6784</v>
      </c>
      <c r="B10" s="22"/>
      <c r="C10" s="23">
        <f>SUM(C8:C9)</f>
      </c>
      <c r="D10" s="23">
        <f>SUM(D9)</f>
      </c>
      <c r="E10" s="2"/>
      <c r="F10" s="2"/>
    </row>
    <row x14ac:dyDescent="0.25" r="11" customHeight="1" ht="17.25">
      <c r="A11" s="33">
        <v>45478</v>
      </c>
      <c r="B11" s="34" t="s">
        <v>2416</v>
      </c>
      <c r="C11" s="19">
        <v>-18</v>
      </c>
      <c r="D11" s="20"/>
      <c r="E11" s="2"/>
      <c r="F11" s="2"/>
    </row>
    <row x14ac:dyDescent="0.25" r="12" customHeight="1" ht="17.25">
      <c r="A12" s="33" t="s">
        <v>1959</v>
      </c>
      <c r="B12" s="34" t="s">
        <v>2416</v>
      </c>
      <c r="C12" s="26">
        <v>-7</v>
      </c>
      <c r="D12" s="27"/>
      <c r="E12" s="4" t="s">
        <v>6787</v>
      </c>
      <c r="F12" s="2"/>
    </row>
    <row x14ac:dyDescent="0.25" r="13" customHeight="1" ht="17.25">
      <c r="A13" s="21" t="s">
        <v>6780</v>
      </c>
      <c r="B13" s="22"/>
      <c r="C13" s="23">
        <f>SUM(C10:C12)</f>
      </c>
      <c r="D13" s="23">
        <f>SUM(D11)</f>
      </c>
      <c r="E13" s="2"/>
      <c r="F13" s="2"/>
    </row>
    <row x14ac:dyDescent="0.25" r="14" customHeight="1" ht="17.25">
      <c r="A14" s="33"/>
      <c r="B14" s="16"/>
      <c r="C14" s="36"/>
      <c r="D14" s="36"/>
      <c r="E14" s="2"/>
      <c r="F14" s="2"/>
    </row>
    <row x14ac:dyDescent="0.25" r="15" customHeight="1" ht="17.25">
      <c r="A15" s="33"/>
      <c r="B15" s="16"/>
      <c r="C15" s="36"/>
      <c r="D15" s="36"/>
      <c r="E15" s="2"/>
      <c r="F15" s="2"/>
    </row>
    <row x14ac:dyDescent="0.25" r="16" customHeight="1" ht="17.25">
      <c r="A16" s="33"/>
      <c r="B16" s="16"/>
      <c r="C16" s="36"/>
      <c r="D16" s="36"/>
      <c r="E16" s="2"/>
      <c r="F16" s="2"/>
    </row>
    <row x14ac:dyDescent="0.25" r="17" customHeight="1" ht="17.25">
      <c r="A17" s="33"/>
      <c r="B17" s="16"/>
      <c r="C17" s="36"/>
      <c r="D17" s="36"/>
      <c r="E17" s="2"/>
      <c r="F17" s="2"/>
    </row>
    <row x14ac:dyDescent="0.25" r="18" customHeight="1" ht="17.25">
      <c r="A18" s="33"/>
      <c r="B18" s="16"/>
      <c r="C18" s="36"/>
      <c r="D18" s="36"/>
      <c r="E18" s="2"/>
      <c r="F18" s="2"/>
    </row>
    <row x14ac:dyDescent="0.25" r="19" customHeight="1" ht="17.25">
      <c r="A19" s="15"/>
      <c r="B19" s="16"/>
      <c r="C19" s="18"/>
      <c r="D19" s="18"/>
      <c r="E19" s="2"/>
      <c r="F19" s="2"/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6"/>
  <sheetViews>
    <sheetView workbookViewId="0"/>
  </sheetViews>
  <sheetFormatPr defaultRowHeight="15" x14ac:dyDescent="0.25"/>
  <cols>
    <col min="1" max="1" style="88" width="12.719285714285713" customWidth="1" bestFit="1"/>
    <col min="2" max="2" style="88" width="21.719285714285714" customWidth="1" bestFit="1"/>
    <col min="3" max="3" style="116" width="11.290714285714287" customWidth="1" bestFit="1"/>
    <col min="4" max="4" style="116" width="11.290714285714287" customWidth="1" bestFit="1"/>
    <col min="5" max="5" style="116" width="9.005" customWidth="1" bestFit="1"/>
    <col min="6" max="6" style="40" width="12.43357142857143" customWidth="1" bestFit="1"/>
    <col min="7" max="7" style="40" width="12.43357142857143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2"/>
      <c r="G1" s="2"/>
    </row>
    <row x14ac:dyDescent="0.25" r="2" customHeight="1" ht="17.25">
      <c r="A2" s="4"/>
      <c r="B2" s="4"/>
      <c r="C2" s="3"/>
      <c r="D2" s="3"/>
      <c r="E2" s="3"/>
      <c r="F2" s="2"/>
      <c r="G2" s="2"/>
    </row>
    <row x14ac:dyDescent="0.25" r="3" customHeight="1" ht="17.25">
      <c r="A3" s="4" t="s">
        <v>6765</v>
      </c>
      <c r="B3" s="83"/>
      <c r="C3" s="3"/>
      <c r="D3" s="3"/>
      <c r="E3" s="3"/>
      <c r="F3" s="2"/>
      <c r="G3" s="2"/>
    </row>
    <row x14ac:dyDescent="0.25" r="4" customHeight="1" ht="17.25">
      <c r="A4" s="4" t="s">
        <v>6781</v>
      </c>
      <c r="B4" s="83"/>
      <c r="C4" s="9"/>
      <c r="D4" s="9"/>
      <c r="E4" s="8"/>
      <c r="F4" s="7"/>
      <c r="G4" s="7"/>
    </row>
    <row x14ac:dyDescent="0.25" r="5" customHeight="1" ht="17.25">
      <c r="A5" s="1024"/>
      <c r="B5" s="83"/>
      <c r="C5" s="137">
        <v>13500</v>
      </c>
      <c r="D5" s="137">
        <v>2700</v>
      </c>
      <c r="E5" s="1023"/>
      <c r="F5" s="501"/>
      <c r="G5" s="501"/>
    </row>
    <row x14ac:dyDescent="0.25" r="6" customHeight="1" ht="17.25">
      <c r="A6" s="13" t="s">
        <v>4</v>
      </c>
      <c r="B6" s="273" t="s">
        <v>5</v>
      </c>
      <c r="C6" s="234" t="s">
        <v>32</v>
      </c>
      <c r="D6" s="234" t="s">
        <v>33</v>
      </c>
      <c r="E6" s="234"/>
      <c r="F6" s="2"/>
      <c r="G6" s="2"/>
    </row>
    <row x14ac:dyDescent="0.25" r="7" customHeight="1" ht="17.25">
      <c r="A7" s="25" t="s">
        <v>2239</v>
      </c>
      <c r="B7" s="118" t="s">
        <v>6782</v>
      </c>
      <c r="C7" s="138">
        <v>30</v>
      </c>
      <c r="D7" s="138">
        <v>20</v>
      </c>
      <c r="E7" s="98"/>
      <c r="F7" s="2"/>
      <c r="G7" s="2"/>
    </row>
    <row x14ac:dyDescent="0.25" r="8" customHeight="1" ht="17.25">
      <c r="A8" s="165" t="s">
        <v>6783</v>
      </c>
      <c r="B8" s="22"/>
      <c r="C8" s="23">
        <f>SUM(C7)</f>
      </c>
      <c r="D8" s="23">
        <f>SUM(D7)</f>
      </c>
      <c r="E8" s="23">
        <f>SUM(E7)</f>
      </c>
      <c r="F8" s="2"/>
      <c r="G8" s="2"/>
    </row>
    <row x14ac:dyDescent="0.25" r="9" customHeight="1" ht="17.25">
      <c r="A9" s="33"/>
      <c r="B9" s="34"/>
      <c r="C9" s="20"/>
      <c r="D9" s="20"/>
      <c r="E9" s="20"/>
      <c r="F9" s="2"/>
      <c r="G9" s="2"/>
    </row>
    <row x14ac:dyDescent="0.25" r="10" customHeight="1" ht="17.25">
      <c r="A10" s="165" t="s">
        <v>6784</v>
      </c>
      <c r="B10" s="22"/>
      <c r="C10" s="23">
        <f>SUM(C8:C9)</f>
      </c>
      <c r="D10" s="23">
        <f>SUM(D8:D9)</f>
      </c>
      <c r="E10" s="23">
        <f>SUM(E9)</f>
      </c>
      <c r="F10" s="2"/>
      <c r="G10" s="2"/>
    </row>
    <row x14ac:dyDescent="0.25" r="11" customHeight="1" ht="17.25">
      <c r="A11" s="34" t="s">
        <v>1959</v>
      </c>
      <c r="B11" s="34" t="s">
        <v>14</v>
      </c>
      <c r="C11" s="99">
        <v>-30</v>
      </c>
      <c r="D11" s="20"/>
      <c r="E11" s="20"/>
      <c r="F11" s="2"/>
      <c r="G11" s="2"/>
    </row>
    <row x14ac:dyDescent="0.25" r="12" customHeight="1" ht="17.25">
      <c r="A12" s="165" t="s">
        <v>6780</v>
      </c>
      <c r="B12" s="22"/>
      <c r="C12" s="23">
        <f>SUM(C10:C11)</f>
      </c>
      <c r="D12" s="23">
        <f>SUM(D10:D11)</f>
      </c>
      <c r="E12" s="23">
        <f>SUM(E11)</f>
      </c>
      <c r="F12" s="2"/>
      <c r="G12" s="2"/>
    </row>
    <row x14ac:dyDescent="0.25" r="13" customHeight="1" ht="17.25">
      <c r="A13" s="33"/>
      <c r="B13" s="34"/>
      <c r="C13" s="20"/>
      <c r="D13" s="20"/>
      <c r="E13" s="20"/>
      <c r="F13" s="2"/>
      <c r="G13" s="2"/>
    </row>
    <row x14ac:dyDescent="0.25" r="14" customHeight="1" ht="17.25">
      <c r="A14" s="33"/>
      <c r="B14" s="34"/>
      <c r="C14" s="20"/>
      <c r="D14" s="20"/>
      <c r="E14" s="20"/>
      <c r="F14" s="2"/>
      <c r="G14" s="2"/>
    </row>
    <row x14ac:dyDescent="0.25" r="15" customHeight="1" ht="17.25">
      <c r="A15" s="33"/>
      <c r="B15" s="16"/>
      <c r="C15" s="36"/>
      <c r="D15" s="36"/>
      <c r="E15" s="36"/>
      <c r="F15" s="2"/>
      <c r="G15" s="2"/>
    </row>
    <row x14ac:dyDescent="0.25" r="16" customHeight="1" ht="17.25">
      <c r="A16" s="16"/>
      <c r="B16" s="16"/>
      <c r="C16" s="18"/>
      <c r="D16" s="18"/>
      <c r="E16" s="18"/>
      <c r="F16" s="2"/>
      <c r="G16" s="2"/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/>
  </sheetViews>
  <sheetFormatPr defaultRowHeight="15" x14ac:dyDescent="0.25"/>
  <cols>
    <col min="1" max="1" style="39" width="12.719285714285713" customWidth="1" bestFit="1"/>
    <col min="2" max="2" style="88" width="21.719285714285714" customWidth="1" bestFit="1"/>
    <col min="3" max="3" style="116" width="11.290714285714287" customWidth="1" bestFit="1"/>
    <col min="4" max="4" style="116" width="11.290714285714287" customWidth="1" bestFit="1"/>
    <col min="5" max="5" style="116" width="11.290714285714287" customWidth="1" bestFit="1"/>
    <col min="6" max="6" style="116" width="11.290714285714287" customWidth="1" bestFit="1"/>
    <col min="7" max="7" style="116" width="11.290714285714287" customWidth="1" bestFit="1"/>
    <col min="8" max="8" style="116" width="11.290714285714287" customWidth="1" bestFit="1"/>
    <col min="9" max="9" style="88" width="9.005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83"/>
      <c r="J1" s="2"/>
      <c r="K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83"/>
      <c r="J2" s="2"/>
      <c r="K2" s="2"/>
    </row>
    <row x14ac:dyDescent="0.25" r="3" customHeight="1" ht="17.25">
      <c r="A3" s="1" t="s">
        <v>6765</v>
      </c>
      <c r="B3" s="83"/>
      <c r="C3" s="3"/>
      <c r="D3" s="3"/>
      <c r="E3" s="3"/>
      <c r="F3" s="3"/>
      <c r="G3" s="3"/>
      <c r="H3" s="3"/>
      <c r="I3" s="83"/>
      <c r="J3" s="2"/>
      <c r="K3" s="2"/>
    </row>
    <row x14ac:dyDescent="0.25" r="4" customHeight="1" ht="17.25">
      <c r="A4" s="1" t="s">
        <v>6778</v>
      </c>
      <c r="B4" s="83"/>
      <c r="C4" s="9"/>
      <c r="D4" s="9"/>
      <c r="E4" s="9"/>
      <c r="F4" s="9"/>
      <c r="G4" s="9"/>
      <c r="H4" s="9"/>
      <c r="I4" s="7"/>
      <c r="J4" s="7"/>
      <c r="K4" s="7"/>
    </row>
    <row x14ac:dyDescent="0.25" r="5" customHeight="1" ht="17.25">
      <c r="A5" s="1025"/>
      <c r="B5" s="83"/>
      <c r="C5" s="137">
        <v>5550</v>
      </c>
      <c r="D5" s="137">
        <v>4260</v>
      </c>
      <c r="E5" s="137">
        <v>1080</v>
      </c>
      <c r="F5" s="137">
        <v>4260</v>
      </c>
      <c r="G5" s="137">
        <v>4260</v>
      </c>
      <c r="H5" s="137">
        <v>21000</v>
      </c>
      <c r="I5" s="1023"/>
      <c r="J5" s="501"/>
      <c r="K5" s="501"/>
    </row>
    <row x14ac:dyDescent="0.25" r="6" customHeight="1" ht="17.25">
      <c r="A6" s="12" t="s">
        <v>4</v>
      </c>
      <c r="B6" s="273" t="s">
        <v>5</v>
      </c>
      <c r="C6" s="234" t="s">
        <v>6</v>
      </c>
      <c r="D6" s="234" t="s">
        <v>7</v>
      </c>
      <c r="E6" s="234" t="s">
        <v>9</v>
      </c>
      <c r="F6" s="234" t="s">
        <v>8</v>
      </c>
      <c r="G6" s="234" t="s">
        <v>358</v>
      </c>
      <c r="H6" s="234" t="s">
        <v>10</v>
      </c>
      <c r="I6" s="493"/>
      <c r="J6" s="2"/>
      <c r="K6" s="2"/>
    </row>
    <row x14ac:dyDescent="0.25" r="7" customHeight="1" ht="17.25">
      <c r="A7" s="24">
        <v>45570</v>
      </c>
      <c r="B7" s="25" t="s">
        <v>6779</v>
      </c>
      <c r="C7" s="26">
        <v>8</v>
      </c>
      <c r="D7" s="26">
        <v>8</v>
      </c>
      <c r="E7" s="26">
        <v>16</v>
      </c>
      <c r="F7" s="26">
        <v>40</v>
      </c>
      <c r="G7" s="26">
        <v>40</v>
      </c>
      <c r="H7" s="45"/>
      <c r="I7" s="413"/>
      <c r="J7" s="2"/>
      <c r="K7" s="2"/>
    </row>
    <row x14ac:dyDescent="0.25" r="8" customHeight="1" ht="17.25">
      <c r="A8" s="21" t="s">
        <v>6780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2"/>
      <c r="J8" s="2"/>
      <c r="K8" s="2"/>
    </row>
    <row x14ac:dyDescent="0.25" r="9" customHeight="1" ht="17.25">
      <c r="A9" s="33"/>
      <c r="B9" s="34"/>
      <c r="C9" s="20"/>
      <c r="D9" s="20"/>
      <c r="E9" s="20"/>
      <c r="F9" s="20"/>
      <c r="G9" s="20"/>
      <c r="H9" s="20"/>
      <c r="I9" s="55"/>
      <c r="J9" s="2"/>
      <c r="K9" s="2"/>
    </row>
    <row x14ac:dyDescent="0.25" r="10" customHeight="1" ht="17.25">
      <c r="A10" s="33"/>
      <c r="B10" s="34"/>
      <c r="C10" s="20"/>
      <c r="D10" s="20"/>
      <c r="E10" s="20"/>
      <c r="F10" s="20"/>
      <c r="G10" s="20"/>
      <c r="H10" s="20"/>
      <c r="I10" s="55"/>
      <c r="J10" s="2"/>
      <c r="K10" s="2"/>
    </row>
    <row x14ac:dyDescent="0.25" r="11" customHeight="1" ht="17.25">
      <c r="A11" s="33"/>
      <c r="B11" s="16"/>
      <c r="C11" s="36"/>
      <c r="D11" s="36"/>
      <c r="E11" s="36"/>
      <c r="F11" s="36"/>
      <c r="G11" s="36"/>
      <c r="H11" s="36"/>
      <c r="I11" s="16"/>
      <c r="J11" s="2"/>
      <c r="K11" s="2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8"/>
      <c r="I12" s="124"/>
      <c r="J12" s="2"/>
      <c r="K12" s="2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2"/>
  <sheetViews>
    <sheetView workbookViewId="0"/>
  </sheetViews>
  <sheetFormatPr defaultRowHeight="15" x14ac:dyDescent="0.25"/>
  <cols>
    <col min="1" max="1" style="39" width="12.719285714285713" customWidth="1" bestFit="1"/>
    <col min="2" max="2" style="88" width="21.719285714285714" customWidth="1" bestFit="1"/>
    <col min="3" max="3" style="116" width="11.290714285714287" customWidth="1" bestFit="1"/>
    <col min="4" max="4" style="116" width="11.290714285714287" customWidth="1" bestFit="1"/>
    <col min="5" max="5" style="116" width="11.290714285714287" customWidth="1" bestFit="1"/>
    <col min="6" max="6" style="116" width="11.290714285714287" customWidth="1" bestFit="1"/>
    <col min="7" max="7" style="116" width="11.290714285714287" customWidth="1" bestFit="1"/>
    <col min="8" max="8" style="88" width="9.005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83"/>
      <c r="I1" s="2"/>
      <c r="J1" s="2"/>
    </row>
    <row x14ac:dyDescent="0.25" r="2" customHeight="1" ht="17.25">
      <c r="A2" s="1"/>
      <c r="B2" s="4"/>
      <c r="C2" s="3"/>
      <c r="D2" s="3"/>
      <c r="E2" s="3"/>
      <c r="F2" s="3"/>
      <c r="G2" s="3"/>
      <c r="H2" s="83"/>
      <c r="I2" s="2"/>
      <c r="J2" s="2"/>
    </row>
    <row x14ac:dyDescent="0.25" r="3" customHeight="1" ht="17.25">
      <c r="A3" s="1" t="s">
        <v>6765</v>
      </c>
      <c r="B3" s="83"/>
      <c r="C3" s="3"/>
      <c r="D3" s="3"/>
      <c r="E3" s="3"/>
      <c r="F3" s="3"/>
      <c r="G3" s="3"/>
      <c r="H3" s="83"/>
      <c r="I3" s="2"/>
      <c r="J3" s="2"/>
    </row>
    <row x14ac:dyDescent="0.25" r="4" customHeight="1" ht="17.25">
      <c r="A4" s="1" t="s">
        <v>6774</v>
      </c>
      <c r="B4" s="83"/>
      <c r="C4" s="9"/>
      <c r="D4" s="9"/>
      <c r="E4" s="9"/>
      <c r="F4" s="9"/>
      <c r="G4" s="9"/>
      <c r="H4" s="7"/>
      <c r="I4" s="7"/>
      <c r="J4" s="7"/>
    </row>
    <row x14ac:dyDescent="0.25" r="5" customHeight="1" ht="17.25">
      <c r="A5" s="1025"/>
      <c r="B5" s="83"/>
      <c r="C5" s="137">
        <v>5550</v>
      </c>
      <c r="D5" s="137">
        <v>5250</v>
      </c>
      <c r="E5" s="137">
        <v>5000</v>
      </c>
      <c r="F5" s="137"/>
      <c r="G5" s="137"/>
      <c r="H5" s="1023"/>
      <c r="I5" s="501"/>
      <c r="J5" s="501"/>
    </row>
    <row x14ac:dyDescent="0.25" r="6" customHeight="1" ht="17.25">
      <c r="A6" s="12" t="s">
        <v>4</v>
      </c>
      <c r="B6" s="273" t="s">
        <v>5</v>
      </c>
      <c r="C6" s="234" t="s">
        <v>368</v>
      </c>
      <c r="D6" s="234" t="s">
        <v>75</v>
      </c>
      <c r="E6" s="234" t="s">
        <v>8</v>
      </c>
      <c r="F6" s="234" t="s">
        <v>7</v>
      </c>
      <c r="G6" s="234" t="s">
        <v>9</v>
      </c>
      <c r="H6" s="493"/>
      <c r="I6" s="2"/>
      <c r="J6" s="2"/>
    </row>
    <row x14ac:dyDescent="0.25" r="7" customHeight="1" ht="17.25">
      <c r="A7" s="33">
        <v>45388</v>
      </c>
      <c r="B7" s="34" t="s">
        <v>6775</v>
      </c>
      <c r="C7" s="19">
        <v>76</v>
      </c>
      <c r="D7" s="19">
        <v>50</v>
      </c>
      <c r="E7" s="19">
        <v>224</v>
      </c>
      <c r="F7" s="35"/>
      <c r="G7" s="35"/>
      <c r="H7" s="55"/>
      <c r="I7" s="2"/>
      <c r="J7" s="2"/>
    </row>
    <row x14ac:dyDescent="0.25" r="8" customHeight="1" ht="17.25">
      <c r="A8" s="33">
        <v>45479</v>
      </c>
      <c r="B8" s="34" t="s">
        <v>6776</v>
      </c>
      <c r="C8" s="19">
        <v>16</v>
      </c>
      <c r="D8" s="19">
        <v>42</v>
      </c>
      <c r="E8" s="19">
        <v>144</v>
      </c>
      <c r="F8" s="35"/>
      <c r="G8" s="35"/>
      <c r="H8" s="55"/>
      <c r="I8" s="2"/>
      <c r="J8" s="2"/>
    </row>
    <row x14ac:dyDescent="0.25" r="9" customHeight="1" ht="17.25">
      <c r="A9" s="15" t="s">
        <v>2273</v>
      </c>
      <c r="B9" s="16" t="s">
        <v>6777</v>
      </c>
      <c r="C9" s="19">
        <v>16</v>
      </c>
      <c r="D9" s="20"/>
      <c r="E9" s="20"/>
      <c r="F9" s="19">
        <v>16</v>
      </c>
      <c r="G9" s="19">
        <v>32</v>
      </c>
      <c r="H9" s="55"/>
      <c r="I9" s="2"/>
      <c r="J9" s="2"/>
    </row>
    <row x14ac:dyDescent="0.25" r="10" customHeight="1" ht="17.25">
      <c r="A10" s="33"/>
      <c r="B10" s="34"/>
      <c r="C10" s="20"/>
      <c r="D10" s="20"/>
      <c r="E10" s="20"/>
      <c r="F10" s="20"/>
      <c r="G10" s="20"/>
      <c r="H10" s="55"/>
      <c r="I10" s="2"/>
      <c r="J10" s="2"/>
    </row>
    <row x14ac:dyDescent="0.25" r="11" customHeight="1" ht="17.25">
      <c r="A11" s="33"/>
      <c r="B11" s="16"/>
      <c r="C11" s="36"/>
      <c r="D11" s="36"/>
      <c r="E11" s="36"/>
      <c r="F11" s="36"/>
      <c r="G11" s="36"/>
      <c r="H11" s="16"/>
      <c r="I11" s="2"/>
      <c r="J11" s="2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24"/>
      <c r="I12" s="2"/>
      <c r="J12" s="2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/>
  </sheetViews>
  <sheetFormatPr defaultRowHeight="15" x14ac:dyDescent="0.25"/>
  <cols>
    <col min="1" max="1" style="88" width="12.719285714285713" customWidth="1" bestFit="1"/>
    <col min="2" max="2" style="88" width="21.719285714285714" customWidth="1" bestFit="1"/>
    <col min="3" max="3" style="116" width="11.290714285714287" customWidth="1" bestFit="1"/>
    <col min="4" max="4" style="116" width="11.290714285714287" customWidth="1" bestFit="1"/>
    <col min="5" max="5" style="116" width="11.290714285714287" customWidth="1" bestFit="1"/>
    <col min="6" max="6" style="88" width="9.005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83"/>
      <c r="G1" s="2"/>
      <c r="H1" s="2"/>
    </row>
    <row x14ac:dyDescent="0.25" r="2" customHeight="1" ht="17.25">
      <c r="A2" s="4"/>
      <c r="B2" s="4"/>
      <c r="C2" s="3"/>
      <c r="D2" s="3"/>
      <c r="E2" s="3"/>
      <c r="F2" s="83"/>
      <c r="G2" s="2"/>
      <c r="H2" s="2"/>
    </row>
    <row x14ac:dyDescent="0.25" r="3" customHeight="1" ht="17.25">
      <c r="A3" s="4" t="s">
        <v>6765</v>
      </c>
      <c r="B3" s="83"/>
      <c r="C3" s="3"/>
      <c r="D3" s="3"/>
      <c r="E3" s="3"/>
      <c r="F3" s="83"/>
      <c r="G3" s="2"/>
      <c r="H3" s="2"/>
    </row>
    <row x14ac:dyDescent="0.25" r="4" customHeight="1" ht="17.25">
      <c r="A4" s="4" t="s">
        <v>6771</v>
      </c>
      <c r="B4" s="83"/>
      <c r="C4" s="9"/>
      <c r="D4" s="9"/>
      <c r="E4" s="9"/>
      <c r="F4" s="7"/>
      <c r="G4" s="7"/>
      <c r="H4" s="7"/>
    </row>
    <row x14ac:dyDescent="0.25" r="5" customHeight="1" ht="17.25">
      <c r="A5" s="1024"/>
      <c r="B5" s="83"/>
      <c r="C5" s="137">
        <v>6250</v>
      </c>
      <c r="D5" s="137">
        <v>5000</v>
      </c>
      <c r="E5" s="137">
        <v>1500</v>
      </c>
      <c r="F5" s="1023"/>
      <c r="G5" s="501"/>
      <c r="H5" s="501"/>
    </row>
    <row x14ac:dyDescent="0.25" r="6" customHeight="1" ht="17.25">
      <c r="A6" s="13" t="s">
        <v>4</v>
      </c>
      <c r="B6" s="273" t="s">
        <v>5</v>
      </c>
      <c r="C6" s="234" t="s">
        <v>368</v>
      </c>
      <c r="D6" s="234" t="s">
        <v>7</v>
      </c>
      <c r="E6" s="234" t="s">
        <v>9</v>
      </c>
      <c r="F6" s="493"/>
      <c r="G6" s="2"/>
      <c r="H6" s="2"/>
    </row>
    <row x14ac:dyDescent="0.25" r="7" customHeight="1" ht="17.25">
      <c r="A7" s="34" t="s">
        <v>3479</v>
      </c>
      <c r="B7" s="34" t="s">
        <v>6772</v>
      </c>
      <c r="C7" s="19">
        <v>20</v>
      </c>
      <c r="D7" s="19">
        <v>20</v>
      </c>
      <c r="E7" s="19">
        <v>40</v>
      </c>
      <c r="F7" s="55"/>
      <c r="G7" s="2"/>
      <c r="H7" s="2"/>
    </row>
    <row x14ac:dyDescent="0.25" r="8" customHeight="1" ht="17.25">
      <c r="A8" s="34" t="s">
        <v>2827</v>
      </c>
      <c r="B8" s="16" t="s">
        <v>6773</v>
      </c>
      <c r="C8" s="19">
        <v>20</v>
      </c>
      <c r="D8" s="19">
        <v>20</v>
      </c>
      <c r="E8" s="19">
        <v>40</v>
      </c>
      <c r="F8" s="55"/>
      <c r="G8" s="2"/>
      <c r="H8" s="2"/>
    </row>
    <row x14ac:dyDescent="0.25" r="9" customHeight="1" ht="17.25">
      <c r="A9" s="33"/>
      <c r="B9" s="34"/>
      <c r="C9" s="20"/>
      <c r="D9" s="20"/>
      <c r="E9" s="20"/>
      <c r="F9" s="55"/>
      <c r="G9" s="2"/>
      <c r="H9" s="2"/>
    </row>
    <row x14ac:dyDescent="0.25" r="10" customHeight="1" ht="17.25">
      <c r="A10" s="33"/>
      <c r="B10" s="16"/>
      <c r="C10" s="36"/>
      <c r="D10" s="36"/>
      <c r="E10" s="36"/>
      <c r="F10" s="16"/>
      <c r="G10" s="2"/>
      <c r="H10" s="2"/>
    </row>
    <row x14ac:dyDescent="0.25" r="11" customHeight="1" ht="17.25">
      <c r="A11" s="16"/>
      <c r="B11" s="16"/>
      <c r="C11" s="18"/>
      <c r="D11" s="18"/>
      <c r="E11" s="18"/>
      <c r="F11" s="124"/>
      <c r="G11" s="2"/>
      <c r="H11" s="2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/>
  </sheetViews>
  <sheetFormatPr defaultRowHeight="15" x14ac:dyDescent="0.25"/>
  <cols>
    <col min="1" max="1" style="39" width="12.719285714285713" customWidth="1" bestFit="1"/>
    <col min="2" max="2" style="88" width="21.719285714285714" customWidth="1" bestFit="1"/>
    <col min="3" max="3" style="116" width="11.290714285714287" customWidth="1" bestFit="1"/>
    <col min="4" max="4" style="116" width="11.290714285714287" customWidth="1" bestFit="1"/>
    <col min="5" max="5" style="116" width="11.290714285714287" customWidth="1" bestFit="1"/>
    <col min="6" max="6" style="116" width="11.290714285714287" customWidth="1" bestFit="1"/>
    <col min="7" max="7" style="88" width="9.005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83"/>
      <c r="H1" s="2"/>
      <c r="I1" s="2"/>
      <c r="J1" s="2"/>
    </row>
    <row x14ac:dyDescent="0.25" r="2" customHeight="1" ht="17.25">
      <c r="A2" s="1"/>
      <c r="B2" s="4"/>
      <c r="C2" s="3"/>
      <c r="D2" s="3"/>
      <c r="E2" s="3"/>
      <c r="F2" s="3"/>
      <c r="G2" s="83"/>
      <c r="H2" s="2"/>
      <c r="I2" s="2"/>
      <c r="J2" s="2"/>
    </row>
    <row x14ac:dyDescent="0.25" r="3" customHeight="1" ht="17.25">
      <c r="A3" s="1" t="s">
        <v>6765</v>
      </c>
      <c r="B3" s="83"/>
      <c r="C3" s="3"/>
      <c r="D3" s="3"/>
      <c r="E3" s="3"/>
      <c r="F3" s="3"/>
      <c r="G3" s="83"/>
      <c r="H3" s="2"/>
      <c r="I3" s="2"/>
      <c r="J3" s="2"/>
    </row>
    <row x14ac:dyDescent="0.25" r="4" customHeight="1" ht="17.25">
      <c r="A4" s="1" t="s">
        <v>6766</v>
      </c>
      <c r="B4" s="83"/>
      <c r="C4" s="9"/>
      <c r="D4" s="9"/>
      <c r="E4" s="9"/>
      <c r="F4" s="9"/>
      <c r="G4" s="7"/>
      <c r="H4" s="7"/>
      <c r="I4" s="7"/>
      <c r="J4" s="2"/>
    </row>
    <row x14ac:dyDescent="0.25" r="5" customHeight="1" ht="17.25">
      <c r="A5" s="191" t="s">
        <v>499</v>
      </c>
      <c r="B5" s="83"/>
      <c r="C5" s="137"/>
      <c r="D5" s="137"/>
      <c r="E5" s="137"/>
      <c r="F5" s="137"/>
      <c r="G5" s="1023"/>
      <c r="H5" s="501"/>
      <c r="I5" s="501"/>
      <c r="J5" s="2"/>
    </row>
    <row x14ac:dyDescent="0.25" r="6" customHeight="1" ht="17.25">
      <c r="A6" s="12" t="s">
        <v>4</v>
      </c>
      <c r="B6" s="273" t="s">
        <v>5</v>
      </c>
      <c r="C6" s="234" t="s">
        <v>76</v>
      </c>
      <c r="D6" s="234" t="s">
        <v>9</v>
      </c>
      <c r="E6" s="234" t="s">
        <v>8</v>
      </c>
      <c r="F6" s="234" t="s">
        <v>358</v>
      </c>
      <c r="G6" s="493"/>
      <c r="H6" s="2"/>
      <c r="I6" s="2"/>
      <c r="J6" s="2"/>
    </row>
    <row x14ac:dyDescent="0.25" r="7" customHeight="1" ht="17.25">
      <c r="A7" s="200" t="s">
        <v>2799</v>
      </c>
      <c r="B7" s="201" t="s">
        <v>6767</v>
      </c>
      <c r="C7" s="194">
        <v>100</v>
      </c>
      <c r="D7" s="194">
        <v>200</v>
      </c>
      <c r="E7" s="202"/>
      <c r="F7" s="202"/>
      <c r="G7" s="201"/>
      <c r="H7" s="32" t="s">
        <v>2048</v>
      </c>
      <c r="I7" s="2"/>
      <c r="J7" s="2"/>
    </row>
    <row x14ac:dyDescent="0.25" r="8" customHeight="1" ht="17.25">
      <c r="A8" s="28">
        <v>44938</v>
      </c>
      <c r="B8" s="201" t="s">
        <v>6768</v>
      </c>
      <c r="C8" s="418"/>
      <c r="D8" s="418"/>
      <c r="E8" s="194">
        <v>50</v>
      </c>
      <c r="F8" s="194">
        <v>16</v>
      </c>
      <c r="G8" s="201"/>
      <c r="H8" s="32" t="s">
        <v>2048</v>
      </c>
      <c r="I8" s="2"/>
      <c r="J8" s="2"/>
    </row>
    <row x14ac:dyDescent="0.25" r="9" customHeight="1" ht="17.25">
      <c r="A9" s="28">
        <v>45119</v>
      </c>
      <c r="B9" s="201" t="s">
        <v>6769</v>
      </c>
      <c r="C9" s="194">
        <v>32</v>
      </c>
      <c r="D9" s="202"/>
      <c r="E9" s="202"/>
      <c r="F9" s="202"/>
      <c r="G9" s="201"/>
      <c r="H9" s="32" t="s">
        <v>2048</v>
      </c>
      <c r="I9" s="2"/>
      <c r="J9" s="32" t="s">
        <v>6770</v>
      </c>
    </row>
    <row x14ac:dyDescent="0.25" r="10" customHeight="1" ht="17.25">
      <c r="A10" s="33"/>
      <c r="B10" s="16"/>
      <c r="C10" s="36"/>
      <c r="D10" s="36"/>
      <c r="E10" s="36"/>
      <c r="F10" s="36"/>
      <c r="G10" s="16"/>
      <c r="H10" s="2"/>
      <c r="I10" s="2"/>
      <c r="J10" s="2"/>
    </row>
    <row x14ac:dyDescent="0.25" r="11" customHeight="1" ht="17.25">
      <c r="A11" s="15"/>
      <c r="B11" s="16"/>
      <c r="C11" s="18"/>
      <c r="D11" s="18"/>
      <c r="E11" s="18"/>
      <c r="F11" s="18"/>
      <c r="G11" s="124"/>
      <c r="H11" s="2"/>
      <c r="I11" s="2"/>
      <c r="J11" s="2"/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0"/>
  <sheetViews>
    <sheetView workbookViewId="0"/>
  </sheetViews>
  <sheetFormatPr defaultRowHeight="15" x14ac:dyDescent="0.25"/>
  <cols>
    <col min="1" max="1" style="39" width="12.719285714285713" customWidth="1" bestFit="1"/>
    <col min="2" max="2" style="40" width="24.005" customWidth="1" bestFit="1"/>
    <col min="3" max="3" style="41" width="11.290714285714287" customWidth="1" bestFit="1"/>
    <col min="4" max="4" style="41" width="11.290714285714287" customWidth="1" bestFit="1"/>
    <col min="5" max="5" style="41" width="11.290714285714287" customWidth="1" bestFit="1"/>
    <col min="6" max="6" style="41" width="11.290714285714287" customWidth="1" bestFit="1"/>
    <col min="7" max="7" style="41" width="11.290714285714287" customWidth="1" bestFit="1"/>
    <col min="8" max="8" style="41" width="11.290714285714287" customWidth="1" bestFit="1"/>
    <col min="9" max="9" style="40" width="9.005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2"/>
      <c r="J1" s="2"/>
      <c r="K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2"/>
      <c r="J2" s="2"/>
      <c r="K2" s="2"/>
    </row>
    <row x14ac:dyDescent="0.25" r="3" customHeight="1" ht="17.25">
      <c r="A3" s="1" t="s">
        <v>6738</v>
      </c>
      <c r="B3" s="2"/>
      <c r="C3" s="3"/>
      <c r="D3" s="3"/>
      <c r="E3" s="3"/>
      <c r="F3" s="3"/>
      <c r="G3" s="3"/>
      <c r="H3" s="3"/>
      <c r="I3" s="2"/>
      <c r="J3" s="2"/>
      <c r="K3" s="2"/>
    </row>
    <row x14ac:dyDescent="0.25" r="4" customHeight="1" ht="17.25">
      <c r="A4" s="1" t="s">
        <v>6741</v>
      </c>
      <c r="B4" s="2"/>
      <c r="C4" s="218">
        <v>210000</v>
      </c>
      <c r="D4" s="218">
        <v>60000</v>
      </c>
      <c r="E4" s="218">
        <v>160000</v>
      </c>
      <c r="F4" s="218"/>
      <c r="G4" s="218">
        <v>63000</v>
      </c>
      <c r="H4" s="218">
        <v>65000</v>
      </c>
      <c r="I4" s="7"/>
      <c r="J4" s="7"/>
      <c r="K4" s="7"/>
    </row>
    <row x14ac:dyDescent="0.25" r="5" customHeight="1" ht="17.25">
      <c r="A5" s="191" t="s">
        <v>6742</v>
      </c>
      <c r="B5" s="2"/>
      <c r="C5" s="137">
        <v>6000</v>
      </c>
      <c r="D5" s="137">
        <v>5000</v>
      </c>
      <c r="E5" s="137">
        <v>5000</v>
      </c>
      <c r="F5" s="137">
        <v>5000</v>
      </c>
      <c r="G5" s="137">
        <v>4800</v>
      </c>
      <c r="H5" s="137">
        <v>4800</v>
      </c>
      <c r="I5" s="1023"/>
      <c r="J5" s="501"/>
      <c r="K5" s="501"/>
    </row>
    <row x14ac:dyDescent="0.25" r="6" customHeight="1" ht="17.25">
      <c r="A6" s="12" t="s">
        <v>4</v>
      </c>
      <c r="B6" s="273" t="s">
        <v>5</v>
      </c>
      <c r="C6" s="234" t="s">
        <v>368</v>
      </c>
      <c r="D6" s="234" t="s">
        <v>7</v>
      </c>
      <c r="E6" s="234" t="s">
        <v>75</v>
      </c>
      <c r="F6" s="234" t="s">
        <v>76</v>
      </c>
      <c r="G6" s="234" t="s">
        <v>8</v>
      </c>
      <c r="H6" s="234" t="s">
        <v>358</v>
      </c>
      <c r="I6" s="493"/>
      <c r="J6" s="2"/>
      <c r="K6" s="2"/>
    </row>
    <row x14ac:dyDescent="0.25" r="7" customHeight="1" ht="17.25">
      <c r="A7" s="24" t="s">
        <v>2797</v>
      </c>
      <c r="B7" s="118" t="s">
        <v>6743</v>
      </c>
      <c r="C7" s="138">
        <v>300</v>
      </c>
      <c r="D7" s="138">
        <v>600</v>
      </c>
      <c r="E7" s="138">
        <v>100</v>
      </c>
      <c r="F7" s="138">
        <v>100</v>
      </c>
      <c r="G7" s="138">
        <v>600</v>
      </c>
      <c r="H7" s="138">
        <v>1000</v>
      </c>
      <c r="I7" s="248"/>
      <c r="J7" s="2"/>
      <c r="K7" s="2"/>
    </row>
    <row x14ac:dyDescent="0.25" r="8" customHeight="1" ht="17.25">
      <c r="A8" s="15">
        <v>44968</v>
      </c>
      <c r="B8" s="16" t="s">
        <v>6744</v>
      </c>
      <c r="C8" s="17">
        <v>300</v>
      </c>
      <c r="D8" s="17">
        <v>510</v>
      </c>
      <c r="E8" s="17">
        <v>50</v>
      </c>
      <c r="F8" s="17">
        <v>350</v>
      </c>
      <c r="G8" s="17">
        <v>856</v>
      </c>
      <c r="H8" s="17">
        <v>806</v>
      </c>
      <c r="I8" s="124"/>
      <c r="J8" s="2"/>
      <c r="K8" s="2"/>
    </row>
    <row x14ac:dyDescent="0.25" r="9" customHeight="1" ht="17.25">
      <c r="A9" s="15">
        <v>45210</v>
      </c>
      <c r="B9" s="16" t="s">
        <v>6745</v>
      </c>
      <c r="C9" s="17">
        <v>455</v>
      </c>
      <c r="D9" s="17">
        <v>600</v>
      </c>
      <c r="E9" s="18"/>
      <c r="F9" s="17">
        <v>196</v>
      </c>
      <c r="G9" s="17">
        <v>900</v>
      </c>
      <c r="H9" s="18"/>
      <c r="I9" s="124"/>
      <c r="J9" s="2"/>
      <c r="K9" s="2"/>
    </row>
    <row x14ac:dyDescent="0.25" r="10" customHeight="1" ht="17.25">
      <c r="A10" s="33" t="s">
        <v>2523</v>
      </c>
      <c r="B10" s="34" t="s">
        <v>6746</v>
      </c>
      <c r="C10" s="17">
        <v>123</v>
      </c>
      <c r="D10" s="36"/>
      <c r="E10" s="36"/>
      <c r="F10" s="36"/>
      <c r="G10" s="36"/>
      <c r="H10" s="36"/>
      <c r="I10" s="16"/>
      <c r="J10" s="2"/>
      <c r="K10" s="2"/>
    </row>
    <row x14ac:dyDescent="0.25" r="11" customHeight="1" ht="17.25">
      <c r="A11" s="21" t="s">
        <v>6747</v>
      </c>
      <c r="B11" s="22"/>
      <c r="C11" s="23">
        <f>SUM(C7:C10)</f>
      </c>
      <c r="D11" s="23">
        <f>SUM(D7:D10)</f>
      </c>
      <c r="E11" s="23">
        <f>SUM(E7:E10)</f>
      </c>
      <c r="F11" s="23">
        <f>SUM(F7:F10)</f>
      </c>
      <c r="G11" s="23">
        <f>SUM(G7:G10)</f>
      </c>
      <c r="H11" s="23">
        <f>SUM(H7:H10)</f>
      </c>
      <c r="I11" s="22"/>
      <c r="J11" s="2"/>
      <c r="K11" s="2"/>
    </row>
    <row x14ac:dyDescent="0.25" r="12" customHeight="1" ht="17.25">
      <c r="A12" s="33"/>
      <c r="B12" s="34"/>
      <c r="C12" s="36"/>
      <c r="D12" s="36"/>
      <c r="E12" s="36"/>
      <c r="F12" s="36"/>
      <c r="G12" s="36"/>
      <c r="H12" s="36"/>
      <c r="I12" s="16"/>
      <c r="J12" s="2"/>
      <c r="K12" s="2"/>
    </row>
    <row x14ac:dyDescent="0.25" r="13" customHeight="1" ht="17.25">
      <c r="A13" s="21" t="s">
        <v>6748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2"/>
      <c r="J13" s="2"/>
      <c r="K13" s="2"/>
    </row>
    <row x14ac:dyDescent="0.25" r="14" customHeight="1" ht="17.25">
      <c r="A14" s="33"/>
      <c r="B14" s="34"/>
      <c r="C14" s="36"/>
      <c r="D14" s="36"/>
      <c r="E14" s="36"/>
      <c r="F14" s="36"/>
      <c r="G14" s="36"/>
      <c r="H14" s="36"/>
      <c r="I14" s="16"/>
      <c r="J14" s="2"/>
      <c r="K14" s="2"/>
    </row>
    <row x14ac:dyDescent="0.25" r="15" customHeight="1" ht="17.25">
      <c r="A15" s="21" t="s">
        <v>6749</v>
      </c>
      <c r="B15" s="22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2"/>
      <c r="J15" s="2"/>
      <c r="K15" s="2"/>
    </row>
    <row x14ac:dyDescent="0.25" r="16" customHeight="1" ht="17.25">
      <c r="A16" s="33"/>
      <c r="B16" s="34"/>
      <c r="C16" s="36"/>
      <c r="D16" s="36"/>
      <c r="E16" s="36"/>
      <c r="F16" s="36"/>
      <c r="G16" s="36"/>
      <c r="H16" s="36"/>
      <c r="I16" s="16"/>
      <c r="J16" s="2"/>
      <c r="K16" s="2"/>
    </row>
    <row x14ac:dyDescent="0.25" r="17" customHeight="1" ht="17.25">
      <c r="A17" s="21" t="s">
        <v>6750</v>
      </c>
      <c r="B17" s="22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2"/>
      <c r="J17" s="2"/>
      <c r="K17" s="2"/>
    </row>
    <row x14ac:dyDescent="0.25" r="18" customHeight="1" ht="17.25">
      <c r="A18" s="33" t="s">
        <v>2617</v>
      </c>
      <c r="B18" s="16" t="s">
        <v>14</v>
      </c>
      <c r="C18" s="17">
        <v>-350</v>
      </c>
      <c r="D18" s="17">
        <v>-474</v>
      </c>
      <c r="E18" s="18"/>
      <c r="F18" s="17">
        <v>-146</v>
      </c>
      <c r="G18" s="17">
        <v>-894</v>
      </c>
      <c r="H18" s="18"/>
      <c r="I18" s="124"/>
      <c r="J18" s="2"/>
      <c r="K18" s="2"/>
    </row>
    <row x14ac:dyDescent="0.25" r="19" customHeight="1" ht="17.25">
      <c r="A19" s="21" t="s">
        <v>6751</v>
      </c>
      <c r="B19" s="22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2"/>
      <c r="J19" s="2"/>
      <c r="K19" s="2"/>
    </row>
    <row x14ac:dyDescent="0.25" r="20" customHeight="1" ht="17.25">
      <c r="A20" s="33" t="s">
        <v>2237</v>
      </c>
      <c r="B20" s="34" t="s">
        <v>6752</v>
      </c>
      <c r="C20" s="17">
        <v>-223</v>
      </c>
      <c r="D20" s="17">
        <v>-304</v>
      </c>
      <c r="E20" s="17">
        <v>-43</v>
      </c>
      <c r="F20" s="17">
        <v>-499</v>
      </c>
      <c r="G20" s="17">
        <v>-1413</v>
      </c>
      <c r="H20" s="17">
        <v>-847</v>
      </c>
      <c r="I20" s="124"/>
      <c r="J20" s="2"/>
      <c r="K20" s="2"/>
    </row>
    <row x14ac:dyDescent="0.25" r="21" customHeight="1" ht="17.25">
      <c r="A21" s="21" t="s">
        <v>6753</v>
      </c>
      <c r="B21" s="22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2"/>
      <c r="J21" s="2"/>
      <c r="K21" s="2"/>
    </row>
    <row x14ac:dyDescent="0.25" r="22" customHeight="1" ht="17.25">
      <c r="A22" s="33"/>
      <c r="B22" s="34"/>
      <c r="C22" s="36"/>
      <c r="D22" s="36"/>
      <c r="E22" s="36"/>
      <c r="F22" s="36"/>
      <c r="G22" s="36"/>
      <c r="H22" s="36"/>
      <c r="I22" s="16"/>
      <c r="J22" s="2"/>
      <c r="K22" s="2"/>
    </row>
    <row x14ac:dyDescent="0.25" r="23" customHeight="1" ht="17.25">
      <c r="A23" s="21" t="s">
        <v>6754</v>
      </c>
      <c r="B23" s="22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2"/>
      <c r="J23" s="2"/>
      <c r="K23" s="2"/>
    </row>
    <row x14ac:dyDescent="0.25" r="24" customHeight="1" ht="17.25">
      <c r="A24" s="33" t="s">
        <v>1959</v>
      </c>
      <c r="B24" s="101" t="s">
        <v>6755</v>
      </c>
      <c r="C24" s="36"/>
      <c r="D24" s="36"/>
      <c r="E24" s="36"/>
      <c r="F24" s="36"/>
      <c r="G24" s="17">
        <v>-49</v>
      </c>
      <c r="H24" s="17">
        <v>-750</v>
      </c>
      <c r="I24" s="16"/>
      <c r="J24" s="2"/>
      <c r="K24" s="2"/>
    </row>
    <row x14ac:dyDescent="0.25" r="25" customHeight="1" ht="17.25">
      <c r="A25" s="33" t="s">
        <v>1961</v>
      </c>
      <c r="B25" s="101" t="s">
        <v>6756</v>
      </c>
      <c r="C25" s="36"/>
      <c r="D25" s="36"/>
      <c r="E25" s="17">
        <v>-31</v>
      </c>
      <c r="F25" s="17">
        <v>-1</v>
      </c>
      <c r="G25" s="36"/>
      <c r="H25" s="17">
        <v>-209</v>
      </c>
      <c r="I25" s="16"/>
      <c r="J25" s="2"/>
      <c r="K25" s="2"/>
    </row>
    <row x14ac:dyDescent="0.25" r="26" customHeight="1" ht="17.25">
      <c r="A26" s="21" t="s">
        <v>6757</v>
      </c>
      <c r="B26" s="22"/>
      <c r="C26" s="23">
        <f>SUM(C23:C25)</f>
      </c>
      <c r="D26" s="23">
        <f>SUM(D23:D25)</f>
      </c>
      <c r="E26" s="23">
        <f>SUM(E23:E25)</f>
      </c>
      <c r="F26" s="23">
        <f>SUM(F23:F25)</f>
      </c>
      <c r="G26" s="23">
        <f>SUM(G23:G25)</f>
      </c>
      <c r="H26" s="23">
        <f>SUM(H23:H25)</f>
      </c>
      <c r="I26" s="22"/>
      <c r="J26" s="2"/>
      <c r="K26" s="2"/>
    </row>
    <row x14ac:dyDescent="0.25" r="27" customHeight="1" ht="17.25">
      <c r="A27" s="33"/>
      <c r="B27" s="34"/>
      <c r="C27" s="36"/>
      <c r="D27" s="36"/>
      <c r="E27" s="36"/>
      <c r="F27" s="36"/>
      <c r="G27" s="36"/>
      <c r="H27" s="36"/>
      <c r="I27" s="16"/>
      <c r="J27" s="2"/>
      <c r="K27" s="2"/>
    </row>
    <row x14ac:dyDescent="0.25" r="28" customHeight="1" ht="17.25">
      <c r="A28" s="33"/>
      <c r="B28" s="34"/>
      <c r="C28" s="36"/>
      <c r="D28" s="36"/>
      <c r="E28" s="36"/>
      <c r="F28" s="36"/>
      <c r="G28" s="36"/>
      <c r="H28" s="36"/>
      <c r="I28" s="16"/>
      <c r="J28" s="2"/>
      <c r="K28" s="2"/>
    </row>
    <row x14ac:dyDescent="0.25" r="29" customHeight="1" ht="17.25">
      <c r="A29" s="33"/>
      <c r="B29" s="34"/>
      <c r="C29" s="36"/>
      <c r="D29" s="36"/>
      <c r="E29" s="36"/>
      <c r="F29" s="36"/>
      <c r="G29" s="36"/>
      <c r="H29" s="36"/>
      <c r="I29" s="16"/>
      <c r="J29" s="2"/>
      <c r="K29" s="2"/>
    </row>
    <row x14ac:dyDescent="0.25" r="30" customHeight="1" ht="17.25">
      <c r="A30" s="33"/>
      <c r="B30" s="16"/>
      <c r="C30" s="36"/>
      <c r="D30" s="36"/>
      <c r="E30" s="36"/>
      <c r="F30" s="36"/>
      <c r="G30" s="36"/>
      <c r="H30" s="36"/>
      <c r="I30" s="16"/>
      <c r="J30" s="2"/>
      <c r="K30" s="2"/>
    </row>
    <row x14ac:dyDescent="0.25" r="31" customHeight="1" ht="17.25">
      <c r="A31" s="24"/>
      <c r="B31" s="118"/>
      <c r="C31" s="46"/>
      <c r="D31" s="46"/>
      <c r="E31" s="46"/>
      <c r="F31" s="46"/>
      <c r="G31" s="46"/>
      <c r="H31" s="46"/>
      <c r="I31" s="118"/>
      <c r="J31" s="2"/>
      <c r="K31" s="2"/>
    </row>
    <row x14ac:dyDescent="0.25" r="32" customHeight="1" ht="17.25">
      <c r="A32" s="185" t="s">
        <v>1367</v>
      </c>
      <c r="B32" s="186"/>
      <c r="C32" s="188">
        <v>1178</v>
      </c>
      <c r="D32" s="188">
        <v>1710</v>
      </c>
      <c r="E32" s="188">
        <v>150</v>
      </c>
      <c r="F32" s="188">
        <v>646</v>
      </c>
      <c r="G32" s="188">
        <v>2356</v>
      </c>
      <c r="H32" s="188">
        <v>1806</v>
      </c>
      <c r="I32" s="212"/>
      <c r="J32" s="4" t="s">
        <v>6758</v>
      </c>
      <c r="K32" s="2"/>
    </row>
    <row x14ac:dyDescent="0.25" r="33" customHeight="1" ht="17.25">
      <c r="A33" s="455" t="s">
        <v>6759</v>
      </c>
      <c r="B33" s="456"/>
      <c r="C33" s="457"/>
      <c r="D33" s="3"/>
      <c r="E33" s="3"/>
      <c r="F33" s="3"/>
      <c r="G33" s="3"/>
      <c r="H33" s="3"/>
      <c r="I33" s="2"/>
      <c r="J33" s="2"/>
      <c r="K33" s="2"/>
    </row>
    <row x14ac:dyDescent="0.25" r="34" customHeight="1" ht="17.25">
      <c r="A34" s="462" t="s">
        <v>6760</v>
      </c>
      <c r="B34" s="2"/>
      <c r="C34" s="3"/>
      <c r="D34" s="3"/>
      <c r="E34" s="3"/>
      <c r="F34" s="3"/>
      <c r="G34" s="3"/>
      <c r="H34" s="3"/>
      <c r="I34" s="2"/>
      <c r="J34" s="2"/>
      <c r="K34" s="2"/>
    </row>
    <row x14ac:dyDescent="0.25" r="35" customHeight="1" ht="17.25">
      <c r="A35" s="462" t="s">
        <v>6761</v>
      </c>
      <c r="B35" s="2"/>
      <c r="C35" s="3"/>
      <c r="D35" s="3"/>
      <c r="E35" s="3"/>
      <c r="F35" s="3"/>
      <c r="G35" s="3"/>
      <c r="H35" s="3"/>
      <c r="I35" s="2"/>
      <c r="J35" s="2"/>
      <c r="K35" s="2"/>
    </row>
    <row x14ac:dyDescent="0.25" r="36" customHeight="1" ht="17.25">
      <c r="A36" s="462"/>
      <c r="B36" s="2"/>
      <c r="C36" s="3"/>
      <c r="D36" s="3"/>
      <c r="E36" s="3"/>
      <c r="F36" s="3"/>
      <c r="G36" s="3"/>
      <c r="H36" s="3"/>
      <c r="I36" s="2"/>
      <c r="J36" s="2"/>
      <c r="K36" s="2"/>
    </row>
    <row x14ac:dyDescent="0.25" r="37" customHeight="1" ht="17.25">
      <c r="A37" s="462" t="s">
        <v>6762</v>
      </c>
      <c r="B37" s="2"/>
      <c r="C37" s="3"/>
      <c r="D37" s="3"/>
      <c r="E37" s="3"/>
      <c r="F37" s="3"/>
      <c r="G37" s="3"/>
      <c r="H37" s="3"/>
      <c r="I37" s="2"/>
      <c r="J37" s="2"/>
      <c r="K37" s="2"/>
    </row>
    <row x14ac:dyDescent="0.25" r="38" customHeight="1" ht="17.25">
      <c r="A38" s="462"/>
      <c r="B38" s="2"/>
      <c r="C38" s="3"/>
      <c r="D38" s="3"/>
      <c r="E38" s="3"/>
      <c r="F38" s="3"/>
      <c r="G38" s="3"/>
      <c r="H38" s="3"/>
      <c r="I38" s="2"/>
      <c r="J38" s="2"/>
      <c r="K38" s="2"/>
    </row>
    <row x14ac:dyDescent="0.25" r="39" customHeight="1" ht="17.25">
      <c r="A39" s="462" t="s">
        <v>6763</v>
      </c>
      <c r="B39" s="2"/>
      <c r="C39" s="3"/>
      <c r="D39" s="3"/>
      <c r="E39" s="3"/>
      <c r="F39" s="3"/>
      <c r="G39" s="3"/>
      <c r="H39" s="3"/>
      <c r="I39" s="2"/>
      <c r="J39" s="2"/>
      <c r="K39" s="2"/>
    </row>
    <row x14ac:dyDescent="0.25" r="40" customHeight="1" ht="17.25">
      <c r="A40" s="462" t="s">
        <v>6764</v>
      </c>
      <c r="B40" s="2"/>
      <c r="C40" s="3"/>
      <c r="D40" s="3"/>
      <c r="E40" s="3"/>
      <c r="F40" s="3"/>
      <c r="G40" s="3"/>
      <c r="H40" s="3"/>
      <c r="I40" s="2"/>
      <c r="J40" s="2"/>
      <c r="K40" s="2"/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/>
  </sheetViews>
  <sheetFormatPr defaultRowHeight="15" x14ac:dyDescent="0.25"/>
  <cols>
    <col min="1" max="1" style="88" width="12.719285714285713" customWidth="1" bestFit="1"/>
    <col min="2" max="2" style="88" width="24.005" customWidth="1" bestFit="1"/>
    <col min="3" max="3" style="116" width="11.290714285714287" customWidth="1" bestFit="1"/>
    <col min="4" max="4" style="116" width="13.719285714285713" customWidth="1" bestFit="1"/>
    <col min="5" max="5" style="116" width="11.290714285714287" customWidth="1" bestFit="1"/>
    <col min="6" max="6" style="88" width="9.005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83"/>
      <c r="G1" s="2"/>
      <c r="H1" s="2"/>
    </row>
    <row x14ac:dyDescent="0.25" r="2" customHeight="1" ht="17.25">
      <c r="A2" s="4"/>
      <c r="B2" s="4"/>
      <c r="C2" s="3"/>
      <c r="D2" s="3"/>
      <c r="E2" s="3"/>
      <c r="F2" s="83"/>
      <c r="G2" s="2"/>
      <c r="H2" s="2"/>
    </row>
    <row x14ac:dyDescent="0.25" r="3" customHeight="1" ht="17.25">
      <c r="A3" s="4" t="s">
        <v>6738</v>
      </c>
      <c r="B3" s="83"/>
      <c r="C3" s="3"/>
      <c r="D3" s="3"/>
      <c r="E3" s="3"/>
      <c r="F3" s="83"/>
      <c r="G3" s="2"/>
      <c r="H3" s="2"/>
    </row>
    <row x14ac:dyDescent="0.25" r="4" customHeight="1" ht="17.25">
      <c r="A4" s="4" t="s">
        <v>6739</v>
      </c>
      <c r="B4" s="83"/>
      <c r="C4" s="218"/>
      <c r="D4" s="218"/>
      <c r="E4" s="218"/>
      <c r="F4" s="7"/>
      <c r="G4" s="7"/>
      <c r="H4" s="7"/>
    </row>
    <row x14ac:dyDescent="0.25" r="5" customHeight="1" ht="17.25">
      <c r="A5" s="32" t="s">
        <v>499</v>
      </c>
      <c r="B5" s="83"/>
      <c r="C5" s="137"/>
      <c r="D5" s="137"/>
      <c r="E5" s="137"/>
      <c r="F5" s="1023"/>
      <c r="G5" s="501"/>
      <c r="H5" s="501"/>
    </row>
    <row x14ac:dyDescent="0.25" r="6" customHeight="1" ht="17.25">
      <c r="A6" s="13" t="s">
        <v>4</v>
      </c>
      <c r="B6" s="273" t="s">
        <v>5</v>
      </c>
      <c r="C6" s="234" t="s">
        <v>1977</v>
      </c>
      <c r="D6" s="234" t="s">
        <v>2099</v>
      </c>
      <c r="E6" s="234" t="s">
        <v>442</v>
      </c>
      <c r="F6" s="493"/>
      <c r="G6" s="2"/>
      <c r="H6" s="2"/>
    </row>
    <row x14ac:dyDescent="0.25" r="7" customHeight="1" ht="17.25">
      <c r="A7" s="915" t="s">
        <v>5915</v>
      </c>
      <c r="B7" s="193" t="s">
        <v>6740</v>
      </c>
      <c r="C7" s="195">
        <v>1000</v>
      </c>
      <c r="D7" s="195">
        <v>100</v>
      </c>
      <c r="E7" s="195">
        <v>2200</v>
      </c>
      <c r="F7" s="193"/>
      <c r="G7" s="32" t="s">
        <v>2048</v>
      </c>
      <c r="H7" s="2"/>
    </row>
    <row x14ac:dyDescent="0.25" r="8" customHeight="1" ht="17.25">
      <c r="A8" s="33"/>
      <c r="B8" s="16"/>
      <c r="C8" s="36"/>
      <c r="D8" s="36"/>
      <c r="E8" s="36"/>
      <c r="F8" s="16"/>
      <c r="G8" s="2"/>
      <c r="H8" s="2"/>
    </row>
    <row x14ac:dyDescent="0.25" r="9" customHeight="1" ht="17.25">
      <c r="A9" s="33"/>
      <c r="B9" s="16"/>
      <c r="C9" s="36"/>
      <c r="D9" s="36"/>
      <c r="E9" s="36"/>
      <c r="F9" s="16"/>
      <c r="G9" s="2"/>
      <c r="H9" s="2"/>
    </row>
    <row x14ac:dyDescent="0.25" r="10" customHeight="1" ht="17.25">
      <c r="A10" s="24"/>
      <c r="B10" s="118"/>
      <c r="C10" s="46"/>
      <c r="D10" s="46"/>
      <c r="E10" s="46"/>
      <c r="F10" s="118"/>
      <c r="G10" s="2"/>
      <c r="H10" s="2"/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9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9.290714285714287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2"/>
    </row>
    <row x14ac:dyDescent="0.25" r="4" customHeight="1" ht="17.25">
      <c r="A4" s="1" t="s">
        <v>6735</v>
      </c>
      <c r="B4" s="4"/>
      <c r="C4" s="5"/>
      <c r="D4" s="5"/>
      <c r="E4" s="5"/>
      <c r="F4" s="5"/>
      <c r="G4" s="5"/>
      <c r="H4" s="2"/>
    </row>
    <row x14ac:dyDescent="0.25" r="5" customHeight="1" ht="17.25">
      <c r="A5" s="37"/>
      <c r="B5" s="83"/>
      <c r="C5" s="3"/>
      <c r="D5" s="3"/>
      <c r="E5" s="3"/>
      <c r="F5" s="3"/>
      <c r="G5" s="11"/>
      <c r="H5" s="2"/>
    </row>
    <row x14ac:dyDescent="0.25" r="6" customHeight="1" ht="17.25">
      <c r="A6" s="231" t="s">
        <v>4</v>
      </c>
      <c r="B6" s="232" t="s">
        <v>5</v>
      </c>
      <c r="C6" s="267" t="s">
        <v>10</v>
      </c>
      <c r="D6" s="267" t="s">
        <v>6</v>
      </c>
      <c r="E6" s="267" t="s">
        <v>7</v>
      </c>
      <c r="F6" s="267" t="s">
        <v>31</v>
      </c>
      <c r="G6" s="267" t="s">
        <v>9</v>
      </c>
      <c r="H6" s="2"/>
    </row>
    <row x14ac:dyDescent="0.25" r="7" customHeight="1" ht="17.25">
      <c r="A7" s="117">
        <v>44782</v>
      </c>
      <c r="B7" s="118" t="s">
        <v>6736</v>
      </c>
      <c r="C7" s="26">
        <v>30</v>
      </c>
      <c r="D7" s="26">
        <v>96</v>
      </c>
      <c r="E7" s="26">
        <v>96</v>
      </c>
      <c r="F7" s="26">
        <v>10</v>
      </c>
      <c r="G7" s="26">
        <v>196</v>
      </c>
      <c r="H7" s="2"/>
    </row>
    <row x14ac:dyDescent="0.25" r="8" customHeight="1" ht="17.25">
      <c r="A8" s="21" t="s">
        <v>5017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"/>
    </row>
    <row x14ac:dyDescent="0.25" r="9" customHeight="1" ht="17.25">
      <c r="A9" s="33" t="s">
        <v>3691</v>
      </c>
      <c r="B9" s="34" t="s">
        <v>14</v>
      </c>
      <c r="C9" s="19">
        <v>-30</v>
      </c>
      <c r="D9" s="19">
        <v>-96</v>
      </c>
      <c r="E9" s="19">
        <v>-96</v>
      </c>
      <c r="F9" s="35"/>
      <c r="G9" s="19">
        <v>-189</v>
      </c>
      <c r="H9" s="2"/>
    </row>
    <row x14ac:dyDescent="0.25" r="10" customHeight="1" ht="17.25">
      <c r="A10" s="33" t="s">
        <v>4009</v>
      </c>
      <c r="B10" s="34" t="s">
        <v>14</v>
      </c>
      <c r="C10" s="20"/>
      <c r="D10" s="35"/>
      <c r="E10" s="35"/>
      <c r="F10" s="19">
        <v>-10</v>
      </c>
      <c r="G10" s="35"/>
      <c r="H10" s="2"/>
    </row>
    <row x14ac:dyDescent="0.25" r="11" customHeight="1" ht="17.25">
      <c r="A11" s="21" t="s">
        <v>4984</v>
      </c>
      <c r="B11" s="47"/>
      <c r="C11" s="23">
        <f>SUM(C8:C10)</f>
      </c>
      <c r="D11" s="23">
        <f>SUM(D8:D10)</f>
      </c>
      <c r="E11" s="23">
        <f>SUM(E8:E10)</f>
      </c>
      <c r="F11" s="23">
        <f>SUM(F8:F10)</f>
      </c>
      <c r="G11" s="23">
        <f>SUM(G8:G10)</f>
      </c>
      <c r="H11" s="2"/>
    </row>
    <row x14ac:dyDescent="0.25" r="12" customHeight="1" ht="17.25">
      <c r="A12" s="33"/>
      <c r="B12" s="34"/>
      <c r="C12" s="20"/>
      <c r="D12" s="35"/>
      <c r="E12" s="20"/>
      <c r="F12" s="20"/>
      <c r="G12" s="20"/>
      <c r="H12" s="2"/>
    </row>
    <row x14ac:dyDescent="0.25" r="13" customHeight="1" ht="17.25">
      <c r="A13" s="62" t="s">
        <v>6340</v>
      </c>
      <c r="B13" s="63"/>
      <c r="C13" s="81">
        <f>SUM(C11:C12)</f>
      </c>
      <c r="D13" s="81">
        <f>SUM(D11:D12)</f>
      </c>
      <c r="E13" s="81">
        <f>SUM(E11:E12)</f>
      </c>
      <c r="F13" s="81">
        <f>SUM(F11:F12)</f>
      </c>
      <c r="G13" s="80">
        <f>SUM(G11:G12)</f>
      </c>
      <c r="H13" s="7" t="s">
        <v>6302</v>
      </c>
    </row>
    <row x14ac:dyDescent="0.25" r="14" customHeight="1" ht="17.25">
      <c r="A14" s="33"/>
      <c r="B14" s="34"/>
      <c r="C14" s="20"/>
      <c r="D14" s="35"/>
      <c r="E14" s="20"/>
      <c r="F14" s="20"/>
      <c r="G14" s="20"/>
      <c r="H14" s="2"/>
    </row>
    <row x14ac:dyDescent="0.25" r="15" customHeight="1" ht="17.25">
      <c r="A15" s="33"/>
      <c r="B15" s="34"/>
      <c r="C15" s="20"/>
      <c r="D15" s="20"/>
      <c r="E15" s="20"/>
      <c r="F15" s="20"/>
      <c r="G15" s="35"/>
      <c r="H15" s="2"/>
    </row>
    <row x14ac:dyDescent="0.25" r="16" customHeight="1" ht="17.25">
      <c r="A16" s="33"/>
      <c r="B16" s="34"/>
      <c r="C16" s="20"/>
      <c r="D16" s="20"/>
      <c r="E16" s="20"/>
      <c r="F16" s="20"/>
      <c r="G16" s="20"/>
      <c r="H16" s="2"/>
    </row>
    <row x14ac:dyDescent="0.25" r="17" customHeight="1" ht="17.25">
      <c r="A17" s="33"/>
      <c r="B17" s="34"/>
      <c r="C17" s="35"/>
      <c r="D17" s="35"/>
      <c r="E17" s="20"/>
      <c r="F17" s="35"/>
      <c r="G17" s="20"/>
      <c r="H17" s="2"/>
    </row>
    <row x14ac:dyDescent="0.25" r="18" customHeight="1" ht="17.25">
      <c r="A18" s="37"/>
      <c r="B18" s="83"/>
      <c r="C18" s="3"/>
      <c r="D18" s="3"/>
      <c r="E18" s="3"/>
      <c r="F18" s="3"/>
      <c r="G18" s="3"/>
      <c r="H18" s="2"/>
    </row>
    <row x14ac:dyDescent="0.25" r="19" customHeight="1" ht="17.25">
      <c r="A19" s="771" t="s">
        <v>6737</v>
      </c>
      <c r="B19" s="772"/>
      <c r="C19" s="3"/>
      <c r="D19" s="3"/>
      <c r="E19" s="3"/>
      <c r="F19" s="3"/>
      <c r="G19" s="3"/>
      <c r="H19" s="2"/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11.576428571428572" customWidth="1" bestFit="1"/>
    <col min="16" max="16" style="41" width="12.005" customWidth="1" bestFit="1"/>
    <col min="17" max="17" style="41" width="11.576428571428572" customWidth="1" bestFit="1"/>
    <col min="18" max="18" style="41" width="11.862142857142858" customWidth="1" bestFit="1"/>
    <col min="19" max="19" style="41" width="11.862142857142858" customWidth="1" bestFit="1"/>
    <col min="20" max="20" style="41" width="11.862142857142858" customWidth="1" bestFit="1"/>
    <col min="21" max="21" style="41" width="9.576428571428572" customWidth="1" bestFit="1"/>
    <col min="22" max="22" style="41" width="9.576428571428572" customWidth="1" bestFit="1"/>
    <col min="23" max="23" style="41" width="9.576428571428572" customWidth="1" bestFit="1"/>
    <col min="24" max="24" style="41" width="9.576428571428572" customWidth="1" bestFit="1"/>
    <col min="25" max="25" style="41" width="8.576428571428572" customWidth="1" bestFit="1"/>
    <col min="26" max="2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2"/>
    </row>
    <row x14ac:dyDescent="0.25" r="4" customHeight="1" ht="17.25">
      <c r="A4" s="1" t="s">
        <v>6703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2"/>
    </row>
    <row x14ac:dyDescent="0.25" r="6" customHeight="1" ht="17.25">
      <c r="A6" s="231" t="s">
        <v>4</v>
      </c>
      <c r="B6" s="232" t="s">
        <v>5</v>
      </c>
      <c r="C6" s="267" t="s">
        <v>428</v>
      </c>
      <c r="D6" s="267" t="s">
        <v>358</v>
      </c>
      <c r="E6" s="267" t="s">
        <v>1866</v>
      </c>
      <c r="F6" s="267" t="s">
        <v>383</v>
      </c>
      <c r="G6" s="267" t="s">
        <v>75</v>
      </c>
      <c r="H6" s="267" t="s">
        <v>76</v>
      </c>
      <c r="I6" s="267" t="s">
        <v>8</v>
      </c>
      <c r="J6" s="267" t="s">
        <v>6</v>
      </c>
      <c r="K6" s="267" t="s">
        <v>7</v>
      </c>
      <c r="L6" s="267" t="s">
        <v>9</v>
      </c>
      <c r="M6" s="267" t="s">
        <v>10</v>
      </c>
      <c r="N6" s="267" t="s">
        <v>32</v>
      </c>
      <c r="O6" s="267" t="s">
        <v>6704</v>
      </c>
      <c r="P6" s="267" t="s">
        <v>6705</v>
      </c>
      <c r="Q6" s="267" t="s">
        <v>6706</v>
      </c>
      <c r="R6" s="267" t="s">
        <v>6707</v>
      </c>
      <c r="S6" s="267" t="s">
        <v>6057</v>
      </c>
      <c r="T6" s="267" t="s">
        <v>31</v>
      </c>
      <c r="U6" s="267" t="s">
        <v>33</v>
      </c>
      <c r="V6" s="267" t="s">
        <v>1083</v>
      </c>
      <c r="W6" s="267" t="s">
        <v>1865</v>
      </c>
      <c r="X6" s="267" t="s">
        <v>368</v>
      </c>
      <c r="Y6" s="267"/>
      <c r="Z6" s="2"/>
    </row>
    <row x14ac:dyDescent="0.25" r="7" customHeight="1" ht="17.25">
      <c r="A7" s="221">
        <v>44200</v>
      </c>
      <c r="B7" s="222" t="s">
        <v>6708</v>
      </c>
      <c r="C7" s="958">
        <v>32</v>
      </c>
      <c r="D7" s="223"/>
      <c r="E7" s="958">
        <v>85</v>
      </c>
      <c r="F7" s="223"/>
      <c r="G7" s="223"/>
      <c r="H7" s="223"/>
      <c r="I7" s="958">
        <v>140</v>
      </c>
      <c r="J7" s="958">
        <v>252</v>
      </c>
      <c r="K7" s="958">
        <v>500</v>
      </c>
      <c r="L7" s="958">
        <v>440</v>
      </c>
      <c r="M7" s="958">
        <v>182</v>
      </c>
      <c r="N7" s="958">
        <v>94</v>
      </c>
      <c r="O7" s="223"/>
      <c r="P7" s="223"/>
      <c r="Q7" s="223"/>
      <c r="R7" s="223"/>
      <c r="S7" s="223"/>
      <c r="T7" s="958">
        <v>98</v>
      </c>
      <c r="U7" s="958">
        <v>520</v>
      </c>
      <c r="V7" s="958">
        <v>120</v>
      </c>
      <c r="W7" s="957"/>
      <c r="X7" s="957"/>
      <c r="Y7" s="223"/>
      <c r="Z7" s="2"/>
    </row>
    <row x14ac:dyDescent="0.25" r="8" customHeight="1" ht="17.25">
      <c r="A8" s="109">
        <v>44200</v>
      </c>
      <c r="B8" s="110" t="s">
        <v>6709</v>
      </c>
      <c r="C8" s="989">
        <v>-20</v>
      </c>
      <c r="D8" s="111"/>
      <c r="E8" s="111"/>
      <c r="F8" s="111"/>
      <c r="G8" s="111"/>
      <c r="H8" s="111"/>
      <c r="I8" s="989">
        <v>-112</v>
      </c>
      <c r="J8" s="989">
        <v>-131</v>
      </c>
      <c r="K8" s="989">
        <v>-240</v>
      </c>
      <c r="L8" s="989">
        <v>-20</v>
      </c>
      <c r="M8" s="989">
        <v>-160</v>
      </c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2"/>
    </row>
    <row x14ac:dyDescent="0.25" r="9" customHeight="1" ht="17.25">
      <c r="A9" s="24" t="s">
        <v>1065</v>
      </c>
      <c r="B9" s="25" t="s">
        <v>6710</v>
      </c>
      <c r="C9" s="26">
        <v>15</v>
      </c>
      <c r="D9" s="26">
        <v>20</v>
      </c>
      <c r="E9" s="26">
        <v>20</v>
      </c>
      <c r="F9" s="26">
        <v>15</v>
      </c>
      <c r="G9" s="26">
        <v>15</v>
      </c>
      <c r="H9" s="26">
        <v>30</v>
      </c>
      <c r="I9" s="206">
        <v>30</v>
      </c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7"/>
      <c r="Z9" s="2"/>
    </row>
    <row x14ac:dyDescent="0.25" r="10" customHeight="1" ht="17.25">
      <c r="A10" s="117" t="s">
        <v>1066</v>
      </c>
      <c r="B10" s="118" t="s">
        <v>6711</v>
      </c>
      <c r="C10" s="138">
        <v>8</v>
      </c>
      <c r="D10" s="98"/>
      <c r="E10" s="98"/>
      <c r="F10" s="98"/>
      <c r="G10" s="98"/>
      <c r="H10" s="98"/>
      <c r="I10" s="244">
        <v>30</v>
      </c>
      <c r="J10" s="244">
        <v>32</v>
      </c>
      <c r="K10" s="244">
        <v>64</v>
      </c>
      <c r="L10" s="244">
        <v>64</v>
      </c>
      <c r="M10" s="244">
        <v>20</v>
      </c>
      <c r="N10" s="244">
        <v>10</v>
      </c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98"/>
      <c r="Z10" s="2"/>
    </row>
    <row x14ac:dyDescent="0.25" r="11" customHeight="1" ht="17.25">
      <c r="A11" s="21" t="s">
        <v>6199</v>
      </c>
      <c r="B11" s="47"/>
      <c r="C11" s="23">
        <f>SUM(C7:C10)</f>
      </c>
      <c r="D11" s="23">
        <f>SUM(D7:D10)</f>
      </c>
      <c r="E11" s="23">
        <f>SUM(E7:E10)</f>
      </c>
      <c r="F11" s="23">
        <f>SUM(F7:F10)</f>
      </c>
      <c r="G11" s="23">
        <f>SUM(G7:G10)</f>
      </c>
      <c r="H11" s="23">
        <f>SUM(H7:H10)</f>
      </c>
      <c r="I11" s="23">
        <f>SUM(I7:I10)</f>
      </c>
      <c r="J11" s="23">
        <f>SUM(J7:J10)</f>
      </c>
      <c r="K11" s="23">
        <f>SUM(K7:K10)</f>
      </c>
      <c r="L11" s="23">
        <f>SUM(L7:L10)</f>
      </c>
      <c r="M11" s="23">
        <f>SUM(M7:M10)</f>
      </c>
      <c r="N11" s="23">
        <f>SUM(N7:N10)</f>
      </c>
      <c r="O11" s="23">
        <f>SUM(O7:O10)</f>
      </c>
      <c r="P11" s="23">
        <f>SUM(P7:P10)</f>
      </c>
      <c r="Q11" s="23">
        <f>SUM(Q7:Q10)</f>
      </c>
      <c r="R11" s="23">
        <f>SUM(R7:R10)</f>
      </c>
      <c r="S11" s="23">
        <f>SUM(S7:S10)</f>
      </c>
      <c r="T11" s="23">
        <f>SUM(T7:T10)</f>
      </c>
      <c r="U11" s="23">
        <f>SUM(U7:U10)</f>
      </c>
      <c r="V11" s="23">
        <f>SUM(V7:V10)</f>
      </c>
      <c r="W11" s="112"/>
      <c r="X11" s="112"/>
      <c r="Y11" s="23">
        <f>SUM(Y7:Y10)</f>
      </c>
      <c r="Z11" s="2"/>
    </row>
    <row x14ac:dyDescent="0.25" r="12" customHeight="1" ht="17.25">
      <c r="A12" s="33">
        <v>44260</v>
      </c>
      <c r="B12" s="34" t="s">
        <v>6712</v>
      </c>
      <c r="C12" s="20"/>
      <c r="D12" s="20"/>
      <c r="E12" s="20"/>
      <c r="F12" s="20"/>
      <c r="G12" s="20"/>
      <c r="H12" s="20"/>
      <c r="I12" s="121"/>
      <c r="J12" s="121"/>
      <c r="K12" s="121"/>
      <c r="L12" s="121"/>
      <c r="M12" s="121"/>
      <c r="N12" s="121"/>
      <c r="O12" s="121"/>
      <c r="P12" s="121"/>
      <c r="Q12" s="102">
        <v>40</v>
      </c>
      <c r="R12" s="102">
        <v>40</v>
      </c>
      <c r="S12" s="102">
        <v>500</v>
      </c>
      <c r="T12" s="120"/>
      <c r="U12" s="120"/>
      <c r="V12" s="120"/>
      <c r="W12" s="120"/>
      <c r="X12" s="120"/>
      <c r="Y12" s="20"/>
      <c r="Z12" s="7" t="s">
        <v>6713</v>
      </c>
    </row>
    <row x14ac:dyDescent="0.25" r="13" customHeight="1" ht="17.25">
      <c r="A13" s="15">
        <v>44260</v>
      </c>
      <c r="B13" s="16" t="s">
        <v>6714</v>
      </c>
      <c r="C13" s="98"/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207">
        <v>20</v>
      </c>
      <c r="P13" s="207">
        <v>20</v>
      </c>
      <c r="Q13" s="98"/>
      <c r="R13" s="98"/>
      <c r="S13" s="138">
        <v>500</v>
      </c>
      <c r="T13" s="46"/>
      <c r="U13" s="46"/>
      <c r="V13" s="46"/>
      <c r="W13" s="46"/>
      <c r="X13" s="46"/>
      <c r="Y13" s="98"/>
      <c r="Z13" s="7" t="s">
        <v>6713</v>
      </c>
    </row>
    <row x14ac:dyDescent="0.25" r="14" customHeight="1" ht="17.25">
      <c r="A14" s="15">
        <v>44260</v>
      </c>
      <c r="B14" s="16" t="s">
        <v>14</v>
      </c>
      <c r="C14" s="18"/>
      <c r="D14" s="18"/>
      <c r="E14" s="17">
        <v>-25</v>
      </c>
      <c r="F14" s="17">
        <v>-10</v>
      </c>
      <c r="G14" s="18"/>
      <c r="H14" s="18"/>
      <c r="I14" s="18"/>
      <c r="J14" s="18"/>
      <c r="K14" s="18"/>
      <c r="L14" s="18"/>
      <c r="M14" s="18"/>
      <c r="N14" s="17">
        <v>-3</v>
      </c>
      <c r="O14" s="18"/>
      <c r="P14" s="18"/>
      <c r="Q14" s="18"/>
      <c r="R14" s="18"/>
      <c r="S14" s="18"/>
      <c r="T14" s="17">
        <v>-70</v>
      </c>
      <c r="U14" s="36"/>
      <c r="V14" s="36"/>
      <c r="W14" s="36"/>
      <c r="X14" s="36"/>
      <c r="Y14" s="18"/>
      <c r="Z14" s="2"/>
    </row>
    <row x14ac:dyDescent="0.25" r="15" customHeight="1" ht="17.25">
      <c r="A15" s="65">
        <v>44291</v>
      </c>
      <c r="B15" s="66" t="s">
        <v>6715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17">
        <v>55</v>
      </c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2"/>
    </row>
    <row x14ac:dyDescent="0.25" r="16" customHeight="1" ht="17.25">
      <c r="A16" s="1014">
        <v>44291</v>
      </c>
      <c r="B16" s="1015" t="s">
        <v>14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740">
        <v>-500</v>
      </c>
      <c r="T16" s="671"/>
      <c r="U16" s="671"/>
      <c r="V16" s="671"/>
      <c r="W16" s="671"/>
      <c r="X16" s="671"/>
      <c r="Y16" s="671"/>
      <c r="Z16" s="32" t="s">
        <v>6716</v>
      </c>
    </row>
    <row x14ac:dyDescent="0.25" r="17" customHeight="1" ht="17.25">
      <c r="A17" s="1014">
        <v>44291</v>
      </c>
      <c r="B17" s="1015" t="s">
        <v>14</v>
      </c>
      <c r="C17" s="671"/>
      <c r="D17" s="671"/>
      <c r="E17" s="671"/>
      <c r="F17" s="671"/>
      <c r="G17" s="671"/>
      <c r="H17" s="671"/>
      <c r="I17" s="671"/>
      <c r="J17" s="671"/>
      <c r="K17" s="671"/>
      <c r="L17" s="671"/>
      <c r="M17" s="671"/>
      <c r="N17" s="671"/>
      <c r="O17" s="671"/>
      <c r="P17" s="671"/>
      <c r="Q17" s="671"/>
      <c r="R17" s="671"/>
      <c r="S17" s="740">
        <v>-150</v>
      </c>
      <c r="T17" s="671"/>
      <c r="U17" s="671"/>
      <c r="V17" s="671"/>
      <c r="W17" s="671"/>
      <c r="X17" s="671"/>
      <c r="Y17" s="671"/>
      <c r="Z17" s="32" t="s">
        <v>6716</v>
      </c>
    </row>
    <row x14ac:dyDescent="0.25" r="18" customHeight="1" ht="17.25">
      <c r="A18" s="65" t="s">
        <v>6717</v>
      </c>
      <c r="B18" s="66" t="s">
        <v>14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17">
        <v>-189</v>
      </c>
      <c r="T18" s="36"/>
      <c r="U18" s="36"/>
      <c r="V18" s="36"/>
      <c r="W18" s="36"/>
      <c r="X18" s="36"/>
      <c r="Y18" s="36"/>
      <c r="Z18" s="2"/>
    </row>
    <row x14ac:dyDescent="0.25" r="19" customHeight="1" ht="17.25">
      <c r="A19" s="15" t="s">
        <v>306</v>
      </c>
      <c r="B19" s="66" t="s">
        <v>14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17">
        <v>-161</v>
      </c>
      <c r="T19" s="36"/>
      <c r="U19" s="36"/>
      <c r="V19" s="36"/>
      <c r="W19" s="36"/>
      <c r="X19" s="36"/>
      <c r="Y19" s="36"/>
      <c r="Z19" s="2"/>
    </row>
    <row x14ac:dyDescent="0.25" r="20" customHeight="1" ht="17.25">
      <c r="A20" s="15" t="s">
        <v>742</v>
      </c>
      <c r="B20" s="16" t="s">
        <v>6718</v>
      </c>
      <c r="C20" s="18"/>
      <c r="D20" s="17">
        <v>50</v>
      </c>
      <c r="E20" s="18"/>
      <c r="F20" s="18"/>
      <c r="G20" s="17">
        <v>20</v>
      </c>
      <c r="H20" s="17">
        <v>20</v>
      </c>
      <c r="I20" s="17">
        <v>50</v>
      </c>
      <c r="J20" s="17">
        <v>20</v>
      </c>
      <c r="K20" s="17">
        <v>20</v>
      </c>
      <c r="L20" s="17">
        <v>100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2"/>
    </row>
    <row x14ac:dyDescent="0.25" r="21" customHeight="1" ht="17.25">
      <c r="A21" s="21" t="s">
        <v>6200</v>
      </c>
      <c r="B21" s="47"/>
      <c r="C21" s="23">
        <f>SUM(C11:C20)</f>
      </c>
      <c r="D21" s="23">
        <f>SUM(D11:D20)</f>
      </c>
      <c r="E21" s="23">
        <f>SUM(E11:E20)</f>
      </c>
      <c r="F21" s="23">
        <f>SUM(F11:F20)</f>
      </c>
      <c r="G21" s="23">
        <f>SUM(G11:G20)</f>
      </c>
      <c r="H21" s="23">
        <f>SUM(H11:H20)</f>
      </c>
      <c r="I21" s="23">
        <f>SUM(I11:I20)</f>
      </c>
      <c r="J21" s="23">
        <f>SUM(J11:J20)</f>
      </c>
      <c r="K21" s="23">
        <f>SUM(K11:K20)</f>
      </c>
      <c r="L21" s="23">
        <f>SUM(L11:L20)</f>
      </c>
      <c r="M21" s="23">
        <f>SUM(M11:M20)</f>
      </c>
      <c r="N21" s="23">
        <f>SUM(N11:N20)</f>
      </c>
      <c r="O21" s="23">
        <f>SUM(O11:O20)</f>
      </c>
      <c r="P21" s="23">
        <f>SUM(P11:P20)</f>
      </c>
      <c r="Q21" s="23">
        <f>SUM(Q11:Q20)</f>
      </c>
      <c r="R21" s="23">
        <f>SUM(R11:R20)</f>
      </c>
      <c r="S21" s="23">
        <f>SUM(S11:S20)</f>
      </c>
      <c r="T21" s="23">
        <f>SUM(T11:T20)</f>
      </c>
      <c r="U21" s="23">
        <f>SUM(U11:U20)</f>
      </c>
      <c r="V21" s="23">
        <f>SUM(V11:V20)</f>
      </c>
      <c r="W21" s="112"/>
      <c r="X21" s="112"/>
      <c r="Y21" s="23">
        <f>SUM(Y11:Y20)</f>
      </c>
      <c r="Z21" s="2"/>
    </row>
    <row x14ac:dyDescent="0.25" r="22" customHeight="1" ht="17.25">
      <c r="A22" s="15">
        <v>44292</v>
      </c>
      <c r="B22" s="16" t="s">
        <v>6719</v>
      </c>
      <c r="C22" s="18"/>
      <c r="D22" s="18"/>
      <c r="E22" s="18"/>
      <c r="F22" s="18"/>
      <c r="G22" s="18"/>
      <c r="H22" s="18"/>
      <c r="I22" s="17">
        <v>50</v>
      </c>
      <c r="J22" s="17">
        <v>40</v>
      </c>
      <c r="K22" s="18"/>
      <c r="L22" s="17">
        <v>100</v>
      </c>
      <c r="M22" s="17">
        <v>25</v>
      </c>
      <c r="N22" s="17">
        <v>15</v>
      </c>
      <c r="O22" s="18"/>
      <c r="P22" s="18"/>
      <c r="Q22" s="18"/>
      <c r="R22" s="18"/>
      <c r="S22" s="18"/>
      <c r="T22" s="17">
        <v>10</v>
      </c>
      <c r="U22" s="18"/>
      <c r="V22" s="18"/>
      <c r="W22" s="18"/>
      <c r="X22" s="18"/>
      <c r="Y22" s="18"/>
      <c r="Z22" s="2"/>
    </row>
    <row x14ac:dyDescent="0.25" r="23" customHeight="1" ht="17.25">
      <c r="A23" s="15">
        <v>44292</v>
      </c>
      <c r="B23" s="16" t="s">
        <v>14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17">
        <v>-32</v>
      </c>
      <c r="R23" s="36"/>
      <c r="S23" s="36"/>
      <c r="T23" s="36"/>
      <c r="U23" s="36"/>
      <c r="V23" s="36"/>
      <c r="W23" s="36"/>
      <c r="X23" s="36"/>
      <c r="Y23" s="36"/>
      <c r="Z23" s="2"/>
    </row>
    <row x14ac:dyDescent="0.25" r="24" customHeight="1" ht="17.25">
      <c r="A24" s="15">
        <v>44445</v>
      </c>
      <c r="B24" s="16" t="s">
        <v>6720</v>
      </c>
      <c r="C24" s="17">
        <v>10</v>
      </c>
      <c r="D24" s="18"/>
      <c r="E24" s="18"/>
      <c r="F24" s="18"/>
      <c r="G24" s="18"/>
      <c r="H24" s="18"/>
      <c r="I24" s="103">
        <v>100</v>
      </c>
      <c r="J24" s="17">
        <v>100</v>
      </c>
      <c r="K24" s="17">
        <v>100</v>
      </c>
      <c r="L24" s="18"/>
      <c r="M24" s="17">
        <v>30</v>
      </c>
      <c r="N24" s="17">
        <v>30</v>
      </c>
      <c r="O24" s="18"/>
      <c r="P24" s="18"/>
      <c r="Q24" s="18"/>
      <c r="R24" s="18"/>
      <c r="S24" s="18"/>
      <c r="T24" s="17">
        <v>30</v>
      </c>
      <c r="U24" s="18"/>
      <c r="V24" s="18"/>
      <c r="W24" s="18"/>
      <c r="X24" s="18"/>
      <c r="Y24" s="18"/>
      <c r="Z24" s="2"/>
    </row>
    <row x14ac:dyDescent="0.25" r="25" customHeight="1" ht="17.25">
      <c r="A25" s="15" t="s">
        <v>261</v>
      </c>
      <c r="B25" s="16" t="s">
        <v>14</v>
      </c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7">
        <v>-55</v>
      </c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2"/>
    </row>
    <row x14ac:dyDescent="0.25" r="26" customHeight="1" ht="17.25">
      <c r="A26" s="15" t="s">
        <v>3002</v>
      </c>
      <c r="B26" s="16" t="s">
        <v>6721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7">
        <v>75</v>
      </c>
      <c r="N26" s="17">
        <v>30</v>
      </c>
      <c r="O26" s="18"/>
      <c r="P26" s="18"/>
      <c r="Q26" s="18"/>
      <c r="R26" s="18"/>
      <c r="S26" s="18"/>
      <c r="T26" s="17">
        <v>30</v>
      </c>
      <c r="U26" s="17">
        <v>50</v>
      </c>
      <c r="V26" s="18"/>
      <c r="W26" s="18"/>
      <c r="X26" s="18"/>
      <c r="Y26" s="18"/>
      <c r="Z26" s="2"/>
    </row>
    <row x14ac:dyDescent="0.25" r="27" customHeight="1" ht="17.25">
      <c r="A27" s="15" t="s">
        <v>3002</v>
      </c>
      <c r="B27" s="16" t="s">
        <v>14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7">
        <v>-5</v>
      </c>
      <c r="Q27" s="18"/>
      <c r="R27" s="18"/>
      <c r="S27" s="18"/>
      <c r="T27" s="18"/>
      <c r="U27" s="18"/>
      <c r="V27" s="18"/>
      <c r="W27" s="18"/>
      <c r="X27" s="18"/>
      <c r="Y27" s="18"/>
      <c r="Z27" s="2"/>
    </row>
    <row x14ac:dyDescent="0.25" r="28" customHeight="1" ht="17.25">
      <c r="A28" s="15" t="s">
        <v>321</v>
      </c>
      <c r="B28" s="16" t="s">
        <v>14</v>
      </c>
      <c r="C28" s="18"/>
      <c r="D28" s="17">
        <v>-18</v>
      </c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7">
        <v>-17</v>
      </c>
      <c r="P28" s="17">
        <v>-14</v>
      </c>
      <c r="Q28" s="17">
        <v>-8</v>
      </c>
      <c r="R28" s="17">
        <v>-39</v>
      </c>
      <c r="S28" s="18"/>
      <c r="T28" s="18"/>
      <c r="U28" s="18"/>
      <c r="V28" s="18"/>
      <c r="W28" s="18"/>
      <c r="X28" s="18"/>
      <c r="Y28" s="18"/>
      <c r="Z28" s="2"/>
    </row>
    <row x14ac:dyDescent="0.25" r="29" customHeight="1" ht="17.25">
      <c r="A29" s="15" t="s">
        <v>280</v>
      </c>
      <c r="B29" s="16" t="s">
        <v>6722</v>
      </c>
      <c r="C29" s="18"/>
      <c r="D29" s="18"/>
      <c r="E29" s="18"/>
      <c r="F29" s="18"/>
      <c r="G29" s="18"/>
      <c r="H29" s="18"/>
      <c r="I29" s="18"/>
      <c r="J29" s="17">
        <v>30</v>
      </c>
      <c r="K29" s="17">
        <v>30</v>
      </c>
      <c r="L29" s="18"/>
      <c r="M29" s="17">
        <v>50</v>
      </c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2"/>
    </row>
    <row x14ac:dyDescent="0.25" r="30" customHeight="1" ht="17.25">
      <c r="A30" s="15" t="s">
        <v>6205</v>
      </c>
      <c r="B30" s="16" t="s">
        <v>6723</v>
      </c>
      <c r="C30" s="18"/>
      <c r="D30" s="18"/>
      <c r="E30" s="17">
        <v>30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7">
        <v>200</v>
      </c>
      <c r="V30" s="17">
        <v>60</v>
      </c>
      <c r="W30" s="36"/>
      <c r="X30" s="36"/>
      <c r="Y30" s="18"/>
      <c r="Z30" s="2"/>
    </row>
    <row x14ac:dyDescent="0.25" r="31" customHeight="1" ht="17.25">
      <c r="A31" s="15" t="s">
        <v>6205</v>
      </c>
      <c r="B31" s="16" t="s">
        <v>14</v>
      </c>
      <c r="C31" s="17">
        <v>-4</v>
      </c>
      <c r="D31" s="17">
        <v>-18</v>
      </c>
      <c r="E31" s="18"/>
      <c r="F31" s="18"/>
      <c r="G31" s="18"/>
      <c r="H31" s="17">
        <v>-12</v>
      </c>
      <c r="I31" s="18"/>
      <c r="J31" s="18"/>
      <c r="K31" s="17">
        <v>-92</v>
      </c>
      <c r="L31" s="17">
        <v>-145</v>
      </c>
      <c r="M31" s="18"/>
      <c r="N31" s="18"/>
      <c r="O31" s="17">
        <v>-1</v>
      </c>
      <c r="P31" s="17">
        <v>-1</v>
      </c>
      <c r="Q31" s="18"/>
      <c r="R31" s="18"/>
      <c r="S31" s="18"/>
      <c r="T31" s="18"/>
      <c r="U31" s="17">
        <v>-42</v>
      </c>
      <c r="V31" s="18"/>
      <c r="W31" s="18"/>
      <c r="X31" s="18"/>
      <c r="Y31" s="18"/>
      <c r="Z31" s="2"/>
    </row>
    <row x14ac:dyDescent="0.25" r="32" customHeight="1" ht="17.25">
      <c r="A32" s="21" t="s">
        <v>6207</v>
      </c>
      <c r="B32" s="47"/>
      <c r="C32" s="23">
        <f>SUM(C21:C31)</f>
      </c>
      <c r="D32" s="23">
        <f>SUM(D21:D31)</f>
      </c>
      <c r="E32" s="23">
        <f>SUM(E21:E31)</f>
      </c>
      <c r="F32" s="23">
        <f>SUM(F21:F31)</f>
      </c>
      <c r="G32" s="23">
        <f>SUM(G21:G31)</f>
      </c>
      <c r="H32" s="23">
        <f>SUM(H21:H31)</f>
      </c>
      <c r="I32" s="23">
        <f>SUM(I21:I31)</f>
      </c>
      <c r="J32" s="23">
        <f>SUM(J21:J31)</f>
      </c>
      <c r="K32" s="23">
        <f>SUM(K21:K31)</f>
      </c>
      <c r="L32" s="23">
        <f>SUM(L21:L31)</f>
      </c>
      <c r="M32" s="23">
        <f>SUM(M21:M31)</f>
      </c>
      <c r="N32" s="23">
        <f>SUM(N21:N31)</f>
      </c>
      <c r="O32" s="23">
        <f>SUM(O21:O31)</f>
      </c>
      <c r="P32" s="23">
        <f>SUM(P21:P31)</f>
      </c>
      <c r="Q32" s="23">
        <f>SUM(Q21:Q31)</f>
      </c>
      <c r="R32" s="23">
        <f>SUM(R21:R31)</f>
      </c>
      <c r="S32" s="23">
        <f>SUM(S21:S31)</f>
      </c>
      <c r="T32" s="23">
        <f>SUM(T21:T31)</f>
      </c>
      <c r="U32" s="23">
        <f>SUM(U21:U31)</f>
      </c>
      <c r="V32" s="23">
        <f>SUM(V21:V31)</f>
      </c>
      <c r="W32" s="112"/>
      <c r="X32" s="112"/>
      <c r="Y32" s="23">
        <f>SUM(Y21:Y31)</f>
      </c>
      <c r="Z32" s="2"/>
    </row>
    <row x14ac:dyDescent="0.25" r="33" customHeight="1" ht="17.25">
      <c r="A33" s="15">
        <v>44323</v>
      </c>
      <c r="B33" s="16" t="s">
        <v>14</v>
      </c>
      <c r="C33" s="17">
        <v>-5</v>
      </c>
      <c r="D33" s="17">
        <v>-5</v>
      </c>
      <c r="E33" s="18"/>
      <c r="F33" s="18"/>
      <c r="G33" s="18"/>
      <c r="H33" s="18"/>
      <c r="I33" s="17">
        <v>-5</v>
      </c>
      <c r="J33" s="17">
        <v>-84</v>
      </c>
      <c r="K33" s="18"/>
      <c r="L33" s="17">
        <v>-5</v>
      </c>
      <c r="M33" s="17">
        <v>-5</v>
      </c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2"/>
    </row>
    <row x14ac:dyDescent="0.25" r="34" customHeight="1" ht="17.25">
      <c r="A34" s="15">
        <v>44446</v>
      </c>
      <c r="B34" s="16" t="s">
        <v>14</v>
      </c>
      <c r="C34" s="17">
        <v>-15</v>
      </c>
      <c r="D34" s="17">
        <v>-12</v>
      </c>
      <c r="E34" s="36"/>
      <c r="F34" s="18"/>
      <c r="G34" s="18"/>
      <c r="H34" s="18"/>
      <c r="I34" s="17">
        <v>-122</v>
      </c>
      <c r="J34" s="17">
        <v>-75</v>
      </c>
      <c r="K34" s="17">
        <v>-205</v>
      </c>
      <c r="L34" s="17">
        <v>-277</v>
      </c>
      <c r="M34" s="17">
        <v>-138</v>
      </c>
      <c r="N34" s="36"/>
      <c r="O34" s="18"/>
      <c r="P34" s="18"/>
      <c r="Q34" s="18"/>
      <c r="R34" s="18"/>
      <c r="S34" s="18"/>
      <c r="T34" s="36"/>
      <c r="U34" s="17">
        <v>-470</v>
      </c>
      <c r="V34" s="18"/>
      <c r="W34" s="18"/>
      <c r="X34" s="18"/>
      <c r="Y34" s="18"/>
      <c r="Z34" s="2"/>
    </row>
    <row x14ac:dyDescent="0.25" r="35" customHeight="1" ht="17.25">
      <c r="A35" s="15">
        <v>44446</v>
      </c>
      <c r="B35" s="16" t="s">
        <v>14</v>
      </c>
      <c r="C35" s="36"/>
      <c r="D35" s="36"/>
      <c r="E35" s="17">
        <v>-36</v>
      </c>
      <c r="F35" s="18"/>
      <c r="G35" s="18"/>
      <c r="H35" s="18"/>
      <c r="I35" s="36"/>
      <c r="J35" s="36"/>
      <c r="K35" s="36"/>
      <c r="L35" s="36"/>
      <c r="M35" s="36"/>
      <c r="N35" s="17">
        <v>-111</v>
      </c>
      <c r="O35" s="18"/>
      <c r="P35" s="18"/>
      <c r="Q35" s="18"/>
      <c r="R35" s="18"/>
      <c r="S35" s="18"/>
      <c r="T35" s="17">
        <v>-70</v>
      </c>
      <c r="U35" s="36"/>
      <c r="V35" s="18"/>
      <c r="W35" s="18"/>
      <c r="X35" s="18"/>
      <c r="Y35" s="18"/>
      <c r="Z35" s="2"/>
    </row>
    <row x14ac:dyDescent="0.25" r="36" customHeight="1" ht="17.25">
      <c r="A36" s="15" t="s">
        <v>6724</v>
      </c>
      <c r="B36" s="16" t="s">
        <v>6725</v>
      </c>
      <c r="C36" s="18"/>
      <c r="D36" s="18"/>
      <c r="E36" s="18"/>
      <c r="F36" s="18"/>
      <c r="G36" s="18"/>
      <c r="H36" s="18"/>
      <c r="I36" s="17">
        <v>20</v>
      </c>
      <c r="J36" s="17">
        <v>100</v>
      </c>
      <c r="K36" s="17">
        <v>100</v>
      </c>
      <c r="L36" s="17">
        <v>100</v>
      </c>
      <c r="M36" s="17">
        <v>65</v>
      </c>
      <c r="N36" s="18"/>
      <c r="O36" s="18"/>
      <c r="P36" s="18"/>
      <c r="Q36" s="18"/>
      <c r="R36" s="18"/>
      <c r="S36" s="18"/>
      <c r="T36" s="18"/>
      <c r="U36" s="18"/>
      <c r="V36" s="17">
        <v>50</v>
      </c>
      <c r="W36" s="36"/>
      <c r="X36" s="36"/>
      <c r="Y36" s="18"/>
      <c r="Z36" s="2"/>
    </row>
    <row x14ac:dyDescent="0.25" r="37" customHeight="1" ht="17.25">
      <c r="A37" s="15" t="s">
        <v>195</v>
      </c>
      <c r="B37" s="16" t="s">
        <v>6726</v>
      </c>
      <c r="C37" s="18"/>
      <c r="D37" s="18"/>
      <c r="E37" s="17">
        <v>25</v>
      </c>
      <c r="F37" s="18"/>
      <c r="G37" s="18"/>
      <c r="H37" s="18"/>
      <c r="I37" s="18"/>
      <c r="J37" s="18"/>
      <c r="K37" s="18"/>
      <c r="L37" s="18"/>
      <c r="M37" s="18"/>
      <c r="N37" s="17">
        <v>30</v>
      </c>
      <c r="O37" s="18"/>
      <c r="P37" s="18"/>
      <c r="Q37" s="18"/>
      <c r="R37" s="18"/>
      <c r="S37" s="18"/>
      <c r="T37" s="17">
        <v>30</v>
      </c>
      <c r="U37" s="17">
        <v>100</v>
      </c>
      <c r="V37" s="18"/>
      <c r="W37" s="18"/>
      <c r="X37" s="18"/>
      <c r="Y37" s="18"/>
      <c r="Z37" s="2"/>
    </row>
    <row x14ac:dyDescent="0.25" r="38" customHeight="1" ht="17.25">
      <c r="A38" s="15" t="s">
        <v>195</v>
      </c>
      <c r="B38" s="16" t="s">
        <v>14</v>
      </c>
      <c r="C38" s="18"/>
      <c r="D38" s="17">
        <v>-7</v>
      </c>
      <c r="E38" s="18"/>
      <c r="F38" s="18"/>
      <c r="G38" s="18"/>
      <c r="H38" s="17">
        <v>-1</v>
      </c>
      <c r="I38" s="18"/>
      <c r="J38" s="18"/>
      <c r="K38" s="17">
        <v>-12</v>
      </c>
      <c r="L38" s="18"/>
      <c r="M38" s="18"/>
      <c r="N38" s="18"/>
      <c r="O38" s="17">
        <v>-1</v>
      </c>
      <c r="P38" s="18"/>
      <c r="Q38" s="18"/>
      <c r="R38" s="18"/>
      <c r="S38" s="18"/>
      <c r="T38" s="18"/>
      <c r="U38" s="17">
        <v>-28</v>
      </c>
      <c r="V38" s="18"/>
      <c r="W38" s="18"/>
      <c r="X38" s="18"/>
      <c r="Y38" s="18"/>
      <c r="Z38" s="2"/>
    </row>
    <row x14ac:dyDescent="0.25" r="39" customHeight="1" ht="17.25">
      <c r="A39" s="15" t="s">
        <v>197</v>
      </c>
      <c r="B39" s="16" t="s">
        <v>6727</v>
      </c>
      <c r="C39" s="36"/>
      <c r="D39" s="36"/>
      <c r="E39" s="36"/>
      <c r="F39" s="18"/>
      <c r="G39" s="18"/>
      <c r="H39" s="18"/>
      <c r="I39" s="36"/>
      <c r="J39" s="36"/>
      <c r="K39" s="36"/>
      <c r="L39" s="17">
        <v>50</v>
      </c>
      <c r="M39" s="17">
        <v>65</v>
      </c>
      <c r="N39" s="36"/>
      <c r="O39" s="18"/>
      <c r="P39" s="18"/>
      <c r="Q39" s="18"/>
      <c r="R39" s="18"/>
      <c r="S39" s="18"/>
      <c r="T39" s="36"/>
      <c r="U39" s="36"/>
      <c r="V39" s="18"/>
      <c r="W39" s="18"/>
      <c r="X39" s="18"/>
      <c r="Y39" s="18"/>
      <c r="Z39" s="2"/>
    </row>
    <row x14ac:dyDescent="0.25" r="40" customHeight="1" ht="17.25">
      <c r="A40" s="15" t="s">
        <v>6728</v>
      </c>
      <c r="B40" s="16" t="s">
        <v>6729</v>
      </c>
      <c r="C40" s="18"/>
      <c r="D40" s="18"/>
      <c r="E40" s="17">
        <v>36</v>
      </c>
      <c r="F40" s="17">
        <v>40</v>
      </c>
      <c r="G40" s="18"/>
      <c r="H40" s="18"/>
      <c r="I40" s="18"/>
      <c r="J40" s="18"/>
      <c r="K40" s="18"/>
      <c r="L40" s="18"/>
      <c r="M40" s="17">
        <v>50</v>
      </c>
      <c r="N40" s="17">
        <v>30</v>
      </c>
      <c r="O40" s="18"/>
      <c r="P40" s="18"/>
      <c r="Q40" s="18"/>
      <c r="R40" s="18"/>
      <c r="S40" s="18"/>
      <c r="T40" s="17">
        <v>34</v>
      </c>
      <c r="U40" s="17">
        <v>100</v>
      </c>
      <c r="V40" s="17">
        <v>150</v>
      </c>
      <c r="W40" s="17">
        <v>20</v>
      </c>
      <c r="X40" s="36"/>
      <c r="Y40" s="18"/>
      <c r="Z40" s="2"/>
    </row>
    <row x14ac:dyDescent="0.25" r="41" customHeight="1" ht="17.25">
      <c r="A41" s="15" t="s">
        <v>6728</v>
      </c>
      <c r="B41" s="16" t="s">
        <v>14</v>
      </c>
      <c r="C41" s="18"/>
      <c r="D41" s="18"/>
      <c r="E41" s="18"/>
      <c r="F41" s="18"/>
      <c r="G41" s="18"/>
      <c r="H41" s="18"/>
      <c r="I41" s="18"/>
      <c r="J41" s="17">
        <v>-32</v>
      </c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2"/>
    </row>
    <row x14ac:dyDescent="0.25" r="42" customHeight="1" ht="17.25">
      <c r="A42" s="21" t="s">
        <v>6208</v>
      </c>
      <c r="B42" s="47"/>
      <c r="C42" s="23">
        <f>SUM(C32:C41)</f>
      </c>
      <c r="D42" s="23">
        <f>SUM(D32:D41)</f>
      </c>
      <c r="E42" s="23">
        <f>SUM(E32:E41)</f>
      </c>
      <c r="F42" s="23">
        <f>SUM(F32:F41)</f>
      </c>
      <c r="G42" s="23">
        <f>SUM(G32:G41)</f>
      </c>
      <c r="H42" s="23">
        <f>SUM(H32:H41)</f>
      </c>
      <c r="I42" s="23">
        <f>SUM(I32:I41)</f>
      </c>
      <c r="J42" s="23">
        <f>SUM(J32:J41)</f>
      </c>
      <c r="K42" s="23">
        <f>SUM(K32:K41)</f>
      </c>
      <c r="L42" s="23">
        <f>SUM(L32:L41)</f>
      </c>
      <c r="M42" s="23">
        <f>SUM(M32:M41)</f>
      </c>
      <c r="N42" s="23">
        <f>SUM(N32:N41)</f>
      </c>
      <c r="O42" s="23">
        <f>SUM(O32:O41)</f>
      </c>
      <c r="P42" s="23">
        <f>SUM(P32:P41)</f>
      </c>
      <c r="Q42" s="23">
        <f>SUM(Q32:Q41)</f>
      </c>
      <c r="R42" s="23">
        <f>SUM(R32:R41)</f>
      </c>
      <c r="S42" s="23">
        <f>SUM(S32:S41)</f>
      </c>
      <c r="T42" s="23">
        <f>SUM(T32:T41)</f>
      </c>
      <c r="U42" s="23">
        <f>SUM(U32:U41)</f>
      </c>
      <c r="V42" s="23">
        <f>SUM(V32:V41)</f>
      </c>
      <c r="W42" s="23">
        <f>SUM(W32:W41)</f>
      </c>
      <c r="X42" s="112"/>
      <c r="Y42" s="23">
        <f>SUM(Y32:Y41)</f>
      </c>
      <c r="Z42" s="2"/>
    </row>
    <row x14ac:dyDescent="0.25" r="43" customHeight="1" ht="17.25">
      <c r="A43" s="15" t="s">
        <v>145</v>
      </c>
      <c r="B43" s="16" t="s">
        <v>14</v>
      </c>
      <c r="C43" s="18"/>
      <c r="D43" s="18"/>
      <c r="E43" s="18"/>
      <c r="F43" s="18"/>
      <c r="G43" s="18"/>
      <c r="H43" s="18"/>
      <c r="I43" s="18"/>
      <c r="J43" s="36"/>
      <c r="K43" s="18"/>
      <c r="L43" s="17">
        <v>-36</v>
      </c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2"/>
    </row>
    <row x14ac:dyDescent="0.25" r="44" customHeight="1" ht="17.25">
      <c r="A44" s="15" t="s">
        <v>145</v>
      </c>
      <c r="B44" s="16" t="s">
        <v>14</v>
      </c>
      <c r="C44" s="18"/>
      <c r="D44" s="17">
        <v>-2</v>
      </c>
      <c r="E44" s="18"/>
      <c r="F44" s="18"/>
      <c r="G44" s="17">
        <v>-4</v>
      </c>
      <c r="H44" s="17">
        <v>-10</v>
      </c>
      <c r="I44" s="17">
        <v>-17</v>
      </c>
      <c r="J44" s="17">
        <v>-40</v>
      </c>
      <c r="K44" s="17">
        <v>-31</v>
      </c>
      <c r="L44" s="18"/>
      <c r="M44" s="17">
        <v>-37</v>
      </c>
      <c r="N44" s="18"/>
      <c r="O44" s="18"/>
      <c r="P44" s="18"/>
      <c r="Q44" s="18"/>
      <c r="R44" s="18"/>
      <c r="S44" s="18"/>
      <c r="T44" s="18"/>
      <c r="U44" s="17">
        <v>-84</v>
      </c>
      <c r="V44" s="18"/>
      <c r="W44" s="18"/>
      <c r="X44" s="18"/>
      <c r="Y44" s="18"/>
      <c r="Z44" s="2"/>
    </row>
    <row x14ac:dyDescent="0.25" r="45" customHeight="1" ht="17.25">
      <c r="A45" s="15" t="s">
        <v>91</v>
      </c>
      <c r="B45" s="16" t="s">
        <v>14</v>
      </c>
      <c r="C45" s="18"/>
      <c r="D45" s="18"/>
      <c r="E45" s="17">
        <v>-41</v>
      </c>
      <c r="F45" s="17">
        <v>-19</v>
      </c>
      <c r="G45" s="18"/>
      <c r="H45" s="18"/>
      <c r="I45" s="18"/>
      <c r="J45" s="18"/>
      <c r="K45" s="18"/>
      <c r="L45" s="18"/>
      <c r="M45" s="18"/>
      <c r="N45" s="17">
        <v>-12</v>
      </c>
      <c r="O45" s="18"/>
      <c r="P45" s="18"/>
      <c r="Q45" s="18"/>
      <c r="R45" s="18"/>
      <c r="S45" s="18"/>
      <c r="T45" s="17">
        <v>-50</v>
      </c>
      <c r="U45" s="18"/>
      <c r="V45" s="18"/>
      <c r="W45" s="18"/>
      <c r="X45" s="18"/>
      <c r="Y45" s="18"/>
      <c r="Z45" s="2"/>
    </row>
    <row x14ac:dyDescent="0.25" r="46" customHeight="1" ht="17.25">
      <c r="A46" s="15" t="s">
        <v>91</v>
      </c>
      <c r="B46" s="16" t="s">
        <v>14</v>
      </c>
      <c r="C46" s="17">
        <v>-3</v>
      </c>
      <c r="D46" s="18"/>
      <c r="E46" s="18"/>
      <c r="F46" s="18"/>
      <c r="G46" s="17">
        <v>-3</v>
      </c>
      <c r="H46" s="18"/>
      <c r="I46" s="17">
        <v>-11</v>
      </c>
      <c r="J46" s="17">
        <v>-26</v>
      </c>
      <c r="K46" s="17">
        <v>-7</v>
      </c>
      <c r="L46" s="17">
        <v>-5</v>
      </c>
      <c r="M46" s="17">
        <v>-33</v>
      </c>
      <c r="N46" s="18"/>
      <c r="O46" s="18"/>
      <c r="P46" s="18"/>
      <c r="Q46" s="18"/>
      <c r="R46" s="18"/>
      <c r="S46" s="18"/>
      <c r="T46" s="18"/>
      <c r="U46" s="17">
        <v>-128</v>
      </c>
      <c r="V46" s="18"/>
      <c r="W46" s="18"/>
      <c r="X46" s="18"/>
      <c r="Y46" s="18"/>
      <c r="Z46" s="2"/>
    </row>
    <row x14ac:dyDescent="0.25" r="47" customHeight="1" ht="17.25">
      <c r="A47" s="21" t="s">
        <v>6131</v>
      </c>
      <c r="B47" s="47"/>
      <c r="C47" s="23">
        <f>SUM(C42:C46)</f>
      </c>
      <c r="D47" s="23">
        <f>SUM(D42:D46)</f>
      </c>
      <c r="E47" s="23">
        <f>SUM(E42:E46)</f>
      </c>
      <c r="F47" s="23">
        <f>SUM(F42:F46)</f>
      </c>
      <c r="G47" s="23">
        <f>SUM(G42:G46)</f>
      </c>
      <c r="H47" s="23">
        <f>SUM(H42:H46)</f>
      </c>
      <c r="I47" s="23">
        <f>SUM(I42:I46)</f>
      </c>
      <c r="J47" s="23">
        <f>SUM(J42:J46)</f>
      </c>
      <c r="K47" s="23">
        <f>SUM(K42:K46)</f>
      </c>
      <c r="L47" s="23">
        <f>SUM(L42:L46)</f>
      </c>
      <c r="M47" s="23">
        <f>SUM(M42:M46)</f>
      </c>
      <c r="N47" s="23">
        <f>SUM(N42:N46)</f>
      </c>
      <c r="O47" s="23">
        <f>SUM(O42:O46)</f>
      </c>
      <c r="P47" s="23">
        <f>SUM(P42:P46)</f>
      </c>
      <c r="Q47" s="23">
        <f>SUM(Q42:Q46)</f>
      </c>
      <c r="R47" s="23">
        <f>SUM(R42:R46)</f>
      </c>
      <c r="S47" s="23">
        <f>SUM(S42:S46)</f>
      </c>
      <c r="T47" s="23">
        <f>SUM(T42:T46)</f>
      </c>
      <c r="U47" s="23">
        <f>SUM(U42:U46)</f>
      </c>
      <c r="V47" s="23">
        <f>SUM(V42:V46)</f>
      </c>
      <c r="W47" s="23">
        <f>SUM(W42:W46)</f>
      </c>
      <c r="X47" s="112"/>
      <c r="Y47" s="23">
        <f>SUM(Y42:Y46)</f>
      </c>
      <c r="Z47" s="2"/>
    </row>
    <row x14ac:dyDescent="0.25" r="48" customHeight="1" ht="17.25">
      <c r="A48" s="15">
        <v>44205</v>
      </c>
      <c r="B48" s="16" t="s">
        <v>14</v>
      </c>
      <c r="C48" s="17">
        <v>-3</v>
      </c>
      <c r="D48" s="18"/>
      <c r="E48" s="18"/>
      <c r="F48" s="18"/>
      <c r="G48" s="17">
        <v>-1</v>
      </c>
      <c r="H48" s="17">
        <v>-2</v>
      </c>
      <c r="I48" s="18"/>
      <c r="J48" s="17">
        <v>-15</v>
      </c>
      <c r="K48" s="17">
        <v>-18</v>
      </c>
      <c r="L48" s="17">
        <v>-9</v>
      </c>
      <c r="M48" s="17">
        <v>-12</v>
      </c>
      <c r="N48" s="17">
        <v>-2</v>
      </c>
      <c r="O48" s="18"/>
      <c r="P48" s="18"/>
      <c r="Q48" s="18"/>
      <c r="R48" s="18"/>
      <c r="S48" s="18"/>
      <c r="T48" s="17">
        <v>-12</v>
      </c>
      <c r="U48" s="17">
        <v>-6</v>
      </c>
      <c r="V48" s="18"/>
      <c r="W48" s="18"/>
      <c r="X48" s="18"/>
      <c r="Y48" s="18"/>
      <c r="Z48" s="2"/>
    </row>
    <row x14ac:dyDescent="0.25" r="49" customHeight="1" ht="17.25">
      <c r="A49" s="15">
        <v>44356</v>
      </c>
      <c r="B49" s="16" t="s">
        <v>14</v>
      </c>
      <c r="C49" s="18"/>
      <c r="D49" s="18"/>
      <c r="E49" s="18"/>
      <c r="F49" s="18"/>
      <c r="G49" s="17">
        <v>-3</v>
      </c>
      <c r="H49" s="18"/>
      <c r="I49" s="17">
        <v>-34</v>
      </c>
      <c r="J49" s="17">
        <v>-38</v>
      </c>
      <c r="K49" s="17">
        <v>-30</v>
      </c>
      <c r="L49" s="17">
        <v>-48</v>
      </c>
      <c r="M49" s="17">
        <v>-88</v>
      </c>
      <c r="N49" s="18"/>
      <c r="O49" s="18"/>
      <c r="P49" s="18"/>
      <c r="Q49" s="18"/>
      <c r="R49" s="18"/>
      <c r="S49" s="18"/>
      <c r="T49" s="18"/>
      <c r="U49" s="17">
        <v>-40</v>
      </c>
      <c r="V49" s="18"/>
      <c r="W49" s="18"/>
      <c r="X49" s="18"/>
      <c r="Y49" s="18"/>
      <c r="Z49" s="2"/>
    </row>
    <row x14ac:dyDescent="0.25" r="50" customHeight="1" ht="17.25">
      <c r="A50" s="15">
        <v>44478</v>
      </c>
      <c r="B50" s="16" t="s">
        <v>14</v>
      </c>
      <c r="C50" s="18"/>
      <c r="D50" s="18"/>
      <c r="E50" s="17">
        <v>-7</v>
      </c>
      <c r="F50" s="17">
        <v>-15</v>
      </c>
      <c r="G50" s="18"/>
      <c r="H50" s="18"/>
      <c r="I50" s="18"/>
      <c r="J50" s="17">
        <v>-8</v>
      </c>
      <c r="K50" s="17">
        <v>-25</v>
      </c>
      <c r="L50" s="18"/>
      <c r="M50" s="17">
        <v>-30</v>
      </c>
      <c r="N50" s="17">
        <v>-27</v>
      </c>
      <c r="O50" s="18"/>
      <c r="P50" s="18"/>
      <c r="Q50" s="18"/>
      <c r="R50" s="18"/>
      <c r="S50" s="18"/>
      <c r="T50" s="17">
        <v>-19</v>
      </c>
      <c r="U50" s="18"/>
      <c r="V50" s="18"/>
      <c r="W50" s="18"/>
      <c r="X50" s="18"/>
      <c r="Y50" s="18"/>
      <c r="Z50" s="2"/>
    </row>
    <row x14ac:dyDescent="0.25" r="51" customHeight="1" ht="17.25">
      <c r="A51" s="65" t="s">
        <v>6678</v>
      </c>
      <c r="B51" s="66" t="s">
        <v>14</v>
      </c>
      <c r="C51" s="207">
        <v>-7</v>
      </c>
      <c r="D51" s="111"/>
      <c r="E51" s="111"/>
      <c r="F51" s="111"/>
      <c r="G51" s="207">
        <v>-16</v>
      </c>
      <c r="H51" s="207">
        <v>-10</v>
      </c>
      <c r="I51" s="207">
        <v>-27</v>
      </c>
      <c r="J51" s="207">
        <v>-40</v>
      </c>
      <c r="K51" s="207">
        <v>-45</v>
      </c>
      <c r="L51" s="207">
        <v>-90</v>
      </c>
      <c r="M51" s="207">
        <v>-54</v>
      </c>
      <c r="N51" s="111"/>
      <c r="O51" s="111"/>
      <c r="P51" s="111"/>
      <c r="Q51" s="111"/>
      <c r="R51" s="111"/>
      <c r="S51" s="111"/>
      <c r="T51" s="111"/>
      <c r="U51" s="207">
        <v>-216</v>
      </c>
      <c r="V51" s="111"/>
      <c r="W51" s="111"/>
      <c r="X51" s="111"/>
      <c r="Y51" s="111"/>
      <c r="Z51" s="2"/>
    </row>
    <row x14ac:dyDescent="0.25" r="52" customHeight="1" ht="17.25">
      <c r="A52" s="21" t="s">
        <v>6132</v>
      </c>
      <c r="B52" s="47"/>
      <c r="C52" s="23">
        <f>SUM(C47:C51)</f>
      </c>
      <c r="D52" s="23">
        <f>SUM(D47:D51)</f>
      </c>
      <c r="E52" s="23">
        <f>SUM(E47:E51)</f>
      </c>
      <c r="F52" s="23">
        <f>SUM(F47:F51)</f>
      </c>
      <c r="G52" s="23">
        <f>SUM(G47:G51)</f>
      </c>
      <c r="H52" s="23">
        <f>SUM(H47:H51)</f>
      </c>
      <c r="I52" s="23">
        <f>SUM(I47:I51)</f>
      </c>
      <c r="J52" s="23">
        <f>SUM(J47:J51)</f>
      </c>
      <c r="K52" s="23">
        <f>SUM(K47:K51)</f>
      </c>
      <c r="L52" s="23">
        <f>SUM(L47:L51)</f>
      </c>
      <c r="M52" s="23">
        <f>SUM(M47:M51)</f>
      </c>
      <c r="N52" s="23">
        <f>SUM(N47:N51)</f>
      </c>
      <c r="O52" s="23">
        <f>SUM(O47:O51)</f>
      </c>
      <c r="P52" s="23">
        <f>SUM(P47:P51)</f>
      </c>
      <c r="Q52" s="23">
        <f>SUM(Q47:Q51)</f>
      </c>
      <c r="R52" s="23">
        <f>SUM(R47:R51)</f>
      </c>
      <c r="S52" s="23">
        <f>SUM(S47:S51)</f>
      </c>
      <c r="T52" s="23">
        <f>SUM(T47:T51)</f>
      </c>
      <c r="U52" s="49">
        <f>SUM(U47:U51)</f>
      </c>
      <c r="V52" s="23">
        <f>SUM(V47:V51)</f>
      </c>
      <c r="W52" s="23">
        <f>SUM(W47:W51)</f>
      </c>
      <c r="X52" s="112"/>
      <c r="Y52" s="23">
        <f>SUM(Y47:Y51)</f>
      </c>
      <c r="Z52" s="2"/>
    </row>
    <row x14ac:dyDescent="0.25" r="53" customHeight="1" ht="17.25">
      <c r="A53" s="65" t="s">
        <v>3014</v>
      </c>
      <c r="B53" s="66" t="s">
        <v>14</v>
      </c>
      <c r="C53" s="111"/>
      <c r="D53" s="111"/>
      <c r="E53" s="624">
        <v>-38</v>
      </c>
      <c r="F53" s="624">
        <v>-18</v>
      </c>
      <c r="G53" s="111"/>
      <c r="H53" s="111"/>
      <c r="I53" s="111"/>
      <c r="J53" s="111"/>
      <c r="K53" s="111"/>
      <c r="L53" s="624">
        <v>-8</v>
      </c>
      <c r="M53" s="111"/>
      <c r="N53" s="624">
        <v>-44</v>
      </c>
      <c r="O53" s="111"/>
      <c r="P53" s="111"/>
      <c r="Q53" s="111"/>
      <c r="R53" s="111"/>
      <c r="S53" s="111"/>
      <c r="T53" s="624">
        <v>-22</v>
      </c>
      <c r="U53" s="207">
        <v>-51</v>
      </c>
      <c r="V53" s="111"/>
      <c r="W53" s="624">
        <v>-8</v>
      </c>
      <c r="X53" s="111"/>
      <c r="Y53" s="111"/>
      <c r="Z53" s="2"/>
    </row>
    <row x14ac:dyDescent="0.25" r="54" customHeight="1" ht="17.25">
      <c r="A54" s="65" t="s">
        <v>3014</v>
      </c>
      <c r="B54" s="66" t="s">
        <v>14</v>
      </c>
      <c r="C54" s="624">
        <v>-5</v>
      </c>
      <c r="D54" s="111"/>
      <c r="E54" s="111"/>
      <c r="F54" s="111"/>
      <c r="G54" s="624">
        <v>-2</v>
      </c>
      <c r="H54" s="624">
        <v>-2</v>
      </c>
      <c r="I54" s="624">
        <v>-4</v>
      </c>
      <c r="J54" s="624">
        <v>-6</v>
      </c>
      <c r="K54" s="624">
        <v>-6</v>
      </c>
      <c r="L54" s="111"/>
      <c r="M54" s="624">
        <v>-8</v>
      </c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207">
        <v>-2</v>
      </c>
      <c r="Y54" s="111"/>
      <c r="Z54" s="2"/>
    </row>
    <row x14ac:dyDescent="0.25" r="55" customHeight="1" ht="17.25">
      <c r="A55" s="1016" t="s">
        <v>6730</v>
      </c>
      <c r="B55" s="1007"/>
      <c r="C55" s="780"/>
      <c r="D55" s="780"/>
      <c r="E55" s="780"/>
      <c r="F55" s="780"/>
      <c r="G55" s="1017"/>
      <c r="H55" s="780"/>
      <c r="I55" s="780"/>
      <c r="J55" s="780"/>
      <c r="K55" s="780"/>
      <c r="L55" s="780"/>
      <c r="M55" s="780"/>
      <c r="N55" s="780"/>
      <c r="O55" s="780"/>
      <c r="P55" s="780"/>
      <c r="Q55" s="780"/>
      <c r="R55" s="780"/>
      <c r="S55" s="780"/>
      <c r="T55" s="1018">
        <v>11</v>
      </c>
      <c r="U55" s="780"/>
      <c r="V55" s="780"/>
      <c r="W55" s="780"/>
      <c r="X55" s="780"/>
      <c r="Y55" s="780"/>
      <c r="Z55" s="2"/>
    </row>
    <row x14ac:dyDescent="0.25" r="56" customHeight="1" ht="17.25">
      <c r="A56" s="1019" t="s">
        <v>6731</v>
      </c>
      <c r="B56" s="1020"/>
      <c r="C56" s="971"/>
      <c r="D56" s="971"/>
      <c r="E56" s="971"/>
      <c r="F56" s="971"/>
      <c r="G56" s="1021">
        <v>-6</v>
      </c>
      <c r="H56" s="971"/>
      <c r="I56" s="971"/>
      <c r="J56" s="1021">
        <v>-25</v>
      </c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2"/>
    </row>
    <row x14ac:dyDescent="0.25" r="57" customHeight="1" ht="17.25">
      <c r="A57" s="65" t="s">
        <v>34</v>
      </c>
      <c r="B57" s="66" t="s">
        <v>14</v>
      </c>
      <c r="C57" s="111"/>
      <c r="D57" s="111"/>
      <c r="E57" s="624">
        <v>-22</v>
      </c>
      <c r="F57" s="111"/>
      <c r="G57" s="111"/>
      <c r="H57" s="624">
        <v>-6</v>
      </c>
      <c r="I57" s="111"/>
      <c r="J57" s="111"/>
      <c r="K57" s="624">
        <v>-35</v>
      </c>
      <c r="L57" s="111"/>
      <c r="M57" s="111"/>
      <c r="N57" s="624">
        <v>-21</v>
      </c>
      <c r="O57" s="111"/>
      <c r="P57" s="111"/>
      <c r="Q57" s="111"/>
      <c r="R57" s="111"/>
      <c r="S57" s="111"/>
      <c r="T57" s="111"/>
      <c r="U57" s="111"/>
      <c r="V57" s="111"/>
      <c r="W57" s="624">
        <v>-12</v>
      </c>
      <c r="X57" s="111"/>
      <c r="Y57" s="111"/>
      <c r="Z57" s="2"/>
    </row>
    <row x14ac:dyDescent="0.25" r="58" customHeight="1" ht="17.25">
      <c r="A58" s="65" t="s">
        <v>34</v>
      </c>
      <c r="B58" s="66" t="s">
        <v>14</v>
      </c>
      <c r="C58" s="111"/>
      <c r="D58" s="624">
        <v>-1</v>
      </c>
      <c r="E58" s="67"/>
      <c r="F58" s="111"/>
      <c r="G58" s="111"/>
      <c r="H58" s="67"/>
      <c r="I58" s="624">
        <v>-26</v>
      </c>
      <c r="J58" s="624">
        <v>-3</v>
      </c>
      <c r="K58" s="67"/>
      <c r="L58" s="624">
        <v>-80</v>
      </c>
      <c r="M58" s="111"/>
      <c r="N58" s="67"/>
      <c r="O58" s="111"/>
      <c r="P58" s="111"/>
      <c r="Q58" s="111"/>
      <c r="R58" s="111"/>
      <c r="S58" s="111"/>
      <c r="T58" s="111"/>
      <c r="U58" s="111"/>
      <c r="V58" s="624">
        <v>-14</v>
      </c>
      <c r="W58" s="67"/>
      <c r="X58" s="111"/>
      <c r="Y58" s="111"/>
      <c r="Z58" s="2"/>
    </row>
    <row x14ac:dyDescent="0.25" r="59" customHeight="1" ht="17.25">
      <c r="A59" s="109" t="s">
        <v>34</v>
      </c>
      <c r="B59" s="110" t="s">
        <v>6732</v>
      </c>
      <c r="C59" s="111"/>
      <c r="D59" s="111"/>
      <c r="E59" s="111"/>
      <c r="F59" s="361">
        <v>7</v>
      </c>
      <c r="G59" s="111"/>
      <c r="H59" s="111"/>
      <c r="I59" s="111"/>
      <c r="J59" s="111"/>
      <c r="K59" s="111"/>
      <c r="L59" s="111"/>
      <c r="M59" s="525">
        <v>3</v>
      </c>
      <c r="N59" s="111"/>
      <c r="O59" s="111"/>
      <c r="P59" s="111"/>
      <c r="Q59" s="111"/>
      <c r="R59" s="111"/>
      <c r="S59" s="111"/>
      <c r="T59" s="111"/>
      <c r="U59" s="361">
        <v>95</v>
      </c>
      <c r="V59" s="392"/>
      <c r="W59" s="111"/>
      <c r="X59" s="361">
        <v>2</v>
      </c>
      <c r="Y59" s="111"/>
      <c r="Z59" s="2"/>
    </row>
    <row x14ac:dyDescent="0.25" r="60" customHeight="1" ht="17.25">
      <c r="A60" s="62" t="s">
        <v>6133</v>
      </c>
      <c r="B60" s="63"/>
      <c r="C60" s="80">
        <f>SUM(C52:C59)</f>
      </c>
      <c r="D60" s="80">
        <f>SUM(D52:D59)</f>
      </c>
      <c r="E60" s="80">
        <f>SUM(E52:E59)</f>
      </c>
      <c r="F60" s="80">
        <f>SUM(F52:F59)</f>
      </c>
      <c r="G60" s="80">
        <f>SUM(G52:G59)</f>
      </c>
      <c r="H60" s="80">
        <f>SUM(H52:H59)</f>
      </c>
      <c r="I60" s="80">
        <f>SUM(I52:I59)</f>
      </c>
      <c r="J60" s="80">
        <f>SUM(J52:J59)</f>
      </c>
      <c r="K60" s="80">
        <f>SUM(K52:K59)</f>
      </c>
      <c r="L60" s="80">
        <f>SUM(L52:L59)</f>
      </c>
      <c r="M60" s="80">
        <f>SUM(M52:M59)</f>
      </c>
      <c r="N60" s="80">
        <f>SUM(N52:N59)</f>
      </c>
      <c r="O60" s="80">
        <f>SUM(O52:O59)</f>
      </c>
      <c r="P60" s="81">
        <f>SUM(P52:P59)</f>
      </c>
      <c r="Q60" s="81">
        <f>SUM(Q52:Q59)</f>
      </c>
      <c r="R60" s="80">
        <f>SUM(R52:R59)</f>
      </c>
      <c r="S60" s="81">
        <f>SUM(S52:S59)</f>
      </c>
      <c r="T60" s="80">
        <f>SUM(T52:T59)</f>
      </c>
      <c r="U60" s="81">
        <f>SUM(U52:U59)</f>
      </c>
      <c r="V60" s="80">
        <f>SUM(V52:V59)</f>
      </c>
      <c r="W60" s="80">
        <f>SUM(W52:W59)</f>
      </c>
      <c r="X60" s="81">
        <f>SUM(X52:X59)</f>
      </c>
      <c r="Y60" s="81">
        <f>SUM(Y52:Y59)</f>
      </c>
      <c r="Z60" s="7" t="s">
        <v>285</v>
      </c>
    </row>
    <row x14ac:dyDescent="0.25" r="61" customHeight="1" ht="17.25">
      <c r="A61" s="65"/>
      <c r="B61" s="66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2"/>
    </row>
    <row x14ac:dyDescent="0.25" r="62" customHeight="1" ht="17.25">
      <c r="A62" s="62" t="s">
        <v>6134</v>
      </c>
      <c r="B62" s="63"/>
      <c r="C62" s="80">
        <f>SUM(C60:C61)</f>
      </c>
      <c r="D62" s="80">
        <f>SUM(D60:D61)</f>
      </c>
      <c r="E62" s="80">
        <f>SUM(E60:E61)</f>
      </c>
      <c r="F62" s="81">
        <f>SUM(F60:F61)</f>
      </c>
      <c r="G62" s="81">
        <f>SUM(G60:G61)</f>
      </c>
      <c r="H62" s="80">
        <f>SUM(H60:H61)</f>
      </c>
      <c r="I62" s="80">
        <f>SUM(I60:I61)</f>
      </c>
      <c r="J62" s="80">
        <f>SUM(J60:J61)</f>
      </c>
      <c r="K62" s="80">
        <f>SUM(K60:K61)</f>
      </c>
      <c r="L62" s="80">
        <f>SUM(L60:L61)</f>
      </c>
      <c r="M62" s="81">
        <f>SUM(M60:M61)</f>
      </c>
      <c r="N62" s="80">
        <f>SUM(N60:N61)</f>
      </c>
      <c r="O62" s="80">
        <f>SUM(O60:O61)</f>
      </c>
      <c r="P62" s="81">
        <f>SUM(P60:P61)</f>
      </c>
      <c r="Q62" s="81">
        <f>SUM(Q60:Q61)</f>
      </c>
      <c r="R62" s="80">
        <f>SUM(R60:R61)</f>
      </c>
      <c r="S62" s="81">
        <f>SUM(S60:S61)</f>
      </c>
      <c r="T62" s="81">
        <f>SUM(T60:T61)</f>
      </c>
      <c r="U62" s="81">
        <f>SUM(U60:U61)</f>
      </c>
      <c r="V62" s="80">
        <f>SUM(V60:V61)</f>
      </c>
      <c r="W62" s="81">
        <f>SUM(W60:W61)</f>
      </c>
      <c r="X62" s="81">
        <f>SUM(X60:X61)</f>
      </c>
      <c r="Y62" s="81">
        <f>SUM(Y60:Y61)</f>
      </c>
      <c r="Z62" s="7" t="s">
        <v>285</v>
      </c>
    </row>
    <row x14ac:dyDescent="0.25" r="63" customHeight="1" ht="17.25">
      <c r="A63" s="65"/>
      <c r="B63" s="66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2"/>
    </row>
    <row x14ac:dyDescent="0.25" r="64" customHeight="1" ht="17.25">
      <c r="A64" s="62" t="s">
        <v>6135</v>
      </c>
      <c r="B64" s="63"/>
      <c r="C64" s="80">
        <f>SUM(C62:C63)</f>
      </c>
      <c r="D64" s="80">
        <f>SUM(D62:D63)</f>
      </c>
      <c r="E64" s="80">
        <f>SUM(E62:E63)</f>
      </c>
      <c r="F64" s="81">
        <f>SUM(F62:F63)</f>
      </c>
      <c r="G64" s="81">
        <f>SUM(G62:G63)</f>
      </c>
      <c r="H64" s="80">
        <f>SUM(H62:H63)</f>
      </c>
      <c r="I64" s="80">
        <f>SUM(I62:I63)</f>
      </c>
      <c r="J64" s="80">
        <f>SUM(J62:J63)</f>
      </c>
      <c r="K64" s="80">
        <f>SUM(K62:K63)</f>
      </c>
      <c r="L64" s="80">
        <f>SUM(L62:L63)</f>
      </c>
      <c r="M64" s="81">
        <f>SUM(M62:M63)</f>
      </c>
      <c r="N64" s="80">
        <f>SUM(N62:N63)</f>
      </c>
      <c r="O64" s="80">
        <f>SUM(O62:O63)</f>
      </c>
      <c r="P64" s="81">
        <f>SUM(P62:P63)</f>
      </c>
      <c r="Q64" s="81">
        <f>SUM(Q62:Q63)</f>
      </c>
      <c r="R64" s="80">
        <f>SUM(R62:R63)</f>
      </c>
      <c r="S64" s="81">
        <f>SUM(S62:S63)</f>
      </c>
      <c r="T64" s="81">
        <f>SUM(T62:T63)</f>
      </c>
      <c r="U64" s="81">
        <f>SUM(U62:U63)</f>
      </c>
      <c r="V64" s="80">
        <f>SUM(V62:V63)</f>
      </c>
      <c r="W64" s="81">
        <f>SUM(W62:W63)</f>
      </c>
      <c r="X64" s="81">
        <f>SUM(X62:X63)</f>
      </c>
      <c r="Y64" s="81">
        <f>SUM(Y62:Y63)</f>
      </c>
      <c r="Z64" s="7" t="s">
        <v>285</v>
      </c>
    </row>
    <row x14ac:dyDescent="0.25" r="65" customHeight="1" ht="17.25">
      <c r="A65" s="65"/>
      <c r="B65" s="66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2"/>
    </row>
    <row x14ac:dyDescent="0.25" r="66" customHeight="1" ht="17.25">
      <c r="A66" s="62" t="s">
        <v>6139</v>
      </c>
      <c r="B66" s="63"/>
      <c r="C66" s="80">
        <f>SUM(C64:C65)</f>
      </c>
      <c r="D66" s="80">
        <f>SUM(D64:D65)</f>
      </c>
      <c r="E66" s="80">
        <f>SUM(E64:E65)</f>
      </c>
      <c r="F66" s="81">
        <f>SUM(F64:F65)</f>
      </c>
      <c r="G66" s="81">
        <f>SUM(G64:G65)</f>
      </c>
      <c r="H66" s="80">
        <f>SUM(H64:H65)</f>
      </c>
      <c r="I66" s="80">
        <f>SUM(I64:I65)</f>
      </c>
      <c r="J66" s="80">
        <f>SUM(J64:J65)</f>
      </c>
      <c r="K66" s="80">
        <f>SUM(K64:K65)</f>
      </c>
      <c r="L66" s="80">
        <f>SUM(L64:L65)</f>
      </c>
      <c r="M66" s="81">
        <f>SUM(M64:M65)</f>
      </c>
      <c r="N66" s="80">
        <f>SUM(N64:N65)</f>
      </c>
      <c r="O66" s="80">
        <f>SUM(O64:O65)</f>
      </c>
      <c r="P66" s="81">
        <f>SUM(P64:P65)</f>
      </c>
      <c r="Q66" s="81">
        <f>SUM(Q64:Q65)</f>
      </c>
      <c r="R66" s="80">
        <f>SUM(R64:R65)</f>
      </c>
      <c r="S66" s="81">
        <f>SUM(S64:S65)</f>
      </c>
      <c r="T66" s="81">
        <f>SUM(T64:T65)</f>
      </c>
      <c r="U66" s="81">
        <f>SUM(U64:U65)</f>
      </c>
      <c r="V66" s="80">
        <f>SUM(V64:V65)</f>
      </c>
      <c r="W66" s="81">
        <f>SUM(W64:W65)</f>
      </c>
      <c r="X66" s="81">
        <f>SUM(X64:X65)</f>
      </c>
      <c r="Y66" s="81">
        <f>SUM(Y64:Y65)</f>
      </c>
      <c r="Z66" s="7" t="s">
        <v>285</v>
      </c>
    </row>
    <row x14ac:dyDescent="0.25" r="67" customHeight="1" ht="17.25">
      <c r="A67" s="65"/>
      <c r="B67" s="66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2"/>
    </row>
    <row x14ac:dyDescent="0.25" r="68" customHeight="1" ht="17.25">
      <c r="A68" s="62" t="s">
        <v>6211</v>
      </c>
      <c r="B68" s="63"/>
      <c r="C68" s="80">
        <f>SUM(C66:C67)</f>
      </c>
      <c r="D68" s="80">
        <f>SUM(D66:D67)</f>
      </c>
      <c r="E68" s="80">
        <f>SUM(E66:E67)</f>
      </c>
      <c r="F68" s="81">
        <f>SUM(F66:F67)</f>
      </c>
      <c r="G68" s="81">
        <f>SUM(G66:G67)</f>
      </c>
      <c r="H68" s="80">
        <f>SUM(H66:H67)</f>
      </c>
      <c r="I68" s="80">
        <f>SUM(I66:I67)</f>
      </c>
      <c r="J68" s="80">
        <f>SUM(J66:J67)</f>
      </c>
      <c r="K68" s="80">
        <f>SUM(K66:K67)</f>
      </c>
      <c r="L68" s="80">
        <f>SUM(L66:L67)</f>
      </c>
      <c r="M68" s="81">
        <f>SUM(M66:M67)</f>
      </c>
      <c r="N68" s="80">
        <f>SUM(N66:N67)</f>
      </c>
      <c r="O68" s="80">
        <f>SUM(O66:O67)</f>
      </c>
      <c r="P68" s="81">
        <f>SUM(P66:P67)</f>
      </c>
      <c r="Q68" s="81">
        <f>SUM(Q66:Q67)</f>
      </c>
      <c r="R68" s="80">
        <f>SUM(R66:R67)</f>
      </c>
      <c r="S68" s="81">
        <f>SUM(S66:S67)</f>
      </c>
      <c r="T68" s="81">
        <f>SUM(T66:T67)</f>
      </c>
      <c r="U68" s="81">
        <f>SUM(U66:U67)</f>
      </c>
      <c r="V68" s="80">
        <f>SUM(V66:V67)</f>
      </c>
      <c r="W68" s="81">
        <f>SUM(W66:W67)</f>
      </c>
      <c r="X68" s="81">
        <f>SUM(X66:X67)</f>
      </c>
      <c r="Y68" s="81">
        <f>SUM(Y66:Y67)</f>
      </c>
      <c r="Z68" s="7" t="s">
        <v>285</v>
      </c>
    </row>
    <row x14ac:dyDescent="0.25" r="69" customHeight="1" ht="17.25">
      <c r="A69" s="65"/>
      <c r="B69" s="66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2"/>
    </row>
    <row x14ac:dyDescent="0.25" r="70" customHeight="1" ht="17.25">
      <c r="A70" s="62" t="s">
        <v>6682</v>
      </c>
      <c r="B70" s="63"/>
      <c r="C70" s="80">
        <f>SUM(C68:C69)</f>
      </c>
      <c r="D70" s="80">
        <f>SUM(D68:D69)</f>
      </c>
      <c r="E70" s="80">
        <f>SUM(E68:E69)</f>
      </c>
      <c r="F70" s="81">
        <f>SUM(F68:F69)</f>
      </c>
      <c r="G70" s="81">
        <f>SUM(G68:G69)</f>
      </c>
      <c r="H70" s="80">
        <f>SUM(H68:H69)</f>
      </c>
      <c r="I70" s="80">
        <f>SUM(I68:I69)</f>
      </c>
      <c r="J70" s="80">
        <f>SUM(J68:J69)</f>
      </c>
      <c r="K70" s="80">
        <f>SUM(K68:K69)</f>
      </c>
      <c r="L70" s="80">
        <f>SUM(L68:L69)</f>
      </c>
      <c r="M70" s="81">
        <f>SUM(M68:M69)</f>
      </c>
      <c r="N70" s="80">
        <f>SUM(N68:N69)</f>
      </c>
      <c r="O70" s="80">
        <f>SUM(O68:O69)</f>
      </c>
      <c r="P70" s="81">
        <f>SUM(P68:P69)</f>
      </c>
      <c r="Q70" s="81">
        <f>SUM(Q68:Q69)</f>
      </c>
      <c r="R70" s="80">
        <f>SUM(R68:R69)</f>
      </c>
      <c r="S70" s="81">
        <f>SUM(S68:S69)</f>
      </c>
      <c r="T70" s="81">
        <f>SUM(T68:T69)</f>
      </c>
      <c r="U70" s="81">
        <f>SUM(U68:U69)</f>
      </c>
      <c r="V70" s="80">
        <f>SUM(V68:V69)</f>
      </c>
      <c r="W70" s="81">
        <f>SUM(W68:W69)</f>
      </c>
      <c r="X70" s="81">
        <f>SUM(X68:X69)</f>
      </c>
      <c r="Y70" s="81">
        <f>SUM(Y68:Y69)</f>
      </c>
      <c r="Z70" s="7" t="s">
        <v>285</v>
      </c>
    </row>
    <row x14ac:dyDescent="0.25" r="71" customHeight="1" ht="17.25">
      <c r="A71" s="65"/>
      <c r="B71" s="66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2"/>
    </row>
    <row x14ac:dyDescent="0.25" r="72" customHeight="1" ht="17.25">
      <c r="A72" s="62" t="s">
        <v>6683</v>
      </c>
      <c r="B72" s="63"/>
      <c r="C72" s="80">
        <f>SUM(C70:C71)</f>
      </c>
      <c r="D72" s="80">
        <f>SUM(D70:D71)</f>
      </c>
      <c r="E72" s="80">
        <f>SUM(E70:E71)</f>
      </c>
      <c r="F72" s="81">
        <f>SUM(F70:F71)</f>
      </c>
      <c r="G72" s="81">
        <f>SUM(G70:G71)</f>
      </c>
      <c r="H72" s="80">
        <f>SUM(H70:H71)</f>
      </c>
      <c r="I72" s="80">
        <f>SUM(I70:I71)</f>
      </c>
      <c r="J72" s="80">
        <f>SUM(J70:J71)</f>
      </c>
      <c r="K72" s="80">
        <f>SUM(K70:K71)</f>
      </c>
      <c r="L72" s="80">
        <f>SUM(L70:L71)</f>
      </c>
      <c r="M72" s="81">
        <f>SUM(M70:M71)</f>
      </c>
      <c r="N72" s="80">
        <f>SUM(N70:N71)</f>
      </c>
      <c r="O72" s="80">
        <f>SUM(O70:O71)</f>
      </c>
      <c r="P72" s="81">
        <f>SUM(P70:P71)</f>
      </c>
      <c r="Q72" s="81">
        <f>SUM(Q70:Q71)</f>
      </c>
      <c r="R72" s="80">
        <f>SUM(R70:R71)</f>
      </c>
      <c r="S72" s="81">
        <f>SUM(S70:S71)</f>
      </c>
      <c r="T72" s="81">
        <f>SUM(T70:T71)</f>
      </c>
      <c r="U72" s="81">
        <f>SUM(U70:U71)</f>
      </c>
      <c r="V72" s="80">
        <f>SUM(V70:V71)</f>
      </c>
      <c r="W72" s="81">
        <f>SUM(W70:W71)</f>
      </c>
      <c r="X72" s="81">
        <f>SUM(X70:X71)</f>
      </c>
      <c r="Y72" s="81">
        <f>SUM(Y70:Y71)</f>
      </c>
      <c r="Z72" s="7" t="s">
        <v>285</v>
      </c>
    </row>
    <row x14ac:dyDescent="0.25" r="73" customHeight="1" ht="17.25">
      <c r="A73" s="65"/>
      <c r="B73" s="66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2"/>
    </row>
    <row x14ac:dyDescent="0.25" r="74" customHeight="1" ht="17.25">
      <c r="A74" s="62" t="s">
        <v>6684</v>
      </c>
      <c r="B74" s="63"/>
      <c r="C74" s="80">
        <f>SUM(C72:C73)</f>
      </c>
      <c r="D74" s="80">
        <f>SUM(D72:D73)</f>
      </c>
      <c r="E74" s="80">
        <f>SUM(E72:E73)</f>
      </c>
      <c r="F74" s="81">
        <f>SUM(F72:F73)</f>
      </c>
      <c r="G74" s="81">
        <f>SUM(G72:G73)</f>
      </c>
      <c r="H74" s="80">
        <f>SUM(H72:H73)</f>
      </c>
      <c r="I74" s="80">
        <f>SUM(I72:I73)</f>
      </c>
      <c r="J74" s="80">
        <f>SUM(J72:J73)</f>
      </c>
      <c r="K74" s="80">
        <f>SUM(K72:K73)</f>
      </c>
      <c r="L74" s="80">
        <f>SUM(L72:L73)</f>
      </c>
      <c r="M74" s="81">
        <f>SUM(M72:M73)</f>
      </c>
      <c r="N74" s="80">
        <f>SUM(N72:N73)</f>
      </c>
      <c r="O74" s="80">
        <f>SUM(O72:O73)</f>
      </c>
      <c r="P74" s="81">
        <f>SUM(P72:P73)</f>
      </c>
      <c r="Q74" s="81">
        <f>SUM(Q72:Q73)</f>
      </c>
      <c r="R74" s="80">
        <f>SUM(R72:R73)</f>
      </c>
      <c r="S74" s="81">
        <f>SUM(S72:S73)</f>
      </c>
      <c r="T74" s="81">
        <f>SUM(T72:T73)</f>
      </c>
      <c r="U74" s="81">
        <f>SUM(U72:U73)</f>
      </c>
      <c r="V74" s="80">
        <f>SUM(V72:V73)</f>
      </c>
      <c r="W74" s="81">
        <f>SUM(W72:W73)</f>
      </c>
      <c r="X74" s="81">
        <f>SUM(X72:X73)</f>
      </c>
      <c r="Y74" s="81">
        <f>SUM(Y72:Y73)</f>
      </c>
      <c r="Z74" s="7" t="s">
        <v>285</v>
      </c>
    </row>
    <row x14ac:dyDescent="0.25" r="75" customHeight="1" ht="17.25">
      <c r="A75" s="65"/>
      <c r="B75" s="66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2"/>
    </row>
    <row x14ac:dyDescent="0.25" r="76" customHeight="1" ht="17.25">
      <c r="A76" s="62" t="s">
        <v>6685</v>
      </c>
      <c r="B76" s="63"/>
      <c r="C76" s="80">
        <f>SUM(C74:C75)</f>
      </c>
      <c r="D76" s="80">
        <f>SUM(D74:D75)</f>
      </c>
      <c r="E76" s="80">
        <f>SUM(E74:E75)</f>
      </c>
      <c r="F76" s="81">
        <f>SUM(F74:F75)</f>
      </c>
      <c r="G76" s="81">
        <f>SUM(G74:G75)</f>
      </c>
      <c r="H76" s="80">
        <f>SUM(H74:H75)</f>
      </c>
      <c r="I76" s="80">
        <f>SUM(I74:I75)</f>
      </c>
      <c r="J76" s="80">
        <f>SUM(J74:J75)</f>
      </c>
      <c r="K76" s="80">
        <f>SUM(K74:K75)</f>
      </c>
      <c r="L76" s="80">
        <f>SUM(L74:L75)</f>
      </c>
      <c r="M76" s="81">
        <f>SUM(M74:M75)</f>
      </c>
      <c r="N76" s="80">
        <f>SUM(N74:N75)</f>
      </c>
      <c r="O76" s="80">
        <f>SUM(O74:O75)</f>
      </c>
      <c r="P76" s="81">
        <f>SUM(P74:P75)</f>
      </c>
      <c r="Q76" s="81">
        <f>SUM(Q74:Q75)</f>
      </c>
      <c r="R76" s="80">
        <f>SUM(R74:R75)</f>
      </c>
      <c r="S76" s="81">
        <f>SUM(S74:S75)</f>
      </c>
      <c r="T76" s="81">
        <f>SUM(T74:T75)</f>
      </c>
      <c r="U76" s="81">
        <f>SUM(U74:U75)</f>
      </c>
      <c r="V76" s="80">
        <f>SUM(V74:V75)</f>
      </c>
      <c r="W76" s="81">
        <f>SUM(W74:W75)</f>
      </c>
      <c r="X76" s="81">
        <f>SUM(X74:X75)</f>
      </c>
      <c r="Y76" s="81">
        <f>SUM(Y74:Y75)</f>
      </c>
      <c r="Z76" s="7" t="s">
        <v>285</v>
      </c>
    </row>
    <row x14ac:dyDescent="0.25" r="77" customHeight="1" ht="17.25">
      <c r="A77" s="109"/>
      <c r="B77" s="110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2"/>
    </row>
    <row x14ac:dyDescent="0.25" r="78" customHeight="1" ht="17.25">
      <c r="A78" s="62" t="s">
        <v>6686</v>
      </c>
      <c r="B78" s="63"/>
      <c r="C78" s="80">
        <f>SUM(C76:C77)</f>
      </c>
      <c r="D78" s="80">
        <f>SUM(D76:D77)</f>
      </c>
      <c r="E78" s="80">
        <f>SUM(E76:E77)</f>
      </c>
      <c r="F78" s="81">
        <f>SUM(F76:F77)</f>
      </c>
      <c r="G78" s="81">
        <f>SUM(G76:G77)</f>
      </c>
      <c r="H78" s="80">
        <f>SUM(H76:H77)</f>
      </c>
      <c r="I78" s="80">
        <f>SUM(I76:I77)</f>
      </c>
      <c r="J78" s="80">
        <f>SUM(J76:J77)</f>
      </c>
      <c r="K78" s="80">
        <f>SUM(K76:K77)</f>
      </c>
      <c r="L78" s="80">
        <f>SUM(L76:L77)</f>
      </c>
      <c r="M78" s="81">
        <f>SUM(M76:M77)</f>
      </c>
      <c r="N78" s="80">
        <f>SUM(N76:N77)</f>
      </c>
      <c r="O78" s="80">
        <f>SUM(O76:O77)</f>
      </c>
      <c r="P78" s="81">
        <f>SUM(P76:P77)</f>
      </c>
      <c r="Q78" s="81">
        <f>SUM(Q76:Q77)</f>
      </c>
      <c r="R78" s="80">
        <f>SUM(R76:R77)</f>
      </c>
      <c r="S78" s="81">
        <f>SUM(S76:S77)</f>
      </c>
      <c r="T78" s="81">
        <f>SUM(T76:T77)</f>
      </c>
      <c r="U78" s="81">
        <f>SUM(U76:U77)</f>
      </c>
      <c r="V78" s="80">
        <f>SUM(V76:V77)</f>
      </c>
      <c r="W78" s="81">
        <f>SUM(W76:W77)</f>
      </c>
      <c r="X78" s="81">
        <f>SUM(X76:X77)</f>
      </c>
      <c r="Y78" s="81">
        <f>SUM(Y76:Y77)</f>
      </c>
      <c r="Z78" s="7" t="s">
        <v>285</v>
      </c>
    </row>
    <row x14ac:dyDescent="0.25" r="79" customHeight="1" ht="17.25">
      <c r="A79" s="109"/>
      <c r="B79" s="110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2"/>
    </row>
    <row x14ac:dyDescent="0.25" r="80" customHeight="1" ht="17.25">
      <c r="A80" s="62" t="s">
        <v>6687</v>
      </c>
      <c r="B80" s="63"/>
      <c r="C80" s="80">
        <f>SUM(C78:C79)</f>
      </c>
      <c r="D80" s="80">
        <f>SUM(D78:D79)</f>
      </c>
      <c r="E80" s="80">
        <f>SUM(E78:E79)</f>
      </c>
      <c r="F80" s="81">
        <f>SUM(F78:F79)</f>
      </c>
      <c r="G80" s="81">
        <f>SUM(G78:G79)</f>
      </c>
      <c r="H80" s="80">
        <f>SUM(H78:H79)</f>
      </c>
      <c r="I80" s="80">
        <f>SUM(I78:I79)</f>
      </c>
      <c r="J80" s="80">
        <f>SUM(J78:J79)</f>
      </c>
      <c r="K80" s="80">
        <f>SUM(K78:K79)</f>
      </c>
      <c r="L80" s="80">
        <f>SUM(L78:L79)</f>
      </c>
      <c r="M80" s="81">
        <f>SUM(M78:M79)</f>
      </c>
      <c r="N80" s="80">
        <f>SUM(N78:N79)</f>
      </c>
      <c r="O80" s="80">
        <f>SUM(O78:O79)</f>
      </c>
      <c r="P80" s="81">
        <f>SUM(P78:P79)</f>
      </c>
      <c r="Q80" s="81">
        <f>SUM(Q78:Q79)</f>
      </c>
      <c r="R80" s="80">
        <f>SUM(R78:R79)</f>
      </c>
      <c r="S80" s="81">
        <f>SUM(S78:S79)</f>
      </c>
      <c r="T80" s="81">
        <f>SUM(T78:T79)</f>
      </c>
      <c r="U80" s="81">
        <f>SUM(U78:U79)</f>
      </c>
      <c r="V80" s="80">
        <f>SUM(V78:V79)</f>
      </c>
      <c r="W80" s="81">
        <f>SUM(W78:W79)</f>
      </c>
      <c r="X80" s="81">
        <f>SUM(X78:X79)</f>
      </c>
      <c r="Y80" s="81">
        <f>SUM(Y78:Y79)</f>
      </c>
      <c r="Z80" s="7" t="s">
        <v>285</v>
      </c>
    </row>
    <row x14ac:dyDescent="0.25" r="81" customHeight="1" ht="17.25">
      <c r="A81" s="109"/>
      <c r="B81" s="110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2"/>
    </row>
    <row x14ac:dyDescent="0.25" r="82" customHeight="1" ht="17.25">
      <c r="A82" s="62" t="s">
        <v>6688</v>
      </c>
      <c r="B82" s="63"/>
      <c r="C82" s="80">
        <f>SUM(C80:C81)</f>
      </c>
      <c r="D82" s="80">
        <f>SUM(D80:D81)</f>
      </c>
      <c r="E82" s="80">
        <f>SUM(E80:E81)</f>
      </c>
      <c r="F82" s="81">
        <f>SUM(F80:F81)</f>
      </c>
      <c r="G82" s="81">
        <f>SUM(G80:G81)</f>
      </c>
      <c r="H82" s="80">
        <f>SUM(H80:H81)</f>
      </c>
      <c r="I82" s="80">
        <f>SUM(I80:I81)</f>
      </c>
      <c r="J82" s="80">
        <f>SUM(J80:J81)</f>
      </c>
      <c r="K82" s="80">
        <f>SUM(K80:K81)</f>
      </c>
      <c r="L82" s="80">
        <f>SUM(L80:L81)</f>
      </c>
      <c r="M82" s="81">
        <f>SUM(M80:M81)</f>
      </c>
      <c r="N82" s="80">
        <f>SUM(N80:N81)</f>
      </c>
      <c r="O82" s="80">
        <f>SUM(O80:O81)</f>
      </c>
      <c r="P82" s="81">
        <f>SUM(P80:P81)</f>
      </c>
      <c r="Q82" s="81">
        <f>SUM(Q80:Q81)</f>
      </c>
      <c r="R82" s="80">
        <f>SUM(R80:R81)</f>
      </c>
      <c r="S82" s="81">
        <f>SUM(S80:S81)</f>
      </c>
      <c r="T82" s="81">
        <f>SUM(T80:T81)</f>
      </c>
      <c r="U82" s="81">
        <f>SUM(U80:U81)</f>
      </c>
      <c r="V82" s="80">
        <f>SUM(V80:V81)</f>
      </c>
      <c r="W82" s="81">
        <f>SUM(W80:W81)</f>
      </c>
      <c r="X82" s="81">
        <f>SUM(X80:X81)</f>
      </c>
      <c r="Y82" s="81">
        <f>SUM(Y80:Y81)</f>
      </c>
      <c r="Z82" s="7" t="s">
        <v>285</v>
      </c>
    </row>
    <row x14ac:dyDescent="0.25" r="83" customHeight="1" ht="17.25">
      <c r="A83" s="109"/>
      <c r="B83" s="110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2"/>
    </row>
    <row x14ac:dyDescent="0.25" r="84" customHeight="1" ht="17.25">
      <c r="A84" s="62" t="s">
        <v>6689</v>
      </c>
      <c r="B84" s="63"/>
      <c r="C84" s="80">
        <f>SUM(C82:C83)</f>
      </c>
      <c r="D84" s="80">
        <f>SUM(D82:D83)</f>
      </c>
      <c r="E84" s="80">
        <f>SUM(E82:E83)</f>
      </c>
      <c r="F84" s="81">
        <f>SUM(F82:F83)</f>
      </c>
      <c r="G84" s="81">
        <f>SUM(G82:G83)</f>
      </c>
      <c r="H84" s="80">
        <f>SUM(H82:H83)</f>
      </c>
      <c r="I84" s="80">
        <f>SUM(I82:I83)</f>
      </c>
      <c r="J84" s="80">
        <f>SUM(J82:J83)</f>
      </c>
      <c r="K84" s="80">
        <f>SUM(K82:K83)</f>
      </c>
      <c r="L84" s="80">
        <f>SUM(L82:L83)</f>
      </c>
      <c r="M84" s="81">
        <f>SUM(M82:M83)</f>
      </c>
      <c r="N84" s="80">
        <f>SUM(N82:N83)</f>
      </c>
      <c r="O84" s="80">
        <f>SUM(O82:O83)</f>
      </c>
      <c r="P84" s="81">
        <f>SUM(P82:P83)</f>
      </c>
      <c r="Q84" s="81">
        <f>SUM(Q82:Q83)</f>
      </c>
      <c r="R84" s="80">
        <f>SUM(R82:R83)</f>
      </c>
      <c r="S84" s="81">
        <f>SUM(S82:S83)</f>
      </c>
      <c r="T84" s="81">
        <f>SUM(T82:T83)</f>
      </c>
      <c r="U84" s="81">
        <f>SUM(U82:U83)</f>
      </c>
      <c r="V84" s="80">
        <f>SUM(V82:V83)</f>
      </c>
      <c r="W84" s="81">
        <f>SUM(W82:W83)</f>
      </c>
      <c r="X84" s="81">
        <f>SUM(X82:X83)</f>
      </c>
      <c r="Y84" s="81">
        <f>SUM(Y82:Y83)</f>
      </c>
      <c r="Z84" s="7" t="s">
        <v>285</v>
      </c>
    </row>
    <row x14ac:dyDescent="0.25" r="85" customHeight="1" ht="17.25">
      <c r="A85" s="109"/>
      <c r="B85" s="110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2"/>
    </row>
    <row x14ac:dyDescent="0.25" r="86" customHeight="1" ht="17.25">
      <c r="A86" s="62" t="s">
        <v>6340</v>
      </c>
      <c r="B86" s="63"/>
      <c r="C86" s="80">
        <f>SUM(C84:C85)</f>
      </c>
      <c r="D86" s="80">
        <f>SUM(D84:D85)</f>
      </c>
      <c r="E86" s="80">
        <f>SUM(E84:E85)</f>
      </c>
      <c r="F86" s="81">
        <f>SUM(F84:F85)</f>
      </c>
      <c r="G86" s="81">
        <f>SUM(G84:G85)</f>
      </c>
      <c r="H86" s="80">
        <f>SUM(H84:H85)</f>
      </c>
      <c r="I86" s="80">
        <f>SUM(I84:I85)</f>
      </c>
      <c r="J86" s="80">
        <f>SUM(J84:J85)</f>
      </c>
      <c r="K86" s="80">
        <f>SUM(K84:K85)</f>
      </c>
      <c r="L86" s="80">
        <f>SUM(L84:L85)</f>
      </c>
      <c r="M86" s="81">
        <f>SUM(M84:M85)</f>
      </c>
      <c r="N86" s="80">
        <f>SUM(N84:N85)</f>
      </c>
      <c r="O86" s="80">
        <f>SUM(O84:O85)</f>
      </c>
      <c r="P86" s="81">
        <f>SUM(P84:P85)</f>
      </c>
      <c r="Q86" s="81">
        <f>SUM(Q84:Q85)</f>
      </c>
      <c r="R86" s="80">
        <f>SUM(R84:R85)</f>
      </c>
      <c r="S86" s="81">
        <f>SUM(S84:S85)</f>
      </c>
      <c r="T86" s="81">
        <f>SUM(T84:T85)</f>
      </c>
      <c r="U86" s="81">
        <f>SUM(U84:U85)</f>
      </c>
      <c r="V86" s="80">
        <f>SUM(V84:V85)</f>
      </c>
      <c r="W86" s="81">
        <f>SUM(W84:W85)</f>
      </c>
      <c r="X86" s="81">
        <f>SUM(X84:X85)</f>
      </c>
      <c r="Y86" s="81">
        <f>SUM(Y84:Y85)</f>
      </c>
      <c r="Z86" s="7" t="s">
        <v>285</v>
      </c>
    </row>
    <row x14ac:dyDescent="0.25" r="87" customHeight="1" ht="17.25">
      <c r="A87" s="109"/>
      <c r="B87" s="110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2"/>
    </row>
    <row x14ac:dyDescent="0.25" r="88" customHeight="1" ht="17.25">
      <c r="A88" s="62" t="s">
        <v>6515</v>
      </c>
      <c r="B88" s="63"/>
      <c r="C88" s="80">
        <f>SUM(C86:C87)</f>
      </c>
      <c r="D88" s="80">
        <f>SUM(D86:D87)</f>
      </c>
      <c r="E88" s="80">
        <f>SUM(E86:E87)</f>
      </c>
      <c r="F88" s="81">
        <f>SUM(F86:F87)</f>
      </c>
      <c r="G88" s="81">
        <f>SUM(G86:G87)</f>
      </c>
      <c r="H88" s="80">
        <f>SUM(H86:H87)</f>
      </c>
      <c r="I88" s="80">
        <f>SUM(I86:I87)</f>
      </c>
      <c r="J88" s="80">
        <f>SUM(J86:J87)</f>
      </c>
      <c r="K88" s="80">
        <f>SUM(K86:K87)</f>
      </c>
      <c r="L88" s="80">
        <f>SUM(L86:L87)</f>
      </c>
      <c r="M88" s="81">
        <f>SUM(M86:M87)</f>
      </c>
      <c r="N88" s="80">
        <f>SUM(N86:N87)</f>
      </c>
      <c r="O88" s="80">
        <f>SUM(O86:O87)</f>
      </c>
      <c r="P88" s="81">
        <f>SUM(P86:P87)</f>
      </c>
      <c r="Q88" s="81">
        <f>SUM(Q86:Q87)</f>
      </c>
      <c r="R88" s="80">
        <f>SUM(R86:R87)</f>
      </c>
      <c r="S88" s="81">
        <f>SUM(S86:S87)</f>
      </c>
      <c r="T88" s="81">
        <f>SUM(T86:T87)</f>
      </c>
      <c r="U88" s="81">
        <f>SUM(U86:U87)</f>
      </c>
      <c r="V88" s="80">
        <f>SUM(V86:V87)</f>
      </c>
      <c r="W88" s="81">
        <f>SUM(W86:W87)</f>
      </c>
      <c r="X88" s="81">
        <f>SUM(X86:X87)</f>
      </c>
      <c r="Y88" s="81">
        <f>SUM(Y86:Y87)</f>
      </c>
      <c r="Z88" s="7" t="s">
        <v>285</v>
      </c>
    </row>
    <row x14ac:dyDescent="0.25" r="89" customHeight="1" ht="17.25">
      <c r="A89" s="109"/>
      <c r="B89" s="110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2"/>
    </row>
    <row x14ac:dyDescent="0.25" r="90" customHeight="1" ht="17.25">
      <c r="A90" s="109"/>
      <c r="B90" s="110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2"/>
    </row>
    <row x14ac:dyDescent="0.25" r="91" customHeight="1" ht="17.25">
      <c r="A91" s="109"/>
      <c r="B91" s="110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2"/>
    </row>
    <row x14ac:dyDescent="0.25" r="92" customHeight="1" ht="17.25">
      <c r="A92" s="109"/>
      <c r="B92" s="110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2"/>
    </row>
    <row x14ac:dyDescent="0.25" r="93" customHeight="1" ht="17.25">
      <c r="A93" s="37"/>
      <c r="B93" s="8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2"/>
    </row>
    <row x14ac:dyDescent="0.25" r="94" customHeight="1" ht="17.25">
      <c r="A94" s="37"/>
      <c r="B94" s="83"/>
      <c r="C94" s="267" t="s">
        <v>428</v>
      </c>
      <c r="D94" s="267" t="s">
        <v>358</v>
      </c>
      <c r="E94" s="267" t="s">
        <v>1866</v>
      </c>
      <c r="F94" s="267" t="s">
        <v>383</v>
      </c>
      <c r="G94" s="267" t="s">
        <v>75</v>
      </c>
      <c r="H94" s="267" t="s">
        <v>76</v>
      </c>
      <c r="I94" s="267" t="s">
        <v>8</v>
      </c>
      <c r="J94" s="267" t="s">
        <v>6</v>
      </c>
      <c r="K94" s="267" t="s">
        <v>7</v>
      </c>
      <c r="L94" s="267" t="s">
        <v>9</v>
      </c>
      <c r="M94" s="267" t="s">
        <v>10</v>
      </c>
      <c r="N94" s="267" t="s">
        <v>32</v>
      </c>
      <c r="O94" s="267" t="s">
        <v>6704</v>
      </c>
      <c r="P94" s="267" t="s">
        <v>6705</v>
      </c>
      <c r="Q94" s="267" t="s">
        <v>6706</v>
      </c>
      <c r="R94" s="267" t="s">
        <v>6707</v>
      </c>
      <c r="S94" s="267" t="s">
        <v>6057</v>
      </c>
      <c r="T94" s="267" t="s">
        <v>31</v>
      </c>
      <c r="U94" s="267" t="s">
        <v>33</v>
      </c>
      <c r="V94" s="267" t="s">
        <v>1083</v>
      </c>
      <c r="W94" s="267" t="s">
        <v>1865</v>
      </c>
      <c r="X94" s="267" t="s">
        <v>368</v>
      </c>
      <c r="Y94" s="267"/>
      <c r="Z94" s="2"/>
    </row>
    <row x14ac:dyDescent="0.25" r="95" customHeight="1" ht="17.25">
      <c r="A95" s="37"/>
      <c r="B95" s="8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2"/>
    </row>
    <row x14ac:dyDescent="0.25" r="96" customHeight="1" ht="17.25">
      <c r="A96" s="1022" t="s">
        <v>6691</v>
      </c>
      <c r="B96" s="643"/>
      <c r="C96" s="888"/>
      <c r="D96" s="888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2"/>
    </row>
    <row x14ac:dyDescent="0.25" r="97" customHeight="1" ht="17.25">
      <c r="A97" s="1022" t="s">
        <v>6692</v>
      </c>
      <c r="B97" s="643"/>
      <c r="C97" s="888"/>
      <c r="D97" s="888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2"/>
    </row>
    <row x14ac:dyDescent="0.25" r="98" customHeight="1" ht="17.25">
      <c r="A98" s="1022" t="s">
        <v>6693</v>
      </c>
      <c r="B98" s="643"/>
      <c r="C98" s="888"/>
      <c r="D98" s="888"/>
      <c r="E98" s="101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2"/>
    </row>
    <row x14ac:dyDescent="0.25" r="99" customHeight="1" ht="17.25">
      <c r="A99" s="37"/>
      <c r="B99" s="8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2"/>
    </row>
    <row x14ac:dyDescent="0.25" r="100" customHeight="1" ht="17.25">
      <c r="A100" s="1022" t="s">
        <v>6694</v>
      </c>
      <c r="B100" s="643"/>
      <c r="C100" s="888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8"/>
      <c r="O100" s="8"/>
      <c r="P100" s="8"/>
      <c r="Q100" s="8"/>
      <c r="R100" s="3"/>
      <c r="S100" s="3"/>
      <c r="T100" s="3"/>
      <c r="U100" s="3"/>
      <c r="V100" s="3"/>
      <c r="W100" s="3"/>
      <c r="X100" s="3"/>
      <c r="Y100" s="3"/>
      <c r="Z100" s="2"/>
    </row>
    <row x14ac:dyDescent="0.25" r="101" customHeight="1" ht="17.25">
      <c r="A101" s="1022"/>
      <c r="B101" s="64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8"/>
      <c r="O101" s="8"/>
      <c r="P101" s="8"/>
      <c r="Q101" s="8"/>
      <c r="R101" s="3"/>
      <c r="S101" s="3"/>
      <c r="T101" s="3"/>
      <c r="U101" s="3"/>
      <c r="V101" s="3"/>
      <c r="W101" s="3"/>
      <c r="X101" s="3"/>
      <c r="Y101" s="3"/>
      <c r="Z101" s="2"/>
    </row>
    <row x14ac:dyDescent="0.25" r="102" customHeight="1" ht="17.25">
      <c r="A102" s="1022" t="s">
        <v>6695</v>
      </c>
      <c r="B102" s="64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8"/>
      <c r="O102" s="8"/>
      <c r="P102" s="8"/>
      <c r="Q102" s="8"/>
      <c r="R102" s="3"/>
      <c r="S102" s="3"/>
      <c r="T102" s="3"/>
      <c r="U102" s="3"/>
      <c r="V102" s="3"/>
      <c r="W102" s="3"/>
      <c r="X102" s="3"/>
      <c r="Y102" s="3"/>
      <c r="Z102" s="2"/>
    </row>
    <row x14ac:dyDescent="0.25" r="103" customHeight="1" ht="17.25">
      <c r="A103" s="1022" t="s">
        <v>6696</v>
      </c>
      <c r="B103" s="64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8"/>
      <c r="O103" s="8"/>
      <c r="P103" s="8"/>
      <c r="Q103" s="8"/>
      <c r="R103" s="3"/>
      <c r="S103" s="3"/>
      <c r="T103" s="3"/>
      <c r="U103" s="3"/>
      <c r="V103" s="3"/>
      <c r="W103" s="3"/>
      <c r="X103" s="3"/>
      <c r="Y103" s="3"/>
      <c r="Z103" s="2"/>
    </row>
    <row x14ac:dyDescent="0.25" r="104" customHeight="1" ht="17.25">
      <c r="A104" s="1022" t="s">
        <v>6697</v>
      </c>
      <c r="B104" s="64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8"/>
      <c r="O104" s="8"/>
      <c r="P104" s="8"/>
      <c r="Q104" s="8"/>
      <c r="R104" s="3"/>
      <c r="S104" s="3"/>
      <c r="T104" s="3"/>
      <c r="U104" s="3"/>
      <c r="V104" s="3"/>
      <c r="W104" s="3"/>
      <c r="X104" s="3"/>
      <c r="Y104" s="3"/>
      <c r="Z104" s="2"/>
    </row>
    <row x14ac:dyDescent="0.25" r="105" customHeight="1" ht="17.25">
      <c r="A105" s="1022" t="s">
        <v>6698</v>
      </c>
      <c r="B105" s="64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8"/>
      <c r="O105" s="8"/>
      <c r="P105" s="8"/>
      <c r="Q105" s="8"/>
      <c r="R105" s="3"/>
      <c r="S105" s="3"/>
      <c r="T105" s="3"/>
      <c r="U105" s="3"/>
      <c r="V105" s="3"/>
      <c r="W105" s="3"/>
      <c r="X105" s="3"/>
      <c r="Y105" s="3"/>
      <c r="Z105" s="2"/>
    </row>
    <row x14ac:dyDescent="0.25" r="106" customHeight="1" ht="17.25">
      <c r="A106" s="1022"/>
      <c r="B106" s="64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8"/>
      <c r="O106" s="8"/>
      <c r="P106" s="8"/>
      <c r="Q106" s="8"/>
      <c r="R106" s="3"/>
      <c r="S106" s="3"/>
      <c r="T106" s="3"/>
      <c r="U106" s="3"/>
      <c r="V106" s="3"/>
      <c r="W106" s="3"/>
      <c r="X106" s="3"/>
      <c r="Y106" s="3"/>
      <c r="Z106" s="2"/>
    </row>
    <row x14ac:dyDescent="0.25" r="107" customHeight="1" ht="17.25">
      <c r="A107" s="1022" t="s">
        <v>6699</v>
      </c>
      <c r="B107" s="64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8"/>
      <c r="O107" s="8"/>
      <c r="P107" s="8"/>
      <c r="Q107" s="8"/>
      <c r="R107" s="3"/>
      <c r="S107" s="3"/>
      <c r="T107" s="3"/>
      <c r="U107" s="3"/>
      <c r="V107" s="3"/>
      <c r="W107" s="3"/>
      <c r="X107" s="3"/>
      <c r="Y107" s="3"/>
      <c r="Z107" s="2"/>
    </row>
    <row x14ac:dyDescent="0.25" r="108" customHeight="1" ht="17.25">
      <c r="A108" s="1022" t="s">
        <v>6700</v>
      </c>
      <c r="B108" s="64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8"/>
      <c r="O108" s="8"/>
      <c r="P108" s="8"/>
      <c r="Q108" s="8"/>
      <c r="R108" s="3"/>
      <c r="S108" s="3"/>
      <c r="T108" s="3"/>
      <c r="U108" s="3"/>
      <c r="V108" s="3"/>
      <c r="W108" s="3"/>
      <c r="X108" s="3"/>
      <c r="Y108" s="3"/>
      <c r="Z108" s="2"/>
    </row>
    <row x14ac:dyDescent="0.25" r="109" customHeight="1" ht="17.25">
      <c r="A109" s="1022"/>
      <c r="B109" s="64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8"/>
      <c r="O109" s="8"/>
      <c r="P109" s="8"/>
      <c r="Q109" s="8"/>
      <c r="R109" s="3"/>
      <c r="S109" s="3"/>
      <c r="T109" s="3"/>
      <c r="U109" s="3"/>
      <c r="V109" s="3"/>
      <c r="W109" s="3"/>
      <c r="X109" s="3"/>
      <c r="Y109" s="3"/>
      <c r="Z109" s="2"/>
    </row>
    <row x14ac:dyDescent="0.25" r="110" customHeight="1" ht="17.25">
      <c r="A110" s="1022" t="s">
        <v>6701</v>
      </c>
      <c r="B110" s="64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8"/>
      <c r="O110" s="8"/>
      <c r="P110" s="8"/>
      <c r="Q110" s="8"/>
      <c r="R110" s="3"/>
      <c r="S110" s="3"/>
      <c r="T110" s="3"/>
      <c r="U110" s="3"/>
      <c r="V110" s="3"/>
      <c r="W110" s="3"/>
      <c r="X110" s="3"/>
      <c r="Y110" s="3"/>
      <c r="Z110" s="2"/>
    </row>
    <row x14ac:dyDescent="0.25" r="111" customHeight="1" ht="17.25">
      <c r="A111" s="37"/>
      <c r="B111" s="8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2"/>
    </row>
    <row x14ac:dyDescent="0.25" r="112" customHeight="1" ht="17.25">
      <c r="A112" s="127" t="s">
        <v>6733</v>
      </c>
      <c r="B112" s="128"/>
      <c r="C112" s="144"/>
      <c r="D112" s="144"/>
      <c r="E112" s="144"/>
      <c r="F112" s="144"/>
      <c r="G112" s="144"/>
      <c r="H112" s="145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2"/>
    </row>
    <row x14ac:dyDescent="0.25" r="113" customHeight="1" ht="17.25">
      <c r="A113" s="127" t="s">
        <v>6734</v>
      </c>
      <c r="B113" s="128"/>
      <c r="C113" s="144"/>
      <c r="D113" s="144"/>
      <c r="E113" s="144"/>
      <c r="F113" s="144"/>
      <c r="G113" s="144"/>
      <c r="H113" s="145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2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88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4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4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1" t="s">
        <v>6176</v>
      </c>
      <c r="B4" s="4"/>
      <c r="C4" s="5"/>
      <c r="D4" s="5"/>
      <c r="E4" s="5"/>
      <c r="F4" s="5"/>
      <c r="G4" s="5"/>
      <c r="H4" s="5"/>
      <c r="I4" s="5"/>
      <c r="J4" s="5"/>
      <c r="K4" s="4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83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7</v>
      </c>
      <c r="E6" s="267" t="s">
        <v>9</v>
      </c>
      <c r="F6" s="267" t="s">
        <v>10</v>
      </c>
      <c r="G6" s="267" t="s">
        <v>32</v>
      </c>
      <c r="H6" s="267" t="s">
        <v>31</v>
      </c>
      <c r="I6" s="267" t="s">
        <v>8</v>
      </c>
      <c r="J6" s="267" t="s">
        <v>33</v>
      </c>
      <c r="K6" s="232"/>
    </row>
    <row x14ac:dyDescent="0.25" r="7" customHeight="1" ht="17.25">
      <c r="A7" s="33">
        <v>45023</v>
      </c>
      <c r="B7" s="34" t="s">
        <v>6702</v>
      </c>
      <c r="C7" s="17">
        <v>12</v>
      </c>
      <c r="D7" s="17">
        <v>18</v>
      </c>
      <c r="E7" s="17">
        <v>36</v>
      </c>
      <c r="F7" s="17">
        <v>9</v>
      </c>
      <c r="G7" s="17">
        <v>4</v>
      </c>
      <c r="H7" s="17">
        <v>4</v>
      </c>
      <c r="I7" s="17">
        <v>11</v>
      </c>
      <c r="J7" s="17">
        <v>20</v>
      </c>
      <c r="K7" s="124"/>
    </row>
    <row x14ac:dyDescent="0.25" r="8" customHeight="1" ht="17.25">
      <c r="A8" s="117" t="s">
        <v>2846</v>
      </c>
      <c r="B8" s="118" t="s">
        <v>14</v>
      </c>
      <c r="C8" s="138">
        <v>-12</v>
      </c>
      <c r="D8" s="138">
        <v>-18</v>
      </c>
      <c r="E8" s="138">
        <v>-36</v>
      </c>
      <c r="F8" s="138">
        <v>-9</v>
      </c>
      <c r="G8" s="138">
        <v>-4</v>
      </c>
      <c r="H8" s="138">
        <v>-4</v>
      </c>
      <c r="I8" s="138">
        <v>-11</v>
      </c>
      <c r="J8" s="138">
        <v>-20</v>
      </c>
      <c r="K8" s="248"/>
    </row>
    <row x14ac:dyDescent="0.25" r="9" customHeight="1" ht="17.25">
      <c r="A9" s="21" t="s">
        <v>5815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2"/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35"/>
      <c r="I10" s="35"/>
      <c r="J10" s="35"/>
      <c r="K10" s="34"/>
    </row>
    <row x14ac:dyDescent="0.25" r="11" customHeight="1" ht="17.25">
      <c r="A11" s="33"/>
      <c r="B11" s="16"/>
      <c r="C11" s="36"/>
      <c r="D11" s="36"/>
      <c r="E11" s="36"/>
      <c r="F11" s="36"/>
      <c r="G11" s="36"/>
      <c r="H11" s="36"/>
      <c r="I11" s="36"/>
      <c r="J11" s="36"/>
      <c r="K11" s="1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16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16"/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71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8.576428571428572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9.005" customWidth="1" bestFit="1"/>
    <col min="13" max="13" style="41" width="9.005" customWidth="1" bestFit="1"/>
    <col min="14" max="14" style="88" width="9.005" customWidth="1" bestFit="1"/>
    <col min="15" max="15" style="88" width="9.005" customWidth="1" bestFit="1"/>
    <col min="16" max="16" style="88" width="9.005" customWidth="1" bestFit="1"/>
    <col min="17" max="17" style="88" width="9.005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3"/>
      <c r="M1" s="3"/>
      <c r="N1" s="83"/>
      <c r="O1" s="83"/>
      <c r="P1" s="83"/>
      <c r="Q1" s="83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3"/>
      <c r="M2" s="3"/>
      <c r="N2" s="83"/>
      <c r="O2" s="83"/>
      <c r="P2" s="83"/>
      <c r="Q2" s="83"/>
    </row>
    <row x14ac:dyDescent="0.25" r="3" customHeight="1" ht="17.25">
      <c r="A3" s="4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83"/>
      <c r="O3" s="83"/>
      <c r="P3" s="83"/>
      <c r="Q3" s="83"/>
    </row>
    <row x14ac:dyDescent="0.25" r="4" customHeight="1" ht="17.25">
      <c r="A4" s="4" t="s">
        <v>6342</v>
      </c>
      <c r="B4" s="182"/>
      <c r="C4" s="114"/>
      <c r="D4" s="114"/>
      <c r="E4" s="114"/>
      <c r="F4" s="114"/>
      <c r="G4" s="114"/>
      <c r="H4" s="114"/>
      <c r="I4" s="114"/>
      <c r="J4" s="114"/>
      <c r="K4" s="114"/>
      <c r="L4" s="3"/>
      <c r="M4" s="3"/>
      <c r="N4" s="83"/>
      <c r="O4" s="83"/>
      <c r="P4" s="83"/>
      <c r="Q4" s="83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83"/>
      <c r="O5" s="83"/>
      <c r="P5" s="83"/>
      <c r="Q5" s="83"/>
    </row>
    <row x14ac:dyDescent="0.25" r="6" customHeight="1" ht="17.25">
      <c r="A6" s="420" t="s">
        <v>4</v>
      </c>
      <c r="B6" s="232" t="s">
        <v>5</v>
      </c>
      <c r="C6" s="267" t="s">
        <v>6343</v>
      </c>
      <c r="D6" s="267" t="s">
        <v>5836</v>
      </c>
      <c r="E6" s="267" t="s">
        <v>8</v>
      </c>
      <c r="F6" s="267" t="s">
        <v>4432</v>
      </c>
      <c r="G6" s="267" t="s">
        <v>31</v>
      </c>
      <c r="H6" s="267" t="s">
        <v>358</v>
      </c>
      <c r="I6" s="267" t="s">
        <v>1865</v>
      </c>
      <c r="J6" s="267" t="s">
        <v>10</v>
      </c>
      <c r="K6" s="268" t="s">
        <v>6</v>
      </c>
      <c r="L6" s="267" t="s">
        <v>75</v>
      </c>
      <c r="M6" s="234" t="s">
        <v>368</v>
      </c>
      <c r="N6" s="7"/>
      <c r="O6" s="7"/>
      <c r="P6" s="7"/>
      <c r="Q6" s="7"/>
    </row>
    <row x14ac:dyDescent="0.25" r="7" customHeight="1" ht="17.25">
      <c r="A7" s="34" t="s">
        <v>4848</v>
      </c>
      <c r="B7" s="34" t="s">
        <v>6675</v>
      </c>
      <c r="C7" s="19">
        <v>60</v>
      </c>
      <c r="D7" s="19">
        <v>50</v>
      </c>
      <c r="E7" s="19">
        <v>100</v>
      </c>
      <c r="F7" s="19">
        <v>50</v>
      </c>
      <c r="G7" s="19">
        <v>25</v>
      </c>
      <c r="H7" s="19">
        <v>100</v>
      </c>
      <c r="I7" s="19">
        <v>50</v>
      </c>
      <c r="J7" s="35"/>
      <c r="K7" s="1004"/>
      <c r="L7" s="20"/>
      <c r="M7" s="20"/>
      <c r="N7" s="7"/>
      <c r="O7" s="7"/>
      <c r="P7" s="7"/>
      <c r="Q7" s="7"/>
    </row>
    <row x14ac:dyDescent="0.25" r="8" customHeight="1" ht="17.25">
      <c r="A8" s="118" t="s">
        <v>4848</v>
      </c>
      <c r="B8" s="118" t="s">
        <v>6676</v>
      </c>
      <c r="C8" s="138">
        <v>40</v>
      </c>
      <c r="D8" s="138">
        <v>50</v>
      </c>
      <c r="E8" s="138">
        <v>100</v>
      </c>
      <c r="F8" s="138">
        <v>200</v>
      </c>
      <c r="G8" s="138">
        <v>25</v>
      </c>
      <c r="H8" s="46"/>
      <c r="I8" s="46"/>
      <c r="J8" s="46"/>
      <c r="K8" s="1005"/>
      <c r="L8" s="98"/>
      <c r="M8" s="98"/>
      <c r="N8" s="7"/>
      <c r="O8" s="7"/>
      <c r="P8" s="7"/>
      <c r="Q8" s="7"/>
    </row>
    <row x14ac:dyDescent="0.25" r="9" customHeight="1" ht="17.25">
      <c r="A9" s="165" t="s">
        <v>6207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352"/>
      <c r="K9" s="352"/>
      <c r="L9" s="112"/>
      <c r="M9" s="119"/>
      <c r="N9" s="7"/>
      <c r="O9" s="7"/>
      <c r="P9" s="7"/>
      <c r="Q9" s="7"/>
    </row>
    <row x14ac:dyDescent="0.25" r="10" customHeight="1" ht="17.25">
      <c r="A10" s="34" t="s">
        <v>1700</v>
      </c>
      <c r="B10" s="34" t="s">
        <v>6677</v>
      </c>
      <c r="C10" s="20"/>
      <c r="D10" s="20"/>
      <c r="E10" s="20"/>
      <c r="F10" s="20"/>
      <c r="G10" s="19">
        <v>150</v>
      </c>
      <c r="H10" s="20"/>
      <c r="I10" s="20"/>
      <c r="J10" s="19">
        <v>10</v>
      </c>
      <c r="K10" s="1004"/>
      <c r="L10" s="20"/>
      <c r="M10" s="20"/>
      <c r="N10" s="7"/>
      <c r="O10" s="7"/>
      <c r="P10" s="7"/>
      <c r="Q10" s="7"/>
    </row>
    <row x14ac:dyDescent="0.25" r="11" customHeight="1" ht="17.25">
      <c r="A11" s="118" t="s">
        <v>1700</v>
      </c>
      <c r="B11" s="118" t="s">
        <v>14</v>
      </c>
      <c r="C11" s="138">
        <v>-80</v>
      </c>
      <c r="D11" s="98"/>
      <c r="E11" s="138">
        <v>-160</v>
      </c>
      <c r="F11" s="98"/>
      <c r="G11" s="98"/>
      <c r="H11" s="98"/>
      <c r="I11" s="98"/>
      <c r="J11" s="98"/>
      <c r="K11" s="1005"/>
      <c r="L11" s="98"/>
      <c r="M11" s="98"/>
      <c r="N11" s="7"/>
      <c r="O11" s="7"/>
      <c r="P11" s="7"/>
      <c r="Q11" s="7"/>
    </row>
    <row x14ac:dyDescent="0.25" r="12" customHeight="1" ht="17.25">
      <c r="A12" s="165" t="s">
        <v>6208</v>
      </c>
      <c r="B12" s="47"/>
      <c r="C12" s="23">
        <f>SUM(C9:C11)</f>
      </c>
      <c r="D12" s="23">
        <f>SUM(D9:D11)</f>
      </c>
      <c r="E12" s="23">
        <f>SUM(E9:E11)</f>
      </c>
      <c r="F12" s="23">
        <f>SUM(F9:F11)</f>
      </c>
      <c r="G12" s="23">
        <f>SUM(G9:G11)</f>
      </c>
      <c r="H12" s="23">
        <f>SUM(H9:H11)</f>
      </c>
      <c r="I12" s="23">
        <f>SUM(I9:I11)</f>
      </c>
      <c r="J12" s="23">
        <f>SUM(J9:J11)</f>
      </c>
      <c r="K12" s="390">
        <f>SUM(K9:K11)</f>
      </c>
      <c r="L12" s="112"/>
      <c r="M12" s="119"/>
      <c r="N12" s="83"/>
      <c r="O12" s="83"/>
      <c r="P12" s="83"/>
      <c r="Q12" s="83"/>
    </row>
    <row x14ac:dyDescent="0.25" r="13" customHeight="1" ht="17.25">
      <c r="A13" s="24"/>
      <c r="B13" s="25"/>
      <c r="C13" s="27"/>
      <c r="D13" s="27"/>
      <c r="E13" s="27"/>
      <c r="F13" s="27"/>
      <c r="G13" s="27"/>
      <c r="H13" s="27"/>
      <c r="I13" s="27"/>
      <c r="J13" s="27"/>
      <c r="K13" s="849"/>
      <c r="L13" s="27"/>
      <c r="M13" s="27"/>
      <c r="N13" s="7"/>
      <c r="O13" s="7"/>
      <c r="P13" s="7"/>
      <c r="Q13" s="7"/>
    </row>
    <row x14ac:dyDescent="0.25" r="14" customHeight="1" ht="17.25">
      <c r="A14" s="165" t="s">
        <v>6131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390">
        <f>SUM(K12:K13)</f>
      </c>
      <c r="L14" s="112"/>
      <c r="M14" s="119"/>
      <c r="N14" s="83"/>
      <c r="O14" s="83"/>
      <c r="P14" s="83"/>
      <c r="Q14" s="83"/>
    </row>
    <row x14ac:dyDescent="0.25" r="15" customHeight="1" ht="17.25">
      <c r="A15" s="101" t="s">
        <v>6678</v>
      </c>
      <c r="B15" s="101" t="s">
        <v>14</v>
      </c>
      <c r="C15" s="102">
        <v>-20</v>
      </c>
      <c r="D15" s="102">
        <v>-95</v>
      </c>
      <c r="E15" s="102">
        <v>-31</v>
      </c>
      <c r="F15" s="102">
        <v>-209</v>
      </c>
      <c r="G15" s="102">
        <v>-156</v>
      </c>
      <c r="H15" s="102">
        <v>-82</v>
      </c>
      <c r="I15" s="102">
        <v>-14</v>
      </c>
      <c r="J15" s="102">
        <v>-10</v>
      </c>
      <c r="K15" s="1006">
        <v>-25</v>
      </c>
      <c r="L15" s="102">
        <v>-7</v>
      </c>
      <c r="M15" s="102">
        <v>-1</v>
      </c>
      <c r="N15" s="83"/>
      <c r="O15" s="83"/>
      <c r="P15" s="83"/>
      <c r="Q15" s="83"/>
    </row>
    <row x14ac:dyDescent="0.25" r="16" customHeight="1" ht="17.25">
      <c r="A16" s="165" t="s">
        <v>6132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49">
        <f>SUM(K14:K15)</f>
      </c>
      <c r="L16" s="49">
        <f>SUM(L14:L15)</f>
      </c>
      <c r="M16" s="49">
        <f>SUM(M14:M15)</f>
      </c>
      <c r="N16" s="83"/>
      <c r="O16" s="83"/>
      <c r="P16" s="83"/>
      <c r="Q16" s="83"/>
    </row>
    <row x14ac:dyDescent="0.25" r="17" customHeight="1" ht="17.25">
      <c r="A17" s="1007" t="s">
        <v>3014</v>
      </c>
      <c r="B17" s="1007" t="s">
        <v>6679</v>
      </c>
      <c r="C17" s="780"/>
      <c r="D17" s="780"/>
      <c r="E17" s="780"/>
      <c r="F17" s="780"/>
      <c r="G17" s="1008">
        <v>-11</v>
      </c>
      <c r="H17" s="18"/>
      <c r="I17" s="18"/>
      <c r="J17" s="18"/>
      <c r="K17" s="1009"/>
      <c r="L17" s="18"/>
      <c r="M17" s="18"/>
      <c r="N17" s="7"/>
      <c r="O17" s="7"/>
      <c r="P17" s="7"/>
      <c r="Q17" s="7"/>
    </row>
    <row x14ac:dyDescent="0.25" r="18" customHeight="1" ht="17.25">
      <c r="A18" s="1010" t="s">
        <v>3014</v>
      </c>
      <c r="B18" s="1010" t="s">
        <v>6680</v>
      </c>
      <c r="C18" s="158"/>
      <c r="D18" s="158"/>
      <c r="E18" s="158"/>
      <c r="F18" s="158"/>
      <c r="G18" s="158"/>
      <c r="H18" s="158"/>
      <c r="I18" s="158"/>
      <c r="J18" s="158"/>
      <c r="K18" s="1011">
        <v>25</v>
      </c>
      <c r="L18" s="1012">
        <v>6</v>
      </c>
      <c r="M18" s="18"/>
      <c r="N18" s="7"/>
      <c r="O18" s="7"/>
      <c r="P18" s="7"/>
      <c r="Q18" s="7"/>
    </row>
    <row x14ac:dyDescent="0.25" r="19" customHeight="1" ht="17.25">
      <c r="A19" s="16" t="s">
        <v>34</v>
      </c>
      <c r="B19" s="16" t="s">
        <v>14</v>
      </c>
      <c r="C19" s="18"/>
      <c r="D19" s="450">
        <v>-4</v>
      </c>
      <c r="E19" s="18"/>
      <c r="F19" s="18"/>
      <c r="G19" s="450">
        <v>-8</v>
      </c>
      <c r="H19" s="18"/>
      <c r="I19" s="450">
        <v>-36</v>
      </c>
      <c r="J19" s="18"/>
      <c r="K19" s="18"/>
      <c r="L19" s="18"/>
      <c r="M19" s="18"/>
      <c r="N19" s="7"/>
      <c r="O19" s="7"/>
      <c r="P19" s="7"/>
      <c r="Q19" s="7"/>
    </row>
    <row x14ac:dyDescent="0.25" r="20" customHeight="1" ht="17.25">
      <c r="A20" s="124" t="s">
        <v>34</v>
      </c>
      <c r="B20" s="124" t="s">
        <v>6681</v>
      </c>
      <c r="C20" s="18"/>
      <c r="D20" s="18"/>
      <c r="E20" s="18"/>
      <c r="F20" s="18"/>
      <c r="G20" s="18"/>
      <c r="H20" s="18"/>
      <c r="I20" s="58"/>
      <c r="J20" s="18"/>
      <c r="K20" s="18"/>
      <c r="L20" s="103">
        <v>1</v>
      </c>
      <c r="M20" s="103">
        <v>1</v>
      </c>
      <c r="N20" s="7"/>
      <c r="O20" s="7"/>
      <c r="P20" s="7"/>
      <c r="Q20" s="7"/>
    </row>
    <row x14ac:dyDescent="0.25" r="21" customHeight="1" ht="17.25">
      <c r="A21" s="211" t="s">
        <v>6133</v>
      </c>
      <c r="B21" s="63"/>
      <c r="C21" s="81">
        <f>SUM(C16:C20)</f>
      </c>
      <c r="D21" s="80">
        <f>SUM(D16:D20)</f>
      </c>
      <c r="E21" s="80">
        <f>SUM(E16:E20)</f>
      </c>
      <c r="F21" s="80">
        <f>SUM(F16:F20)</f>
      </c>
      <c r="G21" s="80">
        <f>SUM(G16:G20)</f>
      </c>
      <c r="H21" s="80">
        <f>SUM(H16:H20)</f>
      </c>
      <c r="I21" s="80">
        <f>SUM(I16:I20)</f>
      </c>
      <c r="J21" s="81">
        <f>SUM(J16:J20)</f>
      </c>
      <c r="K21" s="81">
        <f>SUM(K16:K20)</f>
      </c>
      <c r="L21" s="81">
        <f>SUM(L16:L20)</f>
      </c>
      <c r="M21" s="81">
        <f>SUM(M16:M20)</f>
      </c>
      <c r="N21" s="7" t="s">
        <v>285</v>
      </c>
      <c r="O21" s="83"/>
      <c r="P21" s="83"/>
      <c r="Q21" s="83"/>
    </row>
    <row x14ac:dyDescent="0.25" r="22" customHeight="1" ht="17.25">
      <c r="A22" s="118"/>
      <c r="B22" s="118"/>
      <c r="C22" s="98"/>
      <c r="D22" s="46"/>
      <c r="E22" s="98"/>
      <c r="F22" s="98"/>
      <c r="G22" s="46"/>
      <c r="H22" s="98"/>
      <c r="I22" s="46"/>
      <c r="J22" s="98"/>
      <c r="K22" s="98"/>
      <c r="L22" s="98"/>
      <c r="M22" s="98"/>
      <c r="N22" s="7"/>
      <c r="O22" s="7"/>
      <c r="P22" s="7"/>
      <c r="Q22" s="7"/>
    </row>
    <row x14ac:dyDescent="0.25" r="23" customHeight="1" ht="17.25">
      <c r="A23" s="211" t="s">
        <v>6134</v>
      </c>
      <c r="B23" s="63"/>
      <c r="C23" s="187">
        <f>SUM(C21:C22)</f>
      </c>
      <c r="D23" s="64">
        <f>SUM(D21:D22)</f>
      </c>
      <c r="E23" s="64">
        <f>SUM(E21:E22)</f>
      </c>
      <c r="F23" s="64">
        <f>SUM(F21:F22)</f>
      </c>
      <c r="G23" s="64">
        <f>SUM(G21:G22)</f>
      </c>
      <c r="H23" s="64">
        <f>SUM(H21:H22)</f>
      </c>
      <c r="I23" s="187">
        <f>SUM(I21:I22)</f>
      </c>
      <c r="J23" s="187">
        <f>SUM(J21:J22)</f>
      </c>
      <c r="K23" s="187">
        <f>SUM(K21:K22)</f>
      </c>
      <c r="L23" s="187">
        <f>SUM(L21:L22)</f>
      </c>
      <c r="M23" s="187">
        <f>SUM(M21:M22)</f>
      </c>
      <c r="N23" s="7" t="s">
        <v>285</v>
      </c>
      <c r="O23" s="7"/>
      <c r="P23" s="7"/>
      <c r="Q23" s="7"/>
    </row>
    <row x14ac:dyDescent="0.25" r="24" customHeight="1" ht="17.25">
      <c r="A24" s="34"/>
      <c r="B24" s="34"/>
      <c r="C24" s="20"/>
      <c r="D24" s="35"/>
      <c r="E24" s="20"/>
      <c r="F24" s="20"/>
      <c r="G24" s="35"/>
      <c r="H24" s="20"/>
      <c r="I24" s="35"/>
      <c r="J24" s="20"/>
      <c r="K24" s="20"/>
      <c r="L24" s="20"/>
      <c r="M24" s="20"/>
      <c r="N24" s="7"/>
      <c r="O24" s="7"/>
      <c r="P24" s="7"/>
      <c r="Q24" s="7"/>
    </row>
    <row x14ac:dyDescent="0.25" r="25" customHeight="1" ht="17.25">
      <c r="A25" s="211" t="s">
        <v>6135</v>
      </c>
      <c r="B25" s="63"/>
      <c r="C25" s="187">
        <f>SUM(C23:C24)</f>
      </c>
      <c r="D25" s="64">
        <f>SUM(D23:D24)</f>
      </c>
      <c r="E25" s="64">
        <f>SUM(E23:E24)</f>
      </c>
      <c r="F25" s="64">
        <f>SUM(F23:F24)</f>
      </c>
      <c r="G25" s="64">
        <f>SUM(G23:G24)</f>
      </c>
      <c r="H25" s="64">
        <f>SUM(H23:H24)</f>
      </c>
      <c r="I25" s="187">
        <f>SUM(I23:I24)</f>
      </c>
      <c r="J25" s="187">
        <f>SUM(J23:J24)</f>
      </c>
      <c r="K25" s="187">
        <f>SUM(K23:K24)</f>
      </c>
      <c r="L25" s="187">
        <f>SUM(L23:L24)</f>
      </c>
      <c r="M25" s="187">
        <f>SUM(M23:M24)</f>
      </c>
      <c r="N25" s="7" t="s">
        <v>285</v>
      </c>
      <c r="O25" s="7"/>
      <c r="P25" s="7"/>
      <c r="Q25" s="7"/>
    </row>
    <row x14ac:dyDescent="0.25" r="26" customHeight="1" ht="17.25">
      <c r="A26" s="16"/>
      <c r="B26" s="1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83"/>
      <c r="O26" s="83"/>
      <c r="P26" s="83"/>
      <c r="Q26" s="83"/>
    </row>
    <row x14ac:dyDescent="0.25" r="27" customHeight="1" ht="17.25">
      <c r="A27" s="211" t="s">
        <v>6139</v>
      </c>
      <c r="B27" s="63"/>
      <c r="C27" s="187">
        <f>SUM(C25:C26)</f>
      </c>
      <c r="D27" s="64">
        <f>SUM(D25:D26)</f>
      </c>
      <c r="E27" s="64">
        <f>SUM(E25:E26)</f>
      </c>
      <c r="F27" s="64">
        <f>SUM(F25:F26)</f>
      </c>
      <c r="G27" s="64">
        <f>SUM(G25:G26)</f>
      </c>
      <c r="H27" s="64">
        <f>SUM(H25:H26)</f>
      </c>
      <c r="I27" s="187">
        <f>SUM(I25:I26)</f>
      </c>
      <c r="J27" s="187">
        <f>SUM(J25:J26)</f>
      </c>
      <c r="K27" s="187">
        <f>SUM(K25:K26)</f>
      </c>
      <c r="L27" s="187">
        <f>SUM(L25:L26)</f>
      </c>
      <c r="M27" s="187">
        <f>SUM(M25:M26)</f>
      </c>
      <c r="N27" s="7" t="s">
        <v>285</v>
      </c>
      <c r="O27" s="7"/>
      <c r="P27" s="7"/>
      <c r="Q27" s="7"/>
    </row>
    <row x14ac:dyDescent="0.25" r="28" customHeight="1" ht="17.25">
      <c r="A28" s="16"/>
      <c r="B28" s="1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83"/>
      <c r="O28" s="83"/>
      <c r="P28" s="83"/>
      <c r="Q28" s="83"/>
    </row>
    <row x14ac:dyDescent="0.25" r="29" customHeight="1" ht="17.25">
      <c r="A29" s="211" t="s">
        <v>6211</v>
      </c>
      <c r="B29" s="63"/>
      <c r="C29" s="187">
        <f>SUM(C27:C28)</f>
      </c>
      <c r="D29" s="64">
        <f>SUM(D27:D28)</f>
      </c>
      <c r="E29" s="64">
        <f>SUM(E27:E28)</f>
      </c>
      <c r="F29" s="64">
        <f>SUM(F27:F28)</f>
      </c>
      <c r="G29" s="64">
        <f>SUM(G27:G28)</f>
      </c>
      <c r="H29" s="64">
        <f>SUM(H27:H28)</f>
      </c>
      <c r="I29" s="187">
        <f>SUM(I27:I28)</f>
      </c>
      <c r="J29" s="187">
        <f>SUM(J27:J28)</f>
      </c>
      <c r="K29" s="187">
        <f>SUM(K27:K28)</f>
      </c>
      <c r="L29" s="187">
        <f>SUM(L27:L28)</f>
      </c>
      <c r="M29" s="187">
        <f>SUM(M27:M28)</f>
      </c>
      <c r="N29" s="7" t="s">
        <v>285</v>
      </c>
      <c r="O29" s="7"/>
      <c r="P29" s="7"/>
      <c r="Q29" s="7"/>
    </row>
    <row x14ac:dyDescent="0.25" r="30" customHeight="1" ht="17.25">
      <c r="A30" s="16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83"/>
      <c r="O30" s="83"/>
      <c r="P30" s="83"/>
      <c r="Q30" s="83"/>
    </row>
    <row x14ac:dyDescent="0.25" r="31" customHeight="1" ht="17.25">
      <c r="A31" s="211" t="s">
        <v>6682</v>
      </c>
      <c r="B31" s="63"/>
      <c r="C31" s="187">
        <f>SUM(C29:C30)</f>
      </c>
      <c r="D31" s="64">
        <f>SUM(D29:D30)</f>
      </c>
      <c r="E31" s="64">
        <f>SUM(E29:E30)</f>
      </c>
      <c r="F31" s="64">
        <f>SUM(F29:F30)</f>
      </c>
      <c r="G31" s="64">
        <f>SUM(G29:G30)</f>
      </c>
      <c r="H31" s="64">
        <f>SUM(H29:H30)</f>
      </c>
      <c r="I31" s="187">
        <f>SUM(I29:I30)</f>
      </c>
      <c r="J31" s="187">
        <f>SUM(J29:J30)</f>
      </c>
      <c r="K31" s="187">
        <f>SUM(K29:K30)</f>
      </c>
      <c r="L31" s="187">
        <f>SUM(L29:L30)</f>
      </c>
      <c r="M31" s="187">
        <f>SUM(M29:M30)</f>
      </c>
      <c r="N31" s="7" t="s">
        <v>285</v>
      </c>
      <c r="O31" s="7"/>
      <c r="P31" s="7"/>
      <c r="Q31" s="7"/>
    </row>
    <row x14ac:dyDescent="0.25" r="32" customHeight="1" ht="17.25">
      <c r="A32" s="16"/>
      <c r="B32" s="1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83"/>
      <c r="O32" s="83"/>
      <c r="P32" s="83"/>
      <c r="Q32" s="83"/>
    </row>
    <row x14ac:dyDescent="0.25" r="33" customHeight="1" ht="17.25">
      <c r="A33" s="211" t="s">
        <v>6683</v>
      </c>
      <c r="B33" s="63"/>
      <c r="C33" s="187">
        <f>SUM(C31:C32)</f>
      </c>
      <c r="D33" s="64">
        <f>SUM(D31:D32)</f>
      </c>
      <c r="E33" s="64">
        <f>SUM(E31:E32)</f>
      </c>
      <c r="F33" s="64">
        <f>SUM(F31:F32)</f>
      </c>
      <c r="G33" s="64">
        <f>SUM(G31:G32)</f>
      </c>
      <c r="H33" s="64">
        <f>SUM(H31:H32)</f>
      </c>
      <c r="I33" s="187">
        <f>SUM(I31:I32)</f>
      </c>
      <c r="J33" s="187">
        <f>SUM(J31:J32)</f>
      </c>
      <c r="K33" s="187">
        <f>SUM(K31:K32)</f>
      </c>
      <c r="L33" s="187">
        <f>SUM(L31:L32)</f>
      </c>
      <c r="M33" s="187">
        <f>SUM(M31:M32)</f>
      </c>
      <c r="N33" s="7" t="s">
        <v>285</v>
      </c>
      <c r="O33" s="7"/>
      <c r="P33" s="7"/>
      <c r="Q33" s="7"/>
    </row>
    <row x14ac:dyDescent="0.25" r="34" customHeight="1" ht="17.25">
      <c r="A34" s="16"/>
      <c r="B34" s="1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83"/>
      <c r="O34" s="83"/>
      <c r="P34" s="83"/>
      <c r="Q34" s="83"/>
    </row>
    <row x14ac:dyDescent="0.25" r="35" customHeight="1" ht="17.25">
      <c r="A35" s="211" t="s">
        <v>6684</v>
      </c>
      <c r="B35" s="63"/>
      <c r="C35" s="187">
        <f>SUM(C33:C34)</f>
      </c>
      <c r="D35" s="64">
        <f>SUM(D33:D34)</f>
      </c>
      <c r="E35" s="64">
        <f>SUM(E33:E34)</f>
      </c>
      <c r="F35" s="64">
        <f>SUM(F33:F34)</f>
      </c>
      <c r="G35" s="64">
        <f>SUM(G33:G34)</f>
      </c>
      <c r="H35" s="64">
        <f>SUM(H33:H34)</f>
      </c>
      <c r="I35" s="187">
        <f>SUM(I33:I34)</f>
      </c>
      <c r="J35" s="187">
        <f>SUM(J33:J34)</f>
      </c>
      <c r="K35" s="187">
        <f>SUM(K33:K34)</f>
      </c>
      <c r="L35" s="187">
        <f>SUM(L33:L34)</f>
      </c>
      <c r="M35" s="187">
        <f>SUM(M33:M34)</f>
      </c>
      <c r="N35" s="7" t="s">
        <v>285</v>
      </c>
      <c r="O35" s="7"/>
      <c r="P35" s="7"/>
      <c r="Q35" s="7"/>
    </row>
    <row x14ac:dyDescent="0.25" r="36" customHeight="1" ht="17.25">
      <c r="A36" s="16"/>
      <c r="B36" s="1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83"/>
      <c r="O36" s="83"/>
      <c r="P36" s="83"/>
      <c r="Q36" s="83"/>
    </row>
    <row x14ac:dyDescent="0.25" r="37" customHeight="1" ht="17.25">
      <c r="A37" s="211" t="s">
        <v>6685</v>
      </c>
      <c r="B37" s="63"/>
      <c r="C37" s="187">
        <f>SUM(C35:C36)</f>
      </c>
      <c r="D37" s="64">
        <f>SUM(D35:D36)</f>
      </c>
      <c r="E37" s="64">
        <f>SUM(E35:E36)</f>
      </c>
      <c r="F37" s="64">
        <f>SUM(F35:F36)</f>
      </c>
      <c r="G37" s="64">
        <f>SUM(G35:G36)</f>
      </c>
      <c r="H37" s="64">
        <f>SUM(H35:H36)</f>
      </c>
      <c r="I37" s="187">
        <f>SUM(I35:I36)</f>
      </c>
      <c r="J37" s="187">
        <f>SUM(J35:J36)</f>
      </c>
      <c r="K37" s="187">
        <f>SUM(K35:K36)</f>
      </c>
      <c r="L37" s="187">
        <f>SUM(L35:L36)</f>
      </c>
      <c r="M37" s="187">
        <f>SUM(M35:M36)</f>
      </c>
      <c r="N37" s="7" t="s">
        <v>285</v>
      </c>
      <c r="O37" s="7"/>
      <c r="P37" s="7"/>
      <c r="Q37" s="7"/>
    </row>
    <row x14ac:dyDescent="0.25" r="38" customHeight="1" ht="17.25">
      <c r="A38" s="16"/>
      <c r="B38" s="1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83"/>
      <c r="O38" s="83"/>
      <c r="P38" s="83"/>
      <c r="Q38" s="83"/>
    </row>
    <row x14ac:dyDescent="0.25" r="39" customHeight="1" ht="17.25">
      <c r="A39" s="211" t="s">
        <v>6686</v>
      </c>
      <c r="B39" s="63"/>
      <c r="C39" s="187">
        <f>SUM(C37:C38)</f>
      </c>
      <c r="D39" s="64">
        <f>SUM(D37:D38)</f>
      </c>
      <c r="E39" s="64">
        <f>SUM(E37:E38)</f>
      </c>
      <c r="F39" s="64">
        <f>SUM(F37:F38)</f>
      </c>
      <c r="G39" s="64">
        <f>SUM(G37:G38)</f>
      </c>
      <c r="H39" s="64">
        <f>SUM(H37:H38)</f>
      </c>
      <c r="I39" s="187">
        <f>SUM(I37:I38)</f>
      </c>
      <c r="J39" s="187">
        <f>SUM(J37:J38)</f>
      </c>
      <c r="K39" s="187">
        <f>SUM(K37:K38)</f>
      </c>
      <c r="L39" s="187">
        <f>SUM(L37:L38)</f>
      </c>
      <c r="M39" s="187">
        <f>SUM(M37:M38)</f>
      </c>
      <c r="N39" s="7" t="s">
        <v>285</v>
      </c>
      <c r="O39" s="7"/>
      <c r="P39" s="7"/>
      <c r="Q39" s="7"/>
    </row>
    <row x14ac:dyDescent="0.25" r="40" customHeight="1" ht="17.25">
      <c r="A40" s="16"/>
      <c r="B40" s="1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83"/>
      <c r="O40" s="83"/>
      <c r="P40" s="83"/>
      <c r="Q40" s="83"/>
    </row>
    <row x14ac:dyDescent="0.25" r="41" customHeight="1" ht="17.25">
      <c r="A41" s="211" t="s">
        <v>6687</v>
      </c>
      <c r="B41" s="63"/>
      <c r="C41" s="187">
        <f>SUM(C39:C40)</f>
      </c>
      <c r="D41" s="64">
        <f>SUM(D39:D40)</f>
      </c>
      <c r="E41" s="64">
        <f>SUM(E39:E40)</f>
      </c>
      <c r="F41" s="64">
        <f>SUM(F39:F40)</f>
      </c>
      <c r="G41" s="64">
        <f>SUM(G39:G40)</f>
      </c>
      <c r="H41" s="64">
        <f>SUM(H39:H40)</f>
      </c>
      <c r="I41" s="187">
        <f>SUM(I39:I40)</f>
      </c>
      <c r="J41" s="187">
        <f>SUM(J39:J40)</f>
      </c>
      <c r="K41" s="187">
        <f>SUM(K39:K40)</f>
      </c>
      <c r="L41" s="187">
        <f>SUM(L39:L40)</f>
      </c>
      <c r="M41" s="187">
        <f>SUM(M39:M40)</f>
      </c>
      <c r="N41" s="7" t="s">
        <v>285</v>
      </c>
      <c r="O41" s="7"/>
      <c r="P41" s="7"/>
      <c r="Q41" s="7"/>
    </row>
    <row x14ac:dyDescent="0.25" r="42" customHeight="1" ht="17.25">
      <c r="A42" s="16"/>
      <c r="B42" s="1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83"/>
      <c r="O42" s="83"/>
      <c r="P42" s="83"/>
      <c r="Q42" s="83"/>
    </row>
    <row x14ac:dyDescent="0.25" r="43" customHeight="1" ht="17.25">
      <c r="A43" s="211" t="s">
        <v>6688</v>
      </c>
      <c r="B43" s="63"/>
      <c r="C43" s="187">
        <f>SUM(C41:C42)</f>
      </c>
      <c r="D43" s="64">
        <f>SUM(D41:D42)</f>
      </c>
      <c r="E43" s="64">
        <f>SUM(E41:E42)</f>
      </c>
      <c r="F43" s="64">
        <f>SUM(F41:F42)</f>
      </c>
      <c r="G43" s="64">
        <f>SUM(G41:G42)</f>
      </c>
      <c r="H43" s="64">
        <f>SUM(H41:H42)</f>
      </c>
      <c r="I43" s="187">
        <f>SUM(I41:I42)</f>
      </c>
      <c r="J43" s="187">
        <f>SUM(J41:J42)</f>
      </c>
      <c r="K43" s="187">
        <f>SUM(K41:K42)</f>
      </c>
      <c r="L43" s="187">
        <f>SUM(L41:L42)</f>
      </c>
      <c r="M43" s="187">
        <f>SUM(M41:M42)</f>
      </c>
      <c r="N43" s="7" t="s">
        <v>285</v>
      </c>
      <c r="O43" s="7"/>
      <c r="P43" s="7"/>
      <c r="Q43" s="7"/>
    </row>
    <row x14ac:dyDescent="0.25" r="44" customHeight="1" ht="17.25">
      <c r="A44" s="16"/>
      <c r="B44" s="1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83"/>
      <c r="O44" s="83"/>
      <c r="P44" s="83"/>
      <c r="Q44" s="83"/>
    </row>
    <row x14ac:dyDescent="0.25" r="45" customHeight="1" ht="17.25">
      <c r="A45" s="211" t="s">
        <v>6689</v>
      </c>
      <c r="B45" s="63"/>
      <c r="C45" s="187">
        <f>SUM(C43:C44)</f>
      </c>
      <c r="D45" s="64">
        <f>SUM(D43:D44)</f>
      </c>
      <c r="E45" s="64">
        <f>SUM(E43:E44)</f>
      </c>
      <c r="F45" s="64">
        <f>SUM(F43:F44)</f>
      </c>
      <c r="G45" s="64">
        <f>SUM(G43:G44)</f>
      </c>
      <c r="H45" s="64">
        <f>SUM(H43:H44)</f>
      </c>
      <c r="I45" s="187">
        <f>SUM(I43:I44)</f>
      </c>
      <c r="J45" s="187">
        <f>SUM(J43:J44)</f>
      </c>
      <c r="K45" s="187">
        <f>SUM(K43:K44)</f>
      </c>
      <c r="L45" s="187">
        <f>SUM(L43:L44)</f>
      </c>
      <c r="M45" s="187">
        <f>SUM(M43:M44)</f>
      </c>
      <c r="N45" s="7" t="s">
        <v>285</v>
      </c>
      <c r="O45" s="7"/>
      <c r="P45" s="7"/>
      <c r="Q45" s="7"/>
    </row>
    <row x14ac:dyDescent="0.25" r="46" customHeight="1" ht="17.25">
      <c r="A46" s="16"/>
      <c r="B46" s="1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83"/>
      <c r="O46" s="83"/>
      <c r="P46" s="83"/>
      <c r="Q46" s="83"/>
    </row>
    <row x14ac:dyDescent="0.25" r="47" customHeight="1" ht="17.25">
      <c r="A47" s="211" t="s">
        <v>6340</v>
      </c>
      <c r="B47" s="63"/>
      <c r="C47" s="187">
        <f>SUM(C45:C46)</f>
      </c>
      <c r="D47" s="64">
        <f>SUM(D45:D46)</f>
      </c>
      <c r="E47" s="64">
        <f>SUM(E45:E46)</f>
      </c>
      <c r="F47" s="64">
        <f>SUM(F45:F46)</f>
      </c>
      <c r="G47" s="64">
        <f>SUM(G45:G46)</f>
      </c>
      <c r="H47" s="64">
        <f>SUM(H45:H46)</f>
      </c>
      <c r="I47" s="187">
        <f>SUM(I45:I46)</f>
      </c>
      <c r="J47" s="187">
        <f>SUM(J45:J46)</f>
      </c>
      <c r="K47" s="187">
        <f>SUM(K45:K46)</f>
      </c>
      <c r="L47" s="187">
        <f>SUM(L45:L46)</f>
      </c>
      <c r="M47" s="187">
        <f>SUM(M45:M46)</f>
      </c>
      <c r="N47" s="7" t="s">
        <v>285</v>
      </c>
      <c r="O47" s="7"/>
      <c r="P47" s="7"/>
      <c r="Q47" s="7"/>
    </row>
    <row x14ac:dyDescent="0.25" r="48" customHeight="1" ht="17.25">
      <c r="A48" s="16"/>
      <c r="B48" s="1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83"/>
      <c r="O48" s="83"/>
      <c r="P48" s="83"/>
      <c r="Q48" s="83"/>
    </row>
    <row x14ac:dyDescent="0.25" r="49" customHeight="1" ht="17.25">
      <c r="A49" s="211" t="s">
        <v>6515</v>
      </c>
      <c r="B49" s="63"/>
      <c r="C49" s="187">
        <f>SUM(C47:C48)</f>
      </c>
      <c r="D49" s="64">
        <f>SUM(D47:D48)</f>
      </c>
      <c r="E49" s="64">
        <f>SUM(E47:E48)</f>
      </c>
      <c r="F49" s="64">
        <f>SUM(F47:F48)</f>
      </c>
      <c r="G49" s="64">
        <f>SUM(G47:G48)</f>
      </c>
      <c r="H49" s="64">
        <f>SUM(H47:H48)</f>
      </c>
      <c r="I49" s="187">
        <f>SUM(I47:I48)</f>
      </c>
      <c r="J49" s="187">
        <f>SUM(J47:J48)</f>
      </c>
      <c r="K49" s="187">
        <f>SUM(K47:K48)</f>
      </c>
      <c r="L49" s="187">
        <f>SUM(L47:L48)</f>
      </c>
      <c r="M49" s="187">
        <f>SUM(M47:M48)</f>
      </c>
      <c r="N49" s="7" t="s">
        <v>285</v>
      </c>
      <c r="O49" s="7"/>
      <c r="P49" s="7"/>
      <c r="Q49" s="7"/>
    </row>
    <row x14ac:dyDescent="0.25" r="50" customHeight="1" ht="17.25">
      <c r="A50" s="16"/>
      <c r="B50" s="1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83"/>
      <c r="O50" s="83"/>
      <c r="P50" s="83"/>
      <c r="Q50" s="83"/>
    </row>
    <row x14ac:dyDescent="0.25" r="51" customHeight="1" ht="17.25">
      <c r="A51" s="16"/>
      <c r="B51" s="1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83"/>
      <c r="O51" s="83"/>
      <c r="P51" s="83"/>
      <c r="Q51" s="83"/>
    </row>
    <row x14ac:dyDescent="0.25" r="52" customHeight="1" ht="17.25">
      <c r="A52" s="16"/>
      <c r="B52" s="1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83"/>
      <c r="O52" s="83"/>
      <c r="P52" s="83"/>
      <c r="Q52" s="83"/>
    </row>
    <row x14ac:dyDescent="0.25" r="53" customHeight="1" ht="17.25">
      <c r="A53" s="16"/>
      <c r="B53" s="1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83"/>
      <c r="O53" s="83"/>
      <c r="P53" s="83"/>
      <c r="Q53" s="83"/>
    </row>
    <row x14ac:dyDescent="0.25" r="54" customHeight="1" ht="17.25">
      <c r="A54" s="83"/>
      <c r="B54" s="8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83"/>
      <c r="O54" s="83"/>
      <c r="P54" s="83"/>
      <c r="Q54" s="83"/>
    </row>
    <row x14ac:dyDescent="0.25" r="55" customHeight="1" ht="17.25">
      <c r="A55" s="128" t="s">
        <v>6690</v>
      </c>
      <c r="B55" s="128"/>
      <c r="C55" s="144"/>
      <c r="D55" s="144"/>
      <c r="E55" s="8"/>
      <c r="F55" s="8"/>
      <c r="G55" s="8"/>
      <c r="H55" s="8"/>
      <c r="I55" s="8"/>
      <c r="J55" s="8"/>
      <c r="K55" s="546"/>
      <c r="L55" s="3"/>
      <c r="M55" s="3"/>
      <c r="N55" s="83"/>
      <c r="O55" s="83"/>
      <c r="P55" s="83"/>
      <c r="Q55" s="83"/>
    </row>
    <row x14ac:dyDescent="0.25" r="56" customHeight="1" ht="17.25">
      <c r="A56" s="83"/>
      <c r="B56" s="8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83"/>
      <c r="O56" s="83"/>
      <c r="P56" s="83"/>
      <c r="Q56" s="83"/>
    </row>
    <row x14ac:dyDescent="0.25" r="57" customHeight="1" ht="17.25">
      <c r="A57" s="643" t="s">
        <v>6691</v>
      </c>
      <c r="B57" s="643"/>
      <c r="C57" s="888"/>
      <c r="D57" s="3"/>
      <c r="E57" s="3"/>
      <c r="F57" s="3"/>
      <c r="G57" s="3"/>
      <c r="H57" s="3"/>
      <c r="I57" s="3"/>
      <c r="J57" s="3"/>
      <c r="K57" s="3"/>
      <c r="L57" s="3"/>
      <c r="M57" s="3"/>
      <c r="N57" s="83"/>
      <c r="O57" s="83"/>
      <c r="P57" s="83"/>
      <c r="Q57" s="83"/>
    </row>
    <row x14ac:dyDescent="0.25" r="58" customHeight="1" ht="17.25">
      <c r="A58" s="643" t="s">
        <v>6692</v>
      </c>
      <c r="B58" s="643"/>
      <c r="C58" s="888"/>
      <c r="D58" s="3"/>
      <c r="E58" s="3"/>
      <c r="F58" s="3"/>
      <c r="G58" s="3"/>
      <c r="H58" s="3"/>
      <c r="I58" s="3"/>
      <c r="J58" s="3"/>
      <c r="K58" s="3"/>
      <c r="L58" s="3"/>
      <c r="M58" s="3"/>
      <c r="N58" s="83"/>
      <c r="O58" s="83"/>
      <c r="P58" s="83"/>
      <c r="Q58" s="83"/>
    </row>
    <row x14ac:dyDescent="0.25" r="59" customHeight="1" ht="17.25">
      <c r="A59" s="643" t="s">
        <v>6693</v>
      </c>
      <c r="B59" s="643"/>
      <c r="C59" s="888"/>
      <c r="D59" s="888"/>
      <c r="E59" s="1013"/>
      <c r="F59" s="3"/>
      <c r="G59" s="3"/>
      <c r="H59" s="3"/>
      <c r="I59" s="3"/>
      <c r="J59" s="3"/>
      <c r="K59" s="3"/>
      <c r="L59" s="3"/>
      <c r="M59" s="3"/>
      <c r="N59" s="182"/>
      <c r="O59" s="182"/>
      <c r="P59" s="182"/>
      <c r="Q59" s="182"/>
    </row>
    <row x14ac:dyDescent="0.25" r="60" customHeight="1" ht="17.25">
      <c r="A60" s="83"/>
      <c r="B60" s="8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83"/>
      <c r="O60" s="83"/>
      <c r="P60" s="83"/>
      <c r="Q60" s="83"/>
    </row>
    <row x14ac:dyDescent="0.25" r="61" customHeight="1" ht="17.25">
      <c r="A61" s="643" t="s">
        <v>6694</v>
      </c>
      <c r="B61" s="64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7"/>
      <c r="O61" s="7"/>
      <c r="P61" s="7"/>
      <c r="Q61" s="7"/>
    </row>
    <row x14ac:dyDescent="0.25" r="62" customHeight="1" ht="17.25">
      <c r="A62" s="643"/>
      <c r="B62" s="64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7"/>
      <c r="O62" s="7"/>
      <c r="P62" s="7"/>
      <c r="Q62" s="7"/>
    </row>
    <row x14ac:dyDescent="0.25" r="63" customHeight="1" ht="17.25">
      <c r="A63" s="643" t="s">
        <v>6695</v>
      </c>
      <c r="B63" s="64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7"/>
      <c r="O63" s="7"/>
      <c r="P63" s="7"/>
      <c r="Q63" s="7"/>
    </row>
    <row x14ac:dyDescent="0.25" r="64" customHeight="1" ht="17.25">
      <c r="A64" s="643" t="s">
        <v>6696</v>
      </c>
      <c r="B64" s="64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7"/>
      <c r="O64" s="7"/>
      <c r="P64" s="7"/>
      <c r="Q64" s="7"/>
    </row>
    <row x14ac:dyDescent="0.25" r="65" customHeight="1" ht="17.25">
      <c r="A65" s="643" t="s">
        <v>6697</v>
      </c>
      <c r="B65" s="64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7"/>
      <c r="O65" s="7"/>
      <c r="P65" s="7"/>
      <c r="Q65" s="7"/>
    </row>
    <row x14ac:dyDescent="0.25" r="66" customHeight="1" ht="17.25">
      <c r="A66" s="643" t="s">
        <v>6698</v>
      </c>
      <c r="B66" s="64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7"/>
      <c r="O66" s="7"/>
      <c r="P66" s="7"/>
      <c r="Q66" s="7"/>
    </row>
    <row x14ac:dyDescent="0.25" r="67" customHeight="1" ht="17.25">
      <c r="A67" s="643"/>
      <c r="B67" s="64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7"/>
      <c r="O67" s="7"/>
      <c r="P67" s="7"/>
      <c r="Q67" s="7"/>
    </row>
    <row x14ac:dyDescent="0.25" r="68" customHeight="1" ht="17.25">
      <c r="A68" s="643" t="s">
        <v>6699</v>
      </c>
      <c r="B68" s="64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7"/>
      <c r="O68" s="7"/>
      <c r="P68" s="7"/>
      <c r="Q68" s="7"/>
    </row>
    <row x14ac:dyDescent="0.25" r="69" customHeight="1" ht="17.25">
      <c r="A69" s="643" t="s">
        <v>6700</v>
      </c>
      <c r="B69" s="64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7"/>
      <c r="O69" s="7"/>
      <c r="P69" s="7"/>
      <c r="Q69" s="7"/>
    </row>
    <row x14ac:dyDescent="0.25" r="70" customHeight="1" ht="17.25">
      <c r="A70" s="643"/>
      <c r="B70" s="64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7"/>
      <c r="O70" s="7"/>
      <c r="P70" s="7"/>
      <c r="Q70" s="7"/>
    </row>
    <row x14ac:dyDescent="0.25" r="71" customHeight="1" ht="17.25">
      <c r="A71" s="643" t="s">
        <v>6701</v>
      </c>
      <c r="B71" s="64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7"/>
      <c r="O71" s="7"/>
      <c r="P71" s="7"/>
      <c r="Q71" s="7"/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4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2.290714285714284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0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4"/>
    </row>
    <row x14ac:dyDescent="0.25" r="2" customHeight="1" ht="17.25">
      <c r="A2" s="1"/>
      <c r="B2" s="4"/>
      <c r="C2" s="5"/>
      <c r="D2" s="5"/>
      <c r="E2" s="5"/>
      <c r="F2" s="5"/>
      <c r="G2" s="4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2"/>
    </row>
    <row x14ac:dyDescent="0.25" r="4" customHeight="1" ht="17.25">
      <c r="A4" s="1" t="s">
        <v>6674</v>
      </c>
      <c r="B4" s="4"/>
      <c r="C4" s="5"/>
      <c r="D4" s="5"/>
      <c r="E4" s="5"/>
      <c r="F4" s="5"/>
      <c r="G4" s="4"/>
    </row>
    <row x14ac:dyDescent="0.25" r="5" customHeight="1" ht="17.25">
      <c r="A5" s="37"/>
      <c r="B5" s="2"/>
      <c r="C5" s="3"/>
      <c r="D5" s="3"/>
      <c r="E5" s="3"/>
      <c r="F5" s="3"/>
      <c r="G5" s="2"/>
    </row>
    <row x14ac:dyDescent="0.25" r="6" customHeight="1" ht="17.25">
      <c r="A6" s="231" t="s">
        <v>4</v>
      </c>
      <c r="B6" s="232" t="s">
        <v>5</v>
      </c>
      <c r="C6" s="267" t="s">
        <v>75</v>
      </c>
      <c r="D6" s="267" t="s">
        <v>32</v>
      </c>
      <c r="E6" s="267" t="s">
        <v>31</v>
      </c>
      <c r="F6" s="267" t="s">
        <v>33</v>
      </c>
      <c r="G6" s="232"/>
    </row>
    <row x14ac:dyDescent="0.25" r="7" customHeight="1" ht="17.25">
      <c r="A7" s="568">
        <v>45118</v>
      </c>
      <c r="B7" s="633" t="s">
        <v>5839</v>
      </c>
      <c r="C7" s="53">
        <v>10</v>
      </c>
      <c r="D7" s="53">
        <v>6</v>
      </c>
      <c r="E7" s="53">
        <v>9</v>
      </c>
      <c r="F7" s="53">
        <v>30</v>
      </c>
      <c r="G7" s="51"/>
    </row>
    <row x14ac:dyDescent="0.25" r="8" customHeight="1" ht="17.25">
      <c r="A8" s="33"/>
      <c r="B8" s="16"/>
      <c r="C8" s="20"/>
      <c r="D8" s="35"/>
      <c r="E8" s="35"/>
      <c r="F8" s="20"/>
      <c r="G8" s="55"/>
    </row>
    <row x14ac:dyDescent="0.25" r="9" customHeight="1" ht="17.25">
      <c r="A9" s="15"/>
      <c r="B9" s="16"/>
      <c r="C9" s="20"/>
      <c r="D9" s="35"/>
      <c r="E9" s="35"/>
      <c r="F9" s="20"/>
      <c r="G9" s="55"/>
    </row>
    <row x14ac:dyDescent="0.25" r="10" customHeight="1" ht="17.25">
      <c r="A10" s="15"/>
      <c r="B10" s="16"/>
      <c r="C10" s="36"/>
      <c r="D10" s="36"/>
      <c r="E10" s="36"/>
      <c r="F10" s="36"/>
      <c r="G10" s="16"/>
    </row>
    <row x14ac:dyDescent="0.25" r="11" customHeight="1" ht="17.25">
      <c r="A11" s="15"/>
      <c r="B11" s="16"/>
      <c r="C11" s="36"/>
      <c r="D11" s="36"/>
      <c r="E11" s="36"/>
      <c r="F11" s="36"/>
      <c r="G11" s="16"/>
    </row>
    <row x14ac:dyDescent="0.25" r="12" customHeight="1" ht="17.25">
      <c r="A12" s="37"/>
      <c r="B12" s="2"/>
      <c r="C12" s="3"/>
      <c r="D12" s="3"/>
      <c r="E12" s="3"/>
      <c r="F12" s="3"/>
      <c r="G12" s="2"/>
    </row>
    <row x14ac:dyDescent="0.25" r="13" customHeight="1" ht="17.25">
      <c r="A13" s="37"/>
      <c r="B13" s="2"/>
      <c r="C13" s="3"/>
      <c r="D13" s="3"/>
      <c r="E13" s="3"/>
      <c r="F13" s="3"/>
      <c r="G13" s="2"/>
    </row>
    <row x14ac:dyDescent="0.25" r="14" customHeight="1" ht="17.25">
      <c r="A14" s="1"/>
      <c r="B14" s="2"/>
      <c r="C14" s="3"/>
      <c r="D14" s="3"/>
      <c r="E14" s="3"/>
      <c r="F14" s="3"/>
      <c r="G14" s="2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1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41" width="9.862142857142858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x14ac:dyDescent="0.25" r="4" customHeight="1" ht="17.25">
      <c r="A4" s="1" t="s">
        <v>6237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x14ac:dyDescent="0.25" r="6" customHeight="1" ht="17.25">
      <c r="A6" s="231" t="s">
        <v>4</v>
      </c>
      <c r="B6" s="232" t="s">
        <v>5</v>
      </c>
      <c r="C6" s="267" t="s">
        <v>9</v>
      </c>
      <c r="D6" s="267" t="s">
        <v>368</v>
      </c>
      <c r="E6" s="267" t="s">
        <v>7</v>
      </c>
      <c r="F6" s="267" t="s">
        <v>10</v>
      </c>
      <c r="G6" s="267" t="s">
        <v>8</v>
      </c>
      <c r="H6" s="267" t="s">
        <v>32</v>
      </c>
      <c r="I6" s="267" t="s">
        <v>31</v>
      </c>
      <c r="J6" s="267" t="s">
        <v>33</v>
      </c>
      <c r="K6" s="267" t="s">
        <v>428</v>
      </c>
      <c r="L6" s="267" t="s">
        <v>75</v>
      </c>
      <c r="M6" s="267" t="s">
        <v>76</v>
      </c>
      <c r="N6" s="267"/>
    </row>
    <row x14ac:dyDescent="0.25" r="7" customHeight="1" ht="17.25">
      <c r="A7" s="33">
        <v>44724</v>
      </c>
      <c r="B7" s="16" t="s">
        <v>6667</v>
      </c>
      <c r="C7" s="19">
        <v>150</v>
      </c>
      <c r="D7" s="19">
        <v>85</v>
      </c>
      <c r="E7" s="19">
        <v>100</v>
      </c>
      <c r="F7" s="19">
        <v>40</v>
      </c>
      <c r="G7" s="35"/>
      <c r="H7" s="35"/>
      <c r="I7" s="35"/>
      <c r="J7" s="35"/>
      <c r="K7" s="35"/>
      <c r="L7" s="35"/>
      <c r="M7" s="35"/>
      <c r="N7" s="35"/>
    </row>
    <row x14ac:dyDescent="0.25" r="8" customHeight="1" ht="17.25">
      <c r="A8" s="33">
        <v>44754</v>
      </c>
      <c r="B8" s="16" t="s">
        <v>6668</v>
      </c>
      <c r="C8" s="35"/>
      <c r="D8" s="19">
        <v>85</v>
      </c>
      <c r="E8" s="35"/>
      <c r="F8" s="35"/>
      <c r="G8" s="19">
        <v>50</v>
      </c>
      <c r="H8" s="35"/>
      <c r="I8" s="35"/>
      <c r="J8" s="35"/>
      <c r="K8" s="35"/>
      <c r="L8" s="35"/>
      <c r="M8" s="35"/>
      <c r="N8" s="35"/>
    </row>
    <row x14ac:dyDescent="0.25" r="9" customHeight="1" ht="17.25">
      <c r="A9" s="15">
        <v>44785</v>
      </c>
      <c r="B9" s="16" t="s">
        <v>6669</v>
      </c>
      <c r="C9" s="36"/>
      <c r="D9" s="17">
        <v>23</v>
      </c>
      <c r="E9" s="17">
        <v>87</v>
      </c>
      <c r="F9" s="17">
        <v>50</v>
      </c>
      <c r="G9" s="36"/>
      <c r="H9" s="17">
        <v>32</v>
      </c>
      <c r="I9" s="17">
        <v>8</v>
      </c>
      <c r="J9" s="17">
        <v>143</v>
      </c>
      <c r="K9" s="17">
        <v>20</v>
      </c>
      <c r="L9" s="36"/>
      <c r="M9" s="36"/>
      <c r="N9" s="18"/>
    </row>
    <row x14ac:dyDescent="0.25" r="10" customHeight="1" ht="17.25">
      <c r="A10" s="15">
        <v>44816</v>
      </c>
      <c r="B10" s="16" t="s">
        <v>6670</v>
      </c>
      <c r="C10" s="36"/>
      <c r="D10" s="36"/>
      <c r="E10" s="36"/>
      <c r="F10" s="36"/>
      <c r="G10" s="36"/>
      <c r="H10" s="36"/>
      <c r="I10" s="36"/>
      <c r="J10" s="36"/>
      <c r="K10" s="36"/>
      <c r="L10" s="17">
        <v>22</v>
      </c>
      <c r="M10" s="17">
        <v>36</v>
      </c>
      <c r="N10" s="18"/>
    </row>
    <row x14ac:dyDescent="0.25" r="11" customHeight="1" ht="17.25">
      <c r="A11" s="15">
        <v>44846</v>
      </c>
      <c r="B11" s="16" t="s">
        <v>6671</v>
      </c>
      <c r="C11" s="36"/>
      <c r="D11" s="36"/>
      <c r="E11" s="36"/>
      <c r="F11" s="36"/>
      <c r="G11" s="36"/>
      <c r="H11" s="36"/>
      <c r="I11" s="36"/>
      <c r="J11" s="36"/>
      <c r="K11" s="17">
        <v>25</v>
      </c>
      <c r="L11" s="36"/>
      <c r="M11" s="36"/>
      <c r="N11" s="18"/>
    </row>
    <row x14ac:dyDescent="0.25" r="12" customHeight="1" ht="17.25">
      <c r="A12" s="117">
        <v>44907</v>
      </c>
      <c r="B12" s="118" t="s">
        <v>6672</v>
      </c>
      <c r="C12" s="45"/>
      <c r="D12" s="45"/>
      <c r="E12" s="45"/>
      <c r="F12" s="45"/>
      <c r="G12" s="45"/>
      <c r="H12" s="45"/>
      <c r="I12" s="45"/>
      <c r="J12" s="45"/>
      <c r="K12" s="45"/>
      <c r="L12" s="26">
        <v>6</v>
      </c>
      <c r="M12" s="45"/>
      <c r="N12" s="98"/>
    </row>
    <row x14ac:dyDescent="0.25" r="13" customHeight="1" ht="17.25">
      <c r="A13" s="21" t="s">
        <v>6515</v>
      </c>
      <c r="B13" s="47"/>
      <c r="C13" s="23">
        <f>SUM(C7:C12)</f>
      </c>
      <c r="D13" s="23">
        <f>SUM(D7:D12)</f>
      </c>
      <c r="E13" s="23">
        <f>SUM(E7:E12)</f>
      </c>
      <c r="F13" s="23">
        <f>SUM(F7:F12)</f>
      </c>
      <c r="G13" s="23">
        <f>SUM(G7:G12)</f>
      </c>
      <c r="H13" s="23">
        <f>SUM(H7:H12)</f>
      </c>
      <c r="I13" s="23">
        <f>SUM(I7:I12)</f>
      </c>
      <c r="J13" s="23">
        <f>SUM(J7:J12)</f>
      </c>
      <c r="K13" s="23">
        <f>SUM(K7:K12)</f>
      </c>
      <c r="L13" s="23">
        <f>SUM(L7:L12)</f>
      </c>
      <c r="M13" s="23">
        <f>SUM(M7:M12)</f>
      </c>
      <c r="N13" s="119"/>
    </row>
    <row x14ac:dyDescent="0.25" r="14" customHeight="1" ht="17.25">
      <c r="A14" s="28">
        <v>44927</v>
      </c>
      <c r="B14" s="29" t="s">
        <v>5826</v>
      </c>
      <c r="C14" s="30">
        <v>-168</v>
      </c>
      <c r="D14" s="30">
        <v>-193</v>
      </c>
      <c r="E14" s="30">
        <v>-85</v>
      </c>
      <c r="F14" s="30">
        <v>-172</v>
      </c>
      <c r="G14" s="30">
        <v>-6</v>
      </c>
      <c r="H14" s="84"/>
      <c r="I14" s="84"/>
      <c r="J14" s="30">
        <v>-155</v>
      </c>
      <c r="K14" s="30">
        <v>-15</v>
      </c>
      <c r="L14" s="30">
        <v>-28</v>
      </c>
      <c r="M14" s="84"/>
      <c r="N14" s="84"/>
    </row>
    <row x14ac:dyDescent="0.25" r="15" customHeight="1" ht="17.25">
      <c r="A15" s="28">
        <v>44927</v>
      </c>
      <c r="B15" s="29" t="s">
        <v>5826</v>
      </c>
      <c r="C15" s="31"/>
      <c r="D15" s="31"/>
      <c r="E15" s="31"/>
      <c r="F15" s="31"/>
      <c r="G15" s="31"/>
      <c r="H15" s="30">
        <v>-35</v>
      </c>
      <c r="I15" s="30">
        <v>-8</v>
      </c>
      <c r="J15" s="31"/>
      <c r="K15" s="31"/>
      <c r="L15" s="31"/>
      <c r="M15" s="31"/>
      <c r="N15" s="31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20"/>
    </row>
    <row x14ac:dyDescent="0.25" r="17" customHeight="1" ht="17.25">
      <c r="A17" s="33"/>
      <c r="B17" s="34"/>
      <c r="C17" s="35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x14ac:dyDescent="0.25" r="18" customHeight="1" ht="17.25">
      <c r="A18" s="33"/>
      <c r="B18" s="34"/>
      <c r="C18" s="35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x14ac:dyDescent="0.25" r="19" customHeight="1" ht="17.25">
      <c r="A19" s="54"/>
      <c r="B19" s="55"/>
      <c r="C19" s="99">
        <f>SUM(C13:C17)</f>
      </c>
      <c r="D19" s="99">
        <f>SUM(D13:D17)</f>
      </c>
      <c r="E19" s="99">
        <f>SUM(E13:E17)</f>
      </c>
      <c r="F19" s="99">
        <f>SUM(F13:F17)</f>
      </c>
      <c r="G19" s="99">
        <f>SUM(G13:G17)</f>
      </c>
      <c r="H19" s="99">
        <f>SUM(H13:H17)</f>
      </c>
      <c r="I19" s="99">
        <f>SUM(I13:I17)</f>
      </c>
      <c r="J19" s="99">
        <f>SUM(J13:J17)</f>
      </c>
      <c r="K19" s="99">
        <f>SUM(K13:K17)</f>
      </c>
      <c r="L19" s="99">
        <f>SUM(L13:L17)</f>
      </c>
      <c r="M19" s="99">
        <f>SUM(M13:M17)</f>
      </c>
      <c r="N19" s="99">
        <f>SUM(N13:N17)</f>
      </c>
    </row>
    <row x14ac:dyDescent="0.25" r="20" customHeight="1" ht="17.25">
      <c r="A20" s="37"/>
      <c r="B20" s="8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  <row x14ac:dyDescent="0.25" r="21" customHeight="1" ht="17.25">
      <c r="A21" s="1" t="s">
        <v>6673</v>
      </c>
      <c r="B21" s="4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8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x14ac:dyDescent="0.25" r="4" customHeight="1" ht="17.25">
      <c r="A4" s="1" t="s">
        <v>6656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7</v>
      </c>
      <c r="E6" s="267" t="s">
        <v>8</v>
      </c>
      <c r="F6" s="267" t="s">
        <v>33</v>
      </c>
      <c r="G6" s="267" t="s">
        <v>31</v>
      </c>
      <c r="H6" s="267" t="s">
        <v>75</v>
      </c>
      <c r="I6" s="267" t="s">
        <v>358</v>
      </c>
      <c r="J6" s="267" t="s">
        <v>76</v>
      </c>
      <c r="K6" s="267" t="s">
        <v>10</v>
      </c>
      <c r="L6" s="267" t="s">
        <v>428</v>
      </c>
      <c r="M6" s="267" t="s">
        <v>1866</v>
      </c>
      <c r="N6" s="267" t="s">
        <v>32</v>
      </c>
      <c r="O6" s="267" t="s">
        <v>9</v>
      </c>
      <c r="P6" s="267" t="s">
        <v>383</v>
      </c>
      <c r="Q6" s="267"/>
    </row>
    <row x14ac:dyDescent="0.25" r="7" customHeight="1" ht="17.25">
      <c r="A7" s="117" t="s">
        <v>4173</v>
      </c>
      <c r="B7" s="25" t="s">
        <v>6657</v>
      </c>
      <c r="C7" s="138">
        <v>22</v>
      </c>
      <c r="D7" s="138">
        <v>22</v>
      </c>
      <c r="E7" s="138">
        <v>100</v>
      </c>
      <c r="F7" s="138">
        <v>50</v>
      </c>
      <c r="G7" s="138">
        <v>15</v>
      </c>
      <c r="H7" s="46"/>
      <c r="I7" s="46"/>
      <c r="J7" s="46"/>
      <c r="K7" s="46"/>
      <c r="L7" s="46"/>
      <c r="M7" s="46"/>
      <c r="N7" s="46"/>
      <c r="O7" s="46"/>
      <c r="P7" s="46"/>
      <c r="Q7" s="98"/>
    </row>
    <row x14ac:dyDescent="0.25" r="8" customHeight="1" ht="17.25">
      <c r="A8" s="21" t="s">
        <v>6263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352"/>
      <c r="I8" s="352"/>
      <c r="J8" s="352"/>
      <c r="K8" s="352"/>
      <c r="L8" s="352"/>
      <c r="M8" s="352"/>
      <c r="N8" s="352"/>
      <c r="O8" s="352"/>
      <c r="P8" s="352"/>
      <c r="Q8" s="119"/>
    </row>
    <row x14ac:dyDescent="0.25" r="9" customHeight="1" ht="17.25">
      <c r="A9" s="535" t="s">
        <v>539</v>
      </c>
      <c r="B9" s="427" t="s">
        <v>6658</v>
      </c>
      <c r="C9" s="35"/>
      <c r="D9" s="35"/>
      <c r="E9" s="35"/>
      <c r="F9" s="35"/>
      <c r="G9" s="19">
        <v>15</v>
      </c>
      <c r="H9" s="19">
        <v>40</v>
      </c>
      <c r="I9" s="19">
        <v>20</v>
      </c>
      <c r="J9" s="35"/>
      <c r="K9" s="35"/>
      <c r="L9" s="35"/>
      <c r="M9" s="35"/>
      <c r="N9" s="35"/>
      <c r="O9" s="35"/>
      <c r="P9" s="35"/>
      <c r="Q9" s="35"/>
    </row>
    <row x14ac:dyDescent="0.25" r="10" customHeight="1" ht="17.25">
      <c r="A10" s="21" t="s">
        <v>6333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352"/>
      <c r="K10" s="352"/>
      <c r="L10" s="352"/>
      <c r="M10" s="352"/>
      <c r="N10" s="352"/>
      <c r="O10" s="352"/>
      <c r="P10" s="352"/>
      <c r="Q10" s="119"/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</row>
    <row x14ac:dyDescent="0.25" r="12" customHeight="1" ht="17.25">
      <c r="A12" s="21" t="s">
        <v>6336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352"/>
      <c r="K12" s="352"/>
      <c r="L12" s="352"/>
      <c r="M12" s="352"/>
      <c r="N12" s="352"/>
      <c r="O12" s="352"/>
      <c r="P12" s="352"/>
      <c r="Q12" s="119"/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</row>
    <row x14ac:dyDescent="0.25" r="14" customHeight="1" ht="17.25">
      <c r="A14" s="21" t="s">
        <v>6274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352"/>
      <c r="K14" s="352"/>
      <c r="L14" s="352"/>
      <c r="M14" s="352"/>
      <c r="N14" s="352"/>
      <c r="O14" s="352"/>
      <c r="P14" s="352"/>
      <c r="Q14" s="119"/>
    </row>
    <row x14ac:dyDescent="0.25" r="15" customHeight="1" ht="17.25">
      <c r="A15" s="33">
        <v>44751</v>
      </c>
      <c r="B15" s="118" t="s">
        <v>6659</v>
      </c>
      <c r="C15" s="19">
        <v>36</v>
      </c>
      <c r="D15" s="19">
        <v>42</v>
      </c>
      <c r="E15" s="35"/>
      <c r="F15" s="19">
        <v>120</v>
      </c>
      <c r="G15" s="35"/>
      <c r="H15" s="35"/>
      <c r="I15" s="35"/>
      <c r="J15" s="19">
        <v>12</v>
      </c>
      <c r="K15" s="19">
        <v>18</v>
      </c>
      <c r="L15" s="19">
        <v>18</v>
      </c>
      <c r="M15" s="19">
        <v>12</v>
      </c>
      <c r="N15" s="19">
        <v>30</v>
      </c>
      <c r="O15" s="19">
        <v>72</v>
      </c>
      <c r="P15" s="35"/>
      <c r="Q15" s="35"/>
    </row>
    <row x14ac:dyDescent="0.25" r="16" customHeight="1" ht="17.25">
      <c r="A16" s="33" t="s">
        <v>5721</v>
      </c>
      <c r="B16" s="118" t="s">
        <v>6660</v>
      </c>
      <c r="C16" s="19">
        <v>36</v>
      </c>
      <c r="D16" s="19">
        <v>54</v>
      </c>
      <c r="E16" s="35"/>
      <c r="F16" s="19">
        <v>90</v>
      </c>
      <c r="G16" s="19">
        <v>21</v>
      </c>
      <c r="H16" s="35"/>
      <c r="I16" s="35"/>
      <c r="J16" s="35"/>
      <c r="K16" s="19">
        <v>45</v>
      </c>
      <c r="L16" s="35"/>
      <c r="M16" s="35"/>
      <c r="N16" s="35"/>
      <c r="O16" s="19">
        <v>60</v>
      </c>
      <c r="P16" s="35"/>
      <c r="Q16" s="35"/>
    </row>
    <row x14ac:dyDescent="0.25" r="17" customHeight="1" ht="17.25">
      <c r="A17" s="21" t="s">
        <v>5017</v>
      </c>
      <c r="B17" s="47"/>
      <c r="C17" s="23">
        <f>SUM(C14:C16)</f>
      </c>
      <c r="D17" s="23">
        <f>SUM(D14:D16)</f>
      </c>
      <c r="E17" s="23">
        <f>SUM(E14:E16)</f>
      </c>
      <c r="F17" s="23">
        <f>SUM(F14:F16)</f>
      </c>
      <c r="G17" s="23">
        <f>SUM(G14:G16)</f>
      </c>
      <c r="H17" s="23">
        <f>SUM(H14:H16)</f>
      </c>
      <c r="I17" s="23">
        <f>SUM(I14:I16)</f>
      </c>
      <c r="J17" s="23">
        <f>SUM(J14:J16)</f>
      </c>
      <c r="K17" s="23">
        <f>SUM(K14:K16)</f>
      </c>
      <c r="L17" s="23">
        <f>SUM(L14:L16)</f>
      </c>
      <c r="M17" s="23">
        <f>SUM(M14:M16)</f>
      </c>
      <c r="N17" s="23">
        <f>SUM(N14:N16)</f>
      </c>
      <c r="O17" s="23">
        <f>SUM(O14:O16)</f>
      </c>
      <c r="P17" s="112"/>
      <c r="Q17" s="119"/>
    </row>
    <row x14ac:dyDescent="0.25" r="18" customHeight="1" ht="17.25">
      <c r="A18" s="33">
        <v>44661</v>
      </c>
      <c r="B18" s="118" t="s">
        <v>14</v>
      </c>
      <c r="C18" s="19">
        <v>-61</v>
      </c>
      <c r="D18" s="19">
        <v>-95</v>
      </c>
      <c r="E18" s="35"/>
      <c r="F18" s="19">
        <v>-116</v>
      </c>
      <c r="G18" s="35"/>
      <c r="H18" s="19">
        <v>-12</v>
      </c>
      <c r="I18" s="35"/>
      <c r="J18" s="19">
        <v>-7</v>
      </c>
      <c r="K18" s="19">
        <v>-31</v>
      </c>
      <c r="L18" s="19">
        <v>-12</v>
      </c>
      <c r="M18" s="35"/>
      <c r="N18" s="35"/>
      <c r="O18" s="19">
        <v>-100</v>
      </c>
      <c r="P18" s="35"/>
      <c r="Q18" s="35"/>
    </row>
    <row x14ac:dyDescent="0.25" r="19" customHeight="1" ht="17.25">
      <c r="A19" s="33">
        <v>44875</v>
      </c>
      <c r="B19" s="118" t="s">
        <v>14</v>
      </c>
      <c r="C19" s="19">
        <v>-14</v>
      </c>
      <c r="D19" s="19">
        <v>-14</v>
      </c>
      <c r="E19" s="35"/>
      <c r="F19" s="35"/>
      <c r="G19" s="35"/>
      <c r="H19" s="19">
        <v>-28</v>
      </c>
      <c r="I19" s="35"/>
      <c r="J19" s="19">
        <v>-4</v>
      </c>
      <c r="K19" s="19">
        <v>-32</v>
      </c>
      <c r="L19" s="19">
        <v>-6</v>
      </c>
      <c r="M19" s="35"/>
      <c r="N19" s="35"/>
      <c r="O19" s="19">
        <v>-32</v>
      </c>
      <c r="P19" s="35"/>
      <c r="Q19" s="35"/>
    </row>
    <row x14ac:dyDescent="0.25" r="20" customHeight="1" ht="17.25">
      <c r="A20" s="21" t="s">
        <v>4984</v>
      </c>
      <c r="B20" s="47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3">
        <f>SUM(G17:G19)</f>
      </c>
      <c r="H20" s="23">
        <f>SUM(H17:H19)</f>
      </c>
      <c r="I20" s="23">
        <f>SUM(I17:I19)</f>
      </c>
      <c r="J20" s="23">
        <f>SUM(J17:J19)</f>
      </c>
      <c r="K20" s="23">
        <f>SUM(K17:K19)</f>
      </c>
      <c r="L20" s="23">
        <f>SUM(L17:L19)</f>
      </c>
      <c r="M20" s="23">
        <f>SUM(M17:M19)</f>
      </c>
      <c r="N20" s="23">
        <f>SUM(N17:N19)</f>
      </c>
      <c r="O20" s="23">
        <f>SUM(O17:O19)</f>
      </c>
      <c r="P20" s="112"/>
      <c r="Q20" s="119"/>
    </row>
    <row x14ac:dyDescent="0.25" r="21" customHeight="1" ht="17.25">
      <c r="A21" s="33"/>
      <c r="B21" s="118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</row>
    <row x14ac:dyDescent="0.25" r="22" customHeight="1" ht="17.25">
      <c r="A22" s="21" t="s">
        <v>6340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23">
        <f>SUM(L20:L21)</f>
      </c>
      <c r="M22" s="23">
        <f>SUM(M20:M21)</f>
      </c>
      <c r="N22" s="23">
        <f>SUM(N20:N21)</f>
      </c>
      <c r="O22" s="23">
        <f>SUM(O20:O21)</f>
      </c>
      <c r="P22" s="112"/>
      <c r="Q22" s="119"/>
    </row>
    <row x14ac:dyDescent="0.25" r="23" customHeight="1" ht="17.25">
      <c r="A23" s="33"/>
      <c r="B23" s="118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</row>
    <row x14ac:dyDescent="0.25" r="24" customHeight="1" ht="17.25">
      <c r="A24" s="21" t="s">
        <v>6515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23">
        <f>SUM(M22:M23)</f>
      </c>
      <c r="N24" s="23">
        <f>SUM(N22:N23)</f>
      </c>
      <c r="O24" s="23">
        <f>SUM(O22:O23)</f>
      </c>
      <c r="P24" s="112"/>
      <c r="Q24" s="119"/>
    </row>
    <row x14ac:dyDescent="0.25" r="25" customHeight="1" ht="17.25">
      <c r="A25" s="33" t="s">
        <v>3343</v>
      </c>
      <c r="B25" s="118" t="s">
        <v>6661</v>
      </c>
      <c r="C25" s="35"/>
      <c r="D25" s="35"/>
      <c r="E25" s="35"/>
      <c r="F25" s="19">
        <v>100</v>
      </c>
      <c r="G25" s="35"/>
      <c r="H25" s="19">
        <v>10</v>
      </c>
      <c r="I25" s="35"/>
      <c r="J25" s="35"/>
      <c r="K25" s="35"/>
      <c r="L25" s="35"/>
      <c r="M25" s="35"/>
      <c r="N25" s="19">
        <v>10</v>
      </c>
      <c r="O25" s="19">
        <v>50</v>
      </c>
      <c r="P25" s="35"/>
      <c r="Q25" s="35"/>
    </row>
    <row x14ac:dyDescent="0.25" r="26" customHeight="1" ht="17.25">
      <c r="A26" s="33" t="s">
        <v>3343</v>
      </c>
      <c r="B26" s="118" t="s">
        <v>6662</v>
      </c>
      <c r="C26" s="19">
        <v>100</v>
      </c>
      <c r="D26" s="35"/>
      <c r="E26" s="19">
        <v>70</v>
      </c>
      <c r="F26" s="35"/>
      <c r="G26" s="35"/>
      <c r="H26" s="35"/>
      <c r="I26" s="35"/>
      <c r="J26" s="35"/>
      <c r="K26" s="19">
        <v>50</v>
      </c>
      <c r="L26" s="35"/>
      <c r="M26" s="35"/>
      <c r="N26" s="35"/>
      <c r="O26" s="35"/>
      <c r="P26" s="35"/>
      <c r="Q26" s="35"/>
    </row>
    <row x14ac:dyDescent="0.25" r="27" customHeight="1" ht="17.25">
      <c r="A27" s="15" t="s">
        <v>1781</v>
      </c>
      <c r="B27" s="16" t="s">
        <v>6663</v>
      </c>
      <c r="C27" s="35"/>
      <c r="D27" s="19">
        <v>100</v>
      </c>
      <c r="E27" s="35"/>
      <c r="F27" s="35"/>
      <c r="G27" s="35"/>
      <c r="H27" s="35"/>
      <c r="I27" s="35"/>
      <c r="J27" s="35"/>
      <c r="K27" s="35"/>
      <c r="L27" s="19">
        <v>3</v>
      </c>
      <c r="M27" s="35"/>
      <c r="N27" s="35"/>
      <c r="O27" s="35"/>
      <c r="P27" s="19">
        <v>10</v>
      </c>
      <c r="Q27" s="35"/>
    </row>
    <row x14ac:dyDescent="0.25" r="28" customHeight="1" ht="17.25">
      <c r="A28" s="654" t="s">
        <v>1855</v>
      </c>
      <c r="B28" s="16" t="s">
        <v>6664</v>
      </c>
      <c r="C28" s="36"/>
      <c r="D28" s="36"/>
      <c r="E28" s="36"/>
      <c r="F28" s="36"/>
      <c r="G28" s="17">
        <v>10</v>
      </c>
      <c r="H28" s="36"/>
      <c r="I28" s="36"/>
      <c r="J28" s="36"/>
      <c r="K28" s="36"/>
      <c r="L28" s="17">
        <v>3</v>
      </c>
      <c r="M28" s="36"/>
      <c r="N28" s="36"/>
      <c r="O28" s="36"/>
      <c r="P28" s="36"/>
      <c r="Q28" s="36"/>
    </row>
    <row x14ac:dyDescent="0.25" r="29" customHeight="1" ht="17.25">
      <c r="A29" s="406" t="s">
        <v>3382</v>
      </c>
      <c r="B29" s="16" t="s">
        <v>6665</v>
      </c>
      <c r="C29" s="45"/>
      <c r="D29" s="26">
        <v>10</v>
      </c>
      <c r="E29" s="45"/>
      <c r="F29" s="45"/>
      <c r="G29" s="26">
        <v>10</v>
      </c>
      <c r="H29" s="45"/>
      <c r="I29" s="45"/>
      <c r="J29" s="45"/>
      <c r="K29" s="45"/>
      <c r="L29" s="45"/>
      <c r="M29" s="45"/>
      <c r="N29" s="45"/>
      <c r="O29" s="26">
        <v>30</v>
      </c>
      <c r="P29" s="45"/>
      <c r="Q29" s="1003"/>
    </row>
    <row x14ac:dyDescent="0.25" r="30" customHeight="1" ht="17.25">
      <c r="A30" s="21" t="s">
        <v>5944</v>
      </c>
      <c r="B30" s="47"/>
      <c r="C30" s="23">
        <f>SUM(C24:C29)</f>
      </c>
      <c r="D30" s="23">
        <f>SUM(D24:D29)</f>
      </c>
      <c r="E30" s="23">
        <f>SUM(E24:E29)</f>
      </c>
      <c r="F30" s="23">
        <f>SUM(F24:F29)</f>
      </c>
      <c r="G30" s="23">
        <f>SUM(G24:G29)</f>
      </c>
      <c r="H30" s="23">
        <f>SUM(H24:H29)</f>
      </c>
      <c r="I30" s="23">
        <f>SUM(I24:I29)</f>
      </c>
      <c r="J30" s="23">
        <f>SUM(J24:J29)</f>
      </c>
      <c r="K30" s="23">
        <f>SUM(K24:K29)</f>
      </c>
      <c r="L30" s="23">
        <f>SUM(L24:L29)</f>
      </c>
      <c r="M30" s="23">
        <f>SUM(M24:M29)</f>
      </c>
      <c r="N30" s="23">
        <f>SUM(N24:N29)</f>
      </c>
      <c r="O30" s="23">
        <f>SUM(O24:O29)</f>
      </c>
      <c r="P30" s="23">
        <f>SUM(P24:P29)</f>
      </c>
      <c r="Q30" s="119"/>
    </row>
    <row x14ac:dyDescent="0.25" r="31" customHeight="1" ht="17.25">
      <c r="A31" s="200">
        <v>44928</v>
      </c>
      <c r="B31" s="201" t="s">
        <v>6666</v>
      </c>
      <c r="C31" s="194">
        <v>-119</v>
      </c>
      <c r="D31" s="194">
        <v>-119</v>
      </c>
      <c r="E31" s="194">
        <v>-170</v>
      </c>
      <c r="F31" s="194">
        <v>-244</v>
      </c>
      <c r="G31" s="194">
        <v>-71</v>
      </c>
      <c r="H31" s="194">
        <v>-10</v>
      </c>
      <c r="I31" s="194">
        <v>-20</v>
      </c>
      <c r="J31" s="194">
        <v>-1</v>
      </c>
      <c r="K31" s="194">
        <v>-50</v>
      </c>
      <c r="L31" s="194">
        <v>-6</v>
      </c>
      <c r="M31" s="194">
        <v>-12</v>
      </c>
      <c r="N31" s="194">
        <v>-40</v>
      </c>
      <c r="O31" s="194">
        <v>-80</v>
      </c>
      <c r="P31" s="194">
        <v>-10</v>
      </c>
      <c r="Q31" s="20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</row>
    <row x14ac:dyDescent="0.25" r="36" customHeight="1" ht="17.25">
      <c r="A36" s="123"/>
      <c r="B36" s="124"/>
      <c r="C36" s="103">
        <f>SUM(C30:C32)</f>
      </c>
      <c r="D36" s="103">
        <f>SUM(D30:D32)</f>
      </c>
      <c r="E36" s="103">
        <f>SUM(E30:E32)</f>
      </c>
      <c r="F36" s="103">
        <f>SUM(F30:F32)</f>
      </c>
      <c r="G36" s="103">
        <f>SUM(G30:G32)</f>
      </c>
      <c r="H36" s="103">
        <f>SUM(H30:H32)</f>
      </c>
      <c r="I36" s="103">
        <f>SUM(I30:I32)</f>
      </c>
      <c r="J36" s="103">
        <f>SUM(J30:J32)</f>
      </c>
      <c r="K36" s="103">
        <f>SUM(K30:K32)</f>
      </c>
      <c r="L36" s="103">
        <f>SUM(L30:L32)</f>
      </c>
      <c r="M36" s="103">
        <f>SUM(M30:M32)</f>
      </c>
      <c r="N36" s="103">
        <f>SUM(N30:N32)</f>
      </c>
      <c r="O36" s="103">
        <f>SUM(O30:O32)</f>
      </c>
      <c r="P36" s="103">
        <f>SUM(P30:P32)</f>
      </c>
      <c r="Q36" s="103">
        <f>SUM(Q30:Q32)</f>
      </c>
    </row>
    <row x14ac:dyDescent="0.25" r="37" customHeight="1" ht="17.25">
      <c r="A37" s="37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</row>
    <row x14ac:dyDescent="0.25" r="38" customHeight="1" ht="17.25">
      <c r="A38" s="37"/>
      <c r="B38" s="2"/>
      <c r="C38" s="267" t="s">
        <v>368</v>
      </c>
      <c r="D38" s="267" t="s">
        <v>7</v>
      </c>
      <c r="E38" s="267" t="s">
        <v>8</v>
      </c>
      <c r="F38" s="267" t="s">
        <v>33</v>
      </c>
      <c r="G38" s="267" t="s">
        <v>31</v>
      </c>
      <c r="H38" s="267" t="s">
        <v>75</v>
      </c>
      <c r="I38" s="267" t="s">
        <v>358</v>
      </c>
      <c r="J38" s="267" t="s">
        <v>76</v>
      </c>
      <c r="K38" s="267" t="s">
        <v>10</v>
      </c>
      <c r="L38" s="267" t="s">
        <v>428</v>
      </c>
      <c r="M38" s="267" t="s">
        <v>1866</v>
      </c>
      <c r="N38" s="267" t="s">
        <v>32</v>
      </c>
      <c r="O38" s="267" t="s">
        <v>9</v>
      </c>
      <c r="P38" s="267" t="s">
        <v>383</v>
      </c>
      <c r="Q38" s="267"/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9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0.576428571428572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9.719285714285713" customWidth="1" bestFit="1"/>
    <col min="10" max="10" style="41" width="9.719285714285713" customWidth="1" bestFit="1"/>
    <col min="11" max="11" style="41" width="9.719285714285713" customWidth="1" bestFit="1"/>
    <col min="12" max="12" style="41" width="9.719285714285713" customWidth="1" bestFit="1"/>
    <col min="13" max="13" style="41" width="9.719285714285713" customWidth="1" bestFit="1"/>
    <col min="14" max="14" style="41" width="9.719285714285713" customWidth="1" bestFit="1"/>
    <col min="15" max="15" style="41" width="9.719285714285713" customWidth="1" bestFit="1"/>
    <col min="16" max="16" style="41" width="9.719285714285713" customWidth="1" bestFit="1"/>
    <col min="17" max="17" style="41" width="9.719285714285713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2"/>
    </row>
    <row x14ac:dyDescent="0.25" r="4" customHeight="1" ht="17.25">
      <c r="A4" s="1" t="s">
        <v>6653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75</v>
      </c>
      <c r="E6" s="267" t="s">
        <v>7</v>
      </c>
      <c r="F6" s="267" t="s">
        <v>76</v>
      </c>
      <c r="G6" s="267" t="s">
        <v>428</v>
      </c>
      <c r="H6" s="267" t="s">
        <v>10</v>
      </c>
      <c r="I6" s="267" t="s">
        <v>8</v>
      </c>
      <c r="J6" s="267" t="s">
        <v>9</v>
      </c>
      <c r="K6" s="267" t="s">
        <v>31</v>
      </c>
      <c r="L6" s="267" t="s">
        <v>383</v>
      </c>
      <c r="M6" s="267" t="s">
        <v>32</v>
      </c>
      <c r="N6" s="267" t="s">
        <v>33</v>
      </c>
      <c r="O6" s="267" t="s">
        <v>1083</v>
      </c>
      <c r="P6" s="267" t="s">
        <v>358</v>
      </c>
      <c r="Q6" s="234" t="s">
        <v>1866</v>
      </c>
      <c r="R6" s="2"/>
    </row>
    <row x14ac:dyDescent="0.25" r="7" customHeight="1" ht="17.25">
      <c r="A7" s="33">
        <v>44781</v>
      </c>
      <c r="B7" s="118" t="s">
        <v>6268</v>
      </c>
      <c r="C7" s="17">
        <v>90</v>
      </c>
      <c r="D7" s="17">
        <v>30</v>
      </c>
      <c r="E7" s="17">
        <v>90</v>
      </c>
      <c r="F7" s="17">
        <v>30</v>
      </c>
      <c r="G7" s="36"/>
      <c r="H7" s="17">
        <v>20</v>
      </c>
      <c r="I7" s="17">
        <v>90</v>
      </c>
      <c r="J7" s="17">
        <v>100</v>
      </c>
      <c r="K7" s="36"/>
      <c r="L7" s="36"/>
      <c r="M7" s="36"/>
      <c r="N7" s="36"/>
      <c r="O7" s="36"/>
      <c r="P7" s="17">
        <v>40</v>
      </c>
      <c r="Q7" s="36"/>
      <c r="R7" s="2"/>
    </row>
    <row x14ac:dyDescent="0.25" r="8" customHeight="1" ht="17.25">
      <c r="A8" s="33">
        <v>44813</v>
      </c>
      <c r="B8" s="118" t="s">
        <v>6269</v>
      </c>
      <c r="C8" s="18"/>
      <c r="D8" s="18"/>
      <c r="E8" s="18"/>
      <c r="F8" s="18"/>
      <c r="G8" s="17">
        <v>10</v>
      </c>
      <c r="H8" s="17">
        <v>26</v>
      </c>
      <c r="I8" s="18"/>
      <c r="J8" s="18"/>
      <c r="K8" s="17">
        <v>60</v>
      </c>
      <c r="L8" s="17">
        <v>30</v>
      </c>
      <c r="M8" s="17">
        <v>30</v>
      </c>
      <c r="N8" s="17">
        <v>100</v>
      </c>
      <c r="O8" s="17">
        <v>300</v>
      </c>
      <c r="P8" s="17">
        <v>15</v>
      </c>
      <c r="Q8" s="36"/>
      <c r="R8" s="2"/>
    </row>
    <row x14ac:dyDescent="0.25" r="9" customHeight="1" ht="17.25">
      <c r="A9" s="33">
        <v>44842</v>
      </c>
      <c r="B9" s="118" t="s">
        <v>6270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17">
        <v>20</v>
      </c>
      <c r="R9" s="2"/>
    </row>
    <row x14ac:dyDescent="0.25" r="10" customHeight="1" ht="17.25">
      <c r="A10" s="54">
        <v>44903</v>
      </c>
      <c r="B10" s="124" t="s">
        <v>6654</v>
      </c>
      <c r="C10" s="103">
        <v>22</v>
      </c>
      <c r="D10" s="103">
        <v>30</v>
      </c>
      <c r="E10" s="103">
        <v>22</v>
      </c>
      <c r="F10" s="103">
        <v>30</v>
      </c>
      <c r="G10" s="103">
        <v>18</v>
      </c>
      <c r="H10" s="103">
        <v>18</v>
      </c>
      <c r="I10" s="103">
        <v>20</v>
      </c>
      <c r="J10" s="103">
        <v>80</v>
      </c>
      <c r="K10" s="103">
        <v>36</v>
      </c>
      <c r="L10" s="103">
        <v>10</v>
      </c>
      <c r="M10" s="103">
        <v>25</v>
      </c>
      <c r="N10" s="103">
        <v>100</v>
      </c>
      <c r="O10" s="103">
        <v>50</v>
      </c>
      <c r="P10" s="18"/>
      <c r="Q10" s="18"/>
      <c r="R10" s="2"/>
    </row>
    <row x14ac:dyDescent="0.25" r="11" customHeight="1" ht="17.25">
      <c r="A11" s="33" t="s">
        <v>551</v>
      </c>
      <c r="B11" s="16" t="s">
        <v>6271</v>
      </c>
      <c r="C11" s="18"/>
      <c r="D11" s="18"/>
      <c r="E11" s="18"/>
      <c r="F11" s="18"/>
      <c r="G11" s="18"/>
      <c r="H11" s="18"/>
      <c r="I11" s="18"/>
      <c r="J11" s="17">
        <v>60</v>
      </c>
      <c r="K11" s="17">
        <v>3</v>
      </c>
      <c r="L11" s="18"/>
      <c r="M11" s="17">
        <v>50</v>
      </c>
      <c r="N11" s="17">
        <v>50</v>
      </c>
      <c r="O11" s="17">
        <v>170</v>
      </c>
      <c r="P11" s="18"/>
      <c r="Q11" s="17">
        <v>25</v>
      </c>
      <c r="R11" s="2"/>
    </row>
    <row x14ac:dyDescent="0.25" r="12" customHeight="1" ht="17.25">
      <c r="A12" s="33" t="s">
        <v>552</v>
      </c>
      <c r="B12" s="16" t="s">
        <v>6272</v>
      </c>
      <c r="C12" s="18"/>
      <c r="D12" s="18"/>
      <c r="E12" s="18"/>
      <c r="F12" s="18"/>
      <c r="G12" s="18"/>
      <c r="H12" s="18"/>
      <c r="I12" s="18"/>
      <c r="J12" s="18"/>
      <c r="K12" s="17">
        <v>62</v>
      </c>
      <c r="L12" s="17">
        <v>40</v>
      </c>
      <c r="M12" s="17">
        <v>35</v>
      </c>
      <c r="N12" s="17">
        <v>100</v>
      </c>
      <c r="O12" s="17">
        <v>200</v>
      </c>
      <c r="P12" s="17">
        <v>30</v>
      </c>
      <c r="Q12" s="17">
        <v>50</v>
      </c>
      <c r="R12" s="2"/>
    </row>
    <row x14ac:dyDescent="0.25" r="13" customHeight="1" ht="17.25">
      <c r="A13" s="33" t="s">
        <v>552</v>
      </c>
      <c r="B13" s="16" t="s">
        <v>14</v>
      </c>
      <c r="C13" s="18"/>
      <c r="D13" s="18"/>
      <c r="E13" s="18"/>
      <c r="F13" s="18"/>
      <c r="G13" s="18"/>
      <c r="H13" s="18"/>
      <c r="I13" s="18"/>
      <c r="J13" s="36"/>
      <c r="K13" s="36"/>
      <c r="L13" s="18"/>
      <c r="M13" s="36"/>
      <c r="N13" s="17">
        <v>-33</v>
      </c>
      <c r="O13" s="17">
        <v>-80</v>
      </c>
      <c r="P13" s="18"/>
      <c r="Q13" s="36"/>
      <c r="R13" s="2"/>
    </row>
    <row x14ac:dyDescent="0.25" r="14" customHeight="1" ht="17.25">
      <c r="A14" s="33" t="s">
        <v>463</v>
      </c>
      <c r="B14" s="16" t="s">
        <v>6273</v>
      </c>
      <c r="C14" s="18"/>
      <c r="D14" s="18"/>
      <c r="E14" s="18"/>
      <c r="F14" s="18"/>
      <c r="G14" s="18"/>
      <c r="H14" s="18"/>
      <c r="I14" s="18"/>
      <c r="J14" s="36"/>
      <c r="K14" s="36"/>
      <c r="L14" s="18"/>
      <c r="M14" s="36"/>
      <c r="N14" s="17">
        <v>33</v>
      </c>
      <c r="O14" s="17">
        <v>80</v>
      </c>
      <c r="P14" s="18"/>
      <c r="Q14" s="36"/>
      <c r="R14" s="2"/>
    </row>
    <row x14ac:dyDescent="0.25" r="15" customHeight="1" ht="17.25">
      <c r="A15" s="21" t="s">
        <v>6274</v>
      </c>
      <c r="B15" s="47"/>
      <c r="C15" s="23">
        <f>SUM(C7:C14)</f>
      </c>
      <c r="D15" s="23">
        <f>SUM(D7:D14)</f>
      </c>
      <c r="E15" s="23">
        <f>SUM(E7:E14)</f>
      </c>
      <c r="F15" s="23">
        <f>SUM(F7:F14)</f>
      </c>
      <c r="G15" s="23">
        <f>SUM(G7:G14)</f>
      </c>
      <c r="H15" s="23">
        <f>SUM(H7:H14)</f>
      </c>
      <c r="I15" s="23">
        <f>SUM(I7:I14)</f>
      </c>
      <c r="J15" s="23">
        <f>SUM(J7:J14)</f>
      </c>
      <c r="K15" s="23">
        <f>SUM(K7:K14)</f>
      </c>
      <c r="L15" s="23">
        <f>SUM(L7:L14)</f>
      </c>
      <c r="M15" s="23">
        <f>SUM(M7:M14)</f>
      </c>
      <c r="N15" s="23">
        <f>SUM(N7:N14)</f>
      </c>
      <c r="O15" s="23">
        <f>SUM(O7:O14)</f>
      </c>
      <c r="P15" s="23">
        <f>SUM(P7:P14)</f>
      </c>
      <c r="Q15" s="175">
        <f>SUM(Q7:Q14)</f>
      </c>
      <c r="R15" s="2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2"/>
    </row>
    <row x14ac:dyDescent="0.25" r="17" customHeight="1" ht="17.25">
      <c r="A17" s="21" t="s">
        <v>5017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  <c r="N17" s="23">
        <f>SUM(N15:N16)</f>
      </c>
      <c r="O17" s="23">
        <f>SUM(O15:O16)</f>
      </c>
      <c r="P17" s="23">
        <f>SUM(P15:P16)</f>
      </c>
      <c r="Q17" s="23">
        <f>SUM(Q15:Q16)</f>
      </c>
      <c r="R17" s="2"/>
    </row>
    <row x14ac:dyDescent="0.25" r="18" customHeight="1" ht="17.25">
      <c r="A18" s="15">
        <v>44752</v>
      </c>
      <c r="B18" s="16" t="s">
        <v>14</v>
      </c>
      <c r="C18" s="17">
        <v>-84</v>
      </c>
      <c r="D18" s="36"/>
      <c r="E18" s="36"/>
      <c r="F18" s="36"/>
      <c r="G18" s="17">
        <v>-18</v>
      </c>
      <c r="H18" s="17">
        <v>-28</v>
      </c>
      <c r="I18" s="36"/>
      <c r="J18" s="36"/>
      <c r="K18" s="36"/>
      <c r="L18" s="36"/>
      <c r="M18" s="36"/>
      <c r="N18" s="36"/>
      <c r="O18" s="17">
        <v>-150</v>
      </c>
      <c r="P18" s="36"/>
      <c r="Q18" s="36"/>
      <c r="R18" s="2"/>
    </row>
    <row x14ac:dyDescent="0.25" r="19" customHeight="1" ht="17.25">
      <c r="A19" s="15">
        <v>44844</v>
      </c>
      <c r="B19" s="16" t="s">
        <v>14</v>
      </c>
      <c r="C19" s="36"/>
      <c r="D19" s="17">
        <v>-52</v>
      </c>
      <c r="E19" s="17">
        <v>-88</v>
      </c>
      <c r="F19" s="17">
        <v>-46</v>
      </c>
      <c r="G19" s="36"/>
      <c r="H19" s="36"/>
      <c r="I19" s="17">
        <v>-78</v>
      </c>
      <c r="J19" s="36"/>
      <c r="K19" s="36"/>
      <c r="L19" s="36"/>
      <c r="M19" s="17">
        <v>-110</v>
      </c>
      <c r="N19" s="36"/>
      <c r="O19" s="17">
        <v>-200</v>
      </c>
      <c r="P19" s="17">
        <v>-85</v>
      </c>
      <c r="Q19" s="17">
        <v>-79</v>
      </c>
      <c r="R19" s="2"/>
    </row>
    <row x14ac:dyDescent="0.25" r="20" customHeight="1" ht="17.25">
      <c r="A20" s="15" t="s">
        <v>2684</v>
      </c>
      <c r="B20" s="16" t="s">
        <v>14</v>
      </c>
      <c r="C20" s="17">
        <v>-9</v>
      </c>
      <c r="D20" s="36"/>
      <c r="E20" s="17">
        <v>-2</v>
      </c>
      <c r="F20" s="17">
        <v>-2</v>
      </c>
      <c r="G20" s="36"/>
      <c r="H20" s="17">
        <v>-16</v>
      </c>
      <c r="I20" s="36"/>
      <c r="J20" s="17">
        <v>-222</v>
      </c>
      <c r="K20" s="36"/>
      <c r="L20" s="17">
        <v>-83</v>
      </c>
      <c r="M20" s="36"/>
      <c r="N20" s="17">
        <v>-350</v>
      </c>
      <c r="O20" s="17">
        <v>-200</v>
      </c>
      <c r="P20" s="36"/>
      <c r="Q20" s="36"/>
      <c r="R20" s="2"/>
    </row>
    <row x14ac:dyDescent="0.25" r="21" customHeight="1" ht="17.25">
      <c r="A21" s="24" t="s">
        <v>2685</v>
      </c>
      <c r="B21" s="118" t="s">
        <v>14</v>
      </c>
      <c r="C21" s="36"/>
      <c r="D21" s="36"/>
      <c r="E21" s="36"/>
      <c r="F21" s="36"/>
      <c r="G21" s="36"/>
      <c r="H21" s="36"/>
      <c r="I21" s="36"/>
      <c r="J21" s="36"/>
      <c r="K21" s="17">
        <v>-50</v>
      </c>
      <c r="L21" s="36"/>
      <c r="M21" s="36"/>
      <c r="N21" s="36"/>
      <c r="O21" s="36"/>
      <c r="P21" s="36"/>
      <c r="Q21" s="36"/>
      <c r="R21" s="2"/>
    </row>
    <row x14ac:dyDescent="0.25" r="22" customHeight="1" ht="17.25">
      <c r="A22" s="15" t="s">
        <v>3691</v>
      </c>
      <c r="B22" s="16" t="s">
        <v>14</v>
      </c>
      <c r="C22" s="36"/>
      <c r="D22" s="36"/>
      <c r="E22" s="36"/>
      <c r="F22" s="36"/>
      <c r="G22" s="36"/>
      <c r="H22" s="17">
        <v>-14</v>
      </c>
      <c r="I22" s="17">
        <v>-20</v>
      </c>
      <c r="J22" s="36"/>
      <c r="K22" s="36"/>
      <c r="L22" s="36"/>
      <c r="M22" s="36"/>
      <c r="N22" s="36"/>
      <c r="O22" s="36"/>
      <c r="P22" s="36"/>
      <c r="Q22" s="36"/>
      <c r="R22" s="2"/>
    </row>
    <row x14ac:dyDescent="0.25" r="23" customHeight="1" ht="17.25">
      <c r="A23" s="15" t="s">
        <v>3697</v>
      </c>
      <c r="B23" s="16" t="s">
        <v>14</v>
      </c>
      <c r="C23" s="17">
        <v>-3</v>
      </c>
      <c r="D23" s="36"/>
      <c r="E23" s="17">
        <v>-4</v>
      </c>
      <c r="F23" s="36"/>
      <c r="G23" s="36"/>
      <c r="H23" s="36"/>
      <c r="I23" s="36"/>
      <c r="J23" s="36"/>
      <c r="K23" s="17">
        <v>-101</v>
      </c>
      <c r="L23" s="36"/>
      <c r="M23" s="17">
        <v>-26</v>
      </c>
      <c r="N23" s="36"/>
      <c r="O23" s="36"/>
      <c r="P23" s="36"/>
      <c r="Q23" s="36"/>
      <c r="R23" s="2"/>
    </row>
    <row x14ac:dyDescent="0.25" r="24" customHeight="1" ht="17.25">
      <c r="A24" s="33" t="s">
        <v>4009</v>
      </c>
      <c r="B24" s="34" t="s">
        <v>14</v>
      </c>
      <c r="C24" s="36"/>
      <c r="D24" s="36"/>
      <c r="E24" s="36"/>
      <c r="F24" s="36"/>
      <c r="G24" s="19">
        <v>-6</v>
      </c>
      <c r="H24" s="36"/>
      <c r="I24" s="17">
        <v>-4</v>
      </c>
      <c r="J24" s="36"/>
      <c r="K24" s="36"/>
      <c r="L24" s="36"/>
      <c r="M24" s="36"/>
      <c r="N24" s="36"/>
      <c r="O24" s="19">
        <v>-75</v>
      </c>
      <c r="P24" s="36"/>
      <c r="Q24" s="19">
        <v>-15</v>
      </c>
      <c r="R24" s="2"/>
    </row>
    <row x14ac:dyDescent="0.25" r="25" customHeight="1" ht="17.25">
      <c r="A25" s="21" t="s">
        <v>4984</v>
      </c>
      <c r="B25" s="47"/>
      <c r="C25" s="23">
        <f>SUM(C17:C24)</f>
      </c>
      <c r="D25" s="23">
        <f>SUM(D17:D24)</f>
      </c>
      <c r="E25" s="23">
        <f>SUM(E17:E24)</f>
      </c>
      <c r="F25" s="23">
        <f>SUM(F17:F24)</f>
      </c>
      <c r="G25" s="23">
        <f>SUM(G17:G24)</f>
      </c>
      <c r="H25" s="23">
        <f>SUM(H17:H24)</f>
      </c>
      <c r="I25" s="23">
        <f>SUM(I17:I24)</f>
      </c>
      <c r="J25" s="23">
        <f>SUM(J17:J24)</f>
      </c>
      <c r="K25" s="23">
        <f>SUM(K17:K24)</f>
      </c>
      <c r="L25" s="49">
        <f>SUM(L17:L24)</f>
      </c>
      <c r="M25" s="23">
        <f>SUM(M17:M24)</f>
      </c>
      <c r="N25" s="23">
        <f>SUM(N17:N24)</f>
      </c>
      <c r="O25" s="23">
        <f>SUM(O17:O24)</f>
      </c>
      <c r="P25" s="23">
        <f>SUM(P17:P24)</f>
      </c>
      <c r="Q25" s="23">
        <f>SUM(Q17:Q24)</f>
      </c>
      <c r="R25" s="2"/>
    </row>
    <row x14ac:dyDescent="0.25" r="26" customHeight="1" ht="17.25">
      <c r="A26" s="33">
        <v>44753</v>
      </c>
      <c r="B26" s="118" t="s">
        <v>14</v>
      </c>
      <c r="C26" s="36"/>
      <c r="D26" s="36"/>
      <c r="E26" s="450">
        <v>-17</v>
      </c>
      <c r="F26" s="36"/>
      <c r="G26" s="36"/>
      <c r="H26" s="36"/>
      <c r="I26" s="36"/>
      <c r="J26" s="36"/>
      <c r="K26" s="450">
        <v>-10</v>
      </c>
      <c r="L26" s="36"/>
      <c r="M26" s="450">
        <v>-4</v>
      </c>
      <c r="N26" s="36"/>
      <c r="O26" s="36"/>
      <c r="P26" s="36"/>
      <c r="Q26" s="450">
        <v>-1</v>
      </c>
      <c r="R26" s="2"/>
    </row>
    <row x14ac:dyDescent="0.25" r="27" customHeight="1" ht="17.25">
      <c r="A27" s="33">
        <v>44753</v>
      </c>
      <c r="B27" s="118" t="s">
        <v>14</v>
      </c>
      <c r="C27" s="450">
        <v>-16</v>
      </c>
      <c r="D27" s="450">
        <v>-8</v>
      </c>
      <c r="E27" s="60"/>
      <c r="F27" s="450">
        <v>-8</v>
      </c>
      <c r="G27" s="450">
        <v>-4</v>
      </c>
      <c r="H27" s="450">
        <v>-6</v>
      </c>
      <c r="I27" s="450">
        <v>-8</v>
      </c>
      <c r="J27" s="450">
        <v>-25</v>
      </c>
      <c r="K27" s="60"/>
      <c r="L27" s="36"/>
      <c r="M27" s="60"/>
      <c r="N27" s="36"/>
      <c r="O27" s="450">
        <v>-15</v>
      </c>
      <c r="P27" s="36"/>
      <c r="Q27" s="60"/>
      <c r="R27" s="2"/>
    </row>
    <row x14ac:dyDescent="0.25" r="28" customHeight="1" ht="17.25">
      <c r="A28" s="62" t="s">
        <v>6340</v>
      </c>
      <c r="B28" s="63"/>
      <c r="C28" s="80">
        <f>SUM(C25:C27)</f>
      </c>
      <c r="D28" s="80">
        <f>SUM(D25:D27)</f>
      </c>
      <c r="E28" s="80">
        <f>SUM(E25:E27)</f>
      </c>
      <c r="F28" s="80">
        <f>SUM(F25:F27)</f>
      </c>
      <c r="G28" s="80">
        <f>SUM(G25:G27)</f>
      </c>
      <c r="H28" s="80">
        <f>SUM(H25:H27)</f>
      </c>
      <c r="I28" s="80">
        <f>SUM(I25:I27)</f>
      </c>
      <c r="J28" s="49">
        <f>SUM(J25:J27)</f>
      </c>
      <c r="K28" s="80">
        <f>SUM(K25:K27)</f>
      </c>
      <c r="L28" s="49">
        <f>SUM(L25:L27)</f>
      </c>
      <c r="M28" s="80">
        <f>SUM(M25:M27)</f>
      </c>
      <c r="N28" s="81">
        <f>SUM(N25:N27)</f>
      </c>
      <c r="O28" s="80">
        <f>SUM(O25:O27)</f>
      </c>
      <c r="P28" s="81">
        <f>SUM(P25:P27)</f>
      </c>
      <c r="Q28" s="80">
        <f>SUM(Q25:Q27)</f>
      </c>
      <c r="R28" s="7" t="s">
        <v>1624</v>
      </c>
    </row>
    <row x14ac:dyDescent="0.25" r="29" customHeight="1" ht="17.25">
      <c r="A29" s="15"/>
      <c r="B29" s="1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2"/>
    </row>
    <row x14ac:dyDescent="0.25" r="30" customHeight="1" ht="17.25">
      <c r="A30" s="62" t="s">
        <v>6515</v>
      </c>
      <c r="B30" s="63"/>
      <c r="C30" s="81">
        <f>SUM(C28:C29)</f>
      </c>
      <c r="D30" s="81">
        <f>SUM(D28:D29)</f>
      </c>
      <c r="E30" s="80">
        <f>SUM(E28:E29)</f>
      </c>
      <c r="F30" s="80">
        <f>SUM(F28:F29)</f>
      </c>
      <c r="G30" s="81">
        <f>SUM(G28:G29)</f>
      </c>
      <c r="H30" s="81">
        <f>SUM(H28:H29)</f>
      </c>
      <c r="I30" s="81">
        <f>SUM(I28:I29)</f>
      </c>
      <c r="J30" s="49">
        <f>SUM(J28:J29)</f>
      </c>
      <c r="K30" s="81">
        <f>SUM(K28:K29)</f>
      </c>
      <c r="L30" s="49">
        <f>SUM(L28:L29)</f>
      </c>
      <c r="M30" s="81">
        <f>SUM(M28:M29)</f>
      </c>
      <c r="N30" s="81">
        <f>SUM(N28:N29)</f>
      </c>
      <c r="O30" s="80">
        <f>SUM(O28:O29)</f>
      </c>
      <c r="P30" s="81">
        <f>SUM(P28:P29)</f>
      </c>
      <c r="Q30" s="81">
        <f>SUM(Q28:Q29)</f>
      </c>
      <c r="R30" s="7" t="s">
        <v>1624</v>
      </c>
    </row>
    <row x14ac:dyDescent="0.25" r="31" customHeight="1" ht="17.25">
      <c r="A31" s="15"/>
      <c r="B31" s="1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2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2"/>
    </row>
    <row x14ac:dyDescent="0.25" r="35" customHeight="1" ht="17.25">
      <c r="A35" s="37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2"/>
    </row>
    <row x14ac:dyDescent="0.25" r="36" customHeight="1" ht="17.25">
      <c r="A36" s="37"/>
      <c r="B36" s="2"/>
      <c r="C36" s="267" t="s">
        <v>6</v>
      </c>
      <c r="D36" s="267" t="s">
        <v>75</v>
      </c>
      <c r="E36" s="267" t="s">
        <v>7</v>
      </c>
      <c r="F36" s="267" t="s">
        <v>76</v>
      </c>
      <c r="G36" s="267" t="s">
        <v>428</v>
      </c>
      <c r="H36" s="267" t="s">
        <v>10</v>
      </c>
      <c r="I36" s="267" t="s">
        <v>8</v>
      </c>
      <c r="J36" s="267" t="s">
        <v>9</v>
      </c>
      <c r="K36" s="267" t="s">
        <v>31</v>
      </c>
      <c r="L36" s="267" t="s">
        <v>383</v>
      </c>
      <c r="M36" s="267" t="s">
        <v>32</v>
      </c>
      <c r="N36" s="267" t="s">
        <v>33</v>
      </c>
      <c r="O36" s="267" t="s">
        <v>1083</v>
      </c>
      <c r="P36" s="267" t="s">
        <v>358</v>
      </c>
      <c r="Q36" s="234" t="s">
        <v>1866</v>
      </c>
      <c r="R36" s="2"/>
    </row>
    <row x14ac:dyDescent="0.25" r="37" customHeight="1" ht="17.25">
      <c r="A37" s="37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2"/>
    </row>
    <row x14ac:dyDescent="0.25" r="38" customHeight="1" ht="17.25">
      <c r="A38" s="37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2"/>
    </row>
    <row x14ac:dyDescent="0.25" r="39" customHeight="1" ht="17.25">
      <c r="A39" s="1" t="s">
        <v>6655</v>
      </c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2"/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6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2.290714285714284" customWidth="1" bestFit="1"/>
    <col min="3" max="3" style="41" width="9.862142857142858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1" t="s">
        <v>6644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2"/>
    </row>
    <row x14ac:dyDescent="0.25" r="6" customHeight="1" ht="17.25">
      <c r="A6" s="231" t="s">
        <v>4</v>
      </c>
      <c r="B6" s="232" t="s">
        <v>5</v>
      </c>
      <c r="C6" s="267" t="s">
        <v>10</v>
      </c>
      <c r="D6" s="267" t="s">
        <v>368</v>
      </c>
      <c r="E6" s="267" t="s">
        <v>7</v>
      </c>
      <c r="F6" s="267" t="s">
        <v>428</v>
      </c>
      <c r="G6" s="267" t="s">
        <v>32</v>
      </c>
      <c r="H6" s="267" t="s">
        <v>31</v>
      </c>
      <c r="I6" s="267" t="s">
        <v>33</v>
      </c>
      <c r="J6" s="267" t="s">
        <v>8</v>
      </c>
      <c r="K6" s="267" t="s">
        <v>9</v>
      </c>
      <c r="L6" s="267"/>
      <c r="M6" s="2"/>
    </row>
    <row x14ac:dyDescent="0.25" r="7" customHeight="1" ht="17.25">
      <c r="A7" s="33" t="s">
        <v>2460</v>
      </c>
      <c r="B7" s="16" t="s">
        <v>1788</v>
      </c>
      <c r="C7" s="19">
        <v>90</v>
      </c>
      <c r="D7" s="35"/>
      <c r="E7" s="35"/>
      <c r="F7" s="35"/>
      <c r="G7" s="35"/>
      <c r="H7" s="35"/>
      <c r="I7" s="35"/>
      <c r="J7" s="35"/>
      <c r="K7" s="35"/>
      <c r="L7" s="35"/>
      <c r="M7" s="2"/>
    </row>
    <row x14ac:dyDescent="0.25" r="8" customHeight="1" ht="17.25">
      <c r="A8" s="33" t="s">
        <v>2460</v>
      </c>
      <c r="B8" s="34" t="s">
        <v>6645</v>
      </c>
      <c r="C8" s="19">
        <v>20</v>
      </c>
      <c r="D8" s="19">
        <v>234</v>
      </c>
      <c r="E8" s="19">
        <v>160</v>
      </c>
      <c r="F8" s="19">
        <v>15</v>
      </c>
      <c r="G8" s="19">
        <v>30</v>
      </c>
      <c r="H8" s="19">
        <v>40</v>
      </c>
      <c r="I8" s="19">
        <v>200</v>
      </c>
      <c r="J8" s="19">
        <v>100</v>
      </c>
      <c r="K8" s="19">
        <v>390</v>
      </c>
      <c r="L8" s="35"/>
      <c r="M8" s="2"/>
    </row>
    <row x14ac:dyDescent="0.25" r="9" customHeight="1" ht="17.25">
      <c r="A9" s="24" t="s">
        <v>3097</v>
      </c>
      <c r="B9" s="25" t="s">
        <v>6646</v>
      </c>
      <c r="C9" s="45"/>
      <c r="D9" s="45"/>
      <c r="E9" s="26">
        <v>200</v>
      </c>
      <c r="F9" s="45"/>
      <c r="G9" s="45"/>
      <c r="H9" s="45"/>
      <c r="I9" s="26">
        <v>100</v>
      </c>
      <c r="J9" s="45"/>
      <c r="K9" s="45"/>
      <c r="L9" s="27"/>
      <c r="M9" s="2"/>
    </row>
    <row x14ac:dyDescent="0.25" r="10" customHeight="1" ht="17.25">
      <c r="A10" s="15" t="s">
        <v>3099</v>
      </c>
      <c r="B10" s="16" t="s">
        <v>14</v>
      </c>
      <c r="C10" s="36"/>
      <c r="D10" s="17">
        <v>-26</v>
      </c>
      <c r="E10" s="36"/>
      <c r="F10" s="36"/>
      <c r="G10" s="36"/>
      <c r="H10" s="36"/>
      <c r="I10" s="36"/>
      <c r="J10" s="36"/>
      <c r="K10" s="17">
        <v>-4</v>
      </c>
      <c r="L10" s="18"/>
      <c r="M10" s="2"/>
    </row>
    <row x14ac:dyDescent="0.25" r="11" customHeight="1" ht="17.25">
      <c r="A11" s="406" t="s">
        <v>3099</v>
      </c>
      <c r="B11" s="25" t="s">
        <v>6647</v>
      </c>
      <c r="C11" s="45"/>
      <c r="D11" s="26">
        <v>46</v>
      </c>
      <c r="E11" s="26">
        <v>152</v>
      </c>
      <c r="F11" s="45"/>
      <c r="G11" s="26">
        <v>20</v>
      </c>
      <c r="H11" s="26">
        <v>30</v>
      </c>
      <c r="I11" s="26">
        <v>100</v>
      </c>
      <c r="J11" s="45"/>
      <c r="K11" s="45"/>
      <c r="L11" s="1002"/>
      <c r="M11" s="2"/>
    </row>
    <row x14ac:dyDescent="0.25" r="12" customHeight="1" ht="17.25">
      <c r="A12" s="21" t="s">
        <v>6340</v>
      </c>
      <c r="B12" s="47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3">
        <f>SUM(H7:H11)</f>
      </c>
      <c r="I12" s="23">
        <f>SUM(I7:I11)</f>
      </c>
      <c r="J12" s="23">
        <f>SUM(J7:J11)</f>
      </c>
      <c r="K12" s="23">
        <f>SUM(K7:K11)</f>
      </c>
      <c r="L12" s="119"/>
      <c r="M12" s="2"/>
    </row>
    <row x14ac:dyDescent="0.25" r="13" customHeight="1" ht="17.25">
      <c r="A13" s="15">
        <v>40951</v>
      </c>
      <c r="B13" s="16" t="s">
        <v>14</v>
      </c>
      <c r="C13" s="35"/>
      <c r="D13" s="35"/>
      <c r="E13" s="35"/>
      <c r="F13" s="35"/>
      <c r="G13" s="35"/>
      <c r="H13" s="35"/>
      <c r="I13" s="19">
        <v>-50</v>
      </c>
      <c r="J13" s="35"/>
      <c r="K13" s="35"/>
      <c r="L13" s="20"/>
      <c r="M13" s="2"/>
    </row>
    <row x14ac:dyDescent="0.25" r="14" customHeight="1" ht="17.25">
      <c r="A14" s="15" t="s">
        <v>2115</v>
      </c>
      <c r="B14" s="16" t="s">
        <v>14</v>
      </c>
      <c r="C14" s="35"/>
      <c r="D14" s="19">
        <v>-84</v>
      </c>
      <c r="E14" s="19">
        <v>-246</v>
      </c>
      <c r="F14" s="19">
        <v>-15</v>
      </c>
      <c r="G14" s="35"/>
      <c r="H14" s="35"/>
      <c r="I14" s="35"/>
      <c r="J14" s="35"/>
      <c r="K14" s="19">
        <v>-168</v>
      </c>
      <c r="L14" s="35"/>
      <c r="M14" s="2"/>
    </row>
    <row x14ac:dyDescent="0.25" r="15" customHeight="1" ht="17.25">
      <c r="A15" s="15" t="s">
        <v>2646</v>
      </c>
      <c r="B15" s="34" t="s">
        <v>14</v>
      </c>
      <c r="C15" s="19">
        <v>-107</v>
      </c>
      <c r="D15" s="19">
        <v>-166</v>
      </c>
      <c r="E15" s="19">
        <v>-251</v>
      </c>
      <c r="F15" s="35"/>
      <c r="G15" s="19">
        <v>-50</v>
      </c>
      <c r="H15" s="19">
        <v>-70</v>
      </c>
      <c r="I15" s="19">
        <v>-349</v>
      </c>
      <c r="J15" s="19">
        <v>-100</v>
      </c>
      <c r="K15" s="19">
        <v>-218</v>
      </c>
      <c r="L15" s="35"/>
      <c r="M15" s="2"/>
    </row>
    <row x14ac:dyDescent="0.25" r="16" customHeight="1" ht="17.25">
      <c r="A16" s="21" t="s">
        <v>6515</v>
      </c>
      <c r="B16" s="47"/>
      <c r="C16" s="23">
        <f>SUM(C12:C15)</f>
      </c>
      <c r="D16" s="23">
        <f>SUM(D12:D15)</f>
      </c>
      <c r="E16" s="23">
        <f>SUM(E12:E15)</f>
      </c>
      <c r="F16" s="23">
        <f>SUM(F12:F15)</f>
      </c>
      <c r="G16" s="23">
        <f>SUM(G12:G15)</f>
      </c>
      <c r="H16" s="23">
        <f>SUM(H12:H15)</f>
      </c>
      <c r="I16" s="23">
        <f>SUM(I12:I15)</f>
      </c>
      <c r="J16" s="23">
        <f>SUM(J12:J15)</f>
      </c>
      <c r="K16" s="23">
        <f>SUM(K12:K15)</f>
      </c>
      <c r="L16" s="119"/>
      <c r="M16" s="2"/>
    </row>
    <row x14ac:dyDescent="0.25" r="17" customHeight="1" ht="17.25">
      <c r="A17" s="33"/>
      <c r="B17" s="34"/>
      <c r="C17" s="35"/>
      <c r="D17" s="20"/>
      <c r="E17" s="20"/>
      <c r="F17" s="20"/>
      <c r="G17" s="20"/>
      <c r="H17" s="20"/>
      <c r="I17" s="20"/>
      <c r="J17" s="20"/>
      <c r="K17" s="20"/>
      <c r="L17" s="20"/>
      <c r="M17" s="2"/>
    </row>
    <row x14ac:dyDescent="0.25" r="18" customHeight="1" ht="17.25">
      <c r="A18" s="62" t="s">
        <v>5944</v>
      </c>
      <c r="B18" s="63"/>
      <c r="C18" s="80">
        <f>SUM(C16:C17)</f>
      </c>
      <c r="D18" s="80">
        <f>SUM(D16:D17)</f>
      </c>
      <c r="E18" s="80">
        <f>SUM(E16:E17)</f>
      </c>
      <c r="F18" s="81">
        <f>SUM(F16:F17)</f>
      </c>
      <c r="G18" s="81">
        <f>SUM(G16:G17)</f>
      </c>
      <c r="H18" s="81">
        <f>SUM(H16:H17)</f>
      </c>
      <c r="I18" s="80">
        <f>SUM(I16:I17)</f>
      </c>
      <c r="J18" s="81">
        <f>SUM(J16:J17)</f>
      </c>
      <c r="K18" s="81">
        <f>SUM(K16:K17)</f>
      </c>
      <c r="L18" s="122"/>
      <c r="M18" s="143" t="s">
        <v>6648</v>
      </c>
    </row>
    <row x14ac:dyDescent="0.25" r="19" customHeight="1" ht="17.25">
      <c r="A19" s="28"/>
      <c r="B19" s="29" t="s">
        <v>17</v>
      </c>
      <c r="C19" s="30">
        <v>-3</v>
      </c>
      <c r="D19" s="30">
        <v>-4</v>
      </c>
      <c r="E19" s="30">
        <v>-15</v>
      </c>
      <c r="F19" s="31"/>
      <c r="G19" s="31"/>
      <c r="H19" s="31"/>
      <c r="I19" s="30">
        <v>-1</v>
      </c>
      <c r="J19" s="31"/>
      <c r="K19" s="31"/>
      <c r="L19" s="31"/>
      <c r="M19" s="32" t="s">
        <v>396</v>
      </c>
    </row>
    <row x14ac:dyDescent="0.25" r="20" customHeight="1" ht="17.25">
      <c r="A20" s="33"/>
      <c r="B20" s="34"/>
      <c r="C20" s="35"/>
      <c r="D20" s="20"/>
      <c r="E20" s="20"/>
      <c r="F20" s="20"/>
      <c r="G20" s="20"/>
      <c r="H20" s="20"/>
      <c r="I20" s="20"/>
      <c r="J20" s="20"/>
      <c r="K20" s="20"/>
      <c r="L20" s="20"/>
      <c r="M20" s="2"/>
    </row>
    <row x14ac:dyDescent="0.25" r="21" customHeight="1" ht="17.25">
      <c r="A21" s="54"/>
      <c r="B21" s="55"/>
      <c r="C21" s="99">
        <f>SUM(C18:C19)</f>
      </c>
      <c r="D21" s="99">
        <f>SUM(D18:D19)</f>
      </c>
      <c r="E21" s="99">
        <f>SUM(E18:E19)</f>
      </c>
      <c r="F21" s="99">
        <f>SUM(F18:F19)</f>
      </c>
      <c r="G21" s="99">
        <f>SUM(G18:G19)</f>
      </c>
      <c r="H21" s="99">
        <f>SUM(H18:H19)</f>
      </c>
      <c r="I21" s="99">
        <f>SUM(I18:I19)</f>
      </c>
      <c r="J21" s="99">
        <f>SUM(J18:J19)</f>
      </c>
      <c r="K21" s="99">
        <f>SUM(K18:K19)</f>
      </c>
      <c r="L21" s="99">
        <f>SUM(L18:L19)</f>
      </c>
      <c r="M21" s="2"/>
    </row>
    <row x14ac:dyDescent="0.25" r="22" customHeight="1" ht="17.25">
      <c r="A22" s="37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2"/>
    </row>
    <row x14ac:dyDescent="0.25" r="23" customHeight="1" ht="17.25">
      <c r="A23" s="38" t="s">
        <v>6649</v>
      </c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2"/>
    </row>
    <row x14ac:dyDescent="0.25" r="24" customHeight="1" ht="17.25">
      <c r="A24" s="38" t="s">
        <v>6650</v>
      </c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2"/>
    </row>
    <row x14ac:dyDescent="0.25" r="25" customHeight="1" ht="17.25">
      <c r="A25" s="38" t="s">
        <v>6651</v>
      </c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2"/>
    </row>
    <row x14ac:dyDescent="0.25" r="26" customHeight="1" ht="17.25">
      <c r="A26" s="38" t="s">
        <v>6652</v>
      </c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2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8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30.862142857142857" customWidth="1" bestFit="1"/>
    <col min="3" max="3" style="116" width="8.862142857142858" customWidth="1" bestFit="1"/>
    <col min="4" max="4" style="116" width="8.576428571428572" customWidth="1" bestFit="1"/>
    <col min="5" max="5" style="116" width="8.576428571428572" customWidth="1" bestFit="1"/>
    <col min="6" max="6" style="116" width="9.576428571428572" customWidth="1" bestFit="1"/>
    <col min="7" max="7" style="41" width="9.576428571428572" customWidth="1" bestFit="1"/>
    <col min="8" max="8" style="41" width="9.576428571428572" customWidth="1" bestFit="1"/>
    <col min="9" max="9" style="41" width="9.576428571428572" customWidth="1" bestFit="1"/>
    <col min="10" max="10" style="41" width="9.576428571428572" customWidth="1" bestFit="1"/>
    <col min="11" max="11" style="41" width="9.576428571428572" customWidth="1" bestFit="1"/>
    <col min="12" max="12" style="41" width="9.576428571428572" customWidth="1" bestFit="1"/>
    <col min="13" max="13" style="41" width="9.576428571428572" customWidth="1" bestFit="1"/>
    <col min="14" max="14" style="41" width="9.576428571428572" customWidth="1" bestFit="1"/>
    <col min="15" max="15" style="41" width="9.576428571428572" customWidth="1" bestFit="1"/>
    <col min="16" max="16" style="41" width="9.576428571428572" customWidth="1" bestFit="1"/>
    <col min="17" max="17" style="41" width="9.576428571428572" customWidth="1" bestFit="1"/>
    <col min="18" max="18" style="41" width="9.576428571428572" customWidth="1" bestFit="1"/>
    <col min="19" max="19" style="41" width="14.862142857142858" customWidth="1" bestFit="1"/>
    <col min="20" max="20" style="41" width="11.005" customWidth="1" bestFit="1"/>
    <col min="21" max="21" style="41" width="11.005" customWidth="1" bestFit="1"/>
    <col min="22" max="22" style="41" width="11.005" customWidth="1" bestFit="1"/>
    <col min="23" max="23" style="41" width="13.005" customWidth="1" bestFit="1"/>
    <col min="24" max="24" style="41" width="11.005" customWidth="1" bestFit="1"/>
    <col min="25" max="25" style="41" width="11.005" customWidth="1" bestFit="1"/>
    <col min="26" max="26" style="41" width="8.147857142857141" customWidth="1" bestFit="1"/>
    <col min="27" max="27" style="115" width="12.576428571428572" customWidth="1" bestFit="1"/>
    <col min="28" max="2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37"/>
      <c r="AB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7"/>
      <c r="AB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7"/>
      <c r="AB3" s="2"/>
    </row>
    <row x14ac:dyDescent="0.25" r="4" customHeight="1" ht="17.25">
      <c r="A4" s="1" t="s">
        <v>6559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37"/>
      <c r="AB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7"/>
      <c r="AB5" s="2"/>
    </row>
    <row x14ac:dyDescent="0.25" r="6" customHeight="1" ht="17.25">
      <c r="A6" s="231" t="s">
        <v>4</v>
      </c>
      <c r="B6" s="232" t="s">
        <v>5</v>
      </c>
      <c r="C6" s="267" t="s">
        <v>10</v>
      </c>
      <c r="D6" s="267" t="s">
        <v>75</v>
      </c>
      <c r="E6" s="267" t="s">
        <v>358</v>
      </c>
      <c r="F6" s="267" t="s">
        <v>442</v>
      </c>
      <c r="G6" s="267" t="s">
        <v>7</v>
      </c>
      <c r="H6" s="267" t="s">
        <v>76</v>
      </c>
      <c r="I6" s="267" t="s">
        <v>368</v>
      </c>
      <c r="J6" s="267" t="s">
        <v>8</v>
      </c>
      <c r="K6" s="267" t="s">
        <v>9</v>
      </c>
      <c r="L6" s="267" t="s">
        <v>33</v>
      </c>
      <c r="M6" s="267" t="s">
        <v>1083</v>
      </c>
      <c r="N6" s="267" t="s">
        <v>31</v>
      </c>
      <c r="O6" s="267" t="s">
        <v>32</v>
      </c>
      <c r="P6" s="267" t="s">
        <v>1866</v>
      </c>
      <c r="Q6" s="267" t="s">
        <v>383</v>
      </c>
      <c r="R6" s="267" t="s">
        <v>649</v>
      </c>
      <c r="S6" s="267" t="s">
        <v>6560</v>
      </c>
      <c r="T6" s="267" t="s">
        <v>6561</v>
      </c>
      <c r="U6" s="267" t="s">
        <v>6562</v>
      </c>
      <c r="V6" s="267" t="s">
        <v>5836</v>
      </c>
      <c r="W6" s="267" t="s">
        <v>5996</v>
      </c>
      <c r="X6" s="267" t="s">
        <v>6</v>
      </c>
      <c r="Y6" s="267" t="s">
        <v>1865</v>
      </c>
      <c r="Z6" s="267"/>
      <c r="AA6" s="37"/>
      <c r="AB6" s="2"/>
    </row>
    <row x14ac:dyDescent="0.25" r="7" customHeight="1" ht="17.25">
      <c r="A7" s="54">
        <v>43840</v>
      </c>
      <c r="B7" s="55" t="s">
        <v>6563</v>
      </c>
      <c r="C7" s="103">
        <v>20</v>
      </c>
      <c r="D7" s="18"/>
      <c r="E7" s="18"/>
      <c r="F7" s="18"/>
      <c r="G7" s="103">
        <v>96</v>
      </c>
      <c r="H7" s="18"/>
      <c r="I7" s="103">
        <v>45</v>
      </c>
      <c r="J7" s="103">
        <v>18</v>
      </c>
      <c r="K7" s="18"/>
      <c r="L7" s="103">
        <v>50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" t="s">
        <v>6379</v>
      </c>
      <c r="AB7" s="4" t="s">
        <v>6564</v>
      </c>
    </row>
    <row x14ac:dyDescent="0.25" r="8" customHeight="1" ht="17.25">
      <c r="A8" s="15">
        <v>44022</v>
      </c>
      <c r="B8" s="16" t="s">
        <v>6565</v>
      </c>
      <c r="C8" s="36"/>
      <c r="D8" s="17">
        <v>100</v>
      </c>
      <c r="E8" s="138">
        <v>100</v>
      </c>
      <c r="F8" s="138">
        <v>100</v>
      </c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37"/>
      <c r="AB8" s="2"/>
    </row>
    <row x14ac:dyDescent="0.25" r="9" customHeight="1" ht="17.25">
      <c r="A9" s="123">
        <v>44084</v>
      </c>
      <c r="B9" s="124" t="s">
        <v>6566</v>
      </c>
      <c r="C9" s="18"/>
      <c r="D9" s="103">
        <v>50</v>
      </c>
      <c r="E9" s="98"/>
      <c r="F9" s="98"/>
      <c r="G9" s="98"/>
      <c r="H9" s="98"/>
      <c r="I9" s="98"/>
      <c r="J9" s="103">
        <v>70</v>
      </c>
      <c r="K9" s="98"/>
      <c r="L9" s="103">
        <v>300</v>
      </c>
      <c r="M9" s="18"/>
      <c r="N9" s="103">
        <v>80</v>
      </c>
      <c r="O9" s="98"/>
      <c r="P9" s="98"/>
      <c r="Q9" s="472">
        <v>4</v>
      </c>
      <c r="R9" s="98"/>
      <c r="S9" s="98"/>
      <c r="T9" s="98"/>
      <c r="U9" s="98"/>
      <c r="V9" s="98"/>
      <c r="W9" s="98"/>
      <c r="X9" s="98"/>
      <c r="Y9" s="98"/>
      <c r="Z9" s="98"/>
      <c r="AA9" s="1">
        <v>44084</v>
      </c>
      <c r="AB9" s="4" t="s">
        <v>6567</v>
      </c>
    </row>
    <row x14ac:dyDescent="0.25" r="10" customHeight="1" ht="17.25">
      <c r="A10" s="15" t="s">
        <v>1016</v>
      </c>
      <c r="B10" s="16" t="s">
        <v>6568</v>
      </c>
      <c r="C10" s="36"/>
      <c r="D10" s="36"/>
      <c r="E10" s="36"/>
      <c r="F10" s="36"/>
      <c r="G10" s="17">
        <v>100</v>
      </c>
      <c r="H10" s="17">
        <v>100</v>
      </c>
      <c r="I10" s="17">
        <v>100</v>
      </c>
      <c r="J10" s="17">
        <v>200</v>
      </c>
      <c r="K10" s="17">
        <v>200</v>
      </c>
      <c r="L10" s="17">
        <v>200</v>
      </c>
      <c r="M10" s="36"/>
      <c r="N10" s="17">
        <v>100</v>
      </c>
      <c r="O10" s="17">
        <v>100</v>
      </c>
      <c r="P10" s="17">
        <v>100</v>
      </c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8"/>
      <c r="AB10" s="2"/>
    </row>
    <row x14ac:dyDescent="0.25" r="11" customHeight="1" ht="17.25">
      <c r="A11" s="412" t="s">
        <v>616</v>
      </c>
      <c r="B11" s="413" t="s">
        <v>6569</v>
      </c>
      <c r="C11" s="472">
        <v>24</v>
      </c>
      <c r="D11" s="472">
        <v>6</v>
      </c>
      <c r="E11" s="98"/>
      <c r="F11" s="98"/>
      <c r="G11" s="472">
        <v>32</v>
      </c>
      <c r="H11" s="98"/>
      <c r="I11" s="472">
        <v>34</v>
      </c>
      <c r="J11" s="472">
        <v>18</v>
      </c>
      <c r="K11" s="98"/>
      <c r="L11" s="472">
        <v>50</v>
      </c>
      <c r="M11" s="98"/>
      <c r="N11" s="98"/>
      <c r="O11" s="98"/>
      <c r="P11" s="98"/>
      <c r="Q11" s="472">
        <v>12</v>
      </c>
      <c r="R11" s="472">
        <v>21</v>
      </c>
      <c r="S11" s="98"/>
      <c r="T11" s="98"/>
      <c r="U11" s="98"/>
      <c r="V11" s="98"/>
      <c r="W11" s="98"/>
      <c r="X11" s="98"/>
      <c r="Y11" s="98"/>
      <c r="Z11" s="98"/>
      <c r="AA11" s="1" t="s">
        <v>616</v>
      </c>
      <c r="AB11" s="4" t="s">
        <v>6567</v>
      </c>
    </row>
    <row x14ac:dyDescent="0.25" r="12" customHeight="1" ht="17.25">
      <c r="A12" s="21" t="s">
        <v>6187</v>
      </c>
      <c r="B12" s="47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3">
        <f>SUM(H7:H11)</f>
      </c>
      <c r="I12" s="23">
        <f>SUM(I7:I11)</f>
      </c>
      <c r="J12" s="23">
        <f>SUM(J7:J11)</f>
      </c>
      <c r="K12" s="23">
        <f>SUM(K7:K11)</f>
      </c>
      <c r="L12" s="23">
        <f>SUM(L7:L11)</f>
      </c>
      <c r="M12" s="23"/>
      <c r="N12" s="23">
        <f>SUM(N7:N11)</f>
      </c>
      <c r="O12" s="23">
        <f>SUM(O7:O11)</f>
      </c>
      <c r="P12" s="23">
        <f>SUM(P7:P11)</f>
      </c>
      <c r="Q12" s="23">
        <f>SUM(Q7:Q11)</f>
      </c>
      <c r="R12" s="23">
        <f>SUM(R7:R11)</f>
      </c>
      <c r="S12" s="23"/>
      <c r="T12" s="23"/>
      <c r="U12" s="23"/>
      <c r="V12" s="23"/>
      <c r="W12" s="23"/>
      <c r="X12" s="23"/>
      <c r="Y12" s="23"/>
      <c r="Z12" s="23">
        <f>SUM(Z7:Z11)</f>
      </c>
      <c r="AA12" s="37"/>
      <c r="AB12" s="2"/>
    </row>
    <row x14ac:dyDescent="0.25" r="13" customHeight="1" ht="17.25">
      <c r="A13" s="33">
        <v>43932</v>
      </c>
      <c r="B13" s="34" t="s">
        <v>6570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19">
        <v>200</v>
      </c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7"/>
      <c r="AB13" s="2"/>
    </row>
    <row x14ac:dyDescent="0.25" r="14" customHeight="1" ht="17.25">
      <c r="A14" s="21" t="s">
        <v>6188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23"/>
      <c r="N14" s="23">
        <f>SUM(N12:N13)</f>
      </c>
      <c r="O14" s="23">
        <f>SUM(O12:O13)</f>
      </c>
      <c r="P14" s="23">
        <f>SUM(P12:P13)</f>
      </c>
      <c r="Q14" s="23">
        <f>SUM(Q12:Q13)</f>
      </c>
      <c r="R14" s="23">
        <f>SUM(R12:R13)</f>
      </c>
      <c r="S14" s="23"/>
      <c r="T14" s="23"/>
      <c r="U14" s="23"/>
      <c r="V14" s="23"/>
      <c r="W14" s="23"/>
      <c r="X14" s="23"/>
      <c r="Y14" s="23"/>
      <c r="Z14" s="23">
        <f>SUM(Z12:Z13)</f>
      </c>
      <c r="AA14" s="37"/>
      <c r="AB14" s="2"/>
    </row>
    <row x14ac:dyDescent="0.25" r="15" customHeight="1" ht="17.25">
      <c r="A15" s="33">
        <v>43902</v>
      </c>
      <c r="B15" s="34" t="s">
        <v>6571</v>
      </c>
      <c r="C15" s="19">
        <v>144</v>
      </c>
      <c r="D15" s="35"/>
      <c r="E15" s="35"/>
      <c r="F15" s="35"/>
      <c r="G15" s="19">
        <v>208</v>
      </c>
      <c r="H15" s="35"/>
      <c r="I15" s="19">
        <v>208</v>
      </c>
      <c r="J15" s="19">
        <v>64</v>
      </c>
      <c r="K15" s="19">
        <v>352</v>
      </c>
      <c r="L15" s="19">
        <v>600</v>
      </c>
      <c r="M15" s="35"/>
      <c r="N15" s="19">
        <v>96</v>
      </c>
      <c r="O15" s="35"/>
      <c r="P15" s="35"/>
      <c r="Q15" s="19">
        <v>132</v>
      </c>
      <c r="R15" s="19">
        <v>36</v>
      </c>
      <c r="S15" s="35"/>
      <c r="T15" s="35"/>
      <c r="U15" s="35"/>
      <c r="V15" s="35"/>
      <c r="W15" s="35"/>
      <c r="X15" s="35"/>
      <c r="Y15" s="35"/>
      <c r="Z15" s="35"/>
      <c r="AA15" s="37"/>
      <c r="AB15" s="2"/>
    </row>
    <row x14ac:dyDescent="0.25" r="16" customHeight="1" ht="17.25">
      <c r="A16" s="33">
        <v>43933</v>
      </c>
      <c r="B16" s="34" t="s">
        <v>6572</v>
      </c>
      <c r="C16" s="19">
        <v>108</v>
      </c>
      <c r="D16" s="20"/>
      <c r="E16" s="20"/>
      <c r="F16" s="20"/>
      <c r="G16" s="19">
        <v>156</v>
      </c>
      <c r="H16" s="20"/>
      <c r="I16" s="19">
        <v>156</v>
      </c>
      <c r="J16" s="19">
        <v>48</v>
      </c>
      <c r="K16" s="19">
        <v>264</v>
      </c>
      <c r="L16" s="19">
        <v>170</v>
      </c>
      <c r="M16" s="35"/>
      <c r="N16" s="19">
        <v>72</v>
      </c>
      <c r="O16" s="20"/>
      <c r="P16" s="20"/>
      <c r="Q16" s="19">
        <v>99</v>
      </c>
      <c r="R16" s="19">
        <v>27</v>
      </c>
      <c r="S16" s="35"/>
      <c r="T16" s="35"/>
      <c r="U16" s="35"/>
      <c r="V16" s="35"/>
      <c r="W16" s="35"/>
      <c r="X16" s="35"/>
      <c r="Y16" s="35"/>
      <c r="Z16" s="20"/>
      <c r="AA16" s="37"/>
      <c r="AB16" s="2"/>
    </row>
    <row x14ac:dyDescent="0.25" r="17" customHeight="1" ht="17.25">
      <c r="A17" s="33">
        <v>43963</v>
      </c>
      <c r="B17" s="34" t="s">
        <v>6573</v>
      </c>
      <c r="C17" s="19">
        <v>40</v>
      </c>
      <c r="D17" s="20"/>
      <c r="E17" s="20"/>
      <c r="F17" s="20"/>
      <c r="G17" s="19">
        <v>90</v>
      </c>
      <c r="H17" s="20"/>
      <c r="I17" s="19">
        <v>156</v>
      </c>
      <c r="J17" s="19">
        <v>48</v>
      </c>
      <c r="K17" s="19">
        <v>100</v>
      </c>
      <c r="L17" s="19">
        <v>250</v>
      </c>
      <c r="M17" s="35"/>
      <c r="N17" s="19">
        <v>72</v>
      </c>
      <c r="O17" s="20"/>
      <c r="P17" s="20"/>
      <c r="Q17" s="19">
        <v>99</v>
      </c>
      <c r="R17" s="19">
        <v>12</v>
      </c>
      <c r="S17" s="35"/>
      <c r="T17" s="35"/>
      <c r="U17" s="35"/>
      <c r="V17" s="35"/>
      <c r="W17" s="35"/>
      <c r="X17" s="35"/>
      <c r="Y17" s="35"/>
      <c r="Z17" s="20"/>
      <c r="AA17" s="37"/>
      <c r="AB17" s="2"/>
    </row>
    <row x14ac:dyDescent="0.25" r="18" customHeight="1" ht="17.25">
      <c r="A18" s="33">
        <v>44024</v>
      </c>
      <c r="B18" s="34" t="s">
        <v>6574</v>
      </c>
      <c r="C18" s="19">
        <v>68</v>
      </c>
      <c r="D18" s="20"/>
      <c r="E18" s="20"/>
      <c r="F18" s="20"/>
      <c r="G18" s="19">
        <v>66</v>
      </c>
      <c r="H18" s="20"/>
      <c r="I18" s="35"/>
      <c r="J18" s="35"/>
      <c r="K18" s="19">
        <v>164</v>
      </c>
      <c r="L18" s="19">
        <v>88</v>
      </c>
      <c r="M18" s="35"/>
      <c r="N18" s="35"/>
      <c r="O18" s="20"/>
      <c r="P18" s="20"/>
      <c r="Q18" s="35"/>
      <c r="R18" s="35"/>
      <c r="S18" s="35"/>
      <c r="T18" s="35"/>
      <c r="U18" s="35"/>
      <c r="V18" s="35"/>
      <c r="W18" s="35"/>
      <c r="X18" s="35"/>
      <c r="Y18" s="35"/>
      <c r="Z18" s="20"/>
      <c r="AA18" s="37"/>
      <c r="AB18" s="2"/>
    </row>
    <row x14ac:dyDescent="0.25" r="19" customHeight="1" ht="17.25">
      <c r="A19" s="33">
        <v>44055</v>
      </c>
      <c r="B19" s="34" t="s">
        <v>6575</v>
      </c>
      <c r="C19" s="19">
        <v>144</v>
      </c>
      <c r="D19" s="35"/>
      <c r="E19" s="35"/>
      <c r="F19" s="35"/>
      <c r="G19" s="19">
        <v>208</v>
      </c>
      <c r="H19" s="35"/>
      <c r="I19" s="19">
        <v>208</v>
      </c>
      <c r="J19" s="19">
        <v>64</v>
      </c>
      <c r="K19" s="19">
        <v>352</v>
      </c>
      <c r="L19" s="19">
        <v>440</v>
      </c>
      <c r="M19" s="35"/>
      <c r="N19" s="19">
        <v>96</v>
      </c>
      <c r="O19" s="35"/>
      <c r="P19" s="35"/>
      <c r="Q19" s="19">
        <v>132</v>
      </c>
      <c r="R19" s="19">
        <v>36</v>
      </c>
      <c r="S19" s="35"/>
      <c r="T19" s="35"/>
      <c r="U19" s="35"/>
      <c r="V19" s="35"/>
      <c r="W19" s="35"/>
      <c r="X19" s="35"/>
      <c r="Y19" s="35"/>
      <c r="Z19" s="35"/>
      <c r="AA19" s="37"/>
      <c r="AB19" s="2"/>
    </row>
    <row x14ac:dyDescent="0.25" r="20" customHeight="1" ht="17.25">
      <c r="A20" s="33">
        <v>44055</v>
      </c>
      <c r="B20" s="34" t="s">
        <v>6576</v>
      </c>
      <c r="C20" s="19">
        <v>36</v>
      </c>
      <c r="D20" s="20"/>
      <c r="E20" s="20"/>
      <c r="F20" s="20"/>
      <c r="G20" s="19">
        <v>90</v>
      </c>
      <c r="H20" s="20"/>
      <c r="I20" s="19">
        <v>85</v>
      </c>
      <c r="J20" s="19">
        <v>16</v>
      </c>
      <c r="K20" s="19">
        <v>88</v>
      </c>
      <c r="L20" s="19">
        <v>110</v>
      </c>
      <c r="M20" s="35"/>
      <c r="N20" s="35"/>
      <c r="O20" s="20"/>
      <c r="P20" s="20"/>
      <c r="Q20" s="35"/>
      <c r="R20" s="19">
        <v>9</v>
      </c>
      <c r="S20" s="35"/>
      <c r="T20" s="35"/>
      <c r="U20" s="35"/>
      <c r="V20" s="35"/>
      <c r="W20" s="35"/>
      <c r="X20" s="35"/>
      <c r="Y20" s="35"/>
      <c r="Z20" s="20"/>
      <c r="AA20" s="37"/>
      <c r="AB20" s="2"/>
    </row>
    <row x14ac:dyDescent="0.25" r="21" customHeight="1" ht="17.25">
      <c r="A21" s="33">
        <v>44055</v>
      </c>
      <c r="B21" s="34" t="s">
        <v>6577</v>
      </c>
      <c r="C21" s="19">
        <v>105</v>
      </c>
      <c r="D21" s="20"/>
      <c r="E21" s="20"/>
      <c r="F21" s="20"/>
      <c r="G21" s="35"/>
      <c r="H21" s="20"/>
      <c r="I21" s="35"/>
      <c r="J21" s="35"/>
      <c r="K21" s="35"/>
      <c r="L21" s="35"/>
      <c r="M21" s="35"/>
      <c r="N21" s="35"/>
      <c r="O21" s="20"/>
      <c r="P21" s="20"/>
      <c r="Q21" s="35"/>
      <c r="R21" s="35"/>
      <c r="S21" s="35"/>
      <c r="T21" s="35"/>
      <c r="U21" s="35"/>
      <c r="V21" s="35"/>
      <c r="W21" s="35"/>
      <c r="X21" s="35"/>
      <c r="Y21" s="35"/>
      <c r="Z21" s="20"/>
      <c r="AA21" s="37"/>
      <c r="AB21" s="2"/>
    </row>
    <row x14ac:dyDescent="0.25" r="22" customHeight="1" ht="17.25">
      <c r="A22" s="33">
        <v>44116</v>
      </c>
      <c r="B22" s="34" t="s">
        <v>6578</v>
      </c>
      <c r="C22" s="99"/>
      <c r="D22" s="20"/>
      <c r="E22" s="20"/>
      <c r="F22" s="20"/>
      <c r="G22" s="19">
        <v>66</v>
      </c>
      <c r="H22" s="20"/>
      <c r="I22" s="19">
        <v>71</v>
      </c>
      <c r="J22" s="19">
        <v>32</v>
      </c>
      <c r="K22" s="19">
        <v>176</v>
      </c>
      <c r="L22" s="19">
        <v>220</v>
      </c>
      <c r="M22" s="35"/>
      <c r="N22" s="19">
        <v>72</v>
      </c>
      <c r="O22" s="20"/>
      <c r="P22" s="20"/>
      <c r="Q22" s="19">
        <v>84</v>
      </c>
      <c r="R22" s="19">
        <v>25</v>
      </c>
      <c r="S22" s="35"/>
      <c r="T22" s="35"/>
      <c r="U22" s="35"/>
      <c r="V22" s="35"/>
      <c r="W22" s="35"/>
      <c r="X22" s="35"/>
      <c r="Y22" s="35"/>
      <c r="Z22" s="20"/>
      <c r="AA22" s="37"/>
      <c r="AB22" s="2"/>
    </row>
    <row x14ac:dyDescent="0.25" r="23" customHeight="1" ht="17.25">
      <c r="A23" s="33">
        <v>44147</v>
      </c>
      <c r="B23" s="34" t="s">
        <v>6579</v>
      </c>
      <c r="C23" s="99"/>
      <c r="D23" s="20"/>
      <c r="E23" s="20"/>
      <c r="F23" s="19">
        <v>1056</v>
      </c>
      <c r="G23" s="35"/>
      <c r="H23" s="20"/>
      <c r="I23" s="35"/>
      <c r="J23" s="35"/>
      <c r="K23" s="35"/>
      <c r="L23" s="35"/>
      <c r="M23" s="35"/>
      <c r="N23" s="35"/>
      <c r="O23" s="20"/>
      <c r="P23" s="20"/>
      <c r="Q23" s="35"/>
      <c r="R23" s="35"/>
      <c r="S23" s="19">
        <v>528</v>
      </c>
      <c r="T23" s="19">
        <v>307</v>
      </c>
      <c r="U23" s="35"/>
      <c r="V23" s="35"/>
      <c r="W23" s="35"/>
      <c r="X23" s="35"/>
      <c r="Y23" s="35"/>
      <c r="Z23" s="20"/>
      <c r="AA23" s="37"/>
      <c r="AB23" s="2"/>
    </row>
    <row x14ac:dyDescent="0.25" r="24" customHeight="1" ht="17.25">
      <c r="A24" s="33">
        <v>44147</v>
      </c>
      <c r="B24" s="34" t="s">
        <v>6580</v>
      </c>
      <c r="C24" s="99"/>
      <c r="D24" s="20"/>
      <c r="E24" s="20"/>
      <c r="F24" s="20"/>
      <c r="G24" s="35"/>
      <c r="H24" s="20"/>
      <c r="I24" s="35"/>
      <c r="J24" s="35"/>
      <c r="K24" s="35"/>
      <c r="L24" s="35"/>
      <c r="M24" s="35"/>
      <c r="N24" s="35"/>
      <c r="O24" s="20"/>
      <c r="P24" s="20"/>
      <c r="Q24" s="35"/>
      <c r="R24" s="19">
        <v>8</v>
      </c>
      <c r="S24" s="35"/>
      <c r="T24" s="35"/>
      <c r="U24" s="35"/>
      <c r="V24" s="35"/>
      <c r="W24" s="35"/>
      <c r="X24" s="35"/>
      <c r="Y24" s="35"/>
      <c r="Z24" s="20"/>
      <c r="AA24" s="37"/>
      <c r="AB24" s="2"/>
    </row>
    <row x14ac:dyDescent="0.25" r="25" customHeight="1" ht="17.25">
      <c r="A25" s="33" t="s">
        <v>291</v>
      </c>
      <c r="B25" s="34" t="s">
        <v>6581</v>
      </c>
      <c r="C25" s="99"/>
      <c r="D25" s="20"/>
      <c r="E25" s="20"/>
      <c r="F25" s="20"/>
      <c r="G25" s="35"/>
      <c r="H25" s="20"/>
      <c r="I25" s="35"/>
      <c r="J25" s="35"/>
      <c r="K25" s="35"/>
      <c r="L25" s="35"/>
      <c r="M25" s="35"/>
      <c r="N25" s="35"/>
      <c r="O25" s="20"/>
      <c r="P25" s="20"/>
      <c r="Q25" s="35"/>
      <c r="R25" s="35"/>
      <c r="S25" s="35"/>
      <c r="T25" s="35"/>
      <c r="U25" s="19">
        <v>221</v>
      </c>
      <c r="V25" s="35"/>
      <c r="W25" s="35"/>
      <c r="X25" s="35"/>
      <c r="Y25" s="35"/>
      <c r="Z25" s="20"/>
      <c r="AA25" s="37"/>
      <c r="AB25" s="2"/>
    </row>
    <row x14ac:dyDescent="0.25" r="26" customHeight="1" ht="17.25">
      <c r="A26" s="54" t="s">
        <v>295</v>
      </c>
      <c r="B26" s="55" t="s">
        <v>6582</v>
      </c>
      <c r="C26" s="99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99">
        <v>99</v>
      </c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37"/>
      <c r="AB26" s="2"/>
    </row>
    <row x14ac:dyDescent="0.25" r="27" customHeight="1" ht="17.25">
      <c r="A27" s="54" t="s">
        <v>295</v>
      </c>
      <c r="B27" s="55" t="s">
        <v>14</v>
      </c>
      <c r="C27" s="99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99">
        <v>-99</v>
      </c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1" t="s">
        <v>6583</v>
      </c>
      <c r="AB27" s="2"/>
    </row>
    <row x14ac:dyDescent="0.25" r="28" customHeight="1" ht="17.25">
      <c r="A28" s="33" t="s">
        <v>6444</v>
      </c>
      <c r="B28" s="34" t="s">
        <v>6584</v>
      </c>
      <c r="C28" s="99"/>
      <c r="D28" s="20"/>
      <c r="E28" s="20"/>
      <c r="F28" s="20"/>
      <c r="G28" s="35"/>
      <c r="H28" s="20"/>
      <c r="I28" s="35"/>
      <c r="J28" s="35"/>
      <c r="K28" s="35"/>
      <c r="L28" s="35"/>
      <c r="M28" s="35"/>
      <c r="N28" s="19">
        <v>75</v>
      </c>
      <c r="O28" s="20"/>
      <c r="P28" s="20"/>
      <c r="Q28" s="35"/>
      <c r="R28" s="35"/>
      <c r="S28" s="35"/>
      <c r="T28" s="35"/>
      <c r="U28" s="35"/>
      <c r="V28" s="35"/>
      <c r="W28" s="35"/>
      <c r="X28" s="35"/>
      <c r="Y28" s="35"/>
      <c r="Z28" s="20"/>
      <c r="AA28" s="37"/>
      <c r="AB28" s="2"/>
    </row>
    <row x14ac:dyDescent="0.25" r="29" customHeight="1" ht="17.25">
      <c r="A29" s="33" t="s">
        <v>297</v>
      </c>
      <c r="B29" s="34" t="s">
        <v>6585</v>
      </c>
      <c r="C29" s="99"/>
      <c r="D29" s="20"/>
      <c r="E29" s="20"/>
      <c r="F29" s="20"/>
      <c r="G29" s="35"/>
      <c r="H29" s="20"/>
      <c r="I29" s="35"/>
      <c r="J29" s="35"/>
      <c r="K29" s="35"/>
      <c r="L29" s="35"/>
      <c r="M29" s="35"/>
      <c r="N29" s="19">
        <v>225</v>
      </c>
      <c r="O29" s="20"/>
      <c r="P29" s="20"/>
      <c r="Q29" s="35"/>
      <c r="R29" s="35"/>
      <c r="S29" s="35"/>
      <c r="T29" s="35"/>
      <c r="U29" s="35"/>
      <c r="V29" s="35"/>
      <c r="W29" s="35"/>
      <c r="X29" s="35"/>
      <c r="Y29" s="35"/>
      <c r="Z29" s="20"/>
      <c r="AA29" s="37"/>
      <c r="AB29" s="2"/>
    </row>
    <row x14ac:dyDescent="0.25" r="30" customHeight="1" ht="17.25">
      <c r="A30" s="33" t="s">
        <v>1361</v>
      </c>
      <c r="B30" s="34" t="s">
        <v>6586</v>
      </c>
      <c r="C30" s="19">
        <v>123</v>
      </c>
      <c r="D30" s="35"/>
      <c r="E30" s="35"/>
      <c r="F30" s="35"/>
      <c r="G30" s="19">
        <v>165</v>
      </c>
      <c r="H30" s="35"/>
      <c r="I30" s="19">
        <v>165</v>
      </c>
      <c r="J30" s="19">
        <v>32</v>
      </c>
      <c r="K30" s="35"/>
      <c r="L30" s="35"/>
      <c r="M30" s="35"/>
      <c r="N30" s="19">
        <v>82</v>
      </c>
      <c r="O30" s="35"/>
      <c r="P30" s="35"/>
      <c r="Q30" s="19">
        <v>34</v>
      </c>
      <c r="R30" s="19">
        <v>9</v>
      </c>
      <c r="S30" s="35"/>
      <c r="T30" s="35"/>
      <c r="U30" s="35"/>
      <c r="V30" s="35"/>
      <c r="W30" s="35"/>
      <c r="X30" s="35"/>
      <c r="Y30" s="35"/>
      <c r="Z30" s="35"/>
      <c r="AA30" s="37"/>
      <c r="AB30" s="2"/>
    </row>
    <row x14ac:dyDescent="0.25" r="31" customHeight="1" ht="17.25">
      <c r="A31" s="33" t="s">
        <v>1361</v>
      </c>
      <c r="B31" s="34" t="s">
        <v>6587</v>
      </c>
      <c r="C31" s="99"/>
      <c r="D31" s="20"/>
      <c r="E31" s="20"/>
      <c r="F31" s="20"/>
      <c r="G31" s="35"/>
      <c r="H31" s="20"/>
      <c r="I31" s="35"/>
      <c r="J31" s="35"/>
      <c r="K31" s="19">
        <v>2000</v>
      </c>
      <c r="L31" s="19">
        <v>2000</v>
      </c>
      <c r="M31" s="35"/>
      <c r="N31" s="35"/>
      <c r="O31" s="20"/>
      <c r="P31" s="20"/>
      <c r="Q31" s="35"/>
      <c r="R31" s="35"/>
      <c r="S31" s="35"/>
      <c r="T31" s="35"/>
      <c r="U31" s="35"/>
      <c r="V31" s="35"/>
      <c r="W31" s="35"/>
      <c r="X31" s="35"/>
      <c r="Y31" s="35"/>
      <c r="Z31" s="20"/>
      <c r="AA31" s="37"/>
      <c r="AB31" s="2"/>
    </row>
    <row x14ac:dyDescent="0.25" r="32" customHeight="1" ht="17.25">
      <c r="A32" s="33" t="s">
        <v>572</v>
      </c>
      <c r="B32" s="34" t="s">
        <v>6588</v>
      </c>
      <c r="C32" s="19">
        <v>57</v>
      </c>
      <c r="D32" s="20"/>
      <c r="E32" s="20"/>
      <c r="F32" s="20"/>
      <c r="G32" s="19">
        <v>95</v>
      </c>
      <c r="H32" s="20"/>
      <c r="I32" s="19">
        <v>95</v>
      </c>
      <c r="J32" s="19">
        <v>48</v>
      </c>
      <c r="K32" s="19">
        <v>440</v>
      </c>
      <c r="L32" s="19">
        <v>550</v>
      </c>
      <c r="M32" s="35"/>
      <c r="N32" s="35"/>
      <c r="O32" s="20"/>
      <c r="P32" s="20"/>
      <c r="Q32" s="35"/>
      <c r="R32" s="19">
        <v>36</v>
      </c>
      <c r="S32" s="35"/>
      <c r="T32" s="35"/>
      <c r="U32" s="35"/>
      <c r="V32" s="35"/>
      <c r="W32" s="35"/>
      <c r="X32" s="35"/>
      <c r="Y32" s="35"/>
      <c r="Z32" s="20"/>
      <c r="AA32" s="37"/>
      <c r="AB32" s="2"/>
    </row>
    <row x14ac:dyDescent="0.25" r="33" customHeight="1" ht="17.25">
      <c r="A33" s="21" t="s">
        <v>6189</v>
      </c>
      <c r="B33" s="47"/>
      <c r="C33" s="23">
        <f>SUM(C14:C32)</f>
      </c>
      <c r="D33" s="23">
        <f>SUM(D14:D32)</f>
      </c>
      <c r="E33" s="23">
        <f>SUM(E14:E32)</f>
      </c>
      <c r="F33" s="23">
        <f>SUM(F14:F32)</f>
      </c>
      <c r="G33" s="23">
        <f>SUM(G14:G32)</f>
      </c>
      <c r="H33" s="23">
        <f>SUM(H14:H32)</f>
      </c>
      <c r="I33" s="23">
        <f>SUM(I14:I32)</f>
      </c>
      <c r="J33" s="23">
        <f>SUM(J14:J32)</f>
      </c>
      <c r="K33" s="23">
        <f>SUM(K14:K32)</f>
      </c>
      <c r="L33" s="23">
        <f>SUM(L14:L32)</f>
      </c>
      <c r="M33" s="23"/>
      <c r="N33" s="23">
        <f>SUM(N14:N32)</f>
      </c>
      <c r="O33" s="23">
        <f>SUM(O14:O32)</f>
      </c>
      <c r="P33" s="23">
        <f>SUM(P14:P32)</f>
      </c>
      <c r="Q33" s="23">
        <f>SUM(Q14:Q32)</f>
      </c>
      <c r="R33" s="23">
        <f>SUM(R14:R32)</f>
      </c>
      <c r="S33" s="23">
        <f>SUM(S14:S32)</f>
      </c>
      <c r="T33" s="23">
        <f>SUM(T14:T32)</f>
      </c>
      <c r="U33" s="23">
        <f>SUM(U14:U32)</f>
      </c>
      <c r="V33" s="23"/>
      <c r="W33" s="23"/>
      <c r="X33" s="23"/>
      <c r="Y33" s="23"/>
      <c r="Z33" s="23">
        <f>SUM(Z14:Z32)</f>
      </c>
      <c r="AA33" s="37"/>
      <c r="AB33" s="2"/>
    </row>
    <row x14ac:dyDescent="0.25" r="34" customHeight="1" ht="17.25">
      <c r="A34" s="33">
        <v>44287</v>
      </c>
      <c r="B34" s="34" t="s">
        <v>6589</v>
      </c>
      <c r="C34" s="19"/>
      <c r="D34" s="20"/>
      <c r="E34" s="20"/>
      <c r="F34" s="20"/>
      <c r="G34" s="35"/>
      <c r="H34" s="20"/>
      <c r="I34" s="35"/>
      <c r="J34" s="35"/>
      <c r="K34" s="35"/>
      <c r="L34" s="35"/>
      <c r="M34" s="35"/>
      <c r="N34" s="19">
        <v>38</v>
      </c>
      <c r="O34" s="19">
        <v>131</v>
      </c>
      <c r="P34" s="20"/>
      <c r="Q34" s="35"/>
      <c r="R34" s="35"/>
      <c r="S34" s="35"/>
      <c r="T34" s="35"/>
      <c r="U34" s="35"/>
      <c r="V34" s="35"/>
      <c r="W34" s="35"/>
      <c r="X34" s="35"/>
      <c r="Y34" s="35"/>
      <c r="Z34" s="20"/>
      <c r="AA34" s="37"/>
      <c r="AB34" s="2"/>
    </row>
    <row x14ac:dyDescent="0.25" r="35" customHeight="1" ht="17.25">
      <c r="A35" s="33">
        <v>44531</v>
      </c>
      <c r="B35" s="34" t="s">
        <v>6590</v>
      </c>
      <c r="C35" s="19"/>
      <c r="D35" s="19">
        <v>50</v>
      </c>
      <c r="E35" s="19">
        <v>150</v>
      </c>
      <c r="F35" s="35"/>
      <c r="G35" s="35"/>
      <c r="H35" s="35"/>
      <c r="I35" s="35"/>
      <c r="J35" s="19">
        <v>150</v>
      </c>
      <c r="K35" s="35"/>
      <c r="L35" s="35"/>
      <c r="M35" s="35"/>
      <c r="N35" s="19">
        <v>200</v>
      </c>
      <c r="O35" s="35"/>
      <c r="P35" s="35"/>
      <c r="Q35" s="35"/>
      <c r="R35" s="35"/>
      <c r="S35" s="19">
        <v>110</v>
      </c>
      <c r="T35" s="35"/>
      <c r="U35" s="35"/>
      <c r="V35" s="19">
        <v>100</v>
      </c>
      <c r="W35" s="35"/>
      <c r="X35" s="35"/>
      <c r="Y35" s="35"/>
      <c r="Z35" s="35"/>
      <c r="AA35" s="37"/>
      <c r="AB35" s="2"/>
    </row>
    <row x14ac:dyDescent="0.25" r="36" customHeight="1" ht="17.25">
      <c r="A36" s="33" t="s">
        <v>835</v>
      </c>
      <c r="B36" s="34" t="s">
        <v>6591</v>
      </c>
      <c r="C36" s="99"/>
      <c r="D36" s="20"/>
      <c r="E36" s="19">
        <v>150</v>
      </c>
      <c r="F36" s="20"/>
      <c r="G36" s="35"/>
      <c r="H36" s="20"/>
      <c r="I36" s="35"/>
      <c r="J36" s="19">
        <v>150</v>
      </c>
      <c r="K36" s="35"/>
      <c r="L36" s="35"/>
      <c r="M36" s="35"/>
      <c r="N36" s="35"/>
      <c r="O36" s="20"/>
      <c r="P36" s="20"/>
      <c r="Q36" s="35"/>
      <c r="R36" s="35"/>
      <c r="S36" s="19">
        <v>90</v>
      </c>
      <c r="T36" s="35"/>
      <c r="U36" s="35"/>
      <c r="V36" s="35"/>
      <c r="W36" s="35"/>
      <c r="X36" s="35"/>
      <c r="Y36" s="35"/>
      <c r="Z36" s="20"/>
      <c r="AA36" s="37"/>
      <c r="AB36" s="2"/>
    </row>
    <row x14ac:dyDescent="0.25" r="37" customHeight="1" ht="17.25">
      <c r="A37" s="33" t="s">
        <v>1045</v>
      </c>
      <c r="B37" s="34" t="s">
        <v>6592</v>
      </c>
      <c r="C37" s="99"/>
      <c r="D37" s="20"/>
      <c r="E37" s="35"/>
      <c r="F37" s="20"/>
      <c r="G37" s="19">
        <v>500</v>
      </c>
      <c r="H37" s="20"/>
      <c r="I37" s="35"/>
      <c r="J37" s="35"/>
      <c r="K37" s="35"/>
      <c r="L37" s="19">
        <v>500</v>
      </c>
      <c r="M37" s="35"/>
      <c r="N37" s="35"/>
      <c r="O37" s="20"/>
      <c r="P37" s="20"/>
      <c r="Q37" s="35"/>
      <c r="R37" s="35"/>
      <c r="S37" s="35"/>
      <c r="T37" s="35"/>
      <c r="U37" s="35"/>
      <c r="V37" s="35"/>
      <c r="W37" s="35"/>
      <c r="X37" s="35"/>
      <c r="Y37" s="35"/>
      <c r="Z37" s="20"/>
      <c r="AA37" s="37"/>
      <c r="AB37" s="2"/>
    </row>
    <row x14ac:dyDescent="0.25" r="38" customHeight="1" ht="17.25">
      <c r="A38" s="33" t="s">
        <v>364</v>
      </c>
      <c r="B38" s="34" t="s">
        <v>6593</v>
      </c>
      <c r="C38" s="99"/>
      <c r="D38" s="19">
        <v>100</v>
      </c>
      <c r="E38" s="19">
        <v>300</v>
      </c>
      <c r="F38" s="20"/>
      <c r="G38" s="20"/>
      <c r="H38" s="19">
        <v>500</v>
      </c>
      <c r="I38" s="20"/>
      <c r="J38" s="19">
        <v>100</v>
      </c>
      <c r="K38" s="20"/>
      <c r="L38" s="20"/>
      <c r="M38" s="20"/>
      <c r="N38" s="20"/>
      <c r="O38" s="20"/>
      <c r="P38" s="19">
        <v>250</v>
      </c>
      <c r="Q38" s="20"/>
      <c r="R38" s="20"/>
      <c r="S38" s="20"/>
      <c r="T38" s="20"/>
      <c r="U38" s="20"/>
      <c r="V38" s="19">
        <v>100</v>
      </c>
      <c r="W38" s="35"/>
      <c r="X38" s="35"/>
      <c r="Y38" s="35"/>
      <c r="Z38" s="20"/>
      <c r="AA38" s="37"/>
      <c r="AB38" s="2"/>
    </row>
    <row x14ac:dyDescent="0.25" r="39" customHeight="1" ht="17.25">
      <c r="A39" s="21" t="s">
        <v>6190</v>
      </c>
      <c r="B39" s="47"/>
      <c r="C39" s="23">
        <f>SUM(C33:C38)</f>
      </c>
      <c r="D39" s="23">
        <f>SUM(D33:D38)</f>
      </c>
      <c r="E39" s="23">
        <f>SUM(E33:E38)</f>
      </c>
      <c r="F39" s="23">
        <f>SUM(F33:F38)</f>
      </c>
      <c r="G39" s="23">
        <f>SUM(G33:G38)</f>
      </c>
      <c r="H39" s="23">
        <f>SUM(H33:H38)</f>
      </c>
      <c r="I39" s="23">
        <f>SUM(I33:I38)</f>
      </c>
      <c r="J39" s="23">
        <f>SUM(J33:J38)</f>
      </c>
      <c r="K39" s="23">
        <f>SUM(K33:K38)</f>
      </c>
      <c r="L39" s="23">
        <f>SUM(L33:L38)</f>
      </c>
      <c r="M39" s="23"/>
      <c r="N39" s="23">
        <f>SUM(N33:N38)</f>
      </c>
      <c r="O39" s="23">
        <f>SUM(O33:O38)</f>
      </c>
      <c r="P39" s="23">
        <f>SUM(P33:P38)</f>
      </c>
      <c r="Q39" s="23">
        <f>SUM(Q33:Q38)</f>
      </c>
      <c r="R39" s="23">
        <f>SUM(R33:R38)</f>
      </c>
      <c r="S39" s="23">
        <f>SUM(S33:S38)</f>
      </c>
      <c r="T39" s="23">
        <f>SUM(T33:T38)</f>
      </c>
      <c r="U39" s="23">
        <f>SUM(U33:U38)</f>
      </c>
      <c r="V39" s="23">
        <f>SUM(V33:V38)</f>
      </c>
      <c r="W39" s="23"/>
      <c r="X39" s="23"/>
      <c r="Y39" s="23"/>
      <c r="Z39" s="23">
        <f>SUM(Z33:Z38)</f>
      </c>
      <c r="AA39" s="37"/>
      <c r="AB39" s="2"/>
    </row>
    <row x14ac:dyDescent="0.25" r="40" customHeight="1" ht="17.25">
      <c r="A40" s="906">
        <v>44198</v>
      </c>
      <c r="B40" s="907" t="s">
        <v>6594</v>
      </c>
      <c r="C40" s="908">
        <v>50</v>
      </c>
      <c r="D40" s="908"/>
      <c r="E40" s="908"/>
      <c r="F40" s="908"/>
      <c r="G40" s="908">
        <v>70</v>
      </c>
      <c r="H40" s="908"/>
      <c r="I40" s="908">
        <v>48</v>
      </c>
      <c r="J40" s="908">
        <v>20</v>
      </c>
      <c r="K40" s="908">
        <v>56</v>
      </c>
      <c r="L40" s="908">
        <v>150</v>
      </c>
      <c r="M40" s="908"/>
      <c r="N40" s="908"/>
      <c r="O40" s="908">
        <v>29</v>
      </c>
      <c r="P40" s="908"/>
      <c r="Q40" s="908">
        <v>11</v>
      </c>
      <c r="R40" s="908">
        <v>12</v>
      </c>
      <c r="S40" s="908"/>
      <c r="T40" s="908"/>
      <c r="U40" s="908"/>
      <c r="V40" s="908"/>
      <c r="W40" s="908"/>
      <c r="X40" s="908">
        <v>5</v>
      </c>
      <c r="Y40" s="908"/>
      <c r="Z40" s="908"/>
      <c r="AA40" s="995" t="s">
        <v>6420</v>
      </c>
      <c r="AB40" s="2"/>
    </row>
    <row x14ac:dyDescent="0.25" r="41" customHeight="1" ht="17.25">
      <c r="A41" s="33">
        <v>44288</v>
      </c>
      <c r="B41" s="34" t="s">
        <v>6595</v>
      </c>
      <c r="C41" s="99"/>
      <c r="D41" s="35"/>
      <c r="E41" s="19">
        <v>300</v>
      </c>
      <c r="F41" s="20"/>
      <c r="G41" s="20"/>
      <c r="H41" s="35"/>
      <c r="I41" s="20"/>
      <c r="J41" s="35"/>
      <c r="K41" s="20"/>
      <c r="L41" s="20"/>
      <c r="M41" s="20"/>
      <c r="N41" s="20"/>
      <c r="O41" s="20"/>
      <c r="P41" s="35"/>
      <c r="Q41" s="20"/>
      <c r="R41" s="20"/>
      <c r="S41" s="20"/>
      <c r="T41" s="20"/>
      <c r="U41" s="20"/>
      <c r="V41" s="35"/>
      <c r="W41" s="35"/>
      <c r="X41" s="35"/>
      <c r="Y41" s="35"/>
      <c r="Z41" s="20"/>
      <c r="AA41" s="37"/>
      <c r="AB41" s="2"/>
    </row>
    <row x14ac:dyDescent="0.25" r="42" customHeight="1" ht="17.25">
      <c r="A42" s="21" t="s">
        <v>6191</v>
      </c>
      <c r="B42" s="47"/>
      <c r="C42" s="23">
        <f>SUM(C39:C41)</f>
      </c>
      <c r="D42" s="23">
        <f>SUM(D39:D41)</f>
      </c>
      <c r="E42" s="23">
        <f>SUM(E39:E41)</f>
      </c>
      <c r="F42" s="23">
        <f>SUM(F39:F41)</f>
      </c>
      <c r="G42" s="23">
        <f>SUM(G39:G41)</f>
      </c>
      <c r="H42" s="23">
        <f>SUM(H39:H41)</f>
      </c>
      <c r="I42" s="23">
        <f>SUM(I39:I41)</f>
      </c>
      <c r="J42" s="23">
        <f>SUM(J39:J41)</f>
      </c>
      <c r="K42" s="23">
        <f>SUM(K39:K41)</f>
      </c>
      <c r="L42" s="23">
        <f>SUM(L39:L41)</f>
      </c>
      <c r="M42" s="23"/>
      <c r="N42" s="23">
        <f>SUM(N39:N41)</f>
      </c>
      <c r="O42" s="23">
        <f>SUM(O39:O41)</f>
      </c>
      <c r="P42" s="23">
        <f>SUM(P39:P41)</f>
      </c>
      <c r="Q42" s="23">
        <f>SUM(Q39:Q41)</f>
      </c>
      <c r="R42" s="23">
        <f>SUM(R39:R41)</f>
      </c>
      <c r="S42" s="23">
        <f>SUM(S39:S41)</f>
      </c>
      <c r="T42" s="23">
        <f>SUM(T39:T41)</f>
      </c>
      <c r="U42" s="23">
        <f>SUM(U39:U41)</f>
      </c>
      <c r="V42" s="23">
        <f>SUM(V39:V41)</f>
      </c>
      <c r="W42" s="23"/>
      <c r="X42" s="23">
        <f>SUM(X39:X41)</f>
      </c>
      <c r="Y42" s="23"/>
      <c r="Z42" s="23">
        <f>SUM(Z39:Z41)</f>
      </c>
      <c r="AA42" s="37"/>
      <c r="AB42" s="2"/>
    </row>
    <row x14ac:dyDescent="0.25" r="43" customHeight="1" ht="17.25">
      <c r="A43" s="33">
        <v>44199</v>
      </c>
      <c r="B43" s="34" t="s">
        <v>6596</v>
      </c>
      <c r="C43" s="99"/>
      <c r="D43" s="19">
        <v>200</v>
      </c>
      <c r="E43" s="19">
        <v>100</v>
      </c>
      <c r="F43" s="20"/>
      <c r="G43" s="19">
        <v>200</v>
      </c>
      <c r="H43" s="19">
        <v>200</v>
      </c>
      <c r="I43" s="19">
        <v>200</v>
      </c>
      <c r="J43" s="19">
        <v>100</v>
      </c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37"/>
      <c r="AB43" s="2"/>
    </row>
    <row x14ac:dyDescent="0.25" r="44" customHeight="1" ht="17.25">
      <c r="A44" s="33">
        <v>44411</v>
      </c>
      <c r="B44" s="34" t="s">
        <v>6597</v>
      </c>
      <c r="C44" s="99"/>
      <c r="D44" s="20"/>
      <c r="E44" s="20"/>
      <c r="F44" s="20"/>
      <c r="G44" s="19">
        <v>150</v>
      </c>
      <c r="H44" s="20"/>
      <c r="I44" s="19">
        <v>50</v>
      </c>
      <c r="J44" s="19">
        <v>150</v>
      </c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19">
        <v>50</v>
      </c>
      <c r="Y44" s="35"/>
      <c r="Z44" s="20"/>
      <c r="AA44" s="37"/>
      <c r="AB44" s="2"/>
    </row>
    <row x14ac:dyDescent="0.25" r="45" customHeight="1" ht="17.25">
      <c r="A45" s="33">
        <v>44411</v>
      </c>
      <c r="B45" s="34" t="s">
        <v>6598</v>
      </c>
      <c r="C45" s="99"/>
      <c r="D45" s="20"/>
      <c r="E45" s="19">
        <v>150</v>
      </c>
      <c r="F45" s="20"/>
      <c r="G45" s="19">
        <v>150</v>
      </c>
      <c r="H45" s="20"/>
      <c r="I45" s="19">
        <v>50</v>
      </c>
      <c r="J45" s="20"/>
      <c r="K45" s="20"/>
      <c r="L45" s="19">
        <v>300</v>
      </c>
      <c r="M45" s="35"/>
      <c r="N45" s="19">
        <v>50</v>
      </c>
      <c r="O45" s="20"/>
      <c r="P45" s="20"/>
      <c r="Q45" s="20"/>
      <c r="R45" s="20"/>
      <c r="S45" s="20"/>
      <c r="T45" s="20"/>
      <c r="U45" s="20"/>
      <c r="V45" s="20"/>
      <c r="W45" s="20"/>
      <c r="X45" s="19">
        <v>40</v>
      </c>
      <c r="Y45" s="35"/>
      <c r="Z45" s="20"/>
      <c r="AA45" s="37"/>
      <c r="AB45" s="2"/>
    </row>
    <row x14ac:dyDescent="0.25" r="46" customHeight="1" ht="17.25">
      <c r="A46" s="33">
        <v>44442</v>
      </c>
      <c r="B46" s="34" t="s">
        <v>6599</v>
      </c>
      <c r="C46" s="99"/>
      <c r="D46" s="20"/>
      <c r="E46" s="19">
        <v>150</v>
      </c>
      <c r="F46" s="20"/>
      <c r="G46" s="20"/>
      <c r="H46" s="20"/>
      <c r="I46" s="19">
        <v>50</v>
      </c>
      <c r="J46" s="19">
        <v>150</v>
      </c>
      <c r="K46" s="20"/>
      <c r="L46" s="19">
        <v>300</v>
      </c>
      <c r="M46" s="35"/>
      <c r="N46" s="19">
        <v>50</v>
      </c>
      <c r="O46" s="20"/>
      <c r="P46" s="20"/>
      <c r="Q46" s="20"/>
      <c r="R46" s="20"/>
      <c r="S46" s="20"/>
      <c r="T46" s="20"/>
      <c r="U46" s="20"/>
      <c r="V46" s="20"/>
      <c r="W46" s="20"/>
      <c r="X46" s="19">
        <v>60</v>
      </c>
      <c r="Y46" s="35"/>
      <c r="Z46" s="20"/>
      <c r="AA46" s="37"/>
      <c r="AB46" s="2"/>
    </row>
    <row x14ac:dyDescent="0.25" r="47" customHeight="1" ht="17.25">
      <c r="A47" s="33">
        <v>44533</v>
      </c>
      <c r="B47" s="34" t="s">
        <v>6600</v>
      </c>
      <c r="C47" s="99"/>
      <c r="D47" s="20"/>
      <c r="E47" s="19">
        <v>150</v>
      </c>
      <c r="F47" s="20"/>
      <c r="G47" s="20"/>
      <c r="H47" s="19">
        <v>100</v>
      </c>
      <c r="I47" s="20"/>
      <c r="J47" s="19">
        <v>600</v>
      </c>
      <c r="K47" s="20"/>
      <c r="L47" s="19">
        <v>1000</v>
      </c>
      <c r="M47" s="35"/>
      <c r="N47" s="20"/>
      <c r="O47" s="20"/>
      <c r="P47" s="20"/>
      <c r="Q47" s="20"/>
      <c r="R47" s="20"/>
      <c r="S47" s="19">
        <v>100</v>
      </c>
      <c r="T47" s="20"/>
      <c r="U47" s="20"/>
      <c r="V47" s="20"/>
      <c r="W47" s="20"/>
      <c r="X47" s="20"/>
      <c r="Y47" s="20"/>
      <c r="Z47" s="20"/>
      <c r="AA47" s="37"/>
      <c r="AB47" s="2"/>
    </row>
    <row x14ac:dyDescent="0.25" r="48" customHeight="1" ht="17.25">
      <c r="A48" s="996">
        <v>44533</v>
      </c>
      <c r="B48" s="985" t="s">
        <v>6601</v>
      </c>
      <c r="C48" s="61">
        <v>-48</v>
      </c>
      <c r="D48" s="721"/>
      <c r="E48" s="721"/>
      <c r="F48" s="721"/>
      <c r="G48" s="61">
        <v>-42</v>
      </c>
      <c r="H48" s="721"/>
      <c r="I48" s="61">
        <v>-37</v>
      </c>
      <c r="J48" s="61">
        <v>-20</v>
      </c>
      <c r="K48" s="61">
        <v>-56</v>
      </c>
      <c r="L48" s="61">
        <v>-150</v>
      </c>
      <c r="M48" s="721"/>
      <c r="N48" s="721"/>
      <c r="O48" s="721"/>
      <c r="P48" s="721"/>
      <c r="Q48" s="721"/>
      <c r="R48" s="61">
        <v>-12</v>
      </c>
      <c r="S48" s="721"/>
      <c r="T48" s="721"/>
      <c r="U48" s="721"/>
      <c r="V48" s="721"/>
      <c r="W48" s="721"/>
      <c r="X48" s="61">
        <v>-5</v>
      </c>
      <c r="Y48" s="721"/>
      <c r="Z48" s="721"/>
      <c r="AA48" s="37"/>
      <c r="AB48" s="2"/>
    </row>
    <row x14ac:dyDescent="0.25" r="49" customHeight="1" ht="17.25">
      <c r="A49" s="33" t="s">
        <v>1052</v>
      </c>
      <c r="B49" s="34" t="s">
        <v>6602</v>
      </c>
      <c r="C49" s="19">
        <v>160</v>
      </c>
      <c r="D49" s="20"/>
      <c r="E49" s="20"/>
      <c r="F49" s="20"/>
      <c r="G49" s="19">
        <v>100</v>
      </c>
      <c r="H49" s="20"/>
      <c r="I49" s="19">
        <v>200</v>
      </c>
      <c r="J49" s="20"/>
      <c r="K49" s="19">
        <v>400</v>
      </c>
      <c r="L49" s="19">
        <v>200</v>
      </c>
      <c r="M49" s="35"/>
      <c r="N49" s="20"/>
      <c r="O49" s="20"/>
      <c r="P49" s="19">
        <v>50</v>
      </c>
      <c r="Q49" s="19">
        <v>131</v>
      </c>
      <c r="R49" s="20"/>
      <c r="S49" s="20"/>
      <c r="T49" s="20"/>
      <c r="U49" s="20"/>
      <c r="V49" s="20"/>
      <c r="W49" s="20"/>
      <c r="X49" s="20"/>
      <c r="Y49" s="20"/>
      <c r="Z49" s="20"/>
      <c r="AA49" s="37"/>
      <c r="AB49" s="2"/>
    </row>
    <row x14ac:dyDescent="0.25" r="50" customHeight="1" ht="17.25">
      <c r="A50" s="33" t="s">
        <v>1053</v>
      </c>
      <c r="B50" s="34" t="s">
        <v>6603</v>
      </c>
      <c r="C50" s="19">
        <v>40</v>
      </c>
      <c r="D50" s="20"/>
      <c r="E50" s="20"/>
      <c r="F50" s="20"/>
      <c r="G50" s="19">
        <v>100</v>
      </c>
      <c r="H50" s="20"/>
      <c r="I50" s="20"/>
      <c r="J50" s="20"/>
      <c r="K50" s="20"/>
      <c r="L50" s="19">
        <v>400</v>
      </c>
      <c r="M50" s="35"/>
      <c r="N50" s="20"/>
      <c r="O50" s="20"/>
      <c r="P50" s="19">
        <v>110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37"/>
      <c r="AB50" s="2"/>
    </row>
    <row x14ac:dyDescent="0.25" r="51" customHeight="1" ht="17.25">
      <c r="A51" s="33" t="s">
        <v>422</v>
      </c>
      <c r="B51" s="34" t="s">
        <v>6604</v>
      </c>
      <c r="C51" s="99"/>
      <c r="D51" s="20"/>
      <c r="E51" s="19">
        <v>75</v>
      </c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19">
        <v>800</v>
      </c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37"/>
      <c r="AB51" s="2"/>
    </row>
    <row x14ac:dyDescent="0.25" r="52" customHeight="1" ht="17.25">
      <c r="A52" s="33" t="s">
        <v>1055</v>
      </c>
      <c r="B52" s="34" t="s">
        <v>6605</v>
      </c>
      <c r="C52" s="19">
        <v>40</v>
      </c>
      <c r="D52" s="19">
        <v>80</v>
      </c>
      <c r="E52" s="20"/>
      <c r="F52" s="20"/>
      <c r="G52" s="19">
        <v>350</v>
      </c>
      <c r="H52" s="19">
        <v>80</v>
      </c>
      <c r="I52" s="19">
        <v>300</v>
      </c>
      <c r="J52" s="19">
        <v>200</v>
      </c>
      <c r="K52" s="19">
        <v>300</v>
      </c>
      <c r="L52" s="19">
        <v>300</v>
      </c>
      <c r="M52" s="35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37"/>
      <c r="AB52" s="2"/>
    </row>
    <row x14ac:dyDescent="0.25" r="53" customHeight="1" ht="17.25">
      <c r="A53" s="33" t="s">
        <v>1055</v>
      </c>
      <c r="B53" s="34" t="s">
        <v>6606</v>
      </c>
      <c r="C53" s="99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19">
        <v>200</v>
      </c>
      <c r="O53" s="19">
        <v>100</v>
      </c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37"/>
      <c r="AB53" s="2"/>
    </row>
    <row x14ac:dyDescent="0.25" r="54" customHeight="1" ht="17.25">
      <c r="A54" s="33" t="s">
        <v>1055</v>
      </c>
      <c r="B54" s="34" t="s">
        <v>6607</v>
      </c>
      <c r="C54" s="19">
        <v>160</v>
      </c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35"/>
      <c r="O54" s="35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37"/>
      <c r="AB54" s="2"/>
    </row>
    <row x14ac:dyDescent="0.25" r="55" customHeight="1" ht="17.25">
      <c r="A55" s="33" t="s">
        <v>1363</v>
      </c>
      <c r="B55" s="34" t="s">
        <v>6608</v>
      </c>
      <c r="C55" s="99"/>
      <c r="D55" s="20"/>
      <c r="E55" s="19">
        <v>250</v>
      </c>
      <c r="F55" s="20"/>
      <c r="G55" s="19">
        <v>440</v>
      </c>
      <c r="H55" s="19">
        <v>80</v>
      </c>
      <c r="I55" s="20"/>
      <c r="J55" s="19">
        <v>100</v>
      </c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37"/>
      <c r="AB55" s="2"/>
    </row>
    <row x14ac:dyDescent="0.25" r="56" customHeight="1" ht="17.25">
      <c r="A56" s="33" t="s">
        <v>1363</v>
      </c>
      <c r="B56" s="34" t="s">
        <v>6609</v>
      </c>
      <c r="C56" s="99"/>
      <c r="D56" s="19">
        <v>80</v>
      </c>
      <c r="E56" s="20"/>
      <c r="F56" s="20"/>
      <c r="G56" s="20"/>
      <c r="H56" s="20"/>
      <c r="I56" s="19">
        <v>360</v>
      </c>
      <c r="J56" s="19">
        <v>140</v>
      </c>
      <c r="K56" s="19">
        <v>600</v>
      </c>
      <c r="L56" s="19">
        <v>700</v>
      </c>
      <c r="M56" s="35"/>
      <c r="N56" s="19">
        <v>200</v>
      </c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37"/>
      <c r="AB56" s="2"/>
    </row>
    <row x14ac:dyDescent="0.25" r="57" customHeight="1" ht="17.25">
      <c r="A57" s="15" t="s">
        <v>1056</v>
      </c>
      <c r="B57" s="16" t="s">
        <v>6610</v>
      </c>
      <c r="C57" s="19">
        <v>165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37"/>
      <c r="AB57" s="2"/>
    </row>
    <row x14ac:dyDescent="0.25" r="58" customHeight="1" ht="17.25">
      <c r="A58" s="15" t="s">
        <v>1056</v>
      </c>
      <c r="B58" s="16" t="s">
        <v>6611</v>
      </c>
      <c r="C58" s="17">
        <v>85</v>
      </c>
      <c r="D58" s="18"/>
      <c r="E58" s="18"/>
      <c r="F58" s="18"/>
      <c r="G58" s="17">
        <v>200</v>
      </c>
      <c r="H58" s="18"/>
      <c r="I58" s="17">
        <v>200</v>
      </c>
      <c r="J58" s="17">
        <v>200</v>
      </c>
      <c r="K58" s="17">
        <v>300</v>
      </c>
      <c r="L58" s="17">
        <v>300</v>
      </c>
      <c r="M58" s="36"/>
      <c r="N58" s="17">
        <v>100</v>
      </c>
      <c r="O58" s="18"/>
      <c r="P58" s="18"/>
      <c r="Q58" s="18"/>
      <c r="R58" s="17">
        <v>50</v>
      </c>
      <c r="S58" s="18"/>
      <c r="T58" s="18"/>
      <c r="U58" s="18"/>
      <c r="V58" s="18"/>
      <c r="W58" s="18"/>
      <c r="X58" s="18"/>
      <c r="Y58" s="18"/>
      <c r="Z58" s="18"/>
      <c r="AA58" s="37"/>
      <c r="AB58" s="2"/>
    </row>
    <row x14ac:dyDescent="0.25" r="59" customHeight="1" ht="17.25">
      <c r="A59" s="15" t="s">
        <v>1058</v>
      </c>
      <c r="B59" s="16" t="s">
        <v>6612</v>
      </c>
      <c r="C59" s="17">
        <v>250</v>
      </c>
      <c r="D59" s="18"/>
      <c r="E59" s="17">
        <v>100</v>
      </c>
      <c r="F59" s="18"/>
      <c r="G59" s="18"/>
      <c r="H59" s="18"/>
      <c r="I59" s="17">
        <v>300</v>
      </c>
      <c r="J59" s="17">
        <v>100</v>
      </c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37"/>
      <c r="AB59" s="2"/>
    </row>
    <row x14ac:dyDescent="0.25" r="60" customHeight="1" ht="17.25">
      <c r="A60" s="15" t="s">
        <v>1058</v>
      </c>
      <c r="B60" s="16" t="s">
        <v>6613</v>
      </c>
      <c r="C60" s="103"/>
      <c r="D60" s="18"/>
      <c r="E60" s="18"/>
      <c r="F60" s="18"/>
      <c r="G60" s="17">
        <v>400</v>
      </c>
      <c r="H60" s="17">
        <v>50</v>
      </c>
      <c r="I60" s="18"/>
      <c r="J60" s="17">
        <v>100</v>
      </c>
      <c r="K60" s="18"/>
      <c r="L60" s="17">
        <v>300</v>
      </c>
      <c r="M60" s="36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7">
        <v>100</v>
      </c>
      <c r="Y60" s="36"/>
      <c r="Z60" s="18"/>
      <c r="AA60" s="37"/>
      <c r="AB60" s="2"/>
    </row>
    <row x14ac:dyDescent="0.25" r="61" customHeight="1" ht="17.25">
      <c r="A61" s="15" t="s">
        <v>1059</v>
      </c>
      <c r="B61" s="16" t="s">
        <v>6614</v>
      </c>
      <c r="C61" s="17">
        <v>140</v>
      </c>
      <c r="D61" s="18"/>
      <c r="E61" s="17">
        <v>100</v>
      </c>
      <c r="F61" s="18"/>
      <c r="G61" s="17">
        <v>300</v>
      </c>
      <c r="H61" s="18"/>
      <c r="I61" s="17">
        <v>300</v>
      </c>
      <c r="J61" s="17">
        <v>300</v>
      </c>
      <c r="K61" s="17">
        <v>500</v>
      </c>
      <c r="L61" s="17">
        <v>300</v>
      </c>
      <c r="M61" s="36"/>
      <c r="N61" s="17">
        <v>100</v>
      </c>
      <c r="O61" s="18"/>
      <c r="P61" s="18"/>
      <c r="Q61" s="18"/>
      <c r="R61" s="17">
        <v>20</v>
      </c>
      <c r="S61" s="18"/>
      <c r="T61" s="18"/>
      <c r="U61" s="18"/>
      <c r="V61" s="18"/>
      <c r="W61" s="18"/>
      <c r="X61" s="18"/>
      <c r="Y61" s="18"/>
      <c r="Z61" s="18"/>
      <c r="AA61" s="37"/>
      <c r="AB61" s="2"/>
    </row>
    <row x14ac:dyDescent="0.25" r="62" customHeight="1" ht="17.25">
      <c r="A62" s="15" t="s">
        <v>1059</v>
      </c>
      <c r="B62" s="16" t="s">
        <v>6615</v>
      </c>
      <c r="C62" s="17">
        <v>160</v>
      </c>
      <c r="D62" s="18"/>
      <c r="E62" s="36"/>
      <c r="F62" s="18"/>
      <c r="G62" s="36"/>
      <c r="H62" s="18"/>
      <c r="I62" s="36"/>
      <c r="J62" s="36"/>
      <c r="K62" s="36"/>
      <c r="L62" s="36"/>
      <c r="M62" s="36"/>
      <c r="N62" s="36"/>
      <c r="O62" s="18"/>
      <c r="P62" s="18"/>
      <c r="Q62" s="18"/>
      <c r="R62" s="36"/>
      <c r="S62" s="18"/>
      <c r="T62" s="18"/>
      <c r="U62" s="18"/>
      <c r="V62" s="18"/>
      <c r="W62" s="18"/>
      <c r="X62" s="18"/>
      <c r="Y62" s="18"/>
      <c r="Z62" s="18"/>
      <c r="AA62" s="37"/>
      <c r="AB62" s="2"/>
    </row>
    <row x14ac:dyDescent="0.25" r="63" customHeight="1" ht="17.25">
      <c r="A63" s="21" t="s">
        <v>6195</v>
      </c>
      <c r="B63" s="47"/>
      <c r="C63" s="23">
        <f>SUM(C42:C62)</f>
      </c>
      <c r="D63" s="23">
        <f>SUM(D42:D62)</f>
      </c>
      <c r="E63" s="23">
        <f>SUM(E42:E62)</f>
      </c>
      <c r="F63" s="23">
        <f>SUM(F42:F62)</f>
      </c>
      <c r="G63" s="23">
        <f>SUM(G42:G62)</f>
      </c>
      <c r="H63" s="23">
        <f>SUM(H42:H62)</f>
      </c>
      <c r="I63" s="23">
        <f>SUM(I42:I62)</f>
      </c>
      <c r="J63" s="23">
        <f>SUM(J42:J62)</f>
      </c>
      <c r="K63" s="23">
        <f>SUM(K42:K62)</f>
      </c>
      <c r="L63" s="23">
        <f>SUM(L42:L62)</f>
      </c>
      <c r="M63" s="23"/>
      <c r="N63" s="23">
        <f>SUM(N42:N62)</f>
      </c>
      <c r="O63" s="23">
        <f>SUM(O42:O62)</f>
      </c>
      <c r="P63" s="23">
        <f>SUM(P42:P62)</f>
      </c>
      <c r="Q63" s="23">
        <f>SUM(Q42:Q62)</f>
      </c>
      <c r="R63" s="23">
        <f>SUM(R42:R62)</f>
      </c>
      <c r="S63" s="23">
        <f>SUM(S42:S62)</f>
      </c>
      <c r="T63" s="23">
        <f>SUM(T42:T62)</f>
      </c>
      <c r="U63" s="23">
        <f>SUM(U42:U62)</f>
      </c>
      <c r="V63" s="23">
        <f>SUM(V42:V62)</f>
      </c>
      <c r="W63" s="23"/>
      <c r="X63" s="23">
        <f>SUM(X42:X62)</f>
      </c>
      <c r="Y63" s="23"/>
      <c r="Z63" s="23">
        <f>SUM(Z42:Z62)</f>
      </c>
      <c r="AA63" s="37"/>
      <c r="AB63" s="2"/>
    </row>
    <row x14ac:dyDescent="0.25" r="64" customHeight="1" ht="17.25">
      <c r="A64" s="15">
        <v>44200</v>
      </c>
      <c r="B64" s="16" t="s">
        <v>6616</v>
      </c>
      <c r="C64" s="103"/>
      <c r="D64" s="17">
        <v>70</v>
      </c>
      <c r="E64" s="17">
        <v>100</v>
      </c>
      <c r="F64" s="18"/>
      <c r="G64" s="17">
        <v>50</v>
      </c>
      <c r="H64" s="17">
        <v>100</v>
      </c>
      <c r="I64" s="17">
        <v>50</v>
      </c>
      <c r="J64" s="18"/>
      <c r="K64" s="17">
        <v>200</v>
      </c>
      <c r="L64" s="17">
        <v>200</v>
      </c>
      <c r="M64" s="36"/>
      <c r="N64" s="18"/>
      <c r="O64" s="18"/>
      <c r="P64" s="18"/>
      <c r="Q64" s="18"/>
      <c r="R64" s="17">
        <v>30</v>
      </c>
      <c r="S64" s="17">
        <v>100</v>
      </c>
      <c r="T64" s="18"/>
      <c r="U64" s="18"/>
      <c r="V64" s="18"/>
      <c r="W64" s="18"/>
      <c r="X64" s="18"/>
      <c r="Y64" s="18"/>
      <c r="Z64" s="18"/>
      <c r="AA64" s="37"/>
      <c r="AB64" s="2"/>
    </row>
    <row x14ac:dyDescent="0.25" r="65" customHeight="1" ht="17.25">
      <c r="A65" s="15">
        <v>44443</v>
      </c>
      <c r="B65" s="16" t="s">
        <v>6617</v>
      </c>
      <c r="C65" s="103"/>
      <c r="D65" s="18"/>
      <c r="E65" s="18"/>
      <c r="F65" s="18"/>
      <c r="G65" s="18"/>
      <c r="H65" s="18"/>
      <c r="I65" s="18"/>
      <c r="J65" s="18"/>
      <c r="K65" s="17">
        <v>600</v>
      </c>
      <c r="L65" s="17">
        <v>1000</v>
      </c>
      <c r="M65" s="36"/>
      <c r="N65" s="18"/>
      <c r="O65" s="17">
        <v>200</v>
      </c>
      <c r="P65" s="18"/>
      <c r="Q65" s="18"/>
      <c r="R65" s="17">
        <v>80</v>
      </c>
      <c r="S65" s="18"/>
      <c r="T65" s="18"/>
      <c r="U65" s="18"/>
      <c r="V65" s="18"/>
      <c r="W65" s="18"/>
      <c r="X65" s="18"/>
      <c r="Y65" s="18"/>
      <c r="Z65" s="18"/>
      <c r="AA65" s="37"/>
      <c r="AB65" s="2"/>
    </row>
    <row x14ac:dyDescent="0.25" r="66" customHeight="1" ht="17.25">
      <c r="A66" s="15" t="s">
        <v>1062</v>
      </c>
      <c r="B66" s="16" t="s">
        <v>14</v>
      </c>
      <c r="C66" s="17"/>
      <c r="D66" s="18"/>
      <c r="E66" s="17">
        <v>-77</v>
      </c>
      <c r="F66" s="18"/>
      <c r="G66" s="36"/>
      <c r="H66" s="18"/>
      <c r="I66" s="17">
        <v>-200</v>
      </c>
      <c r="J66" s="17">
        <v>-483</v>
      </c>
      <c r="K66" s="36"/>
      <c r="L66" s="36"/>
      <c r="M66" s="36"/>
      <c r="N66" s="36"/>
      <c r="O66" s="18"/>
      <c r="P66" s="18"/>
      <c r="Q66" s="18"/>
      <c r="R66" s="36"/>
      <c r="S66" s="17">
        <v>-180</v>
      </c>
      <c r="T66" s="18"/>
      <c r="U66" s="18"/>
      <c r="V66" s="18"/>
      <c r="W66" s="18"/>
      <c r="X66" s="18"/>
      <c r="Y66" s="18"/>
      <c r="Z66" s="18"/>
      <c r="AA66" s="37"/>
      <c r="AB66" s="2"/>
    </row>
    <row x14ac:dyDescent="0.25" r="67" customHeight="1" ht="17.25">
      <c r="A67" s="15" t="s">
        <v>1696</v>
      </c>
      <c r="B67" s="16" t="s">
        <v>14</v>
      </c>
      <c r="C67" s="17">
        <v>-60</v>
      </c>
      <c r="D67" s="18"/>
      <c r="E67" s="17">
        <v>-208</v>
      </c>
      <c r="F67" s="18"/>
      <c r="G67" s="18"/>
      <c r="H67" s="18"/>
      <c r="I67" s="17">
        <v>-123</v>
      </c>
      <c r="J67" s="17">
        <v>-188</v>
      </c>
      <c r="K67" s="17">
        <v>-370</v>
      </c>
      <c r="L67" s="17">
        <v>-797</v>
      </c>
      <c r="M67" s="36"/>
      <c r="N67" s="17">
        <v>-77</v>
      </c>
      <c r="O67" s="18"/>
      <c r="P67" s="18"/>
      <c r="Q67" s="18"/>
      <c r="R67" s="17">
        <v>-46</v>
      </c>
      <c r="S67" s="17">
        <v>-26</v>
      </c>
      <c r="T67" s="18"/>
      <c r="U67" s="18"/>
      <c r="V67" s="18"/>
      <c r="W67" s="18"/>
      <c r="X67" s="18"/>
      <c r="Y67" s="18"/>
      <c r="Z67" s="18"/>
      <c r="AA67" s="37"/>
      <c r="AB67" s="2"/>
    </row>
    <row x14ac:dyDescent="0.25" r="68" customHeight="1" ht="17.25">
      <c r="A68" s="15" t="s">
        <v>1063</v>
      </c>
      <c r="B68" s="16" t="s">
        <v>14</v>
      </c>
      <c r="C68" s="17">
        <v>-75</v>
      </c>
      <c r="D68" s="18"/>
      <c r="E68" s="17">
        <v>-15</v>
      </c>
      <c r="F68" s="17">
        <v>-18</v>
      </c>
      <c r="G68" s="17">
        <v>-470</v>
      </c>
      <c r="H68" s="17">
        <v>-146</v>
      </c>
      <c r="I68" s="17">
        <v>-173</v>
      </c>
      <c r="J68" s="18"/>
      <c r="K68" s="17">
        <v>-46</v>
      </c>
      <c r="L68" s="17">
        <v>-13</v>
      </c>
      <c r="M68" s="36"/>
      <c r="N68" s="18"/>
      <c r="O68" s="18"/>
      <c r="P68" s="17">
        <v>-77</v>
      </c>
      <c r="Q68" s="18"/>
      <c r="R68" s="17">
        <v>-11</v>
      </c>
      <c r="S68" s="18"/>
      <c r="T68" s="17">
        <v>-282</v>
      </c>
      <c r="U68" s="17">
        <v>-53</v>
      </c>
      <c r="V68" s="17">
        <v>-68</v>
      </c>
      <c r="W68" s="36"/>
      <c r="X68" s="18"/>
      <c r="Y68" s="18"/>
      <c r="Z68" s="18"/>
      <c r="AA68" s="37"/>
      <c r="AB68" s="2"/>
    </row>
    <row x14ac:dyDescent="0.25" r="69" customHeight="1" ht="17.25">
      <c r="A69" s="15" t="s">
        <v>1064</v>
      </c>
      <c r="B69" s="16" t="s">
        <v>14</v>
      </c>
      <c r="C69" s="17">
        <v>-156</v>
      </c>
      <c r="D69" s="17">
        <v>-31</v>
      </c>
      <c r="E69" s="17">
        <v>-11</v>
      </c>
      <c r="F69" s="17">
        <v>-268</v>
      </c>
      <c r="G69" s="18"/>
      <c r="H69" s="18"/>
      <c r="I69" s="17">
        <v>-257</v>
      </c>
      <c r="J69" s="17">
        <v>-47</v>
      </c>
      <c r="K69" s="17">
        <v>-655</v>
      </c>
      <c r="L69" s="17">
        <v>-370</v>
      </c>
      <c r="M69" s="36"/>
      <c r="N69" s="18"/>
      <c r="O69" s="17">
        <v>-16</v>
      </c>
      <c r="P69" s="17">
        <v>-80</v>
      </c>
      <c r="Q69" s="18"/>
      <c r="R69" s="18"/>
      <c r="S69" s="18"/>
      <c r="T69" s="17">
        <v>-51</v>
      </c>
      <c r="U69" s="17">
        <v>-58</v>
      </c>
      <c r="V69" s="17">
        <v>-88</v>
      </c>
      <c r="W69" s="36"/>
      <c r="X69" s="18"/>
      <c r="Y69" s="18"/>
      <c r="Z69" s="18"/>
      <c r="AA69" s="37"/>
      <c r="AB69" s="2"/>
    </row>
    <row x14ac:dyDescent="0.25" r="70" customHeight="1" ht="17.25">
      <c r="A70" s="15" t="s">
        <v>6618</v>
      </c>
      <c r="B70" s="16" t="s">
        <v>14</v>
      </c>
      <c r="C70" s="17">
        <v>-77</v>
      </c>
      <c r="D70" s="17">
        <v>-23</v>
      </c>
      <c r="E70" s="17">
        <v>-49</v>
      </c>
      <c r="F70" s="18"/>
      <c r="G70" s="17">
        <v>-430</v>
      </c>
      <c r="H70" s="18"/>
      <c r="I70" s="17">
        <v>-125</v>
      </c>
      <c r="J70" s="17">
        <v>-30</v>
      </c>
      <c r="K70" s="17">
        <v>-25</v>
      </c>
      <c r="L70" s="17">
        <v>-700</v>
      </c>
      <c r="M70" s="36"/>
      <c r="N70" s="17">
        <v>-100</v>
      </c>
      <c r="O70" s="18"/>
      <c r="P70" s="18"/>
      <c r="Q70" s="18"/>
      <c r="R70" s="17">
        <v>-23</v>
      </c>
      <c r="S70" s="17">
        <v>-47</v>
      </c>
      <c r="T70" s="18"/>
      <c r="U70" s="18"/>
      <c r="V70" s="18"/>
      <c r="W70" s="18"/>
      <c r="X70" s="18"/>
      <c r="Y70" s="18"/>
      <c r="Z70" s="18"/>
      <c r="AA70" s="37"/>
      <c r="AB70" s="2"/>
    </row>
    <row x14ac:dyDescent="0.25" r="71" customHeight="1" ht="17.25">
      <c r="A71" s="15" t="s">
        <v>1065</v>
      </c>
      <c r="B71" s="16" t="s">
        <v>14</v>
      </c>
      <c r="C71" s="17">
        <v>-53</v>
      </c>
      <c r="D71" s="18"/>
      <c r="E71" s="17">
        <v>-32</v>
      </c>
      <c r="F71" s="18"/>
      <c r="G71" s="17">
        <v>-79</v>
      </c>
      <c r="H71" s="17">
        <v>-100</v>
      </c>
      <c r="I71" s="17">
        <v>-37</v>
      </c>
      <c r="J71" s="17">
        <v>-32</v>
      </c>
      <c r="K71" s="17">
        <v>-198</v>
      </c>
      <c r="L71" s="17">
        <v>-228</v>
      </c>
      <c r="M71" s="36"/>
      <c r="N71" s="17">
        <v>-110</v>
      </c>
      <c r="O71" s="17">
        <v>-80</v>
      </c>
      <c r="P71" s="17">
        <v>-100</v>
      </c>
      <c r="Q71" s="17">
        <v>-128</v>
      </c>
      <c r="R71" s="17">
        <v>-13</v>
      </c>
      <c r="S71" s="17">
        <v>-17</v>
      </c>
      <c r="T71" s="18"/>
      <c r="U71" s="18"/>
      <c r="V71" s="17">
        <v>-27</v>
      </c>
      <c r="W71" s="36"/>
      <c r="X71" s="17">
        <v>-14</v>
      </c>
      <c r="Y71" s="36"/>
      <c r="Z71" s="18"/>
      <c r="AA71" s="37"/>
      <c r="AB71" s="2"/>
    </row>
    <row x14ac:dyDescent="0.25" r="72" customHeight="1" ht="17.25">
      <c r="A72" s="21" t="s">
        <v>6199</v>
      </c>
      <c r="B72" s="47"/>
      <c r="C72" s="23">
        <f>SUM(C63:C71)</f>
      </c>
      <c r="D72" s="23">
        <f>SUM(D63:D71)</f>
      </c>
      <c r="E72" s="23">
        <f>SUM(E63:E71)</f>
      </c>
      <c r="F72" s="23">
        <f>SUM(F63:F71)</f>
      </c>
      <c r="G72" s="23">
        <f>SUM(G63:G71)</f>
      </c>
      <c r="H72" s="23">
        <f>SUM(H63:H71)</f>
      </c>
      <c r="I72" s="23">
        <f>SUM(I63:I71)</f>
      </c>
      <c r="J72" s="23">
        <f>SUM(J63:J71)</f>
      </c>
      <c r="K72" s="23">
        <f>SUM(K63:K71)</f>
      </c>
      <c r="L72" s="23">
        <f>SUM(L63:L71)</f>
      </c>
      <c r="M72" s="23"/>
      <c r="N72" s="23">
        <f>SUM(N63:N71)</f>
      </c>
      <c r="O72" s="23">
        <f>SUM(O63:O71)</f>
      </c>
      <c r="P72" s="23">
        <f>SUM(P63:P71)</f>
      </c>
      <c r="Q72" s="23">
        <f>SUM(Q63:Q71)</f>
      </c>
      <c r="R72" s="23">
        <f>SUM(R63:R71)</f>
      </c>
      <c r="S72" s="23">
        <f>SUM(S63:S71)</f>
      </c>
      <c r="T72" s="49">
        <f>SUM(T63:T71)</f>
      </c>
      <c r="U72" s="23">
        <f>SUM(U63:U71)</f>
      </c>
      <c r="V72" s="23">
        <f>SUM(V63:V71)</f>
      </c>
      <c r="W72" s="23"/>
      <c r="X72" s="23">
        <f>SUM(X63:X71)</f>
      </c>
      <c r="Y72" s="23"/>
      <c r="Z72" s="23">
        <f>SUM(Z63:Z71)</f>
      </c>
      <c r="AA72" s="37"/>
      <c r="AB72" s="2"/>
    </row>
    <row x14ac:dyDescent="0.25" r="73" customHeight="1" ht="17.25">
      <c r="A73" s="15" t="s">
        <v>306</v>
      </c>
      <c r="B73" s="16" t="s">
        <v>6619</v>
      </c>
      <c r="C73" s="17">
        <v>100</v>
      </c>
      <c r="D73" s="18"/>
      <c r="E73" s="18"/>
      <c r="F73" s="18"/>
      <c r="G73" s="17">
        <v>600</v>
      </c>
      <c r="H73" s="18"/>
      <c r="I73" s="17">
        <v>300</v>
      </c>
      <c r="J73" s="17">
        <v>100</v>
      </c>
      <c r="K73" s="17">
        <v>500</v>
      </c>
      <c r="L73" s="17">
        <v>300</v>
      </c>
      <c r="M73" s="36"/>
      <c r="N73" s="17">
        <v>100</v>
      </c>
      <c r="O73" s="17">
        <v>50</v>
      </c>
      <c r="P73" s="18"/>
      <c r="Q73" s="18"/>
      <c r="R73" s="17">
        <v>20</v>
      </c>
      <c r="S73" s="18"/>
      <c r="T73" s="18"/>
      <c r="U73" s="18"/>
      <c r="V73" s="18"/>
      <c r="W73" s="18"/>
      <c r="X73" s="18"/>
      <c r="Y73" s="18"/>
      <c r="Z73" s="18"/>
      <c r="AA73" s="37"/>
      <c r="AB73" s="2"/>
    </row>
    <row x14ac:dyDescent="0.25" r="74" customHeight="1" ht="17.25">
      <c r="A74" s="21" t="s">
        <v>6200</v>
      </c>
      <c r="B74" s="47"/>
      <c r="C74" s="23">
        <f>SUM(C72:C73)</f>
      </c>
      <c r="D74" s="23">
        <f>SUM(D72:D73)</f>
      </c>
      <c r="E74" s="23">
        <f>SUM(E72:E73)</f>
      </c>
      <c r="F74" s="23">
        <f>SUM(F72:F73)</f>
      </c>
      <c r="G74" s="23">
        <f>SUM(G72:G73)</f>
      </c>
      <c r="H74" s="23">
        <f>SUM(H72:H73)</f>
      </c>
      <c r="I74" s="23">
        <f>SUM(I72:I73)</f>
      </c>
      <c r="J74" s="23">
        <f>SUM(J72:J73)</f>
      </c>
      <c r="K74" s="23">
        <f>SUM(K72:K73)</f>
      </c>
      <c r="L74" s="23">
        <f>SUM(L72:L73)</f>
      </c>
      <c r="M74" s="23"/>
      <c r="N74" s="23">
        <f>SUM(N72:N73)</f>
      </c>
      <c r="O74" s="23">
        <f>SUM(O72:O73)</f>
      </c>
      <c r="P74" s="23">
        <f>SUM(P72:P73)</f>
      </c>
      <c r="Q74" s="23">
        <f>SUM(Q72:Q73)</f>
      </c>
      <c r="R74" s="23">
        <f>SUM(R72:R73)</f>
      </c>
      <c r="S74" s="23">
        <f>SUM(S72:S73)</f>
      </c>
      <c r="T74" s="49">
        <f>SUM(T72:T73)</f>
      </c>
      <c r="U74" s="23">
        <f>SUM(U72:U73)</f>
      </c>
      <c r="V74" s="23">
        <f>SUM(V72:V73)</f>
      </c>
      <c r="W74" s="23"/>
      <c r="X74" s="23">
        <f>SUM(X72:X73)</f>
      </c>
      <c r="Y74" s="23"/>
      <c r="Z74" s="23">
        <f>SUM(Z72:Z73)</f>
      </c>
      <c r="AA74" s="37"/>
      <c r="AB74" s="2"/>
    </row>
    <row x14ac:dyDescent="0.25" r="75" customHeight="1" ht="17.25">
      <c r="A75" s="15">
        <v>44292</v>
      </c>
      <c r="B75" s="16" t="s">
        <v>14</v>
      </c>
      <c r="C75" s="103"/>
      <c r="D75" s="18"/>
      <c r="E75" s="17">
        <v>-260</v>
      </c>
      <c r="F75" s="18"/>
      <c r="G75" s="17">
        <v>-398</v>
      </c>
      <c r="H75" s="17">
        <v>-24</v>
      </c>
      <c r="I75" s="17">
        <v>-133</v>
      </c>
      <c r="J75" s="17">
        <v>-7</v>
      </c>
      <c r="K75" s="17">
        <v>-268</v>
      </c>
      <c r="L75" s="17">
        <v>-70</v>
      </c>
      <c r="M75" s="36"/>
      <c r="N75" s="17">
        <v>-55</v>
      </c>
      <c r="O75" s="18"/>
      <c r="P75" s="18"/>
      <c r="Q75" s="18"/>
      <c r="R75" s="17">
        <v>-35</v>
      </c>
      <c r="S75" s="17">
        <v>-120</v>
      </c>
      <c r="T75" s="18"/>
      <c r="U75" s="18"/>
      <c r="V75" s="18"/>
      <c r="W75" s="18"/>
      <c r="X75" s="18"/>
      <c r="Y75" s="18"/>
      <c r="Z75" s="18"/>
      <c r="AA75" s="37"/>
      <c r="AB75" s="2"/>
    </row>
    <row x14ac:dyDescent="0.25" r="76" customHeight="1" ht="17.25">
      <c r="A76" s="15">
        <v>44506</v>
      </c>
      <c r="B76" s="16" t="s">
        <v>14</v>
      </c>
      <c r="C76" s="103"/>
      <c r="D76" s="17">
        <v>-110</v>
      </c>
      <c r="E76" s="17">
        <v>-261</v>
      </c>
      <c r="F76" s="18"/>
      <c r="G76" s="18"/>
      <c r="H76" s="18"/>
      <c r="I76" s="17">
        <v>-120</v>
      </c>
      <c r="J76" s="18"/>
      <c r="K76" s="17">
        <v>-37</v>
      </c>
      <c r="L76" s="18"/>
      <c r="M76" s="18"/>
      <c r="N76" s="17">
        <v>-100</v>
      </c>
      <c r="O76" s="18"/>
      <c r="P76" s="17">
        <v>-200</v>
      </c>
      <c r="Q76" s="18"/>
      <c r="R76" s="18"/>
      <c r="S76" s="17">
        <v>-159</v>
      </c>
      <c r="T76" s="18"/>
      <c r="U76" s="18"/>
      <c r="V76" s="18"/>
      <c r="W76" s="18"/>
      <c r="X76" s="18"/>
      <c r="Y76" s="18"/>
      <c r="Z76" s="18"/>
      <c r="AA76" s="37"/>
      <c r="AB76" s="2"/>
    </row>
    <row x14ac:dyDescent="0.25" r="77" customHeight="1" ht="17.25">
      <c r="A77" s="15" t="s">
        <v>320</v>
      </c>
      <c r="B77" s="16" t="s">
        <v>14</v>
      </c>
      <c r="C77" s="103"/>
      <c r="D77" s="17">
        <v>-18</v>
      </c>
      <c r="E77" s="17">
        <v>-75</v>
      </c>
      <c r="F77" s="18"/>
      <c r="G77" s="17">
        <v>-196</v>
      </c>
      <c r="H77" s="17">
        <v>-170</v>
      </c>
      <c r="I77" s="17">
        <v>-122</v>
      </c>
      <c r="J77" s="17">
        <v>-161</v>
      </c>
      <c r="K77" s="17">
        <v>-150</v>
      </c>
      <c r="L77" s="17">
        <v>-200</v>
      </c>
      <c r="M77" s="36"/>
      <c r="N77" s="17">
        <v>-100</v>
      </c>
      <c r="O77" s="18"/>
      <c r="P77" s="17">
        <v>-100</v>
      </c>
      <c r="Q77" s="17">
        <v>-60</v>
      </c>
      <c r="R77" s="17">
        <v>-12</v>
      </c>
      <c r="S77" s="17">
        <v>-66</v>
      </c>
      <c r="T77" s="18"/>
      <c r="U77" s="18"/>
      <c r="V77" s="18"/>
      <c r="W77" s="18"/>
      <c r="X77" s="17">
        <v>-26</v>
      </c>
      <c r="Y77" s="36"/>
      <c r="Z77" s="18"/>
      <c r="AA77" s="37"/>
      <c r="AB77" s="2"/>
    </row>
    <row x14ac:dyDescent="0.25" r="78" customHeight="1" ht="17.25">
      <c r="A78" s="15" t="s">
        <v>322</v>
      </c>
      <c r="B78" s="16" t="s">
        <v>14</v>
      </c>
      <c r="C78" s="103"/>
      <c r="D78" s="17">
        <v>-26</v>
      </c>
      <c r="E78" s="18"/>
      <c r="F78" s="17">
        <v>-132</v>
      </c>
      <c r="G78" s="17">
        <v>-100</v>
      </c>
      <c r="H78" s="17">
        <v>-26</v>
      </c>
      <c r="I78" s="17">
        <v>-126</v>
      </c>
      <c r="J78" s="18"/>
      <c r="K78" s="17">
        <v>-335</v>
      </c>
      <c r="L78" s="17">
        <v>-400</v>
      </c>
      <c r="M78" s="36"/>
      <c r="N78" s="17">
        <v>-250</v>
      </c>
      <c r="O78" s="18"/>
      <c r="P78" s="18"/>
      <c r="Q78" s="18"/>
      <c r="R78" s="18"/>
      <c r="S78" s="17">
        <v>-15</v>
      </c>
      <c r="T78" s="18"/>
      <c r="U78" s="17">
        <v>-18</v>
      </c>
      <c r="V78" s="18"/>
      <c r="W78" s="18"/>
      <c r="X78" s="17">
        <v>-10</v>
      </c>
      <c r="Y78" s="36"/>
      <c r="Z78" s="18"/>
      <c r="AA78" s="37"/>
      <c r="AB78" s="2"/>
    </row>
    <row x14ac:dyDescent="0.25" r="79" customHeight="1" ht="17.25">
      <c r="A79" s="15" t="s">
        <v>4848</v>
      </c>
      <c r="B79" s="16" t="s">
        <v>14</v>
      </c>
      <c r="C79" s="103"/>
      <c r="D79" s="18"/>
      <c r="E79" s="17">
        <v>-150</v>
      </c>
      <c r="F79" s="18"/>
      <c r="G79" s="18"/>
      <c r="H79" s="18"/>
      <c r="I79" s="17">
        <v>-138</v>
      </c>
      <c r="J79" s="17">
        <v>-150</v>
      </c>
      <c r="K79" s="17">
        <v>-450</v>
      </c>
      <c r="L79" s="17">
        <v>-200</v>
      </c>
      <c r="M79" s="36"/>
      <c r="N79" s="17">
        <v>-110</v>
      </c>
      <c r="O79" s="18"/>
      <c r="P79" s="18"/>
      <c r="Q79" s="18"/>
      <c r="R79" s="18"/>
      <c r="S79" s="17">
        <v>-250</v>
      </c>
      <c r="T79" s="18"/>
      <c r="U79" s="18"/>
      <c r="V79" s="18"/>
      <c r="W79" s="18"/>
      <c r="X79" s="17">
        <v>-33</v>
      </c>
      <c r="Y79" s="36"/>
      <c r="Z79" s="18"/>
      <c r="AA79" s="37"/>
      <c r="AB79" s="2"/>
    </row>
    <row x14ac:dyDescent="0.25" r="80" customHeight="1" ht="17.25">
      <c r="A80" s="15" t="s">
        <v>6205</v>
      </c>
      <c r="B80" s="16" t="s">
        <v>14</v>
      </c>
      <c r="C80" s="103"/>
      <c r="D80" s="17">
        <v>-168</v>
      </c>
      <c r="E80" s="17">
        <v>-280</v>
      </c>
      <c r="F80" s="17">
        <v>-200</v>
      </c>
      <c r="G80" s="17">
        <v>-107</v>
      </c>
      <c r="H80" s="17">
        <v>-58</v>
      </c>
      <c r="I80" s="17">
        <v>-84</v>
      </c>
      <c r="J80" s="17">
        <v>-300</v>
      </c>
      <c r="K80" s="17">
        <v>-12</v>
      </c>
      <c r="L80" s="17">
        <v>-200</v>
      </c>
      <c r="M80" s="36"/>
      <c r="N80" s="17">
        <v>-52</v>
      </c>
      <c r="O80" s="18"/>
      <c r="P80" s="18"/>
      <c r="Q80" s="18"/>
      <c r="R80" s="18"/>
      <c r="S80" s="17">
        <v>-24</v>
      </c>
      <c r="T80" s="18"/>
      <c r="U80" s="18"/>
      <c r="V80" s="18"/>
      <c r="W80" s="18"/>
      <c r="X80" s="18"/>
      <c r="Y80" s="18"/>
      <c r="Z80" s="18"/>
      <c r="AA80" s="37"/>
      <c r="AB80" s="2"/>
    </row>
    <row x14ac:dyDescent="0.25" r="81" customHeight="1" ht="17.25">
      <c r="A81" s="21" t="s">
        <v>6207</v>
      </c>
      <c r="B81" s="47"/>
      <c r="C81" s="23">
        <f>SUM(C74:C80)</f>
      </c>
      <c r="D81" s="23">
        <f>SUM(D74:D80)</f>
      </c>
      <c r="E81" s="23">
        <f>SUM(E74:E80)</f>
      </c>
      <c r="F81" s="23">
        <f>SUM(F74:F80)</f>
      </c>
      <c r="G81" s="23">
        <f>SUM(G74:G80)</f>
      </c>
      <c r="H81" s="23">
        <f>SUM(H74:H80)</f>
      </c>
      <c r="I81" s="23">
        <f>SUM(I74:I80)</f>
      </c>
      <c r="J81" s="23">
        <f>SUM(J74:J80)</f>
      </c>
      <c r="K81" s="23">
        <f>SUM(K74:K80)</f>
      </c>
      <c r="L81" s="23">
        <f>SUM(L74:L80)</f>
      </c>
      <c r="M81" s="23"/>
      <c r="N81" s="23">
        <f>SUM(N74:N80)</f>
      </c>
      <c r="O81" s="23">
        <f>SUM(O74:O80)</f>
      </c>
      <c r="P81" s="23">
        <f>SUM(P74:P80)</f>
      </c>
      <c r="Q81" s="23">
        <f>SUM(Q74:Q80)</f>
      </c>
      <c r="R81" s="23">
        <f>SUM(R74:R80)</f>
      </c>
      <c r="S81" s="23">
        <f>SUM(S74:S80)</f>
      </c>
      <c r="T81" s="49">
        <f>SUM(T74:T80)</f>
      </c>
      <c r="U81" s="23">
        <f>SUM(U74:U80)</f>
      </c>
      <c r="V81" s="23">
        <f>SUM(V74:V80)</f>
      </c>
      <c r="W81" s="23"/>
      <c r="X81" s="23">
        <f>SUM(X74:X80)</f>
      </c>
      <c r="Y81" s="23"/>
      <c r="Z81" s="23">
        <f>SUM(Z74:Z80)</f>
      </c>
      <c r="AA81" s="37"/>
      <c r="AB81" s="2"/>
    </row>
    <row x14ac:dyDescent="0.25" r="82" customHeight="1" ht="17.25">
      <c r="A82" s="15">
        <v>44234</v>
      </c>
      <c r="B82" s="16" t="s">
        <v>14</v>
      </c>
      <c r="C82" s="103"/>
      <c r="D82" s="18"/>
      <c r="E82" s="17">
        <v>-317</v>
      </c>
      <c r="F82" s="18"/>
      <c r="G82" s="17">
        <v>-250</v>
      </c>
      <c r="H82" s="17">
        <v>-175</v>
      </c>
      <c r="I82" s="17">
        <v>-83</v>
      </c>
      <c r="J82" s="17">
        <v>-105</v>
      </c>
      <c r="K82" s="17">
        <v>-119</v>
      </c>
      <c r="L82" s="17">
        <v>-100</v>
      </c>
      <c r="M82" s="36"/>
      <c r="N82" s="18"/>
      <c r="O82" s="17">
        <v>-52</v>
      </c>
      <c r="P82" s="17">
        <v>-221</v>
      </c>
      <c r="Q82" s="17">
        <v>-95</v>
      </c>
      <c r="R82" s="17">
        <v>-8</v>
      </c>
      <c r="S82" s="18"/>
      <c r="T82" s="18"/>
      <c r="U82" s="18"/>
      <c r="V82" s="18"/>
      <c r="W82" s="18"/>
      <c r="X82" s="17">
        <v>-10</v>
      </c>
      <c r="Y82" s="36"/>
      <c r="Z82" s="18"/>
      <c r="AA82" s="37"/>
      <c r="AB82" s="2"/>
    </row>
    <row x14ac:dyDescent="0.25" r="83" customHeight="1" ht="17.25">
      <c r="A83" s="15" t="s">
        <v>1700</v>
      </c>
      <c r="B83" s="16" t="s">
        <v>14</v>
      </c>
      <c r="C83" s="103"/>
      <c r="D83" s="18"/>
      <c r="E83" s="17">
        <v>-179</v>
      </c>
      <c r="F83" s="17">
        <v>-270</v>
      </c>
      <c r="G83" s="17">
        <v>-60</v>
      </c>
      <c r="H83" s="17">
        <v>-124</v>
      </c>
      <c r="I83" s="18"/>
      <c r="J83" s="17">
        <v>-137</v>
      </c>
      <c r="K83" s="17">
        <v>-246</v>
      </c>
      <c r="L83" s="17">
        <v>-297</v>
      </c>
      <c r="M83" s="36"/>
      <c r="N83" s="18"/>
      <c r="O83" s="18"/>
      <c r="P83" s="17">
        <v>-61</v>
      </c>
      <c r="Q83" s="18"/>
      <c r="R83" s="18"/>
      <c r="S83" s="18"/>
      <c r="T83" s="17">
        <v>-12</v>
      </c>
      <c r="U83" s="17">
        <v>-45</v>
      </c>
      <c r="V83" s="17">
        <v>-15</v>
      </c>
      <c r="W83" s="36"/>
      <c r="X83" s="18"/>
      <c r="Y83" s="18"/>
      <c r="Z83" s="18"/>
      <c r="AA83" s="37"/>
      <c r="AB83" s="2"/>
    </row>
    <row x14ac:dyDescent="0.25" r="84" customHeight="1" ht="17.25">
      <c r="A84" s="21" t="s">
        <v>6208</v>
      </c>
      <c r="B84" s="47"/>
      <c r="C84" s="23">
        <f>SUM(C81:C83)</f>
      </c>
      <c r="D84" s="23">
        <f>SUM(D81:D83)</f>
      </c>
      <c r="E84" s="23">
        <f>SUM(E81:E83)</f>
      </c>
      <c r="F84" s="23">
        <f>SUM(F81:F83)</f>
      </c>
      <c r="G84" s="23">
        <f>SUM(G81:G83)</f>
      </c>
      <c r="H84" s="23">
        <f>SUM(H81:H83)</f>
      </c>
      <c r="I84" s="23">
        <f>SUM(I81:I83)</f>
      </c>
      <c r="J84" s="23">
        <f>SUM(J81:J83)</f>
      </c>
      <c r="K84" s="23">
        <f>SUM(K81:K83)</f>
      </c>
      <c r="L84" s="23">
        <f>SUM(L81:L83)</f>
      </c>
      <c r="M84" s="23"/>
      <c r="N84" s="23">
        <f>SUM(N81:N83)</f>
      </c>
      <c r="O84" s="23">
        <f>SUM(O81:O83)</f>
      </c>
      <c r="P84" s="23">
        <f>SUM(P81:P83)</f>
      </c>
      <c r="Q84" s="23">
        <f>SUM(Q81:Q83)</f>
      </c>
      <c r="R84" s="23">
        <f>SUM(R81:R83)</f>
      </c>
      <c r="S84" s="23">
        <f>SUM(S81:S83)</f>
      </c>
      <c r="T84" s="49">
        <f>SUM(T81:T83)</f>
      </c>
      <c r="U84" s="23">
        <f>SUM(U81:U83)</f>
      </c>
      <c r="V84" s="23">
        <f>SUM(V81:V83)</f>
      </c>
      <c r="W84" s="23"/>
      <c r="X84" s="23">
        <f>SUM(X81:X83)</f>
      </c>
      <c r="Y84" s="23"/>
      <c r="Z84" s="23">
        <f>SUM(Z81:Z83)</f>
      </c>
      <c r="AA84" s="37"/>
      <c r="AB84" s="2"/>
    </row>
    <row x14ac:dyDescent="0.25" r="85" customHeight="1" ht="17.25">
      <c r="A85" s="15">
        <v>44355</v>
      </c>
      <c r="B85" s="16" t="s">
        <v>14</v>
      </c>
      <c r="C85" s="103"/>
      <c r="D85" s="18"/>
      <c r="E85" s="17">
        <v>-84</v>
      </c>
      <c r="F85" s="17">
        <v>-80</v>
      </c>
      <c r="G85" s="18"/>
      <c r="H85" s="18"/>
      <c r="I85" s="17">
        <v>-19</v>
      </c>
      <c r="J85" s="17">
        <v>-400</v>
      </c>
      <c r="K85" s="18"/>
      <c r="L85" s="18"/>
      <c r="M85" s="18"/>
      <c r="N85" s="18"/>
      <c r="O85" s="18"/>
      <c r="P85" s="17">
        <v>-32</v>
      </c>
      <c r="Q85" s="18"/>
      <c r="R85" s="17">
        <v>-15</v>
      </c>
      <c r="S85" s="17">
        <v>-6</v>
      </c>
      <c r="T85" s="18"/>
      <c r="U85" s="17">
        <v>-47</v>
      </c>
      <c r="V85" s="18"/>
      <c r="W85" s="18"/>
      <c r="X85" s="17">
        <v>-41</v>
      </c>
      <c r="Y85" s="36"/>
      <c r="Z85" s="18"/>
      <c r="AA85" s="37"/>
      <c r="AB85" s="2"/>
    </row>
    <row x14ac:dyDescent="0.25" r="86" customHeight="1" ht="17.25">
      <c r="A86" s="109" t="s">
        <v>150</v>
      </c>
      <c r="B86" s="110" t="s">
        <v>6620</v>
      </c>
      <c r="C86" s="361">
        <v>20</v>
      </c>
      <c r="D86" s="111"/>
      <c r="E86" s="111"/>
      <c r="F86" s="111"/>
      <c r="G86" s="361">
        <v>160</v>
      </c>
      <c r="H86" s="111"/>
      <c r="I86" s="361">
        <v>84</v>
      </c>
      <c r="J86" s="361">
        <v>104</v>
      </c>
      <c r="K86" s="361">
        <v>104</v>
      </c>
      <c r="L86" s="111"/>
      <c r="M86" s="111"/>
      <c r="N86" s="111"/>
      <c r="O86" s="111"/>
      <c r="P86" s="111"/>
      <c r="Q86" s="111"/>
      <c r="R86" s="361">
        <v>6</v>
      </c>
      <c r="S86" s="111"/>
      <c r="T86" s="111"/>
      <c r="U86" s="111"/>
      <c r="V86" s="111"/>
      <c r="W86" s="111"/>
      <c r="X86" s="111"/>
      <c r="Y86" s="111"/>
      <c r="Z86" s="111"/>
      <c r="AA86" s="37"/>
      <c r="AB86" s="2"/>
    </row>
    <row x14ac:dyDescent="0.25" r="87" customHeight="1" ht="17.25">
      <c r="A87" s="252" t="s">
        <v>3332</v>
      </c>
      <c r="B87" s="253" t="s">
        <v>6621</v>
      </c>
      <c r="C87" s="246">
        <v>72</v>
      </c>
      <c r="D87" s="223"/>
      <c r="E87" s="223"/>
      <c r="F87" s="223"/>
      <c r="G87" s="246">
        <v>152</v>
      </c>
      <c r="H87" s="223"/>
      <c r="I87" s="246">
        <v>72</v>
      </c>
      <c r="J87" s="245"/>
      <c r="K87" s="245"/>
      <c r="L87" s="223"/>
      <c r="M87" s="223"/>
      <c r="N87" s="223"/>
      <c r="O87" s="223"/>
      <c r="P87" s="223"/>
      <c r="Q87" s="223"/>
      <c r="R87" s="245"/>
      <c r="S87" s="223"/>
      <c r="T87" s="223"/>
      <c r="U87" s="223"/>
      <c r="V87" s="223"/>
      <c r="W87" s="223"/>
      <c r="X87" s="223"/>
      <c r="Y87" s="223"/>
      <c r="Z87" s="223"/>
      <c r="AA87" s="37"/>
      <c r="AB87" s="2"/>
    </row>
    <row x14ac:dyDescent="0.25" r="88" customHeight="1" ht="17.25">
      <c r="A88" s="21" t="s">
        <v>6131</v>
      </c>
      <c r="B88" s="47"/>
      <c r="C88" s="23">
        <f>SUM(C84:C85)</f>
      </c>
      <c r="D88" s="23">
        <f>SUM(D84:D85)</f>
      </c>
      <c r="E88" s="23">
        <f>SUM(E84:E85)</f>
      </c>
      <c r="F88" s="23">
        <f>SUM(F84:F85)</f>
      </c>
      <c r="G88" s="23">
        <f>SUM(G84:G85)</f>
      </c>
      <c r="H88" s="23">
        <f>SUM(H84:H85)</f>
      </c>
      <c r="I88" s="23">
        <f>SUM(I84:I85)</f>
      </c>
      <c r="J88" s="23">
        <f>SUM(J84:J85)</f>
      </c>
      <c r="K88" s="23">
        <f>SUM(K84:K85)</f>
      </c>
      <c r="L88" s="23">
        <f>SUM(L84:L85)</f>
      </c>
      <c r="M88" s="23"/>
      <c r="N88" s="23">
        <f>SUM(N84:N85)</f>
      </c>
      <c r="O88" s="23">
        <f>SUM(O84:O85)</f>
      </c>
      <c r="P88" s="23">
        <f>SUM(P84:P85)</f>
      </c>
      <c r="Q88" s="23">
        <f>SUM(Q84:Q85)</f>
      </c>
      <c r="R88" s="23">
        <f>SUM(R84:R85)</f>
      </c>
      <c r="S88" s="23">
        <f>SUM(S84:S85)</f>
      </c>
      <c r="T88" s="49">
        <f>SUM(T84:T85)</f>
      </c>
      <c r="U88" s="23">
        <f>SUM(U84:U85)</f>
      </c>
      <c r="V88" s="23">
        <f>SUM(V84:V85)</f>
      </c>
      <c r="W88" s="23"/>
      <c r="X88" s="23">
        <f>SUM(X84:X85)</f>
      </c>
      <c r="Y88" s="23"/>
      <c r="Z88" s="23">
        <f>SUM(Z84:Z85)</f>
      </c>
      <c r="AA88" s="37"/>
      <c r="AB88" s="2"/>
    </row>
    <row x14ac:dyDescent="0.25" r="89" customHeight="1" ht="17.25">
      <c r="A89" s="54">
        <v>44205</v>
      </c>
      <c r="B89" s="55" t="s">
        <v>6622</v>
      </c>
      <c r="C89" s="99">
        <v>58</v>
      </c>
      <c r="D89" s="342"/>
      <c r="E89" s="342"/>
      <c r="F89" s="342"/>
      <c r="G89" s="342"/>
      <c r="H89" s="342"/>
      <c r="I89" s="342"/>
      <c r="J89" s="342"/>
      <c r="K89" s="342"/>
      <c r="L89" s="342"/>
      <c r="M89" s="342"/>
      <c r="N89" s="342"/>
      <c r="O89" s="342"/>
      <c r="P89" s="342"/>
      <c r="Q89" s="342"/>
      <c r="R89" s="342"/>
      <c r="S89" s="342"/>
      <c r="T89" s="342"/>
      <c r="U89" s="342"/>
      <c r="V89" s="342"/>
      <c r="W89" s="342"/>
      <c r="X89" s="342"/>
      <c r="Y89" s="342"/>
      <c r="Z89" s="342"/>
      <c r="AA89" s="37"/>
      <c r="AB89" s="2"/>
    </row>
    <row x14ac:dyDescent="0.25" r="90" customHeight="1" ht="17.25">
      <c r="A90" s="15" t="s">
        <v>3011</v>
      </c>
      <c r="B90" s="16" t="s">
        <v>14</v>
      </c>
      <c r="C90" s="103"/>
      <c r="D90" s="18"/>
      <c r="E90" s="18"/>
      <c r="F90" s="18"/>
      <c r="G90" s="17">
        <v>-250</v>
      </c>
      <c r="H90" s="18"/>
      <c r="I90" s="17">
        <v>-274</v>
      </c>
      <c r="J90" s="18"/>
      <c r="K90" s="17">
        <v>-186</v>
      </c>
      <c r="L90" s="17">
        <v>-750</v>
      </c>
      <c r="M90" s="36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-29</v>
      </c>
      <c r="Y90" s="36"/>
      <c r="Z90" s="18"/>
      <c r="AA90" s="37"/>
      <c r="AB90" s="2"/>
    </row>
    <row x14ac:dyDescent="0.25" r="91" customHeight="1" ht="17.25">
      <c r="A91" s="15" t="s">
        <v>110</v>
      </c>
      <c r="B91" s="16" t="s">
        <v>14</v>
      </c>
      <c r="C91" s="103"/>
      <c r="D91" s="18"/>
      <c r="E91" s="18"/>
      <c r="F91" s="18"/>
      <c r="G91" s="18"/>
      <c r="H91" s="18"/>
      <c r="I91" s="17">
        <v>-84</v>
      </c>
      <c r="J91" s="18"/>
      <c r="K91" s="17">
        <v>-200</v>
      </c>
      <c r="L91" s="17">
        <v>-200</v>
      </c>
      <c r="M91" s="36"/>
      <c r="N91" s="18"/>
      <c r="O91" s="18"/>
      <c r="P91" s="18"/>
      <c r="Q91" s="18"/>
      <c r="R91" s="17">
        <v>-30</v>
      </c>
      <c r="S91" s="18"/>
      <c r="T91" s="18"/>
      <c r="U91" s="18"/>
      <c r="V91" s="18"/>
      <c r="W91" s="18"/>
      <c r="X91" s="18"/>
      <c r="Y91" s="18"/>
      <c r="Z91" s="18"/>
      <c r="AA91" s="37"/>
      <c r="AB91" s="2"/>
    </row>
    <row x14ac:dyDescent="0.25" r="92" customHeight="1" ht="17.25">
      <c r="A92" s="15" t="s">
        <v>154</v>
      </c>
      <c r="B92" s="16" t="s">
        <v>14</v>
      </c>
      <c r="C92" s="103"/>
      <c r="D92" s="17">
        <v>-88</v>
      </c>
      <c r="E92" s="18"/>
      <c r="F92" s="17">
        <v>-60</v>
      </c>
      <c r="G92" s="17">
        <v>-64</v>
      </c>
      <c r="H92" s="17">
        <v>-23</v>
      </c>
      <c r="I92" s="17">
        <v>-100</v>
      </c>
      <c r="J92" s="18"/>
      <c r="K92" s="17">
        <v>-225</v>
      </c>
      <c r="L92" s="17">
        <v>-510</v>
      </c>
      <c r="M92" s="36"/>
      <c r="N92" s="17">
        <v>-180</v>
      </c>
      <c r="O92" s="17">
        <v>-83</v>
      </c>
      <c r="P92" s="18"/>
      <c r="Q92" s="18"/>
      <c r="R92" s="17">
        <v>-42</v>
      </c>
      <c r="S92" s="17">
        <v>-4</v>
      </c>
      <c r="T92" s="18"/>
      <c r="U92" s="18"/>
      <c r="V92" s="17">
        <v>-2</v>
      </c>
      <c r="W92" s="36"/>
      <c r="X92" s="17">
        <v>-15</v>
      </c>
      <c r="Y92" s="36"/>
      <c r="Z92" s="18"/>
      <c r="AA92" s="37"/>
      <c r="AB92" s="2"/>
    </row>
    <row x14ac:dyDescent="0.25" r="93" customHeight="1" ht="17.25">
      <c r="A93" s="15" t="s">
        <v>112</v>
      </c>
      <c r="B93" s="16" t="s">
        <v>14</v>
      </c>
      <c r="C93" s="17">
        <v>-85</v>
      </c>
      <c r="D93" s="17">
        <v>-13</v>
      </c>
      <c r="E93" s="18"/>
      <c r="F93" s="18"/>
      <c r="G93" s="18"/>
      <c r="H93" s="18"/>
      <c r="I93" s="17">
        <v>-80</v>
      </c>
      <c r="J93" s="18"/>
      <c r="K93" s="17">
        <v>-160</v>
      </c>
      <c r="L93" s="17">
        <v>-400</v>
      </c>
      <c r="M93" s="36"/>
      <c r="N93" s="17">
        <v>-100</v>
      </c>
      <c r="O93" s="17">
        <v>-89</v>
      </c>
      <c r="P93" s="17">
        <v>-105</v>
      </c>
      <c r="Q93" s="17">
        <v>-100</v>
      </c>
      <c r="R93" s="17">
        <v>-13</v>
      </c>
      <c r="S93" s="18"/>
      <c r="T93" s="18"/>
      <c r="U93" s="18"/>
      <c r="V93" s="18"/>
      <c r="W93" s="18"/>
      <c r="X93" s="17">
        <v>-6</v>
      </c>
      <c r="Y93" s="36"/>
      <c r="Z93" s="18"/>
      <c r="AA93" s="37"/>
      <c r="AB93" s="2"/>
    </row>
    <row x14ac:dyDescent="0.25" r="94" customHeight="1" ht="17.25">
      <c r="A94" s="65" t="s">
        <v>1704</v>
      </c>
      <c r="B94" s="66" t="s">
        <v>14</v>
      </c>
      <c r="C94" s="207">
        <v>-265</v>
      </c>
      <c r="D94" s="111"/>
      <c r="E94" s="111"/>
      <c r="F94" s="111"/>
      <c r="G94" s="207">
        <v>-150</v>
      </c>
      <c r="H94" s="111"/>
      <c r="I94" s="207">
        <v>-194</v>
      </c>
      <c r="J94" s="111"/>
      <c r="K94" s="207">
        <v>-280</v>
      </c>
      <c r="L94" s="207">
        <v>-350</v>
      </c>
      <c r="M94" s="67"/>
      <c r="N94" s="111"/>
      <c r="O94" s="207">
        <v>-29</v>
      </c>
      <c r="P94" s="207">
        <v>-67</v>
      </c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37"/>
      <c r="AB94" s="2"/>
    </row>
    <row x14ac:dyDescent="0.25" r="95" customHeight="1" ht="17.25">
      <c r="A95" s="21" t="s">
        <v>6132</v>
      </c>
      <c r="B95" s="47"/>
      <c r="C95" s="23">
        <f>SUM(C88:C94)</f>
      </c>
      <c r="D95" s="23">
        <f>SUM(D88:D94)</f>
      </c>
      <c r="E95" s="23">
        <f>SUM(E88:E94)</f>
      </c>
      <c r="F95" s="23">
        <f>SUM(F88:F94)</f>
      </c>
      <c r="G95" s="23">
        <f>SUM(G88:G94)</f>
      </c>
      <c r="H95" s="23">
        <f>SUM(H88:H94)</f>
      </c>
      <c r="I95" s="23">
        <f>SUM(I88:I94)</f>
      </c>
      <c r="J95" s="23">
        <f>SUM(J88:J94)</f>
      </c>
      <c r="K95" s="23">
        <f>SUM(K88:K94)</f>
      </c>
      <c r="L95" s="23">
        <f>SUM(L88:L94)</f>
      </c>
      <c r="M95" s="23"/>
      <c r="N95" s="23">
        <f>SUM(N88:N94)</f>
      </c>
      <c r="O95" s="23">
        <f>SUM(O88:O94)</f>
      </c>
      <c r="P95" s="23">
        <f>SUM(P88:P94)</f>
      </c>
      <c r="Q95" s="23">
        <f>SUM(Q88:Q94)</f>
      </c>
      <c r="R95" s="23">
        <f>SUM(R88:R94)</f>
      </c>
      <c r="S95" s="23">
        <f>SUM(S88:S94)</f>
      </c>
      <c r="T95" s="49">
        <f>SUM(T88:T94)</f>
      </c>
      <c r="U95" s="23">
        <f>SUM(U88:U94)</f>
      </c>
      <c r="V95" s="23">
        <f>SUM(V88:V94)</f>
      </c>
      <c r="W95" s="23"/>
      <c r="X95" s="23">
        <f>SUM(X88:X94)</f>
      </c>
      <c r="Y95" s="23"/>
      <c r="Z95" s="23">
        <f>SUM(Z88:Z94)</f>
      </c>
      <c r="AA95" s="37"/>
      <c r="AB95" s="2"/>
    </row>
    <row x14ac:dyDescent="0.25" r="96" customHeight="1" ht="17.25">
      <c r="A96" s="15">
        <v>44206</v>
      </c>
      <c r="B96" s="16" t="s">
        <v>14</v>
      </c>
      <c r="C96" s="17">
        <v>-112</v>
      </c>
      <c r="D96" s="18"/>
      <c r="E96" s="18"/>
      <c r="F96" s="18"/>
      <c r="G96" s="17">
        <v>-140</v>
      </c>
      <c r="H96" s="18"/>
      <c r="I96" s="17">
        <v>-143</v>
      </c>
      <c r="J96" s="17">
        <v>-365</v>
      </c>
      <c r="K96" s="17">
        <v>-365</v>
      </c>
      <c r="L96" s="17">
        <v>-400</v>
      </c>
      <c r="M96" s="36"/>
      <c r="N96" s="17">
        <v>-105</v>
      </c>
      <c r="O96" s="17">
        <v>-48</v>
      </c>
      <c r="P96" s="18"/>
      <c r="Q96" s="17">
        <v>-72</v>
      </c>
      <c r="R96" s="18"/>
      <c r="S96" s="18"/>
      <c r="T96" s="18"/>
      <c r="U96" s="18"/>
      <c r="V96" s="18"/>
      <c r="W96" s="18"/>
      <c r="X96" s="18"/>
      <c r="Y96" s="18"/>
      <c r="Z96" s="18"/>
      <c r="AA96" s="37"/>
      <c r="AB96" s="2"/>
    </row>
    <row x14ac:dyDescent="0.25" r="97" customHeight="1" ht="17.25">
      <c r="A97" s="15">
        <v>44357</v>
      </c>
      <c r="B97" s="16" t="s">
        <v>14</v>
      </c>
      <c r="C97" s="17">
        <v>-150</v>
      </c>
      <c r="D97" s="18"/>
      <c r="E97" s="18"/>
      <c r="F97" s="18"/>
      <c r="G97" s="17">
        <v>-220</v>
      </c>
      <c r="H97" s="18"/>
      <c r="I97" s="17">
        <v>-137</v>
      </c>
      <c r="J97" s="18"/>
      <c r="K97" s="17">
        <v>-75</v>
      </c>
      <c r="L97" s="17">
        <v>-50</v>
      </c>
      <c r="M97" s="36"/>
      <c r="N97" s="18"/>
      <c r="O97" s="18"/>
      <c r="P97" s="18"/>
      <c r="Q97" s="18"/>
      <c r="R97" s="17">
        <v>-30</v>
      </c>
      <c r="S97" s="18"/>
      <c r="T97" s="18"/>
      <c r="U97" s="18"/>
      <c r="V97" s="18"/>
      <c r="W97" s="18"/>
      <c r="X97" s="17">
        <v>-36</v>
      </c>
      <c r="Y97" s="36"/>
      <c r="Z97" s="18"/>
      <c r="AA97" s="37"/>
      <c r="AB97" s="2"/>
    </row>
    <row x14ac:dyDescent="0.25" r="98" customHeight="1" ht="17.25">
      <c r="A98" s="15">
        <v>44418</v>
      </c>
      <c r="B98" s="16" t="s">
        <v>14</v>
      </c>
      <c r="C98" s="17">
        <v>-233</v>
      </c>
      <c r="D98" s="18"/>
      <c r="E98" s="18"/>
      <c r="F98" s="18"/>
      <c r="G98" s="17">
        <v>-345</v>
      </c>
      <c r="H98" s="17">
        <v>-82</v>
      </c>
      <c r="I98" s="17">
        <v>-126</v>
      </c>
      <c r="J98" s="17">
        <v>-132</v>
      </c>
      <c r="K98" s="17">
        <v>-181</v>
      </c>
      <c r="L98" s="17">
        <v>-110</v>
      </c>
      <c r="M98" s="36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37"/>
      <c r="AB98" s="2"/>
    </row>
    <row x14ac:dyDescent="0.25" r="99" customHeight="1" ht="17.25">
      <c r="A99" s="15" t="s">
        <v>3013</v>
      </c>
      <c r="B99" s="16" t="s">
        <v>14</v>
      </c>
      <c r="C99" s="17">
        <v>-197</v>
      </c>
      <c r="D99" s="18"/>
      <c r="E99" s="18"/>
      <c r="F99" s="18"/>
      <c r="G99" s="17">
        <v>-216</v>
      </c>
      <c r="H99" s="17">
        <v>-80</v>
      </c>
      <c r="I99" s="17">
        <v>-67</v>
      </c>
      <c r="J99" s="18"/>
      <c r="K99" s="17">
        <v>-75</v>
      </c>
      <c r="L99" s="17">
        <v>-200</v>
      </c>
      <c r="M99" s="36"/>
      <c r="N99" s="17">
        <v>-59</v>
      </c>
      <c r="O99" s="18"/>
      <c r="P99" s="18"/>
      <c r="Q99" s="18"/>
      <c r="R99" s="17">
        <v>-13</v>
      </c>
      <c r="S99" s="18"/>
      <c r="T99" s="18"/>
      <c r="U99" s="18"/>
      <c r="V99" s="18"/>
      <c r="W99" s="18"/>
      <c r="X99" s="18"/>
      <c r="Y99" s="18"/>
      <c r="Z99" s="18"/>
      <c r="AA99" s="37"/>
      <c r="AB99" s="2"/>
    </row>
    <row x14ac:dyDescent="0.25" r="100" customHeight="1" ht="17.25">
      <c r="A100" s="15" t="s">
        <v>6623</v>
      </c>
      <c r="B100" s="16" t="s">
        <v>14</v>
      </c>
      <c r="C100" s="17">
        <v>-118</v>
      </c>
      <c r="D100" s="17">
        <v>-39</v>
      </c>
      <c r="E100" s="17">
        <v>-6</v>
      </c>
      <c r="F100" s="18"/>
      <c r="G100" s="17">
        <v>-100</v>
      </c>
      <c r="H100" s="18"/>
      <c r="I100" s="17">
        <v>-109</v>
      </c>
      <c r="J100" s="17">
        <v>-63</v>
      </c>
      <c r="K100" s="17">
        <v>-200</v>
      </c>
      <c r="L100" s="17">
        <v>-272</v>
      </c>
      <c r="M100" s="36"/>
      <c r="N100" s="17">
        <v>-78</v>
      </c>
      <c r="O100" s="17">
        <v>-18</v>
      </c>
      <c r="P100" s="18"/>
      <c r="Q100" s="17">
        <v>-28</v>
      </c>
      <c r="R100" s="18"/>
      <c r="S100" s="18"/>
      <c r="T100" s="18"/>
      <c r="U100" s="18"/>
      <c r="V100" s="18"/>
      <c r="W100" s="18"/>
      <c r="X100" s="17">
        <v>-12</v>
      </c>
      <c r="Y100" s="36"/>
      <c r="Z100" s="18"/>
      <c r="AA100" s="37"/>
      <c r="AB100" s="2"/>
    </row>
    <row x14ac:dyDescent="0.25" r="101" customHeight="1" ht="17.25">
      <c r="A101" s="15" t="s">
        <v>1505</v>
      </c>
      <c r="B101" s="16" t="s">
        <v>14</v>
      </c>
      <c r="C101" s="17">
        <v>-13</v>
      </c>
      <c r="D101" s="18"/>
      <c r="E101" s="17">
        <v>-17</v>
      </c>
      <c r="F101" s="17">
        <v>-27</v>
      </c>
      <c r="G101" s="17">
        <v>-25</v>
      </c>
      <c r="H101" s="18"/>
      <c r="I101" s="17">
        <v>-37</v>
      </c>
      <c r="J101" s="17">
        <v>-115</v>
      </c>
      <c r="K101" s="17">
        <v>-243</v>
      </c>
      <c r="L101" s="17">
        <v>-180</v>
      </c>
      <c r="M101" s="36"/>
      <c r="N101" s="18"/>
      <c r="O101" s="18"/>
      <c r="P101" s="18"/>
      <c r="Q101" s="18"/>
      <c r="R101" s="17">
        <v>-21</v>
      </c>
      <c r="S101" s="18"/>
      <c r="T101" s="18"/>
      <c r="U101" s="18"/>
      <c r="V101" s="18"/>
      <c r="W101" s="18"/>
      <c r="X101" s="18"/>
      <c r="Y101" s="18"/>
      <c r="Z101" s="18"/>
      <c r="AA101" s="37"/>
      <c r="AB101" s="2"/>
    </row>
    <row x14ac:dyDescent="0.25" r="102" customHeight="1" ht="17.25">
      <c r="A102" s="21" t="s">
        <v>6133</v>
      </c>
      <c r="B102" s="47"/>
      <c r="C102" s="23">
        <f>SUM(C95:C101)</f>
      </c>
      <c r="D102" s="23">
        <f>SUM(D95:D101)</f>
      </c>
      <c r="E102" s="23">
        <f>SUM(E95:E101)</f>
      </c>
      <c r="F102" s="23">
        <f>SUM(F95:F101)</f>
      </c>
      <c r="G102" s="23">
        <f>SUM(G95:G101)</f>
      </c>
      <c r="H102" s="23">
        <f>SUM(H95:H101)</f>
      </c>
      <c r="I102" s="23">
        <f>SUM(I95:I101)</f>
      </c>
      <c r="J102" s="23">
        <f>SUM(J95:J101)</f>
      </c>
      <c r="K102" s="23">
        <f>SUM(K95:K101)</f>
      </c>
      <c r="L102" s="23">
        <f>SUM(L95:L101)</f>
      </c>
      <c r="M102" s="23"/>
      <c r="N102" s="23">
        <f>SUM(N95:N101)</f>
      </c>
      <c r="O102" s="23">
        <f>SUM(O95:O101)</f>
      </c>
      <c r="P102" s="23">
        <f>SUM(P95:P101)</f>
      </c>
      <c r="Q102" s="23">
        <f>SUM(Q95:Q101)</f>
      </c>
      <c r="R102" s="23">
        <f>SUM(R95:R101)</f>
      </c>
      <c r="S102" s="23">
        <f>SUM(S95:S101)</f>
      </c>
      <c r="T102" s="49">
        <f>SUM(T95:T101)</f>
      </c>
      <c r="U102" s="23">
        <f>SUM(U95:U101)</f>
      </c>
      <c r="V102" s="23">
        <f>SUM(V95:V101)</f>
      </c>
      <c r="W102" s="23"/>
      <c r="X102" s="23">
        <f>SUM(X95:X101)</f>
      </c>
      <c r="Y102" s="23"/>
      <c r="Z102" s="23">
        <f>SUM(Z95:Z101)</f>
      </c>
      <c r="AA102" s="37"/>
      <c r="AB102" s="2"/>
    </row>
    <row x14ac:dyDescent="0.25" r="103" customHeight="1" ht="17.25">
      <c r="A103" s="15" t="s">
        <v>117</v>
      </c>
      <c r="B103" s="16" t="s">
        <v>14</v>
      </c>
      <c r="C103" s="17">
        <v>-214</v>
      </c>
      <c r="D103" s="18"/>
      <c r="E103" s="18"/>
      <c r="F103" s="18"/>
      <c r="G103" s="17">
        <v>-370</v>
      </c>
      <c r="H103" s="17">
        <v>-10</v>
      </c>
      <c r="I103" s="17">
        <v>-131</v>
      </c>
      <c r="J103" s="18"/>
      <c r="K103" s="17">
        <v>-43</v>
      </c>
      <c r="L103" s="18"/>
      <c r="M103" s="18"/>
      <c r="N103" s="17">
        <v>-50</v>
      </c>
      <c r="O103" s="18"/>
      <c r="P103" s="18"/>
      <c r="Q103" s="17">
        <v>-8</v>
      </c>
      <c r="R103" s="18"/>
      <c r="S103" s="18"/>
      <c r="T103" s="18"/>
      <c r="U103" s="18"/>
      <c r="V103" s="18"/>
      <c r="W103" s="18"/>
      <c r="X103" s="18"/>
      <c r="Y103" s="18"/>
      <c r="Z103" s="18"/>
      <c r="AA103" s="37"/>
      <c r="AB103" s="2"/>
    </row>
    <row x14ac:dyDescent="0.25" r="104" customHeight="1" ht="17.25">
      <c r="A104" s="21" t="s">
        <v>6134</v>
      </c>
      <c r="B104" s="47"/>
      <c r="C104" s="23">
        <f>SUM(C102:C103)</f>
      </c>
      <c r="D104" s="23">
        <f>SUM(D102:D103)</f>
      </c>
      <c r="E104" s="23">
        <f>SUM(E102:E103)</f>
      </c>
      <c r="F104" s="23">
        <f>SUM(F102:F103)</f>
      </c>
      <c r="G104" s="23">
        <f>SUM(G102:G103)</f>
      </c>
      <c r="H104" s="23">
        <f>SUM(H102:H103)</f>
      </c>
      <c r="I104" s="23">
        <f>SUM(I102:I103)</f>
      </c>
      <c r="J104" s="23">
        <f>SUM(J102:J103)</f>
      </c>
      <c r="K104" s="23">
        <f>SUM(K102:K103)</f>
      </c>
      <c r="L104" s="23">
        <f>SUM(L102:L103)</f>
      </c>
      <c r="M104" s="23"/>
      <c r="N104" s="23">
        <f>SUM(N102:N103)</f>
      </c>
      <c r="O104" s="23">
        <f>SUM(O102:O103)</f>
      </c>
      <c r="P104" s="23">
        <f>SUM(P102:P103)</f>
      </c>
      <c r="Q104" s="23">
        <f>SUM(Q102:Q103)</f>
      </c>
      <c r="R104" s="23">
        <f>SUM(R102:R103)</f>
      </c>
      <c r="S104" s="23">
        <f>SUM(S102:S103)</f>
      </c>
      <c r="T104" s="49">
        <f>SUM(T102:T103)</f>
      </c>
      <c r="U104" s="23">
        <f>SUM(U102:U103)</f>
      </c>
      <c r="V104" s="23">
        <f>SUM(V102:V103)</f>
      </c>
      <c r="W104" s="23"/>
      <c r="X104" s="23">
        <f>SUM(X102:X103)</f>
      </c>
      <c r="Y104" s="23"/>
      <c r="Z104" s="23">
        <f>SUM(Z102:Z103)</f>
      </c>
      <c r="AA104" s="37"/>
      <c r="AB104" s="2"/>
    </row>
    <row x14ac:dyDescent="0.25" r="105" customHeight="1" ht="17.25">
      <c r="A105" s="15">
        <v>44420</v>
      </c>
      <c r="B105" s="16" t="s">
        <v>14</v>
      </c>
      <c r="C105" s="17">
        <v>-6</v>
      </c>
      <c r="D105" s="17">
        <v>-58</v>
      </c>
      <c r="E105" s="18"/>
      <c r="F105" s="17">
        <v>-5</v>
      </c>
      <c r="G105" s="17">
        <v>-264</v>
      </c>
      <c r="H105" s="17">
        <v>-102</v>
      </c>
      <c r="I105" s="17">
        <v>-80</v>
      </c>
      <c r="J105" s="18"/>
      <c r="K105" s="17">
        <v>-142</v>
      </c>
      <c r="L105" s="17">
        <v>-380</v>
      </c>
      <c r="M105" s="36"/>
      <c r="N105" s="17">
        <v>-67</v>
      </c>
      <c r="O105" s="17">
        <v>-50</v>
      </c>
      <c r="P105" s="17">
        <v>-51</v>
      </c>
      <c r="Q105" s="17">
        <v>-42</v>
      </c>
      <c r="R105" s="17">
        <v>-16</v>
      </c>
      <c r="S105" s="17">
        <v>-1</v>
      </c>
      <c r="T105" s="18"/>
      <c r="U105" s="18"/>
      <c r="V105" s="18"/>
      <c r="W105" s="18"/>
      <c r="X105" s="17">
        <v>-18</v>
      </c>
      <c r="Y105" s="36"/>
      <c r="Z105" s="18"/>
      <c r="AA105" s="37"/>
      <c r="AB105" s="2"/>
    </row>
    <row x14ac:dyDescent="0.25" r="106" customHeight="1" ht="17.25">
      <c r="A106" s="21" t="s">
        <v>6135</v>
      </c>
      <c r="B106" s="47"/>
      <c r="C106" s="23">
        <f>SUM(C104:C105)</f>
      </c>
      <c r="D106" s="23">
        <f>SUM(D104:D105)</f>
      </c>
      <c r="E106" s="23">
        <f>SUM(E104:E105)</f>
      </c>
      <c r="F106" s="23">
        <f>SUM(F104:F105)</f>
      </c>
      <c r="G106" s="23">
        <f>SUM(G104:G105)</f>
      </c>
      <c r="H106" s="23">
        <f>SUM(H104:H105)</f>
      </c>
      <c r="I106" s="23">
        <f>SUM(I104:I105)</f>
      </c>
      <c r="J106" s="23">
        <f>SUM(J104:J105)</f>
      </c>
      <c r="K106" s="23">
        <f>SUM(K104:K105)</f>
      </c>
      <c r="L106" s="23">
        <f>SUM(L104:L105)</f>
      </c>
      <c r="M106" s="23"/>
      <c r="N106" s="23">
        <f>SUM(N104:N105)</f>
      </c>
      <c r="O106" s="23">
        <f>SUM(O104:O105)</f>
      </c>
      <c r="P106" s="23">
        <f>SUM(P104:P105)</f>
      </c>
      <c r="Q106" s="23">
        <f>SUM(Q104:Q105)</f>
      </c>
      <c r="R106" s="23">
        <f>SUM(R104:R105)</f>
      </c>
      <c r="S106" s="23">
        <f>SUM(S104:S105)</f>
      </c>
      <c r="T106" s="49">
        <f>SUM(T104:T105)</f>
      </c>
      <c r="U106" s="23">
        <f>SUM(U104:U105)</f>
      </c>
      <c r="V106" s="23">
        <f>SUM(V104:V105)</f>
      </c>
      <c r="W106" s="23"/>
      <c r="X106" s="23">
        <f>SUM(X104:X105)</f>
      </c>
      <c r="Y106" s="23"/>
      <c r="Z106" s="23">
        <f>SUM(Z104:Z105)</f>
      </c>
      <c r="AA106" s="37"/>
      <c r="AB106" s="2"/>
    </row>
    <row x14ac:dyDescent="0.25" r="107" customHeight="1" ht="17.25">
      <c r="A107" s="15" t="s">
        <v>51</v>
      </c>
      <c r="B107" s="16" t="s">
        <v>14</v>
      </c>
      <c r="C107" s="17">
        <v>-32</v>
      </c>
      <c r="D107" s="18"/>
      <c r="E107" s="17">
        <v>-34</v>
      </c>
      <c r="F107" s="18"/>
      <c r="G107" s="17">
        <v>-20</v>
      </c>
      <c r="H107" s="18"/>
      <c r="I107" s="18"/>
      <c r="J107" s="17">
        <v>-62</v>
      </c>
      <c r="K107" s="17">
        <v>-120</v>
      </c>
      <c r="L107" s="17">
        <v>-450</v>
      </c>
      <c r="M107" s="36"/>
      <c r="N107" s="17">
        <v>-54</v>
      </c>
      <c r="O107" s="17">
        <v>-38</v>
      </c>
      <c r="P107" s="17">
        <v>-113</v>
      </c>
      <c r="Q107" s="17">
        <v>-24</v>
      </c>
      <c r="R107" s="18"/>
      <c r="S107" s="18"/>
      <c r="T107" s="18"/>
      <c r="U107" s="18"/>
      <c r="V107" s="18"/>
      <c r="W107" s="18"/>
      <c r="X107" s="18"/>
      <c r="Y107" s="18"/>
      <c r="Z107" s="18"/>
      <c r="AA107" s="37"/>
      <c r="AB107" s="2"/>
    </row>
    <row x14ac:dyDescent="0.25" r="108" customHeight="1" ht="17.25">
      <c r="A108" s="200" t="s">
        <v>5703</v>
      </c>
      <c r="B108" s="201" t="s">
        <v>468</v>
      </c>
      <c r="C108" s="997"/>
      <c r="D108" s="418"/>
      <c r="E108" s="194">
        <v>-5</v>
      </c>
      <c r="F108" s="194">
        <v>-96</v>
      </c>
      <c r="G108" s="418"/>
      <c r="H108" s="194">
        <v>-51</v>
      </c>
      <c r="I108" s="418"/>
      <c r="J108" s="194">
        <v>-73</v>
      </c>
      <c r="K108" s="194">
        <v>-124</v>
      </c>
      <c r="L108" s="194">
        <v>-732</v>
      </c>
      <c r="M108" s="202"/>
      <c r="N108" s="194">
        <v>-15</v>
      </c>
      <c r="O108" s="418"/>
      <c r="P108" s="194">
        <v>-27</v>
      </c>
      <c r="Q108" s="194">
        <v>-95</v>
      </c>
      <c r="R108" s="418"/>
      <c r="S108" s="194">
        <v>-13</v>
      </c>
      <c r="T108" s="418"/>
      <c r="U108" s="418"/>
      <c r="V108" s="418"/>
      <c r="W108" s="418"/>
      <c r="X108" s="418"/>
      <c r="Y108" s="418"/>
      <c r="Z108" s="418"/>
      <c r="AA108" s="191" t="s">
        <v>6624</v>
      </c>
      <c r="AB108" s="2"/>
    </row>
    <row x14ac:dyDescent="0.25" r="109" customHeight="1" ht="17.25">
      <c r="A109" s="21" t="s">
        <v>6139</v>
      </c>
      <c r="B109" s="47"/>
      <c r="C109" s="23">
        <f>SUM(C106:C108)</f>
      </c>
      <c r="D109" s="23">
        <f>SUM(D106:D108)</f>
      </c>
      <c r="E109" s="23">
        <f>SUM(E106:E108)</f>
      </c>
      <c r="F109" s="23">
        <f>SUM(F106:F108)</f>
      </c>
      <c r="G109" s="23">
        <f>SUM(G106:G108)</f>
      </c>
      <c r="H109" s="23">
        <f>SUM(H106:H108)</f>
      </c>
      <c r="I109" s="23">
        <f>SUM(I106:I108)</f>
      </c>
      <c r="J109" s="23">
        <f>SUM(J106:J108)</f>
      </c>
      <c r="K109" s="23">
        <f>SUM(K106:K108)</f>
      </c>
      <c r="L109" s="23">
        <f>SUM(L106:L108)</f>
      </c>
      <c r="M109" s="23"/>
      <c r="N109" s="23">
        <f>SUM(N106:N108)</f>
      </c>
      <c r="O109" s="23">
        <f>SUM(O106:O108)</f>
      </c>
      <c r="P109" s="23">
        <f>SUM(P106:P108)</f>
      </c>
      <c r="Q109" s="23">
        <f>SUM(Q106:Q108)</f>
      </c>
      <c r="R109" s="23">
        <f>SUM(R106:R108)</f>
      </c>
      <c r="S109" s="23">
        <f>SUM(S106:S108)</f>
      </c>
      <c r="T109" s="49">
        <f>SUM(T106:T108)</f>
      </c>
      <c r="U109" s="23">
        <f>SUM(U106:U108)</f>
      </c>
      <c r="V109" s="23">
        <f>SUM(V106:V108)</f>
      </c>
      <c r="W109" s="23"/>
      <c r="X109" s="23">
        <f>SUM(X106:X108)</f>
      </c>
      <c r="Y109" s="23"/>
      <c r="Z109" s="23">
        <f>SUM(Z106:Z108)</f>
      </c>
      <c r="AA109" s="37"/>
      <c r="AB109" s="2"/>
    </row>
    <row x14ac:dyDescent="0.25" r="110" customHeight="1" ht="17.25">
      <c r="A110" s="200"/>
      <c r="B110" s="201"/>
      <c r="C110" s="997"/>
      <c r="D110" s="418"/>
      <c r="E110" s="202"/>
      <c r="F110" s="202"/>
      <c r="G110" s="418"/>
      <c r="H110" s="202"/>
      <c r="I110" s="418"/>
      <c r="J110" s="202"/>
      <c r="K110" s="202"/>
      <c r="L110" s="202"/>
      <c r="M110" s="202"/>
      <c r="N110" s="202"/>
      <c r="O110" s="418"/>
      <c r="P110" s="202"/>
      <c r="Q110" s="202"/>
      <c r="R110" s="418"/>
      <c r="S110" s="202"/>
      <c r="T110" s="418"/>
      <c r="U110" s="418"/>
      <c r="V110" s="418"/>
      <c r="W110" s="418"/>
      <c r="X110" s="418"/>
      <c r="Y110" s="418"/>
      <c r="Z110" s="418"/>
      <c r="AA110" s="191"/>
      <c r="AB110" s="2"/>
    </row>
    <row x14ac:dyDescent="0.25" r="111" customHeight="1" ht="17.25">
      <c r="A111" s="21" t="s">
        <v>6155</v>
      </c>
      <c r="B111" s="47"/>
      <c r="C111" s="23">
        <f>SUM(C109:C110)</f>
      </c>
      <c r="D111" s="23">
        <f>SUM(D109:D110)</f>
      </c>
      <c r="E111" s="23">
        <f>SUM(E109:E110)</f>
      </c>
      <c r="F111" s="23">
        <f>SUM(F109:F110)</f>
      </c>
      <c r="G111" s="23">
        <f>SUM(G109:G110)</f>
      </c>
      <c r="H111" s="23">
        <f>SUM(H109:H110)</f>
      </c>
      <c r="I111" s="23">
        <f>SUM(I109:I110)</f>
      </c>
      <c r="J111" s="23">
        <f>SUM(J109:J110)</f>
      </c>
      <c r="K111" s="23">
        <f>SUM(K109:K110)</f>
      </c>
      <c r="L111" s="23">
        <f>SUM(L109:L110)</f>
      </c>
      <c r="M111" s="23"/>
      <c r="N111" s="23">
        <f>SUM(N109:N110)</f>
      </c>
      <c r="O111" s="23">
        <f>SUM(O109:O110)</f>
      </c>
      <c r="P111" s="23">
        <f>SUM(P109:P110)</f>
      </c>
      <c r="Q111" s="23">
        <f>SUM(Q109:Q110)</f>
      </c>
      <c r="R111" s="23">
        <f>SUM(R109:R110)</f>
      </c>
      <c r="S111" s="23">
        <f>SUM(S109:S110)</f>
      </c>
      <c r="T111" s="49">
        <f>SUM(T109:T110)</f>
      </c>
      <c r="U111" s="23">
        <f>SUM(U109:U110)</f>
      </c>
      <c r="V111" s="23">
        <f>SUM(V109:V110)</f>
      </c>
      <c r="W111" s="23"/>
      <c r="X111" s="23">
        <f>SUM(X109:X110)</f>
      </c>
      <c r="Y111" s="23"/>
      <c r="Z111" s="23">
        <f>SUM(Z109:Z110)</f>
      </c>
      <c r="AA111" s="37"/>
      <c r="AB111" s="2"/>
    </row>
    <row x14ac:dyDescent="0.25" r="112" customHeight="1" ht="17.25">
      <c r="A112" s="359">
        <v>44564</v>
      </c>
      <c r="B112" s="360" t="s">
        <v>6625</v>
      </c>
      <c r="C112" s="291">
        <v>64</v>
      </c>
      <c r="D112" s="291">
        <v>4</v>
      </c>
      <c r="E112" s="696"/>
      <c r="F112" s="696"/>
      <c r="G112" s="291">
        <v>108</v>
      </c>
      <c r="H112" s="291">
        <v>12</v>
      </c>
      <c r="I112" s="291">
        <v>58</v>
      </c>
      <c r="J112" s="291">
        <v>40</v>
      </c>
      <c r="K112" s="291">
        <v>112</v>
      </c>
      <c r="L112" s="291">
        <v>130</v>
      </c>
      <c r="M112" s="696"/>
      <c r="N112" s="291">
        <v>49</v>
      </c>
      <c r="O112" s="291">
        <v>20</v>
      </c>
      <c r="P112" s="291">
        <v>4</v>
      </c>
      <c r="Q112" s="696"/>
      <c r="R112" s="291">
        <v>9</v>
      </c>
      <c r="S112" s="696"/>
      <c r="T112" s="696"/>
      <c r="U112" s="696"/>
      <c r="V112" s="696"/>
      <c r="W112" s="696"/>
      <c r="X112" s="696"/>
      <c r="Y112" s="696"/>
      <c r="Z112" s="696"/>
      <c r="AA112" s="37"/>
      <c r="AB112" s="2"/>
    </row>
    <row x14ac:dyDescent="0.25" r="113" customHeight="1" ht="17.25">
      <c r="A113" s="21" t="s">
        <v>6172</v>
      </c>
      <c r="B113" s="47"/>
      <c r="C113" s="23">
        <f>SUM(C111:C112)</f>
      </c>
      <c r="D113" s="23">
        <f>SUM(D111:D112)</f>
      </c>
      <c r="E113" s="23">
        <f>SUM(E111:E112)</f>
      </c>
      <c r="F113" s="23">
        <f>SUM(F111:F112)</f>
      </c>
      <c r="G113" s="23">
        <f>SUM(G111:G112)</f>
      </c>
      <c r="H113" s="23">
        <f>SUM(H111:H112)</f>
      </c>
      <c r="I113" s="23">
        <f>SUM(I111:I112)</f>
      </c>
      <c r="J113" s="23">
        <f>SUM(J111:J112)</f>
      </c>
      <c r="K113" s="23">
        <f>SUM(K111:K112)</f>
      </c>
      <c r="L113" s="23">
        <f>SUM(L111:L112)</f>
      </c>
      <c r="M113" s="23"/>
      <c r="N113" s="23">
        <f>SUM(N111:N112)</f>
      </c>
      <c r="O113" s="23">
        <f>SUM(O111:O112)</f>
      </c>
      <c r="P113" s="23">
        <f>SUM(P111:P112)</f>
      </c>
      <c r="Q113" s="23">
        <f>SUM(Q111:Q112)</f>
      </c>
      <c r="R113" s="23">
        <f>SUM(R111:R112)</f>
      </c>
      <c r="S113" s="23">
        <f>SUM(S111:S112)</f>
      </c>
      <c r="T113" s="49">
        <f>SUM(T111:T112)</f>
      </c>
      <c r="U113" s="23">
        <f>SUM(U111:U112)</f>
      </c>
      <c r="V113" s="23">
        <f>SUM(V111:V112)</f>
      </c>
      <c r="W113" s="23"/>
      <c r="X113" s="23">
        <f>SUM(X111:X112)</f>
      </c>
      <c r="Y113" s="23"/>
      <c r="Z113" s="23">
        <f>SUM(Z111:Z112)</f>
      </c>
      <c r="AA113" s="37"/>
      <c r="AB113" s="2"/>
    </row>
    <row x14ac:dyDescent="0.25" r="114" customHeight="1" ht="17.25">
      <c r="A114" s="359"/>
      <c r="B114" s="360"/>
      <c r="C114" s="696"/>
      <c r="D114" s="696"/>
      <c r="E114" s="696"/>
      <c r="F114" s="696"/>
      <c r="G114" s="696"/>
      <c r="H114" s="696"/>
      <c r="I114" s="696"/>
      <c r="J114" s="696"/>
      <c r="K114" s="696"/>
      <c r="L114" s="696"/>
      <c r="M114" s="696"/>
      <c r="N114" s="696"/>
      <c r="O114" s="696"/>
      <c r="P114" s="696"/>
      <c r="Q114" s="696"/>
      <c r="R114" s="696"/>
      <c r="S114" s="696"/>
      <c r="T114" s="696"/>
      <c r="U114" s="696"/>
      <c r="V114" s="696"/>
      <c r="W114" s="696"/>
      <c r="X114" s="696"/>
      <c r="Y114" s="696"/>
      <c r="Z114" s="696"/>
      <c r="AA114" s="37"/>
      <c r="AB114" s="2"/>
    </row>
    <row x14ac:dyDescent="0.25" r="115" customHeight="1" ht="17.25">
      <c r="A115" s="21" t="s">
        <v>6183</v>
      </c>
      <c r="B115" s="47"/>
      <c r="C115" s="23">
        <f>SUM(C113:C114)</f>
      </c>
      <c r="D115" s="23">
        <f>SUM(D113:D114)</f>
      </c>
      <c r="E115" s="23">
        <f>SUM(E113:E114)</f>
      </c>
      <c r="F115" s="23">
        <f>SUM(F113:F114)</f>
      </c>
      <c r="G115" s="23">
        <f>SUM(G113:G114)</f>
      </c>
      <c r="H115" s="23">
        <f>SUM(H113:H114)</f>
      </c>
      <c r="I115" s="23">
        <f>SUM(I113:I114)</f>
      </c>
      <c r="J115" s="23">
        <f>SUM(J113:J114)</f>
      </c>
      <c r="K115" s="23">
        <f>SUM(K113:K114)</f>
      </c>
      <c r="L115" s="23">
        <f>SUM(L113:L114)</f>
      </c>
      <c r="M115" s="23"/>
      <c r="N115" s="23">
        <f>SUM(N113:N114)</f>
      </c>
      <c r="O115" s="23">
        <f>SUM(O113:O114)</f>
      </c>
      <c r="P115" s="23">
        <f>SUM(P113:P114)</f>
      </c>
      <c r="Q115" s="23">
        <f>SUM(Q113:Q114)</f>
      </c>
      <c r="R115" s="23">
        <f>SUM(R113:R114)</f>
      </c>
      <c r="S115" s="23">
        <f>SUM(S113:S114)</f>
      </c>
      <c r="T115" s="49">
        <f>SUM(T113:T114)</f>
      </c>
      <c r="U115" s="23">
        <f>SUM(U113:U114)</f>
      </c>
      <c r="V115" s="23">
        <f>SUM(V113:V114)</f>
      </c>
      <c r="W115" s="23"/>
      <c r="X115" s="23">
        <f>SUM(X113:X114)</f>
      </c>
      <c r="Y115" s="23"/>
      <c r="Z115" s="23">
        <f>SUM(Z113:Z114)</f>
      </c>
      <c r="AA115" s="37"/>
      <c r="AB115" s="2"/>
    </row>
    <row x14ac:dyDescent="0.25" r="116" customHeight="1" ht="17.25">
      <c r="A116" s="359"/>
      <c r="B116" s="360"/>
      <c r="C116" s="696"/>
      <c r="D116" s="696"/>
      <c r="E116" s="696"/>
      <c r="F116" s="696"/>
      <c r="G116" s="696"/>
      <c r="H116" s="696"/>
      <c r="I116" s="696"/>
      <c r="J116" s="696"/>
      <c r="K116" s="696"/>
      <c r="L116" s="696"/>
      <c r="M116" s="696"/>
      <c r="N116" s="696"/>
      <c r="O116" s="696"/>
      <c r="P116" s="696"/>
      <c r="Q116" s="696"/>
      <c r="R116" s="696"/>
      <c r="S116" s="696"/>
      <c r="T116" s="696"/>
      <c r="U116" s="696"/>
      <c r="V116" s="696"/>
      <c r="W116" s="696"/>
      <c r="X116" s="696"/>
      <c r="Y116" s="696"/>
      <c r="Z116" s="696"/>
      <c r="AA116" s="37"/>
      <c r="AB116" s="2"/>
    </row>
    <row x14ac:dyDescent="0.25" r="117" customHeight="1" ht="17.25">
      <c r="A117" s="21" t="s">
        <v>6263</v>
      </c>
      <c r="B117" s="47"/>
      <c r="C117" s="23">
        <f>SUM(C115:C116)</f>
      </c>
      <c r="D117" s="23">
        <f>SUM(D115:D116)</f>
      </c>
      <c r="E117" s="23">
        <f>SUM(E115:E116)</f>
      </c>
      <c r="F117" s="23">
        <f>SUM(F115:F116)</f>
      </c>
      <c r="G117" s="23">
        <f>SUM(G115:G116)</f>
      </c>
      <c r="H117" s="23">
        <f>SUM(H115:H116)</f>
      </c>
      <c r="I117" s="23">
        <f>SUM(I115:I116)</f>
      </c>
      <c r="J117" s="23">
        <f>SUM(J115:J116)</f>
      </c>
      <c r="K117" s="23">
        <f>SUM(K115:K116)</f>
      </c>
      <c r="L117" s="23">
        <f>SUM(L115:L116)</f>
      </c>
      <c r="M117" s="23"/>
      <c r="N117" s="23">
        <f>SUM(N115:N116)</f>
      </c>
      <c r="O117" s="23">
        <f>SUM(O115:O116)</f>
      </c>
      <c r="P117" s="23">
        <f>SUM(P115:P116)</f>
      </c>
      <c r="Q117" s="23">
        <f>SUM(Q115:Q116)</f>
      </c>
      <c r="R117" s="23">
        <f>SUM(R115:R116)</f>
      </c>
      <c r="S117" s="23">
        <f>SUM(S115:S116)</f>
      </c>
      <c r="T117" s="49">
        <f>SUM(T115:T116)</f>
      </c>
      <c r="U117" s="23">
        <f>SUM(U115:U116)</f>
      </c>
      <c r="V117" s="23">
        <f>SUM(V115:V116)</f>
      </c>
      <c r="W117" s="23"/>
      <c r="X117" s="23">
        <f>SUM(X115:X116)</f>
      </c>
      <c r="Y117" s="23"/>
      <c r="Z117" s="23">
        <f>SUM(Z115:Z116)</f>
      </c>
      <c r="AA117" s="37"/>
      <c r="AB117" s="2"/>
    </row>
    <row x14ac:dyDescent="0.25" r="118" customHeight="1" ht="17.25">
      <c r="A118" s="359"/>
      <c r="B118" s="360"/>
      <c r="C118" s="696"/>
      <c r="D118" s="696"/>
      <c r="E118" s="696"/>
      <c r="F118" s="696"/>
      <c r="G118" s="696"/>
      <c r="H118" s="696"/>
      <c r="I118" s="696"/>
      <c r="J118" s="696"/>
      <c r="K118" s="696"/>
      <c r="L118" s="696"/>
      <c r="M118" s="696"/>
      <c r="N118" s="696"/>
      <c r="O118" s="696"/>
      <c r="P118" s="696"/>
      <c r="Q118" s="696"/>
      <c r="R118" s="696"/>
      <c r="S118" s="696"/>
      <c r="T118" s="696"/>
      <c r="U118" s="696"/>
      <c r="V118" s="696"/>
      <c r="W118" s="696"/>
      <c r="X118" s="696"/>
      <c r="Y118" s="696"/>
      <c r="Z118" s="696"/>
      <c r="AA118" s="37"/>
      <c r="AB118" s="2"/>
    </row>
    <row x14ac:dyDescent="0.25" r="119" customHeight="1" ht="17.25">
      <c r="A119" s="21" t="s">
        <v>6333</v>
      </c>
      <c r="B119" s="47"/>
      <c r="C119" s="23">
        <f>SUM(C117:C118)</f>
      </c>
      <c r="D119" s="23">
        <f>SUM(D117:D118)</f>
      </c>
      <c r="E119" s="23">
        <f>SUM(E117:E118)</f>
      </c>
      <c r="F119" s="23">
        <f>SUM(F117:F118)</f>
      </c>
      <c r="G119" s="23">
        <f>SUM(G117:G118)</f>
      </c>
      <c r="H119" s="23">
        <f>SUM(H117:H118)</f>
      </c>
      <c r="I119" s="23">
        <f>SUM(I117:I118)</f>
      </c>
      <c r="J119" s="23">
        <f>SUM(J117:J118)</f>
      </c>
      <c r="K119" s="23">
        <f>SUM(K117:K118)</f>
      </c>
      <c r="L119" s="23">
        <f>SUM(L117:L118)</f>
      </c>
      <c r="M119" s="23"/>
      <c r="N119" s="23">
        <f>SUM(N117:N118)</f>
      </c>
      <c r="O119" s="23">
        <f>SUM(O117:O118)</f>
      </c>
      <c r="P119" s="23">
        <f>SUM(P117:P118)</f>
      </c>
      <c r="Q119" s="23">
        <f>SUM(Q117:Q118)</f>
      </c>
      <c r="R119" s="23">
        <f>SUM(R117:R118)</f>
      </c>
      <c r="S119" s="23">
        <f>SUM(S117:S118)</f>
      </c>
      <c r="T119" s="49">
        <f>SUM(T117:T118)</f>
      </c>
      <c r="U119" s="23">
        <f>SUM(U117:U118)</f>
      </c>
      <c r="V119" s="23">
        <f>SUM(V117:V118)</f>
      </c>
      <c r="W119" s="23"/>
      <c r="X119" s="23">
        <f>SUM(X117:X118)</f>
      </c>
      <c r="Y119" s="23"/>
      <c r="Z119" s="23">
        <f>SUM(Z117:Z118)</f>
      </c>
      <c r="AA119" s="37"/>
      <c r="AB119" s="2"/>
    </row>
    <row x14ac:dyDescent="0.25" r="120" customHeight="1" ht="17.25">
      <c r="A120" s="359"/>
      <c r="B120" s="360"/>
      <c r="C120" s="696"/>
      <c r="D120" s="696"/>
      <c r="E120" s="696"/>
      <c r="F120" s="696"/>
      <c r="G120" s="696"/>
      <c r="H120" s="696"/>
      <c r="I120" s="696"/>
      <c r="J120" s="696"/>
      <c r="K120" s="696"/>
      <c r="L120" s="696"/>
      <c r="M120" s="696"/>
      <c r="N120" s="696"/>
      <c r="O120" s="696"/>
      <c r="P120" s="696"/>
      <c r="Q120" s="696"/>
      <c r="R120" s="696"/>
      <c r="S120" s="696"/>
      <c r="T120" s="696"/>
      <c r="U120" s="696"/>
      <c r="V120" s="696"/>
      <c r="W120" s="696"/>
      <c r="X120" s="696"/>
      <c r="Y120" s="696"/>
      <c r="Z120" s="696"/>
      <c r="AA120" s="37"/>
      <c r="AB120" s="2"/>
    </row>
    <row x14ac:dyDescent="0.25" r="121" customHeight="1" ht="17.25">
      <c r="A121" s="21" t="s">
        <v>6336</v>
      </c>
      <c r="B121" s="47"/>
      <c r="C121" s="23">
        <f>SUM(C119:C120)</f>
      </c>
      <c r="D121" s="23">
        <f>SUM(D119:D120)</f>
      </c>
      <c r="E121" s="23">
        <f>SUM(E119:E120)</f>
      </c>
      <c r="F121" s="23">
        <f>SUM(F119:F120)</f>
      </c>
      <c r="G121" s="23">
        <f>SUM(G119:G120)</f>
      </c>
      <c r="H121" s="23">
        <f>SUM(H119:H120)</f>
      </c>
      <c r="I121" s="23">
        <f>SUM(I119:I120)</f>
      </c>
      <c r="J121" s="23">
        <f>SUM(J119:J120)</f>
      </c>
      <c r="K121" s="23">
        <f>SUM(K119:K120)</f>
      </c>
      <c r="L121" s="23">
        <f>SUM(L119:L120)</f>
      </c>
      <c r="M121" s="23"/>
      <c r="N121" s="23">
        <f>SUM(N119:N120)</f>
      </c>
      <c r="O121" s="23">
        <f>SUM(O119:O120)</f>
      </c>
      <c r="P121" s="23">
        <f>SUM(P119:P120)</f>
      </c>
      <c r="Q121" s="23">
        <f>SUM(Q119:Q120)</f>
      </c>
      <c r="R121" s="23">
        <f>SUM(R119:R120)</f>
      </c>
      <c r="S121" s="23">
        <f>SUM(S119:S120)</f>
      </c>
      <c r="T121" s="49">
        <f>SUM(T119:T120)</f>
      </c>
      <c r="U121" s="23">
        <f>SUM(U119:U120)</f>
      </c>
      <c r="V121" s="23">
        <f>SUM(V119:V120)</f>
      </c>
      <c r="W121" s="23"/>
      <c r="X121" s="23">
        <f>SUM(X119:X120)</f>
      </c>
      <c r="Y121" s="23"/>
      <c r="Z121" s="23">
        <f>SUM(Z119:Z120)</f>
      </c>
      <c r="AA121" s="37"/>
      <c r="AB121" s="2"/>
    </row>
    <row x14ac:dyDescent="0.25" r="122" customHeight="1" ht="17.25">
      <c r="A122" s="359"/>
      <c r="B122" s="360"/>
      <c r="C122" s="696"/>
      <c r="D122" s="696"/>
      <c r="E122" s="696"/>
      <c r="F122" s="696"/>
      <c r="G122" s="696"/>
      <c r="H122" s="696"/>
      <c r="I122" s="696"/>
      <c r="J122" s="696"/>
      <c r="K122" s="696"/>
      <c r="L122" s="696"/>
      <c r="M122" s="696"/>
      <c r="N122" s="696"/>
      <c r="O122" s="696"/>
      <c r="P122" s="696"/>
      <c r="Q122" s="696"/>
      <c r="R122" s="696"/>
      <c r="S122" s="696"/>
      <c r="T122" s="696"/>
      <c r="U122" s="696"/>
      <c r="V122" s="696"/>
      <c r="W122" s="696"/>
      <c r="X122" s="696"/>
      <c r="Y122" s="696"/>
      <c r="Z122" s="696"/>
      <c r="AA122" s="37"/>
      <c r="AB122" s="2"/>
    </row>
    <row x14ac:dyDescent="0.25" r="123" customHeight="1" ht="17.25">
      <c r="A123" s="21" t="s">
        <v>6274</v>
      </c>
      <c r="B123" s="47"/>
      <c r="C123" s="23">
        <f>SUM(C121:C122)</f>
      </c>
      <c r="D123" s="23">
        <f>SUM(D121:D122)</f>
      </c>
      <c r="E123" s="23">
        <f>SUM(E121:E122)</f>
      </c>
      <c r="F123" s="23">
        <f>SUM(F121:F122)</f>
      </c>
      <c r="G123" s="23">
        <f>SUM(G121:G122)</f>
      </c>
      <c r="H123" s="23">
        <f>SUM(H121:H122)</f>
      </c>
      <c r="I123" s="23">
        <f>SUM(I121:I122)</f>
      </c>
      <c r="J123" s="23">
        <f>SUM(J121:J122)</f>
      </c>
      <c r="K123" s="23">
        <f>SUM(K121:K122)</f>
      </c>
      <c r="L123" s="23">
        <f>SUM(L121:L122)</f>
      </c>
      <c r="M123" s="23"/>
      <c r="N123" s="23">
        <f>SUM(N121:N122)</f>
      </c>
      <c r="O123" s="23">
        <f>SUM(O121:O122)</f>
      </c>
      <c r="P123" s="23">
        <f>SUM(P121:P122)</f>
      </c>
      <c r="Q123" s="23">
        <f>SUM(Q121:Q122)</f>
      </c>
      <c r="R123" s="23">
        <f>SUM(R121:R122)</f>
      </c>
      <c r="S123" s="23">
        <f>SUM(S121:S122)</f>
      </c>
      <c r="T123" s="49">
        <f>SUM(T121:T122)</f>
      </c>
      <c r="U123" s="23">
        <f>SUM(U121:U122)</f>
      </c>
      <c r="V123" s="23">
        <f>SUM(V121:V122)</f>
      </c>
      <c r="W123" s="23"/>
      <c r="X123" s="23">
        <f>SUM(X121:X122)</f>
      </c>
      <c r="Y123" s="23"/>
      <c r="Z123" s="23">
        <f>SUM(Z121:Z122)</f>
      </c>
      <c r="AA123" s="37"/>
      <c r="AB123" s="2"/>
    </row>
    <row x14ac:dyDescent="0.25" r="124" customHeight="1" ht="17.25">
      <c r="A124" s="15">
        <v>44721</v>
      </c>
      <c r="B124" s="16" t="s">
        <v>14</v>
      </c>
      <c r="C124" s="17">
        <v>-100</v>
      </c>
      <c r="D124" s="36"/>
      <c r="E124" s="36"/>
      <c r="F124" s="36"/>
      <c r="G124" s="17">
        <v>-108</v>
      </c>
      <c r="H124" s="17">
        <v>-8</v>
      </c>
      <c r="I124" s="17">
        <v>-187</v>
      </c>
      <c r="J124" s="17">
        <v>-120</v>
      </c>
      <c r="K124" s="17">
        <v>-58</v>
      </c>
      <c r="L124" s="36"/>
      <c r="M124" s="36"/>
      <c r="N124" s="36"/>
      <c r="O124" s="36"/>
      <c r="P124" s="36"/>
      <c r="Q124" s="36"/>
      <c r="R124" s="17">
        <v>-22</v>
      </c>
      <c r="S124" s="36"/>
      <c r="T124" s="36"/>
      <c r="U124" s="36"/>
      <c r="V124" s="36"/>
      <c r="W124" s="36"/>
      <c r="X124" s="17">
        <v>-20</v>
      </c>
      <c r="Y124" s="36"/>
      <c r="Z124" s="36"/>
      <c r="AA124" s="37"/>
      <c r="AB124" s="2"/>
    </row>
    <row x14ac:dyDescent="0.25" r="125" customHeight="1" ht="17.25">
      <c r="A125" s="33">
        <v>44904</v>
      </c>
      <c r="B125" s="34" t="s">
        <v>14</v>
      </c>
      <c r="C125" s="17">
        <v>-22</v>
      </c>
      <c r="D125" s="17">
        <v>-42</v>
      </c>
      <c r="E125" s="17">
        <v>-86</v>
      </c>
      <c r="F125" s="36"/>
      <c r="G125" s="36"/>
      <c r="H125" s="36"/>
      <c r="I125" s="17">
        <v>-41</v>
      </c>
      <c r="J125" s="17">
        <v>-100</v>
      </c>
      <c r="K125" s="17">
        <v>-326</v>
      </c>
      <c r="L125" s="17">
        <v>-240</v>
      </c>
      <c r="M125" s="36"/>
      <c r="N125" s="17">
        <v>-38</v>
      </c>
      <c r="O125" s="17">
        <v>-51</v>
      </c>
      <c r="P125" s="17">
        <v>-33</v>
      </c>
      <c r="Q125" s="17">
        <v>-41</v>
      </c>
      <c r="R125" s="36"/>
      <c r="S125" s="36"/>
      <c r="T125" s="36"/>
      <c r="U125" s="36"/>
      <c r="V125" s="36"/>
      <c r="W125" s="36"/>
      <c r="X125" s="36"/>
      <c r="Y125" s="36"/>
      <c r="Z125" s="36"/>
      <c r="AA125" s="37"/>
      <c r="AB125" s="2"/>
    </row>
    <row x14ac:dyDescent="0.25" r="126" customHeight="1" ht="17.25">
      <c r="A126" s="15" t="s">
        <v>4781</v>
      </c>
      <c r="B126" s="16" t="s">
        <v>14</v>
      </c>
      <c r="C126" s="17">
        <v>-75</v>
      </c>
      <c r="D126" s="36"/>
      <c r="E126" s="17">
        <v>-8</v>
      </c>
      <c r="F126" s="36"/>
      <c r="G126" s="36"/>
      <c r="H126" s="36"/>
      <c r="I126" s="17">
        <v>-46</v>
      </c>
      <c r="J126" s="17">
        <v>-17</v>
      </c>
      <c r="K126" s="17">
        <v>-70</v>
      </c>
      <c r="L126" s="17">
        <v>-120</v>
      </c>
      <c r="M126" s="36"/>
      <c r="N126" s="36"/>
      <c r="O126" s="36"/>
      <c r="P126" s="36"/>
      <c r="Q126" s="36"/>
      <c r="R126" s="17">
        <v>-6</v>
      </c>
      <c r="S126" s="36"/>
      <c r="T126" s="36"/>
      <c r="U126" s="36"/>
      <c r="V126" s="36"/>
      <c r="W126" s="36"/>
      <c r="X126" s="36"/>
      <c r="Y126" s="36"/>
      <c r="Z126" s="36"/>
      <c r="AA126" s="37"/>
      <c r="AB126" s="2"/>
    </row>
    <row x14ac:dyDescent="0.25" r="127" customHeight="1" ht="17.25">
      <c r="A127" s="15" t="s">
        <v>4781</v>
      </c>
      <c r="B127" s="16" t="s">
        <v>14</v>
      </c>
      <c r="C127" s="17">
        <v>-41</v>
      </c>
      <c r="D127" s="17">
        <v>-14</v>
      </c>
      <c r="E127" s="36"/>
      <c r="F127" s="36"/>
      <c r="G127" s="17">
        <v>-111</v>
      </c>
      <c r="H127" s="17">
        <v>-5</v>
      </c>
      <c r="I127" s="17">
        <v>-25</v>
      </c>
      <c r="J127" s="17">
        <v>-53</v>
      </c>
      <c r="K127" s="17">
        <v>-142</v>
      </c>
      <c r="L127" s="17">
        <v>-93</v>
      </c>
      <c r="M127" s="36"/>
      <c r="N127" s="36"/>
      <c r="O127" s="17">
        <v>-11</v>
      </c>
      <c r="P127" s="17">
        <v>-11</v>
      </c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7"/>
      <c r="AB127" s="2"/>
    </row>
    <row x14ac:dyDescent="0.25" r="128" customHeight="1" ht="17.25">
      <c r="A128" s="21" t="s">
        <v>5017</v>
      </c>
      <c r="B128" s="47"/>
      <c r="C128" s="23">
        <f>SUM(C123:C127)</f>
      </c>
      <c r="D128" s="23">
        <f>SUM(D123:D127)</f>
      </c>
      <c r="E128" s="23">
        <f>SUM(E123:E127)</f>
      </c>
      <c r="F128" s="23">
        <f>SUM(F123:F127)</f>
      </c>
      <c r="G128" s="23">
        <f>SUM(G123:G127)</f>
      </c>
      <c r="H128" s="23">
        <f>SUM(H123:H127)</f>
      </c>
      <c r="I128" s="23">
        <f>SUM(I123:I127)</f>
      </c>
      <c r="J128" s="23">
        <f>SUM(J123:J127)</f>
      </c>
      <c r="K128" s="23">
        <f>SUM(K123:K127)</f>
      </c>
      <c r="L128" s="23">
        <f>SUM(L123:L127)</f>
      </c>
      <c r="M128" s="23"/>
      <c r="N128" s="23">
        <f>SUM(N123:N127)</f>
      </c>
      <c r="O128" s="23">
        <f>SUM(O123:O127)</f>
      </c>
      <c r="P128" s="23">
        <f>SUM(P123:P127)</f>
      </c>
      <c r="Q128" s="23">
        <f>SUM(Q123:Q127)</f>
      </c>
      <c r="R128" s="23">
        <f>SUM(R123:R127)</f>
      </c>
      <c r="S128" s="23">
        <f>SUM(S123:S127)</f>
      </c>
      <c r="T128" s="49">
        <f>SUM(T123:T127)</f>
      </c>
      <c r="U128" s="23">
        <f>SUM(U123:U127)</f>
      </c>
      <c r="V128" s="23">
        <f>SUM(V123:V127)</f>
      </c>
      <c r="W128" s="23"/>
      <c r="X128" s="49">
        <f>SUM(X123:X127)</f>
      </c>
      <c r="Y128" s="49"/>
      <c r="Z128" s="23">
        <f>SUM(Z123:Z127)</f>
      </c>
      <c r="AA128" s="37"/>
      <c r="AB128" s="2"/>
    </row>
    <row x14ac:dyDescent="0.25" r="129" customHeight="1" ht="17.25">
      <c r="A129" s="15" t="s">
        <v>3691</v>
      </c>
      <c r="B129" s="16" t="s">
        <v>6626</v>
      </c>
      <c r="C129" s="17">
        <v>150</v>
      </c>
      <c r="D129" s="36"/>
      <c r="E129" s="36"/>
      <c r="F129" s="36"/>
      <c r="G129" s="17">
        <v>250</v>
      </c>
      <c r="H129" s="36"/>
      <c r="I129" s="17">
        <v>250</v>
      </c>
      <c r="J129" s="17">
        <v>100</v>
      </c>
      <c r="K129" s="17">
        <v>200</v>
      </c>
      <c r="L129" s="17">
        <v>250</v>
      </c>
      <c r="M129" s="36"/>
      <c r="N129" s="17">
        <v>60</v>
      </c>
      <c r="O129" s="17">
        <v>30</v>
      </c>
      <c r="P129" s="36"/>
      <c r="Q129" s="17">
        <v>35</v>
      </c>
      <c r="R129" s="17">
        <v>20</v>
      </c>
      <c r="S129" s="36"/>
      <c r="T129" s="36"/>
      <c r="U129" s="36"/>
      <c r="V129" s="36"/>
      <c r="W129" s="36"/>
      <c r="X129" s="36"/>
      <c r="Y129" s="36"/>
      <c r="Z129" s="36"/>
      <c r="AA129" s="37"/>
      <c r="AB129" s="2"/>
    </row>
    <row x14ac:dyDescent="0.25" r="130" customHeight="1" ht="17.25">
      <c r="A130" s="15" t="s">
        <v>3691</v>
      </c>
      <c r="B130" s="16" t="s">
        <v>6627</v>
      </c>
      <c r="C130" s="17">
        <v>44</v>
      </c>
      <c r="D130" s="36"/>
      <c r="E130" s="36"/>
      <c r="F130" s="36"/>
      <c r="G130" s="17">
        <v>96</v>
      </c>
      <c r="H130" s="36"/>
      <c r="I130" s="36"/>
      <c r="J130" s="17">
        <v>20</v>
      </c>
      <c r="K130" s="17">
        <v>189</v>
      </c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7"/>
      <c r="AB130" s="2"/>
    </row>
    <row x14ac:dyDescent="0.25" r="131" customHeight="1" ht="17.25">
      <c r="A131" s="15" t="s">
        <v>2109</v>
      </c>
      <c r="B131" s="16" t="s">
        <v>6628</v>
      </c>
      <c r="C131" s="17">
        <v>80</v>
      </c>
      <c r="D131" s="36"/>
      <c r="E131" s="36"/>
      <c r="F131" s="36"/>
      <c r="G131" s="36"/>
      <c r="H131" s="36"/>
      <c r="I131" s="17">
        <v>50</v>
      </c>
      <c r="J131" s="17">
        <v>40</v>
      </c>
      <c r="K131" s="17">
        <v>211</v>
      </c>
      <c r="L131" s="17">
        <v>150</v>
      </c>
      <c r="M131" s="36"/>
      <c r="N131" s="36"/>
      <c r="O131" s="36"/>
      <c r="P131" s="36"/>
      <c r="Q131" s="36"/>
      <c r="R131" s="17">
        <v>5</v>
      </c>
      <c r="S131" s="36"/>
      <c r="T131" s="36"/>
      <c r="U131" s="36"/>
      <c r="V131" s="36"/>
      <c r="W131" s="36"/>
      <c r="X131" s="36"/>
      <c r="Y131" s="36"/>
      <c r="Z131" s="36"/>
      <c r="AA131" s="37"/>
      <c r="AB131" s="2"/>
    </row>
    <row x14ac:dyDescent="0.25" r="132" customHeight="1" ht="17.25">
      <c r="A132" s="15" t="s">
        <v>4697</v>
      </c>
      <c r="B132" s="16" t="s">
        <v>6629</v>
      </c>
      <c r="C132" s="17">
        <v>274</v>
      </c>
      <c r="D132" s="36"/>
      <c r="E132" s="36"/>
      <c r="F132" s="36"/>
      <c r="G132" s="36"/>
      <c r="H132" s="36"/>
      <c r="I132" s="36"/>
      <c r="J132" s="17">
        <v>20</v>
      </c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7"/>
      <c r="AB132" s="2"/>
    </row>
    <row x14ac:dyDescent="0.25" r="133" customHeight="1" ht="17.25">
      <c r="A133" s="21" t="s">
        <v>4984</v>
      </c>
      <c r="B133" s="47"/>
      <c r="C133" s="23">
        <f>SUM(C128:C132)</f>
      </c>
      <c r="D133" s="23">
        <f>SUM(D128:D132)</f>
      </c>
      <c r="E133" s="23">
        <f>SUM(E128:E132)</f>
      </c>
      <c r="F133" s="23">
        <f>SUM(F128:F132)</f>
      </c>
      <c r="G133" s="23">
        <f>SUM(G128:G132)</f>
      </c>
      <c r="H133" s="23">
        <f>SUM(H128:H132)</f>
      </c>
      <c r="I133" s="23">
        <f>SUM(I128:I132)</f>
      </c>
      <c r="J133" s="23">
        <f>SUM(J128:J132)</f>
      </c>
      <c r="K133" s="23">
        <f>SUM(K128:K132)</f>
      </c>
      <c r="L133" s="23">
        <f>SUM(L128:L132)</f>
      </c>
      <c r="M133" s="23"/>
      <c r="N133" s="23">
        <f>SUM(N128:N132)</f>
      </c>
      <c r="O133" s="23">
        <f>SUM(O128:O132)</f>
      </c>
      <c r="P133" s="23">
        <f>SUM(P128:P132)</f>
      </c>
      <c r="Q133" s="23">
        <f>SUM(Q128:Q132)</f>
      </c>
      <c r="R133" s="23">
        <f>SUM(R128:R132)</f>
      </c>
      <c r="S133" s="23">
        <f>SUM(S128:S132)</f>
      </c>
      <c r="T133" s="49">
        <f>SUM(T128:T132)</f>
      </c>
      <c r="U133" s="23">
        <f>SUM(U128:U132)</f>
      </c>
      <c r="V133" s="23">
        <f>SUM(V128:V132)</f>
      </c>
      <c r="W133" s="23"/>
      <c r="X133" s="49">
        <f>SUM(X128:X132)</f>
      </c>
      <c r="Y133" s="49"/>
      <c r="Z133" s="23">
        <f>SUM(Z128:Z132)</f>
      </c>
      <c r="AA133" s="37"/>
      <c r="AB133" s="2"/>
    </row>
    <row x14ac:dyDescent="0.25" r="134" customHeight="1" ht="17.25">
      <c r="A134" s="33" t="s">
        <v>1871</v>
      </c>
      <c r="B134" s="118" t="s">
        <v>14</v>
      </c>
      <c r="C134" s="17">
        <v>-162</v>
      </c>
      <c r="D134" s="18"/>
      <c r="E134" s="17">
        <v>-3</v>
      </c>
      <c r="F134" s="18"/>
      <c r="G134" s="17">
        <v>-146</v>
      </c>
      <c r="H134" s="18"/>
      <c r="I134" s="17">
        <v>-108</v>
      </c>
      <c r="J134" s="17">
        <v>-78</v>
      </c>
      <c r="K134" s="17">
        <v>-173</v>
      </c>
      <c r="L134" s="17">
        <v>-150</v>
      </c>
      <c r="M134" s="36"/>
      <c r="N134" s="17">
        <v>-39</v>
      </c>
      <c r="O134" s="17">
        <v>-23</v>
      </c>
      <c r="P134" s="17">
        <v>-9</v>
      </c>
      <c r="Q134" s="17">
        <v>-23</v>
      </c>
      <c r="R134" s="17">
        <v>-17</v>
      </c>
      <c r="S134" s="18"/>
      <c r="T134" s="18"/>
      <c r="U134" s="18"/>
      <c r="V134" s="18"/>
      <c r="W134" s="18"/>
      <c r="X134" s="18"/>
      <c r="Y134" s="18"/>
      <c r="Z134" s="18"/>
      <c r="AA134" s="37"/>
      <c r="AB134" s="2"/>
    </row>
    <row x14ac:dyDescent="0.25" r="135" customHeight="1" ht="17.25">
      <c r="A135" s="21" t="s">
        <v>6340</v>
      </c>
      <c r="B135" s="47"/>
      <c r="C135" s="23">
        <f>SUM(C133:C134)</f>
      </c>
      <c r="D135" s="23">
        <f>SUM(D133:D134)</f>
      </c>
      <c r="E135" s="23">
        <f>SUM(E133:E134)</f>
      </c>
      <c r="F135" s="23">
        <f>SUM(F133:F134)</f>
      </c>
      <c r="G135" s="23">
        <f>SUM(G133:G134)</f>
      </c>
      <c r="H135" s="23">
        <f>SUM(H133:H134)</f>
      </c>
      <c r="I135" s="23">
        <f>SUM(I133:I134)</f>
      </c>
      <c r="J135" s="23">
        <f>SUM(J133:J134)</f>
      </c>
      <c r="K135" s="23">
        <f>SUM(K133:K134)</f>
      </c>
      <c r="L135" s="23">
        <f>SUM(L133:L134)</f>
      </c>
      <c r="M135" s="23"/>
      <c r="N135" s="23">
        <f>SUM(N133:N134)</f>
      </c>
      <c r="O135" s="23">
        <f>SUM(O133:O134)</f>
      </c>
      <c r="P135" s="23">
        <f>SUM(P133:P134)</f>
      </c>
      <c r="Q135" s="23">
        <f>SUM(Q133:Q134)</f>
      </c>
      <c r="R135" s="23">
        <f>SUM(R133:R134)</f>
      </c>
      <c r="S135" s="23">
        <f>SUM(S133:S134)</f>
      </c>
      <c r="T135" s="49">
        <f>SUM(T133:T134)</f>
      </c>
      <c r="U135" s="23">
        <f>SUM(U133:U134)</f>
      </c>
      <c r="V135" s="23">
        <f>SUM(V133:V134)</f>
      </c>
      <c r="W135" s="23"/>
      <c r="X135" s="49">
        <f>SUM(X133:X134)</f>
      </c>
      <c r="Y135" s="49"/>
      <c r="Z135" s="23">
        <f>SUM(Z133:Z134)</f>
      </c>
      <c r="AA135" s="37"/>
      <c r="AB135" s="2"/>
    </row>
    <row x14ac:dyDescent="0.25" r="136" customHeight="1" ht="17.25">
      <c r="A136" s="15">
        <v>44573</v>
      </c>
      <c r="B136" s="16" t="s">
        <v>14</v>
      </c>
      <c r="C136" s="17"/>
      <c r="D136" s="36"/>
      <c r="E136" s="36"/>
      <c r="F136" s="36"/>
      <c r="G136" s="17">
        <v>-200</v>
      </c>
      <c r="H136" s="36"/>
      <c r="I136" s="17">
        <v>-102</v>
      </c>
      <c r="J136" s="36"/>
      <c r="K136" s="17">
        <v>-200</v>
      </c>
      <c r="L136" s="17">
        <v>-100</v>
      </c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7"/>
      <c r="AB136" s="2"/>
    </row>
    <row x14ac:dyDescent="0.25" r="137" customHeight="1" ht="17.25">
      <c r="A137" s="15">
        <v>40951</v>
      </c>
      <c r="B137" s="16" t="s">
        <v>14</v>
      </c>
      <c r="C137" s="17">
        <v>-130</v>
      </c>
      <c r="D137" s="36"/>
      <c r="E137" s="36"/>
      <c r="F137" s="36"/>
      <c r="G137" s="36"/>
      <c r="H137" s="36"/>
      <c r="I137" s="36"/>
      <c r="J137" s="17">
        <v>-100</v>
      </c>
      <c r="K137" s="36"/>
      <c r="L137" s="17">
        <v>-150</v>
      </c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7"/>
      <c r="AB137" s="2"/>
    </row>
    <row x14ac:dyDescent="0.25" r="138" customHeight="1" ht="17.25">
      <c r="A138" s="15">
        <v>44693</v>
      </c>
      <c r="B138" s="16" t="s">
        <v>14</v>
      </c>
      <c r="C138" s="17">
        <v>-200</v>
      </c>
      <c r="D138" s="17">
        <v>-6</v>
      </c>
      <c r="E138" s="17">
        <v>-35</v>
      </c>
      <c r="F138" s="36"/>
      <c r="G138" s="17">
        <v>-51</v>
      </c>
      <c r="H138" s="36"/>
      <c r="I138" s="17">
        <v>-163</v>
      </c>
      <c r="J138" s="17">
        <v>-172</v>
      </c>
      <c r="K138" s="17">
        <v>-180</v>
      </c>
      <c r="L138" s="17">
        <v>-146</v>
      </c>
      <c r="M138" s="36"/>
      <c r="N138" s="17">
        <v>-100</v>
      </c>
      <c r="O138" s="17">
        <v>-41</v>
      </c>
      <c r="P138" s="17">
        <v>-16</v>
      </c>
      <c r="Q138" s="17">
        <v>-28</v>
      </c>
      <c r="R138" s="17">
        <v>-2</v>
      </c>
      <c r="S138" s="36"/>
      <c r="T138" s="36"/>
      <c r="U138" s="36"/>
      <c r="V138" s="36"/>
      <c r="W138" s="36"/>
      <c r="X138" s="36"/>
      <c r="Y138" s="36"/>
      <c r="Z138" s="36"/>
      <c r="AA138" s="37"/>
      <c r="AB138" s="2"/>
    </row>
    <row x14ac:dyDescent="0.25" r="139" customHeight="1" ht="17.25">
      <c r="A139" s="15">
        <v>44754</v>
      </c>
      <c r="B139" s="16" t="s">
        <v>14</v>
      </c>
      <c r="C139" s="17">
        <v>-86</v>
      </c>
      <c r="D139" s="17">
        <v>-11</v>
      </c>
      <c r="E139" s="18"/>
      <c r="F139" s="18"/>
      <c r="G139" s="18"/>
      <c r="H139" s="18"/>
      <c r="I139" s="18"/>
      <c r="J139" s="18"/>
      <c r="K139" s="17">
        <v>-160</v>
      </c>
      <c r="L139" s="17">
        <v>-122</v>
      </c>
      <c r="M139" s="36"/>
      <c r="N139" s="18"/>
      <c r="O139" s="18"/>
      <c r="P139" s="18"/>
      <c r="Q139" s="18"/>
      <c r="R139" s="17">
        <v>-30</v>
      </c>
      <c r="S139" s="18"/>
      <c r="T139" s="18"/>
      <c r="U139" s="18"/>
      <c r="V139" s="18"/>
      <c r="W139" s="18"/>
      <c r="X139" s="18"/>
      <c r="Y139" s="18"/>
      <c r="Z139" s="18"/>
      <c r="AA139" s="37"/>
      <c r="AB139" s="2"/>
    </row>
    <row x14ac:dyDescent="0.25" r="140" customHeight="1" ht="17.25">
      <c r="A140" s="15">
        <v>44816</v>
      </c>
      <c r="B140" s="16" t="s">
        <v>14</v>
      </c>
      <c r="C140" s="17">
        <v>-3</v>
      </c>
      <c r="D140" s="36"/>
      <c r="E140" s="36"/>
      <c r="F140" s="36"/>
      <c r="G140" s="17">
        <v>-80</v>
      </c>
      <c r="H140" s="17">
        <v>-3</v>
      </c>
      <c r="I140" s="36"/>
      <c r="J140" s="36"/>
      <c r="K140" s="36"/>
      <c r="L140" s="36"/>
      <c r="M140" s="36"/>
      <c r="N140" s="17">
        <v>-19</v>
      </c>
      <c r="O140" s="17">
        <v>-31</v>
      </c>
      <c r="P140" s="17">
        <v>-17</v>
      </c>
      <c r="Q140" s="17">
        <v>-24</v>
      </c>
      <c r="R140" s="17">
        <v>-8</v>
      </c>
      <c r="S140" s="36"/>
      <c r="T140" s="36"/>
      <c r="U140" s="36"/>
      <c r="V140" s="36"/>
      <c r="W140" s="36"/>
      <c r="X140" s="36"/>
      <c r="Y140" s="36"/>
      <c r="Z140" s="36"/>
      <c r="AA140" s="37"/>
      <c r="AB140" s="2"/>
    </row>
    <row x14ac:dyDescent="0.25" r="141" customHeight="1" ht="17.25">
      <c r="A141" s="21" t="s">
        <v>6515</v>
      </c>
      <c r="B141" s="47"/>
      <c r="C141" s="23">
        <f>SUM(C135:C140)</f>
      </c>
      <c r="D141" s="23">
        <f>SUM(D135:D140)</f>
      </c>
      <c r="E141" s="49">
        <f>SUM(E135:E140)</f>
      </c>
      <c r="F141" s="23">
        <f>SUM(F135:F140)</f>
      </c>
      <c r="G141" s="23">
        <f>SUM(G135:G140)</f>
      </c>
      <c r="H141" s="23">
        <f>SUM(H135:H140)</f>
      </c>
      <c r="I141" s="23">
        <f>SUM(I135:I140)</f>
      </c>
      <c r="J141" s="23">
        <f>SUM(J135:J140)</f>
      </c>
      <c r="K141" s="23">
        <f>SUM(K135:K140)</f>
      </c>
      <c r="L141" s="23">
        <f>SUM(L135:L140)</f>
      </c>
      <c r="M141" s="23"/>
      <c r="N141" s="23">
        <f>SUM(N135:N140)</f>
      </c>
      <c r="O141" s="23">
        <f>SUM(O135:O140)</f>
      </c>
      <c r="P141" s="23">
        <f>SUM(P135:P140)</f>
      </c>
      <c r="Q141" s="23">
        <f>SUM(Q135:Q140)</f>
      </c>
      <c r="R141" s="23">
        <f>SUM(R135:R140)</f>
      </c>
      <c r="S141" s="23">
        <f>SUM(S135:S140)</f>
      </c>
      <c r="T141" s="49">
        <f>SUM(T135:T140)</f>
      </c>
      <c r="U141" s="23">
        <f>SUM(U135:U140)</f>
      </c>
      <c r="V141" s="23">
        <f>SUM(V135:V140)</f>
      </c>
      <c r="W141" s="23"/>
      <c r="X141" s="49">
        <f>SUM(X135:X140)</f>
      </c>
      <c r="Y141" s="49"/>
      <c r="Z141" s="23">
        <f>SUM(Z135:Z140)</f>
      </c>
      <c r="AA141" s="37"/>
      <c r="AB141" s="2"/>
    </row>
    <row x14ac:dyDescent="0.25" r="142" customHeight="1" ht="17.25">
      <c r="A142" s="353">
        <v>44927</v>
      </c>
      <c r="B142" s="354" t="s">
        <v>6630</v>
      </c>
      <c r="C142" s="250"/>
      <c r="D142" s="250"/>
      <c r="E142" s="250">
        <v>17</v>
      </c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250"/>
      <c r="S142" s="250"/>
      <c r="T142" s="250"/>
      <c r="U142" s="250"/>
      <c r="V142" s="250"/>
      <c r="W142" s="250"/>
      <c r="X142" s="250"/>
      <c r="Y142" s="250"/>
      <c r="Z142" s="250"/>
      <c r="AA142" s="37"/>
      <c r="AB142" s="2"/>
    </row>
    <row x14ac:dyDescent="0.25" r="143" customHeight="1" ht="17.25">
      <c r="A143" s="15" t="s">
        <v>3381</v>
      </c>
      <c r="B143" s="118" t="s">
        <v>14</v>
      </c>
      <c r="C143" s="17">
        <v>-28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17">
        <v>-41</v>
      </c>
      <c r="S143" s="36"/>
      <c r="T143" s="36"/>
      <c r="U143" s="36"/>
      <c r="V143" s="36"/>
      <c r="W143" s="36"/>
      <c r="X143" s="36"/>
      <c r="Y143" s="36"/>
      <c r="Z143" s="36"/>
      <c r="AA143" s="37"/>
      <c r="AB143" s="2"/>
    </row>
    <row x14ac:dyDescent="0.25" r="144" customHeight="1" ht="17.25">
      <c r="A144" s="15" t="s">
        <v>3381</v>
      </c>
      <c r="B144" s="16" t="s">
        <v>14</v>
      </c>
      <c r="C144" s="17">
        <v>-79</v>
      </c>
      <c r="D144" s="36"/>
      <c r="E144" s="36"/>
      <c r="F144" s="36"/>
      <c r="G144" s="36"/>
      <c r="H144" s="36"/>
      <c r="I144" s="17">
        <v>-84</v>
      </c>
      <c r="J144" s="36"/>
      <c r="K144" s="36"/>
      <c r="L144" s="36"/>
      <c r="M144" s="36"/>
      <c r="N144" s="36"/>
      <c r="O144" s="36"/>
      <c r="P144" s="36"/>
      <c r="Q144" s="36"/>
      <c r="R144" s="17">
        <v>-20</v>
      </c>
      <c r="S144" s="36"/>
      <c r="T144" s="36"/>
      <c r="U144" s="36"/>
      <c r="V144" s="36"/>
      <c r="W144" s="36"/>
      <c r="X144" s="36"/>
      <c r="Y144" s="36"/>
      <c r="Z144" s="36"/>
      <c r="AA144" s="37"/>
      <c r="AB144" s="2"/>
    </row>
    <row x14ac:dyDescent="0.25" r="145" customHeight="1" ht="17.25">
      <c r="A145" s="28" t="s">
        <v>3381</v>
      </c>
      <c r="B145" s="354" t="s">
        <v>6630</v>
      </c>
      <c r="C145" s="194"/>
      <c r="D145" s="202"/>
      <c r="E145" s="202"/>
      <c r="F145" s="202"/>
      <c r="G145" s="202"/>
      <c r="H145" s="202"/>
      <c r="I145" s="194">
        <v>6</v>
      </c>
      <c r="J145" s="202"/>
      <c r="K145" s="202"/>
      <c r="L145" s="202"/>
      <c r="M145" s="202"/>
      <c r="N145" s="202"/>
      <c r="O145" s="202"/>
      <c r="P145" s="202"/>
      <c r="Q145" s="202"/>
      <c r="R145" s="194">
        <v>21</v>
      </c>
      <c r="S145" s="202"/>
      <c r="T145" s="202"/>
      <c r="U145" s="202"/>
      <c r="V145" s="202"/>
      <c r="W145" s="202"/>
      <c r="X145" s="202"/>
      <c r="Y145" s="202"/>
      <c r="Z145" s="202"/>
      <c r="AA145" s="37"/>
      <c r="AB145" s="2"/>
    </row>
    <row x14ac:dyDescent="0.25" r="146" customHeight="1" ht="17.25">
      <c r="A146" s="15" t="s">
        <v>3343</v>
      </c>
      <c r="B146" s="16" t="s">
        <v>14</v>
      </c>
      <c r="C146" s="17">
        <v>-13</v>
      </c>
      <c r="D146" s="36"/>
      <c r="E146" s="36"/>
      <c r="F146" s="36"/>
      <c r="G146" s="36"/>
      <c r="H146" s="36"/>
      <c r="I146" s="17">
        <v>-15</v>
      </c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7"/>
      <c r="AB146" s="2"/>
    </row>
    <row x14ac:dyDescent="0.25" r="147" customHeight="1" ht="17.25">
      <c r="A147" s="28" t="s">
        <v>3343</v>
      </c>
      <c r="B147" s="354" t="s">
        <v>6630</v>
      </c>
      <c r="C147" s="230"/>
      <c r="D147" s="229"/>
      <c r="E147" s="229"/>
      <c r="F147" s="229"/>
      <c r="G147" s="229"/>
      <c r="H147" s="229"/>
      <c r="I147" s="230">
        <v>15</v>
      </c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  <c r="AA147" s="37"/>
      <c r="AB147" s="2"/>
    </row>
    <row x14ac:dyDescent="0.25" r="148" customHeight="1" ht="17.25">
      <c r="A148" s="21" t="s">
        <v>5944</v>
      </c>
      <c r="B148" s="47"/>
      <c r="C148" s="23">
        <f>SUM(C141:C146)</f>
      </c>
      <c r="D148" s="23">
        <f>SUM(D141:D146)</f>
      </c>
      <c r="E148" s="23">
        <f>SUM(E141:E146)</f>
      </c>
      <c r="F148" s="23">
        <f>SUM(F141:F146)</f>
      </c>
      <c r="G148" s="23">
        <f>SUM(G141:G146)</f>
      </c>
      <c r="H148" s="23">
        <f>SUM(H141:H146)</f>
      </c>
      <c r="I148" s="23">
        <f>SUM(I141:I147)</f>
      </c>
      <c r="J148" s="23">
        <f>SUM(J141:J146)</f>
      </c>
      <c r="K148" s="23">
        <f>SUM(K141:K146)</f>
      </c>
      <c r="L148" s="23">
        <f>SUM(L141:L146)</f>
      </c>
      <c r="M148" s="23"/>
      <c r="N148" s="23">
        <f>SUM(N141:N146)</f>
      </c>
      <c r="O148" s="23">
        <f>SUM(O141:O146)</f>
      </c>
      <c r="P148" s="23">
        <f>SUM(P141:P146)</f>
      </c>
      <c r="Q148" s="23">
        <f>SUM(Q141:Q146)</f>
      </c>
      <c r="R148" s="23">
        <f>SUM(R141:R146)</f>
      </c>
      <c r="S148" s="23">
        <f>SUM(S141:S146)</f>
      </c>
      <c r="T148" s="49">
        <f>SUM(T141:T146)</f>
      </c>
      <c r="U148" s="23">
        <f>SUM(U141:U146)</f>
      </c>
      <c r="V148" s="23">
        <f>SUM(V141:V146)</f>
      </c>
      <c r="W148" s="23"/>
      <c r="X148" s="49">
        <f>SUM(X141:X146)</f>
      </c>
      <c r="Y148" s="49"/>
      <c r="Z148" s="23">
        <f>SUM(Z141:Z146)</f>
      </c>
      <c r="AA148" s="37"/>
      <c r="AB148" s="2"/>
    </row>
    <row x14ac:dyDescent="0.25" r="149" customHeight="1" ht="17.25">
      <c r="A149" s="200">
        <v>44928</v>
      </c>
      <c r="B149" s="201" t="s">
        <v>6631</v>
      </c>
      <c r="C149" s="194">
        <v>50</v>
      </c>
      <c r="D149" s="194">
        <v>10</v>
      </c>
      <c r="E149" s="194">
        <v>20</v>
      </c>
      <c r="F149" s="879"/>
      <c r="G149" s="194">
        <v>119</v>
      </c>
      <c r="H149" s="194">
        <v>1</v>
      </c>
      <c r="I149" s="194">
        <v>119</v>
      </c>
      <c r="J149" s="194">
        <v>170</v>
      </c>
      <c r="K149" s="194">
        <v>80</v>
      </c>
      <c r="L149" s="194">
        <v>244</v>
      </c>
      <c r="M149" s="202"/>
      <c r="N149" s="194">
        <v>71</v>
      </c>
      <c r="O149" s="194">
        <v>40</v>
      </c>
      <c r="P149" s="194">
        <v>12</v>
      </c>
      <c r="Q149" s="194">
        <v>10</v>
      </c>
      <c r="R149" s="194">
        <v>6</v>
      </c>
      <c r="S149" s="879"/>
      <c r="T149" s="879"/>
      <c r="U149" s="879"/>
      <c r="V149" s="879"/>
      <c r="W149" s="879"/>
      <c r="X149" s="879"/>
      <c r="Y149" s="879"/>
      <c r="Z149" s="879"/>
      <c r="AA149" s="37"/>
      <c r="AB149" s="2"/>
    </row>
    <row x14ac:dyDescent="0.25" r="150" customHeight="1" ht="17.25">
      <c r="A150" s="33">
        <v>45079</v>
      </c>
      <c r="B150" s="34" t="s">
        <v>14</v>
      </c>
      <c r="C150" s="19">
        <v>-28</v>
      </c>
      <c r="D150" s="35"/>
      <c r="E150" s="35"/>
      <c r="F150" s="35"/>
      <c r="G150" s="35"/>
      <c r="H150" s="35"/>
      <c r="I150" s="19">
        <v>-55</v>
      </c>
      <c r="J150" s="35"/>
      <c r="K150" s="35"/>
      <c r="L150" s="19">
        <v>-93</v>
      </c>
      <c r="M150" s="35"/>
      <c r="N150" s="19">
        <v>-91</v>
      </c>
      <c r="O150" s="19">
        <v>-17</v>
      </c>
      <c r="P150" s="35"/>
      <c r="Q150" s="35"/>
      <c r="R150" s="35"/>
      <c r="S150" s="35"/>
      <c r="T150" s="35"/>
      <c r="U150" s="35"/>
      <c r="V150" s="35"/>
      <c r="W150" s="35"/>
      <c r="X150" s="19">
        <v>-8</v>
      </c>
      <c r="Y150" s="35"/>
      <c r="Z150" s="35"/>
      <c r="AA150" s="37"/>
      <c r="AB150" s="2"/>
    </row>
    <row x14ac:dyDescent="0.25" r="151" customHeight="1" ht="17.25">
      <c r="A151" s="33" t="s">
        <v>4055</v>
      </c>
      <c r="B151" s="118" t="s">
        <v>14</v>
      </c>
      <c r="C151" s="17">
        <v>-20</v>
      </c>
      <c r="D151" s="18"/>
      <c r="E151" s="18"/>
      <c r="F151" s="18"/>
      <c r="G151" s="18"/>
      <c r="H151" s="17">
        <v>-35</v>
      </c>
      <c r="I151" s="18"/>
      <c r="J151" s="18"/>
      <c r="K151" s="18"/>
      <c r="L151" s="17">
        <v>-107</v>
      </c>
      <c r="M151" s="36"/>
      <c r="N151" s="17">
        <v>-40</v>
      </c>
      <c r="O151" s="18"/>
      <c r="P151" s="18"/>
      <c r="Q151" s="17">
        <v>-5</v>
      </c>
      <c r="R151" s="18"/>
      <c r="S151" s="18"/>
      <c r="T151" s="18"/>
      <c r="U151" s="18"/>
      <c r="V151" s="18"/>
      <c r="W151" s="18"/>
      <c r="X151" s="18"/>
      <c r="Y151" s="18"/>
      <c r="Z151" s="18"/>
      <c r="AA151" s="37"/>
      <c r="AB151" s="2"/>
    </row>
    <row x14ac:dyDescent="0.25" r="152" customHeight="1" ht="17.25">
      <c r="A152" s="21" t="s">
        <v>5946</v>
      </c>
      <c r="B152" s="47"/>
      <c r="C152" s="23">
        <f>SUM(C148:C151)</f>
      </c>
      <c r="D152" s="23">
        <f>SUM(D148:D151)</f>
      </c>
      <c r="E152" s="23">
        <f>SUM(E148:E151)</f>
      </c>
      <c r="F152" s="23">
        <f>SUM(F148:F151)</f>
      </c>
      <c r="G152" s="23">
        <f>SUM(G148:G151)</f>
      </c>
      <c r="H152" s="23">
        <f>SUM(H148:H151)</f>
      </c>
      <c r="I152" s="23">
        <f>SUM(I148:I151)</f>
      </c>
      <c r="J152" s="23">
        <f>SUM(J148:J151)</f>
      </c>
      <c r="K152" s="23">
        <f>SUM(K148:K151)</f>
      </c>
      <c r="L152" s="23">
        <f>SUM(L148:L151)</f>
      </c>
      <c r="M152" s="23"/>
      <c r="N152" s="23">
        <f>SUM(N148:N151)</f>
      </c>
      <c r="O152" s="23">
        <f>SUM(O148:O151)</f>
      </c>
      <c r="P152" s="23">
        <f>SUM(P148:P151)</f>
      </c>
      <c r="Q152" s="23">
        <f>SUM(Q148:Q151)</f>
      </c>
      <c r="R152" s="23">
        <f>SUM(R148:R151)</f>
      </c>
      <c r="S152" s="23">
        <f>SUM(S148:S151)</f>
      </c>
      <c r="T152" s="49">
        <f>SUM(T148:T151)</f>
      </c>
      <c r="U152" s="23">
        <f>SUM(U148:U151)</f>
      </c>
      <c r="V152" s="23">
        <f>SUM(V148:V151)</f>
      </c>
      <c r="W152" s="23"/>
      <c r="X152" s="49">
        <f>SUM(X148:X151)</f>
      </c>
      <c r="Y152" s="49"/>
      <c r="Z152" s="23">
        <f>SUM(Z148:Z151)</f>
      </c>
      <c r="AA152" s="37"/>
      <c r="AB152" s="2"/>
    </row>
    <row x14ac:dyDescent="0.25" r="153" customHeight="1" ht="17.25">
      <c r="A153" s="28">
        <v>44929</v>
      </c>
      <c r="B153" s="193" t="s">
        <v>6632</v>
      </c>
      <c r="C153" s="194"/>
      <c r="D153" s="202"/>
      <c r="E153" s="194">
        <v>37</v>
      </c>
      <c r="F153" s="202"/>
      <c r="G153" s="194">
        <v>112</v>
      </c>
      <c r="H153" s="194">
        <v>149</v>
      </c>
      <c r="I153" s="202"/>
      <c r="J153" s="194">
        <v>149</v>
      </c>
      <c r="K153" s="194">
        <v>416</v>
      </c>
      <c r="L153" s="202"/>
      <c r="M153" s="202"/>
      <c r="N153" s="202"/>
      <c r="O153" s="194">
        <v>53</v>
      </c>
      <c r="P153" s="194">
        <v>47</v>
      </c>
      <c r="Q153" s="194">
        <v>28</v>
      </c>
      <c r="R153" s="202"/>
      <c r="S153" s="202"/>
      <c r="T153" s="202"/>
      <c r="U153" s="202"/>
      <c r="V153" s="202"/>
      <c r="W153" s="194">
        <v>52</v>
      </c>
      <c r="X153" s="202"/>
      <c r="Y153" s="202"/>
      <c r="Z153" s="202"/>
      <c r="AA153" s="37"/>
      <c r="AB153" s="2"/>
    </row>
    <row x14ac:dyDescent="0.25" r="154" customHeight="1" ht="17.25">
      <c r="A154" s="28">
        <v>44929</v>
      </c>
      <c r="B154" s="193" t="s">
        <v>6633</v>
      </c>
      <c r="C154" s="194"/>
      <c r="D154" s="202"/>
      <c r="E154" s="202"/>
      <c r="F154" s="202"/>
      <c r="G154" s="202"/>
      <c r="H154" s="202"/>
      <c r="I154" s="202"/>
      <c r="J154" s="202"/>
      <c r="K154" s="202"/>
      <c r="L154" s="298">
        <v>-157</v>
      </c>
      <c r="M154" s="298">
        <v>-11</v>
      </c>
      <c r="N154" s="202"/>
      <c r="O154" s="202"/>
      <c r="P154" s="202"/>
      <c r="Q154" s="202"/>
      <c r="R154" s="298">
        <v>-11</v>
      </c>
      <c r="S154" s="202"/>
      <c r="T154" s="202"/>
      <c r="U154" s="202"/>
      <c r="V154" s="202"/>
      <c r="W154" s="202"/>
      <c r="X154" s="202"/>
      <c r="Y154" s="202"/>
      <c r="Z154" s="202"/>
      <c r="AA154" s="37"/>
      <c r="AB154" s="2"/>
    </row>
    <row x14ac:dyDescent="0.25" r="155" customHeight="1" ht="17.25">
      <c r="A155" s="28">
        <v>44929</v>
      </c>
      <c r="B155" s="193" t="s">
        <v>6634</v>
      </c>
      <c r="C155" s="997"/>
      <c r="D155" s="418"/>
      <c r="E155" s="418"/>
      <c r="F155" s="418"/>
      <c r="G155" s="194">
        <v>-81</v>
      </c>
      <c r="H155" s="194">
        <v>-338</v>
      </c>
      <c r="I155" s="418"/>
      <c r="J155" s="418"/>
      <c r="K155" s="194">
        <v>-263</v>
      </c>
      <c r="L155" s="998"/>
      <c r="M155" s="998"/>
      <c r="N155" s="418"/>
      <c r="O155" s="194">
        <v>-56</v>
      </c>
      <c r="P155" s="194">
        <v>-107</v>
      </c>
      <c r="Q155" s="194">
        <v>-28</v>
      </c>
      <c r="R155" s="998"/>
      <c r="S155" s="418"/>
      <c r="T155" s="418"/>
      <c r="U155" s="418"/>
      <c r="V155" s="418"/>
      <c r="W155" s="194">
        <v>-52</v>
      </c>
      <c r="X155" s="418"/>
      <c r="Y155" s="418"/>
      <c r="Z155" s="418"/>
      <c r="AA155" s="191" t="s">
        <v>18</v>
      </c>
      <c r="AB155" s="2"/>
    </row>
    <row x14ac:dyDescent="0.25" r="156" customHeight="1" ht="17.25">
      <c r="A156" s="15">
        <v>44988</v>
      </c>
      <c r="B156" s="118" t="s">
        <v>6635</v>
      </c>
      <c r="C156" s="17">
        <v>98</v>
      </c>
      <c r="D156" s="36"/>
      <c r="E156" s="36"/>
      <c r="F156" s="36"/>
      <c r="G156" s="36"/>
      <c r="H156" s="36"/>
      <c r="I156" s="17">
        <v>81</v>
      </c>
      <c r="J156" s="17">
        <v>108</v>
      </c>
      <c r="K156" s="36"/>
      <c r="L156" s="36"/>
      <c r="M156" s="36"/>
      <c r="N156" s="17">
        <v>364</v>
      </c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7"/>
      <c r="AB156" s="2"/>
    </row>
    <row x14ac:dyDescent="0.25" r="157" customHeight="1" ht="17.25">
      <c r="A157" s="15">
        <v>45019</v>
      </c>
      <c r="B157" s="118" t="s">
        <v>6636</v>
      </c>
      <c r="C157" s="17">
        <v>50</v>
      </c>
      <c r="D157" s="17">
        <v>27</v>
      </c>
      <c r="E157" s="18"/>
      <c r="F157" s="18"/>
      <c r="G157" s="17">
        <v>100</v>
      </c>
      <c r="H157" s="17">
        <v>54</v>
      </c>
      <c r="I157" s="18"/>
      <c r="J157" s="18"/>
      <c r="K157" s="17">
        <v>324</v>
      </c>
      <c r="L157" s="17">
        <v>400</v>
      </c>
      <c r="M157" s="36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37"/>
      <c r="AB157" s="2"/>
    </row>
    <row x14ac:dyDescent="0.25" r="158" customHeight="1" ht="17.25">
      <c r="A158" s="123">
        <v>45141</v>
      </c>
      <c r="B158" s="124" t="s">
        <v>2175</v>
      </c>
      <c r="C158" s="103">
        <v>152</v>
      </c>
      <c r="D158" s="18"/>
      <c r="E158" s="18"/>
      <c r="F158" s="18"/>
      <c r="G158" s="103">
        <v>62</v>
      </c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37"/>
      <c r="AB158" s="2"/>
    </row>
    <row x14ac:dyDescent="0.25" r="159" customHeight="1" ht="17.25">
      <c r="A159" s="406" t="s">
        <v>3153</v>
      </c>
      <c r="B159" s="25" t="s">
        <v>14</v>
      </c>
      <c r="C159" s="26">
        <v>-168</v>
      </c>
      <c r="D159" s="27"/>
      <c r="E159" s="27"/>
      <c r="F159" s="27"/>
      <c r="G159" s="26">
        <v>-50</v>
      </c>
      <c r="H159" s="27"/>
      <c r="I159" s="26">
        <v>-50</v>
      </c>
      <c r="J159" s="26">
        <v>-94</v>
      </c>
      <c r="K159" s="26">
        <v>-284</v>
      </c>
      <c r="L159" s="26">
        <v>-210</v>
      </c>
      <c r="M159" s="27"/>
      <c r="N159" s="26">
        <v>-305</v>
      </c>
      <c r="O159" s="27"/>
      <c r="P159" s="27"/>
      <c r="Q159" s="27"/>
      <c r="R159" s="26">
        <v>-6</v>
      </c>
      <c r="S159" s="27"/>
      <c r="T159" s="27"/>
      <c r="U159" s="27"/>
      <c r="V159" s="27"/>
      <c r="W159" s="27"/>
      <c r="X159" s="27"/>
      <c r="Y159" s="27"/>
      <c r="Z159" s="27"/>
      <c r="AA159" s="37"/>
      <c r="AB159" s="2"/>
    </row>
    <row x14ac:dyDescent="0.25" r="160" customHeight="1" ht="17.25">
      <c r="A160" s="21" t="s">
        <v>5948</v>
      </c>
      <c r="B160" s="47"/>
      <c r="C160" s="23">
        <f>SUM(C152:C159)</f>
      </c>
      <c r="D160" s="23">
        <f>SUM(D152:D159)</f>
      </c>
      <c r="E160" s="23">
        <f>SUM(E152:E159)</f>
      </c>
      <c r="F160" s="23">
        <f>SUM(F152:F159)</f>
      </c>
      <c r="G160" s="23">
        <f>SUM(G152:G159)</f>
      </c>
      <c r="H160" s="49">
        <f>SUM(H152:H159)</f>
      </c>
      <c r="I160" s="23">
        <f>SUM(I152:I159)</f>
      </c>
      <c r="J160" s="23">
        <f>SUM(J152:J159)</f>
      </c>
      <c r="K160" s="23">
        <f>SUM(K152:K159)</f>
      </c>
      <c r="L160" s="23">
        <f>SUM(L152:L159)</f>
      </c>
      <c r="M160" s="49">
        <f>SUM(M152:M159)</f>
      </c>
      <c r="N160" s="23">
        <f>SUM(N152:N159)</f>
      </c>
      <c r="O160" s="23">
        <f>SUM(O152:O159)</f>
      </c>
      <c r="P160" s="23">
        <f>SUM(P152:P159)</f>
      </c>
      <c r="Q160" s="23">
        <f>SUM(Q152:Q159)</f>
      </c>
      <c r="R160" s="49">
        <f>SUM(R152:R159)</f>
      </c>
      <c r="S160" s="23">
        <f>SUM(S152:S159)</f>
      </c>
      <c r="T160" s="49">
        <f>SUM(T152:T159)</f>
      </c>
      <c r="U160" s="23">
        <f>SUM(U152:U159)</f>
      </c>
      <c r="V160" s="23">
        <f>SUM(V152:V159)</f>
      </c>
      <c r="W160" s="23">
        <f>SUM(W152:W159)</f>
      </c>
      <c r="X160" s="49">
        <f>SUM(X152:X159)</f>
      </c>
      <c r="Y160" s="49"/>
      <c r="Z160" s="23">
        <f>SUM(Z152:Z159)</f>
      </c>
      <c r="AA160" s="37"/>
      <c r="AB160" s="2"/>
    </row>
    <row x14ac:dyDescent="0.25" r="161" customHeight="1" ht="17.25">
      <c r="A161" s="123" t="s">
        <v>1525</v>
      </c>
      <c r="B161" s="248" t="s">
        <v>14</v>
      </c>
      <c r="C161" s="103"/>
      <c r="D161" s="18"/>
      <c r="E161" s="18"/>
      <c r="F161" s="18"/>
      <c r="G161" s="18"/>
      <c r="H161" s="18"/>
      <c r="I161" s="18"/>
      <c r="J161" s="18"/>
      <c r="K161" s="18"/>
      <c r="L161" s="103">
        <v>-380</v>
      </c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37"/>
      <c r="AB161" s="2"/>
    </row>
    <row x14ac:dyDescent="0.25" r="162" customHeight="1" ht="17.25">
      <c r="A162" s="123" t="s">
        <v>1525</v>
      </c>
      <c r="B162" s="248" t="s">
        <v>14</v>
      </c>
      <c r="C162" s="103">
        <v>-120</v>
      </c>
      <c r="D162" s="18"/>
      <c r="E162" s="18"/>
      <c r="F162" s="18"/>
      <c r="G162" s="103">
        <v>-150</v>
      </c>
      <c r="H162" s="18"/>
      <c r="I162" s="103">
        <v>-100</v>
      </c>
      <c r="J162" s="103">
        <v>-55</v>
      </c>
      <c r="K162" s="103">
        <v>-90</v>
      </c>
      <c r="L162" s="18"/>
      <c r="M162" s="18"/>
      <c r="N162" s="103">
        <v>-60</v>
      </c>
      <c r="O162" s="103">
        <v>-20</v>
      </c>
      <c r="P162" s="18"/>
      <c r="Q162" s="103">
        <v>-8</v>
      </c>
      <c r="R162" s="18"/>
      <c r="S162" s="18"/>
      <c r="T162" s="18"/>
      <c r="U162" s="18"/>
      <c r="V162" s="18"/>
      <c r="W162" s="18"/>
      <c r="X162" s="18"/>
      <c r="Y162" s="18"/>
      <c r="Z162" s="18"/>
      <c r="AA162" s="37"/>
      <c r="AB162" s="2"/>
    </row>
    <row x14ac:dyDescent="0.25" r="163" customHeight="1" ht="17.25">
      <c r="A163" s="33">
        <v>45142</v>
      </c>
      <c r="B163" s="118" t="s">
        <v>14</v>
      </c>
      <c r="C163" s="17">
        <v>-70</v>
      </c>
      <c r="D163" s="17">
        <v>-107</v>
      </c>
      <c r="E163" s="36"/>
      <c r="F163" s="36"/>
      <c r="G163" s="17">
        <v>-200</v>
      </c>
      <c r="H163" s="17">
        <v>-55</v>
      </c>
      <c r="I163" s="17">
        <v>-50</v>
      </c>
      <c r="J163" s="17">
        <v>-100</v>
      </c>
      <c r="K163" s="17">
        <v>-200</v>
      </c>
      <c r="L163" s="17">
        <v>-280</v>
      </c>
      <c r="M163" s="36"/>
      <c r="N163" s="17">
        <v>-63</v>
      </c>
      <c r="O163" s="17">
        <v>-20</v>
      </c>
      <c r="P163" s="36"/>
      <c r="Q163" s="17">
        <v>-2</v>
      </c>
      <c r="R163" s="36"/>
      <c r="S163" s="36"/>
      <c r="T163" s="36"/>
      <c r="U163" s="36"/>
      <c r="V163" s="36"/>
      <c r="W163" s="36"/>
      <c r="X163" s="36"/>
      <c r="Y163" s="36"/>
      <c r="Z163" s="36"/>
      <c r="AA163" s="37"/>
      <c r="AB163" s="2"/>
    </row>
    <row x14ac:dyDescent="0.25" r="164" customHeight="1" ht="17.25">
      <c r="A164" s="21" t="s">
        <v>5998</v>
      </c>
      <c r="B164" s="47"/>
      <c r="C164" s="23">
        <f>SUM(C160:C163)</f>
      </c>
      <c r="D164" s="23">
        <f>SUM(D160:D163)</f>
      </c>
      <c r="E164" s="23">
        <f>SUM(E160:E163)</f>
      </c>
      <c r="F164" s="23">
        <f>SUM(F160:F163)</f>
      </c>
      <c r="G164" s="23">
        <f>SUM(G160:G163)</f>
      </c>
      <c r="H164" s="49">
        <f>SUM(H160:H163)</f>
      </c>
      <c r="I164" s="49">
        <f>SUM(I160:I163)</f>
      </c>
      <c r="J164" s="23">
        <f>SUM(J160:J163)</f>
      </c>
      <c r="K164" s="23">
        <f>SUM(K160:K163)</f>
      </c>
      <c r="L164" s="23">
        <f>SUM(L160:L163)</f>
      </c>
      <c r="M164" s="49">
        <f>SUM(M160:M163)</f>
      </c>
      <c r="N164" s="23">
        <f>SUM(N160:N163)</f>
      </c>
      <c r="O164" s="49">
        <f>SUM(O160:O163)</f>
      </c>
      <c r="P164" s="23">
        <f>SUM(P160:P163)</f>
      </c>
      <c r="Q164" s="23">
        <f>SUM(Q160:Q163)</f>
      </c>
      <c r="R164" s="49">
        <f>SUM(R160:R163)</f>
      </c>
      <c r="S164" s="23">
        <f>SUM(S160:S163)</f>
      </c>
      <c r="T164" s="49">
        <f>SUM(T160:T163)</f>
      </c>
      <c r="U164" s="23">
        <f>SUM(U160:U163)</f>
      </c>
      <c r="V164" s="23">
        <f>SUM(V160:V163)</f>
      </c>
      <c r="W164" s="23">
        <f>SUM(W160:W163)</f>
      </c>
      <c r="X164" s="49">
        <f>SUM(X160:X163)</f>
      </c>
      <c r="Y164" s="49"/>
      <c r="Z164" s="23">
        <f>SUM(Z160:Z163)</f>
      </c>
      <c r="AA164" s="37"/>
      <c r="AB164" s="2"/>
    </row>
    <row x14ac:dyDescent="0.25" r="165" customHeight="1" ht="17.25">
      <c r="A165" s="33"/>
      <c r="B165" s="118"/>
      <c r="C165" s="17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7"/>
      <c r="AB165" s="2"/>
    </row>
    <row x14ac:dyDescent="0.25" r="166" customHeight="1" ht="17.25">
      <c r="A166" s="62" t="s">
        <v>6009</v>
      </c>
      <c r="B166" s="63"/>
      <c r="C166" s="81">
        <f>SUM(C164:C165)</f>
      </c>
      <c r="D166" s="80">
        <f>SUM(D164:D165)</f>
      </c>
      <c r="E166" s="80">
        <f>SUM(E164:E165)</f>
      </c>
      <c r="F166" s="81">
        <f>SUM(F164:F165)</f>
      </c>
      <c r="G166" s="80">
        <f>SUM(G164:G165)</f>
      </c>
      <c r="H166" s="49">
        <f>SUM(H164:H165)</f>
      </c>
      <c r="I166" s="49">
        <f>SUM(I164:I165)</f>
      </c>
      <c r="J166" s="80">
        <f>SUM(J164:J165)</f>
      </c>
      <c r="K166" s="80">
        <f>SUM(K164:K165)</f>
      </c>
      <c r="L166" s="80">
        <f>SUM(L164:L165)</f>
      </c>
      <c r="M166" s="49">
        <f>SUM(M164:M165)</f>
      </c>
      <c r="N166" s="80">
        <f>SUM(N164:N165)</f>
      </c>
      <c r="O166" s="49">
        <f>SUM(O164:O165)</f>
      </c>
      <c r="P166" s="80">
        <f>SUM(P164:P165)</f>
      </c>
      <c r="Q166" s="81">
        <f>SUM(Q164:Q165)</f>
      </c>
      <c r="R166" s="49">
        <f>SUM(R164:R165)</f>
      </c>
      <c r="S166" s="81">
        <f>SUM(S164:S165)</f>
      </c>
      <c r="T166" s="49">
        <f>SUM(T164:T165)</f>
      </c>
      <c r="U166" s="81">
        <f>SUM(U164:U165)</f>
      </c>
      <c r="V166" s="81">
        <f>SUM(V164:V165)</f>
      </c>
      <c r="W166" s="81">
        <f>SUM(W164:W165)</f>
      </c>
      <c r="X166" s="49">
        <f>SUM(X164:X165)</f>
      </c>
      <c r="Y166" s="49"/>
      <c r="Z166" s="81">
        <f>SUM(Z164:Z165)</f>
      </c>
      <c r="AA166" s="6" t="s">
        <v>6637</v>
      </c>
      <c r="AB166" s="2"/>
    </row>
    <row x14ac:dyDescent="0.25" r="167" customHeight="1" ht="17.25">
      <c r="A167" s="33">
        <v>45083</v>
      </c>
      <c r="B167" s="118" t="s">
        <v>14</v>
      </c>
      <c r="C167" s="17">
        <v>-119</v>
      </c>
      <c r="D167" s="17">
        <v>-14</v>
      </c>
      <c r="E167" s="17">
        <v>-8</v>
      </c>
      <c r="F167" s="18"/>
      <c r="G167" s="17">
        <v>-104</v>
      </c>
      <c r="H167" s="17">
        <v>-45</v>
      </c>
      <c r="I167" s="17">
        <v>-153</v>
      </c>
      <c r="J167" s="17">
        <v>-18</v>
      </c>
      <c r="K167" s="17">
        <v>-67</v>
      </c>
      <c r="L167" s="17">
        <v>-146</v>
      </c>
      <c r="M167" s="18"/>
      <c r="N167" s="17">
        <v>-20</v>
      </c>
      <c r="O167" s="18"/>
      <c r="P167" s="17">
        <v>-150</v>
      </c>
      <c r="Q167" s="18"/>
      <c r="R167" s="18"/>
      <c r="S167" s="18"/>
      <c r="T167" s="18"/>
      <c r="U167" s="18"/>
      <c r="V167" s="18"/>
      <c r="W167" s="18"/>
      <c r="X167" s="17">
        <v>-10</v>
      </c>
      <c r="Y167" s="36"/>
      <c r="Z167" s="18"/>
      <c r="AA167" s="37"/>
      <c r="AB167" s="2"/>
    </row>
    <row x14ac:dyDescent="0.25" r="168" customHeight="1" ht="17.25">
      <c r="A168" s="33">
        <v>45083</v>
      </c>
      <c r="B168" s="118" t="s">
        <v>14</v>
      </c>
      <c r="C168" s="103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37"/>
      <c r="AB168" s="2"/>
    </row>
    <row x14ac:dyDescent="0.25" r="169" customHeight="1" ht="17.25">
      <c r="A169" s="15" t="s">
        <v>3165</v>
      </c>
      <c r="B169" s="16" t="s">
        <v>14</v>
      </c>
      <c r="C169" s="17">
        <v>-1</v>
      </c>
      <c r="D169" s="18"/>
      <c r="E169" s="18"/>
      <c r="F169" s="18"/>
      <c r="G169" s="18"/>
      <c r="H169" s="18"/>
      <c r="I169" s="17">
        <v>-4</v>
      </c>
      <c r="J169" s="18"/>
      <c r="K169" s="17">
        <v>-6</v>
      </c>
      <c r="L169" s="17">
        <v>-31</v>
      </c>
      <c r="M169" s="17">
        <v>-11</v>
      </c>
      <c r="N169" s="17">
        <v>-1</v>
      </c>
      <c r="O169" s="17">
        <v>-31</v>
      </c>
      <c r="P169" s="17">
        <v>-32</v>
      </c>
      <c r="Q169" s="17">
        <v>-11</v>
      </c>
      <c r="R169" s="17">
        <v>-41</v>
      </c>
      <c r="S169" s="18"/>
      <c r="T169" s="18"/>
      <c r="U169" s="18"/>
      <c r="V169" s="17">
        <v>-30</v>
      </c>
      <c r="W169" s="18"/>
      <c r="X169" s="17">
        <v>-5</v>
      </c>
      <c r="Y169" s="17">
        <v>-147</v>
      </c>
      <c r="Z169" s="18"/>
      <c r="AA169" s="37"/>
      <c r="AB169" s="2"/>
    </row>
    <row x14ac:dyDescent="0.25" r="170" customHeight="1" ht="17.25">
      <c r="A170" s="123" t="s">
        <v>3165</v>
      </c>
      <c r="B170" s="124" t="s">
        <v>6638</v>
      </c>
      <c r="C170" s="103">
        <v>-9</v>
      </c>
      <c r="D170" s="103">
        <v>-6</v>
      </c>
      <c r="E170" s="18"/>
      <c r="F170" s="18"/>
      <c r="G170" s="18"/>
      <c r="H170" s="18"/>
      <c r="I170" s="103">
        <v>-2</v>
      </c>
      <c r="J170" s="18"/>
      <c r="K170" s="18"/>
      <c r="L170" s="18"/>
      <c r="M170" s="18"/>
      <c r="N170" s="18"/>
      <c r="O170" s="18"/>
      <c r="P170" s="18"/>
      <c r="Q170" s="18"/>
      <c r="R170" s="103">
        <v>-2</v>
      </c>
      <c r="S170" s="18"/>
      <c r="T170" s="18"/>
      <c r="U170" s="18"/>
      <c r="V170" s="103">
        <v>-6</v>
      </c>
      <c r="W170" s="18"/>
      <c r="X170" s="18"/>
      <c r="Y170" s="18"/>
      <c r="Z170" s="18"/>
      <c r="AA170" s="37"/>
      <c r="AB170" s="2"/>
    </row>
    <row x14ac:dyDescent="0.25" r="171" customHeight="1" ht="17.25">
      <c r="A171" s="15"/>
      <c r="B171" s="16"/>
      <c r="C171" s="17"/>
      <c r="D171" s="36"/>
      <c r="E171" s="36"/>
      <c r="F171" s="36"/>
      <c r="G171" s="36"/>
      <c r="H171" s="36"/>
      <c r="I171" s="36"/>
      <c r="J171" s="36"/>
      <c r="K171" s="18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7"/>
      <c r="AB171" s="2"/>
    </row>
    <row x14ac:dyDescent="0.25" r="172" customHeight="1" ht="17.25">
      <c r="A172" s="15"/>
      <c r="B172" s="16"/>
      <c r="C172" s="17"/>
      <c r="D172" s="36"/>
      <c r="E172" s="36"/>
      <c r="F172" s="36"/>
      <c r="G172" s="36"/>
      <c r="H172" s="36"/>
      <c r="I172" s="36"/>
      <c r="J172" s="36"/>
      <c r="K172" s="18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7"/>
      <c r="AB172" s="2"/>
    </row>
    <row x14ac:dyDescent="0.25" r="173" customHeight="1" ht="17.25">
      <c r="A173" s="109"/>
      <c r="B173" s="110"/>
      <c r="C173" s="361"/>
      <c r="D173" s="361"/>
      <c r="E173" s="361"/>
      <c r="F173" s="361"/>
      <c r="G173" s="361"/>
      <c r="H173" s="361"/>
      <c r="I173" s="361"/>
      <c r="J173" s="361"/>
      <c r="K173" s="361"/>
      <c r="L173" s="361"/>
      <c r="M173" s="361"/>
      <c r="N173" s="361"/>
      <c r="O173" s="361"/>
      <c r="P173" s="361"/>
      <c r="Q173" s="361"/>
      <c r="R173" s="361"/>
      <c r="S173" s="361"/>
      <c r="T173" s="361"/>
      <c r="U173" s="361"/>
      <c r="V173" s="361"/>
      <c r="W173" s="361"/>
      <c r="X173" s="361"/>
      <c r="Y173" s="361"/>
      <c r="Z173" s="361"/>
      <c r="AA173" s="37"/>
      <c r="AB173" s="2"/>
    </row>
    <row x14ac:dyDescent="0.25" r="174" customHeight="1" ht="17.25">
      <c r="A174" s="37"/>
      <c r="B174" s="83"/>
      <c r="C174" s="146"/>
      <c r="D174" s="3"/>
      <c r="E174" s="3"/>
      <c r="F174" s="3"/>
      <c r="G174" s="3"/>
      <c r="H174" s="3"/>
      <c r="I174" s="3"/>
      <c r="J174" s="3"/>
      <c r="K174" s="5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7"/>
      <c r="AB174" s="2"/>
    </row>
    <row x14ac:dyDescent="0.25" r="175" customHeight="1" ht="17.25">
      <c r="A175" s="127" t="s">
        <v>6161</v>
      </c>
      <c r="B175" s="128"/>
      <c r="C175" s="267" t="s">
        <v>10</v>
      </c>
      <c r="D175" s="267" t="s">
        <v>75</v>
      </c>
      <c r="E175" s="267" t="s">
        <v>358</v>
      </c>
      <c r="F175" s="267" t="s">
        <v>442</v>
      </c>
      <c r="G175" s="267" t="s">
        <v>7</v>
      </c>
      <c r="H175" s="267" t="s">
        <v>76</v>
      </c>
      <c r="I175" s="267" t="s">
        <v>368</v>
      </c>
      <c r="J175" s="267" t="s">
        <v>8</v>
      </c>
      <c r="K175" s="267" t="s">
        <v>9</v>
      </c>
      <c r="L175" s="267" t="s">
        <v>33</v>
      </c>
      <c r="M175" s="267" t="s">
        <v>1083</v>
      </c>
      <c r="N175" s="267" t="s">
        <v>31</v>
      </c>
      <c r="O175" s="267" t="s">
        <v>32</v>
      </c>
      <c r="P175" s="267" t="s">
        <v>1866</v>
      </c>
      <c r="Q175" s="267" t="s">
        <v>383</v>
      </c>
      <c r="R175" s="267" t="s">
        <v>649</v>
      </c>
      <c r="S175" s="267" t="s">
        <v>6560</v>
      </c>
      <c r="T175" s="267" t="s">
        <v>6561</v>
      </c>
      <c r="U175" s="267" t="s">
        <v>6562</v>
      </c>
      <c r="V175" s="267" t="s">
        <v>5836</v>
      </c>
      <c r="W175" s="267" t="s">
        <v>5996</v>
      </c>
      <c r="X175" s="267" t="s">
        <v>6</v>
      </c>
      <c r="Y175" s="267" t="s">
        <v>1865</v>
      </c>
      <c r="Z175" s="267"/>
      <c r="AA175" s="37"/>
      <c r="AB175" s="2"/>
    </row>
    <row x14ac:dyDescent="0.25" r="176" customHeight="1" ht="17.25">
      <c r="A176" s="127" t="s">
        <v>6162</v>
      </c>
      <c r="B176" s="128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7"/>
      <c r="AB176" s="2"/>
    </row>
    <row x14ac:dyDescent="0.25" r="177" customHeight="1" ht="17.25">
      <c r="A177" s="127" t="s">
        <v>6163</v>
      </c>
      <c r="B177" s="128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7"/>
      <c r="AB177" s="2"/>
    </row>
    <row x14ac:dyDescent="0.25" r="178" customHeight="1" ht="17.25">
      <c r="A178" s="37"/>
      <c r="B178" s="8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7"/>
      <c r="AB178" s="2"/>
    </row>
    <row x14ac:dyDescent="0.25" r="179" customHeight="1" ht="17.25">
      <c r="A179" s="999" t="s">
        <v>6639</v>
      </c>
      <c r="B179" s="1000"/>
      <c r="C179" s="1001"/>
      <c r="D179" s="1001"/>
      <c r="E179" s="1001"/>
      <c r="F179" s="1001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7"/>
      <c r="AB179" s="2"/>
    </row>
    <row x14ac:dyDescent="0.25" r="180" customHeight="1" ht="17.25">
      <c r="A180" s="999" t="s">
        <v>6640</v>
      </c>
      <c r="B180" s="1000"/>
      <c r="C180" s="1001"/>
      <c r="D180" s="1001"/>
      <c r="E180" s="1001"/>
      <c r="F180" s="1001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7"/>
      <c r="AB180" s="2"/>
    </row>
    <row x14ac:dyDescent="0.25" r="181" customHeight="1" ht="17.25">
      <c r="A181" s="999" t="s">
        <v>6641</v>
      </c>
      <c r="B181" s="1000"/>
      <c r="C181" s="1001"/>
      <c r="D181" s="1001"/>
      <c r="E181" s="1001"/>
      <c r="F181" s="1001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7"/>
      <c r="AB181" s="2"/>
    </row>
    <row x14ac:dyDescent="0.25" r="182" customHeight="1" ht="17.25">
      <c r="A182" s="999" t="s">
        <v>6642</v>
      </c>
      <c r="B182" s="1000"/>
      <c r="C182" s="1001"/>
      <c r="D182" s="1001"/>
      <c r="E182" s="1001"/>
      <c r="F182" s="1001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7"/>
      <c r="AB182" s="2"/>
    </row>
    <row x14ac:dyDescent="0.25" r="183" customHeight="1" ht="17.25">
      <c r="A183" s="999" t="s">
        <v>6643</v>
      </c>
      <c r="B183" s="1000"/>
      <c r="C183" s="1001"/>
      <c r="D183" s="1001"/>
      <c r="E183" s="1001"/>
      <c r="F183" s="1001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7"/>
      <c r="AB183" s="2"/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97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9.719285714285713" customWidth="1" bestFit="1"/>
    <col min="11" max="11" style="41" width="9.719285714285713" customWidth="1" bestFit="1"/>
    <col min="12" max="12" style="41" width="9.719285714285713" customWidth="1" bestFit="1"/>
    <col min="13" max="13" style="41" width="9.719285714285713" customWidth="1" bestFit="1"/>
    <col min="14" max="14" style="41" width="9.719285714285713" customWidth="1" bestFit="1"/>
    <col min="15" max="15" style="41" width="9.719285714285713" customWidth="1" bestFit="1"/>
    <col min="16" max="16" style="41" width="9.719285714285713" customWidth="1" bestFit="1"/>
    <col min="17" max="17" style="41" width="9.719285714285713" customWidth="1" bestFit="1"/>
    <col min="18" max="18" style="41" width="12.576428571428572" customWidth="1" bestFit="1"/>
    <col min="19" max="19" style="41" width="10.005" customWidth="1" bestFit="1"/>
    <col min="20" max="20" style="41" width="10.005" customWidth="1" bestFit="1"/>
    <col min="21" max="21" style="41" width="10.005" customWidth="1" bestFit="1"/>
    <col min="22" max="22" style="41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x14ac:dyDescent="0.25" r="4" customHeight="1" ht="17.25">
      <c r="A4" s="1" t="s">
        <v>6517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x14ac:dyDescent="0.25" r="6" customHeight="1" ht="17.25">
      <c r="A6" s="231" t="s">
        <v>4</v>
      </c>
      <c r="B6" s="232" t="s">
        <v>5</v>
      </c>
      <c r="C6" s="267" t="s">
        <v>31</v>
      </c>
      <c r="D6" s="267" t="s">
        <v>368</v>
      </c>
      <c r="E6" s="267" t="s">
        <v>9</v>
      </c>
      <c r="F6" s="267" t="s">
        <v>7</v>
      </c>
      <c r="G6" s="267" t="s">
        <v>10</v>
      </c>
      <c r="H6" s="267" t="s">
        <v>428</v>
      </c>
      <c r="I6" s="267" t="s">
        <v>383</v>
      </c>
      <c r="J6" s="267" t="s">
        <v>442</v>
      </c>
      <c r="K6" s="267" t="s">
        <v>8</v>
      </c>
      <c r="L6" s="267" t="s">
        <v>358</v>
      </c>
      <c r="M6" s="267" t="s">
        <v>1866</v>
      </c>
      <c r="N6" s="267" t="s">
        <v>32</v>
      </c>
      <c r="O6" s="267" t="s">
        <v>33</v>
      </c>
      <c r="P6" s="267" t="s">
        <v>6</v>
      </c>
      <c r="Q6" s="267" t="s">
        <v>75</v>
      </c>
      <c r="R6" s="267" t="s">
        <v>5996</v>
      </c>
      <c r="S6" s="267" t="s">
        <v>76</v>
      </c>
      <c r="T6" s="267" t="s">
        <v>2301</v>
      </c>
      <c r="U6" s="267" t="s">
        <v>1083</v>
      </c>
      <c r="V6" s="267"/>
    </row>
    <row x14ac:dyDescent="0.25" r="7" customHeight="1" ht="17.25">
      <c r="A7" s="117">
        <v>44867</v>
      </c>
      <c r="B7" s="118" t="s">
        <v>6518</v>
      </c>
      <c r="C7" s="138">
        <v>40</v>
      </c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</row>
    <row x14ac:dyDescent="0.25" r="8" customHeight="1" ht="17.25">
      <c r="A8" s="21" t="s">
        <v>6155</v>
      </c>
      <c r="B8" s="47"/>
      <c r="C8" s="23">
        <f>SUM(C7)</f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994"/>
    </row>
    <row x14ac:dyDescent="0.25" r="9" customHeight="1" ht="17.25">
      <c r="A9" s="33" t="s">
        <v>6262</v>
      </c>
      <c r="B9" s="34" t="s">
        <v>6519</v>
      </c>
      <c r="C9" s="20"/>
      <c r="D9" s="19">
        <v>90</v>
      </c>
      <c r="E9" s="19">
        <v>800</v>
      </c>
      <c r="F9" s="19">
        <v>380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20"/>
    </row>
    <row x14ac:dyDescent="0.25" r="10" customHeight="1" ht="17.25">
      <c r="A10" s="15" t="s">
        <v>4028</v>
      </c>
      <c r="B10" s="16" t="s">
        <v>6520</v>
      </c>
      <c r="C10" s="20"/>
      <c r="D10" s="20"/>
      <c r="E10" s="20"/>
      <c r="F10" s="20"/>
      <c r="G10" s="19">
        <v>100</v>
      </c>
      <c r="H10" s="19">
        <v>10</v>
      </c>
      <c r="I10" s="19">
        <v>25</v>
      </c>
      <c r="J10" s="19">
        <v>100</v>
      </c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x14ac:dyDescent="0.25" r="11" customHeight="1" ht="17.25">
      <c r="A11" s="15" t="s">
        <v>4028</v>
      </c>
      <c r="B11" s="16" t="s">
        <v>6521</v>
      </c>
      <c r="C11" s="19">
        <v>20</v>
      </c>
      <c r="D11" s="19">
        <v>68</v>
      </c>
      <c r="E11" s="20"/>
      <c r="F11" s="20"/>
      <c r="G11" s="19">
        <v>30</v>
      </c>
      <c r="H11" s="20"/>
      <c r="I11" s="20"/>
      <c r="J11" s="20"/>
      <c r="K11" s="19">
        <v>116</v>
      </c>
      <c r="L11" s="19">
        <v>150</v>
      </c>
      <c r="M11" s="19">
        <v>50</v>
      </c>
      <c r="N11" s="35"/>
      <c r="O11" s="35"/>
      <c r="P11" s="35"/>
      <c r="Q11" s="35"/>
      <c r="R11" s="35"/>
      <c r="S11" s="35"/>
      <c r="T11" s="35"/>
      <c r="U11" s="35"/>
      <c r="V11" s="20"/>
    </row>
    <row x14ac:dyDescent="0.25" r="12" customHeight="1" ht="17.25">
      <c r="A12" s="15" t="s">
        <v>4029</v>
      </c>
      <c r="B12" s="16" t="s">
        <v>6522</v>
      </c>
      <c r="C12" s="18"/>
      <c r="D12" s="17">
        <v>85</v>
      </c>
      <c r="E12" s="18"/>
      <c r="F12" s="17">
        <v>100</v>
      </c>
      <c r="G12" s="18"/>
      <c r="H12" s="17">
        <v>10</v>
      </c>
      <c r="I12" s="18"/>
      <c r="J12" s="18"/>
      <c r="K12" s="18"/>
      <c r="L12" s="17">
        <v>80</v>
      </c>
      <c r="M12" s="17">
        <v>85</v>
      </c>
      <c r="N12" s="36"/>
      <c r="O12" s="36"/>
      <c r="P12" s="36"/>
      <c r="Q12" s="36"/>
      <c r="R12" s="36"/>
      <c r="S12" s="36"/>
      <c r="T12" s="36"/>
      <c r="U12" s="36"/>
      <c r="V12" s="18"/>
    </row>
    <row x14ac:dyDescent="0.25" r="13" customHeight="1" ht="17.25">
      <c r="A13" s="15" t="s">
        <v>4030</v>
      </c>
      <c r="B13" s="16" t="s">
        <v>6523</v>
      </c>
      <c r="C13" s="17">
        <v>140</v>
      </c>
      <c r="D13" s="17">
        <v>237</v>
      </c>
      <c r="E13" s="18"/>
      <c r="F13" s="18"/>
      <c r="G13" s="17">
        <v>170</v>
      </c>
      <c r="H13" s="17">
        <v>55</v>
      </c>
      <c r="I13" s="17">
        <v>95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x14ac:dyDescent="0.25" r="14" customHeight="1" ht="17.25">
      <c r="A14" s="15" t="s">
        <v>4031</v>
      </c>
      <c r="B14" s="16" t="s">
        <v>6524</v>
      </c>
      <c r="C14" s="18"/>
      <c r="D14" s="18"/>
      <c r="E14" s="18"/>
      <c r="F14" s="18"/>
      <c r="G14" s="18"/>
      <c r="H14" s="18"/>
      <c r="I14" s="18"/>
      <c r="J14" s="17">
        <v>200</v>
      </c>
      <c r="K14" s="18"/>
      <c r="L14" s="18"/>
      <c r="M14" s="18"/>
      <c r="N14" s="17">
        <v>200</v>
      </c>
      <c r="O14" s="17">
        <v>500</v>
      </c>
      <c r="P14" s="36"/>
      <c r="Q14" s="36"/>
      <c r="R14" s="36"/>
      <c r="S14" s="36"/>
      <c r="T14" s="36"/>
      <c r="U14" s="36"/>
      <c r="V14" s="18"/>
    </row>
    <row x14ac:dyDescent="0.25" r="15" customHeight="1" ht="17.25">
      <c r="A15" s="15" t="s">
        <v>3045</v>
      </c>
      <c r="B15" s="16" t="s">
        <v>6525</v>
      </c>
      <c r="C15" s="18"/>
      <c r="D15" s="17">
        <v>100</v>
      </c>
      <c r="E15" s="17">
        <v>300</v>
      </c>
      <c r="F15" s="17">
        <v>100</v>
      </c>
      <c r="G15" s="18"/>
      <c r="H15" s="18"/>
      <c r="I15" s="18"/>
      <c r="J15" s="18"/>
      <c r="K15" s="17">
        <v>100</v>
      </c>
      <c r="L15" s="17">
        <v>100</v>
      </c>
      <c r="M15" s="18"/>
      <c r="N15" s="18"/>
      <c r="O15" s="17">
        <v>300</v>
      </c>
      <c r="P15" s="18"/>
      <c r="Q15" s="18"/>
      <c r="R15" s="18"/>
      <c r="S15" s="18"/>
      <c r="T15" s="18"/>
      <c r="U15" s="18"/>
      <c r="V15" s="18"/>
    </row>
    <row x14ac:dyDescent="0.25" r="16" customHeight="1" ht="17.25">
      <c r="A16" s="15" t="s">
        <v>5713</v>
      </c>
      <c r="B16" s="16" t="s">
        <v>6526</v>
      </c>
      <c r="C16" s="17">
        <v>150</v>
      </c>
      <c r="D16" s="18"/>
      <c r="E16" s="17">
        <v>500</v>
      </c>
      <c r="F16" s="17">
        <v>200</v>
      </c>
      <c r="G16" s="18"/>
      <c r="H16" s="18"/>
      <c r="I16" s="18"/>
      <c r="J16" s="18"/>
      <c r="K16" s="17">
        <v>300</v>
      </c>
      <c r="L16" s="17">
        <v>20</v>
      </c>
      <c r="M16" s="18"/>
      <c r="N16" s="18"/>
      <c r="O16" s="17">
        <v>1200</v>
      </c>
      <c r="P16" s="17">
        <v>200</v>
      </c>
      <c r="Q16" s="36"/>
      <c r="R16" s="36"/>
      <c r="S16" s="36"/>
      <c r="T16" s="36"/>
      <c r="U16" s="36"/>
      <c r="V16" s="18"/>
    </row>
    <row x14ac:dyDescent="0.25" r="17" customHeight="1" ht="17.25">
      <c r="A17" s="21" t="s">
        <v>6172</v>
      </c>
      <c r="B17" s="47"/>
      <c r="C17" s="23">
        <f>SUM(C8:C16)</f>
      </c>
      <c r="D17" s="23">
        <f>SUM(D8:D16)</f>
      </c>
      <c r="E17" s="23">
        <f>SUM(E8:E16)</f>
      </c>
      <c r="F17" s="23">
        <f>SUM(F8:F16)</f>
      </c>
      <c r="G17" s="23">
        <f>SUM(G8:G16)</f>
      </c>
      <c r="H17" s="23">
        <f>SUM(H8:H16)</f>
      </c>
      <c r="I17" s="23">
        <f>SUM(I8:I16)</f>
      </c>
      <c r="J17" s="23">
        <f>SUM(J8:J16)</f>
      </c>
      <c r="K17" s="23">
        <f>SUM(K8:K16)</f>
      </c>
      <c r="L17" s="23">
        <f>SUM(L8:L16)</f>
      </c>
      <c r="M17" s="23">
        <f>SUM(M8:M16)</f>
      </c>
      <c r="N17" s="23">
        <f>SUM(N8:N16)</f>
      </c>
      <c r="O17" s="23">
        <f>SUM(O8:O16)</f>
      </c>
      <c r="P17" s="23">
        <f>SUM(P8:P16)</f>
      </c>
      <c r="Q17" s="352"/>
      <c r="R17" s="352"/>
      <c r="S17" s="352"/>
      <c r="T17" s="352"/>
      <c r="U17" s="352"/>
      <c r="V17" s="411"/>
    </row>
    <row x14ac:dyDescent="0.25" r="18" customHeight="1" ht="17.25">
      <c r="A18" s="733">
        <v>44565</v>
      </c>
      <c r="B18" s="735" t="s">
        <v>6527</v>
      </c>
      <c r="C18" s="732">
        <v>25</v>
      </c>
      <c r="D18" s="732">
        <v>115</v>
      </c>
      <c r="E18" s="732">
        <v>230</v>
      </c>
      <c r="F18" s="732">
        <v>120</v>
      </c>
      <c r="G18" s="732">
        <v>125</v>
      </c>
      <c r="H18" s="732">
        <v>27</v>
      </c>
      <c r="I18" s="543"/>
      <c r="J18" s="543"/>
      <c r="K18" s="732">
        <v>200</v>
      </c>
      <c r="L18" s="732">
        <v>80</v>
      </c>
      <c r="M18" s="732">
        <v>50</v>
      </c>
      <c r="N18" s="732">
        <v>65</v>
      </c>
      <c r="O18" s="732">
        <v>470</v>
      </c>
      <c r="P18" s="543"/>
      <c r="Q18" s="732">
        <v>50</v>
      </c>
      <c r="R18" s="356"/>
      <c r="S18" s="356"/>
      <c r="T18" s="356"/>
      <c r="U18" s="356"/>
      <c r="V18" s="317"/>
    </row>
    <row x14ac:dyDescent="0.25" r="19" customHeight="1" ht="17.25">
      <c r="A19" s="33">
        <v>44565</v>
      </c>
      <c r="B19" s="34" t="s">
        <v>6528</v>
      </c>
      <c r="C19" s="20"/>
      <c r="D19" s="20"/>
      <c r="E19" s="20"/>
      <c r="F19" s="20"/>
      <c r="G19" s="19">
        <v>150</v>
      </c>
      <c r="H19" s="19">
        <v>60</v>
      </c>
      <c r="I19" s="20"/>
      <c r="J19" s="20"/>
      <c r="K19" s="20"/>
      <c r="L19" s="20"/>
      <c r="M19" s="20"/>
      <c r="N19" s="19">
        <v>100</v>
      </c>
      <c r="O19" s="19">
        <v>300</v>
      </c>
      <c r="P19" s="20"/>
      <c r="Q19" s="20"/>
      <c r="R19" s="20"/>
      <c r="S19" s="20"/>
      <c r="T19" s="20"/>
      <c r="U19" s="20"/>
      <c r="V19" s="20"/>
    </row>
    <row x14ac:dyDescent="0.25" r="20" customHeight="1" ht="17.25">
      <c r="A20" s="15">
        <v>44596</v>
      </c>
      <c r="B20" s="34" t="s">
        <v>6529</v>
      </c>
      <c r="C20" s="36"/>
      <c r="D20" s="36"/>
      <c r="E20" s="36"/>
      <c r="F20" s="36"/>
      <c r="G20" s="17">
        <v>150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</row>
    <row x14ac:dyDescent="0.25" r="21" customHeight="1" ht="17.25">
      <c r="A21" s="15" t="s">
        <v>3246</v>
      </c>
      <c r="B21" s="34" t="s">
        <v>6530</v>
      </c>
      <c r="C21" s="18"/>
      <c r="D21" s="17">
        <v>50</v>
      </c>
      <c r="E21" s="17">
        <v>50</v>
      </c>
      <c r="F21" s="17">
        <v>100</v>
      </c>
      <c r="G21" s="17">
        <v>15</v>
      </c>
      <c r="H21" s="18"/>
      <c r="I21" s="18"/>
      <c r="J21" s="18"/>
      <c r="K21" s="17">
        <v>20</v>
      </c>
      <c r="L21" s="17">
        <v>20</v>
      </c>
      <c r="M21" s="18"/>
      <c r="N21" s="17">
        <v>20</v>
      </c>
      <c r="O21" s="18"/>
      <c r="P21" s="17">
        <v>60</v>
      </c>
      <c r="Q21" s="18"/>
      <c r="R21" s="18"/>
      <c r="S21" s="18"/>
      <c r="T21" s="18"/>
      <c r="U21" s="18"/>
      <c r="V21" s="18"/>
    </row>
    <row x14ac:dyDescent="0.25" r="22" customHeight="1" ht="17.25">
      <c r="A22" s="15" t="s">
        <v>3246</v>
      </c>
      <c r="B22" s="34" t="s">
        <v>6531</v>
      </c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7">
        <v>50</v>
      </c>
      <c r="S22" s="36"/>
      <c r="T22" s="36"/>
      <c r="U22" s="36"/>
      <c r="V22" s="18"/>
    </row>
    <row x14ac:dyDescent="0.25" r="23" customHeight="1" ht="17.25">
      <c r="A23" s="15" t="s">
        <v>3246</v>
      </c>
      <c r="B23" s="34" t="s">
        <v>6532</v>
      </c>
      <c r="C23" s="17">
        <v>150</v>
      </c>
      <c r="D23" s="17">
        <v>112</v>
      </c>
      <c r="E23" s="18"/>
      <c r="F23" s="17">
        <v>120</v>
      </c>
      <c r="G23" s="17">
        <v>45</v>
      </c>
      <c r="H23" s="18"/>
      <c r="I23" s="18"/>
      <c r="J23" s="18"/>
      <c r="K23" s="17">
        <v>140</v>
      </c>
      <c r="L23" s="17">
        <v>80</v>
      </c>
      <c r="M23" s="18"/>
      <c r="N23" s="17">
        <v>60</v>
      </c>
      <c r="O23" s="18"/>
      <c r="P23" s="18"/>
      <c r="Q23" s="18"/>
      <c r="R23" s="17">
        <v>30</v>
      </c>
      <c r="S23" s="36"/>
      <c r="T23" s="36"/>
      <c r="U23" s="36"/>
      <c r="V23" s="18"/>
    </row>
    <row x14ac:dyDescent="0.25" r="24" customHeight="1" ht="17.25">
      <c r="A24" s="15" t="s">
        <v>3247</v>
      </c>
      <c r="B24" s="34" t="s">
        <v>6533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7">
        <v>120</v>
      </c>
      <c r="S24" s="36"/>
      <c r="T24" s="36"/>
      <c r="U24" s="36"/>
      <c r="V24" s="18"/>
    </row>
    <row x14ac:dyDescent="0.25" r="25" customHeight="1" ht="17.25">
      <c r="A25" s="15" t="s">
        <v>3248</v>
      </c>
      <c r="B25" s="34" t="s">
        <v>6534</v>
      </c>
      <c r="C25" s="18"/>
      <c r="D25" s="18"/>
      <c r="E25" s="18"/>
      <c r="F25" s="18"/>
      <c r="G25" s="18"/>
      <c r="H25" s="18"/>
      <c r="I25" s="18"/>
      <c r="J25" s="17">
        <v>200</v>
      </c>
      <c r="K25" s="18"/>
      <c r="L25" s="18"/>
      <c r="M25" s="18"/>
      <c r="N25" s="18"/>
      <c r="O25" s="18"/>
      <c r="P25" s="18"/>
      <c r="Q25" s="18"/>
      <c r="R25" s="17">
        <v>100</v>
      </c>
      <c r="S25" s="36"/>
      <c r="T25" s="36"/>
      <c r="U25" s="36"/>
      <c r="V25" s="18"/>
    </row>
    <row x14ac:dyDescent="0.25" r="26" customHeight="1" ht="17.25">
      <c r="A26" s="15" t="s">
        <v>3249</v>
      </c>
      <c r="B26" s="34" t="s">
        <v>6535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7">
        <v>100</v>
      </c>
      <c r="S26" s="36"/>
      <c r="T26" s="36"/>
      <c r="U26" s="36"/>
      <c r="V26" s="18"/>
    </row>
    <row x14ac:dyDescent="0.25" r="27" customHeight="1" ht="17.25">
      <c r="A27" s="21" t="s">
        <v>6183</v>
      </c>
      <c r="B27" s="47"/>
      <c r="C27" s="23">
        <f>SUM(C17:C26)</f>
      </c>
      <c r="D27" s="23">
        <f>SUM(D17:D26)</f>
      </c>
      <c r="E27" s="23">
        <f>SUM(E17:E26)</f>
      </c>
      <c r="F27" s="23">
        <f>SUM(F17:F26)</f>
      </c>
      <c r="G27" s="23">
        <f>SUM(G17:G26)</f>
      </c>
      <c r="H27" s="23">
        <f>SUM(H17:H26)</f>
      </c>
      <c r="I27" s="23">
        <f>SUM(I17:I26)</f>
      </c>
      <c r="J27" s="23">
        <f>SUM(J17:J26)</f>
      </c>
      <c r="K27" s="23">
        <f>SUM(K17:K26)</f>
      </c>
      <c r="L27" s="23">
        <f>SUM(L17:L26)</f>
      </c>
      <c r="M27" s="23">
        <f>SUM(M17:M26)</f>
      </c>
      <c r="N27" s="23">
        <f>SUM(N17:N26)</f>
      </c>
      <c r="O27" s="23">
        <f>SUM(O17:O26)</f>
      </c>
      <c r="P27" s="23">
        <f>SUM(P17:P26)</f>
      </c>
      <c r="Q27" s="23">
        <f>SUM(Q17:Q26)</f>
      </c>
      <c r="R27" s="23">
        <f>SUM(R17:R26)</f>
      </c>
      <c r="S27" s="112"/>
      <c r="T27" s="112"/>
      <c r="U27" s="112"/>
      <c r="V27" s="23">
        <f>SUM(V17:V26)</f>
      </c>
    </row>
    <row x14ac:dyDescent="0.25" r="28" customHeight="1" ht="17.25">
      <c r="A28" s="15" t="s">
        <v>489</v>
      </c>
      <c r="B28" s="34" t="s">
        <v>6536</v>
      </c>
      <c r="C28" s="18"/>
      <c r="D28" s="18"/>
      <c r="E28" s="18"/>
      <c r="F28" s="18"/>
      <c r="G28" s="18"/>
      <c r="H28" s="18"/>
      <c r="I28" s="18"/>
      <c r="J28" s="17">
        <v>500</v>
      </c>
      <c r="K28" s="18"/>
      <c r="L28" s="17">
        <v>40</v>
      </c>
      <c r="M28" s="18"/>
      <c r="N28" s="18"/>
      <c r="O28" s="18"/>
      <c r="P28" s="18"/>
      <c r="Q28" s="17">
        <v>60</v>
      </c>
      <c r="R28" s="18"/>
      <c r="S28" s="17">
        <v>20</v>
      </c>
      <c r="T28" s="17">
        <v>60</v>
      </c>
      <c r="U28" s="36"/>
      <c r="V28" s="18"/>
    </row>
    <row x14ac:dyDescent="0.25" r="29" customHeight="1" ht="17.25">
      <c r="A29" s="15" t="s">
        <v>3997</v>
      </c>
      <c r="B29" s="34" t="s">
        <v>6537</v>
      </c>
      <c r="C29" s="18"/>
      <c r="D29" s="18"/>
      <c r="E29" s="18"/>
      <c r="F29" s="18"/>
      <c r="G29" s="18"/>
      <c r="H29" s="18"/>
      <c r="I29" s="18"/>
      <c r="J29" s="17">
        <v>550</v>
      </c>
      <c r="K29" s="18"/>
      <c r="L29" s="17">
        <v>80</v>
      </c>
      <c r="M29" s="18"/>
      <c r="N29" s="18"/>
      <c r="O29" s="18"/>
      <c r="P29" s="18"/>
      <c r="Q29" s="18"/>
      <c r="R29" s="17">
        <v>100</v>
      </c>
      <c r="S29" s="17">
        <v>100</v>
      </c>
      <c r="T29" s="17">
        <v>60</v>
      </c>
      <c r="U29" s="36"/>
      <c r="V29" s="18"/>
    </row>
    <row x14ac:dyDescent="0.25" r="30" customHeight="1" ht="17.25">
      <c r="A30" s="33" t="s">
        <v>490</v>
      </c>
      <c r="B30" s="34" t="s">
        <v>6538</v>
      </c>
      <c r="C30" s="18"/>
      <c r="D30" s="18"/>
      <c r="E30" s="18"/>
      <c r="F30" s="18"/>
      <c r="G30" s="18"/>
      <c r="H30" s="18"/>
      <c r="I30" s="18"/>
      <c r="J30" s="36"/>
      <c r="K30" s="18"/>
      <c r="L30" s="36"/>
      <c r="M30" s="18"/>
      <c r="N30" s="18"/>
      <c r="O30" s="18"/>
      <c r="P30" s="18"/>
      <c r="Q30" s="18"/>
      <c r="R30" s="17">
        <v>50</v>
      </c>
      <c r="S30" s="36"/>
      <c r="T30" s="36"/>
      <c r="U30" s="36"/>
      <c r="V30" s="18"/>
    </row>
    <row x14ac:dyDescent="0.25" r="31" customHeight="1" ht="17.25">
      <c r="A31" s="33" t="s">
        <v>3655</v>
      </c>
      <c r="B31" s="34" t="s">
        <v>6539</v>
      </c>
      <c r="C31" s="18"/>
      <c r="D31" s="18"/>
      <c r="E31" s="18"/>
      <c r="F31" s="18"/>
      <c r="G31" s="18"/>
      <c r="H31" s="18"/>
      <c r="I31" s="18"/>
      <c r="J31" s="36"/>
      <c r="K31" s="18"/>
      <c r="L31" s="36"/>
      <c r="M31" s="18"/>
      <c r="N31" s="18"/>
      <c r="O31" s="18"/>
      <c r="P31" s="18"/>
      <c r="Q31" s="18"/>
      <c r="R31" s="17">
        <v>150</v>
      </c>
      <c r="S31" s="36"/>
      <c r="T31" s="36"/>
      <c r="U31" s="36"/>
      <c r="V31" s="18"/>
    </row>
    <row x14ac:dyDescent="0.25" r="32" customHeight="1" ht="17.25">
      <c r="A32" s="33" t="s">
        <v>493</v>
      </c>
      <c r="B32" s="34" t="s">
        <v>6540</v>
      </c>
      <c r="C32" s="18"/>
      <c r="D32" s="18"/>
      <c r="E32" s="18"/>
      <c r="F32" s="18"/>
      <c r="G32" s="18"/>
      <c r="H32" s="18"/>
      <c r="I32" s="18"/>
      <c r="J32" s="36"/>
      <c r="K32" s="18"/>
      <c r="L32" s="36"/>
      <c r="M32" s="18"/>
      <c r="N32" s="18"/>
      <c r="O32" s="18"/>
      <c r="P32" s="18"/>
      <c r="Q32" s="18"/>
      <c r="R32" s="17">
        <v>110</v>
      </c>
      <c r="S32" s="36"/>
      <c r="T32" s="36"/>
      <c r="U32" s="36"/>
      <c r="V32" s="18"/>
    </row>
    <row x14ac:dyDescent="0.25" r="33" customHeight="1" ht="17.25">
      <c r="A33" s="33" t="s">
        <v>494</v>
      </c>
      <c r="B33" s="34" t="s">
        <v>6541</v>
      </c>
      <c r="C33" s="18"/>
      <c r="D33" s="18"/>
      <c r="E33" s="17">
        <v>300</v>
      </c>
      <c r="F33" s="18"/>
      <c r="G33" s="18"/>
      <c r="H33" s="18"/>
      <c r="I33" s="18"/>
      <c r="J33" s="18"/>
      <c r="K33" s="18"/>
      <c r="L33" s="18"/>
      <c r="M33" s="17">
        <v>50</v>
      </c>
      <c r="N33" s="17">
        <v>50</v>
      </c>
      <c r="O33" s="17">
        <v>500</v>
      </c>
      <c r="P33" s="18"/>
      <c r="Q33" s="17">
        <v>90</v>
      </c>
      <c r="R33" s="18"/>
      <c r="S33" s="17">
        <v>100</v>
      </c>
      <c r="T33" s="18"/>
      <c r="U33" s="18"/>
      <c r="V33" s="18"/>
    </row>
    <row x14ac:dyDescent="0.25" r="34" customHeight="1" ht="17.25">
      <c r="A34" s="33" t="s">
        <v>494</v>
      </c>
      <c r="B34" s="34" t="s">
        <v>6542</v>
      </c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7">
        <v>110</v>
      </c>
      <c r="S34" s="18"/>
      <c r="T34" s="18"/>
      <c r="U34" s="18"/>
      <c r="V34" s="18"/>
    </row>
    <row x14ac:dyDescent="0.25" r="35" customHeight="1" ht="17.25">
      <c r="A35" s="33" t="s">
        <v>495</v>
      </c>
      <c r="B35" s="34" t="s">
        <v>6543</v>
      </c>
      <c r="C35" s="17">
        <v>60</v>
      </c>
      <c r="D35" s="18"/>
      <c r="E35" s="18"/>
      <c r="F35" s="18"/>
      <c r="G35" s="18"/>
      <c r="H35" s="18"/>
      <c r="I35" s="18"/>
      <c r="J35" s="18"/>
      <c r="K35" s="18"/>
      <c r="L35" s="18"/>
      <c r="M35" s="17">
        <v>50</v>
      </c>
      <c r="N35" s="17">
        <v>50</v>
      </c>
      <c r="O35" s="18"/>
      <c r="P35" s="18"/>
      <c r="Q35" s="17">
        <v>60</v>
      </c>
      <c r="R35" s="18"/>
      <c r="S35" s="17">
        <v>200</v>
      </c>
      <c r="T35" s="18"/>
      <c r="U35" s="18"/>
      <c r="V35" s="18"/>
    </row>
    <row x14ac:dyDescent="0.25" r="36" customHeight="1" ht="17.25">
      <c r="A36" s="21" t="s">
        <v>6263</v>
      </c>
      <c r="B36" s="47"/>
      <c r="C36" s="23">
        <f>SUM(C27:C35)</f>
      </c>
      <c r="D36" s="23">
        <f>SUM(D27:D35)</f>
      </c>
      <c r="E36" s="23">
        <f>SUM(E27:E35)</f>
      </c>
      <c r="F36" s="23">
        <f>SUM(F27:F35)</f>
      </c>
      <c r="G36" s="23">
        <f>SUM(G27:G35)</f>
      </c>
      <c r="H36" s="23">
        <f>SUM(H27:H35)</f>
      </c>
      <c r="I36" s="23">
        <f>SUM(I27:I35)</f>
      </c>
      <c r="J36" s="23">
        <f>SUM(J27:J35)</f>
      </c>
      <c r="K36" s="23">
        <f>SUM(K27:K35)</f>
      </c>
      <c r="L36" s="23">
        <f>SUM(L27:L35)</f>
      </c>
      <c r="M36" s="23">
        <f>SUM(M27:M35)</f>
      </c>
      <c r="N36" s="23">
        <f>SUM(N27:N35)</f>
      </c>
      <c r="O36" s="23">
        <f>SUM(O27:O35)</f>
      </c>
      <c r="P36" s="23">
        <f>SUM(P27:P35)</f>
      </c>
      <c r="Q36" s="23">
        <f>SUM(Q27:Q35)</f>
      </c>
      <c r="R36" s="23">
        <f>SUM(R27:R35)</f>
      </c>
      <c r="S36" s="23">
        <f>SUM(S27:S35)</f>
      </c>
      <c r="T36" s="23">
        <f>SUM(T27:T35)</f>
      </c>
      <c r="U36" s="112"/>
      <c r="V36" s="23">
        <f>SUM(V27:V35)</f>
      </c>
    </row>
    <row x14ac:dyDescent="0.25" r="37" customHeight="1" ht="17.25">
      <c r="A37" s="33">
        <v>44626</v>
      </c>
      <c r="B37" s="34" t="s">
        <v>6544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7">
        <v>200</v>
      </c>
      <c r="U37" s="36"/>
      <c r="V37" s="18"/>
    </row>
    <row x14ac:dyDescent="0.25" r="38" customHeight="1" ht="17.25">
      <c r="A38" s="33" t="s">
        <v>526</v>
      </c>
      <c r="B38" s="34" t="s">
        <v>6545</v>
      </c>
      <c r="C38" s="18"/>
      <c r="D38" s="18"/>
      <c r="E38" s="17">
        <v>344</v>
      </c>
      <c r="F38" s="17">
        <v>170</v>
      </c>
      <c r="G38" s="17">
        <v>82</v>
      </c>
      <c r="H38" s="17">
        <v>6</v>
      </c>
      <c r="I38" s="18"/>
      <c r="J38" s="18"/>
      <c r="K38" s="17">
        <v>100</v>
      </c>
      <c r="L38" s="18"/>
      <c r="M38" s="18"/>
      <c r="N38" s="18"/>
      <c r="O38" s="17">
        <v>200</v>
      </c>
      <c r="P38" s="17">
        <v>271</v>
      </c>
      <c r="Q38" s="18"/>
      <c r="R38" s="18"/>
      <c r="S38" s="18"/>
      <c r="T38" s="18"/>
      <c r="U38" s="17">
        <v>150</v>
      </c>
      <c r="V38" s="18"/>
    </row>
    <row x14ac:dyDescent="0.25" r="39" customHeight="1" ht="17.25">
      <c r="A39" s="33" t="s">
        <v>526</v>
      </c>
      <c r="B39" s="34" t="s">
        <v>6546</v>
      </c>
      <c r="C39" s="17">
        <v>105</v>
      </c>
      <c r="D39" s="18"/>
      <c r="E39" s="18"/>
      <c r="F39" s="18"/>
      <c r="G39" s="18"/>
      <c r="H39" s="18"/>
      <c r="I39" s="18"/>
      <c r="J39" s="18"/>
      <c r="K39" s="18"/>
      <c r="L39" s="18"/>
      <c r="M39" s="17">
        <v>25</v>
      </c>
      <c r="N39" s="17">
        <v>20</v>
      </c>
      <c r="O39" s="18"/>
      <c r="P39" s="18"/>
      <c r="Q39" s="18"/>
      <c r="R39" s="18"/>
      <c r="S39" s="18"/>
      <c r="T39" s="18"/>
      <c r="U39" s="18"/>
      <c r="V39" s="18"/>
    </row>
    <row x14ac:dyDescent="0.25" r="40" customHeight="1" ht="17.25">
      <c r="A40" s="15" t="s">
        <v>1614</v>
      </c>
      <c r="B40" s="16" t="s">
        <v>6547</v>
      </c>
      <c r="C40" s="18"/>
      <c r="D40" s="18"/>
      <c r="E40" s="17">
        <v>100</v>
      </c>
      <c r="F40" s="17">
        <v>70</v>
      </c>
      <c r="G40" s="17">
        <v>54</v>
      </c>
      <c r="H40" s="18"/>
      <c r="I40" s="18"/>
      <c r="J40" s="18"/>
      <c r="K40" s="18"/>
      <c r="L40" s="18"/>
      <c r="M40" s="18"/>
      <c r="N40" s="17">
        <v>40</v>
      </c>
      <c r="O40" s="17">
        <v>300</v>
      </c>
      <c r="P40" s="17">
        <v>51</v>
      </c>
      <c r="Q40" s="18"/>
      <c r="R40" s="18"/>
      <c r="S40" s="18"/>
      <c r="T40" s="18"/>
      <c r="U40" s="17">
        <v>350</v>
      </c>
      <c r="V40" s="18"/>
    </row>
    <row x14ac:dyDescent="0.25" r="41" customHeight="1" ht="17.25">
      <c r="A41" s="33" t="s">
        <v>528</v>
      </c>
      <c r="B41" s="16" t="s">
        <v>6548</v>
      </c>
      <c r="C41" s="18"/>
      <c r="D41" s="18"/>
      <c r="E41" s="17">
        <v>200</v>
      </c>
      <c r="F41" s="17">
        <v>90</v>
      </c>
      <c r="G41" s="17">
        <v>54</v>
      </c>
      <c r="H41" s="17">
        <v>44</v>
      </c>
      <c r="I41" s="18"/>
      <c r="J41" s="18"/>
      <c r="K41" s="18"/>
      <c r="L41" s="18"/>
      <c r="M41" s="18"/>
      <c r="N41" s="17">
        <v>100</v>
      </c>
      <c r="O41" s="18"/>
      <c r="P41" s="18"/>
      <c r="Q41" s="18"/>
      <c r="R41" s="18"/>
      <c r="S41" s="18"/>
      <c r="T41" s="18"/>
      <c r="U41" s="18"/>
      <c r="V41" s="18"/>
    </row>
    <row x14ac:dyDescent="0.25" r="42" customHeight="1" ht="17.25">
      <c r="A42" s="33" t="s">
        <v>530</v>
      </c>
      <c r="B42" s="16" t="s">
        <v>6549</v>
      </c>
      <c r="C42" s="18"/>
      <c r="D42" s="18"/>
      <c r="E42" s="18"/>
      <c r="F42" s="36"/>
      <c r="G42" s="18"/>
      <c r="H42" s="18"/>
      <c r="I42" s="18"/>
      <c r="J42" s="18"/>
      <c r="K42" s="18"/>
      <c r="L42" s="18"/>
      <c r="M42" s="18"/>
      <c r="N42" s="17">
        <v>50</v>
      </c>
      <c r="O42" s="18"/>
      <c r="P42" s="18"/>
      <c r="Q42" s="18"/>
      <c r="R42" s="18"/>
      <c r="S42" s="18"/>
      <c r="T42" s="18"/>
      <c r="U42" s="18"/>
      <c r="V42" s="18"/>
    </row>
    <row x14ac:dyDescent="0.25" r="43" customHeight="1" ht="17.25">
      <c r="A43" s="33" t="s">
        <v>460</v>
      </c>
      <c r="B43" s="16" t="s">
        <v>6550</v>
      </c>
      <c r="C43" s="18"/>
      <c r="D43" s="18"/>
      <c r="E43" s="18"/>
      <c r="F43" s="18"/>
      <c r="G43" s="18"/>
      <c r="H43" s="18"/>
      <c r="I43" s="17">
        <v>40</v>
      </c>
      <c r="J43" s="18"/>
      <c r="K43" s="17">
        <v>450</v>
      </c>
      <c r="L43" s="17">
        <v>470</v>
      </c>
      <c r="M43" s="18"/>
      <c r="N43" s="17">
        <v>250</v>
      </c>
      <c r="O43" s="18"/>
      <c r="P43" s="18"/>
      <c r="Q43" s="18"/>
      <c r="R43" s="18"/>
      <c r="S43" s="18"/>
      <c r="T43" s="18"/>
      <c r="U43" s="18"/>
      <c r="V43" s="18"/>
    </row>
    <row x14ac:dyDescent="0.25" r="44" customHeight="1" ht="17.25">
      <c r="A44" s="21" t="s">
        <v>6266</v>
      </c>
      <c r="B44" s="47"/>
      <c r="C44" s="23">
        <f>SUM(C36:C43)</f>
      </c>
      <c r="D44" s="23">
        <f>SUM(D36:D43)</f>
      </c>
      <c r="E44" s="23">
        <f>SUM(E36:E43)</f>
      </c>
      <c r="F44" s="23">
        <f>SUM(F36:F43)</f>
      </c>
      <c r="G44" s="23">
        <f>SUM(G36:G43)</f>
      </c>
      <c r="H44" s="23">
        <f>SUM(H36:H43)</f>
      </c>
      <c r="I44" s="23">
        <f>SUM(I36:I43)</f>
      </c>
      <c r="J44" s="23">
        <f>SUM(J36:J43)</f>
      </c>
      <c r="K44" s="23">
        <f>SUM(K36:K43)</f>
      </c>
      <c r="L44" s="23">
        <f>SUM(L36:L43)</f>
      </c>
      <c r="M44" s="23">
        <f>SUM(M36:M43)</f>
      </c>
      <c r="N44" s="23">
        <f>SUM(N36:N43)</f>
      </c>
      <c r="O44" s="23">
        <f>SUM(O36:O43)</f>
      </c>
      <c r="P44" s="23">
        <f>SUM(P36:P43)</f>
      </c>
      <c r="Q44" s="23">
        <f>SUM(Q36:Q43)</f>
      </c>
      <c r="R44" s="23">
        <f>SUM(R36:R43)</f>
      </c>
      <c r="S44" s="23">
        <f>SUM(S36:S43)</f>
      </c>
      <c r="T44" s="23">
        <f>SUM(T36:T43)</f>
      </c>
      <c r="U44" s="23">
        <f>SUM(U36:U43)</f>
      </c>
      <c r="V44" s="23">
        <f>SUM(V36:V43)</f>
      </c>
    </row>
    <row x14ac:dyDescent="0.25" r="45" customHeight="1" ht="17.25">
      <c r="A45" s="33">
        <v>44599</v>
      </c>
      <c r="B45" s="16" t="s">
        <v>6551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17">
        <v>100</v>
      </c>
      <c r="R45" s="36"/>
      <c r="S45" s="17">
        <v>100</v>
      </c>
      <c r="T45" s="36"/>
      <c r="U45" s="36"/>
      <c r="V45" s="36"/>
    </row>
    <row x14ac:dyDescent="0.25" r="46" customHeight="1" ht="17.25">
      <c r="A46" s="33" t="s">
        <v>453</v>
      </c>
      <c r="B46" s="16" t="s">
        <v>6552</v>
      </c>
      <c r="C46" s="36"/>
      <c r="D46" s="36"/>
      <c r="E46" s="36"/>
      <c r="F46" s="17">
        <v>300</v>
      </c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</row>
    <row x14ac:dyDescent="0.25" r="47" customHeight="1" ht="17.25">
      <c r="A47" s="33" t="s">
        <v>1616</v>
      </c>
      <c r="B47" s="16" t="s">
        <v>14</v>
      </c>
      <c r="C47" s="18"/>
      <c r="D47" s="17">
        <v>-52</v>
      </c>
      <c r="E47" s="18"/>
      <c r="F47" s="18"/>
      <c r="G47" s="17">
        <v>-57</v>
      </c>
      <c r="H47" s="17">
        <v>-105</v>
      </c>
      <c r="I47" s="18"/>
      <c r="J47" s="18"/>
      <c r="K47" s="18"/>
      <c r="L47" s="17">
        <v>-40</v>
      </c>
      <c r="M47" s="18"/>
      <c r="N47" s="18"/>
      <c r="O47" s="18"/>
      <c r="P47" s="17">
        <v>-32</v>
      </c>
      <c r="Q47" s="18"/>
      <c r="R47" s="18"/>
      <c r="S47" s="18"/>
      <c r="T47" s="17">
        <v>-100</v>
      </c>
      <c r="U47" s="18"/>
      <c r="V47" s="18"/>
    </row>
    <row x14ac:dyDescent="0.25" r="48" customHeight="1" ht="17.25">
      <c r="A48" s="21" t="s">
        <v>6267</v>
      </c>
      <c r="B48" s="47"/>
      <c r="C48" s="23">
        <f>SUM(C44:C47)</f>
      </c>
      <c r="D48" s="23">
        <f>SUM(D44:D47)</f>
      </c>
      <c r="E48" s="23">
        <f>SUM(E44:E47)</f>
      </c>
      <c r="F48" s="23">
        <f>SUM(F44:F47)</f>
      </c>
      <c r="G48" s="23">
        <f>SUM(G44:G47)</f>
      </c>
      <c r="H48" s="23">
        <f>SUM(H44:H47)</f>
      </c>
      <c r="I48" s="23">
        <f>SUM(I44:I47)</f>
      </c>
      <c r="J48" s="23">
        <f>SUM(J44:J47)</f>
      </c>
      <c r="K48" s="23">
        <f>SUM(K44:K47)</f>
      </c>
      <c r="L48" s="23">
        <f>SUM(L44:L47)</f>
      </c>
      <c r="M48" s="23">
        <f>SUM(M44:M47)</f>
      </c>
      <c r="N48" s="23">
        <f>SUM(N44:N47)</f>
      </c>
      <c r="O48" s="23">
        <f>SUM(O44:O47)</f>
      </c>
      <c r="P48" s="23">
        <f>SUM(P44:P47)</f>
      </c>
      <c r="Q48" s="23">
        <f>SUM(Q44:Q47)</f>
      </c>
      <c r="R48" s="23">
        <f>SUM(R44:R47)</f>
      </c>
      <c r="S48" s="23">
        <f>SUM(S44:S47)</f>
      </c>
      <c r="T48" s="23">
        <f>SUM(T44:T47)</f>
      </c>
      <c r="U48" s="23">
        <f>SUM(U44:U47)</f>
      </c>
      <c r="V48" s="23">
        <f>SUM(V44:V47)</f>
      </c>
    </row>
    <row x14ac:dyDescent="0.25" r="49" customHeight="1" ht="17.25">
      <c r="A49" s="33">
        <v>44689</v>
      </c>
      <c r="B49" s="16" t="s">
        <v>14</v>
      </c>
      <c r="C49" s="18"/>
      <c r="D49" s="17">
        <v>-69</v>
      </c>
      <c r="E49" s="17">
        <v>-27</v>
      </c>
      <c r="F49" s="17">
        <v>-150</v>
      </c>
      <c r="G49" s="17">
        <v>-40</v>
      </c>
      <c r="H49" s="18"/>
      <c r="I49" s="18"/>
      <c r="J49" s="18"/>
      <c r="K49" s="18"/>
      <c r="L49" s="18"/>
      <c r="M49" s="18"/>
      <c r="N49" s="18"/>
      <c r="O49" s="18"/>
      <c r="P49" s="17">
        <v>-171</v>
      </c>
      <c r="Q49" s="17">
        <v>-114</v>
      </c>
      <c r="R49" s="18"/>
      <c r="S49" s="17">
        <v>-100</v>
      </c>
      <c r="T49" s="18"/>
      <c r="U49" s="18"/>
      <c r="V49" s="18"/>
    </row>
    <row x14ac:dyDescent="0.25" r="50" customHeight="1" ht="17.25">
      <c r="A50" s="33">
        <v>44812</v>
      </c>
      <c r="B50" s="16" t="s">
        <v>14</v>
      </c>
      <c r="C50" s="17">
        <v>-20</v>
      </c>
      <c r="D50" s="36"/>
      <c r="E50" s="18"/>
      <c r="F50" s="18"/>
      <c r="G50" s="17">
        <v>-26</v>
      </c>
      <c r="H50" s="36"/>
      <c r="I50" s="18"/>
      <c r="J50" s="18"/>
      <c r="K50" s="18"/>
      <c r="L50" s="36"/>
      <c r="M50" s="18"/>
      <c r="N50" s="18"/>
      <c r="O50" s="18"/>
      <c r="P50" s="36"/>
      <c r="Q50" s="18"/>
      <c r="R50" s="17">
        <v>-375</v>
      </c>
      <c r="S50" s="18"/>
      <c r="T50" s="36"/>
      <c r="U50" s="18"/>
      <c r="V50" s="18"/>
    </row>
    <row x14ac:dyDescent="0.25" r="51" customHeight="1" ht="17.25">
      <c r="A51" s="33">
        <v>44842</v>
      </c>
      <c r="B51" s="16" t="s">
        <v>14</v>
      </c>
      <c r="C51" s="18"/>
      <c r="D51" s="18"/>
      <c r="E51" s="18"/>
      <c r="F51" s="18"/>
      <c r="G51" s="18"/>
      <c r="H51" s="18"/>
      <c r="I51" s="18"/>
      <c r="J51" s="18"/>
      <c r="K51" s="17">
        <v>-220</v>
      </c>
      <c r="L51" s="17">
        <v>-250</v>
      </c>
      <c r="M51" s="18"/>
      <c r="N51" s="18"/>
      <c r="O51" s="18"/>
      <c r="P51" s="18"/>
      <c r="Q51" s="18"/>
      <c r="R51" s="17">
        <v>-238</v>
      </c>
      <c r="S51" s="18"/>
      <c r="T51" s="18"/>
      <c r="U51" s="18"/>
      <c r="V51" s="18"/>
    </row>
    <row x14ac:dyDescent="0.25" r="52" customHeight="1" ht="17.25">
      <c r="A52" s="33">
        <v>44903</v>
      </c>
      <c r="B52" s="16" t="s">
        <v>14</v>
      </c>
      <c r="C52" s="36"/>
      <c r="D52" s="36"/>
      <c r="E52" s="36"/>
      <c r="F52" s="36"/>
      <c r="G52" s="36"/>
      <c r="H52" s="36"/>
      <c r="I52" s="36"/>
      <c r="J52" s="17">
        <v>-350</v>
      </c>
      <c r="K52" s="17">
        <v>-80</v>
      </c>
      <c r="L52" s="17">
        <v>-360</v>
      </c>
      <c r="M52" s="36"/>
      <c r="N52" s="36"/>
      <c r="O52" s="36"/>
      <c r="P52" s="36"/>
      <c r="Q52" s="36"/>
      <c r="R52" s="17">
        <v>-73</v>
      </c>
      <c r="S52" s="36"/>
      <c r="T52" s="17">
        <v>-220</v>
      </c>
      <c r="U52" s="36"/>
      <c r="V52" s="36"/>
    </row>
    <row x14ac:dyDescent="0.25" r="53" customHeight="1" ht="17.25">
      <c r="A53" s="33" t="s">
        <v>552</v>
      </c>
      <c r="B53" s="34" t="s">
        <v>14</v>
      </c>
      <c r="C53" s="17">
        <v>-62</v>
      </c>
      <c r="D53" s="18"/>
      <c r="E53" s="18"/>
      <c r="F53" s="18"/>
      <c r="G53" s="18"/>
      <c r="H53" s="18"/>
      <c r="I53" s="18"/>
      <c r="J53" s="18"/>
      <c r="K53" s="36"/>
      <c r="L53" s="36"/>
      <c r="M53" s="18"/>
      <c r="N53" s="18"/>
      <c r="O53" s="17">
        <v>-100</v>
      </c>
      <c r="P53" s="18"/>
      <c r="Q53" s="18"/>
      <c r="R53" s="36"/>
      <c r="S53" s="18"/>
      <c r="T53" s="18"/>
      <c r="U53" s="18"/>
      <c r="V53" s="18"/>
    </row>
    <row x14ac:dyDescent="0.25" r="54" customHeight="1" ht="17.25">
      <c r="A54" s="33" t="s">
        <v>463</v>
      </c>
      <c r="B54" s="34" t="s">
        <v>14</v>
      </c>
      <c r="C54" s="18"/>
      <c r="D54" s="17">
        <v>-60</v>
      </c>
      <c r="E54" s="17">
        <v>-50</v>
      </c>
      <c r="F54" s="17">
        <v>-100</v>
      </c>
      <c r="G54" s="18"/>
      <c r="H54" s="18"/>
      <c r="I54" s="18"/>
      <c r="J54" s="17">
        <v>-200</v>
      </c>
      <c r="K54" s="18"/>
      <c r="L54" s="17">
        <v>-120</v>
      </c>
      <c r="M54" s="18"/>
      <c r="N54" s="18"/>
      <c r="O54" s="17">
        <v>-400</v>
      </c>
      <c r="P54" s="18"/>
      <c r="Q54" s="17">
        <v>-25</v>
      </c>
      <c r="R54" s="17">
        <v>-49</v>
      </c>
      <c r="S54" s="18"/>
      <c r="T54" s="18"/>
      <c r="U54" s="18"/>
      <c r="V54" s="18"/>
    </row>
    <row x14ac:dyDescent="0.25" r="55" customHeight="1" ht="17.25">
      <c r="A55" s="33" t="s">
        <v>3251</v>
      </c>
      <c r="B55" s="34" t="s">
        <v>14</v>
      </c>
      <c r="C55" s="17">
        <v>-30</v>
      </c>
      <c r="D55" s="17">
        <v>-33</v>
      </c>
      <c r="E55" s="17">
        <v>-320</v>
      </c>
      <c r="F55" s="17">
        <v>-100</v>
      </c>
      <c r="G55" s="18"/>
      <c r="H55" s="18"/>
      <c r="I55" s="18"/>
      <c r="J55" s="18"/>
      <c r="K55" s="18"/>
      <c r="L55" s="18"/>
      <c r="M55" s="18"/>
      <c r="N55" s="18"/>
      <c r="O55" s="18"/>
      <c r="P55" s="17">
        <v>-48</v>
      </c>
      <c r="Q55" s="18"/>
      <c r="R55" s="18"/>
      <c r="S55" s="18"/>
      <c r="T55" s="18"/>
      <c r="U55" s="18"/>
      <c r="V55" s="18"/>
    </row>
    <row x14ac:dyDescent="0.25" r="56" customHeight="1" ht="17.25">
      <c r="A56" s="21" t="s">
        <v>6274</v>
      </c>
      <c r="B56" s="47"/>
      <c r="C56" s="23">
        <f>SUM(C48:C55)</f>
      </c>
      <c r="D56" s="23">
        <f>SUM(D48:D55)</f>
      </c>
      <c r="E56" s="23">
        <f>SUM(E48:E55)</f>
      </c>
      <c r="F56" s="23">
        <f>SUM(F48:F55)</f>
      </c>
      <c r="G56" s="23">
        <f>SUM(G48:G55)</f>
      </c>
      <c r="H56" s="23">
        <f>SUM(H48:H55)</f>
      </c>
      <c r="I56" s="23">
        <f>SUM(I48:I55)</f>
      </c>
      <c r="J56" s="23">
        <f>SUM(J48:J55)</f>
      </c>
      <c r="K56" s="23">
        <f>SUM(K48:K55)</f>
      </c>
      <c r="L56" s="23">
        <f>SUM(L48:L55)</f>
      </c>
      <c r="M56" s="23">
        <f>SUM(M48:M55)</f>
      </c>
      <c r="N56" s="23">
        <f>SUM(N48:N55)</f>
      </c>
      <c r="O56" s="23">
        <f>SUM(O48:O55)</f>
      </c>
      <c r="P56" s="23">
        <f>SUM(P48:P55)</f>
      </c>
      <c r="Q56" s="23">
        <f>SUM(Q48:Q55)</f>
      </c>
      <c r="R56" s="23">
        <f>SUM(R48:R55)</f>
      </c>
      <c r="S56" s="23">
        <f>SUM(S48:S55)</f>
      </c>
      <c r="T56" s="23">
        <f>SUM(T48:T55)</f>
      </c>
      <c r="U56" s="23">
        <f>SUM(U48:U55)</f>
      </c>
      <c r="V56" s="23">
        <f>SUM(V48:V55)</f>
      </c>
    </row>
    <row x14ac:dyDescent="0.25" r="57" customHeight="1" ht="17.25">
      <c r="A57" s="33">
        <v>44601</v>
      </c>
      <c r="B57" s="34" t="s">
        <v>14</v>
      </c>
      <c r="C57" s="17">
        <v>-72</v>
      </c>
      <c r="D57" s="17">
        <v>-31</v>
      </c>
      <c r="E57" s="17">
        <v>-9</v>
      </c>
      <c r="F57" s="17">
        <v>-200</v>
      </c>
      <c r="G57" s="17">
        <v>-30</v>
      </c>
      <c r="H57" s="18"/>
      <c r="I57" s="18"/>
      <c r="J57" s="17">
        <v>-450</v>
      </c>
      <c r="K57" s="18"/>
      <c r="L57" s="18"/>
      <c r="M57" s="18"/>
      <c r="N57" s="18"/>
      <c r="O57" s="17">
        <v>-180</v>
      </c>
      <c r="P57" s="17">
        <v>-37</v>
      </c>
      <c r="Q57" s="18"/>
      <c r="R57" s="17">
        <v>-32</v>
      </c>
      <c r="S57" s="18"/>
      <c r="T57" s="18"/>
      <c r="U57" s="18"/>
      <c r="V57" s="18"/>
    </row>
    <row x14ac:dyDescent="0.25" r="58" customHeight="1" ht="17.25">
      <c r="A58" s="33">
        <v>44813</v>
      </c>
      <c r="B58" s="34" t="s">
        <v>14</v>
      </c>
      <c r="C58" s="18"/>
      <c r="D58" s="17">
        <v>-52</v>
      </c>
      <c r="E58" s="18"/>
      <c r="F58" s="17">
        <v>-40</v>
      </c>
      <c r="G58" s="17">
        <v>-35</v>
      </c>
      <c r="H58" s="18"/>
      <c r="I58" s="18"/>
      <c r="J58" s="17">
        <v>-95</v>
      </c>
      <c r="K58" s="18"/>
      <c r="L58" s="18"/>
      <c r="M58" s="18"/>
      <c r="N58" s="18"/>
      <c r="O58" s="17">
        <v>-100</v>
      </c>
      <c r="P58" s="17">
        <v>-32</v>
      </c>
      <c r="Q58" s="18"/>
      <c r="R58" s="18"/>
      <c r="S58" s="17">
        <v>-100</v>
      </c>
      <c r="T58" s="18"/>
      <c r="U58" s="17">
        <v>-140</v>
      </c>
      <c r="V58" s="18"/>
    </row>
    <row x14ac:dyDescent="0.25" r="59" customHeight="1" ht="17.25">
      <c r="A59" s="33" t="s">
        <v>2120</v>
      </c>
      <c r="B59" s="34" t="s">
        <v>14</v>
      </c>
      <c r="C59" s="18"/>
      <c r="D59" s="18"/>
      <c r="E59" s="17">
        <v>-200</v>
      </c>
      <c r="F59" s="17">
        <v>-60</v>
      </c>
      <c r="G59" s="17">
        <v>-218</v>
      </c>
      <c r="H59" s="18"/>
      <c r="I59" s="18"/>
      <c r="J59" s="18"/>
      <c r="K59" s="18"/>
      <c r="L59" s="18"/>
      <c r="M59" s="18"/>
      <c r="N59" s="18"/>
      <c r="O59" s="17">
        <v>-500</v>
      </c>
      <c r="P59" s="18"/>
      <c r="Q59" s="18"/>
      <c r="R59" s="18"/>
      <c r="S59" s="17">
        <v>-70</v>
      </c>
      <c r="T59" s="18"/>
      <c r="U59" s="17">
        <v>-50</v>
      </c>
      <c r="V59" s="18"/>
    </row>
    <row x14ac:dyDescent="0.25" r="60" customHeight="1" ht="17.25">
      <c r="A60" s="21" t="s">
        <v>5017</v>
      </c>
      <c r="B60" s="47"/>
      <c r="C60" s="23">
        <f>SUM(C56:C59)</f>
      </c>
      <c r="D60" s="23">
        <f>SUM(D56:D59)</f>
      </c>
      <c r="E60" s="23">
        <f>SUM(E56:E59)</f>
      </c>
      <c r="F60" s="23">
        <f>SUM(F56:F59)</f>
      </c>
      <c r="G60" s="23">
        <f>SUM(G56:G59)</f>
      </c>
      <c r="H60" s="23">
        <f>SUM(H56:H59)</f>
      </c>
      <c r="I60" s="23">
        <f>SUM(I56:I59)</f>
      </c>
      <c r="J60" s="23">
        <f>SUM(J56:J59)</f>
      </c>
      <c r="K60" s="23">
        <f>SUM(K56:K59)</f>
      </c>
      <c r="L60" s="23">
        <f>SUM(L56:L59)</f>
      </c>
      <c r="M60" s="23">
        <f>SUM(M56:M59)</f>
      </c>
      <c r="N60" s="23">
        <f>SUM(N56:N59)</f>
      </c>
      <c r="O60" s="23">
        <f>SUM(O56:O59)</f>
      </c>
      <c r="P60" s="23">
        <f>SUM(P56:P59)</f>
      </c>
      <c r="Q60" s="23">
        <f>SUM(Q56:Q59)</f>
      </c>
      <c r="R60" s="23">
        <f>SUM(R56:R59)</f>
      </c>
      <c r="S60" s="23">
        <f>SUM(S56:S59)</f>
      </c>
      <c r="T60" s="23">
        <f>SUM(T56:T59)</f>
      </c>
      <c r="U60" s="23">
        <f>SUM(U56:U59)</f>
      </c>
      <c r="V60" s="23">
        <f>SUM(V56:V59)</f>
      </c>
    </row>
    <row x14ac:dyDescent="0.25" r="61" customHeight="1" ht="17.25">
      <c r="A61" s="24">
        <v>44630</v>
      </c>
      <c r="B61" s="25" t="s">
        <v>14</v>
      </c>
      <c r="C61" s="46"/>
      <c r="D61" s="138">
        <v>-23</v>
      </c>
      <c r="E61" s="138">
        <v>-50</v>
      </c>
      <c r="F61" s="46"/>
      <c r="G61" s="138">
        <v>-35</v>
      </c>
      <c r="H61" s="46"/>
      <c r="I61" s="46"/>
      <c r="J61" s="46"/>
      <c r="K61" s="138">
        <v>-150</v>
      </c>
      <c r="L61" s="46"/>
      <c r="M61" s="46"/>
      <c r="N61" s="46"/>
      <c r="O61" s="46"/>
      <c r="P61" s="138">
        <v>-61</v>
      </c>
      <c r="Q61" s="138">
        <v>-18</v>
      </c>
      <c r="R61" s="46"/>
      <c r="S61" s="46"/>
      <c r="T61" s="46"/>
      <c r="U61" s="46"/>
      <c r="V61" s="46"/>
    </row>
    <row x14ac:dyDescent="0.25" r="62" customHeight="1" ht="17.25">
      <c r="A62" s="293">
        <v>44661</v>
      </c>
      <c r="B62" s="294" t="s">
        <v>6553</v>
      </c>
      <c r="C62" s="418"/>
      <c r="D62" s="418"/>
      <c r="E62" s="418"/>
      <c r="F62" s="418"/>
      <c r="G62" s="418"/>
      <c r="H62" s="418"/>
      <c r="I62" s="418"/>
      <c r="J62" s="418"/>
      <c r="K62" s="418"/>
      <c r="L62" s="418"/>
      <c r="M62" s="418"/>
      <c r="N62" s="418"/>
      <c r="O62" s="418"/>
      <c r="P62" s="418"/>
      <c r="Q62" s="418"/>
      <c r="R62" s="418"/>
      <c r="S62" s="418"/>
      <c r="T62" s="418"/>
      <c r="U62" s="298">
        <v>-65</v>
      </c>
      <c r="V62" s="418"/>
    </row>
    <row x14ac:dyDescent="0.25" r="63" customHeight="1" ht="17.25">
      <c r="A63" s="33">
        <v>44722</v>
      </c>
      <c r="B63" s="34" t="s">
        <v>14</v>
      </c>
      <c r="C63" s="20"/>
      <c r="D63" s="19">
        <v>-15</v>
      </c>
      <c r="E63" s="19">
        <v>-50</v>
      </c>
      <c r="F63" s="35"/>
      <c r="G63" s="19">
        <v>-30</v>
      </c>
      <c r="H63" s="20"/>
      <c r="I63" s="20"/>
      <c r="J63" s="19">
        <v>-230</v>
      </c>
      <c r="K63" s="19">
        <v>-130</v>
      </c>
      <c r="L63" s="20"/>
      <c r="M63" s="20"/>
      <c r="N63" s="20"/>
      <c r="O63" s="35"/>
      <c r="P63" s="19">
        <v>-68</v>
      </c>
      <c r="Q63" s="20"/>
      <c r="R63" s="20"/>
      <c r="S63" s="35"/>
      <c r="T63" s="20"/>
      <c r="U63" s="35"/>
      <c r="V63" s="20"/>
    </row>
    <row x14ac:dyDescent="0.25" r="64" customHeight="1" ht="14.25">
      <c r="A64" s="33" t="s">
        <v>2683</v>
      </c>
      <c r="B64" s="118" t="s">
        <v>14</v>
      </c>
      <c r="C64" s="36"/>
      <c r="D64" s="17">
        <v>-8</v>
      </c>
      <c r="E64" s="17">
        <v>-122</v>
      </c>
      <c r="F64" s="17">
        <v>-100</v>
      </c>
      <c r="G64" s="17">
        <v>-64</v>
      </c>
      <c r="H64" s="36"/>
      <c r="I64" s="36"/>
      <c r="J64" s="17">
        <v>-35</v>
      </c>
      <c r="K64" s="17">
        <v>-28</v>
      </c>
      <c r="L64" s="17">
        <v>-15</v>
      </c>
      <c r="M64" s="36"/>
      <c r="N64" s="36"/>
      <c r="O64" s="17">
        <v>-125</v>
      </c>
      <c r="P64" s="17">
        <v>-18</v>
      </c>
      <c r="Q64" s="36"/>
      <c r="R64" s="36"/>
      <c r="S64" s="17">
        <v>-24</v>
      </c>
      <c r="T64" s="36"/>
      <c r="U64" s="17">
        <v>-20</v>
      </c>
      <c r="V64" s="36"/>
    </row>
    <row x14ac:dyDescent="0.25" r="65" customHeight="1" ht="17.25">
      <c r="A65" s="33" t="s">
        <v>2685</v>
      </c>
      <c r="B65" s="118" t="s">
        <v>14</v>
      </c>
      <c r="C65" s="17">
        <v>-34</v>
      </c>
      <c r="D65" s="36"/>
      <c r="E65" s="17">
        <v>-210</v>
      </c>
      <c r="F65" s="36"/>
      <c r="G65" s="36"/>
      <c r="H65" s="36"/>
      <c r="I65" s="17">
        <v>-32</v>
      </c>
      <c r="J65" s="17">
        <v>-44</v>
      </c>
      <c r="K65" s="36"/>
      <c r="L65" s="36"/>
      <c r="M65" s="36"/>
      <c r="N65" s="17">
        <v>-127</v>
      </c>
      <c r="O65" s="17">
        <v>-150</v>
      </c>
      <c r="P65" s="36"/>
      <c r="Q65" s="36"/>
      <c r="R65" s="36"/>
      <c r="S65" s="36"/>
      <c r="T65" s="36"/>
      <c r="U65" s="17">
        <v>-50</v>
      </c>
      <c r="V65" s="36"/>
    </row>
    <row x14ac:dyDescent="0.25" r="66" customHeight="1" ht="17.25">
      <c r="A66" s="33" t="s">
        <v>2685</v>
      </c>
      <c r="B66" s="118" t="s">
        <v>6554</v>
      </c>
      <c r="C66" s="36"/>
      <c r="D66" s="36"/>
      <c r="E66" s="36"/>
      <c r="F66" s="36"/>
      <c r="G66" s="36"/>
      <c r="H66" s="17">
        <v>50</v>
      </c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</row>
    <row x14ac:dyDescent="0.25" r="67" customHeight="1" ht="17.25">
      <c r="A67" s="15" t="s">
        <v>4009</v>
      </c>
      <c r="B67" s="16" t="s">
        <v>14</v>
      </c>
      <c r="C67" s="17">
        <v>-55</v>
      </c>
      <c r="D67" s="17">
        <v>-57</v>
      </c>
      <c r="E67" s="17">
        <v>-306</v>
      </c>
      <c r="F67" s="36"/>
      <c r="G67" s="17">
        <v>-54</v>
      </c>
      <c r="H67" s="17">
        <v>-32</v>
      </c>
      <c r="I67" s="36"/>
      <c r="J67" s="36"/>
      <c r="K67" s="36"/>
      <c r="L67" s="17">
        <v>-56</v>
      </c>
      <c r="M67" s="36"/>
      <c r="N67" s="17">
        <v>-70</v>
      </c>
      <c r="O67" s="17">
        <v>-225</v>
      </c>
      <c r="P67" s="17">
        <v>-14</v>
      </c>
      <c r="Q67" s="17">
        <v>-18</v>
      </c>
      <c r="R67" s="17">
        <v>-14</v>
      </c>
      <c r="S67" s="36"/>
      <c r="T67" s="36"/>
      <c r="U67" s="17">
        <v>-21</v>
      </c>
      <c r="V67" s="36"/>
    </row>
    <row x14ac:dyDescent="0.25" r="68" customHeight="1" ht="17.25">
      <c r="A68" s="21" t="s">
        <v>4984</v>
      </c>
      <c r="B68" s="47"/>
      <c r="C68" s="23">
        <f>SUM(C60:C67)</f>
      </c>
      <c r="D68" s="23">
        <f>SUM(D60:D67)</f>
      </c>
      <c r="E68" s="23">
        <f>SUM(E60:E67)</f>
      </c>
      <c r="F68" s="23">
        <f>SUM(F60:F67)</f>
      </c>
      <c r="G68" s="23">
        <f>SUM(G60:G67)</f>
      </c>
      <c r="H68" s="23">
        <f>SUM(H60:H67)</f>
      </c>
      <c r="I68" s="23">
        <f>SUM(I60:I67)</f>
      </c>
      <c r="J68" s="23">
        <f>SUM(J60:J67)</f>
      </c>
      <c r="K68" s="23">
        <f>SUM(K60:K67)</f>
      </c>
      <c r="L68" s="23">
        <f>SUM(L60:L67)</f>
      </c>
      <c r="M68" s="23">
        <f>SUM(M60:M67)</f>
      </c>
      <c r="N68" s="23">
        <f>SUM(N60:N67)</f>
      </c>
      <c r="O68" s="23">
        <f>SUM(O60:O67)</f>
      </c>
      <c r="P68" s="23">
        <f>SUM(P60:P67)</f>
      </c>
      <c r="Q68" s="23">
        <f>SUM(Q60:Q67)</f>
      </c>
      <c r="R68" s="23">
        <f>SUM(R60:R67)</f>
      </c>
      <c r="S68" s="23">
        <f>SUM(S60:S67)</f>
      </c>
      <c r="T68" s="23">
        <f>SUM(T60:T67)</f>
      </c>
      <c r="U68" s="23">
        <f>SUM(U60:U67)</f>
      </c>
      <c r="V68" s="23">
        <f>SUM(V60:V67)</f>
      </c>
    </row>
    <row x14ac:dyDescent="0.25" r="69" customHeight="1" ht="17.25">
      <c r="A69" s="33" t="s">
        <v>2113</v>
      </c>
      <c r="B69" s="118" t="s">
        <v>14</v>
      </c>
      <c r="C69" s="36"/>
      <c r="D69" s="17">
        <v>-84</v>
      </c>
      <c r="E69" s="17">
        <v>-100</v>
      </c>
      <c r="F69" s="17">
        <v>-84</v>
      </c>
      <c r="G69" s="17">
        <v>-30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</row>
    <row x14ac:dyDescent="0.25" r="70" customHeight="1" ht="17.25">
      <c r="A70" s="21" t="s">
        <v>6340</v>
      </c>
      <c r="B70" s="47"/>
      <c r="C70" s="23">
        <f>SUM(C68:C69)</f>
      </c>
      <c r="D70" s="23">
        <f>SUM(D68:D69)</f>
      </c>
      <c r="E70" s="23">
        <f>SUM(E68:E69)</f>
      </c>
      <c r="F70" s="23">
        <f>SUM(F68:F69)</f>
      </c>
      <c r="G70" s="23">
        <f>SUM(G68:G69)</f>
      </c>
      <c r="H70" s="23">
        <f>SUM(H68:H69)</f>
      </c>
      <c r="I70" s="23">
        <f>SUM(I68:I69)</f>
      </c>
      <c r="J70" s="23">
        <f>SUM(J68:J69)</f>
      </c>
      <c r="K70" s="23">
        <f>SUM(K68:K69)</f>
      </c>
      <c r="L70" s="23">
        <f>SUM(L68:L69)</f>
      </c>
      <c r="M70" s="23">
        <f>SUM(M68:M69)</f>
      </c>
      <c r="N70" s="23">
        <f>SUM(N68:N69)</f>
      </c>
      <c r="O70" s="23">
        <f>SUM(O68:O69)</f>
      </c>
      <c r="P70" s="23">
        <f>SUM(P68:P69)</f>
      </c>
      <c r="Q70" s="23">
        <f>SUM(Q68:Q69)</f>
      </c>
      <c r="R70" s="23">
        <f>SUM(R68:R69)</f>
      </c>
      <c r="S70" s="23">
        <f>SUM(S68:S69)</f>
      </c>
      <c r="T70" s="23">
        <f>SUM(T68:T69)</f>
      </c>
      <c r="U70" s="23">
        <f>SUM(U68:U69)</f>
      </c>
      <c r="V70" s="23">
        <f>SUM(V68:V69)</f>
      </c>
    </row>
    <row x14ac:dyDescent="0.25" r="71" customHeight="1" ht="17.25">
      <c r="A71" s="33">
        <v>44846</v>
      </c>
      <c r="B71" s="118" t="s">
        <v>14</v>
      </c>
      <c r="C71" s="36"/>
      <c r="D71" s="17">
        <v>-62</v>
      </c>
      <c r="E71" s="36"/>
      <c r="F71" s="17">
        <v>-70</v>
      </c>
      <c r="G71" s="17">
        <v>-40</v>
      </c>
      <c r="H71" s="17">
        <v>-10</v>
      </c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</row>
    <row x14ac:dyDescent="0.25" r="72" customHeight="1" ht="17.25">
      <c r="A72" s="33" t="s">
        <v>3117</v>
      </c>
      <c r="B72" s="118" t="s">
        <v>14</v>
      </c>
      <c r="C72" s="36"/>
      <c r="D72" s="17">
        <v>-29</v>
      </c>
      <c r="E72" s="17">
        <v>-10</v>
      </c>
      <c r="F72" s="36"/>
      <c r="G72" s="17">
        <v>-33</v>
      </c>
      <c r="H72" s="36"/>
      <c r="I72" s="36"/>
      <c r="J72" s="36"/>
      <c r="K72" s="17">
        <v>-20</v>
      </c>
      <c r="L72" s="17">
        <v>-50</v>
      </c>
      <c r="M72" s="36"/>
      <c r="N72" s="36"/>
      <c r="O72" s="36"/>
      <c r="P72" s="17">
        <v>-30</v>
      </c>
      <c r="Q72" s="36"/>
      <c r="R72" s="36"/>
      <c r="S72" s="36"/>
      <c r="T72" s="36"/>
      <c r="U72" s="36"/>
      <c r="V72" s="36"/>
    </row>
    <row x14ac:dyDescent="0.25" r="73" customHeight="1" ht="17.25">
      <c r="A73" s="15" t="s">
        <v>2115</v>
      </c>
      <c r="B73" s="16" t="s">
        <v>14</v>
      </c>
      <c r="C73" s="36"/>
      <c r="D73" s="17">
        <v>-41</v>
      </c>
      <c r="E73" s="17">
        <v>-23</v>
      </c>
      <c r="F73" s="17">
        <v>-178</v>
      </c>
      <c r="G73" s="17">
        <v>-22</v>
      </c>
      <c r="H73" s="17">
        <v>-63</v>
      </c>
      <c r="I73" s="36"/>
      <c r="J73" s="36"/>
      <c r="K73" s="17">
        <v>-86</v>
      </c>
      <c r="L73" s="17">
        <v>-104</v>
      </c>
      <c r="M73" s="36"/>
      <c r="N73" s="36"/>
      <c r="O73" s="36"/>
      <c r="P73" s="17">
        <v>-18</v>
      </c>
      <c r="Q73" s="17">
        <v>-25</v>
      </c>
      <c r="R73" s="17">
        <v>-78</v>
      </c>
      <c r="S73" s="17">
        <v>-46</v>
      </c>
      <c r="T73" s="36"/>
      <c r="U73" s="36"/>
      <c r="V73" s="36"/>
    </row>
    <row x14ac:dyDescent="0.25" r="74" customHeight="1" ht="17.25">
      <c r="A74" s="21" t="s">
        <v>6515</v>
      </c>
      <c r="B74" s="47"/>
      <c r="C74" s="23">
        <f>SUM(C70:C73)</f>
      </c>
      <c r="D74" s="23">
        <f>SUM(D70:D73)</f>
      </c>
      <c r="E74" s="23">
        <f>SUM(E70:E73)</f>
      </c>
      <c r="F74" s="23">
        <f>SUM(F70:F73)</f>
      </c>
      <c r="G74" s="23">
        <f>SUM(G70:G73)</f>
      </c>
      <c r="H74" s="23">
        <f>SUM(H70:H73)</f>
      </c>
      <c r="I74" s="23">
        <f>SUM(I70:I73)</f>
      </c>
      <c r="J74" s="23">
        <f>SUM(J70:J73)</f>
      </c>
      <c r="K74" s="23">
        <f>SUM(K70:K73)</f>
      </c>
      <c r="L74" s="23">
        <f>SUM(L70:L73)</f>
      </c>
      <c r="M74" s="23">
        <f>SUM(M70:M73)</f>
      </c>
      <c r="N74" s="23">
        <f>SUM(N70:N73)</f>
      </c>
      <c r="O74" s="23">
        <f>SUM(O70:O73)</f>
      </c>
      <c r="P74" s="23">
        <f>SUM(P70:P73)</f>
      </c>
      <c r="Q74" s="23">
        <f>SUM(Q70:Q73)</f>
      </c>
      <c r="R74" s="23">
        <f>SUM(R70:R73)</f>
      </c>
      <c r="S74" s="23">
        <f>SUM(S70:S73)</f>
      </c>
      <c r="T74" s="23">
        <f>SUM(T70:T73)</f>
      </c>
      <c r="U74" s="23">
        <f>SUM(U70:U73)</f>
      </c>
      <c r="V74" s="23">
        <f>SUM(V70:V73)</f>
      </c>
    </row>
    <row x14ac:dyDescent="0.25" r="75" customHeight="1" ht="17.25">
      <c r="A75" s="733">
        <v>44927</v>
      </c>
      <c r="B75" s="735" t="s">
        <v>6555</v>
      </c>
      <c r="C75" s="356"/>
      <c r="D75" s="251"/>
      <c r="E75" s="251"/>
      <c r="F75" s="251"/>
      <c r="G75" s="251"/>
      <c r="H75" s="251"/>
      <c r="I75" s="251"/>
      <c r="J75" s="251"/>
      <c r="K75" s="251"/>
      <c r="L75" s="250">
        <v>-17</v>
      </c>
      <c r="M75" s="251"/>
      <c r="N75" s="251"/>
      <c r="O75" s="251"/>
      <c r="P75" s="251"/>
      <c r="Q75" s="251"/>
      <c r="R75" s="251"/>
      <c r="S75" s="251"/>
      <c r="T75" s="251"/>
      <c r="U75" s="251"/>
      <c r="V75" s="251"/>
    </row>
    <row x14ac:dyDescent="0.25" r="76" customHeight="1" ht="17.25">
      <c r="A76" s="33">
        <v>45047</v>
      </c>
      <c r="B76" s="25" t="s">
        <v>14</v>
      </c>
      <c r="C76" s="19">
        <v>-190</v>
      </c>
      <c r="D76" s="36"/>
      <c r="E76" s="17">
        <v>-317</v>
      </c>
      <c r="F76" s="36"/>
      <c r="G76" s="17">
        <v>-40</v>
      </c>
      <c r="H76" s="36"/>
      <c r="I76" s="36"/>
      <c r="J76" s="17">
        <v>-146</v>
      </c>
      <c r="K76" s="36"/>
      <c r="L76" s="36"/>
      <c r="M76" s="36"/>
      <c r="N76" s="17">
        <v>-255</v>
      </c>
      <c r="O76" s="17">
        <v>-293</v>
      </c>
      <c r="P76" s="36"/>
      <c r="Q76" s="36"/>
      <c r="R76" s="17">
        <v>-6</v>
      </c>
      <c r="S76" s="36"/>
      <c r="T76" s="36"/>
      <c r="U76" s="17">
        <v>-29</v>
      </c>
      <c r="V76" s="36"/>
    </row>
    <row x14ac:dyDescent="0.25" r="77" customHeight="1" ht="17.25">
      <c r="A77" s="33">
        <v>45047</v>
      </c>
      <c r="B77" s="118" t="s">
        <v>14</v>
      </c>
      <c r="C77" s="36"/>
      <c r="D77" s="17">
        <v>-41</v>
      </c>
      <c r="E77" s="36"/>
      <c r="F77" s="17">
        <v>-103</v>
      </c>
      <c r="G77" s="36"/>
      <c r="H77" s="17">
        <v>-7</v>
      </c>
      <c r="I77" s="36"/>
      <c r="J77" s="36"/>
      <c r="K77" s="17">
        <v>-31</v>
      </c>
      <c r="L77" s="17">
        <v>-13</v>
      </c>
      <c r="M77" s="36"/>
      <c r="N77" s="36"/>
      <c r="O77" s="36"/>
      <c r="P77" s="17">
        <v>-31</v>
      </c>
      <c r="Q77" s="17">
        <v>-1</v>
      </c>
      <c r="R77" s="36"/>
      <c r="S77" s="36"/>
      <c r="T77" s="36"/>
      <c r="U77" s="36"/>
      <c r="V77" s="36"/>
    </row>
    <row x14ac:dyDescent="0.25" r="78" customHeight="1" ht="17.25">
      <c r="A78" s="33" t="s">
        <v>4129</v>
      </c>
      <c r="B78" s="118" t="s">
        <v>14</v>
      </c>
      <c r="C78" s="36"/>
      <c r="D78" s="17">
        <v>-169</v>
      </c>
      <c r="E78" s="36"/>
      <c r="F78" s="36"/>
      <c r="G78" s="17">
        <v>-175</v>
      </c>
      <c r="H78" s="36"/>
      <c r="I78" s="36"/>
      <c r="J78" s="36"/>
      <c r="K78" s="17">
        <v>-200</v>
      </c>
      <c r="L78" s="17">
        <v>-32</v>
      </c>
      <c r="M78" s="36"/>
      <c r="N78" s="36"/>
      <c r="O78" s="36"/>
      <c r="P78" s="17">
        <v>-19</v>
      </c>
      <c r="Q78" s="17">
        <v>-45</v>
      </c>
      <c r="R78" s="36"/>
      <c r="S78" s="36"/>
      <c r="T78" s="36"/>
      <c r="U78" s="36"/>
      <c r="V78" s="36"/>
    </row>
    <row x14ac:dyDescent="0.25" r="79" customHeight="1" ht="17.25">
      <c r="A79" s="15" t="s">
        <v>3381</v>
      </c>
      <c r="B79" s="118" t="s">
        <v>14</v>
      </c>
      <c r="C79" s="36"/>
      <c r="D79" s="36"/>
      <c r="E79" s="36"/>
      <c r="F79" s="36"/>
      <c r="G79" s="36"/>
      <c r="H79" s="17">
        <v>-10</v>
      </c>
      <c r="I79" s="36"/>
      <c r="J79" s="36"/>
      <c r="K79" s="17">
        <v>-158</v>
      </c>
      <c r="L79" s="36"/>
      <c r="M79" s="17">
        <v>-50</v>
      </c>
      <c r="N79" s="17">
        <v>-150</v>
      </c>
      <c r="O79" s="17">
        <v>-320</v>
      </c>
      <c r="P79" s="17">
        <v>-2</v>
      </c>
      <c r="Q79" s="36"/>
      <c r="R79" s="17">
        <v>-3</v>
      </c>
      <c r="S79" s="36"/>
      <c r="T79" s="36"/>
      <c r="U79" s="17">
        <v>-10</v>
      </c>
      <c r="V79" s="36"/>
    </row>
    <row x14ac:dyDescent="0.25" r="80" customHeight="1" ht="17.25">
      <c r="A80" s="15" t="s">
        <v>3381</v>
      </c>
      <c r="B80" s="16" t="s">
        <v>14</v>
      </c>
      <c r="C80" s="17">
        <v>-202</v>
      </c>
      <c r="D80" s="36"/>
      <c r="E80" s="36"/>
      <c r="F80" s="17">
        <v>-238</v>
      </c>
      <c r="G80" s="36"/>
      <c r="H80" s="36"/>
      <c r="I80" s="17">
        <v>-37</v>
      </c>
      <c r="J80" s="36"/>
      <c r="K80" s="36"/>
      <c r="L80" s="36"/>
      <c r="M80" s="36"/>
      <c r="N80" s="36"/>
      <c r="O80" s="36"/>
      <c r="P80" s="36"/>
      <c r="Q80" s="17">
        <v>-23</v>
      </c>
      <c r="R80" s="36"/>
      <c r="S80" s="17">
        <v>-31</v>
      </c>
      <c r="T80" s="36"/>
      <c r="U80" s="36"/>
      <c r="V80" s="36"/>
    </row>
    <row x14ac:dyDescent="0.25" r="81" customHeight="1" ht="17.25">
      <c r="A81" s="200" t="s">
        <v>3381</v>
      </c>
      <c r="B81" s="294" t="s">
        <v>6555</v>
      </c>
      <c r="C81" s="202"/>
      <c r="D81" s="194">
        <v>-6</v>
      </c>
      <c r="E81" s="202"/>
      <c r="F81" s="202"/>
      <c r="G81" s="202"/>
      <c r="H81" s="194">
        <v>-21</v>
      </c>
      <c r="I81" s="202"/>
      <c r="J81" s="202"/>
      <c r="K81" s="202"/>
      <c r="L81" s="202"/>
      <c r="M81" s="202"/>
      <c r="N81" s="202"/>
      <c r="O81" s="202"/>
      <c r="P81" s="202"/>
      <c r="Q81" s="202"/>
      <c r="R81" s="202"/>
      <c r="S81" s="202"/>
      <c r="T81" s="202"/>
      <c r="U81" s="202"/>
      <c r="V81" s="202"/>
    </row>
    <row x14ac:dyDescent="0.25" r="82" customHeight="1" ht="17.25">
      <c r="A82" s="15" t="s">
        <v>3343</v>
      </c>
      <c r="B82" s="16" t="s">
        <v>14</v>
      </c>
      <c r="C82" s="36"/>
      <c r="D82" s="36"/>
      <c r="E82" s="17">
        <v>-234</v>
      </c>
      <c r="F82" s="36"/>
      <c r="G82" s="36"/>
      <c r="H82" s="36"/>
      <c r="I82" s="36"/>
      <c r="J82" s="36"/>
      <c r="K82" s="17">
        <v>-18</v>
      </c>
      <c r="L82" s="36"/>
      <c r="M82" s="36"/>
      <c r="N82" s="17">
        <v>-56</v>
      </c>
      <c r="O82" s="17">
        <v>-750</v>
      </c>
      <c r="P82" s="17">
        <v>-1</v>
      </c>
      <c r="Q82" s="17">
        <v>-17</v>
      </c>
      <c r="R82" s="36"/>
      <c r="S82" s="36"/>
      <c r="T82" s="36"/>
      <c r="U82" s="17">
        <v>-86</v>
      </c>
      <c r="V82" s="36"/>
    </row>
    <row x14ac:dyDescent="0.25" r="83" customHeight="1" ht="17.25">
      <c r="A83" s="200" t="s">
        <v>3343</v>
      </c>
      <c r="B83" s="294" t="s">
        <v>6555</v>
      </c>
      <c r="C83" s="202"/>
      <c r="D83" s="194">
        <v>-15</v>
      </c>
      <c r="E83" s="202"/>
      <c r="F83" s="202"/>
      <c r="G83" s="202"/>
      <c r="H83" s="202"/>
      <c r="I83" s="202"/>
      <c r="J83" s="202"/>
      <c r="K83" s="202"/>
      <c r="L83" s="202"/>
      <c r="M83" s="202"/>
      <c r="N83" s="202"/>
      <c r="O83" s="58"/>
      <c r="P83" s="58"/>
      <c r="Q83" s="202"/>
      <c r="R83" s="202"/>
      <c r="S83" s="202"/>
      <c r="T83" s="202"/>
      <c r="U83" s="202"/>
      <c r="V83" s="202"/>
    </row>
    <row x14ac:dyDescent="0.25" r="84" customHeight="1" ht="17.25">
      <c r="A84" s="21" t="s">
        <v>5944</v>
      </c>
      <c r="B84" s="47"/>
      <c r="C84" s="23">
        <f>SUM(C74:C83)</f>
      </c>
      <c r="D84" s="23">
        <f>SUM(D74:D83)</f>
      </c>
      <c r="E84" s="23">
        <f>SUM(E74:E83)</f>
      </c>
      <c r="F84" s="23">
        <f>SUM(F74:F83)</f>
      </c>
      <c r="G84" s="23">
        <f>SUM(G74:G83)</f>
      </c>
      <c r="H84" s="23">
        <f>SUM(H74:H83)</f>
      </c>
      <c r="I84" s="23">
        <f>SUM(I74:I83)</f>
      </c>
      <c r="J84" s="23">
        <f>SUM(J74:J83)</f>
      </c>
      <c r="K84" s="23">
        <f>SUM(K74:K83)</f>
      </c>
      <c r="L84" s="23">
        <f>SUM(L74:L83)</f>
      </c>
      <c r="M84" s="23">
        <f>SUM(M74:M83)</f>
      </c>
      <c r="N84" s="23">
        <f>SUM(N74:N83)</f>
      </c>
      <c r="O84" s="23">
        <f>SUM(O74:O83)</f>
      </c>
      <c r="P84" s="23">
        <f>SUM(P74:P83)</f>
      </c>
      <c r="Q84" s="23">
        <f>SUM(Q74:Q83)</f>
      </c>
      <c r="R84" s="23">
        <f>SUM(R74:R83)</f>
      </c>
      <c r="S84" s="23">
        <f>SUM(S74:S83)</f>
      </c>
      <c r="T84" s="23">
        <f>SUM(T74:T83)</f>
      </c>
      <c r="U84" s="23">
        <f>SUM(U74:U83)</f>
      </c>
      <c r="V84" s="23">
        <f>SUM(V74:V83)</f>
      </c>
    </row>
    <row x14ac:dyDescent="0.25" r="85" customHeight="1" ht="17.25">
      <c r="A85" s="15">
        <v>45079</v>
      </c>
      <c r="B85" s="242" t="s">
        <v>14</v>
      </c>
      <c r="C85" s="36"/>
      <c r="D85" s="36"/>
      <c r="E85" s="17">
        <v>-80</v>
      </c>
      <c r="F85" s="17">
        <v>-51</v>
      </c>
      <c r="G85" s="36"/>
      <c r="H85" s="17">
        <v>-11</v>
      </c>
      <c r="I85" s="36"/>
      <c r="J85" s="36"/>
      <c r="K85" s="17">
        <v>-23</v>
      </c>
      <c r="L85" s="36"/>
      <c r="M85" s="17">
        <v>-60</v>
      </c>
      <c r="N85" s="17">
        <v>-226</v>
      </c>
      <c r="O85" s="17">
        <v>-157</v>
      </c>
      <c r="P85" s="36"/>
      <c r="Q85" s="17">
        <v>-15</v>
      </c>
      <c r="R85" s="36"/>
      <c r="S85" s="36"/>
      <c r="T85" s="36"/>
      <c r="U85" s="17">
        <v>-11</v>
      </c>
      <c r="V85" s="36"/>
    </row>
    <row x14ac:dyDescent="0.25" r="86" customHeight="1" ht="17.25">
      <c r="A86" s="15" t="s">
        <v>3426</v>
      </c>
      <c r="B86" s="16" t="s">
        <v>14</v>
      </c>
      <c r="C86" s="18"/>
      <c r="D86" s="17">
        <v>-10</v>
      </c>
      <c r="E86" s="17">
        <v>-100</v>
      </c>
      <c r="F86" s="18"/>
      <c r="G86" s="17">
        <v>-15</v>
      </c>
      <c r="H86" s="17">
        <v>-14</v>
      </c>
      <c r="I86" s="18"/>
      <c r="J86" s="18"/>
      <c r="K86" s="17">
        <v>-63</v>
      </c>
      <c r="L86" s="17">
        <v>-20</v>
      </c>
      <c r="M86" s="18"/>
      <c r="N86" s="18"/>
      <c r="O86" s="18"/>
      <c r="P86" s="18"/>
      <c r="Q86" s="17">
        <v>-59</v>
      </c>
      <c r="R86" s="18"/>
      <c r="S86" s="18"/>
      <c r="T86" s="18"/>
      <c r="U86" s="18"/>
      <c r="V86" s="18"/>
    </row>
    <row x14ac:dyDescent="0.25" r="87" customHeight="1" ht="17.25">
      <c r="A87" s="15" t="s">
        <v>3426</v>
      </c>
      <c r="B87" s="16" t="s">
        <v>14</v>
      </c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">
        <v>-108</v>
      </c>
      <c r="N87" s="36"/>
      <c r="O87" s="17">
        <v>-100</v>
      </c>
      <c r="P87" s="36"/>
      <c r="Q87" s="36"/>
      <c r="R87" s="36"/>
      <c r="S87" s="36"/>
      <c r="T87" s="36"/>
      <c r="U87" s="36"/>
      <c r="V87" s="36"/>
    </row>
    <row x14ac:dyDescent="0.25" r="88" customHeight="1" ht="17.25">
      <c r="A88" s="33" t="s">
        <v>4055</v>
      </c>
      <c r="B88" s="34" t="s">
        <v>14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7">
        <v>-527</v>
      </c>
      <c r="P88" s="18"/>
      <c r="Q88" s="18"/>
      <c r="R88" s="18"/>
      <c r="S88" s="18"/>
      <c r="T88" s="18"/>
      <c r="U88" s="17">
        <v>-29</v>
      </c>
      <c r="V88" s="18"/>
    </row>
    <row x14ac:dyDescent="0.25" r="89" customHeight="1" ht="17.25">
      <c r="A89" s="33" t="s">
        <v>4055</v>
      </c>
      <c r="B89" s="34" t="s">
        <v>14</v>
      </c>
      <c r="C89" s="17">
        <v>-25</v>
      </c>
      <c r="D89" s="18"/>
      <c r="E89" s="17">
        <v>-200</v>
      </c>
      <c r="F89" s="17">
        <v>-164</v>
      </c>
      <c r="G89" s="17">
        <v>-31</v>
      </c>
      <c r="H89" s="18"/>
      <c r="I89" s="17">
        <v>-63</v>
      </c>
      <c r="J89" s="18"/>
      <c r="K89" s="17">
        <v>-70</v>
      </c>
      <c r="L89" s="17">
        <v>-6</v>
      </c>
      <c r="M89" s="18"/>
      <c r="N89" s="17">
        <v>-38</v>
      </c>
      <c r="O89" s="18"/>
      <c r="P89" s="18"/>
      <c r="Q89" s="18"/>
      <c r="R89" s="18"/>
      <c r="S89" s="18"/>
      <c r="T89" s="18"/>
      <c r="U89" s="18"/>
      <c r="V89" s="18"/>
    </row>
    <row x14ac:dyDescent="0.25" r="90" customHeight="1" ht="17.25">
      <c r="A90" s="249" t="s">
        <v>1790</v>
      </c>
      <c r="B90" s="228" t="s">
        <v>6556</v>
      </c>
      <c r="C90" s="263"/>
      <c r="D90" s="196"/>
      <c r="E90" s="196"/>
      <c r="F90" s="263"/>
      <c r="G90" s="263"/>
      <c r="H90" s="196"/>
      <c r="I90" s="196"/>
      <c r="J90" s="196"/>
      <c r="K90" s="196"/>
      <c r="L90" s="263"/>
      <c r="M90" s="196"/>
      <c r="N90" s="195">
        <v>-30</v>
      </c>
      <c r="O90" s="196"/>
      <c r="P90" s="196"/>
      <c r="Q90" s="196"/>
      <c r="R90" s="196"/>
      <c r="S90" s="196"/>
      <c r="T90" s="196"/>
      <c r="U90" s="196"/>
      <c r="V90" s="196"/>
    </row>
    <row x14ac:dyDescent="0.25" r="91" customHeight="1" ht="17.25">
      <c r="A91" s="21" t="s">
        <v>5946</v>
      </c>
      <c r="B91" s="47"/>
      <c r="C91" s="23">
        <f>SUM(C84:C90)</f>
      </c>
      <c r="D91" s="23">
        <f>SUM(D84:D90)</f>
      </c>
      <c r="E91" s="23">
        <f>SUM(E84:E90)</f>
      </c>
      <c r="F91" s="23">
        <f>SUM(F84:F90)</f>
      </c>
      <c r="G91" s="23">
        <f>SUM(G84:G90)</f>
      </c>
      <c r="H91" s="49">
        <f>SUM(H84:H90)</f>
      </c>
      <c r="I91" s="23">
        <f>SUM(I84:I90)</f>
      </c>
      <c r="J91" s="23">
        <f>SUM(J84:J90)</f>
      </c>
      <c r="K91" s="23">
        <f>SUM(K84:K90)</f>
      </c>
      <c r="L91" s="23">
        <f>SUM(L84:L90)</f>
      </c>
      <c r="M91" s="23">
        <f>SUM(M84:M90)</f>
      </c>
      <c r="N91" s="23">
        <f>SUM(N84:N90)</f>
      </c>
      <c r="O91" s="49">
        <f>SUM(O84:O90)</f>
      </c>
      <c r="P91" s="23">
        <f>SUM(P84:P90)</f>
      </c>
      <c r="Q91" s="23">
        <f>SUM(Q84:Q90)</f>
      </c>
      <c r="R91" s="23">
        <f>SUM(R84:R90)</f>
      </c>
      <c r="S91" s="23">
        <f>SUM(S84:S90)</f>
      </c>
      <c r="T91" s="23">
        <f>SUM(T84:T90)</f>
      </c>
      <c r="U91" s="49">
        <f>SUM(U84:U90)</f>
      </c>
      <c r="V91" s="23">
        <f>SUM(V84:V90)</f>
      </c>
    </row>
    <row x14ac:dyDescent="0.25" r="92" customHeight="1" ht="17.25">
      <c r="A92" s="28">
        <v>44929</v>
      </c>
      <c r="B92" s="29" t="s">
        <v>6556</v>
      </c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0">
        <v>-45</v>
      </c>
      <c r="N92" s="31"/>
      <c r="O92" s="31"/>
      <c r="P92" s="31"/>
      <c r="Q92" s="31"/>
      <c r="R92" s="31"/>
      <c r="S92" s="31"/>
      <c r="T92" s="31"/>
      <c r="U92" s="31"/>
      <c r="V92" s="31"/>
    </row>
    <row x14ac:dyDescent="0.25" r="93" customHeight="1" ht="17.25">
      <c r="A93" s="28">
        <v>44929</v>
      </c>
      <c r="B93" s="29" t="s">
        <v>6557</v>
      </c>
      <c r="C93" s="202"/>
      <c r="D93" s="202"/>
      <c r="E93" s="194">
        <v>-416</v>
      </c>
      <c r="F93" s="194">
        <v>-112</v>
      </c>
      <c r="G93" s="202"/>
      <c r="H93" s="740">
        <v>11</v>
      </c>
      <c r="I93" s="194">
        <v>-28</v>
      </c>
      <c r="J93" s="202"/>
      <c r="K93" s="194">
        <v>-149</v>
      </c>
      <c r="L93" s="194">
        <v>-37</v>
      </c>
      <c r="M93" s="194">
        <v>-47</v>
      </c>
      <c r="N93" s="194">
        <v>-53</v>
      </c>
      <c r="O93" s="740">
        <v>157</v>
      </c>
      <c r="P93" s="202"/>
      <c r="Q93" s="202"/>
      <c r="R93" s="194">
        <v>-52</v>
      </c>
      <c r="S93" s="194">
        <v>-149</v>
      </c>
      <c r="T93" s="202"/>
      <c r="U93" s="740">
        <v>11</v>
      </c>
      <c r="V93" s="202"/>
    </row>
    <row x14ac:dyDescent="0.25" r="94" customHeight="1" ht="17.25">
      <c r="A94" s="15"/>
      <c r="B94" s="1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</row>
    <row x14ac:dyDescent="0.25" r="95" customHeight="1" ht="17.25">
      <c r="A95" s="123"/>
      <c r="B95" s="124"/>
      <c r="C95" s="103">
        <f>SUM(C91:C93)</f>
      </c>
      <c r="D95" s="103">
        <f>SUM(D91:D93)</f>
      </c>
      <c r="E95" s="103">
        <f>SUM(E91:E93)</f>
      </c>
      <c r="F95" s="103">
        <f>SUM(F91:F93)</f>
      </c>
      <c r="G95" s="103">
        <f>SUM(G91:G93)</f>
      </c>
      <c r="H95" s="103">
        <f>SUM(H91:H93)</f>
      </c>
      <c r="I95" s="103">
        <f>SUM(I91:I93)</f>
      </c>
      <c r="J95" s="103">
        <f>SUM(J91:J93)</f>
      </c>
      <c r="K95" s="103">
        <f>SUM(K91:K93)</f>
      </c>
      <c r="L95" s="103">
        <f>SUM(L91:L93)</f>
      </c>
      <c r="M95" s="103">
        <f>SUM(M91:M93)</f>
      </c>
      <c r="N95" s="103">
        <f>SUM(N91:N93)</f>
      </c>
      <c r="O95" s="103">
        <f>SUM(O91:O93)</f>
      </c>
      <c r="P95" s="103">
        <f>SUM(P91:P93)</f>
      </c>
      <c r="Q95" s="103">
        <f>SUM(Q91:Q93)</f>
      </c>
      <c r="R95" s="103">
        <f>SUM(R91:R93)</f>
      </c>
      <c r="S95" s="103">
        <f>SUM(S91:S93)</f>
      </c>
      <c r="T95" s="103">
        <f>SUM(T91:T93)</f>
      </c>
      <c r="U95" s="103">
        <f>SUM(U91:U93)</f>
      </c>
      <c r="V95" s="103">
        <f>SUM(V91:V93)</f>
      </c>
    </row>
    <row x14ac:dyDescent="0.25" r="96" customHeight="1" ht="17.25">
      <c r="A96" s="37"/>
      <c r="B96" s="83"/>
      <c r="C96" s="267" t="s">
        <v>31</v>
      </c>
      <c r="D96" s="267" t="s">
        <v>368</v>
      </c>
      <c r="E96" s="267" t="s">
        <v>9</v>
      </c>
      <c r="F96" s="267" t="s">
        <v>7</v>
      </c>
      <c r="G96" s="267" t="s">
        <v>10</v>
      </c>
      <c r="H96" s="267" t="s">
        <v>428</v>
      </c>
      <c r="I96" s="267" t="s">
        <v>383</v>
      </c>
      <c r="J96" s="267" t="s">
        <v>442</v>
      </c>
      <c r="K96" s="267" t="s">
        <v>8</v>
      </c>
      <c r="L96" s="267" t="s">
        <v>358</v>
      </c>
      <c r="M96" s="267" t="s">
        <v>1866</v>
      </c>
      <c r="N96" s="267" t="s">
        <v>32</v>
      </c>
      <c r="O96" s="267" t="s">
        <v>33</v>
      </c>
      <c r="P96" s="267" t="s">
        <v>6</v>
      </c>
      <c r="Q96" s="267" t="s">
        <v>75</v>
      </c>
      <c r="R96" s="267" t="s">
        <v>5996</v>
      </c>
      <c r="S96" s="267" t="s">
        <v>76</v>
      </c>
      <c r="T96" s="267" t="s">
        <v>2301</v>
      </c>
      <c r="U96" s="267" t="s">
        <v>1083</v>
      </c>
      <c r="V96" s="267"/>
    </row>
    <row x14ac:dyDescent="0.25" r="97" customHeight="1" ht="17.25">
      <c r="A97" s="127" t="s">
        <v>6558</v>
      </c>
      <c r="B97" s="128"/>
      <c r="C97" s="144"/>
      <c r="D97" s="144"/>
      <c r="E97" s="144"/>
      <c r="F97" s="145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9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9.290714285714287" customWidth="1" bestFit="1"/>
    <col min="8" max="8" style="116" width="9.290714285714287" customWidth="1" bestFit="1"/>
    <col min="9" max="9" style="116" width="9.290714285714287" customWidth="1" bestFit="1"/>
    <col min="10" max="10" style="116" width="9.290714285714287" customWidth="1" bestFit="1"/>
    <col min="11" max="11" style="116" width="9.290714285714287" customWidth="1" bestFit="1"/>
    <col min="12" max="12" style="116" width="9.290714285714287" customWidth="1" bestFit="1"/>
    <col min="13" max="13" style="116" width="9.290714285714287" customWidth="1" bestFit="1"/>
    <col min="14" max="14" style="116" width="9.290714285714287" customWidth="1" bestFit="1"/>
    <col min="15" max="15" style="116" width="8.576428571428572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5817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2"/>
    </row>
    <row x14ac:dyDescent="0.25" r="5" customHeight="1" ht="17.25">
      <c r="A5" s="37"/>
      <c r="B5" s="2"/>
      <c r="C5" s="3"/>
      <c r="D5" s="3"/>
      <c r="E5" s="3"/>
      <c r="F5" s="3"/>
      <c r="G5" s="11"/>
      <c r="H5" s="11"/>
      <c r="I5" s="11"/>
      <c r="J5" s="11"/>
      <c r="K5" s="11"/>
      <c r="L5" s="11"/>
      <c r="M5" s="11"/>
      <c r="N5" s="11"/>
      <c r="O5" s="3"/>
      <c r="P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9</v>
      </c>
      <c r="F6" s="267" t="s">
        <v>10</v>
      </c>
      <c r="G6" s="267" t="s">
        <v>428</v>
      </c>
      <c r="H6" s="267" t="s">
        <v>75</v>
      </c>
      <c r="I6" s="267" t="s">
        <v>8</v>
      </c>
      <c r="J6" s="267" t="s">
        <v>1866</v>
      </c>
      <c r="K6" s="267" t="s">
        <v>32</v>
      </c>
      <c r="L6" s="267" t="s">
        <v>31</v>
      </c>
      <c r="M6" s="267" t="s">
        <v>33</v>
      </c>
      <c r="N6" s="267" t="s">
        <v>76</v>
      </c>
      <c r="O6" s="267"/>
      <c r="P6" s="2"/>
    </row>
    <row x14ac:dyDescent="0.25" r="7" customHeight="1" ht="17.25">
      <c r="A7" s="15" t="s">
        <v>3048</v>
      </c>
      <c r="B7" s="16" t="s">
        <v>6504</v>
      </c>
      <c r="C7" s="19">
        <v>100</v>
      </c>
      <c r="D7" s="19">
        <v>100</v>
      </c>
      <c r="E7" s="19">
        <v>100</v>
      </c>
      <c r="F7" s="19">
        <v>45</v>
      </c>
      <c r="G7" s="19">
        <v>5</v>
      </c>
      <c r="H7" s="19">
        <v>25</v>
      </c>
      <c r="I7" s="19">
        <v>90</v>
      </c>
      <c r="J7" s="35"/>
      <c r="K7" s="35"/>
      <c r="L7" s="35"/>
      <c r="M7" s="35"/>
      <c r="N7" s="35"/>
      <c r="O7" s="35"/>
      <c r="P7" s="2"/>
    </row>
    <row x14ac:dyDescent="0.25" r="8" customHeight="1" ht="17.25">
      <c r="A8" s="117" t="s">
        <v>3048</v>
      </c>
      <c r="B8" s="118" t="s">
        <v>6505</v>
      </c>
      <c r="C8" s="45"/>
      <c r="D8" s="45"/>
      <c r="E8" s="27"/>
      <c r="F8" s="45"/>
      <c r="G8" s="45"/>
      <c r="H8" s="45"/>
      <c r="I8" s="45"/>
      <c r="J8" s="26">
        <v>70</v>
      </c>
      <c r="K8" s="26">
        <v>30</v>
      </c>
      <c r="L8" s="26">
        <v>80</v>
      </c>
      <c r="M8" s="45"/>
      <c r="N8" s="45"/>
      <c r="O8" s="27"/>
      <c r="P8" s="2"/>
    </row>
    <row x14ac:dyDescent="0.25" r="9" customHeight="1" ht="17.25">
      <c r="A9" s="21" t="s">
        <v>5017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23">
        <f>SUM(L7:L8)</f>
      </c>
      <c r="M9" s="352"/>
      <c r="N9" s="352"/>
      <c r="O9" s="119"/>
      <c r="P9" s="2"/>
    </row>
    <row x14ac:dyDescent="0.25" r="10" customHeight="1" ht="17.25">
      <c r="A10" s="33">
        <v>44571</v>
      </c>
      <c r="B10" s="661" t="s">
        <v>6506</v>
      </c>
      <c r="C10" s="20"/>
      <c r="D10" s="35"/>
      <c r="E10" s="19">
        <v>400</v>
      </c>
      <c r="F10" s="20"/>
      <c r="G10" s="19">
        <v>10</v>
      </c>
      <c r="H10" s="35"/>
      <c r="I10" s="35"/>
      <c r="J10" s="35"/>
      <c r="K10" s="35"/>
      <c r="L10" s="35"/>
      <c r="M10" s="19">
        <v>300</v>
      </c>
      <c r="N10" s="35"/>
      <c r="O10" s="20"/>
      <c r="P10" s="2"/>
    </row>
    <row x14ac:dyDescent="0.25" r="11" customHeight="1" ht="17.25">
      <c r="A11" s="33">
        <v>44630</v>
      </c>
      <c r="B11" s="16" t="s">
        <v>6507</v>
      </c>
      <c r="C11" s="19">
        <v>60</v>
      </c>
      <c r="D11" s="19">
        <v>150</v>
      </c>
      <c r="E11" s="35"/>
      <c r="F11" s="19">
        <v>72</v>
      </c>
      <c r="G11" s="19">
        <v>10</v>
      </c>
      <c r="H11" s="35"/>
      <c r="I11" s="35"/>
      <c r="J11" s="35"/>
      <c r="K11" s="35"/>
      <c r="L11" s="35"/>
      <c r="M11" s="35"/>
      <c r="N11" s="35"/>
      <c r="O11" s="35"/>
      <c r="P11" s="2"/>
    </row>
    <row x14ac:dyDescent="0.25" r="12" customHeight="1" ht="17.25">
      <c r="A12" s="33">
        <v>44630</v>
      </c>
      <c r="B12" s="16" t="s">
        <v>6508</v>
      </c>
      <c r="C12" s="35"/>
      <c r="D12" s="35"/>
      <c r="E12" s="35"/>
      <c r="F12" s="19">
        <v>100</v>
      </c>
      <c r="G12" s="35"/>
      <c r="H12" s="35"/>
      <c r="I12" s="35"/>
      <c r="J12" s="35"/>
      <c r="K12" s="35"/>
      <c r="L12" s="35"/>
      <c r="M12" s="35"/>
      <c r="N12" s="35"/>
      <c r="O12" s="35"/>
      <c r="P12" s="2"/>
    </row>
    <row x14ac:dyDescent="0.25" r="13" customHeight="1" ht="17.25">
      <c r="A13" s="33">
        <v>44661</v>
      </c>
      <c r="B13" s="16" t="s">
        <v>6509</v>
      </c>
      <c r="C13" s="19">
        <v>90</v>
      </c>
      <c r="D13" s="35"/>
      <c r="E13" s="35"/>
      <c r="F13" s="19">
        <v>233</v>
      </c>
      <c r="G13" s="35"/>
      <c r="H13" s="35"/>
      <c r="I13" s="19">
        <v>40</v>
      </c>
      <c r="J13" s="19">
        <v>55</v>
      </c>
      <c r="K13" s="35"/>
      <c r="L13" s="19">
        <v>35</v>
      </c>
      <c r="M13" s="19">
        <v>200</v>
      </c>
      <c r="N13" s="35"/>
      <c r="O13" s="35"/>
      <c r="P13" s="2"/>
    </row>
    <row x14ac:dyDescent="0.25" r="14" customHeight="1" ht="17.25">
      <c r="A14" s="33">
        <v>44844</v>
      </c>
      <c r="B14" s="16" t="s">
        <v>6510</v>
      </c>
      <c r="C14" s="20"/>
      <c r="D14" s="20"/>
      <c r="E14" s="20"/>
      <c r="F14" s="20"/>
      <c r="G14" s="19">
        <v>10</v>
      </c>
      <c r="H14" s="35"/>
      <c r="I14" s="19">
        <v>30</v>
      </c>
      <c r="J14" s="19">
        <v>50</v>
      </c>
      <c r="K14" s="19">
        <v>10</v>
      </c>
      <c r="L14" s="35"/>
      <c r="M14" s="19">
        <v>150</v>
      </c>
      <c r="N14" s="35"/>
      <c r="O14" s="20"/>
      <c r="P14" s="2"/>
    </row>
    <row x14ac:dyDescent="0.25" r="15" customHeight="1" ht="17.25">
      <c r="A15" s="28">
        <v>44905</v>
      </c>
      <c r="B15" s="193" t="s">
        <v>6511</v>
      </c>
      <c r="C15" s="20"/>
      <c r="D15" s="30">
        <v>100</v>
      </c>
      <c r="E15" s="57"/>
      <c r="F15" s="20"/>
      <c r="G15" s="57"/>
      <c r="H15" s="20"/>
      <c r="I15" s="57"/>
      <c r="J15" s="20"/>
      <c r="K15" s="57"/>
      <c r="L15" s="20"/>
      <c r="M15" s="57"/>
      <c r="N15" s="57"/>
      <c r="O15" s="20"/>
      <c r="P15" s="2"/>
    </row>
    <row x14ac:dyDescent="0.25" r="16" customHeight="1" ht="17.25">
      <c r="A16" s="21" t="s">
        <v>4984</v>
      </c>
      <c r="B16" s="47"/>
      <c r="C16" s="23">
        <f>SUM(C9:C15)</f>
      </c>
      <c r="D16" s="23">
        <f>SUM(D9:D15)</f>
      </c>
      <c r="E16" s="23">
        <f>SUM(E9:E15)</f>
      </c>
      <c r="F16" s="23">
        <f>SUM(F9:F15)</f>
      </c>
      <c r="G16" s="23">
        <f>SUM(G9:G15)</f>
      </c>
      <c r="H16" s="23">
        <f>SUM(H9:H15)</f>
      </c>
      <c r="I16" s="23">
        <f>SUM(I9:I15)</f>
      </c>
      <c r="J16" s="23">
        <f>SUM(J9:J15)</f>
      </c>
      <c r="K16" s="23">
        <f>SUM(K9:K15)</f>
      </c>
      <c r="L16" s="23">
        <f>SUM(L9:L15)</f>
      </c>
      <c r="M16" s="23">
        <f>SUM(M9:M15)</f>
      </c>
      <c r="N16" s="352"/>
      <c r="O16" s="119"/>
      <c r="P16" s="2"/>
    </row>
    <row x14ac:dyDescent="0.25" r="17" customHeight="1" ht="17.25">
      <c r="A17" s="906">
        <v>44572</v>
      </c>
      <c r="B17" s="907" t="s">
        <v>6512</v>
      </c>
      <c r="C17" s="53">
        <v>12</v>
      </c>
      <c r="D17" s="53">
        <v>14</v>
      </c>
      <c r="E17" s="53">
        <v>51</v>
      </c>
      <c r="F17" s="910"/>
      <c r="G17" s="53">
        <v>2</v>
      </c>
      <c r="H17" s="53">
        <v>2</v>
      </c>
      <c r="I17" s="910"/>
      <c r="J17" s="910"/>
      <c r="K17" s="910"/>
      <c r="L17" s="910"/>
      <c r="M17" s="53">
        <v>33</v>
      </c>
      <c r="N17" s="53">
        <v>1</v>
      </c>
      <c r="O17" s="910"/>
      <c r="P17" s="2"/>
    </row>
    <row x14ac:dyDescent="0.25" r="18" customHeight="1" ht="17.25">
      <c r="A18" s="28" t="s">
        <v>3520</v>
      </c>
      <c r="B18" s="29" t="s">
        <v>6513</v>
      </c>
      <c r="C18" s="31"/>
      <c r="D18" s="30">
        <v>-10</v>
      </c>
      <c r="E18" s="30">
        <v>-100</v>
      </c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2" t="s">
        <v>2082</v>
      </c>
    </row>
    <row x14ac:dyDescent="0.25" r="19" customHeight="1" ht="17.25">
      <c r="A19" s="15" t="s">
        <v>2460</v>
      </c>
      <c r="B19" s="16" t="s">
        <v>14</v>
      </c>
      <c r="C19" s="36"/>
      <c r="D19" s="18"/>
      <c r="E19" s="36"/>
      <c r="F19" s="17">
        <v>-90</v>
      </c>
      <c r="G19" s="36"/>
      <c r="H19" s="36"/>
      <c r="I19" s="36"/>
      <c r="J19" s="36"/>
      <c r="K19" s="36"/>
      <c r="L19" s="36"/>
      <c r="M19" s="36"/>
      <c r="N19" s="36"/>
      <c r="O19" s="18"/>
      <c r="P19" s="4" t="s">
        <v>2082</v>
      </c>
    </row>
    <row x14ac:dyDescent="0.25" r="20" customHeight="1" ht="17.25">
      <c r="A20" s="33" t="s">
        <v>1869</v>
      </c>
      <c r="B20" s="34" t="s">
        <v>14</v>
      </c>
      <c r="C20" s="35"/>
      <c r="D20" s="35"/>
      <c r="E20" s="19">
        <v>-200</v>
      </c>
      <c r="F20" s="19">
        <v>-87</v>
      </c>
      <c r="G20" s="19">
        <v>-7</v>
      </c>
      <c r="H20" s="35"/>
      <c r="I20" s="19">
        <v>-77</v>
      </c>
      <c r="J20" s="35"/>
      <c r="K20" s="35"/>
      <c r="L20" s="35"/>
      <c r="M20" s="35"/>
      <c r="N20" s="35"/>
      <c r="O20" s="20"/>
      <c r="P20" s="4" t="s">
        <v>2082</v>
      </c>
    </row>
    <row x14ac:dyDescent="0.25" r="21" customHeight="1" ht="17.25">
      <c r="A21" s="21" t="s">
        <v>6340</v>
      </c>
      <c r="B21" s="47"/>
      <c r="C21" s="23">
        <f>SUM(C16:C20)</f>
      </c>
      <c r="D21" s="23">
        <f>SUM(D16:D20)</f>
      </c>
      <c r="E21" s="23">
        <f>SUM(E16:E20)</f>
      </c>
      <c r="F21" s="23">
        <f>SUM(F16:F20)</f>
      </c>
      <c r="G21" s="23">
        <f>SUM(G16:G20)</f>
      </c>
      <c r="H21" s="23">
        <f>SUM(H16:H20)</f>
      </c>
      <c r="I21" s="23">
        <f>SUM(I16:I20)</f>
      </c>
      <c r="J21" s="23">
        <f>SUM(J16:J20)</f>
      </c>
      <c r="K21" s="23">
        <f>SUM(K16:K20)</f>
      </c>
      <c r="L21" s="23">
        <f>SUM(L16:L20)</f>
      </c>
      <c r="M21" s="23">
        <f>SUM(M16:M20)</f>
      </c>
      <c r="N21" s="23">
        <f>SUM(N16:N20)</f>
      </c>
      <c r="O21" s="119"/>
      <c r="P21" s="2"/>
    </row>
    <row x14ac:dyDescent="0.25" r="22" customHeight="1" ht="17.25">
      <c r="A22" s="15">
        <v>44573</v>
      </c>
      <c r="B22" s="16" t="s">
        <v>14</v>
      </c>
      <c r="C22" s="19">
        <v>-150</v>
      </c>
      <c r="D22" s="19">
        <v>-240</v>
      </c>
      <c r="E22" s="35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4" t="s">
        <v>2082</v>
      </c>
    </row>
    <row x14ac:dyDescent="0.25" r="23" customHeight="1" ht="16.5">
      <c r="A23" s="33">
        <v>44604</v>
      </c>
      <c r="B23" s="16" t="s">
        <v>14</v>
      </c>
      <c r="C23" s="35"/>
      <c r="D23" s="35"/>
      <c r="E23" s="35"/>
      <c r="F23" s="19">
        <v>-115</v>
      </c>
      <c r="G23" s="35"/>
      <c r="H23" s="35"/>
      <c r="I23" s="35"/>
      <c r="J23" s="35"/>
      <c r="K23" s="35"/>
      <c r="L23" s="35"/>
      <c r="M23" s="35"/>
      <c r="N23" s="35"/>
      <c r="O23" s="35"/>
      <c r="P23" s="182" t="s">
        <v>2082</v>
      </c>
    </row>
    <row x14ac:dyDescent="0.25" r="24" customHeight="1" ht="17.25">
      <c r="A24" s="33">
        <v>44693</v>
      </c>
      <c r="B24" s="34" t="s">
        <v>14</v>
      </c>
      <c r="C24" s="19">
        <v>-37</v>
      </c>
      <c r="D24" s="35"/>
      <c r="E24" s="35"/>
      <c r="F24" s="35"/>
      <c r="G24" s="19">
        <v>-8</v>
      </c>
      <c r="H24" s="19">
        <v>-9</v>
      </c>
      <c r="I24" s="35"/>
      <c r="J24" s="35"/>
      <c r="K24" s="35"/>
      <c r="L24" s="19">
        <v>-50</v>
      </c>
      <c r="M24" s="35"/>
      <c r="N24" s="35"/>
      <c r="O24" s="35"/>
      <c r="P24" s="182" t="s">
        <v>2082</v>
      </c>
    </row>
    <row x14ac:dyDescent="0.25" r="25" customHeight="1" ht="17.25">
      <c r="A25" s="33" t="s">
        <v>1852</v>
      </c>
      <c r="B25" s="34" t="s">
        <v>14</v>
      </c>
      <c r="C25" s="35"/>
      <c r="D25" s="19">
        <v>-13</v>
      </c>
      <c r="E25" s="19">
        <v>-182</v>
      </c>
      <c r="F25" s="35"/>
      <c r="G25" s="35"/>
      <c r="H25" s="19">
        <v>-1</v>
      </c>
      <c r="I25" s="19">
        <v>-44</v>
      </c>
      <c r="J25" s="19">
        <v>-149</v>
      </c>
      <c r="K25" s="19">
        <v>-31</v>
      </c>
      <c r="L25" s="19">
        <v>-50</v>
      </c>
      <c r="M25" s="19">
        <v>-504</v>
      </c>
      <c r="N25" s="35"/>
      <c r="O25" s="35"/>
      <c r="P25" s="182" t="s">
        <v>6514</v>
      </c>
    </row>
    <row x14ac:dyDescent="0.25" r="26" customHeight="1" ht="17.25">
      <c r="A26" s="21" t="s">
        <v>6515</v>
      </c>
      <c r="B26" s="47"/>
      <c r="C26" s="23">
        <f>SUM(C21:C25)</f>
      </c>
      <c r="D26" s="23">
        <f>SUM(D21:D25)</f>
      </c>
      <c r="E26" s="23">
        <f>SUM(E21:E25)</f>
      </c>
      <c r="F26" s="23">
        <f>SUM(F21:F25)</f>
      </c>
      <c r="G26" s="23">
        <f>SUM(G21:G25)</f>
      </c>
      <c r="H26" s="23">
        <f>SUM(H21:H25)</f>
      </c>
      <c r="I26" s="23">
        <f>SUM(I21:I25)</f>
      </c>
      <c r="J26" s="23">
        <f>SUM(J21:J25)</f>
      </c>
      <c r="K26" s="23">
        <f>SUM(K21:K25)</f>
      </c>
      <c r="L26" s="23">
        <f>SUM(L21:L25)</f>
      </c>
      <c r="M26" s="23">
        <f>SUM(M21:M25)</f>
      </c>
      <c r="N26" s="23">
        <f>SUM(N21:N25)</f>
      </c>
      <c r="O26" s="23">
        <f>SUM(O21:O25)</f>
      </c>
      <c r="P26" s="2"/>
    </row>
    <row x14ac:dyDescent="0.25" r="27" customHeight="1" ht="17.25">
      <c r="A27" s="33">
        <v>44986</v>
      </c>
      <c r="B27" s="34" t="s">
        <v>14</v>
      </c>
      <c r="C27" s="19">
        <v>-15</v>
      </c>
      <c r="D27" s="20"/>
      <c r="E27" s="20"/>
      <c r="F27" s="20"/>
      <c r="G27" s="19">
        <v>-4</v>
      </c>
      <c r="H27" s="35"/>
      <c r="I27" s="35"/>
      <c r="J27" s="35"/>
      <c r="K27" s="35"/>
      <c r="L27" s="35"/>
      <c r="M27" s="35"/>
      <c r="N27" s="35"/>
      <c r="O27" s="20"/>
      <c r="P27" s="2"/>
    </row>
    <row x14ac:dyDescent="0.25" r="28" customHeight="1" ht="17.25">
      <c r="A28" s="21" t="s">
        <v>5944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23">
        <f>SUM(M26:M27)</f>
      </c>
      <c r="N28" s="23">
        <f>SUM(N26:N27)</f>
      </c>
      <c r="O28" s="23">
        <f>SUM(O26:O27)</f>
      </c>
      <c r="P28" s="2"/>
    </row>
    <row x14ac:dyDescent="0.25" r="29" customHeight="1" ht="17.25">
      <c r="A29" s="117" t="s">
        <v>3426</v>
      </c>
      <c r="B29" s="16" t="s">
        <v>14</v>
      </c>
      <c r="C29" s="20"/>
      <c r="D29" s="20"/>
      <c r="E29" s="20"/>
      <c r="F29" s="19">
        <v>-52</v>
      </c>
      <c r="G29" s="35"/>
      <c r="H29" s="35"/>
      <c r="I29" s="35"/>
      <c r="J29" s="35"/>
      <c r="K29" s="35"/>
      <c r="L29" s="35"/>
      <c r="M29" s="35"/>
      <c r="N29" s="35"/>
      <c r="O29" s="20"/>
      <c r="P29" s="4" t="s">
        <v>6514</v>
      </c>
    </row>
    <row x14ac:dyDescent="0.25" r="30" customHeight="1" ht="17.25">
      <c r="A30" s="15" t="s">
        <v>1790</v>
      </c>
      <c r="B30" s="34" t="s">
        <v>14</v>
      </c>
      <c r="C30" s="20"/>
      <c r="D30" s="20"/>
      <c r="E30" s="20"/>
      <c r="F30" s="35"/>
      <c r="G30" s="35"/>
      <c r="H30" s="35"/>
      <c r="I30" s="35"/>
      <c r="J30" s="19">
        <v>-22</v>
      </c>
      <c r="K30" s="19">
        <v>-8</v>
      </c>
      <c r="L30" s="19">
        <v>-15</v>
      </c>
      <c r="M30" s="35"/>
      <c r="N30" s="35"/>
      <c r="O30" s="20"/>
      <c r="P30" s="2"/>
    </row>
    <row x14ac:dyDescent="0.25" r="31" customHeight="1" ht="17.25">
      <c r="A31" s="33" t="s">
        <v>1790</v>
      </c>
      <c r="B31" s="34" t="s">
        <v>14</v>
      </c>
      <c r="C31" s="19">
        <v>-47</v>
      </c>
      <c r="D31" s="19">
        <v>-58</v>
      </c>
      <c r="E31" s="19">
        <v>-100</v>
      </c>
      <c r="F31" s="20"/>
      <c r="G31" s="19">
        <v>-15</v>
      </c>
      <c r="H31" s="19">
        <v>-15</v>
      </c>
      <c r="I31" s="19">
        <v>-30</v>
      </c>
      <c r="J31" s="20"/>
      <c r="K31" s="20"/>
      <c r="L31" s="20"/>
      <c r="M31" s="19">
        <v>-120</v>
      </c>
      <c r="N31" s="20"/>
      <c r="O31" s="20"/>
      <c r="P31" s="4" t="s">
        <v>6514</v>
      </c>
    </row>
    <row x14ac:dyDescent="0.25" r="32" customHeight="1" ht="17.25">
      <c r="A32" s="21" t="s">
        <v>5946</v>
      </c>
      <c r="B32" s="47"/>
      <c r="C32" s="23">
        <f>SUM(C28:C31)</f>
      </c>
      <c r="D32" s="23">
        <f>SUM(D28:D31)</f>
      </c>
      <c r="E32" s="49">
        <f>SUM(E28:E31)</f>
      </c>
      <c r="F32" s="23">
        <f>SUM(F28:F31)</f>
      </c>
      <c r="G32" s="23">
        <f>SUM(G28:G31)</f>
      </c>
      <c r="H32" s="23">
        <f>SUM(H28:H31)</f>
      </c>
      <c r="I32" s="23">
        <f>SUM(I28:I31)</f>
      </c>
      <c r="J32" s="23">
        <f>SUM(J28:J31)</f>
      </c>
      <c r="K32" s="23">
        <f>SUM(K28:K31)</f>
      </c>
      <c r="L32" s="23">
        <f>SUM(L28:L31)</f>
      </c>
      <c r="M32" s="23">
        <f>SUM(M28:M31)</f>
      </c>
      <c r="N32" s="23">
        <f>SUM(N28:N31)</f>
      </c>
      <c r="O32" s="23">
        <f>SUM(O28:O31)</f>
      </c>
      <c r="P32" s="2"/>
    </row>
    <row x14ac:dyDescent="0.25" r="33" customHeight="1" ht="17.25">
      <c r="A33" s="28">
        <v>44929</v>
      </c>
      <c r="B33" s="29" t="s">
        <v>5826</v>
      </c>
      <c r="C33" s="30">
        <v>-13</v>
      </c>
      <c r="D33" s="30">
        <v>-43</v>
      </c>
      <c r="E33" s="31"/>
      <c r="F33" s="30">
        <v>-106</v>
      </c>
      <c r="G33" s="30">
        <v>-3</v>
      </c>
      <c r="H33" s="30">
        <v>-2</v>
      </c>
      <c r="I33" s="30">
        <v>-9</v>
      </c>
      <c r="J33" s="30">
        <v>-4</v>
      </c>
      <c r="K33" s="30">
        <v>-1</v>
      </c>
      <c r="L33" s="31"/>
      <c r="M33" s="30">
        <v>-59</v>
      </c>
      <c r="N33" s="30">
        <v>-1</v>
      </c>
      <c r="O33" s="31"/>
      <c r="P33" s="2"/>
    </row>
    <row x14ac:dyDescent="0.25" r="34" customHeight="1" ht="17.25">
      <c r="A34" s="62" t="s">
        <v>5948</v>
      </c>
      <c r="B34" s="63"/>
      <c r="C34" s="80">
        <f>SUM(C32:C33)</f>
      </c>
      <c r="D34" s="80">
        <f>SUM(D32:D33)</f>
      </c>
      <c r="E34" s="49">
        <f>SUM(E32:E33)</f>
      </c>
      <c r="F34" s="80">
        <f>SUM(F32:F33)</f>
      </c>
      <c r="G34" s="80">
        <f>SUM(G32:G33)</f>
      </c>
      <c r="H34" s="80">
        <f>SUM(H32:H33)</f>
      </c>
      <c r="I34" s="80">
        <f>SUM(I32:I33)</f>
      </c>
      <c r="J34" s="80">
        <f>SUM(J32:J33)</f>
      </c>
      <c r="K34" s="80">
        <f>SUM(K32:K33)</f>
      </c>
      <c r="L34" s="81">
        <f>SUM(L32:L33)</f>
      </c>
      <c r="M34" s="80">
        <f>SUM(M32:M33)</f>
      </c>
      <c r="N34" s="80">
        <f>SUM(N32:N33)</f>
      </c>
      <c r="O34" s="81">
        <f>SUM(O32:O33)</f>
      </c>
      <c r="P34" s="7" t="s">
        <v>6516</v>
      </c>
    </row>
    <row x14ac:dyDescent="0.25" r="35" customHeight="1" ht="17.25">
      <c r="A35" s="33"/>
      <c r="B35" s="34"/>
      <c r="C35" s="35"/>
      <c r="D35" s="35"/>
      <c r="E35" s="35"/>
      <c r="F35" s="20"/>
      <c r="G35" s="35"/>
      <c r="H35" s="35"/>
      <c r="I35" s="35"/>
      <c r="J35" s="20"/>
      <c r="K35" s="20"/>
      <c r="L35" s="20"/>
      <c r="M35" s="35"/>
      <c r="N35" s="20"/>
      <c r="O35" s="20"/>
      <c r="P35" s="2"/>
    </row>
    <row x14ac:dyDescent="0.25" r="36" customHeight="1" ht="17.25">
      <c r="A36" s="33"/>
      <c r="B36" s="34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"/>
    </row>
    <row x14ac:dyDescent="0.25" r="37" customHeight="1" ht="17.25">
      <c r="A37" s="33"/>
      <c r="B37" s="34"/>
      <c r="C37" s="35"/>
      <c r="D37" s="35"/>
      <c r="E37" s="20"/>
      <c r="F37" s="35"/>
      <c r="G37" s="20"/>
      <c r="H37" s="20"/>
      <c r="I37" s="20"/>
      <c r="J37" s="20"/>
      <c r="K37" s="20"/>
      <c r="L37" s="20"/>
      <c r="M37" s="20"/>
      <c r="N37" s="20"/>
      <c r="O37" s="20"/>
      <c r="P37" s="2"/>
    </row>
    <row x14ac:dyDescent="0.25" r="38" customHeight="1" ht="17.25">
      <c r="A38" s="37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2"/>
    </row>
    <row x14ac:dyDescent="0.25" r="39" customHeight="1" ht="17.25">
      <c r="A39" s="37"/>
      <c r="B39" s="2"/>
      <c r="C39" s="267" t="s">
        <v>6</v>
      </c>
      <c r="D39" s="267" t="s">
        <v>7</v>
      </c>
      <c r="E39" s="267" t="s">
        <v>9</v>
      </c>
      <c r="F39" s="267" t="s">
        <v>10</v>
      </c>
      <c r="G39" s="267" t="s">
        <v>428</v>
      </c>
      <c r="H39" s="267" t="s">
        <v>75</v>
      </c>
      <c r="I39" s="267" t="s">
        <v>8</v>
      </c>
      <c r="J39" s="267" t="s">
        <v>1866</v>
      </c>
      <c r="K39" s="267" t="s">
        <v>32</v>
      </c>
      <c r="L39" s="267" t="s">
        <v>31</v>
      </c>
      <c r="M39" s="267" t="s">
        <v>33</v>
      </c>
      <c r="N39" s="267" t="s">
        <v>76</v>
      </c>
      <c r="O39" s="267"/>
      <c r="P39" s="2"/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15"/>
  <sheetViews>
    <sheetView workbookViewId="0"/>
  </sheetViews>
  <sheetFormatPr defaultRowHeight="15" x14ac:dyDescent="0.25"/>
  <cols>
    <col min="1" max="1" style="115" width="12.862142857142858" customWidth="1" bestFit="1"/>
    <col min="2" max="2" style="40" width="20.862142857142857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9.290714285714287" customWidth="1" bestFit="1"/>
    <col min="16" max="16" style="41" width="9.290714285714287" customWidth="1" bestFit="1"/>
    <col min="17" max="17" style="41" width="9.290714285714287" customWidth="1" bestFit="1"/>
    <col min="18" max="18" style="41" width="9.290714285714287" customWidth="1" bestFit="1"/>
    <col min="19" max="19" style="41" width="9.290714285714287" customWidth="1" bestFit="1"/>
    <col min="20" max="20" style="41" width="9.290714285714287" customWidth="1" bestFit="1"/>
    <col min="21" max="21" style="41" width="9.290714285714287" customWidth="1" bestFit="1"/>
    <col min="22" max="22" style="41" width="9.290714285714287" customWidth="1" bestFit="1"/>
    <col min="23" max="23" style="116" width="11.719285714285713" customWidth="1" bestFit="1"/>
    <col min="24" max="24" style="116" width="14.005" customWidth="1" bestFit="1"/>
    <col min="25" max="25" style="116" width="11.719285714285713" customWidth="1" bestFit="1"/>
    <col min="26" max="26" style="115" width="12.147857142857141" customWidth="1" bestFit="1"/>
    <col min="27" max="27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37"/>
      <c r="AA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37"/>
      <c r="AA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7"/>
      <c r="AA3" s="2"/>
    </row>
    <row x14ac:dyDescent="0.25" r="4" customHeight="1" ht="17.25">
      <c r="A4" s="1" t="s">
        <v>6086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37"/>
      <c r="AA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7"/>
      <c r="AA5" s="2"/>
    </row>
    <row x14ac:dyDescent="0.25" r="6" customHeight="1" ht="18">
      <c r="A6" s="231" t="s">
        <v>4</v>
      </c>
      <c r="B6" s="232" t="s">
        <v>5</v>
      </c>
      <c r="C6" s="267" t="s">
        <v>33</v>
      </c>
      <c r="D6" s="267" t="s">
        <v>9</v>
      </c>
      <c r="E6" s="267" t="s">
        <v>368</v>
      </c>
      <c r="F6" s="267" t="s">
        <v>7</v>
      </c>
      <c r="G6" s="267" t="s">
        <v>76</v>
      </c>
      <c r="H6" s="267" t="s">
        <v>428</v>
      </c>
      <c r="I6" s="267" t="s">
        <v>10</v>
      </c>
      <c r="J6" s="267" t="s">
        <v>8</v>
      </c>
      <c r="K6" s="267" t="s">
        <v>358</v>
      </c>
      <c r="L6" s="267" t="s">
        <v>32</v>
      </c>
      <c r="M6" s="267" t="s">
        <v>31</v>
      </c>
      <c r="N6" s="267" t="s">
        <v>1864</v>
      </c>
      <c r="O6" s="267" t="s">
        <v>75</v>
      </c>
      <c r="P6" s="267" t="s">
        <v>1083</v>
      </c>
      <c r="Q6" s="267" t="s">
        <v>1866</v>
      </c>
      <c r="R6" s="267" t="s">
        <v>383</v>
      </c>
      <c r="S6" s="267" t="s">
        <v>5836</v>
      </c>
      <c r="T6" s="267" t="s">
        <v>5837</v>
      </c>
      <c r="U6" s="267" t="s">
        <v>6</v>
      </c>
      <c r="V6" s="267" t="s">
        <v>1865</v>
      </c>
      <c r="W6" s="267" t="s">
        <v>6453</v>
      </c>
      <c r="X6" s="267" t="s">
        <v>6454</v>
      </c>
      <c r="Y6" s="267" t="s">
        <v>6057</v>
      </c>
      <c r="Z6" s="37"/>
      <c r="AA6" s="2"/>
    </row>
    <row x14ac:dyDescent="0.25" r="7" customHeight="1" ht="17.25">
      <c r="A7" s="359">
        <v>43840</v>
      </c>
      <c r="B7" s="360" t="s">
        <v>6455</v>
      </c>
      <c r="C7" s="696"/>
      <c r="D7" s="696"/>
      <c r="E7" s="696"/>
      <c r="F7" s="696"/>
      <c r="G7" s="696"/>
      <c r="H7" s="696"/>
      <c r="I7" s="291">
        <v>7</v>
      </c>
      <c r="J7" s="696"/>
      <c r="K7" s="696"/>
      <c r="L7" s="696"/>
      <c r="M7" s="696"/>
      <c r="N7" s="696"/>
      <c r="O7" s="696"/>
      <c r="P7" s="696"/>
      <c r="Q7" s="696"/>
      <c r="R7" s="696"/>
      <c r="S7" s="696"/>
      <c r="T7" s="696"/>
      <c r="U7" s="696"/>
      <c r="V7" s="696"/>
      <c r="W7" s="696"/>
      <c r="X7" s="696"/>
      <c r="Y7" s="696"/>
      <c r="Z7" s="37"/>
      <c r="AA7" s="2"/>
    </row>
    <row x14ac:dyDescent="0.25" r="8" customHeight="1" ht="17.25">
      <c r="A8" s="359">
        <v>43840</v>
      </c>
      <c r="B8" s="360" t="s">
        <v>6427</v>
      </c>
      <c r="C8" s="291">
        <v>2</v>
      </c>
      <c r="D8" s="291">
        <v>33</v>
      </c>
      <c r="E8" s="291">
        <v>23</v>
      </c>
      <c r="F8" s="291">
        <v>23</v>
      </c>
      <c r="G8" s="696"/>
      <c r="H8" s="696"/>
      <c r="I8" s="696"/>
      <c r="J8" s="291">
        <v>9</v>
      </c>
      <c r="K8" s="696"/>
      <c r="L8" s="291">
        <v>3</v>
      </c>
      <c r="M8" s="291">
        <v>1</v>
      </c>
      <c r="N8" s="696"/>
      <c r="O8" s="291">
        <v>10</v>
      </c>
      <c r="P8" s="696"/>
      <c r="Q8" s="696"/>
      <c r="R8" s="696"/>
      <c r="S8" s="696"/>
      <c r="T8" s="696"/>
      <c r="U8" s="696"/>
      <c r="V8" s="696"/>
      <c r="W8" s="696"/>
      <c r="X8" s="696"/>
      <c r="Y8" s="696"/>
      <c r="Z8" s="37"/>
      <c r="AA8" s="2"/>
    </row>
    <row x14ac:dyDescent="0.25" r="9" customHeight="1" ht="17.25">
      <c r="A9" s="359">
        <v>43840</v>
      </c>
      <c r="B9" s="360" t="s">
        <v>6427</v>
      </c>
      <c r="C9" s="696"/>
      <c r="D9" s="696"/>
      <c r="E9" s="696"/>
      <c r="F9" s="696"/>
      <c r="G9" s="291">
        <v>4</v>
      </c>
      <c r="H9" s="696"/>
      <c r="I9" s="696"/>
      <c r="J9" s="696"/>
      <c r="K9" s="696"/>
      <c r="L9" s="696"/>
      <c r="M9" s="696"/>
      <c r="N9" s="696"/>
      <c r="O9" s="696"/>
      <c r="P9" s="696"/>
      <c r="Q9" s="291">
        <v>9</v>
      </c>
      <c r="R9" s="696"/>
      <c r="S9" s="696"/>
      <c r="T9" s="696"/>
      <c r="U9" s="291">
        <v>10</v>
      </c>
      <c r="V9" s="291">
        <v>3</v>
      </c>
      <c r="W9" s="291">
        <v>85</v>
      </c>
      <c r="X9" s="696"/>
      <c r="Y9" s="696"/>
      <c r="Z9" s="37"/>
      <c r="AA9" s="2"/>
    </row>
    <row x14ac:dyDescent="0.25" r="10" customHeight="1" ht="17.25">
      <c r="A10" s="24">
        <v>44175</v>
      </c>
      <c r="B10" s="25" t="s">
        <v>6456</v>
      </c>
      <c r="C10" s="26">
        <v>100</v>
      </c>
      <c r="D10" s="26">
        <v>100</v>
      </c>
      <c r="E10" s="26">
        <v>85</v>
      </c>
      <c r="F10" s="26">
        <v>92</v>
      </c>
      <c r="G10" s="26">
        <v>30</v>
      </c>
      <c r="H10" s="26">
        <v>5</v>
      </c>
      <c r="I10" s="26">
        <v>10</v>
      </c>
      <c r="J10" s="26">
        <v>20</v>
      </c>
      <c r="K10" s="26">
        <v>20</v>
      </c>
      <c r="L10" s="26">
        <v>25</v>
      </c>
      <c r="M10" s="26">
        <v>15</v>
      </c>
      <c r="N10" s="26">
        <v>15</v>
      </c>
      <c r="O10" s="26">
        <v>30</v>
      </c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37"/>
      <c r="AA10" s="2"/>
    </row>
    <row x14ac:dyDescent="0.25" r="11" customHeight="1" ht="17.25">
      <c r="A11" s="15" t="s">
        <v>1010</v>
      </c>
      <c r="B11" s="16" t="s">
        <v>6457</v>
      </c>
      <c r="C11" s="36"/>
      <c r="D11" s="17">
        <v>100</v>
      </c>
      <c r="E11" s="17">
        <v>85</v>
      </c>
      <c r="F11" s="17">
        <v>100</v>
      </c>
      <c r="G11" s="17">
        <v>18</v>
      </c>
      <c r="H11" s="17">
        <v>10</v>
      </c>
      <c r="I11" s="36"/>
      <c r="J11" s="17">
        <v>30</v>
      </c>
      <c r="K11" s="17">
        <v>30</v>
      </c>
      <c r="L11" s="36"/>
      <c r="M11" s="36"/>
      <c r="N11" s="17">
        <v>19</v>
      </c>
      <c r="O11" s="17">
        <v>18</v>
      </c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7"/>
      <c r="AA11" s="2"/>
    </row>
    <row x14ac:dyDescent="0.25" r="12" customHeight="1" ht="17.25">
      <c r="A12" s="15" t="s">
        <v>1010</v>
      </c>
      <c r="B12" s="16" t="s">
        <v>6458</v>
      </c>
      <c r="C12" s="17">
        <v>60</v>
      </c>
      <c r="D12" s="36"/>
      <c r="E12" s="36"/>
      <c r="F12" s="36"/>
      <c r="G12" s="36"/>
      <c r="H12" s="36"/>
      <c r="I12" s="17">
        <v>15</v>
      </c>
      <c r="J12" s="36"/>
      <c r="K12" s="36"/>
      <c r="L12" s="17">
        <v>30</v>
      </c>
      <c r="M12" s="17">
        <v>20</v>
      </c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7"/>
      <c r="AA12" s="2"/>
    </row>
    <row x14ac:dyDescent="0.25" r="13" customHeight="1" ht="17.25">
      <c r="A13" s="15" t="s">
        <v>614</v>
      </c>
      <c r="B13" s="16" t="s">
        <v>6459</v>
      </c>
      <c r="C13" s="36"/>
      <c r="D13" s="17">
        <v>184</v>
      </c>
      <c r="E13" s="17">
        <v>22</v>
      </c>
      <c r="F13" s="36"/>
      <c r="G13" s="36"/>
      <c r="H13" s="17">
        <v>10</v>
      </c>
      <c r="I13" s="17">
        <v>90</v>
      </c>
      <c r="J13" s="17">
        <v>78</v>
      </c>
      <c r="K13" s="17">
        <v>14</v>
      </c>
      <c r="L13" s="36"/>
      <c r="M13" s="36"/>
      <c r="N13" s="17">
        <v>30</v>
      </c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7"/>
      <c r="AA13" s="2"/>
    </row>
    <row x14ac:dyDescent="0.25" r="14" customHeight="1" ht="17.25">
      <c r="A14" s="15" t="s">
        <v>5670</v>
      </c>
      <c r="B14" s="16" t="s">
        <v>6460</v>
      </c>
      <c r="C14" s="36"/>
      <c r="D14" s="36"/>
      <c r="E14" s="36"/>
      <c r="F14" s="36"/>
      <c r="G14" s="36"/>
      <c r="H14" s="17">
        <v>23</v>
      </c>
      <c r="I14" s="17">
        <v>52</v>
      </c>
      <c r="J14" s="36"/>
      <c r="K14" s="36"/>
      <c r="L14" s="17">
        <v>25</v>
      </c>
      <c r="M14" s="17">
        <v>73</v>
      </c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7"/>
      <c r="AA14" s="2"/>
    </row>
    <row x14ac:dyDescent="0.25" r="15" customHeight="1" ht="17.25">
      <c r="A15" s="15" t="s">
        <v>5670</v>
      </c>
      <c r="B15" s="16" t="s">
        <v>6461</v>
      </c>
      <c r="C15" s="17">
        <v>50</v>
      </c>
      <c r="D15" s="17">
        <v>100</v>
      </c>
      <c r="E15" s="17">
        <v>150</v>
      </c>
      <c r="F15" s="17">
        <v>150</v>
      </c>
      <c r="G15" s="36"/>
      <c r="H15" s="36"/>
      <c r="I15" s="36"/>
      <c r="J15" s="17">
        <v>98</v>
      </c>
      <c r="K15" s="17">
        <v>100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7"/>
      <c r="AA15" s="2"/>
    </row>
    <row x14ac:dyDescent="0.25" r="16" customHeight="1" ht="17.25">
      <c r="A16" s="15" t="s">
        <v>1016</v>
      </c>
      <c r="B16" s="16" t="s">
        <v>6462</v>
      </c>
      <c r="C16" s="36"/>
      <c r="D16" s="36"/>
      <c r="E16" s="36"/>
      <c r="F16" s="36"/>
      <c r="G16" s="36"/>
      <c r="H16" s="36"/>
      <c r="I16" s="17">
        <v>25</v>
      </c>
      <c r="J16" s="36"/>
      <c r="K16" s="36"/>
      <c r="L16" s="36"/>
      <c r="M16" s="17">
        <v>52</v>
      </c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7"/>
      <c r="AA16" s="2"/>
    </row>
    <row x14ac:dyDescent="0.25" r="17" customHeight="1" ht="17.25">
      <c r="A17" s="15" t="s">
        <v>1018</v>
      </c>
      <c r="B17" s="16" t="s">
        <v>6463</v>
      </c>
      <c r="C17" s="17">
        <v>300</v>
      </c>
      <c r="D17" s="36"/>
      <c r="E17" s="36"/>
      <c r="F17" s="36"/>
      <c r="G17" s="36"/>
      <c r="H17" s="36"/>
      <c r="I17" s="36"/>
      <c r="J17" s="17">
        <v>50</v>
      </c>
      <c r="K17" s="17">
        <v>50</v>
      </c>
      <c r="L17" s="17">
        <v>50</v>
      </c>
      <c r="M17" s="36"/>
      <c r="N17" s="36"/>
      <c r="O17" s="36"/>
      <c r="P17" s="17">
        <v>200</v>
      </c>
      <c r="Q17" s="17">
        <v>50</v>
      </c>
      <c r="R17" s="17">
        <v>30</v>
      </c>
      <c r="S17" s="36"/>
      <c r="T17" s="36"/>
      <c r="U17" s="36"/>
      <c r="V17" s="36"/>
      <c r="W17" s="36"/>
      <c r="X17" s="36"/>
      <c r="Y17" s="36"/>
      <c r="Z17" s="37"/>
      <c r="AA17" s="2"/>
    </row>
    <row x14ac:dyDescent="0.25" r="18" customHeight="1" ht="17.25">
      <c r="A18" s="15" t="s">
        <v>618</v>
      </c>
      <c r="B18" s="16" t="s">
        <v>6464</v>
      </c>
      <c r="C18" s="17">
        <v>150</v>
      </c>
      <c r="D18" s="17">
        <v>200</v>
      </c>
      <c r="E18" s="36"/>
      <c r="F18" s="36"/>
      <c r="G18" s="36"/>
      <c r="H18" s="36"/>
      <c r="I18" s="36"/>
      <c r="J18" s="36"/>
      <c r="K18" s="36"/>
      <c r="L18" s="17">
        <v>30</v>
      </c>
      <c r="M18" s="17">
        <v>75</v>
      </c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7"/>
      <c r="AA18" s="2"/>
    </row>
    <row x14ac:dyDescent="0.25" r="19" customHeight="1" ht="17.25">
      <c r="A19" s="15" t="s">
        <v>618</v>
      </c>
      <c r="B19" s="16" t="s">
        <v>6465</v>
      </c>
      <c r="C19" s="36"/>
      <c r="D19" s="36"/>
      <c r="E19" s="17">
        <v>109</v>
      </c>
      <c r="F19" s="17">
        <v>190</v>
      </c>
      <c r="G19" s="17">
        <v>88</v>
      </c>
      <c r="H19" s="17">
        <v>9</v>
      </c>
      <c r="I19" s="17">
        <v>100</v>
      </c>
      <c r="J19" s="17">
        <v>70</v>
      </c>
      <c r="K19" s="17">
        <v>50</v>
      </c>
      <c r="L19" s="36"/>
      <c r="M19" s="36"/>
      <c r="N19" s="36"/>
      <c r="O19" s="17">
        <v>30</v>
      </c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7"/>
      <c r="AA19" s="2"/>
    </row>
    <row x14ac:dyDescent="0.25" r="20" customHeight="1" ht="17.25">
      <c r="A20" s="15" t="s">
        <v>1029</v>
      </c>
      <c r="B20" s="16" t="s">
        <v>6466</v>
      </c>
      <c r="C20" s="36"/>
      <c r="D20" s="36"/>
      <c r="E20" s="17">
        <v>126</v>
      </c>
      <c r="F20" s="36"/>
      <c r="G20" s="36"/>
      <c r="H20" s="17">
        <v>35</v>
      </c>
      <c r="I20" s="17">
        <v>92</v>
      </c>
      <c r="J20" s="36"/>
      <c r="K20" s="36"/>
      <c r="L20" s="17">
        <v>40</v>
      </c>
      <c r="M20" s="17">
        <v>30</v>
      </c>
      <c r="N20" s="36"/>
      <c r="O20" s="36"/>
      <c r="P20" s="36"/>
      <c r="Q20" s="17">
        <v>48</v>
      </c>
      <c r="R20" s="36"/>
      <c r="S20" s="36"/>
      <c r="T20" s="36"/>
      <c r="U20" s="36"/>
      <c r="V20" s="36"/>
      <c r="W20" s="36"/>
      <c r="X20" s="36"/>
      <c r="Y20" s="36"/>
      <c r="Z20" s="37"/>
      <c r="AA20" s="2"/>
    </row>
    <row x14ac:dyDescent="0.25" r="21" customHeight="1" ht="17.25">
      <c r="A21" s="15" t="s">
        <v>389</v>
      </c>
      <c r="B21" s="16" t="s">
        <v>6467</v>
      </c>
      <c r="C21" s="36"/>
      <c r="D21" s="17">
        <v>560</v>
      </c>
      <c r="E21" s="36"/>
      <c r="F21" s="17">
        <v>210</v>
      </c>
      <c r="G21" s="36"/>
      <c r="H21" s="17">
        <v>40</v>
      </c>
      <c r="I21" s="36"/>
      <c r="J21" s="17">
        <v>58</v>
      </c>
      <c r="K21" s="36"/>
      <c r="L21" s="36"/>
      <c r="M21" s="36"/>
      <c r="N21" s="36"/>
      <c r="O21" s="36"/>
      <c r="P21" s="36"/>
      <c r="Q21" s="36"/>
      <c r="R21" s="36"/>
      <c r="S21" s="17">
        <v>50</v>
      </c>
      <c r="T21" s="17">
        <v>100</v>
      </c>
      <c r="U21" s="36"/>
      <c r="V21" s="36"/>
      <c r="W21" s="36"/>
      <c r="X21" s="36"/>
      <c r="Y21" s="36"/>
      <c r="Z21" s="37"/>
      <c r="AA21" s="2"/>
    </row>
    <row x14ac:dyDescent="0.25" r="22" customHeight="1" ht="17.25">
      <c r="A22" s="15" t="s">
        <v>1033</v>
      </c>
      <c r="B22" s="16" t="s">
        <v>6468</v>
      </c>
      <c r="C22" s="17">
        <v>400</v>
      </c>
      <c r="D22" s="17">
        <v>300</v>
      </c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17">
        <v>100</v>
      </c>
      <c r="Q22" s="17">
        <v>50</v>
      </c>
      <c r="R22" s="36"/>
      <c r="S22" s="36"/>
      <c r="T22" s="36"/>
      <c r="U22" s="36"/>
      <c r="V22" s="36"/>
      <c r="W22" s="36"/>
      <c r="X22" s="36"/>
      <c r="Y22" s="36"/>
      <c r="Z22" s="37"/>
      <c r="AA22" s="2"/>
    </row>
    <row x14ac:dyDescent="0.25" r="23" customHeight="1" ht="17.25">
      <c r="A23" s="117" t="s">
        <v>622</v>
      </c>
      <c r="B23" s="118" t="s">
        <v>6469</v>
      </c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138">
        <v>100</v>
      </c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37"/>
      <c r="AA23" s="2"/>
    </row>
    <row x14ac:dyDescent="0.25" r="24" customHeight="1" ht="17.25">
      <c r="A24" s="21" t="s">
        <v>6187</v>
      </c>
      <c r="B24" s="47"/>
      <c r="C24" s="23">
        <f>SUM(C7:C23)</f>
      </c>
      <c r="D24" s="23">
        <f>SUM(D7:D23)</f>
      </c>
      <c r="E24" s="23">
        <f>SUM(E7:E23)</f>
      </c>
      <c r="F24" s="23">
        <f>SUM(F7:F23)</f>
      </c>
      <c r="G24" s="23">
        <f>SUM(G7:G23)</f>
      </c>
      <c r="H24" s="23">
        <f>SUM(H7:H23)</f>
      </c>
      <c r="I24" s="23">
        <f>SUM(I7:I23)</f>
      </c>
      <c r="J24" s="23">
        <f>SUM(J7:J23)</f>
      </c>
      <c r="K24" s="23">
        <f>SUM(K7:K23)</f>
      </c>
      <c r="L24" s="23">
        <f>SUM(L7:L23)</f>
      </c>
      <c r="M24" s="23">
        <f>SUM(M7:M23)</f>
      </c>
      <c r="N24" s="23">
        <f>SUM(N7:N23)</f>
      </c>
      <c r="O24" s="23">
        <f>SUM(O7:O23)</f>
      </c>
      <c r="P24" s="23">
        <f>SUM(P7:P23)</f>
      </c>
      <c r="Q24" s="23">
        <f>SUM(Q7:Q23)</f>
      </c>
      <c r="R24" s="23">
        <f>SUM(R7:R23)</f>
      </c>
      <c r="S24" s="23">
        <f>SUM(S7:S23)</f>
      </c>
      <c r="T24" s="23">
        <f>SUM(T7:T23)</f>
      </c>
      <c r="U24" s="23">
        <f>SUM(U7:U23)</f>
      </c>
      <c r="V24" s="23">
        <f>SUM(V7:V23)</f>
      </c>
      <c r="W24" s="23">
        <f>SUM(W7:W23)</f>
      </c>
      <c r="X24" s="112"/>
      <c r="Y24" s="112"/>
      <c r="Z24" s="37"/>
      <c r="AA24" s="2"/>
    </row>
    <row x14ac:dyDescent="0.25" r="25" customHeight="1" ht="17.25">
      <c r="A25" s="100">
        <v>43872</v>
      </c>
      <c r="B25" s="101" t="s">
        <v>6470</v>
      </c>
      <c r="C25" s="120"/>
      <c r="D25" s="102">
        <v>120</v>
      </c>
      <c r="E25" s="102">
        <v>150</v>
      </c>
      <c r="F25" s="102">
        <v>150</v>
      </c>
      <c r="G25" s="102">
        <v>48</v>
      </c>
      <c r="H25" s="102">
        <v>15</v>
      </c>
      <c r="I25" s="102">
        <v>110</v>
      </c>
      <c r="J25" s="120"/>
      <c r="K25" s="120"/>
      <c r="L25" s="102">
        <v>50</v>
      </c>
      <c r="M25" s="102">
        <v>50</v>
      </c>
      <c r="N25" s="120"/>
      <c r="O25" s="102">
        <v>50</v>
      </c>
      <c r="P25" s="120"/>
      <c r="Q25" s="102">
        <v>50</v>
      </c>
      <c r="R25" s="120"/>
      <c r="S25" s="120"/>
      <c r="T25" s="120"/>
      <c r="U25" s="120"/>
      <c r="V25" s="120"/>
      <c r="W25" s="120"/>
      <c r="X25" s="120"/>
      <c r="Y25" s="120"/>
      <c r="Z25" s="37"/>
      <c r="AA25" s="2"/>
    </row>
    <row x14ac:dyDescent="0.25" r="26" customHeight="1" ht="17.25">
      <c r="A26" s="15">
        <v>43901</v>
      </c>
      <c r="B26" s="16" t="s">
        <v>6471</v>
      </c>
      <c r="C26" s="17">
        <v>500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7"/>
      <c r="AA26" s="2"/>
    </row>
    <row x14ac:dyDescent="0.25" r="27" customHeight="1" ht="17.25">
      <c r="A27" s="15">
        <v>43901</v>
      </c>
      <c r="B27" s="16" t="s">
        <v>6472</v>
      </c>
      <c r="C27" s="36"/>
      <c r="D27" s="17">
        <v>100</v>
      </c>
      <c r="E27" s="17">
        <v>90</v>
      </c>
      <c r="F27" s="17">
        <v>100</v>
      </c>
      <c r="G27" s="36"/>
      <c r="H27" s="17">
        <v>14</v>
      </c>
      <c r="I27" s="17">
        <v>50</v>
      </c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7"/>
      <c r="AA27" s="2"/>
    </row>
    <row x14ac:dyDescent="0.25" r="28" customHeight="1" ht="17.25">
      <c r="A28" s="15">
        <v>43962</v>
      </c>
      <c r="B28" s="16" t="s">
        <v>6473</v>
      </c>
      <c r="C28" s="36"/>
      <c r="D28" s="17">
        <v>180</v>
      </c>
      <c r="E28" s="36"/>
      <c r="F28" s="36"/>
      <c r="G28" s="36"/>
      <c r="H28" s="17">
        <v>21</v>
      </c>
      <c r="I28" s="17">
        <v>90</v>
      </c>
      <c r="J28" s="17">
        <v>50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7"/>
      <c r="AA28" s="2"/>
    </row>
    <row x14ac:dyDescent="0.25" r="29" customHeight="1" ht="17.25">
      <c r="A29" s="15">
        <v>44085</v>
      </c>
      <c r="B29" s="16" t="s">
        <v>6474</v>
      </c>
      <c r="C29" s="36"/>
      <c r="D29" s="36"/>
      <c r="E29" s="36"/>
      <c r="F29" s="36"/>
      <c r="G29" s="36"/>
      <c r="H29" s="36"/>
      <c r="I29" s="36"/>
      <c r="J29" s="36"/>
      <c r="K29" s="17">
        <v>200</v>
      </c>
      <c r="L29" s="36"/>
      <c r="M29" s="36"/>
      <c r="N29" s="36"/>
      <c r="O29" s="17">
        <v>50</v>
      </c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7"/>
      <c r="AA29" s="2"/>
    </row>
    <row x14ac:dyDescent="0.25" r="30" customHeight="1" ht="17.25">
      <c r="A30" s="15">
        <v>44115</v>
      </c>
      <c r="B30" s="16" t="s">
        <v>6475</v>
      </c>
      <c r="C30" s="17">
        <v>300</v>
      </c>
      <c r="D30" s="36"/>
      <c r="E30" s="17">
        <v>60</v>
      </c>
      <c r="F30" s="36"/>
      <c r="G30" s="17">
        <v>100</v>
      </c>
      <c r="H30" s="36"/>
      <c r="I30" s="36"/>
      <c r="J30" s="36"/>
      <c r="K30" s="36"/>
      <c r="L30" s="17">
        <v>50</v>
      </c>
      <c r="M30" s="36"/>
      <c r="N30" s="36"/>
      <c r="O30" s="36"/>
      <c r="P30" s="36"/>
      <c r="Q30" s="17">
        <v>50</v>
      </c>
      <c r="R30" s="36"/>
      <c r="S30" s="17">
        <v>30</v>
      </c>
      <c r="T30" s="36"/>
      <c r="U30" s="36"/>
      <c r="V30" s="36"/>
      <c r="W30" s="36"/>
      <c r="X30" s="36"/>
      <c r="Y30" s="36"/>
      <c r="Z30" s="37"/>
      <c r="AA30" s="2"/>
    </row>
    <row x14ac:dyDescent="0.25" r="31" customHeight="1" ht="17.25">
      <c r="A31" s="15">
        <v>44146</v>
      </c>
      <c r="B31" s="16" t="s">
        <v>6476</v>
      </c>
      <c r="C31" s="36"/>
      <c r="D31" s="36"/>
      <c r="E31" s="36"/>
      <c r="F31" s="17">
        <v>100</v>
      </c>
      <c r="G31" s="36"/>
      <c r="H31" s="36"/>
      <c r="I31" s="36"/>
      <c r="J31" s="36"/>
      <c r="K31" s="36"/>
      <c r="L31" s="36"/>
      <c r="M31" s="17">
        <v>100</v>
      </c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7"/>
      <c r="AA31" s="2"/>
    </row>
    <row x14ac:dyDescent="0.25" r="32" customHeight="1" ht="17.25">
      <c r="A32" s="15" t="s">
        <v>5671</v>
      </c>
      <c r="B32" s="16" t="s">
        <v>6477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17">
        <v>70</v>
      </c>
      <c r="O32" s="17">
        <v>110</v>
      </c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7"/>
      <c r="AA32" s="2"/>
    </row>
    <row x14ac:dyDescent="0.25" r="33" customHeight="1" ht="17.25">
      <c r="A33" s="15" t="s">
        <v>5671</v>
      </c>
      <c r="B33" s="16" t="s">
        <v>6478</v>
      </c>
      <c r="C33" s="36"/>
      <c r="D33" s="36"/>
      <c r="E33" s="17">
        <v>50</v>
      </c>
      <c r="F33" s="17">
        <v>200</v>
      </c>
      <c r="G33" s="17">
        <v>320</v>
      </c>
      <c r="H33" s="17">
        <v>20</v>
      </c>
      <c r="I33" s="36"/>
      <c r="J33" s="17">
        <v>100</v>
      </c>
      <c r="K33" s="17">
        <v>130</v>
      </c>
      <c r="L33" s="36"/>
      <c r="M33" s="17">
        <v>120</v>
      </c>
      <c r="N33" s="36"/>
      <c r="O33" s="36"/>
      <c r="P33" s="36"/>
      <c r="Q33" s="36"/>
      <c r="R33" s="36"/>
      <c r="S33" s="36"/>
      <c r="T33" s="36"/>
      <c r="U33" s="17">
        <v>90</v>
      </c>
      <c r="V33" s="36"/>
      <c r="W33" s="36"/>
      <c r="X33" s="36"/>
      <c r="Y33" s="36"/>
      <c r="Z33" s="37"/>
      <c r="AA33" s="2"/>
    </row>
    <row x14ac:dyDescent="0.25" r="34" customHeight="1" ht="17.25">
      <c r="A34" s="21" t="s">
        <v>6188</v>
      </c>
      <c r="B34" s="47"/>
      <c r="C34" s="23">
        <f>SUM(C24:C33)</f>
      </c>
      <c r="D34" s="23">
        <f>SUM(D24:D33)</f>
      </c>
      <c r="E34" s="23">
        <f>SUM(E24:E33)</f>
      </c>
      <c r="F34" s="23">
        <f>SUM(F24:F33)</f>
      </c>
      <c r="G34" s="23">
        <f>SUM(G24:G33)</f>
      </c>
      <c r="H34" s="23">
        <f>SUM(H24:H33)</f>
      </c>
      <c r="I34" s="23">
        <f>SUM(I24:I33)</f>
      </c>
      <c r="J34" s="23">
        <f>SUM(J24:J33)</f>
      </c>
      <c r="K34" s="23">
        <f>SUM(K24:K33)</f>
      </c>
      <c r="L34" s="23">
        <f>SUM(L24:L33)</f>
      </c>
      <c r="M34" s="23">
        <f>SUM(M24:M33)</f>
      </c>
      <c r="N34" s="23">
        <f>SUM(N24:N33)</f>
      </c>
      <c r="O34" s="23">
        <f>SUM(O24:O33)</f>
      </c>
      <c r="P34" s="23">
        <f>SUM(P24:P33)</f>
      </c>
      <c r="Q34" s="23">
        <f>SUM(Q24:Q33)</f>
      </c>
      <c r="R34" s="23">
        <f>SUM(R24:R33)</f>
      </c>
      <c r="S34" s="23">
        <f>SUM(S24:S33)</f>
      </c>
      <c r="T34" s="23">
        <f>SUM(T24:T33)</f>
      </c>
      <c r="U34" s="23">
        <f>SUM(U24:U33)</f>
      </c>
      <c r="V34" s="23">
        <f>SUM(V24:V33)</f>
      </c>
      <c r="W34" s="23">
        <f>SUM(W24:W33)</f>
      </c>
      <c r="X34" s="112"/>
      <c r="Y34" s="112"/>
      <c r="Z34" s="37"/>
      <c r="AA34" s="2"/>
    </row>
    <row x14ac:dyDescent="0.25" r="35" customHeight="1" ht="17.25">
      <c r="A35" s="15">
        <v>43873</v>
      </c>
      <c r="B35" s="16" t="s">
        <v>6479</v>
      </c>
      <c r="C35" s="36"/>
      <c r="D35" s="36"/>
      <c r="E35" s="36"/>
      <c r="F35" s="36"/>
      <c r="G35" s="36"/>
      <c r="H35" s="36"/>
      <c r="I35" s="36"/>
      <c r="J35" s="17">
        <v>100</v>
      </c>
      <c r="K35" s="17">
        <v>100</v>
      </c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7"/>
      <c r="AA35" s="2"/>
    </row>
    <row x14ac:dyDescent="0.25" r="36" customHeight="1" ht="17.25">
      <c r="A36" s="15">
        <v>43933</v>
      </c>
      <c r="B36" s="16" t="s">
        <v>14</v>
      </c>
      <c r="C36" s="36"/>
      <c r="D36" s="36"/>
      <c r="E36" s="36"/>
      <c r="F36" s="36"/>
      <c r="G36" s="36"/>
      <c r="H36" s="36"/>
      <c r="I36" s="17">
        <v>-164</v>
      </c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7"/>
      <c r="AA36" s="2"/>
    </row>
    <row x14ac:dyDescent="0.25" r="37" customHeight="1" ht="17.25">
      <c r="A37" s="15">
        <v>44024</v>
      </c>
      <c r="B37" s="16" t="s">
        <v>6480</v>
      </c>
      <c r="C37" s="18"/>
      <c r="D37" s="17">
        <v>300</v>
      </c>
      <c r="E37" s="17">
        <v>84</v>
      </c>
      <c r="F37" s="17">
        <v>200</v>
      </c>
      <c r="G37" s="18"/>
      <c r="H37" s="18"/>
      <c r="I37" s="18"/>
      <c r="J37" s="17">
        <v>150</v>
      </c>
      <c r="K37" s="17">
        <v>100</v>
      </c>
      <c r="L37" s="17">
        <v>50</v>
      </c>
      <c r="M37" s="18"/>
      <c r="N37" s="18"/>
      <c r="O37" s="17">
        <v>40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37"/>
      <c r="AA37" s="2"/>
    </row>
    <row x14ac:dyDescent="0.25" r="38" customHeight="1" ht="17.25">
      <c r="A38" s="15">
        <v>44024</v>
      </c>
      <c r="B38" s="16" t="s">
        <v>14</v>
      </c>
      <c r="C38" s="18"/>
      <c r="D38" s="36"/>
      <c r="E38" s="36"/>
      <c r="F38" s="36"/>
      <c r="G38" s="18"/>
      <c r="H38" s="18"/>
      <c r="I38" s="17">
        <v>-105</v>
      </c>
      <c r="J38" s="36"/>
      <c r="K38" s="36"/>
      <c r="L38" s="36"/>
      <c r="M38" s="18"/>
      <c r="N38" s="18"/>
      <c r="O38" s="36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37"/>
      <c r="AA38" s="2"/>
    </row>
    <row x14ac:dyDescent="0.25" r="39" customHeight="1" ht="17.25">
      <c r="A39" s="15">
        <v>44055</v>
      </c>
      <c r="B39" s="16" t="s">
        <v>6481</v>
      </c>
      <c r="C39" s="18"/>
      <c r="D39" s="36"/>
      <c r="E39" s="17">
        <v>16</v>
      </c>
      <c r="F39" s="17">
        <v>100</v>
      </c>
      <c r="G39" s="18"/>
      <c r="H39" s="18"/>
      <c r="I39" s="18"/>
      <c r="J39" s="36"/>
      <c r="K39" s="17">
        <v>200</v>
      </c>
      <c r="L39" s="36"/>
      <c r="M39" s="18"/>
      <c r="N39" s="18"/>
      <c r="O39" s="17">
        <v>60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37"/>
      <c r="AA39" s="2"/>
    </row>
    <row x14ac:dyDescent="0.25" r="40" customHeight="1" ht="17.25">
      <c r="A40" s="15">
        <v>44116</v>
      </c>
      <c r="B40" s="16" t="s">
        <v>6482</v>
      </c>
      <c r="C40" s="17">
        <v>300</v>
      </c>
      <c r="D40" s="36"/>
      <c r="E40" s="36"/>
      <c r="F40" s="36"/>
      <c r="G40" s="36"/>
      <c r="H40" s="36"/>
      <c r="I40" s="36"/>
      <c r="J40" s="36"/>
      <c r="K40" s="36"/>
      <c r="L40" s="17">
        <v>30</v>
      </c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17">
        <v>300</v>
      </c>
      <c r="Z40" s="37"/>
      <c r="AA40" s="2"/>
    </row>
    <row x14ac:dyDescent="0.25" r="41" customHeight="1" ht="17.25">
      <c r="A41" s="15">
        <v>44177</v>
      </c>
      <c r="B41" s="16" t="s">
        <v>6483</v>
      </c>
      <c r="C41" s="18"/>
      <c r="D41" s="36"/>
      <c r="E41" s="36"/>
      <c r="F41" s="36"/>
      <c r="G41" s="18"/>
      <c r="H41" s="18"/>
      <c r="I41" s="18"/>
      <c r="J41" s="36"/>
      <c r="K41" s="17">
        <v>200</v>
      </c>
      <c r="L41" s="17">
        <v>30</v>
      </c>
      <c r="M41" s="18"/>
      <c r="N41" s="18"/>
      <c r="O41" s="36"/>
      <c r="P41" s="18"/>
      <c r="Q41" s="17">
        <v>50</v>
      </c>
      <c r="R41" s="36"/>
      <c r="S41" s="36"/>
      <c r="T41" s="36"/>
      <c r="U41" s="36"/>
      <c r="V41" s="36"/>
      <c r="W41" s="36"/>
      <c r="X41" s="36"/>
      <c r="Y41" s="17">
        <v>60</v>
      </c>
      <c r="Z41" s="37"/>
      <c r="AA41" s="2"/>
    </row>
    <row x14ac:dyDescent="0.25" r="42" customHeight="1" ht="17.25">
      <c r="A42" s="21" t="s">
        <v>6189</v>
      </c>
      <c r="B42" s="47"/>
      <c r="C42" s="23">
        <f>SUM(C34:C41)</f>
      </c>
      <c r="D42" s="23">
        <f>SUM(D34:D41)</f>
      </c>
      <c r="E42" s="23">
        <f>SUM(E34:E41)</f>
      </c>
      <c r="F42" s="23">
        <f>SUM(F34:F41)</f>
      </c>
      <c r="G42" s="23">
        <f>SUM(G34:G41)</f>
      </c>
      <c r="H42" s="23">
        <f>SUM(H34:H41)</f>
      </c>
      <c r="I42" s="23">
        <f>SUM(I34:I41)</f>
      </c>
      <c r="J42" s="23">
        <f>SUM(J34:J41)</f>
      </c>
      <c r="K42" s="23">
        <f>SUM(K34:K41)</f>
      </c>
      <c r="L42" s="23">
        <f>SUM(L34:L41)</f>
      </c>
      <c r="M42" s="23">
        <f>SUM(M34:M41)</f>
      </c>
      <c r="N42" s="23">
        <f>SUM(N34:N41)</f>
      </c>
      <c r="O42" s="23">
        <f>SUM(O34:O41)</f>
      </c>
      <c r="P42" s="23">
        <f>SUM(P34:P41)</f>
      </c>
      <c r="Q42" s="23">
        <f>SUM(Q34:Q41)</f>
      </c>
      <c r="R42" s="23">
        <f>SUM(R34:R41)</f>
      </c>
      <c r="S42" s="23">
        <f>SUM(S34:S41)</f>
      </c>
      <c r="T42" s="23">
        <f>SUM(T34:T41)</f>
      </c>
      <c r="U42" s="23">
        <f>SUM(U34:U41)</f>
      </c>
      <c r="V42" s="23">
        <f>SUM(V34:V41)</f>
      </c>
      <c r="W42" s="23">
        <f>SUM(W34:W41)</f>
      </c>
      <c r="X42" s="112"/>
      <c r="Y42" s="23">
        <f>SUM(Y34:Y41)</f>
      </c>
      <c r="Z42" s="37"/>
      <c r="AA42" s="2"/>
    </row>
    <row x14ac:dyDescent="0.25" r="43" customHeight="1" ht="17.25">
      <c r="A43" s="15">
        <v>44317</v>
      </c>
      <c r="B43" s="16" t="s">
        <v>14</v>
      </c>
      <c r="C43" s="36"/>
      <c r="D43" s="17">
        <v>-10</v>
      </c>
      <c r="E43" s="17">
        <v>-30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17">
        <v>-40</v>
      </c>
      <c r="T43" s="36"/>
      <c r="U43" s="36"/>
      <c r="V43" s="36"/>
      <c r="W43" s="36"/>
      <c r="X43" s="36"/>
      <c r="Y43" s="17">
        <v>-63</v>
      </c>
      <c r="Z43" s="37"/>
      <c r="AA43" s="2"/>
    </row>
    <row x14ac:dyDescent="0.25" r="44" customHeight="1" ht="17.25">
      <c r="A44" s="241">
        <v>44378</v>
      </c>
      <c r="B44" s="242" t="s">
        <v>14</v>
      </c>
      <c r="C44" s="36"/>
      <c r="D44" s="36"/>
      <c r="E44" s="17">
        <v>-57</v>
      </c>
      <c r="F44" s="17">
        <v>-130</v>
      </c>
      <c r="G44" s="36"/>
      <c r="H44" s="36"/>
      <c r="I44" s="36"/>
      <c r="J44" s="36"/>
      <c r="K44" s="17">
        <v>-150</v>
      </c>
      <c r="L44" s="36"/>
      <c r="M44" s="36"/>
      <c r="N44" s="36"/>
      <c r="O44" s="36"/>
      <c r="P44" s="36"/>
      <c r="Q44" s="36"/>
      <c r="R44" s="36"/>
      <c r="S44" s="17">
        <v>-21</v>
      </c>
      <c r="T44" s="36"/>
      <c r="U44" s="17">
        <v>-28</v>
      </c>
      <c r="V44" s="36"/>
      <c r="W44" s="36"/>
      <c r="X44" s="36"/>
      <c r="Y44" s="36"/>
      <c r="Z44" s="37"/>
      <c r="AA44" s="2"/>
    </row>
    <row x14ac:dyDescent="0.25" r="45" customHeight="1" ht="17.25">
      <c r="A45" s="15" t="s">
        <v>1044</v>
      </c>
      <c r="B45" s="16" t="s">
        <v>14</v>
      </c>
      <c r="C45" s="17">
        <v>-140</v>
      </c>
      <c r="D45" s="36"/>
      <c r="E45" s="17">
        <v>-69</v>
      </c>
      <c r="F45" s="17">
        <v>-54</v>
      </c>
      <c r="G45" s="17">
        <v>-12</v>
      </c>
      <c r="H45" s="36"/>
      <c r="I45" s="17">
        <v>-14</v>
      </c>
      <c r="J45" s="36"/>
      <c r="K45" s="36"/>
      <c r="L45" s="17">
        <v>-23</v>
      </c>
      <c r="M45" s="17">
        <v>-39</v>
      </c>
      <c r="N45" s="17">
        <v>-8</v>
      </c>
      <c r="O45" s="17">
        <v>-3</v>
      </c>
      <c r="P45" s="17">
        <v>-13</v>
      </c>
      <c r="Q45" s="17">
        <v>-5</v>
      </c>
      <c r="R45" s="17">
        <v>-7</v>
      </c>
      <c r="S45" s="17">
        <v>-1</v>
      </c>
      <c r="T45" s="17">
        <v>-3</v>
      </c>
      <c r="U45" s="17">
        <v>-10</v>
      </c>
      <c r="V45" s="36"/>
      <c r="W45" s="36"/>
      <c r="X45" s="36"/>
      <c r="Y45" s="17">
        <v>-47</v>
      </c>
      <c r="Z45" s="37"/>
      <c r="AA45" s="2"/>
    </row>
    <row x14ac:dyDescent="0.25" r="46" customHeight="1" ht="17.25">
      <c r="A46" s="15" t="s">
        <v>576</v>
      </c>
      <c r="B46" s="16" t="s">
        <v>14</v>
      </c>
      <c r="C46" s="36"/>
      <c r="D46" s="36"/>
      <c r="E46" s="36"/>
      <c r="F46" s="36"/>
      <c r="G46" s="36"/>
      <c r="H46" s="36"/>
      <c r="I46" s="36"/>
      <c r="J46" s="17">
        <v>-175</v>
      </c>
      <c r="K46" s="17">
        <v>-100</v>
      </c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17">
        <v>-82</v>
      </c>
      <c r="Z46" s="37"/>
      <c r="AA46" s="2"/>
    </row>
    <row x14ac:dyDescent="0.25" r="47" customHeight="1" ht="17.25">
      <c r="A47" s="15" t="s">
        <v>6484</v>
      </c>
      <c r="B47" s="16" t="s">
        <v>14</v>
      </c>
      <c r="C47" s="36"/>
      <c r="D47" s="36"/>
      <c r="E47" s="36"/>
      <c r="F47" s="17">
        <v>-144</v>
      </c>
      <c r="G47" s="36"/>
      <c r="H47" s="36"/>
      <c r="I47" s="36"/>
      <c r="J47" s="36"/>
      <c r="K47" s="17">
        <v>-200</v>
      </c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17">
        <v>-90</v>
      </c>
      <c r="Z47" s="37"/>
      <c r="AA47" s="2"/>
    </row>
    <row x14ac:dyDescent="0.25" r="48" customHeight="1" ht="17.25">
      <c r="A48" s="21" t="s">
        <v>6190</v>
      </c>
      <c r="B48" s="47"/>
      <c r="C48" s="23">
        <f>SUM(C42:C47)</f>
      </c>
      <c r="D48" s="23">
        <f>SUM(D42:D47)</f>
      </c>
      <c r="E48" s="23">
        <f>SUM(E42:E47)</f>
      </c>
      <c r="F48" s="23">
        <f>SUM(F42:F47)</f>
      </c>
      <c r="G48" s="23">
        <f>SUM(G42:G47)</f>
      </c>
      <c r="H48" s="23">
        <f>SUM(H42:H47)</f>
      </c>
      <c r="I48" s="23">
        <f>SUM(I42:I47)</f>
      </c>
      <c r="J48" s="23">
        <f>SUM(J42:J47)</f>
      </c>
      <c r="K48" s="23">
        <f>SUM(K42:K47)</f>
      </c>
      <c r="L48" s="23">
        <f>SUM(L42:L47)</f>
      </c>
      <c r="M48" s="23">
        <f>SUM(M42:M47)</f>
      </c>
      <c r="N48" s="23">
        <f>SUM(N42:N47)</f>
      </c>
      <c r="O48" s="23">
        <f>SUM(O42:O47)</f>
      </c>
      <c r="P48" s="23">
        <f>SUM(P42:P47)</f>
      </c>
      <c r="Q48" s="23">
        <f>SUM(Q42:Q47)</f>
      </c>
      <c r="R48" s="23">
        <f>SUM(R42:R47)</f>
      </c>
      <c r="S48" s="23">
        <f>SUM(S42:S47)</f>
      </c>
      <c r="T48" s="23">
        <f>SUM(T42:T47)</f>
      </c>
      <c r="U48" s="23">
        <f>SUM(U42:U47)</f>
      </c>
      <c r="V48" s="23">
        <f>SUM(V42:V47)</f>
      </c>
      <c r="W48" s="23">
        <f>SUM(W42:W47)</f>
      </c>
      <c r="X48" s="112"/>
      <c r="Y48" s="23">
        <f>SUM(Y42:Y47)</f>
      </c>
      <c r="Z48" s="37"/>
      <c r="AA48" s="2"/>
    </row>
    <row x14ac:dyDescent="0.25" r="49" customHeight="1" ht="17.25">
      <c r="A49" s="955">
        <v>44198</v>
      </c>
      <c r="B49" s="956" t="s">
        <v>6485</v>
      </c>
      <c r="C49" s="958">
        <v>-50</v>
      </c>
      <c r="D49" s="957"/>
      <c r="E49" s="957"/>
      <c r="F49" s="958">
        <v>-100</v>
      </c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7"/>
      <c r="T49" s="957"/>
      <c r="U49" s="957"/>
      <c r="V49" s="957"/>
      <c r="W49" s="957"/>
      <c r="X49" s="957"/>
      <c r="Y49" s="957"/>
      <c r="Z49" s="367">
        <v>44176</v>
      </c>
      <c r="AA49" s="2"/>
    </row>
    <row x14ac:dyDescent="0.25" r="50" customHeight="1" ht="17.25">
      <c r="A50" s="986">
        <v>44198</v>
      </c>
      <c r="B50" s="987" t="s">
        <v>6485</v>
      </c>
      <c r="C50" s="988"/>
      <c r="D50" s="988"/>
      <c r="E50" s="988"/>
      <c r="F50" s="988"/>
      <c r="G50" s="988"/>
      <c r="H50" s="989">
        <v>-15</v>
      </c>
      <c r="I50" s="988"/>
      <c r="J50" s="988"/>
      <c r="K50" s="988"/>
      <c r="L50" s="988"/>
      <c r="M50" s="988"/>
      <c r="N50" s="988"/>
      <c r="O50" s="988"/>
      <c r="P50" s="988"/>
      <c r="Q50" s="988"/>
      <c r="R50" s="988"/>
      <c r="S50" s="988"/>
      <c r="T50" s="988"/>
      <c r="U50" s="988"/>
      <c r="V50" s="988"/>
      <c r="W50" s="988"/>
      <c r="X50" s="988"/>
      <c r="Y50" s="988"/>
      <c r="Z50" s="367">
        <v>44086</v>
      </c>
      <c r="AA50" s="2"/>
    </row>
    <row x14ac:dyDescent="0.25" r="51" customHeight="1" ht="17.25">
      <c r="A51" s="986">
        <v>44198</v>
      </c>
      <c r="B51" s="987" t="s">
        <v>6485</v>
      </c>
      <c r="C51" s="989">
        <v>-50</v>
      </c>
      <c r="D51" s="988"/>
      <c r="E51" s="988"/>
      <c r="F51" s="988"/>
      <c r="G51" s="988"/>
      <c r="H51" s="988"/>
      <c r="I51" s="988"/>
      <c r="J51" s="988"/>
      <c r="K51" s="988"/>
      <c r="L51" s="988"/>
      <c r="M51" s="988"/>
      <c r="N51" s="988"/>
      <c r="O51" s="988"/>
      <c r="P51" s="988"/>
      <c r="Q51" s="988"/>
      <c r="R51" s="988"/>
      <c r="S51" s="988"/>
      <c r="T51" s="988"/>
      <c r="U51" s="988"/>
      <c r="V51" s="988"/>
      <c r="W51" s="988"/>
      <c r="X51" s="988"/>
      <c r="Y51" s="988"/>
      <c r="Z51" s="367" t="s">
        <v>1361</v>
      </c>
      <c r="AA51" s="2"/>
    </row>
    <row x14ac:dyDescent="0.25" r="52" customHeight="1" ht="17.25">
      <c r="A52" s="986">
        <v>44198</v>
      </c>
      <c r="B52" s="987" t="s">
        <v>6486</v>
      </c>
      <c r="C52" s="988"/>
      <c r="D52" s="988"/>
      <c r="E52" s="988"/>
      <c r="F52" s="988"/>
      <c r="G52" s="988"/>
      <c r="H52" s="988"/>
      <c r="I52" s="988"/>
      <c r="J52" s="989">
        <v>-50</v>
      </c>
      <c r="K52" s="988"/>
      <c r="L52" s="988"/>
      <c r="M52" s="988"/>
      <c r="N52" s="988"/>
      <c r="O52" s="988"/>
      <c r="P52" s="988"/>
      <c r="Q52" s="988"/>
      <c r="R52" s="988"/>
      <c r="S52" s="988"/>
      <c r="T52" s="988"/>
      <c r="U52" s="988"/>
      <c r="V52" s="988"/>
      <c r="W52" s="988"/>
      <c r="X52" s="988"/>
      <c r="Y52" s="988"/>
      <c r="Z52" s="367" t="s">
        <v>572</v>
      </c>
      <c r="AA52" s="2"/>
    </row>
    <row x14ac:dyDescent="0.25" r="53" customHeight="1" ht="17.25">
      <c r="A53" s="117">
        <v>44198</v>
      </c>
      <c r="B53" s="118" t="s">
        <v>14</v>
      </c>
      <c r="C53" s="36"/>
      <c r="D53" s="36"/>
      <c r="E53" s="36"/>
      <c r="F53" s="36"/>
      <c r="G53" s="36"/>
      <c r="H53" s="36"/>
      <c r="I53" s="36"/>
      <c r="J53" s="36"/>
      <c r="K53" s="17">
        <v>-339</v>
      </c>
      <c r="L53" s="17">
        <v>-26</v>
      </c>
      <c r="M53" s="36"/>
      <c r="N53" s="17">
        <v>-72</v>
      </c>
      <c r="O53" s="36"/>
      <c r="P53" s="36"/>
      <c r="Q53" s="17">
        <v>-9</v>
      </c>
      <c r="R53" s="36"/>
      <c r="S53" s="36"/>
      <c r="T53" s="36"/>
      <c r="U53" s="36"/>
      <c r="V53" s="36"/>
      <c r="W53" s="36"/>
      <c r="X53" s="36"/>
      <c r="Y53" s="36"/>
      <c r="Z53" s="37"/>
      <c r="AA53" s="2"/>
    </row>
    <row x14ac:dyDescent="0.25" r="54" customHeight="1" ht="17.25">
      <c r="A54" s="15">
        <v>44229</v>
      </c>
      <c r="B54" s="16" t="s">
        <v>14</v>
      </c>
      <c r="C54" s="17">
        <v>-187</v>
      </c>
      <c r="D54" s="36"/>
      <c r="E54" s="17">
        <v>-84</v>
      </c>
      <c r="F54" s="36"/>
      <c r="G54" s="17">
        <v>-181</v>
      </c>
      <c r="H54" s="17">
        <v>-5</v>
      </c>
      <c r="I54" s="36"/>
      <c r="J54" s="17">
        <v>-200</v>
      </c>
      <c r="K54" s="36"/>
      <c r="L54" s="36"/>
      <c r="M54" s="36"/>
      <c r="N54" s="36"/>
      <c r="O54" s="17">
        <v>-16</v>
      </c>
      <c r="P54" s="17">
        <v>-47</v>
      </c>
      <c r="Q54" s="36"/>
      <c r="R54" s="36"/>
      <c r="S54" s="17">
        <v>-2</v>
      </c>
      <c r="T54" s="17">
        <v>-20</v>
      </c>
      <c r="U54" s="36"/>
      <c r="V54" s="36"/>
      <c r="W54" s="36"/>
      <c r="X54" s="36"/>
      <c r="Y54" s="36"/>
      <c r="Z54" s="37"/>
      <c r="AA54" s="2"/>
    </row>
    <row x14ac:dyDescent="0.25" r="55" customHeight="1" ht="17.25">
      <c r="A55" s="33">
        <v>44318</v>
      </c>
      <c r="B55" s="34" t="s">
        <v>14</v>
      </c>
      <c r="C55" s="36"/>
      <c r="D55" s="17">
        <v>-67</v>
      </c>
      <c r="E55" s="17">
        <v>-92</v>
      </c>
      <c r="F55" s="17">
        <v>-95</v>
      </c>
      <c r="G55" s="17">
        <v>-120</v>
      </c>
      <c r="H55" s="17">
        <v>-20</v>
      </c>
      <c r="I55" s="36"/>
      <c r="J55" s="36"/>
      <c r="K55" s="36"/>
      <c r="L55" s="36"/>
      <c r="M55" s="36"/>
      <c r="N55" s="17">
        <v>-30</v>
      </c>
      <c r="O55" s="36"/>
      <c r="P55" s="36"/>
      <c r="Q55" s="36"/>
      <c r="R55" s="36"/>
      <c r="S55" s="36"/>
      <c r="T55" s="17">
        <v>-12</v>
      </c>
      <c r="U55" s="17">
        <v>-12</v>
      </c>
      <c r="V55" s="36"/>
      <c r="W55" s="36"/>
      <c r="X55" s="36"/>
      <c r="Y55" s="36"/>
      <c r="Z55" s="37"/>
      <c r="AA55" s="2"/>
    </row>
    <row x14ac:dyDescent="0.25" r="56" customHeight="1" ht="17.25">
      <c r="A56" s="33">
        <v>44318</v>
      </c>
      <c r="B56" s="34" t="s">
        <v>14</v>
      </c>
      <c r="C56" s="36"/>
      <c r="D56" s="18"/>
      <c r="E56" s="18"/>
      <c r="F56" s="18"/>
      <c r="G56" s="18"/>
      <c r="H56" s="18"/>
      <c r="I56" s="36"/>
      <c r="J56" s="36"/>
      <c r="K56" s="36"/>
      <c r="L56" s="36"/>
      <c r="M56" s="17">
        <v>-70</v>
      </c>
      <c r="N56" s="18"/>
      <c r="O56" s="17">
        <v>-40</v>
      </c>
      <c r="P56" s="36"/>
      <c r="Q56" s="36"/>
      <c r="R56" s="36"/>
      <c r="S56" s="36"/>
      <c r="T56" s="18"/>
      <c r="U56" s="18"/>
      <c r="V56" s="36"/>
      <c r="W56" s="36"/>
      <c r="X56" s="36"/>
      <c r="Y56" s="36"/>
      <c r="Z56" s="37"/>
      <c r="AA56" s="2"/>
    </row>
    <row x14ac:dyDescent="0.25" r="57" customHeight="1" ht="17.25">
      <c r="A57" s="33">
        <v>44471</v>
      </c>
      <c r="B57" s="34" t="s">
        <v>6487</v>
      </c>
      <c r="C57" s="36"/>
      <c r="D57" s="18"/>
      <c r="E57" s="18"/>
      <c r="F57" s="18"/>
      <c r="G57" s="18"/>
      <c r="H57" s="18"/>
      <c r="I57" s="17">
        <v>100</v>
      </c>
      <c r="J57" s="36"/>
      <c r="K57" s="36"/>
      <c r="L57" s="36"/>
      <c r="M57" s="36"/>
      <c r="N57" s="18"/>
      <c r="O57" s="36"/>
      <c r="P57" s="36"/>
      <c r="Q57" s="36"/>
      <c r="R57" s="36"/>
      <c r="S57" s="36"/>
      <c r="T57" s="18"/>
      <c r="U57" s="18"/>
      <c r="V57" s="36"/>
      <c r="W57" s="36"/>
      <c r="X57" s="36"/>
      <c r="Y57" s="36"/>
      <c r="Z57" s="37"/>
      <c r="AA57" s="2"/>
    </row>
    <row x14ac:dyDescent="0.25" r="58" customHeight="1" ht="17.25">
      <c r="A58" s="33">
        <v>44471</v>
      </c>
      <c r="B58" s="34" t="s">
        <v>14</v>
      </c>
      <c r="C58" s="17">
        <v>-320</v>
      </c>
      <c r="D58" s="17">
        <v>-172</v>
      </c>
      <c r="E58" s="18"/>
      <c r="F58" s="18"/>
      <c r="G58" s="18"/>
      <c r="H58" s="17">
        <v>-43</v>
      </c>
      <c r="I58" s="18"/>
      <c r="J58" s="18"/>
      <c r="K58" s="18"/>
      <c r="L58" s="17">
        <v>-70</v>
      </c>
      <c r="M58" s="18"/>
      <c r="N58" s="18"/>
      <c r="O58" s="17">
        <v>-21</v>
      </c>
      <c r="P58" s="17">
        <v>-45</v>
      </c>
      <c r="Q58" s="18"/>
      <c r="R58" s="18"/>
      <c r="S58" s="18"/>
      <c r="T58" s="18"/>
      <c r="U58" s="18"/>
      <c r="V58" s="18"/>
      <c r="W58" s="18"/>
      <c r="X58" s="18"/>
      <c r="Y58" s="18"/>
      <c r="Z58" s="37"/>
      <c r="AA58" s="2"/>
    </row>
    <row x14ac:dyDescent="0.25" r="59" customHeight="1" ht="17.25">
      <c r="A59" s="33">
        <v>44502</v>
      </c>
      <c r="B59" s="34" t="s">
        <v>14</v>
      </c>
      <c r="C59" s="18"/>
      <c r="D59" s="17">
        <v>-5</v>
      </c>
      <c r="E59" s="18"/>
      <c r="F59" s="17">
        <v>-3</v>
      </c>
      <c r="G59" s="17">
        <v>-2</v>
      </c>
      <c r="H59" s="18"/>
      <c r="I59" s="18"/>
      <c r="J59" s="18"/>
      <c r="K59" s="17">
        <v>-6</v>
      </c>
      <c r="L59" s="18"/>
      <c r="M59" s="17">
        <v>-130</v>
      </c>
      <c r="N59" s="17">
        <v>-14</v>
      </c>
      <c r="O59" s="17">
        <v>-4</v>
      </c>
      <c r="P59" s="18"/>
      <c r="Q59" s="18"/>
      <c r="R59" s="18"/>
      <c r="S59" s="17">
        <v>-5</v>
      </c>
      <c r="T59" s="17">
        <v>-3</v>
      </c>
      <c r="U59" s="18"/>
      <c r="V59" s="18"/>
      <c r="W59" s="18"/>
      <c r="X59" s="18"/>
      <c r="Y59" s="17">
        <v>-78</v>
      </c>
      <c r="Z59" s="37"/>
      <c r="AA59" s="2"/>
    </row>
    <row x14ac:dyDescent="0.25" r="60" customHeight="1" ht="17.25">
      <c r="A60" s="33" t="s">
        <v>4410</v>
      </c>
      <c r="B60" s="34" t="s">
        <v>14</v>
      </c>
      <c r="C60" s="18"/>
      <c r="D60" s="17">
        <v>-10</v>
      </c>
      <c r="E60" s="18"/>
      <c r="F60" s="18"/>
      <c r="G60" s="17">
        <v>-16</v>
      </c>
      <c r="H60" s="17">
        <v>-10</v>
      </c>
      <c r="I60" s="18"/>
      <c r="J60" s="17">
        <v>-78</v>
      </c>
      <c r="K60" s="17">
        <v>-132</v>
      </c>
      <c r="L60" s="18"/>
      <c r="M60" s="18"/>
      <c r="N60" s="18"/>
      <c r="O60" s="17">
        <v>-82</v>
      </c>
      <c r="P60" s="18"/>
      <c r="Q60" s="18"/>
      <c r="R60" s="18"/>
      <c r="S60" s="17">
        <v>-1</v>
      </c>
      <c r="T60" s="17">
        <v>-7</v>
      </c>
      <c r="U60" s="18"/>
      <c r="V60" s="18"/>
      <c r="W60" s="18"/>
      <c r="X60" s="18"/>
      <c r="Y60" s="18"/>
      <c r="Z60" s="37"/>
      <c r="AA60" s="2"/>
    </row>
    <row x14ac:dyDescent="0.25" r="61" customHeight="1" ht="17.25">
      <c r="A61" s="33" t="s">
        <v>953</v>
      </c>
      <c r="B61" s="34" t="s">
        <v>14</v>
      </c>
      <c r="C61" s="17">
        <v>-318</v>
      </c>
      <c r="D61" s="17">
        <v>-282</v>
      </c>
      <c r="E61" s="18"/>
      <c r="F61" s="17">
        <v>-92</v>
      </c>
      <c r="G61" s="17">
        <v>-127</v>
      </c>
      <c r="H61" s="17">
        <v>-10</v>
      </c>
      <c r="I61" s="18"/>
      <c r="J61" s="17">
        <v>-44</v>
      </c>
      <c r="K61" s="17">
        <v>-4</v>
      </c>
      <c r="L61" s="17">
        <v>-66</v>
      </c>
      <c r="M61" s="17">
        <v>-97</v>
      </c>
      <c r="N61" s="17">
        <v>-1</v>
      </c>
      <c r="O61" s="17">
        <v>-66</v>
      </c>
      <c r="P61" s="17">
        <v>-51</v>
      </c>
      <c r="Q61" s="17">
        <v>-63</v>
      </c>
      <c r="R61" s="17">
        <v>-9</v>
      </c>
      <c r="S61" s="18"/>
      <c r="T61" s="17">
        <v>-22</v>
      </c>
      <c r="U61" s="18"/>
      <c r="V61" s="18"/>
      <c r="W61" s="18"/>
      <c r="X61" s="18"/>
      <c r="Y61" s="18"/>
      <c r="Z61" s="37"/>
      <c r="AA61" s="2"/>
    </row>
    <row x14ac:dyDescent="0.25" r="62" customHeight="1" ht="17.25">
      <c r="A62" s="21" t="s">
        <v>6191</v>
      </c>
      <c r="B62" s="47"/>
      <c r="C62" s="23">
        <f>SUM(C48:C61)</f>
      </c>
      <c r="D62" s="23">
        <f>SUM(D48:D61)</f>
      </c>
      <c r="E62" s="23">
        <f>SUM(E48:E61)</f>
      </c>
      <c r="F62" s="23">
        <f>SUM(F48:F61)</f>
      </c>
      <c r="G62" s="23">
        <f>SUM(G48:G61)</f>
      </c>
      <c r="H62" s="23">
        <f>SUM(H48:H61)</f>
      </c>
      <c r="I62" s="23">
        <f>SUM(I48:I61)</f>
      </c>
      <c r="J62" s="23">
        <f>SUM(J48:J61)</f>
      </c>
      <c r="K62" s="23">
        <f>SUM(K48:K61)</f>
      </c>
      <c r="L62" s="23">
        <f>SUM(L48:L61)</f>
      </c>
      <c r="M62" s="23">
        <f>SUM(M48:M61)</f>
      </c>
      <c r="N62" s="23">
        <f>SUM(N48:N61)</f>
      </c>
      <c r="O62" s="23">
        <f>SUM(O48:O61)</f>
      </c>
      <c r="P62" s="23">
        <f>SUM(P48:P61)</f>
      </c>
      <c r="Q62" s="23">
        <f>SUM(Q48:Q61)</f>
      </c>
      <c r="R62" s="23">
        <f>SUM(R48:R61)</f>
      </c>
      <c r="S62" s="23">
        <f>SUM(S48:S61)</f>
      </c>
      <c r="T62" s="23">
        <f>SUM(T48:T61)</f>
      </c>
      <c r="U62" s="23">
        <f>SUM(U48:U61)</f>
      </c>
      <c r="V62" s="23">
        <f>SUM(V48:V61)</f>
      </c>
      <c r="W62" s="23">
        <f>SUM(W48:W61)</f>
      </c>
      <c r="X62" s="112"/>
      <c r="Y62" s="23">
        <f>SUM(Y48:Y61)</f>
      </c>
      <c r="Z62" s="37"/>
      <c r="AA62" s="2"/>
    </row>
    <row x14ac:dyDescent="0.25" r="63" customHeight="1" ht="17.25">
      <c r="A63" s="906">
        <v>44199</v>
      </c>
      <c r="B63" s="907" t="s">
        <v>6488</v>
      </c>
      <c r="C63" s="957"/>
      <c r="D63" s="957"/>
      <c r="E63" s="957"/>
      <c r="F63" s="957"/>
      <c r="G63" s="957"/>
      <c r="H63" s="957"/>
      <c r="I63" s="957"/>
      <c r="J63" s="958">
        <v>50</v>
      </c>
      <c r="K63" s="957"/>
      <c r="L63" s="957"/>
      <c r="M63" s="957"/>
      <c r="N63" s="957"/>
      <c r="O63" s="957"/>
      <c r="P63" s="957"/>
      <c r="Q63" s="957"/>
      <c r="R63" s="957"/>
      <c r="S63" s="957"/>
      <c r="T63" s="957"/>
      <c r="U63" s="957"/>
      <c r="V63" s="957"/>
      <c r="W63" s="957"/>
      <c r="X63" s="957"/>
      <c r="Y63" s="957"/>
      <c r="Z63" s="367">
        <v>44287</v>
      </c>
      <c r="AA63" s="2"/>
    </row>
    <row x14ac:dyDescent="0.25" r="64" customHeight="1" ht="17.25">
      <c r="A64" s="33">
        <v>44230</v>
      </c>
      <c r="B64" s="34" t="s">
        <v>14</v>
      </c>
      <c r="C64" s="18"/>
      <c r="D64" s="17">
        <v>-400</v>
      </c>
      <c r="E64" s="17">
        <v>-67</v>
      </c>
      <c r="F64" s="17">
        <v>-62</v>
      </c>
      <c r="G64" s="17">
        <v>-30</v>
      </c>
      <c r="H64" s="17">
        <v>-20</v>
      </c>
      <c r="I64" s="18"/>
      <c r="J64" s="18"/>
      <c r="K64" s="18"/>
      <c r="L64" s="18"/>
      <c r="M64" s="18"/>
      <c r="N64" s="18"/>
      <c r="O64" s="17">
        <v>-32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37"/>
      <c r="AA64" s="2"/>
    </row>
    <row x14ac:dyDescent="0.25" r="65" customHeight="1" ht="17.25">
      <c r="A65" s="15">
        <v>44289</v>
      </c>
      <c r="B65" s="16" t="s">
        <v>14</v>
      </c>
      <c r="C65" s="17">
        <v>-49</v>
      </c>
      <c r="D65" s="17">
        <v>-26</v>
      </c>
      <c r="E65" s="17">
        <v>-3</v>
      </c>
      <c r="F65" s="17">
        <v>-22</v>
      </c>
      <c r="G65" s="17">
        <v>-11</v>
      </c>
      <c r="H65" s="18"/>
      <c r="I65" s="17">
        <v>-4</v>
      </c>
      <c r="J65" s="17">
        <v>-7</v>
      </c>
      <c r="K65" s="17">
        <v>-28</v>
      </c>
      <c r="L65" s="17">
        <v>-6</v>
      </c>
      <c r="M65" s="17">
        <v>-17</v>
      </c>
      <c r="N65" s="17">
        <v>-2</v>
      </c>
      <c r="O65" s="17">
        <v>-19</v>
      </c>
      <c r="P65" s="17">
        <v>-12</v>
      </c>
      <c r="Q65" s="17">
        <v>-10</v>
      </c>
      <c r="R65" s="18"/>
      <c r="S65" s="17">
        <v>-2</v>
      </c>
      <c r="T65" s="17">
        <v>-2</v>
      </c>
      <c r="U65" s="17">
        <v>-2</v>
      </c>
      <c r="V65" s="18"/>
      <c r="W65" s="18"/>
      <c r="X65" s="18"/>
      <c r="Y65" s="18"/>
      <c r="Z65" s="37"/>
      <c r="AA65" s="2"/>
    </row>
    <row x14ac:dyDescent="0.25" r="66" customHeight="1" ht="17.25">
      <c r="A66" s="117">
        <v>44533</v>
      </c>
      <c r="B66" s="118" t="s">
        <v>14</v>
      </c>
      <c r="C66" s="17">
        <v>-164</v>
      </c>
      <c r="D66" s="18"/>
      <c r="E66" s="18"/>
      <c r="F66" s="18"/>
      <c r="G66" s="18"/>
      <c r="H66" s="17">
        <v>-18</v>
      </c>
      <c r="I66" s="18"/>
      <c r="J66" s="17">
        <v>-1</v>
      </c>
      <c r="K66" s="18"/>
      <c r="L66" s="17">
        <v>-28</v>
      </c>
      <c r="M66" s="17">
        <v>-86</v>
      </c>
      <c r="N66" s="18"/>
      <c r="O66" s="18"/>
      <c r="P66" s="17">
        <v>-27</v>
      </c>
      <c r="Q66" s="17">
        <v>-37</v>
      </c>
      <c r="R66" s="17">
        <v>-4</v>
      </c>
      <c r="S66" s="18"/>
      <c r="T66" s="18"/>
      <c r="U66" s="18"/>
      <c r="V66" s="18"/>
      <c r="W66" s="18"/>
      <c r="X66" s="18"/>
      <c r="Y66" s="18"/>
      <c r="Z66" s="37"/>
      <c r="AA66" s="2"/>
    </row>
    <row x14ac:dyDescent="0.25" r="67" customHeight="1" ht="17.25">
      <c r="A67" s="117">
        <v>44533</v>
      </c>
      <c r="B67" s="118" t="s">
        <v>14</v>
      </c>
      <c r="C67" s="36"/>
      <c r="D67" s="17">
        <v>-63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7"/>
      <c r="AA67" s="2"/>
    </row>
    <row x14ac:dyDescent="0.25" r="68" customHeight="1" ht="17.25">
      <c r="A68" s="117">
        <v>44533</v>
      </c>
      <c r="B68" s="118" t="s">
        <v>14</v>
      </c>
      <c r="C68" s="18"/>
      <c r="D68" s="18"/>
      <c r="E68" s="17">
        <v>-105</v>
      </c>
      <c r="F68" s="17">
        <v>-139</v>
      </c>
      <c r="G68" s="17">
        <v>-12</v>
      </c>
      <c r="H68" s="18"/>
      <c r="I68" s="17">
        <v>-50</v>
      </c>
      <c r="J68" s="18"/>
      <c r="K68" s="18"/>
      <c r="L68" s="18"/>
      <c r="M68" s="18"/>
      <c r="N68" s="18"/>
      <c r="O68" s="17">
        <v>-3</v>
      </c>
      <c r="P68" s="18"/>
      <c r="Q68" s="18"/>
      <c r="R68" s="18"/>
      <c r="S68" s="17">
        <v>-6</v>
      </c>
      <c r="T68" s="17">
        <v>-2</v>
      </c>
      <c r="U68" s="17">
        <v>-7</v>
      </c>
      <c r="V68" s="18"/>
      <c r="W68" s="18"/>
      <c r="X68" s="18"/>
      <c r="Y68" s="18"/>
      <c r="Z68" s="37"/>
      <c r="AA68" s="2"/>
    </row>
    <row x14ac:dyDescent="0.25" r="69" customHeight="1" ht="17.25">
      <c r="A69" s="15" t="s">
        <v>1054</v>
      </c>
      <c r="B69" s="16" t="s">
        <v>14</v>
      </c>
      <c r="C69" s="18"/>
      <c r="D69" s="18"/>
      <c r="E69" s="18"/>
      <c r="F69" s="18"/>
      <c r="G69" s="18"/>
      <c r="H69" s="17">
        <v>-12</v>
      </c>
      <c r="I69" s="17">
        <v>-122</v>
      </c>
      <c r="J69" s="17">
        <v>-136</v>
      </c>
      <c r="K69" s="18"/>
      <c r="L69" s="17">
        <v>-8</v>
      </c>
      <c r="M69" s="17">
        <v>-11</v>
      </c>
      <c r="N69" s="18"/>
      <c r="O69" s="18"/>
      <c r="P69" s="18"/>
      <c r="Q69" s="17">
        <v>-2</v>
      </c>
      <c r="R69" s="17">
        <v>-7</v>
      </c>
      <c r="S69" s="18"/>
      <c r="T69" s="18"/>
      <c r="U69" s="18"/>
      <c r="V69" s="18"/>
      <c r="W69" s="18"/>
      <c r="X69" s="18"/>
      <c r="Y69" s="18"/>
      <c r="Z69" s="37"/>
      <c r="AA69" s="2"/>
    </row>
    <row x14ac:dyDescent="0.25" r="70" customHeight="1" ht="17.25">
      <c r="A70" s="15" t="s">
        <v>1054</v>
      </c>
      <c r="B70" s="16" t="s">
        <v>14</v>
      </c>
      <c r="C70" s="17">
        <v>-112</v>
      </c>
      <c r="D70" s="17">
        <v>-209</v>
      </c>
      <c r="E70" s="17">
        <v>-107</v>
      </c>
      <c r="F70" s="17">
        <v>-149</v>
      </c>
      <c r="G70" s="17">
        <v>-8</v>
      </c>
      <c r="H70" s="18"/>
      <c r="I70" s="18"/>
      <c r="J70" s="18"/>
      <c r="K70" s="18"/>
      <c r="L70" s="18"/>
      <c r="M70" s="18"/>
      <c r="N70" s="18"/>
      <c r="O70" s="17">
        <v>-9</v>
      </c>
      <c r="P70" s="17">
        <v>-3</v>
      </c>
      <c r="Q70" s="18"/>
      <c r="R70" s="18"/>
      <c r="S70" s="18"/>
      <c r="T70" s="18"/>
      <c r="U70" s="17">
        <v>-21</v>
      </c>
      <c r="V70" s="18"/>
      <c r="W70" s="18"/>
      <c r="X70" s="18"/>
      <c r="Y70" s="18"/>
      <c r="Z70" s="37"/>
      <c r="AA70" s="2"/>
    </row>
    <row x14ac:dyDescent="0.25" r="71" customHeight="1" ht="17.25">
      <c r="A71" s="15" t="s">
        <v>1055</v>
      </c>
      <c r="B71" s="16" t="s">
        <v>14</v>
      </c>
      <c r="C71" s="17">
        <v>-52</v>
      </c>
      <c r="D71" s="17">
        <v>-231</v>
      </c>
      <c r="E71" s="17">
        <v>-46</v>
      </c>
      <c r="F71" s="17">
        <v>-97</v>
      </c>
      <c r="G71" s="17">
        <v>-9</v>
      </c>
      <c r="H71" s="17">
        <v>-15</v>
      </c>
      <c r="I71" s="17">
        <v>-15</v>
      </c>
      <c r="J71" s="17">
        <v>-20</v>
      </c>
      <c r="K71" s="17">
        <v>-43</v>
      </c>
      <c r="L71" s="18"/>
      <c r="M71" s="18"/>
      <c r="N71" s="18"/>
      <c r="O71" s="17">
        <v>-16</v>
      </c>
      <c r="P71" s="17">
        <v>-13</v>
      </c>
      <c r="Q71" s="18"/>
      <c r="R71" s="18"/>
      <c r="S71" s="18"/>
      <c r="T71" s="18"/>
      <c r="U71" s="17">
        <v>-2</v>
      </c>
      <c r="V71" s="18"/>
      <c r="W71" s="18"/>
      <c r="X71" s="18"/>
      <c r="Y71" s="18"/>
      <c r="Z71" s="37"/>
      <c r="AA71" s="2"/>
    </row>
    <row x14ac:dyDescent="0.25" r="72" customHeight="1" ht="17.25">
      <c r="A72" s="15" t="s">
        <v>1363</v>
      </c>
      <c r="B72" s="16" t="s">
        <v>14</v>
      </c>
      <c r="C72" s="17">
        <v>-38</v>
      </c>
      <c r="D72" s="17">
        <v>-26</v>
      </c>
      <c r="E72" s="17">
        <v>-21</v>
      </c>
      <c r="F72" s="17">
        <v>-14</v>
      </c>
      <c r="G72" s="17">
        <v>-3</v>
      </c>
      <c r="H72" s="18"/>
      <c r="I72" s="17">
        <v>-32</v>
      </c>
      <c r="J72" s="17">
        <v>-37</v>
      </c>
      <c r="K72" s="17">
        <v>-38</v>
      </c>
      <c r="L72" s="17">
        <v>-19</v>
      </c>
      <c r="M72" s="18"/>
      <c r="N72" s="17">
        <v>-3</v>
      </c>
      <c r="O72" s="17">
        <v>-16</v>
      </c>
      <c r="P72" s="17">
        <v>-6</v>
      </c>
      <c r="Q72" s="17">
        <v>-40</v>
      </c>
      <c r="R72" s="18"/>
      <c r="S72" s="18"/>
      <c r="T72" s="18"/>
      <c r="U72" s="17">
        <v>-3</v>
      </c>
      <c r="V72" s="18"/>
      <c r="W72" s="18"/>
      <c r="X72" s="18"/>
      <c r="Y72" s="18"/>
      <c r="Z72" s="37"/>
      <c r="AA72" s="2"/>
    </row>
    <row x14ac:dyDescent="0.25" r="73" customHeight="1" ht="17.25">
      <c r="A73" s="15" t="s">
        <v>1058</v>
      </c>
      <c r="B73" s="16" t="s">
        <v>14</v>
      </c>
      <c r="C73" s="17">
        <v>-84</v>
      </c>
      <c r="D73" s="17">
        <v>-10</v>
      </c>
      <c r="E73" s="18"/>
      <c r="F73" s="17">
        <v>-18</v>
      </c>
      <c r="G73" s="17">
        <v>-6</v>
      </c>
      <c r="H73" s="17">
        <v>-3</v>
      </c>
      <c r="I73" s="17">
        <v>-17</v>
      </c>
      <c r="J73" s="17">
        <v>-6</v>
      </c>
      <c r="K73" s="17">
        <v>-2</v>
      </c>
      <c r="L73" s="17">
        <v>-16</v>
      </c>
      <c r="M73" s="18"/>
      <c r="N73" s="17">
        <v>-3</v>
      </c>
      <c r="O73" s="17">
        <v>-4</v>
      </c>
      <c r="P73" s="17">
        <v>-5</v>
      </c>
      <c r="Q73" s="17">
        <v>-28</v>
      </c>
      <c r="R73" s="18"/>
      <c r="S73" s="18"/>
      <c r="T73" s="17">
        <v>-1</v>
      </c>
      <c r="U73" s="17">
        <v>-2</v>
      </c>
      <c r="V73" s="17">
        <v>-1</v>
      </c>
      <c r="W73" s="18"/>
      <c r="X73" s="18"/>
      <c r="Y73" s="18"/>
      <c r="Z73" s="37"/>
      <c r="AA73" s="2"/>
    </row>
    <row x14ac:dyDescent="0.25" r="74" customHeight="1" ht="17.25">
      <c r="A74" s="21" t="s">
        <v>6195</v>
      </c>
      <c r="B74" s="47"/>
      <c r="C74" s="23">
        <f>SUM(C62:C73)</f>
      </c>
      <c r="D74" s="23">
        <f>SUM(D62:D73)</f>
      </c>
      <c r="E74" s="23">
        <f>SUM(E62:E73)</f>
      </c>
      <c r="F74" s="23">
        <f>SUM(F62:F73)</f>
      </c>
      <c r="G74" s="23">
        <f>SUM(G62:G73)</f>
      </c>
      <c r="H74" s="23">
        <f>SUM(H62:H73)</f>
      </c>
      <c r="I74" s="23">
        <f>SUM(I62:I73)</f>
      </c>
      <c r="J74" s="23">
        <f>SUM(J62:J73)</f>
      </c>
      <c r="K74" s="23">
        <f>SUM(K62:K73)</f>
      </c>
      <c r="L74" s="23">
        <f>SUM(L62:L73)</f>
      </c>
      <c r="M74" s="23">
        <f>SUM(M62:M73)</f>
      </c>
      <c r="N74" s="23">
        <f>SUM(N62:N73)</f>
      </c>
      <c r="O74" s="23">
        <f>SUM(O62:O73)</f>
      </c>
      <c r="P74" s="23">
        <f>SUM(P62:P73)</f>
      </c>
      <c r="Q74" s="23">
        <f>SUM(Q62:Q73)</f>
      </c>
      <c r="R74" s="23">
        <f>SUM(R62:R73)</f>
      </c>
      <c r="S74" s="23">
        <f>SUM(S62:S73)</f>
      </c>
      <c r="T74" s="23">
        <f>SUM(T62:T73)</f>
      </c>
      <c r="U74" s="23">
        <f>SUM(U62:U73)</f>
      </c>
      <c r="V74" s="23">
        <f>SUM(V62:V73)</f>
      </c>
      <c r="W74" s="23">
        <f>SUM(W62:W73)</f>
      </c>
      <c r="X74" s="112"/>
      <c r="Y74" s="23">
        <f>SUM(Y62:Y73)</f>
      </c>
      <c r="Z74" s="37"/>
      <c r="AA74" s="2"/>
    </row>
    <row x14ac:dyDescent="0.25" r="75" customHeight="1" ht="17.25">
      <c r="A75" s="977">
        <v>44200</v>
      </c>
      <c r="B75" s="978" t="s">
        <v>6489</v>
      </c>
      <c r="C75" s="979">
        <v>106</v>
      </c>
      <c r="D75" s="979">
        <v>95</v>
      </c>
      <c r="E75" s="712"/>
      <c r="F75" s="979">
        <v>16</v>
      </c>
      <c r="G75" s="712"/>
      <c r="H75" s="979">
        <v>10</v>
      </c>
      <c r="I75" s="979">
        <v>8</v>
      </c>
      <c r="J75" s="712"/>
      <c r="K75" s="712"/>
      <c r="L75" s="979">
        <v>8</v>
      </c>
      <c r="M75" s="979">
        <v>24</v>
      </c>
      <c r="N75" s="979">
        <v>1</v>
      </c>
      <c r="O75" s="979">
        <v>12</v>
      </c>
      <c r="P75" s="979">
        <v>12</v>
      </c>
      <c r="Q75" s="979">
        <v>30</v>
      </c>
      <c r="R75" s="979">
        <v>22</v>
      </c>
      <c r="S75" s="712"/>
      <c r="T75" s="712"/>
      <c r="U75" s="979">
        <v>24</v>
      </c>
      <c r="V75" s="979">
        <v>19</v>
      </c>
      <c r="W75" s="712"/>
      <c r="X75" s="712"/>
      <c r="Y75" s="712"/>
      <c r="Z75" s="37"/>
      <c r="AA75" s="2"/>
    </row>
    <row x14ac:dyDescent="0.25" r="76" customHeight="1" ht="17.25">
      <c r="A76" s="286">
        <v>44200</v>
      </c>
      <c r="B76" s="287" t="s">
        <v>6490</v>
      </c>
      <c r="C76" s="288"/>
      <c r="D76" s="288"/>
      <c r="E76" s="289">
        <v>-12</v>
      </c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288"/>
      <c r="T76" s="288"/>
      <c r="U76" s="288"/>
      <c r="V76" s="288"/>
      <c r="W76" s="288"/>
      <c r="X76" s="111"/>
      <c r="Y76" s="288"/>
      <c r="Z76" s="37"/>
      <c r="AA76" s="2"/>
    </row>
    <row x14ac:dyDescent="0.25" r="77" customHeight="1" ht="17.25">
      <c r="A77" s="15">
        <v>44381</v>
      </c>
      <c r="B77" s="16" t="s">
        <v>14</v>
      </c>
      <c r="C77" s="17">
        <v>-96</v>
      </c>
      <c r="D77" s="17">
        <v>-168</v>
      </c>
      <c r="E77" s="17">
        <v>-84</v>
      </c>
      <c r="F77" s="18"/>
      <c r="G77" s="18"/>
      <c r="H77" s="17">
        <v>-9</v>
      </c>
      <c r="I77" s="17">
        <v>-86</v>
      </c>
      <c r="J77" s="18"/>
      <c r="K77" s="18"/>
      <c r="L77" s="18"/>
      <c r="M77" s="18"/>
      <c r="N77" s="18"/>
      <c r="O77" s="17">
        <v>-15</v>
      </c>
      <c r="P77" s="17">
        <v>-14</v>
      </c>
      <c r="Q77" s="18"/>
      <c r="R77" s="18"/>
      <c r="S77" s="18"/>
      <c r="T77" s="18"/>
      <c r="U77" s="17">
        <v>-8</v>
      </c>
      <c r="V77" s="18"/>
      <c r="W77" s="18"/>
      <c r="X77" s="18"/>
      <c r="Y77" s="18"/>
      <c r="Z77" s="37"/>
      <c r="AA77" s="2"/>
    </row>
    <row x14ac:dyDescent="0.25" r="78" customHeight="1" ht="17.25">
      <c r="A78" s="15">
        <v>44381</v>
      </c>
      <c r="B78" s="16" t="s">
        <v>14</v>
      </c>
      <c r="C78" s="18"/>
      <c r="D78" s="18"/>
      <c r="E78" s="18"/>
      <c r="F78" s="17">
        <v>-103</v>
      </c>
      <c r="G78" s="17">
        <v>-5</v>
      </c>
      <c r="H78" s="18"/>
      <c r="I78" s="18"/>
      <c r="J78" s="18"/>
      <c r="K78" s="18"/>
      <c r="L78" s="17">
        <v>-35</v>
      </c>
      <c r="M78" s="17">
        <v>-82</v>
      </c>
      <c r="N78" s="18"/>
      <c r="O78" s="18"/>
      <c r="P78" s="18"/>
      <c r="Q78" s="17">
        <v>-20</v>
      </c>
      <c r="R78" s="17">
        <v>-2</v>
      </c>
      <c r="S78" s="18"/>
      <c r="T78" s="17">
        <v>-4</v>
      </c>
      <c r="U78" s="18"/>
      <c r="V78" s="17">
        <v>-6</v>
      </c>
      <c r="W78" s="18"/>
      <c r="X78" s="18"/>
      <c r="Y78" s="18"/>
      <c r="Z78" s="37"/>
      <c r="AA78" s="2"/>
    </row>
    <row x14ac:dyDescent="0.25" r="79" customHeight="1" ht="17.25">
      <c r="A79" s="15">
        <v>44381</v>
      </c>
      <c r="B79" s="16" t="s">
        <v>14</v>
      </c>
      <c r="C79" s="18"/>
      <c r="D79" s="18"/>
      <c r="E79" s="18"/>
      <c r="F79" s="18"/>
      <c r="G79" s="18"/>
      <c r="H79" s="18"/>
      <c r="I79" s="18"/>
      <c r="J79" s="17">
        <v>-57</v>
      </c>
      <c r="K79" s="17">
        <v>-11</v>
      </c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37"/>
      <c r="AA79" s="2"/>
    </row>
    <row x14ac:dyDescent="0.25" r="80" customHeight="1" ht="17.25">
      <c r="A80" s="15" t="s">
        <v>1062</v>
      </c>
      <c r="B80" s="16" t="s">
        <v>14</v>
      </c>
      <c r="C80" s="18"/>
      <c r="D80" s="18"/>
      <c r="E80" s="18"/>
      <c r="F80" s="36"/>
      <c r="G80" s="36"/>
      <c r="H80" s="17">
        <v>-7</v>
      </c>
      <c r="I80" s="18"/>
      <c r="J80" s="18"/>
      <c r="K80" s="18"/>
      <c r="L80" s="36"/>
      <c r="M80" s="36"/>
      <c r="N80" s="18"/>
      <c r="O80" s="18"/>
      <c r="P80" s="18"/>
      <c r="Q80" s="36"/>
      <c r="R80" s="36"/>
      <c r="S80" s="18"/>
      <c r="T80" s="36"/>
      <c r="U80" s="18"/>
      <c r="V80" s="36"/>
      <c r="W80" s="18"/>
      <c r="X80" s="18"/>
      <c r="Y80" s="18"/>
      <c r="Z80" s="37"/>
      <c r="AA80" s="2"/>
    </row>
    <row x14ac:dyDescent="0.25" r="81" customHeight="1" ht="17.25">
      <c r="A81" s="15" t="s">
        <v>1062</v>
      </c>
      <c r="B81" s="16" t="s">
        <v>14</v>
      </c>
      <c r="C81" s="18"/>
      <c r="D81" s="18"/>
      <c r="E81" s="18"/>
      <c r="F81" s="18"/>
      <c r="G81" s="18"/>
      <c r="H81" s="18"/>
      <c r="I81" s="17">
        <v>-2</v>
      </c>
      <c r="J81" s="17">
        <v>-14</v>
      </c>
      <c r="K81" s="17">
        <v>-3</v>
      </c>
      <c r="L81" s="17">
        <v>-8</v>
      </c>
      <c r="M81" s="18"/>
      <c r="N81" s="17">
        <v>-1</v>
      </c>
      <c r="O81" s="17">
        <v>-2</v>
      </c>
      <c r="P81" s="18"/>
      <c r="Q81" s="17">
        <v>-4</v>
      </c>
      <c r="R81" s="18"/>
      <c r="S81" s="18"/>
      <c r="T81" s="18"/>
      <c r="U81" s="18"/>
      <c r="V81" s="18"/>
      <c r="W81" s="18"/>
      <c r="X81" s="17">
        <v>-67</v>
      </c>
      <c r="Y81" s="18"/>
      <c r="Z81" s="37"/>
      <c r="AA81" s="2"/>
    </row>
    <row x14ac:dyDescent="0.25" r="82" customHeight="1" ht="17.25">
      <c r="A82" s="15" t="s">
        <v>1062</v>
      </c>
      <c r="B82" s="16" t="s">
        <v>14</v>
      </c>
      <c r="C82" s="17">
        <v>-52</v>
      </c>
      <c r="D82" s="17">
        <v>-66</v>
      </c>
      <c r="E82" s="17">
        <v>-39</v>
      </c>
      <c r="F82" s="17">
        <v>-50</v>
      </c>
      <c r="G82" s="17">
        <v>-3</v>
      </c>
      <c r="H82" s="18"/>
      <c r="I82" s="18"/>
      <c r="J82" s="18"/>
      <c r="K82" s="18"/>
      <c r="L82" s="18"/>
      <c r="M82" s="18"/>
      <c r="N82" s="18"/>
      <c r="O82" s="18"/>
      <c r="P82" s="17">
        <v>-3</v>
      </c>
      <c r="Q82" s="18"/>
      <c r="R82" s="18"/>
      <c r="S82" s="18"/>
      <c r="T82" s="17">
        <v>-1</v>
      </c>
      <c r="U82" s="17">
        <v>-12</v>
      </c>
      <c r="V82" s="18"/>
      <c r="W82" s="18"/>
      <c r="X82" s="18"/>
      <c r="Y82" s="18"/>
      <c r="Z82" s="37"/>
      <c r="AA82" s="2"/>
    </row>
    <row x14ac:dyDescent="0.25" r="83" customHeight="1" ht="17.25">
      <c r="A83" s="15" t="s">
        <v>1065</v>
      </c>
      <c r="B83" s="16" t="s">
        <v>14</v>
      </c>
      <c r="C83" s="17">
        <v>-125</v>
      </c>
      <c r="D83" s="17">
        <v>-142</v>
      </c>
      <c r="E83" s="17">
        <v>-84</v>
      </c>
      <c r="F83" s="17">
        <v>-118</v>
      </c>
      <c r="G83" s="17">
        <v>-12</v>
      </c>
      <c r="H83" s="18"/>
      <c r="I83" s="17">
        <v>-30</v>
      </c>
      <c r="J83" s="17">
        <v>-88</v>
      </c>
      <c r="K83" s="17">
        <v>-4</v>
      </c>
      <c r="L83" s="18"/>
      <c r="M83" s="18"/>
      <c r="N83" s="18"/>
      <c r="O83" s="18"/>
      <c r="P83" s="17">
        <v>-7</v>
      </c>
      <c r="Q83" s="18"/>
      <c r="R83" s="18"/>
      <c r="S83" s="18"/>
      <c r="T83" s="18"/>
      <c r="U83" s="18"/>
      <c r="V83" s="18"/>
      <c r="W83" s="18"/>
      <c r="X83" s="18"/>
      <c r="Y83" s="18"/>
      <c r="Z83" s="37"/>
      <c r="AA83" s="2"/>
    </row>
    <row x14ac:dyDescent="0.25" r="84" customHeight="1" ht="17.25">
      <c r="A84" s="15" t="s">
        <v>1066</v>
      </c>
      <c r="B84" s="16" t="s">
        <v>14</v>
      </c>
      <c r="C84" s="17">
        <v>-174</v>
      </c>
      <c r="D84" s="17">
        <v>-161</v>
      </c>
      <c r="E84" s="17">
        <v>-86</v>
      </c>
      <c r="F84" s="17">
        <v>-28</v>
      </c>
      <c r="G84" s="17">
        <v>-12</v>
      </c>
      <c r="H84" s="17">
        <v>-11</v>
      </c>
      <c r="I84" s="17">
        <v>-76</v>
      </c>
      <c r="J84" s="17">
        <v>-65</v>
      </c>
      <c r="K84" s="17">
        <v>-1</v>
      </c>
      <c r="L84" s="17">
        <v>-63</v>
      </c>
      <c r="M84" s="17">
        <v>-83</v>
      </c>
      <c r="N84" s="18"/>
      <c r="O84" s="17">
        <v>-40</v>
      </c>
      <c r="P84" s="17">
        <v>-12</v>
      </c>
      <c r="Q84" s="17">
        <v>-63</v>
      </c>
      <c r="R84" s="17">
        <v>-8</v>
      </c>
      <c r="S84" s="17">
        <v>-2</v>
      </c>
      <c r="T84" s="18"/>
      <c r="U84" s="17">
        <v>-5</v>
      </c>
      <c r="V84" s="18"/>
      <c r="W84" s="18"/>
      <c r="X84" s="18"/>
      <c r="Y84" s="18"/>
      <c r="Z84" s="37"/>
      <c r="AA84" s="2"/>
    </row>
    <row x14ac:dyDescent="0.25" r="85" customHeight="1" ht="17.25">
      <c r="A85" s="21" t="s">
        <v>6199</v>
      </c>
      <c r="B85" s="47"/>
      <c r="C85" s="23">
        <f>SUM(C74:C84)</f>
      </c>
      <c r="D85" s="23">
        <f>SUM(D74:D84)</f>
      </c>
      <c r="E85" s="23">
        <f>SUM(E74:E84)</f>
      </c>
      <c r="F85" s="23">
        <f>SUM(F74:F84)</f>
      </c>
      <c r="G85" s="23">
        <f>SUM(G74:G84)</f>
      </c>
      <c r="H85" s="23">
        <f>SUM(H74:H84)</f>
      </c>
      <c r="I85" s="23">
        <f>SUM(I74:I84)</f>
      </c>
      <c r="J85" s="49">
        <f>SUM(J74:J84)</f>
      </c>
      <c r="K85" s="23">
        <f>SUM(K74:K84)</f>
      </c>
      <c r="L85" s="23">
        <f>SUM(L74:L84)</f>
      </c>
      <c r="M85" s="23">
        <f>SUM(M74:M84)</f>
      </c>
      <c r="N85" s="23">
        <f>SUM(N74:N84)</f>
      </c>
      <c r="O85" s="23">
        <f>SUM(O74:O84)</f>
      </c>
      <c r="P85" s="23">
        <f>SUM(P74:P84)</f>
      </c>
      <c r="Q85" s="23">
        <f>SUM(Q74:Q84)</f>
      </c>
      <c r="R85" s="23">
        <f>SUM(R74:R84)</f>
      </c>
      <c r="S85" s="23">
        <f>SUM(S74:S84)</f>
      </c>
      <c r="T85" s="23">
        <f>SUM(T74:T84)</f>
      </c>
      <c r="U85" s="23">
        <f>SUM(U74:U84)</f>
      </c>
      <c r="V85" s="23">
        <f>SUM(V74:V84)</f>
      </c>
      <c r="W85" s="23">
        <f>SUM(W74:W84)</f>
      </c>
      <c r="X85" s="49">
        <f>SUM(X74:X84)</f>
      </c>
      <c r="Y85" s="23">
        <f>SUM(Y74:Y84)</f>
      </c>
      <c r="Z85" s="37"/>
      <c r="AA85" s="2"/>
    </row>
    <row x14ac:dyDescent="0.25" r="86" customHeight="1" ht="17.25">
      <c r="A86" s="15" t="s">
        <v>4847</v>
      </c>
      <c r="B86" s="16" t="s">
        <v>14</v>
      </c>
      <c r="C86" s="18"/>
      <c r="D86" s="18"/>
      <c r="E86" s="18"/>
      <c r="F86" s="18"/>
      <c r="G86" s="18"/>
      <c r="H86" s="17">
        <v>-6</v>
      </c>
      <c r="I86" s="17">
        <v>-12</v>
      </c>
      <c r="J86" s="17">
        <v>-5</v>
      </c>
      <c r="K86" s="17">
        <v>-1</v>
      </c>
      <c r="L86" s="18"/>
      <c r="M86" s="17">
        <v>-14</v>
      </c>
      <c r="N86" s="17">
        <v>-1</v>
      </c>
      <c r="O86" s="17">
        <v>-4</v>
      </c>
      <c r="P86" s="18"/>
      <c r="Q86" s="18"/>
      <c r="R86" s="17">
        <v>-8</v>
      </c>
      <c r="S86" s="18"/>
      <c r="T86" s="18"/>
      <c r="U86" s="18"/>
      <c r="V86" s="18"/>
      <c r="W86" s="18"/>
      <c r="X86" s="18"/>
      <c r="Y86" s="18"/>
      <c r="Z86" s="37"/>
      <c r="AA86" s="2"/>
    </row>
    <row x14ac:dyDescent="0.25" r="87" customHeight="1" ht="17.25">
      <c r="A87" s="15" t="s">
        <v>4847</v>
      </c>
      <c r="B87" s="16" t="s">
        <v>14</v>
      </c>
      <c r="C87" s="17">
        <v>-161</v>
      </c>
      <c r="D87" s="17">
        <v>-90</v>
      </c>
      <c r="E87" s="17">
        <v>-36</v>
      </c>
      <c r="F87" s="17">
        <v>-58</v>
      </c>
      <c r="G87" s="17">
        <v>-9</v>
      </c>
      <c r="H87" s="18"/>
      <c r="I87" s="18"/>
      <c r="J87" s="18"/>
      <c r="K87" s="18"/>
      <c r="L87" s="18"/>
      <c r="M87" s="18"/>
      <c r="N87" s="18"/>
      <c r="O87" s="18"/>
      <c r="P87" s="17">
        <v>-22</v>
      </c>
      <c r="Q87" s="18"/>
      <c r="R87" s="18"/>
      <c r="S87" s="18"/>
      <c r="T87" s="17">
        <v>-1</v>
      </c>
      <c r="U87" s="17">
        <v>-1</v>
      </c>
      <c r="V87" s="18"/>
      <c r="W87" s="18"/>
      <c r="X87" s="18"/>
      <c r="Y87" s="18"/>
      <c r="Z87" s="37"/>
      <c r="AA87" s="2"/>
    </row>
    <row x14ac:dyDescent="0.25" r="88" customHeight="1" ht="17.25">
      <c r="A88" s="15" t="s">
        <v>4847</v>
      </c>
      <c r="B88" s="16" t="s">
        <v>14</v>
      </c>
      <c r="C88" s="18"/>
      <c r="D88" s="18"/>
      <c r="E88" s="18"/>
      <c r="F88" s="18"/>
      <c r="G88" s="18"/>
      <c r="H88" s="18"/>
      <c r="I88" s="18"/>
      <c r="J88" s="18"/>
      <c r="K88" s="18"/>
      <c r="L88" s="17">
        <v>-16</v>
      </c>
      <c r="M88" s="18"/>
      <c r="N88" s="18"/>
      <c r="O88" s="18"/>
      <c r="P88" s="18"/>
      <c r="Q88" s="17">
        <v>-13</v>
      </c>
      <c r="R88" s="18"/>
      <c r="S88" s="18"/>
      <c r="T88" s="18"/>
      <c r="U88" s="18"/>
      <c r="V88" s="18"/>
      <c r="W88" s="18"/>
      <c r="X88" s="18"/>
      <c r="Y88" s="18"/>
      <c r="Z88" s="37"/>
      <c r="AA88" s="2"/>
    </row>
    <row x14ac:dyDescent="0.25" r="89" customHeight="1" ht="17.25">
      <c r="A89" s="21" t="s">
        <v>6200</v>
      </c>
      <c r="B89" s="47"/>
      <c r="C89" s="23">
        <f>SUM(C85:C88)</f>
      </c>
      <c r="D89" s="23">
        <f>SUM(D85:D88)</f>
      </c>
      <c r="E89" s="23">
        <f>SUM(E85:E88)</f>
      </c>
      <c r="F89" s="23">
        <f>SUM(F85:F88)</f>
      </c>
      <c r="G89" s="23">
        <f>SUM(G85:G88)</f>
      </c>
      <c r="H89" s="23">
        <f>SUM(H85:H88)</f>
      </c>
      <c r="I89" s="23">
        <f>SUM(I85:I88)</f>
      </c>
      <c r="J89" s="49">
        <f>SUM(J85:J88)</f>
      </c>
      <c r="K89" s="23">
        <f>SUM(K85:K88)</f>
      </c>
      <c r="L89" s="23">
        <f>SUM(L85:L88)</f>
      </c>
      <c r="M89" s="23">
        <f>SUM(M85:M88)</f>
      </c>
      <c r="N89" s="23">
        <f>SUM(N85:N88)</f>
      </c>
      <c r="O89" s="23">
        <f>SUM(O85:O88)</f>
      </c>
      <c r="P89" s="23">
        <f>SUM(P85:P88)</f>
      </c>
      <c r="Q89" s="23">
        <f>SUM(Q85:Q88)</f>
      </c>
      <c r="R89" s="23">
        <f>SUM(R85:R88)</f>
      </c>
      <c r="S89" s="23">
        <f>SUM(S85:S88)</f>
      </c>
      <c r="T89" s="23">
        <f>SUM(T85:T88)</f>
      </c>
      <c r="U89" s="23">
        <f>SUM(U85:U88)</f>
      </c>
      <c r="V89" s="23">
        <f>SUM(V85:V88)</f>
      </c>
      <c r="W89" s="647">
        <f>SUM(W85:W88)</f>
      </c>
      <c r="X89" s="49">
        <f>SUM(X85:X88)</f>
      </c>
      <c r="Y89" s="23">
        <f>SUM(Y85:Y88)</f>
      </c>
      <c r="Z89" s="37"/>
      <c r="AA89" s="2"/>
    </row>
    <row x14ac:dyDescent="0.25" r="90" customHeight="1" ht="17.25">
      <c r="A90" s="15" t="s">
        <v>261</v>
      </c>
      <c r="B90" s="16" t="s">
        <v>14</v>
      </c>
      <c r="C90" s="18"/>
      <c r="D90" s="450">
        <v>-51</v>
      </c>
      <c r="E90" s="450">
        <v>-16</v>
      </c>
      <c r="F90" s="450">
        <v>-49</v>
      </c>
      <c r="G90" s="450">
        <v>-13</v>
      </c>
      <c r="H90" s="18"/>
      <c r="I90" s="450">
        <v>-3</v>
      </c>
      <c r="J90" s="17">
        <v>-9</v>
      </c>
      <c r="K90" s="18"/>
      <c r="L90" s="18"/>
      <c r="M90" s="18"/>
      <c r="N90" s="18"/>
      <c r="O90" s="450">
        <v>-9</v>
      </c>
      <c r="P90" s="18"/>
      <c r="Q90" s="18"/>
      <c r="R90" s="18"/>
      <c r="S90" s="18"/>
      <c r="T90" s="18"/>
      <c r="U90" s="450">
        <v>-8</v>
      </c>
      <c r="V90" s="18"/>
      <c r="W90" s="18"/>
      <c r="X90" s="18"/>
      <c r="Y90" s="18"/>
      <c r="Z90" s="37"/>
      <c r="AA90" s="2"/>
    </row>
    <row x14ac:dyDescent="0.25" r="91" customHeight="1" ht="17.25">
      <c r="A91" s="15" t="s">
        <v>261</v>
      </c>
      <c r="B91" s="16" t="s">
        <v>14</v>
      </c>
      <c r="C91" s="450">
        <v>-67</v>
      </c>
      <c r="D91" s="58"/>
      <c r="E91" s="58"/>
      <c r="F91" s="58"/>
      <c r="G91" s="58"/>
      <c r="H91" s="450">
        <v>-4</v>
      </c>
      <c r="I91" s="58"/>
      <c r="J91" s="18"/>
      <c r="K91" s="18"/>
      <c r="L91" s="450">
        <v>-17</v>
      </c>
      <c r="M91" s="450">
        <v>-5</v>
      </c>
      <c r="N91" s="18"/>
      <c r="O91" s="58"/>
      <c r="P91" s="450">
        <v>-2</v>
      </c>
      <c r="Q91" s="450">
        <v>-24</v>
      </c>
      <c r="R91" s="450">
        <v>-2</v>
      </c>
      <c r="S91" s="18"/>
      <c r="T91" s="18"/>
      <c r="U91" s="58"/>
      <c r="V91" s="450">
        <v>-15</v>
      </c>
      <c r="W91" s="18"/>
      <c r="X91" s="18"/>
      <c r="Y91" s="18"/>
      <c r="Z91" s="37"/>
      <c r="AA91" s="2"/>
    </row>
    <row x14ac:dyDescent="0.25" r="92" customHeight="1" ht="17.25">
      <c r="A92" s="62" t="s">
        <v>6207</v>
      </c>
      <c r="B92" s="63"/>
      <c r="C92" s="80">
        <f>SUM(C89:C91)</f>
      </c>
      <c r="D92" s="80">
        <f>SUM(D89:D91)</f>
      </c>
      <c r="E92" s="80">
        <f>SUM(E89:E91)</f>
      </c>
      <c r="F92" s="80">
        <f>SUM(F89:F91)</f>
      </c>
      <c r="G92" s="80">
        <f>SUM(G89:G91)</f>
      </c>
      <c r="H92" s="80">
        <f>SUM(H89:H91)</f>
      </c>
      <c r="I92" s="80">
        <f>SUM(I89:I91)</f>
      </c>
      <c r="J92" s="49">
        <f>SUM(J89:J91)</f>
      </c>
      <c r="K92" s="80">
        <f>SUM(K89:K91)</f>
      </c>
      <c r="L92" s="80">
        <f>SUM(L89:L91)</f>
      </c>
      <c r="M92" s="80">
        <f>SUM(M89:M91)</f>
      </c>
      <c r="N92" s="81">
        <f>SUM(N89:N91)</f>
      </c>
      <c r="O92" s="80">
        <f>SUM(O89:O91)</f>
      </c>
      <c r="P92" s="80">
        <f>SUM(P89:P91)</f>
      </c>
      <c r="Q92" s="80">
        <f>SUM(Q89:Q91)</f>
      </c>
      <c r="R92" s="80">
        <f>SUM(R89:R91)</f>
      </c>
      <c r="S92" s="81">
        <f>SUM(S89:S91)</f>
      </c>
      <c r="T92" s="80">
        <f>SUM(T89:T91)</f>
      </c>
      <c r="U92" s="80">
        <f>SUM(U89:U91)</f>
      </c>
      <c r="V92" s="80">
        <f>SUM(V89:V91)</f>
      </c>
      <c r="W92" s="647">
        <f>SUM(W89:W91)</f>
      </c>
      <c r="X92" s="49">
        <f>SUM(X89:X91)</f>
      </c>
      <c r="Y92" s="81">
        <f>SUM(Y89:Y91)</f>
      </c>
      <c r="Z92" s="364" t="s">
        <v>285</v>
      </c>
      <c r="AA92" s="2"/>
    </row>
    <row x14ac:dyDescent="0.25" r="93" customHeight="1" ht="17.25">
      <c r="A93" s="15" t="s">
        <v>197</v>
      </c>
      <c r="B93" s="16" t="s">
        <v>14</v>
      </c>
      <c r="C93" s="450">
        <v>-29</v>
      </c>
      <c r="D93" s="450">
        <v>-62</v>
      </c>
      <c r="E93" s="450">
        <v>-10</v>
      </c>
      <c r="F93" s="450">
        <v>-19</v>
      </c>
      <c r="G93" s="450">
        <v>-3</v>
      </c>
      <c r="H93" s="450">
        <v>-4</v>
      </c>
      <c r="I93" s="450">
        <v>-9</v>
      </c>
      <c r="J93" s="17">
        <v>-3</v>
      </c>
      <c r="K93" s="18"/>
      <c r="L93" s="450">
        <v>-20</v>
      </c>
      <c r="M93" s="450">
        <v>-12</v>
      </c>
      <c r="N93" s="18"/>
      <c r="O93" s="450">
        <v>-9</v>
      </c>
      <c r="P93" s="450">
        <v>-30</v>
      </c>
      <c r="Q93" s="450">
        <v>-19</v>
      </c>
      <c r="R93" s="450">
        <v>-5</v>
      </c>
      <c r="S93" s="18"/>
      <c r="T93" s="18"/>
      <c r="U93" s="450">
        <v>-3</v>
      </c>
      <c r="V93" s="18"/>
      <c r="W93" s="18"/>
      <c r="X93" s="18"/>
      <c r="Y93" s="18"/>
      <c r="Z93" s="37"/>
      <c r="AA93" s="2"/>
    </row>
    <row x14ac:dyDescent="0.25" r="94" customHeight="1" ht="17.25">
      <c r="A94" s="62" t="s">
        <v>6208</v>
      </c>
      <c r="B94" s="63"/>
      <c r="C94" s="80">
        <f>SUM(C92:C93)</f>
      </c>
      <c r="D94" s="80">
        <f>SUM(D92:D93)</f>
      </c>
      <c r="E94" s="80">
        <f>SUM(E92:E93)</f>
      </c>
      <c r="F94" s="80">
        <f>SUM(F92:F93)</f>
      </c>
      <c r="G94" s="80">
        <f>SUM(G92:G93)</f>
      </c>
      <c r="H94" s="80">
        <f>SUM(H92:H93)</f>
      </c>
      <c r="I94" s="80">
        <f>SUM(I92:I93)</f>
      </c>
      <c r="J94" s="49">
        <f>SUM(J92:J93)</f>
      </c>
      <c r="K94" s="80">
        <f>SUM(K92:K93)</f>
      </c>
      <c r="L94" s="80">
        <f>SUM(L92:L93)</f>
      </c>
      <c r="M94" s="80">
        <f>SUM(M92:M93)</f>
      </c>
      <c r="N94" s="81">
        <f>SUM(N92:N93)</f>
      </c>
      <c r="O94" s="80">
        <f>SUM(O92:O93)</f>
      </c>
      <c r="P94" s="80">
        <f>SUM(P92:P93)</f>
      </c>
      <c r="Q94" s="80">
        <f>SUM(Q92:Q93)</f>
      </c>
      <c r="R94" s="80">
        <f>SUM(R92:R93)</f>
      </c>
      <c r="S94" s="81">
        <f>SUM(S92:S93)</f>
      </c>
      <c r="T94" s="80">
        <f>SUM(T92:T93)</f>
      </c>
      <c r="U94" s="80">
        <f>SUM(U92:U93)</f>
      </c>
      <c r="V94" s="81">
        <f>SUM(V92:V93)</f>
      </c>
      <c r="W94" s="49">
        <f>SUM(W92:W93)</f>
      </c>
      <c r="X94" s="49">
        <f>SUM(X92:X93)</f>
      </c>
      <c r="Y94" s="81">
        <f>SUM(Y92:Y93)</f>
      </c>
      <c r="Z94" s="364" t="s">
        <v>285</v>
      </c>
      <c r="AA94" s="2"/>
    </row>
    <row x14ac:dyDescent="0.25" r="95" customHeight="1" ht="17.25">
      <c r="A95" s="123"/>
      <c r="B95" s="124" t="s">
        <v>1405</v>
      </c>
      <c r="C95" s="103">
        <f>SUM(C94)</f>
      </c>
      <c r="D95" s="103">
        <f>SUM(D94)</f>
      </c>
      <c r="E95" s="103">
        <f>SUM(E94)</f>
      </c>
      <c r="F95" s="103">
        <f>SUM(F94)</f>
      </c>
      <c r="G95" s="103">
        <f>SUM(G94)</f>
      </c>
      <c r="H95" s="103">
        <f>SUM(H94)</f>
      </c>
      <c r="I95" s="103">
        <f>SUM(I94)</f>
      </c>
      <c r="J95" s="103">
        <f>SUM(J94)</f>
      </c>
      <c r="K95" s="103">
        <f>SUM(K94)</f>
      </c>
      <c r="L95" s="103">
        <f>SUM(L94)</f>
      </c>
      <c r="M95" s="103">
        <f>SUM(M94)</f>
      </c>
      <c r="N95" s="103">
        <f>SUM(N94)</f>
      </c>
      <c r="O95" s="103">
        <f>SUM(O94)</f>
      </c>
      <c r="P95" s="103">
        <f>SUM(P94)</f>
      </c>
      <c r="Q95" s="103">
        <f>SUM(Q94)</f>
      </c>
      <c r="R95" s="103">
        <f>SUM(R94)</f>
      </c>
      <c r="S95" s="103">
        <f>SUM(S94)</f>
      </c>
      <c r="T95" s="103">
        <f>SUM(T94)</f>
      </c>
      <c r="U95" s="103">
        <f>SUM(U94)</f>
      </c>
      <c r="V95" s="103">
        <f>SUM(V94)</f>
      </c>
      <c r="W95" s="103">
        <f>SUM(W94)</f>
      </c>
      <c r="X95" s="103">
        <f>SUM(X94)</f>
      </c>
      <c r="Y95" s="103">
        <f>SUM(Y94)</f>
      </c>
      <c r="Z95" s="1" t="s">
        <v>6302</v>
      </c>
      <c r="AA95" s="2"/>
    </row>
    <row x14ac:dyDescent="0.25" r="96" customHeight="1" ht="17.25">
      <c r="A96" s="37"/>
      <c r="B96" s="2"/>
      <c r="C96" s="3"/>
      <c r="D96" s="5"/>
      <c r="E96" s="5"/>
      <c r="F96" s="5"/>
      <c r="G96" s="5"/>
      <c r="H96" s="5"/>
      <c r="I96" s="3"/>
      <c r="J96" s="3"/>
      <c r="K96" s="3"/>
      <c r="L96" s="3"/>
      <c r="M96" s="3"/>
      <c r="N96" s="5"/>
      <c r="O96" s="3"/>
      <c r="P96" s="3"/>
      <c r="Q96" s="3"/>
      <c r="R96" s="3"/>
      <c r="S96" s="3"/>
      <c r="T96" s="5"/>
      <c r="U96" s="5"/>
      <c r="V96" s="3"/>
      <c r="W96" s="3"/>
      <c r="X96" s="3"/>
      <c r="Y96" s="3"/>
      <c r="Z96" s="37"/>
      <c r="AA96" s="2"/>
    </row>
    <row x14ac:dyDescent="0.25" r="97" customHeight="1" ht="17.25">
      <c r="A97" s="37"/>
      <c r="B97" s="2"/>
      <c r="C97" s="267" t="s">
        <v>33</v>
      </c>
      <c r="D97" s="267" t="s">
        <v>9</v>
      </c>
      <c r="E97" s="267" t="s">
        <v>368</v>
      </c>
      <c r="F97" s="267" t="s">
        <v>7</v>
      </c>
      <c r="G97" s="267" t="s">
        <v>76</v>
      </c>
      <c r="H97" s="267" t="s">
        <v>428</v>
      </c>
      <c r="I97" s="267" t="s">
        <v>10</v>
      </c>
      <c r="J97" s="267" t="s">
        <v>8</v>
      </c>
      <c r="K97" s="267" t="s">
        <v>358</v>
      </c>
      <c r="L97" s="267" t="s">
        <v>32</v>
      </c>
      <c r="M97" s="267" t="s">
        <v>31</v>
      </c>
      <c r="N97" s="267" t="s">
        <v>1864</v>
      </c>
      <c r="O97" s="267" t="s">
        <v>75</v>
      </c>
      <c r="P97" s="267" t="s">
        <v>1083</v>
      </c>
      <c r="Q97" s="267" t="s">
        <v>1866</v>
      </c>
      <c r="R97" s="267" t="s">
        <v>383</v>
      </c>
      <c r="S97" s="267" t="s">
        <v>5836</v>
      </c>
      <c r="T97" s="267" t="s">
        <v>5837</v>
      </c>
      <c r="U97" s="267" t="s">
        <v>6</v>
      </c>
      <c r="V97" s="267" t="s">
        <v>1865</v>
      </c>
      <c r="W97" s="267" t="s">
        <v>6453</v>
      </c>
      <c r="X97" s="267" t="s">
        <v>6454</v>
      </c>
      <c r="Y97" s="267" t="s">
        <v>6057</v>
      </c>
      <c r="Z97" s="37"/>
      <c r="AA97" s="2"/>
    </row>
    <row x14ac:dyDescent="0.25" r="98" customHeight="1" ht="17.25">
      <c r="A98" s="37"/>
      <c r="B98" s="2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37"/>
      <c r="AA98" s="2"/>
    </row>
    <row x14ac:dyDescent="0.25" r="99" customHeight="1" ht="17.25">
      <c r="A99" s="127" t="s">
        <v>6491</v>
      </c>
      <c r="B99" s="128"/>
      <c r="C99" s="144"/>
      <c r="D99" s="144"/>
      <c r="E99" s="144"/>
      <c r="F99" s="144"/>
      <c r="G99" s="144"/>
      <c r="H99" s="144"/>
      <c r="I99" s="144"/>
      <c r="J99" s="144"/>
      <c r="K99" s="8"/>
      <c r="L99" s="8"/>
      <c r="M99" s="8"/>
      <c r="N99" s="8"/>
      <c r="O99" s="8"/>
      <c r="P99" s="8"/>
      <c r="Q99" s="727" t="s">
        <v>6492</v>
      </c>
      <c r="R99" s="727"/>
      <c r="S99" s="727"/>
      <c r="T99" s="727"/>
      <c r="U99" s="727"/>
      <c r="V99" s="727"/>
      <c r="W99" s="727"/>
      <c r="X99" s="727"/>
      <c r="Y99" s="727"/>
      <c r="Z99" s="564"/>
      <c r="AA99" s="565"/>
    </row>
    <row x14ac:dyDescent="0.25" r="100" customHeight="1" ht="17.25">
      <c r="A100" s="127" t="s">
        <v>6493</v>
      </c>
      <c r="B100" s="128"/>
      <c r="C100" s="144"/>
      <c r="D100" s="144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3"/>
      <c r="X100" s="8"/>
      <c r="Y100" s="8"/>
      <c r="Z100" s="37"/>
      <c r="AA100" s="2"/>
    </row>
    <row x14ac:dyDescent="0.25" r="101" customHeight="1" ht="17.25">
      <c r="A101" s="1" t="s">
        <v>6494</v>
      </c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8"/>
      <c r="R101" s="8"/>
      <c r="S101" s="8"/>
      <c r="T101" s="8"/>
      <c r="U101" s="8"/>
      <c r="V101" s="8"/>
      <c r="W101" s="8"/>
      <c r="X101" s="8"/>
      <c r="Y101" s="8"/>
      <c r="Z101" s="6"/>
      <c r="AA101" s="7"/>
    </row>
    <row x14ac:dyDescent="0.25" r="102" customHeight="1" ht="17.25">
      <c r="A102" s="1" t="s">
        <v>6495</v>
      </c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7"/>
      <c r="AA102" s="2"/>
    </row>
    <row x14ac:dyDescent="0.25" r="103" customHeight="1" ht="17.25">
      <c r="A103" s="1" t="s">
        <v>6496</v>
      </c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7"/>
      <c r="AA103" s="2"/>
    </row>
    <row x14ac:dyDescent="0.25" r="104" customHeight="1" ht="17.25">
      <c r="A104" s="1" t="s">
        <v>6497</v>
      </c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7"/>
      <c r="AA104" s="2"/>
    </row>
    <row x14ac:dyDescent="0.25" r="105" customHeight="1" ht="17.25">
      <c r="A105" s="1" t="s">
        <v>6498</v>
      </c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7"/>
      <c r="AA105" s="2"/>
    </row>
    <row x14ac:dyDescent="0.25" r="106" customHeight="1" ht="17.25">
      <c r="A106" s="1" t="s">
        <v>6499</v>
      </c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7"/>
      <c r="AA106" s="2"/>
    </row>
    <row x14ac:dyDescent="0.25" r="107" customHeight="1" ht="17.25">
      <c r="A107" s="1" t="s">
        <v>6500</v>
      </c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7"/>
      <c r="AA107" s="2"/>
    </row>
    <row x14ac:dyDescent="0.25" r="108" customHeight="1" ht="17.25">
      <c r="A108" s="1" t="s">
        <v>6501</v>
      </c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7"/>
      <c r="AA108" s="2"/>
    </row>
    <row x14ac:dyDescent="0.25" r="109" customHeight="1" ht="17.25">
      <c r="A109" s="1" t="s">
        <v>6502</v>
      </c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7"/>
      <c r="AA109" s="2"/>
    </row>
    <row x14ac:dyDescent="0.25" r="110" customHeight="1" ht="17.25">
      <c r="A110" s="37"/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7"/>
      <c r="AA110" s="2"/>
    </row>
    <row x14ac:dyDescent="0.25" r="111" customHeight="1" ht="17.25">
      <c r="A111" s="37"/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7"/>
      <c r="AA111" s="2"/>
    </row>
    <row x14ac:dyDescent="0.25" r="112" customHeight="1" ht="17.25">
      <c r="A112" s="127" t="s">
        <v>6503</v>
      </c>
      <c r="B112" s="128"/>
      <c r="C112" s="144"/>
      <c r="D112" s="144"/>
      <c r="E112" s="144"/>
      <c r="F112" s="144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8"/>
      <c r="X112" s="8"/>
      <c r="Y112" s="8"/>
      <c r="Z112" s="37"/>
      <c r="AA112" s="2"/>
    </row>
    <row x14ac:dyDescent="0.25" r="113" customHeight="1" ht="17.25">
      <c r="A113" s="127" t="s">
        <v>6450</v>
      </c>
      <c r="B113" s="128"/>
      <c r="C113" s="144"/>
      <c r="D113" s="144"/>
      <c r="E113" s="144"/>
      <c r="F113" s="144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8"/>
      <c r="X113" s="8"/>
      <c r="Y113" s="8"/>
      <c r="Z113" s="37"/>
      <c r="AA113" s="2"/>
    </row>
    <row x14ac:dyDescent="0.25" r="114" customHeight="1" ht="17.25">
      <c r="A114" s="37"/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8"/>
      <c r="X114" s="8"/>
      <c r="Y114" s="546"/>
      <c r="Z114" s="37"/>
      <c r="AA114" s="2"/>
    </row>
    <row x14ac:dyDescent="0.25" r="115" customHeight="1" ht="17.25">
      <c r="A115" s="37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8"/>
      <c r="X115" s="8"/>
      <c r="Y115" s="546"/>
      <c r="Z115" s="37"/>
      <c r="AA115" s="2"/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70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19.719285714285714" customWidth="1" bestFit="1"/>
    <col min="3" max="3" style="116" width="8.576428571428572" customWidth="1" bestFit="1"/>
    <col min="4" max="4" style="116" width="8.576428571428572" customWidth="1" bestFit="1"/>
    <col min="5" max="5" style="116" width="9.576428571428572" customWidth="1" bestFit="1"/>
    <col min="6" max="6" style="116" width="9.576428571428572" customWidth="1" bestFit="1"/>
    <col min="7" max="7" style="116" width="9.576428571428572" customWidth="1" bestFit="1"/>
    <col min="8" max="8" style="41" width="9.576428571428572" customWidth="1" bestFit="1"/>
    <col min="9" max="9" style="41" width="9.576428571428572" customWidth="1" bestFit="1"/>
    <col min="10" max="10" style="41" width="9.576428571428572" customWidth="1" bestFit="1"/>
    <col min="11" max="11" style="41" width="9.576428571428572" customWidth="1" bestFit="1"/>
    <col min="12" max="12" style="41" width="9.576428571428572" customWidth="1" bestFit="1"/>
    <col min="13" max="13" style="41" width="9.576428571428572" customWidth="1" bestFit="1"/>
    <col min="14" max="14" style="41" width="9.576428571428572" customWidth="1" bestFit="1"/>
    <col min="15" max="15" style="41" width="9.576428571428572" customWidth="1" bestFit="1"/>
    <col min="16" max="16" style="41" width="9.576428571428572" customWidth="1" bestFit="1"/>
    <col min="17" max="17" style="41" width="9.576428571428572" customWidth="1" bestFit="1"/>
    <col min="18" max="18" style="41" width="9.576428571428572" customWidth="1" bestFit="1"/>
    <col min="19" max="19" style="41" width="9.576428571428572" customWidth="1" bestFit="1"/>
    <col min="20" max="20" style="41" width="9.576428571428572" customWidth="1" bestFit="1"/>
    <col min="21" max="21" style="41" width="10.576428571428572" customWidth="1" bestFit="1"/>
    <col min="22" max="22" style="41" width="9.576428571428572" customWidth="1" bestFit="1"/>
    <col min="23" max="23" style="115" width="12.147857142857141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37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37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7"/>
    </row>
    <row x14ac:dyDescent="0.25" r="4" customHeight="1" ht="17.25">
      <c r="A4" s="1" t="s">
        <v>6424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37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7"/>
    </row>
    <row x14ac:dyDescent="0.25" r="6" customHeight="1" ht="17.25">
      <c r="A6" s="231" t="s">
        <v>4</v>
      </c>
      <c r="B6" s="232" t="s">
        <v>5</v>
      </c>
      <c r="C6" s="267" t="s">
        <v>1865</v>
      </c>
      <c r="D6" s="267" t="s">
        <v>31</v>
      </c>
      <c r="E6" s="267" t="s">
        <v>33</v>
      </c>
      <c r="F6" s="267" t="s">
        <v>6</v>
      </c>
      <c r="G6" s="267" t="s">
        <v>75</v>
      </c>
      <c r="H6" s="267" t="s">
        <v>8</v>
      </c>
      <c r="I6" s="267" t="s">
        <v>358</v>
      </c>
      <c r="J6" s="267" t="s">
        <v>383</v>
      </c>
      <c r="K6" s="267" t="s">
        <v>7</v>
      </c>
      <c r="L6" s="267" t="s">
        <v>76</v>
      </c>
      <c r="M6" s="267" t="s">
        <v>428</v>
      </c>
      <c r="N6" s="267" t="s">
        <v>9</v>
      </c>
      <c r="O6" s="267" t="s">
        <v>1866</v>
      </c>
      <c r="P6" s="267" t="s">
        <v>32</v>
      </c>
      <c r="Q6" s="267" t="s">
        <v>10</v>
      </c>
      <c r="R6" s="267" t="s">
        <v>1864</v>
      </c>
      <c r="S6" s="267" t="s">
        <v>1083</v>
      </c>
      <c r="T6" s="267" t="s">
        <v>368</v>
      </c>
      <c r="U6" s="267" t="s">
        <v>6425</v>
      </c>
      <c r="V6" s="267" t="s">
        <v>6426</v>
      </c>
      <c r="W6" s="37"/>
    </row>
    <row x14ac:dyDescent="0.25" r="7" customHeight="1" ht="17.25">
      <c r="A7" s="359">
        <v>43840</v>
      </c>
      <c r="B7" s="985" t="s">
        <v>6427</v>
      </c>
      <c r="C7" s="721"/>
      <c r="D7" s="61">
        <v>10</v>
      </c>
      <c r="E7" s="61">
        <v>31</v>
      </c>
      <c r="F7" s="721"/>
      <c r="G7" s="61">
        <v>8</v>
      </c>
      <c r="H7" s="61">
        <v>1</v>
      </c>
      <c r="I7" s="721"/>
      <c r="J7" s="721"/>
      <c r="K7" s="61">
        <v>7</v>
      </c>
      <c r="L7" s="721"/>
      <c r="M7" s="721"/>
      <c r="N7" s="61">
        <v>11</v>
      </c>
      <c r="O7" s="61">
        <v>14</v>
      </c>
      <c r="P7" s="61">
        <v>3</v>
      </c>
      <c r="Q7" s="721"/>
      <c r="R7" s="721"/>
      <c r="S7" s="721"/>
      <c r="T7" s="61">
        <v>6</v>
      </c>
      <c r="U7" s="721"/>
      <c r="V7" s="721"/>
      <c r="W7" s="37"/>
    </row>
    <row x14ac:dyDescent="0.25" r="8" customHeight="1" ht="17.25">
      <c r="A8" s="117">
        <v>44175</v>
      </c>
      <c r="B8" s="118" t="s">
        <v>6428</v>
      </c>
      <c r="C8" s="138">
        <v>30</v>
      </c>
      <c r="D8" s="138">
        <v>36</v>
      </c>
      <c r="E8" s="138">
        <v>200</v>
      </c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37"/>
    </row>
    <row x14ac:dyDescent="0.25" r="9" customHeight="1" ht="17.25">
      <c r="A9" s="15" t="s">
        <v>388</v>
      </c>
      <c r="B9" s="16" t="s">
        <v>6429</v>
      </c>
      <c r="C9" s="36"/>
      <c r="D9" s="17">
        <v>50</v>
      </c>
      <c r="E9" s="36"/>
      <c r="F9" s="17">
        <v>50</v>
      </c>
      <c r="G9" s="17">
        <v>50</v>
      </c>
      <c r="H9" s="17">
        <v>200</v>
      </c>
      <c r="I9" s="17">
        <v>200</v>
      </c>
      <c r="J9" s="17">
        <v>50</v>
      </c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7"/>
    </row>
    <row x14ac:dyDescent="0.25" r="10" customHeight="1" ht="17.25">
      <c r="A10" s="33" t="s">
        <v>4332</v>
      </c>
      <c r="B10" s="34" t="s">
        <v>6430</v>
      </c>
      <c r="C10" s="35"/>
      <c r="D10" s="19">
        <v>15</v>
      </c>
      <c r="E10" s="19">
        <v>100</v>
      </c>
      <c r="F10" s="19">
        <v>85</v>
      </c>
      <c r="G10" s="19">
        <v>10</v>
      </c>
      <c r="H10" s="19">
        <v>50</v>
      </c>
      <c r="I10" s="35"/>
      <c r="J10" s="35"/>
      <c r="K10" s="19">
        <v>90</v>
      </c>
      <c r="L10" s="19">
        <v>20</v>
      </c>
      <c r="M10" s="19">
        <v>5</v>
      </c>
      <c r="N10" s="19">
        <v>100</v>
      </c>
      <c r="O10" s="19">
        <v>10</v>
      </c>
      <c r="P10" s="19">
        <v>15</v>
      </c>
      <c r="Q10" s="19">
        <v>10</v>
      </c>
      <c r="R10" s="35"/>
      <c r="S10" s="35"/>
      <c r="T10" s="35"/>
      <c r="U10" s="35"/>
      <c r="V10" s="35"/>
      <c r="W10" s="37"/>
    </row>
    <row x14ac:dyDescent="0.25" r="11" customHeight="1" ht="17.25">
      <c r="A11" s="15" t="s">
        <v>5670</v>
      </c>
      <c r="B11" s="16" t="s">
        <v>6431</v>
      </c>
      <c r="C11" s="36"/>
      <c r="D11" s="17">
        <v>15</v>
      </c>
      <c r="E11" s="17">
        <v>100</v>
      </c>
      <c r="F11" s="17">
        <v>84</v>
      </c>
      <c r="G11" s="17">
        <v>12</v>
      </c>
      <c r="H11" s="17">
        <v>50</v>
      </c>
      <c r="I11" s="36"/>
      <c r="J11" s="36"/>
      <c r="K11" s="17">
        <v>90</v>
      </c>
      <c r="L11" s="17">
        <v>20</v>
      </c>
      <c r="M11" s="17">
        <v>5</v>
      </c>
      <c r="N11" s="17">
        <v>100</v>
      </c>
      <c r="O11" s="17">
        <v>10</v>
      </c>
      <c r="P11" s="17">
        <v>15</v>
      </c>
      <c r="Q11" s="17">
        <v>10</v>
      </c>
      <c r="R11" s="17">
        <v>10</v>
      </c>
      <c r="S11" s="36"/>
      <c r="T11" s="36"/>
      <c r="U11" s="36"/>
      <c r="V11" s="36"/>
      <c r="W11" s="37"/>
    </row>
    <row x14ac:dyDescent="0.25" r="12" customHeight="1" ht="17.25">
      <c r="A12" s="15" t="s">
        <v>5670</v>
      </c>
      <c r="B12" s="16" t="s">
        <v>6432</v>
      </c>
      <c r="C12" s="36"/>
      <c r="D12" s="17">
        <v>15</v>
      </c>
      <c r="E12" s="17">
        <v>100</v>
      </c>
      <c r="F12" s="17">
        <v>85</v>
      </c>
      <c r="G12" s="17">
        <v>12</v>
      </c>
      <c r="H12" s="36"/>
      <c r="I12" s="36"/>
      <c r="J12" s="36"/>
      <c r="K12" s="17">
        <v>90</v>
      </c>
      <c r="L12" s="17">
        <v>20</v>
      </c>
      <c r="M12" s="17">
        <v>5</v>
      </c>
      <c r="N12" s="17">
        <v>100</v>
      </c>
      <c r="O12" s="17">
        <v>10</v>
      </c>
      <c r="P12" s="17">
        <v>15</v>
      </c>
      <c r="Q12" s="17">
        <v>10</v>
      </c>
      <c r="R12" s="17">
        <v>10</v>
      </c>
      <c r="S12" s="36"/>
      <c r="T12" s="36"/>
      <c r="U12" s="36"/>
      <c r="V12" s="36"/>
      <c r="W12" s="37"/>
    </row>
    <row x14ac:dyDescent="0.25" r="13" customHeight="1" ht="17.25">
      <c r="A13" s="15" t="s">
        <v>1355</v>
      </c>
      <c r="B13" s="16" t="s">
        <v>6433</v>
      </c>
      <c r="C13" s="36"/>
      <c r="D13" s="36"/>
      <c r="E13" s="36"/>
      <c r="F13" s="17">
        <v>1</v>
      </c>
      <c r="G13" s="36"/>
      <c r="H13" s="36"/>
      <c r="I13" s="36"/>
      <c r="J13" s="36"/>
      <c r="K13" s="36"/>
      <c r="L13" s="36"/>
      <c r="M13" s="17">
        <v>30</v>
      </c>
      <c r="N13" s="36"/>
      <c r="O13" s="36"/>
      <c r="P13" s="36"/>
      <c r="Q13" s="17">
        <v>108</v>
      </c>
      <c r="R13" s="17">
        <v>10</v>
      </c>
      <c r="S13" s="36"/>
      <c r="T13" s="36"/>
      <c r="U13" s="36"/>
      <c r="V13" s="36"/>
      <c r="W13" s="37"/>
    </row>
    <row x14ac:dyDescent="0.25" r="14" customHeight="1" ht="17.25">
      <c r="A14" s="15" t="s">
        <v>1355</v>
      </c>
      <c r="B14" s="16" t="s">
        <v>6434</v>
      </c>
      <c r="C14" s="36"/>
      <c r="D14" s="17">
        <v>15</v>
      </c>
      <c r="E14" s="17">
        <v>100</v>
      </c>
      <c r="F14" s="17">
        <v>45</v>
      </c>
      <c r="G14" s="17">
        <v>26</v>
      </c>
      <c r="H14" s="36"/>
      <c r="I14" s="36"/>
      <c r="J14" s="36"/>
      <c r="K14" s="17">
        <v>30</v>
      </c>
      <c r="L14" s="36"/>
      <c r="M14" s="17">
        <v>25</v>
      </c>
      <c r="N14" s="17">
        <v>300</v>
      </c>
      <c r="O14" s="17">
        <v>30</v>
      </c>
      <c r="P14" s="17">
        <v>45</v>
      </c>
      <c r="Q14" s="36"/>
      <c r="R14" s="36"/>
      <c r="S14" s="36"/>
      <c r="T14" s="36"/>
      <c r="U14" s="36"/>
      <c r="V14" s="36"/>
      <c r="W14" s="37"/>
    </row>
    <row x14ac:dyDescent="0.25" r="15" customHeight="1" ht="17.25">
      <c r="A15" s="15" t="s">
        <v>1355</v>
      </c>
      <c r="B15" s="16" t="s">
        <v>6435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17">
        <v>162</v>
      </c>
      <c r="R15" s="36"/>
      <c r="S15" s="36"/>
      <c r="T15" s="36"/>
      <c r="U15" s="36"/>
      <c r="V15" s="36"/>
      <c r="W15" s="37"/>
    </row>
    <row x14ac:dyDescent="0.25" r="16" customHeight="1" ht="17.25">
      <c r="A16" s="15" t="s">
        <v>1018</v>
      </c>
      <c r="B16" s="16" t="s">
        <v>6436</v>
      </c>
      <c r="C16" s="36"/>
      <c r="D16" s="17">
        <v>80</v>
      </c>
      <c r="E16" s="17">
        <v>400</v>
      </c>
      <c r="F16" s="36"/>
      <c r="G16" s="36"/>
      <c r="H16" s="36"/>
      <c r="I16" s="36"/>
      <c r="J16" s="17">
        <v>60</v>
      </c>
      <c r="K16" s="36"/>
      <c r="L16" s="36"/>
      <c r="M16" s="36"/>
      <c r="N16" s="36"/>
      <c r="O16" s="17">
        <v>230</v>
      </c>
      <c r="P16" s="17">
        <v>150</v>
      </c>
      <c r="Q16" s="36"/>
      <c r="R16" s="36"/>
      <c r="S16" s="17">
        <v>200</v>
      </c>
      <c r="T16" s="36"/>
      <c r="U16" s="36"/>
      <c r="V16" s="36"/>
      <c r="W16" s="37"/>
    </row>
    <row x14ac:dyDescent="0.25" r="17" customHeight="1" ht="17.25">
      <c r="A17" s="15" t="s">
        <v>618</v>
      </c>
      <c r="B17" s="16" t="s">
        <v>6437</v>
      </c>
      <c r="C17" s="36"/>
      <c r="D17" s="36"/>
      <c r="E17" s="17">
        <v>100</v>
      </c>
      <c r="F17" s="17">
        <v>100</v>
      </c>
      <c r="G17" s="36"/>
      <c r="H17" s="17">
        <v>50</v>
      </c>
      <c r="I17" s="36"/>
      <c r="J17" s="36"/>
      <c r="K17" s="17">
        <v>150</v>
      </c>
      <c r="L17" s="36"/>
      <c r="M17" s="17">
        <v>14</v>
      </c>
      <c r="N17" s="17">
        <v>200</v>
      </c>
      <c r="O17" s="36"/>
      <c r="P17" s="36"/>
      <c r="Q17" s="17">
        <v>25</v>
      </c>
      <c r="R17" s="36"/>
      <c r="S17" s="36"/>
      <c r="T17" s="36"/>
      <c r="U17" s="36"/>
      <c r="V17" s="36"/>
      <c r="W17" s="37"/>
    </row>
    <row x14ac:dyDescent="0.25" r="18" customHeight="1" ht="17.25">
      <c r="A18" s="15" t="s">
        <v>389</v>
      </c>
      <c r="B18" s="16" t="s">
        <v>6438</v>
      </c>
      <c r="C18" s="36"/>
      <c r="D18" s="36"/>
      <c r="E18" s="17">
        <v>175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17">
        <v>15</v>
      </c>
      <c r="R18" s="36"/>
      <c r="S18" s="36"/>
      <c r="T18" s="36"/>
      <c r="U18" s="36"/>
      <c r="V18" s="36"/>
      <c r="W18" s="37"/>
    </row>
    <row x14ac:dyDescent="0.25" r="19" customHeight="1" ht="17.25">
      <c r="A19" s="15" t="s">
        <v>389</v>
      </c>
      <c r="B19" s="16" t="s">
        <v>14</v>
      </c>
      <c r="C19" s="36"/>
      <c r="D19" s="36"/>
      <c r="E19" s="17">
        <v>-17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7"/>
    </row>
    <row x14ac:dyDescent="0.25" r="20" customHeight="1" ht="17.25">
      <c r="A20" s="15" t="s">
        <v>1033</v>
      </c>
      <c r="B20" s="16" t="s">
        <v>6439</v>
      </c>
      <c r="C20" s="36"/>
      <c r="D20" s="17">
        <v>75</v>
      </c>
      <c r="E20" s="36"/>
      <c r="F20" s="17">
        <v>86</v>
      </c>
      <c r="G20" s="36"/>
      <c r="H20" s="36"/>
      <c r="I20" s="36"/>
      <c r="J20" s="36"/>
      <c r="K20" s="17">
        <v>120</v>
      </c>
      <c r="L20" s="36"/>
      <c r="M20" s="17">
        <v>20</v>
      </c>
      <c r="N20" s="36"/>
      <c r="O20" s="36"/>
      <c r="P20" s="36"/>
      <c r="Q20" s="17">
        <v>50</v>
      </c>
      <c r="R20" s="36"/>
      <c r="S20" s="36"/>
      <c r="T20" s="36"/>
      <c r="U20" s="36"/>
      <c r="V20" s="36"/>
      <c r="W20" s="37"/>
    </row>
    <row x14ac:dyDescent="0.25" r="21" customHeight="1" ht="17.25">
      <c r="A21" s="117" t="s">
        <v>1033</v>
      </c>
      <c r="B21" s="118" t="s">
        <v>6440</v>
      </c>
      <c r="C21" s="46"/>
      <c r="D21" s="46"/>
      <c r="E21" s="138">
        <v>300</v>
      </c>
      <c r="F21" s="138">
        <v>86</v>
      </c>
      <c r="G21" s="46"/>
      <c r="H21" s="138">
        <v>90</v>
      </c>
      <c r="I21" s="138">
        <v>90</v>
      </c>
      <c r="J21" s="46"/>
      <c r="K21" s="138">
        <v>60</v>
      </c>
      <c r="L21" s="46"/>
      <c r="M21" s="138">
        <v>10</v>
      </c>
      <c r="N21" s="138">
        <v>360</v>
      </c>
      <c r="O21" s="46"/>
      <c r="P21" s="46"/>
      <c r="Q21" s="46"/>
      <c r="R21" s="46"/>
      <c r="S21" s="46"/>
      <c r="T21" s="46"/>
      <c r="U21" s="46"/>
      <c r="V21" s="46"/>
      <c r="W21" s="37"/>
    </row>
    <row x14ac:dyDescent="0.25" r="22" customHeight="1" ht="17.25">
      <c r="A22" s="21" t="s">
        <v>6187</v>
      </c>
      <c r="B22" s="47"/>
      <c r="C22" s="23">
        <f>SUM(C7:C21)</f>
      </c>
      <c r="D22" s="23">
        <f>SUM(D7:D21)</f>
      </c>
      <c r="E22" s="23">
        <f>SUM(E7:E21)</f>
      </c>
      <c r="F22" s="23">
        <f>SUM(F7:F21)</f>
      </c>
      <c r="G22" s="23">
        <f>SUM(G7:G21)</f>
      </c>
      <c r="H22" s="23">
        <f>SUM(H7:H21)</f>
      </c>
      <c r="I22" s="23">
        <f>SUM(I7:I21)</f>
      </c>
      <c r="J22" s="23">
        <f>SUM(J7:J21)</f>
      </c>
      <c r="K22" s="23">
        <f>SUM(K7:K21)</f>
      </c>
      <c r="L22" s="23">
        <f>SUM(L7:L21)</f>
      </c>
      <c r="M22" s="23">
        <f>SUM(M7:M21)</f>
      </c>
      <c r="N22" s="23">
        <f>SUM(N7:N21)</f>
      </c>
      <c r="O22" s="23">
        <f>SUM(O7:O21)</f>
      </c>
      <c r="P22" s="23">
        <f>SUM(P7:P21)</f>
      </c>
      <c r="Q22" s="23">
        <f>SUM(Q7:Q21)</f>
      </c>
      <c r="R22" s="23">
        <f>SUM(R7:R21)</f>
      </c>
      <c r="S22" s="23">
        <f>SUM(S7:S21)</f>
      </c>
      <c r="T22" s="23">
        <f>SUM(T7:T21)</f>
      </c>
      <c r="U22" s="112"/>
      <c r="V22" s="112"/>
      <c r="W22" s="37"/>
    </row>
    <row x14ac:dyDescent="0.25" r="23" customHeight="1" ht="17.25">
      <c r="A23" s="15">
        <v>44085</v>
      </c>
      <c r="B23" s="34" t="s">
        <v>6441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19">
        <v>9</v>
      </c>
      <c r="V23" s="19">
        <v>18</v>
      </c>
      <c r="W23" s="37"/>
    </row>
    <row x14ac:dyDescent="0.25" r="24" customHeight="1" ht="17.25">
      <c r="A24" s="15" t="s">
        <v>415</v>
      </c>
      <c r="B24" s="16" t="s">
        <v>14</v>
      </c>
      <c r="C24" s="35"/>
      <c r="D24" s="35"/>
      <c r="E24" s="35"/>
      <c r="F24" s="19">
        <v>-153</v>
      </c>
      <c r="G24" s="19">
        <v>-22</v>
      </c>
      <c r="H24" s="19">
        <v>-25</v>
      </c>
      <c r="I24" s="35"/>
      <c r="J24" s="35"/>
      <c r="K24" s="35"/>
      <c r="L24" s="35"/>
      <c r="M24" s="19">
        <v>-24</v>
      </c>
      <c r="N24" s="19">
        <v>-15</v>
      </c>
      <c r="O24" s="35"/>
      <c r="P24" s="35"/>
      <c r="Q24" s="19">
        <v>-66</v>
      </c>
      <c r="R24" s="35"/>
      <c r="S24" s="35"/>
      <c r="T24" s="35"/>
      <c r="U24" s="35"/>
      <c r="V24" s="19">
        <v>-18</v>
      </c>
      <c r="W24" s="37"/>
    </row>
    <row x14ac:dyDescent="0.25" r="25" customHeight="1" ht="17.25">
      <c r="A25" s="21" t="s">
        <v>6188</v>
      </c>
      <c r="B25" s="47"/>
      <c r="C25" s="23">
        <f>SUM(C22:C24)</f>
      </c>
      <c r="D25" s="23">
        <f>SUM(D22:D24)</f>
      </c>
      <c r="E25" s="23">
        <f>SUM(E22:E24)</f>
      </c>
      <c r="F25" s="23">
        <f>SUM(F22:F24)</f>
      </c>
      <c r="G25" s="23">
        <f>SUM(G22:G24)</f>
      </c>
      <c r="H25" s="23">
        <f>SUM(H22:H24)</f>
      </c>
      <c r="I25" s="23">
        <f>SUM(I22:I24)</f>
      </c>
      <c r="J25" s="23">
        <f>SUM(J22:J24)</f>
      </c>
      <c r="K25" s="23">
        <f>SUM(K22:K24)</f>
      </c>
      <c r="L25" s="23">
        <f>SUM(L22:L24)</f>
      </c>
      <c r="M25" s="23">
        <f>SUM(M22:M24)</f>
      </c>
      <c r="N25" s="23">
        <f>SUM(N22:N24)</f>
      </c>
      <c r="O25" s="23">
        <f>SUM(O22:O24)</f>
      </c>
      <c r="P25" s="23">
        <f>SUM(P22:P24)</f>
      </c>
      <c r="Q25" s="23">
        <f>SUM(Q22:Q24)</f>
      </c>
      <c r="R25" s="23">
        <f>SUM(R22:R24)</f>
      </c>
      <c r="S25" s="23">
        <f>SUM(S22:S24)</f>
      </c>
      <c r="T25" s="23">
        <f>SUM(T22:T24)</f>
      </c>
      <c r="U25" s="23">
        <f>SUM(U22:U24)</f>
      </c>
      <c r="V25" s="23">
        <f>SUM(V22:V24)</f>
      </c>
      <c r="W25" s="37"/>
    </row>
    <row x14ac:dyDescent="0.25" r="26" customHeight="1" ht="17.25">
      <c r="A26" s="33">
        <v>43842</v>
      </c>
      <c r="B26" s="34" t="s">
        <v>14</v>
      </c>
      <c r="C26" s="35"/>
      <c r="D26" s="35"/>
      <c r="E26" s="19">
        <v>-85</v>
      </c>
      <c r="F26" s="35"/>
      <c r="G26" s="35"/>
      <c r="H26" s="19">
        <v>-124</v>
      </c>
      <c r="I26" s="19">
        <v>-17</v>
      </c>
      <c r="J26" s="35"/>
      <c r="K26" s="19">
        <v>-110</v>
      </c>
      <c r="L26" s="35"/>
      <c r="M26" s="35"/>
      <c r="N26" s="19">
        <v>-140</v>
      </c>
      <c r="O26" s="35"/>
      <c r="P26" s="35"/>
      <c r="Q26" s="35"/>
      <c r="R26" s="35"/>
      <c r="S26" s="35"/>
      <c r="T26" s="35"/>
      <c r="U26" s="35"/>
      <c r="V26" s="35"/>
      <c r="W26" s="37"/>
    </row>
    <row x14ac:dyDescent="0.25" r="27" customHeight="1" ht="17.25">
      <c r="A27" s="33">
        <v>43842</v>
      </c>
      <c r="B27" s="34" t="s">
        <v>6442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19">
        <v>21</v>
      </c>
      <c r="N27" s="35"/>
      <c r="O27" s="35"/>
      <c r="P27" s="19">
        <v>25</v>
      </c>
      <c r="Q27" s="35"/>
      <c r="R27" s="35"/>
      <c r="S27" s="35"/>
      <c r="T27" s="35"/>
      <c r="U27" s="35"/>
      <c r="V27" s="35"/>
      <c r="W27" s="37"/>
    </row>
    <row x14ac:dyDescent="0.25" r="28" customHeight="1" ht="17.25">
      <c r="A28" s="33" t="s">
        <v>291</v>
      </c>
      <c r="B28" s="34" t="s">
        <v>14</v>
      </c>
      <c r="C28" s="35"/>
      <c r="D28" s="19">
        <v>-50</v>
      </c>
      <c r="E28" s="35"/>
      <c r="F28" s="35"/>
      <c r="G28" s="35"/>
      <c r="H28" s="35"/>
      <c r="I28" s="19">
        <v>-120</v>
      </c>
      <c r="J28" s="35"/>
      <c r="K28" s="35"/>
      <c r="L28" s="35"/>
      <c r="M28" s="35"/>
      <c r="N28" s="35"/>
      <c r="O28" s="35"/>
      <c r="P28" s="35"/>
      <c r="Q28" s="35"/>
      <c r="R28" s="19">
        <v>-13</v>
      </c>
      <c r="S28" s="35"/>
      <c r="T28" s="35"/>
      <c r="U28" s="35"/>
      <c r="V28" s="35"/>
      <c r="W28" s="37"/>
    </row>
    <row x14ac:dyDescent="0.25" r="29" customHeight="1" ht="17.25">
      <c r="A29" s="33" t="s">
        <v>1159</v>
      </c>
      <c r="B29" s="34" t="s">
        <v>6443</v>
      </c>
      <c r="C29" s="35"/>
      <c r="D29" s="35"/>
      <c r="E29" s="19">
        <v>100</v>
      </c>
      <c r="F29" s="19">
        <v>85</v>
      </c>
      <c r="G29" s="35"/>
      <c r="H29" s="19">
        <v>50</v>
      </c>
      <c r="I29" s="35"/>
      <c r="J29" s="35"/>
      <c r="K29" s="19">
        <v>100</v>
      </c>
      <c r="L29" s="35"/>
      <c r="M29" s="19">
        <v>5</v>
      </c>
      <c r="N29" s="19">
        <v>100</v>
      </c>
      <c r="O29" s="35"/>
      <c r="P29" s="35"/>
      <c r="Q29" s="19">
        <v>30</v>
      </c>
      <c r="R29" s="35"/>
      <c r="S29" s="35"/>
      <c r="T29" s="35"/>
      <c r="U29" s="35"/>
      <c r="V29" s="35"/>
      <c r="W29" s="37"/>
    </row>
    <row x14ac:dyDescent="0.25" r="30" customHeight="1" ht="17.25">
      <c r="A30" s="33" t="s">
        <v>6444</v>
      </c>
      <c r="B30" s="34" t="s">
        <v>6445</v>
      </c>
      <c r="C30" s="35"/>
      <c r="D30" s="19">
        <v>60</v>
      </c>
      <c r="E30" s="19">
        <v>80</v>
      </c>
      <c r="F30" s="19">
        <v>145</v>
      </c>
      <c r="G30" s="35"/>
      <c r="H30" s="35"/>
      <c r="I30" s="35"/>
      <c r="J30" s="35"/>
      <c r="K30" s="19">
        <v>245</v>
      </c>
      <c r="L30" s="35"/>
      <c r="M30" s="19">
        <v>15</v>
      </c>
      <c r="N30" s="19">
        <v>300</v>
      </c>
      <c r="O30" s="35"/>
      <c r="P30" s="35"/>
      <c r="Q30" s="19">
        <v>270</v>
      </c>
      <c r="R30" s="35"/>
      <c r="S30" s="35"/>
      <c r="T30" s="35"/>
      <c r="U30" s="35"/>
      <c r="V30" s="35"/>
      <c r="W30" s="37"/>
    </row>
    <row x14ac:dyDescent="0.25" r="31" customHeight="1" ht="17.25">
      <c r="A31" s="33" t="s">
        <v>627</v>
      </c>
      <c r="B31" s="34" t="s">
        <v>6446</v>
      </c>
      <c r="C31" s="35"/>
      <c r="D31" s="19">
        <v>50</v>
      </c>
      <c r="E31" s="19">
        <v>20</v>
      </c>
      <c r="F31" s="19">
        <v>100</v>
      </c>
      <c r="G31" s="35"/>
      <c r="H31" s="35"/>
      <c r="I31" s="35"/>
      <c r="J31" s="35"/>
      <c r="K31" s="19">
        <v>100</v>
      </c>
      <c r="L31" s="35"/>
      <c r="M31" s="35"/>
      <c r="N31" s="19">
        <v>700</v>
      </c>
      <c r="O31" s="35"/>
      <c r="P31" s="35"/>
      <c r="Q31" s="19">
        <v>100</v>
      </c>
      <c r="R31" s="35"/>
      <c r="S31" s="35"/>
      <c r="T31" s="35"/>
      <c r="U31" s="35"/>
      <c r="V31" s="35"/>
      <c r="W31" s="37"/>
    </row>
    <row x14ac:dyDescent="0.25" r="32" customHeight="1" ht="17.25">
      <c r="A32" s="21" t="s">
        <v>6189</v>
      </c>
      <c r="B32" s="47"/>
      <c r="C32" s="23">
        <f>SUM(C25:C31)</f>
      </c>
      <c r="D32" s="23">
        <f>SUM(D25:D31)</f>
      </c>
      <c r="E32" s="23">
        <f>SUM(E25:E31)</f>
      </c>
      <c r="F32" s="23">
        <f>SUM(F25:F31)</f>
      </c>
      <c r="G32" s="23">
        <f>SUM(G25:G31)</f>
      </c>
      <c r="H32" s="23">
        <f>SUM(H25:H31)</f>
      </c>
      <c r="I32" s="23">
        <f>SUM(I25:I31)</f>
      </c>
      <c r="J32" s="23">
        <f>SUM(J25:J31)</f>
      </c>
      <c r="K32" s="23">
        <f>SUM(K25:K31)</f>
      </c>
      <c r="L32" s="23">
        <f>SUM(L25:L31)</f>
      </c>
      <c r="M32" s="23">
        <f>SUM(M25:M31)</f>
      </c>
      <c r="N32" s="23">
        <f>SUM(N25:N31)</f>
      </c>
      <c r="O32" s="23">
        <f>SUM(O25:O31)</f>
      </c>
      <c r="P32" s="23">
        <f>SUM(P25:P31)</f>
      </c>
      <c r="Q32" s="23">
        <f>SUM(Q25:Q31)</f>
      </c>
      <c r="R32" s="23">
        <f>SUM(R25:R31)</f>
      </c>
      <c r="S32" s="23">
        <f>SUM(S25:S31)</f>
      </c>
      <c r="T32" s="23">
        <f>SUM(T25:T31)</f>
      </c>
      <c r="U32" s="23">
        <f>SUM(U25:U31)</f>
      </c>
      <c r="V32" s="23">
        <f>SUM(V25:V31)</f>
      </c>
      <c r="W32" s="37"/>
    </row>
    <row x14ac:dyDescent="0.25" r="33" customHeight="1" ht="17.25">
      <c r="A33" s="15">
        <v>44287</v>
      </c>
      <c r="B33" s="16" t="s">
        <v>14</v>
      </c>
      <c r="C33" s="35"/>
      <c r="D33" s="35"/>
      <c r="E33" s="35"/>
      <c r="F33" s="35"/>
      <c r="G33" s="35"/>
      <c r="H33" s="35"/>
      <c r="I33" s="35"/>
      <c r="J33" s="35"/>
      <c r="K33" s="19">
        <v>-80</v>
      </c>
      <c r="L33" s="35"/>
      <c r="M33" s="19">
        <v>-66</v>
      </c>
      <c r="N33" s="35"/>
      <c r="O33" s="35"/>
      <c r="P33" s="35"/>
      <c r="Q33" s="35"/>
      <c r="R33" s="35"/>
      <c r="S33" s="35"/>
      <c r="T33" s="35"/>
      <c r="U33" s="35"/>
      <c r="V33" s="35"/>
      <c r="W33" s="37"/>
    </row>
    <row x14ac:dyDescent="0.25" r="34" customHeight="1" ht="17.25">
      <c r="A34" s="15">
        <v>44531</v>
      </c>
      <c r="B34" s="16" t="s">
        <v>14</v>
      </c>
      <c r="C34" s="20"/>
      <c r="D34" s="20"/>
      <c r="E34" s="19">
        <v>-164</v>
      </c>
      <c r="F34" s="19">
        <v>-103</v>
      </c>
      <c r="G34" s="20"/>
      <c r="H34" s="19">
        <v>-45</v>
      </c>
      <c r="I34" s="19">
        <v>-3</v>
      </c>
      <c r="J34" s="20"/>
      <c r="K34" s="19">
        <v>-160</v>
      </c>
      <c r="L34" s="20"/>
      <c r="M34" s="20"/>
      <c r="N34" s="19">
        <v>-557</v>
      </c>
      <c r="O34" s="20"/>
      <c r="P34" s="20"/>
      <c r="Q34" s="20"/>
      <c r="R34" s="20"/>
      <c r="S34" s="20"/>
      <c r="T34" s="20"/>
      <c r="U34" s="20"/>
      <c r="V34" s="20"/>
      <c r="W34" s="37"/>
    </row>
    <row x14ac:dyDescent="0.25" r="35" customHeight="1" ht="17.25">
      <c r="A35" s="15">
        <v>44531</v>
      </c>
      <c r="B35" s="16" t="s">
        <v>14</v>
      </c>
      <c r="C35" s="20"/>
      <c r="D35" s="19">
        <v>-100</v>
      </c>
      <c r="E35" s="20"/>
      <c r="F35" s="19">
        <v>-125</v>
      </c>
      <c r="G35" s="20"/>
      <c r="H35" s="19">
        <v>-26</v>
      </c>
      <c r="I35" s="19">
        <v>-19</v>
      </c>
      <c r="J35" s="20"/>
      <c r="K35" s="20"/>
      <c r="L35" s="20"/>
      <c r="M35" s="20"/>
      <c r="N35" s="19">
        <v>-32</v>
      </c>
      <c r="O35" s="20"/>
      <c r="P35" s="20"/>
      <c r="Q35" s="19">
        <v>-169</v>
      </c>
      <c r="R35" s="20"/>
      <c r="S35" s="20"/>
      <c r="T35" s="20"/>
      <c r="U35" s="20"/>
      <c r="V35" s="20"/>
      <c r="W35" s="37"/>
    </row>
    <row x14ac:dyDescent="0.25" r="36" customHeight="1" ht="17.25">
      <c r="A36" s="33" t="s">
        <v>835</v>
      </c>
      <c r="B36" s="34" t="s">
        <v>14</v>
      </c>
      <c r="C36" s="35"/>
      <c r="D36" s="35"/>
      <c r="E36" s="35"/>
      <c r="F36" s="19">
        <v>-79</v>
      </c>
      <c r="G36" s="19">
        <v>-8</v>
      </c>
      <c r="H36" s="35"/>
      <c r="I36" s="35"/>
      <c r="J36" s="35"/>
      <c r="K36" s="19">
        <v>-70</v>
      </c>
      <c r="L36" s="35"/>
      <c r="M36" s="19">
        <v>-14</v>
      </c>
      <c r="N36" s="19">
        <v>-80</v>
      </c>
      <c r="O36" s="35"/>
      <c r="P36" s="35"/>
      <c r="Q36" s="35"/>
      <c r="R36" s="35"/>
      <c r="S36" s="35"/>
      <c r="T36" s="35"/>
      <c r="U36" s="35"/>
      <c r="V36" s="35"/>
      <c r="W36" s="37"/>
    </row>
    <row x14ac:dyDescent="0.25" r="37" customHeight="1" ht="17.25">
      <c r="A37" s="33" t="s">
        <v>628</v>
      </c>
      <c r="B37" s="34" t="s">
        <v>14</v>
      </c>
      <c r="C37" s="35"/>
      <c r="D37" s="35"/>
      <c r="E37" s="19">
        <v>-174</v>
      </c>
      <c r="F37" s="19">
        <v>-120</v>
      </c>
      <c r="G37" s="35"/>
      <c r="H37" s="19">
        <v>-40</v>
      </c>
      <c r="I37" s="19">
        <v>-6</v>
      </c>
      <c r="J37" s="35"/>
      <c r="K37" s="35"/>
      <c r="L37" s="35"/>
      <c r="M37" s="35"/>
      <c r="N37" s="19">
        <v>-100</v>
      </c>
      <c r="O37" s="35"/>
      <c r="P37" s="35"/>
      <c r="Q37" s="35"/>
      <c r="R37" s="35"/>
      <c r="S37" s="35"/>
      <c r="T37" s="35"/>
      <c r="U37" s="35"/>
      <c r="V37" s="35"/>
      <c r="W37" s="37"/>
    </row>
    <row x14ac:dyDescent="0.25" r="38" customHeight="1" ht="17.25">
      <c r="A38" s="33" t="s">
        <v>363</v>
      </c>
      <c r="B38" s="34" t="s">
        <v>14</v>
      </c>
      <c r="C38" s="20"/>
      <c r="D38" s="20"/>
      <c r="E38" s="20"/>
      <c r="F38" s="19">
        <v>-69</v>
      </c>
      <c r="G38" s="20"/>
      <c r="H38" s="19">
        <v>-19</v>
      </c>
      <c r="I38" s="19">
        <v>-5</v>
      </c>
      <c r="J38" s="20"/>
      <c r="K38" s="19">
        <v>-120</v>
      </c>
      <c r="L38" s="19">
        <v>-18</v>
      </c>
      <c r="M38" s="19">
        <v>-26</v>
      </c>
      <c r="N38" s="19">
        <v>-198</v>
      </c>
      <c r="O38" s="20"/>
      <c r="P38" s="20"/>
      <c r="Q38" s="19">
        <v>-73</v>
      </c>
      <c r="R38" s="20"/>
      <c r="S38" s="20"/>
      <c r="T38" s="20"/>
      <c r="U38" s="20"/>
      <c r="V38" s="20"/>
      <c r="W38" s="37"/>
    </row>
    <row x14ac:dyDescent="0.25" r="39" customHeight="1" ht="17.25">
      <c r="A39" s="33" t="s">
        <v>363</v>
      </c>
      <c r="B39" s="34" t="s">
        <v>14</v>
      </c>
      <c r="C39" s="20"/>
      <c r="D39" s="19">
        <v>-85</v>
      </c>
      <c r="E39" s="19">
        <v>-400</v>
      </c>
      <c r="F39" s="35"/>
      <c r="G39" s="20"/>
      <c r="H39" s="35"/>
      <c r="I39" s="35"/>
      <c r="J39" s="19">
        <v>-18</v>
      </c>
      <c r="K39" s="35"/>
      <c r="L39" s="35"/>
      <c r="M39" s="35"/>
      <c r="N39" s="35"/>
      <c r="O39" s="19">
        <v>-108</v>
      </c>
      <c r="P39" s="19">
        <v>-80</v>
      </c>
      <c r="Q39" s="35"/>
      <c r="R39" s="20"/>
      <c r="S39" s="20"/>
      <c r="T39" s="20"/>
      <c r="U39" s="20"/>
      <c r="V39" s="20"/>
      <c r="W39" s="37"/>
    </row>
    <row x14ac:dyDescent="0.25" r="40" customHeight="1" ht="17.25">
      <c r="A40" s="15" t="s">
        <v>1044</v>
      </c>
      <c r="B40" s="16" t="s">
        <v>14</v>
      </c>
      <c r="C40" s="20"/>
      <c r="D40" s="19">
        <v>-30</v>
      </c>
      <c r="E40" s="19">
        <v>-120</v>
      </c>
      <c r="F40" s="35"/>
      <c r="G40" s="20"/>
      <c r="H40" s="19">
        <v>-33</v>
      </c>
      <c r="I40" s="19">
        <v>-68</v>
      </c>
      <c r="J40" s="20"/>
      <c r="K40" s="35"/>
      <c r="L40" s="35"/>
      <c r="M40" s="35"/>
      <c r="N40" s="19">
        <v>-280</v>
      </c>
      <c r="O40" s="20"/>
      <c r="P40" s="20"/>
      <c r="Q40" s="19">
        <v>-70</v>
      </c>
      <c r="R40" s="20"/>
      <c r="S40" s="20"/>
      <c r="T40" s="20"/>
      <c r="U40" s="20"/>
      <c r="V40" s="20"/>
      <c r="W40" s="37"/>
    </row>
    <row x14ac:dyDescent="0.25" r="41" customHeight="1" ht="17.25">
      <c r="A41" s="33" t="s">
        <v>364</v>
      </c>
      <c r="B41" s="34" t="s">
        <v>14</v>
      </c>
      <c r="C41" s="20"/>
      <c r="D41" s="20"/>
      <c r="E41" s="20"/>
      <c r="F41" s="20"/>
      <c r="G41" s="20"/>
      <c r="H41" s="19">
        <v>-5</v>
      </c>
      <c r="I41" s="20"/>
      <c r="J41" s="19">
        <v>-15</v>
      </c>
      <c r="K41" s="19">
        <v>-112</v>
      </c>
      <c r="L41" s="19">
        <v>-12</v>
      </c>
      <c r="M41" s="19">
        <v>-14</v>
      </c>
      <c r="N41" s="20"/>
      <c r="O41" s="19">
        <v>-21</v>
      </c>
      <c r="P41" s="19">
        <v>-113</v>
      </c>
      <c r="Q41" s="19">
        <v>-3</v>
      </c>
      <c r="R41" s="20"/>
      <c r="S41" s="20"/>
      <c r="T41" s="20"/>
      <c r="U41" s="20"/>
      <c r="V41" s="20"/>
      <c r="W41" s="37"/>
    </row>
    <row x14ac:dyDescent="0.25" r="42" customHeight="1" ht="17.25">
      <c r="A42" s="33" t="s">
        <v>1046</v>
      </c>
      <c r="B42" s="34" t="s">
        <v>14</v>
      </c>
      <c r="C42" s="35"/>
      <c r="D42" s="19">
        <v>-25</v>
      </c>
      <c r="E42" s="19">
        <v>-79</v>
      </c>
      <c r="F42" s="19">
        <v>-20</v>
      </c>
      <c r="G42" s="19">
        <v>-20</v>
      </c>
      <c r="H42" s="35"/>
      <c r="I42" s="35"/>
      <c r="J42" s="35"/>
      <c r="K42" s="19">
        <v>-2</v>
      </c>
      <c r="L42" s="35"/>
      <c r="M42" s="35"/>
      <c r="N42" s="19">
        <v>-128</v>
      </c>
      <c r="O42" s="35"/>
      <c r="P42" s="35"/>
      <c r="Q42" s="35"/>
      <c r="R42" s="35"/>
      <c r="S42" s="35"/>
      <c r="T42" s="19">
        <v>-2</v>
      </c>
      <c r="U42" s="35"/>
      <c r="V42" s="35"/>
      <c r="W42" s="37"/>
    </row>
    <row x14ac:dyDescent="0.25" r="43" customHeight="1" ht="17.25">
      <c r="A43" s="21" t="s">
        <v>6190</v>
      </c>
      <c r="B43" s="47"/>
      <c r="C43" s="23">
        <f>SUM(C32:C42)</f>
      </c>
      <c r="D43" s="23">
        <f>SUM(D32:D42)</f>
      </c>
      <c r="E43" s="23">
        <f>SUM(E32:E42)</f>
      </c>
      <c r="F43" s="23">
        <f>SUM(F32:F42)</f>
      </c>
      <c r="G43" s="23">
        <f>SUM(G32:G42)</f>
      </c>
      <c r="H43" s="23">
        <f>SUM(H32:H42)</f>
      </c>
      <c r="I43" s="23">
        <f>SUM(I32:I42)</f>
      </c>
      <c r="J43" s="23">
        <f>SUM(J32:J42)</f>
      </c>
      <c r="K43" s="23">
        <f>SUM(K32:K42)</f>
      </c>
      <c r="L43" s="23">
        <f>SUM(L32:L42)</f>
      </c>
      <c r="M43" s="23">
        <f>SUM(M32:M42)</f>
      </c>
      <c r="N43" s="23">
        <f>SUM(N32:N42)</f>
      </c>
      <c r="O43" s="23">
        <f>SUM(O32:O42)</f>
      </c>
      <c r="P43" s="23">
        <f>SUM(P32:P42)</f>
      </c>
      <c r="Q43" s="23">
        <f>SUM(Q32:Q42)</f>
      </c>
      <c r="R43" s="23">
        <f>SUM(R32:R42)</f>
      </c>
      <c r="S43" s="23">
        <f>SUM(S32:S42)</f>
      </c>
      <c r="T43" s="23">
        <f>SUM(T32:T42)</f>
      </c>
      <c r="U43" s="23">
        <f>SUM(U32:U42)</f>
      </c>
      <c r="V43" s="23">
        <f>SUM(V32:V42)</f>
      </c>
      <c r="W43" s="37"/>
    </row>
    <row x14ac:dyDescent="0.25" r="44" customHeight="1" ht="17.25">
      <c r="A44" s="955">
        <v>44198</v>
      </c>
      <c r="B44" s="956" t="s">
        <v>6447</v>
      </c>
      <c r="C44" s="957"/>
      <c r="D44" s="957"/>
      <c r="E44" s="958">
        <v>50</v>
      </c>
      <c r="F44" s="957"/>
      <c r="G44" s="957"/>
      <c r="H44" s="957"/>
      <c r="I44" s="957"/>
      <c r="J44" s="957"/>
      <c r="K44" s="958">
        <v>100</v>
      </c>
      <c r="L44" s="957"/>
      <c r="M44" s="957"/>
      <c r="N44" s="957"/>
      <c r="O44" s="957"/>
      <c r="P44" s="957"/>
      <c r="Q44" s="957"/>
      <c r="R44" s="957"/>
      <c r="S44" s="957"/>
      <c r="T44" s="957"/>
      <c r="U44" s="957"/>
      <c r="V44" s="957"/>
      <c r="W44" s="367">
        <v>44176</v>
      </c>
    </row>
    <row x14ac:dyDescent="0.25" r="45" customHeight="1" ht="17.25">
      <c r="A45" s="986">
        <v>44198</v>
      </c>
      <c r="B45" s="987" t="s">
        <v>6447</v>
      </c>
      <c r="C45" s="988"/>
      <c r="D45" s="988"/>
      <c r="E45" s="988"/>
      <c r="F45" s="988"/>
      <c r="G45" s="988"/>
      <c r="H45" s="988"/>
      <c r="I45" s="988"/>
      <c r="J45" s="988"/>
      <c r="K45" s="988"/>
      <c r="L45" s="988"/>
      <c r="M45" s="989">
        <v>15</v>
      </c>
      <c r="N45" s="988"/>
      <c r="O45" s="988"/>
      <c r="P45" s="988"/>
      <c r="Q45" s="988"/>
      <c r="R45" s="988"/>
      <c r="S45" s="988"/>
      <c r="T45" s="988"/>
      <c r="U45" s="988"/>
      <c r="V45" s="988"/>
      <c r="W45" s="367">
        <v>44086</v>
      </c>
    </row>
    <row x14ac:dyDescent="0.25" r="46" customHeight="1" ht="17.25">
      <c r="A46" s="986">
        <v>44198</v>
      </c>
      <c r="B46" s="987" t="s">
        <v>6447</v>
      </c>
      <c r="C46" s="988"/>
      <c r="D46" s="988"/>
      <c r="E46" s="989">
        <v>50</v>
      </c>
      <c r="F46" s="988"/>
      <c r="G46" s="988"/>
      <c r="H46" s="988"/>
      <c r="I46" s="988"/>
      <c r="J46" s="988"/>
      <c r="K46" s="988"/>
      <c r="L46" s="988"/>
      <c r="M46" s="988"/>
      <c r="N46" s="988"/>
      <c r="O46" s="988"/>
      <c r="P46" s="988"/>
      <c r="Q46" s="988"/>
      <c r="R46" s="988"/>
      <c r="S46" s="988"/>
      <c r="T46" s="988"/>
      <c r="U46" s="988"/>
      <c r="V46" s="988"/>
      <c r="W46" s="367" t="s">
        <v>1361</v>
      </c>
    </row>
    <row x14ac:dyDescent="0.25" r="47" customHeight="1" ht="17.25">
      <c r="A47" s="33">
        <v>44410</v>
      </c>
      <c r="B47" s="34" t="s">
        <v>14</v>
      </c>
      <c r="C47" s="35"/>
      <c r="D47" s="35"/>
      <c r="E47" s="35"/>
      <c r="F47" s="19">
        <v>-121</v>
      </c>
      <c r="G47" s="35"/>
      <c r="H47" s="19">
        <v>-1</v>
      </c>
      <c r="I47" s="35"/>
      <c r="J47" s="35"/>
      <c r="K47" s="19">
        <v>-175</v>
      </c>
      <c r="L47" s="35"/>
      <c r="M47" s="35"/>
      <c r="N47" s="35"/>
      <c r="O47" s="35"/>
      <c r="P47" s="35"/>
      <c r="Q47" s="19">
        <v>-255</v>
      </c>
      <c r="R47" s="35"/>
      <c r="S47" s="35"/>
      <c r="T47" s="35"/>
      <c r="U47" s="35"/>
      <c r="V47" s="35"/>
      <c r="W47" s="37"/>
    </row>
    <row x14ac:dyDescent="0.25" r="48" customHeight="1" ht="17.25">
      <c r="A48" s="33">
        <v>44502</v>
      </c>
      <c r="B48" s="34" t="s">
        <v>14</v>
      </c>
      <c r="C48" s="20"/>
      <c r="D48" s="20"/>
      <c r="E48" s="19">
        <v>-381</v>
      </c>
      <c r="F48" s="19">
        <v>-15</v>
      </c>
      <c r="G48" s="20"/>
      <c r="H48" s="20"/>
      <c r="I48" s="20"/>
      <c r="J48" s="20"/>
      <c r="K48" s="19">
        <v>-75</v>
      </c>
      <c r="L48" s="20"/>
      <c r="M48" s="20"/>
      <c r="N48" s="19">
        <v>-315</v>
      </c>
      <c r="O48" s="20"/>
      <c r="P48" s="20"/>
      <c r="Q48" s="19">
        <v>-32</v>
      </c>
      <c r="R48" s="19">
        <v>-13</v>
      </c>
      <c r="S48" s="19">
        <v>-54</v>
      </c>
      <c r="T48" s="19">
        <v>-2</v>
      </c>
      <c r="U48" s="20"/>
      <c r="V48" s="20"/>
      <c r="W48" s="37"/>
    </row>
    <row x14ac:dyDescent="0.25" r="49" customHeight="1" ht="17.25">
      <c r="A49" s="33">
        <v>44502</v>
      </c>
      <c r="B49" s="34" t="s">
        <v>14</v>
      </c>
      <c r="C49" s="20"/>
      <c r="D49" s="19">
        <v>-66</v>
      </c>
      <c r="E49" s="20"/>
      <c r="F49" s="20"/>
      <c r="G49" s="19">
        <v>-25</v>
      </c>
      <c r="H49" s="19">
        <v>-21</v>
      </c>
      <c r="I49" s="20"/>
      <c r="J49" s="19">
        <v>-38</v>
      </c>
      <c r="K49" s="20"/>
      <c r="L49" s="19">
        <v>-7</v>
      </c>
      <c r="M49" s="19">
        <v>-1</v>
      </c>
      <c r="N49" s="20"/>
      <c r="O49" s="19">
        <v>-37</v>
      </c>
      <c r="P49" s="19">
        <v>-27</v>
      </c>
      <c r="Q49" s="20"/>
      <c r="R49" s="20"/>
      <c r="S49" s="20"/>
      <c r="T49" s="20"/>
      <c r="U49" s="20"/>
      <c r="V49" s="20"/>
      <c r="W49" s="37"/>
    </row>
    <row x14ac:dyDescent="0.25" r="50" customHeight="1" ht="17.25">
      <c r="A50" s="15" t="s">
        <v>1048</v>
      </c>
      <c r="B50" s="16" t="s">
        <v>14</v>
      </c>
      <c r="C50" s="20"/>
      <c r="D50" s="20"/>
      <c r="E50" s="19">
        <v>-32</v>
      </c>
      <c r="F50" s="19">
        <v>-10</v>
      </c>
      <c r="G50" s="19">
        <v>-6</v>
      </c>
      <c r="H50" s="19">
        <v>-5</v>
      </c>
      <c r="I50" s="20"/>
      <c r="J50" s="20"/>
      <c r="K50" s="19">
        <v>-11</v>
      </c>
      <c r="L50" s="19">
        <v>-1</v>
      </c>
      <c r="M50" s="20"/>
      <c r="N50" s="19">
        <v>-35</v>
      </c>
      <c r="O50" s="20"/>
      <c r="P50" s="20"/>
      <c r="Q50" s="19">
        <v>-14</v>
      </c>
      <c r="R50" s="20"/>
      <c r="S50" s="20"/>
      <c r="T50" s="20"/>
      <c r="U50" s="20"/>
      <c r="V50" s="20"/>
      <c r="W50" s="37"/>
    </row>
    <row x14ac:dyDescent="0.25" r="51" customHeight="1" ht="17.25">
      <c r="A51" s="15" t="s">
        <v>1048</v>
      </c>
      <c r="B51" s="16" t="s">
        <v>14</v>
      </c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19">
        <v>-7</v>
      </c>
      <c r="P51" s="19">
        <v>-1</v>
      </c>
      <c r="Q51" s="20"/>
      <c r="R51" s="20"/>
      <c r="S51" s="20"/>
      <c r="T51" s="19">
        <v>-1</v>
      </c>
      <c r="U51" s="20"/>
      <c r="V51" s="20"/>
      <c r="W51" s="37"/>
    </row>
    <row x14ac:dyDescent="0.25" r="52" customHeight="1" ht="17.25">
      <c r="A52" s="21" t="s">
        <v>6191</v>
      </c>
      <c r="B52" s="47"/>
      <c r="C52" s="23">
        <f>SUM(C43:C51)</f>
      </c>
      <c r="D52" s="23">
        <f>SUM(D43:D51)</f>
      </c>
      <c r="E52" s="23">
        <f>SUM(E43:E51)</f>
      </c>
      <c r="F52" s="23">
        <f>SUM(F43:F51)</f>
      </c>
      <c r="G52" s="23">
        <f>SUM(G43:G51)</f>
      </c>
      <c r="H52" s="23">
        <f>SUM(H43:H51)</f>
      </c>
      <c r="I52" s="23">
        <f>SUM(I43:I51)</f>
      </c>
      <c r="J52" s="23">
        <f>SUM(J43:J51)</f>
      </c>
      <c r="K52" s="23">
        <f>SUM(K43:K51)</f>
      </c>
      <c r="L52" s="23">
        <f>SUM(L43:L51)</f>
      </c>
      <c r="M52" s="23">
        <f>SUM(M43:M51)</f>
      </c>
      <c r="N52" s="23">
        <f>SUM(N43:N51)</f>
      </c>
      <c r="O52" s="23">
        <f>SUM(O43:O51)</f>
      </c>
      <c r="P52" s="23">
        <f>SUM(P43:P51)</f>
      </c>
      <c r="Q52" s="23">
        <f>SUM(Q43:Q51)</f>
      </c>
      <c r="R52" s="23">
        <f>SUM(R43:R51)</f>
      </c>
      <c r="S52" s="23">
        <f>SUM(S43:S51)</f>
      </c>
      <c r="T52" s="23">
        <f>SUM(T43:T51)</f>
      </c>
      <c r="U52" s="23">
        <f>SUM(U43:U51)</f>
      </c>
      <c r="V52" s="23">
        <f>SUM(V43:V51)</f>
      </c>
      <c r="W52" s="37"/>
    </row>
    <row x14ac:dyDescent="0.25" r="53" customHeight="1" ht="17.25">
      <c r="A53" s="15">
        <v>44199</v>
      </c>
      <c r="B53" s="16" t="s">
        <v>14</v>
      </c>
      <c r="C53" s="35"/>
      <c r="D53" s="19">
        <v>-35</v>
      </c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19">
        <v>-20</v>
      </c>
      <c r="P53" s="35"/>
      <c r="Q53" s="35"/>
      <c r="R53" s="35"/>
      <c r="S53" s="35"/>
      <c r="T53" s="35"/>
      <c r="U53" s="35"/>
      <c r="V53" s="35"/>
      <c r="W53" s="37"/>
    </row>
    <row x14ac:dyDescent="0.25" r="54" customHeight="1" ht="17.25">
      <c r="A54" s="15">
        <v>44199</v>
      </c>
      <c r="B54" s="16" t="s">
        <v>14</v>
      </c>
      <c r="C54" s="20"/>
      <c r="D54" s="20"/>
      <c r="E54" s="19">
        <v>-75</v>
      </c>
      <c r="F54" s="19">
        <v>-92</v>
      </c>
      <c r="G54" s="19">
        <v>-14</v>
      </c>
      <c r="H54" s="20"/>
      <c r="I54" s="20"/>
      <c r="J54" s="20"/>
      <c r="K54" s="19">
        <v>-85</v>
      </c>
      <c r="L54" s="20"/>
      <c r="M54" s="19">
        <v>-10</v>
      </c>
      <c r="N54" s="19">
        <v>-30</v>
      </c>
      <c r="O54" s="20"/>
      <c r="P54" s="20"/>
      <c r="Q54" s="19">
        <v>-85</v>
      </c>
      <c r="R54" s="20"/>
      <c r="S54" s="20"/>
      <c r="T54" s="20"/>
      <c r="U54" s="20"/>
      <c r="V54" s="20"/>
      <c r="W54" s="37"/>
    </row>
    <row x14ac:dyDescent="0.25" r="55" customHeight="1" ht="17.25">
      <c r="A55" s="15">
        <v>44289</v>
      </c>
      <c r="B55" s="16" t="s">
        <v>14</v>
      </c>
      <c r="C55" s="19">
        <v>-11</v>
      </c>
      <c r="D55" s="19">
        <v>-6</v>
      </c>
      <c r="E55" s="20"/>
      <c r="F55" s="20"/>
      <c r="G55" s="20"/>
      <c r="H55" s="20"/>
      <c r="I55" s="20"/>
      <c r="J55" s="19">
        <v>-17</v>
      </c>
      <c r="K55" s="19">
        <v>-88</v>
      </c>
      <c r="L55" s="20"/>
      <c r="M55" s="20"/>
      <c r="N55" s="20"/>
      <c r="O55" s="19">
        <v>-81</v>
      </c>
      <c r="P55" s="19">
        <v>-39</v>
      </c>
      <c r="Q55" s="20"/>
      <c r="R55" s="19">
        <v>-3</v>
      </c>
      <c r="S55" s="20"/>
      <c r="T55" s="20"/>
      <c r="U55" s="19">
        <v>-9</v>
      </c>
      <c r="V55" s="20"/>
      <c r="W55" s="37"/>
    </row>
    <row x14ac:dyDescent="0.25" r="56" customHeight="1" ht="17.25">
      <c r="A56" s="15">
        <v>44289</v>
      </c>
      <c r="B56" s="16" t="s">
        <v>14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19">
        <v>-5</v>
      </c>
      <c r="N56" s="19">
        <v>-153</v>
      </c>
      <c r="O56" s="20"/>
      <c r="P56" s="20"/>
      <c r="Q56" s="20"/>
      <c r="R56" s="20"/>
      <c r="S56" s="19">
        <v>-48</v>
      </c>
      <c r="T56" s="20"/>
      <c r="U56" s="20"/>
      <c r="V56" s="20"/>
      <c r="W56" s="37"/>
    </row>
    <row x14ac:dyDescent="0.25" r="57" customHeight="1" ht="17.25">
      <c r="A57" s="15">
        <v>44289</v>
      </c>
      <c r="B57" s="16" t="s">
        <v>14</v>
      </c>
      <c r="C57" s="20"/>
      <c r="D57" s="20"/>
      <c r="E57" s="19">
        <v>-221</v>
      </c>
      <c r="F57" s="19">
        <v>-21</v>
      </c>
      <c r="G57" s="19">
        <v>-11</v>
      </c>
      <c r="H57" s="19">
        <v>-71</v>
      </c>
      <c r="I57" s="19">
        <v>-4</v>
      </c>
      <c r="J57" s="20"/>
      <c r="K57" s="20"/>
      <c r="L57" s="19">
        <v>-9</v>
      </c>
      <c r="M57" s="20"/>
      <c r="N57" s="20"/>
      <c r="O57" s="20"/>
      <c r="P57" s="20"/>
      <c r="Q57" s="19">
        <v>-15</v>
      </c>
      <c r="R57" s="20"/>
      <c r="S57" s="20"/>
      <c r="T57" s="19">
        <v>-13</v>
      </c>
      <c r="U57" s="20"/>
      <c r="V57" s="20"/>
      <c r="W57" s="37"/>
    </row>
    <row x14ac:dyDescent="0.25" r="58" customHeight="1" ht="17.25">
      <c r="A58" s="21" t="s">
        <v>6195</v>
      </c>
      <c r="B58" s="47"/>
      <c r="C58" s="23">
        <f>SUM(C52:C57)</f>
      </c>
      <c r="D58" s="23">
        <f>SUM(D52:D57)</f>
      </c>
      <c r="E58" s="23">
        <f>SUM(E52:E57)</f>
      </c>
      <c r="F58" s="23">
        <f>SUM(F52:F57)</f>
      </c>
      <c r="G58" s="23">
        <f>SUM(G52:G57)</f>
      </c>
      <c r="H58" s="23">
        <f>SUM(H52:H57)</f>
      </c>
      <c r="I58" s="23">
        <f>SUM(I52:I57)</f>
      </c>
      <c r="J58" s="23">
        <f>SUM(J52:J57)</f>
      </c>
      <c r="K58" s="23">
        <f>SUM(K52:K57)</f>
      </c>
      <c r="L58" s="23">
        <f>SUM(L52:L57)</f>
      </c>
      <c r="M58" s="23">
        <f>SUM(M52:M57)</f>
      </c>
      <c r="N58" s="23">
        <f>SUM(N52:N57)</f>
      </c>
      <c r="O58" s="23">
        <f>SUM(O52:O57)</f>
      </c>
      <c r="P58" s="23">
        <f>SUM(P52:P57)</f>
      </c>
      <c r="Q58" s="23">
        <f>SUM(Q52:Q57)</f>
      </c>
      <c r="R58" s="23">
        <f>SUM(R52:R57)</f>
      </c>
      <c r="S58" s="23">
        <f>SUM(S52:S57)</f>
      </c>
      <c r="T58" s="23">
        <f>SUM(T52:T57)</f>
      </c>
      <c r="U58" s="23">
        <f>SUM(U52:U57)</f>
      </c>
      <c r="V58" s="23">
        <f>SUM(V52:V57)</f>
      </c>
      <c r="W58" s="37"/>
    </row>
    <row x14ac:dyDescent="0.25" r="59" customHeight="1" ht="17.25">
      <c r="A59" s="200">
        <v>44200</v>
      </c>
      <c r="B59" s="201" t="s">
        <v>17</v>
      </c>
      <c r="C59" s="31"/>
      <c r="D59" s="31"/>
      <c r="E59" s="30">
        <v>-52</v>
      </c>
      <c r="F59" s="31"/>
      <c r="G59" s="31"/>
      <c r="H59" s="30">
        <v>-76</v>
      </c>
      <c r="I59" s="30">
        <v>-48</v>
      </c>
      <c r="J59" s="31"/>
      <c r="K59" s="30">
        <v>-78</v>
      </c>
      <c r="L59" s="30">
        <v>-13</v>
      </c>
      <c r="M59" s="31"/>
      <c r="N59" s="30">
        <v>-113</v>
      </c>
      <c r="O59" s="31"/>
      <c r="P59" s="31"/>
      <c r="Q59" s="31"/>
      <c r="R59" s="31"/>
      <c r="S59" s="30">
        <v>-86</v>
      </c>
      <c r="T59" s="31"/>
      <c r="U59" s="31"/>
      <c r="V59" s="31"/>
      <c r="W59" s="191" t="s">
        <v>396</v>
      </c>
    </row>
    <row x14ac:dyDescent="0.25" r="60" customHeight="1" ht="17.25">
      <c r="A60" s="359">
        <v>44200</v>
      </c>
      <c r="B60" s="360" t="s">
        <v>6297</v>
      </c>
      <c r="C60" s="61">
        <v>-19</v>
      </c>
      <c r="D60" s="61">
        <v>-24</v>
      </c>
      <c r="E60" s="61">
        <v>-106</v>
      </c>
      <c r="F60" s="61">
        <v>-24</v>
      </c>
      <c r="G60" s="61">
        <v>-12</v>
      </c>
      <c r="H60" s="721"/>
      <c r="I60" s="721"/>
      <c r="J60" s="61">
        <v>-22</v>
      </c>
      <c r="K60" s="61">
        <v>-16</v>
      </c>
      <c r="L60" s="721"/>
      <c r="M60" s="61">
        <v>-10</v>
      </c>
      <c r="N60" s="61">
        <v>-95</v>
      </c>
      <c r="O60" s="61">
        <v>-30</v>
      </c>
      <c r="P60" s="61">
        <v>-8</v>
      </c>
      <c r="Q60" s="61">
        <v>-8</v>
      </c>
      <c r="R60" s="61">
        <v>-1</v>
      </c>
      <c r="S60" s="61">
        <v>-12</v>
      </c>
      <c r="T60" s="61">
        <v>12</v>
      </c>
      <c r="U60" s="721"/>
      <c r="V60" s="721"/>
      <c r="W60" s="270" t="s">
        <v>6448</v>
      </c>
    </row>
    <row x14ac:dyDescent="0.25" r="61" customHeight="1" ht="17.25">
      <c r="A61" s="15"/>
      <c r="B61" s="16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20"/>
      <c r="Q61" s="35"/>
      <c r="R61" s="35"/>
      <c r="S61" s="35"/>
      <c r="T61" s="35"/>
      <c r="U61" s="35"/>
      <c r="V61" s="35"/>
      <c r="W61" s="37"/>
    </row>
    <row x14ac:dyDescent="0.25" r="62" customHeight="1" ht="17.25">
      <c r="A62" s="15"/>
      <c r="B62" s="16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20"/>
      <c r="Q62" s="35"/>
      <c r="R62" s="35"/>
      <c r="S62" s="35"/>
      <c r="T62" s="35"/>
      <c r="U62" s="35"/>
      <c r="V62" s="35"/>
      <c r="W62" s="37"/>
    </row>
    <row x14ac:dyDescent="0.25" r="63" customHeight="1" ht="17.25">
      <c r="A63" s="123"/>
      <c r="B63" s="124"/>
      <c r="C63" s="103">
        <f>SUM(C58:C62)</f>
      </c>
      <c r="D63" s="103">
        <f>SUM(D58:D62)</f>
      </c>
      <c r="E63" s="103">
        <f>SUM(E58:E62)</f>
      </c>
      <c r="F63" s="103">
        <f>SUM(F58:F62)</f>
      </c>
      <c r="G63" s="103">
        <f>SUM(G58:G62)</f>
      </c>
      <c r="H63" s="361">
        <f>SUM(H58:H62)</f>
      </c>
      <c r="I63" s="361">
        <f>SUM(I58:I62)</f>
      </c>
      <c r="J63" s="103">
        <f>SUM(J58:J62)</f>
      </c>
      <c r="K63" s="103">
        <f>SUM(K58:K62)</f>
      </c>
      <c r="L63" s="103">
        <f>SUM(L58:L62)</f>
      </c>
      <c r="M63" s="103">
        <f>SUM(M58:M62)</f>
      </c>
      <c r="N63" s="103">
        <f>SUM(N58:N62)</f>
      </c>
      <c r="O63" s="103">
        <f>SUM(O58:O62)</f>
      </c>
      <c r="P63" s="103">
        <f>SUM(P58:P62)</f>
      </c>
      <c r="Q63" s="103">
        <f>SUM(Q58:Q62)</f>
      </c>
      <c r="R63" s="103">
        <f>SUM(R58:R62)</f>
      </c>
      <c r="S63" s="103">
        <f>SUM(S58:S62)</f>
      </c>
      <c r="T63" s="361">
        <f>SUM(T58:T62)</f>
      </c>
      <c r="U63" s="361">
        <f>SUM(U58:U62)</f>
      </c>
      <c r="V63" s="103">
        <f>SUM(V58:V62)</f>
      </c>
      <c r="W63" s="37"/>
    </row>
    <row x14ac:dyDescent="0.25" r="64" customHeight="1" ht="17.25">
      <c r="A64" s="37"/>
      <c r="B64" s="83"/>
      <c r="C64" s="267" t="s">
        <v>1865</v>
      </c>
      <c r="D64" s="267" t="s">
        <v>31</v>
      </c>
      <c r="E64" s="267" t="s">
        <v>33</v>
      </c>
      <c r="F64" s="267" t="s">
        <v>6</v>
      </c>
      <c r="G64" s="267" t="s">
        <v>75</v>
      </c>
      <c r="H64" s="267" t="s">
        <v>8</v>
      </c>
      <c r="I64" s="267" t="s">
        <v>358</v>
      </c>
      <c r="J64" s="267" t="s">
        <v>383</v>
      </c>
      <c r="K64" s="267" t="s">
        <v>7</v>
      </c>
      <c r="L64" s="267" t="s">
        <v>76</v>
      </c>
      <c r="M64" s="267" t="s">
        <v>428</v>
      </c>
      <c r="N64" s="267" t="s">
        <v>9</v>
      </c>
      <c r="O64" s="267" t="s">
        <v>1866</v>
      </c>
      <c r="P64" s="267" t="s">
        <v>32</v>
      </c>
      <c r="Q64" s="267" t="s">
        <v>10</v>
      </c>
      <c r="R64" s="267" t="s">
        <v>1864</v>
      </c>
      <c r="S64" s="267" t="s">
        <v>1083</v>
      </c>
      <c r="T64" s="267" t="s">
        <v>368</v>
      </c>
      <c r="U64" s="267" t="s">
        <v>6425</v>
      </c>
      <c r="V64" s="267" t="s">
        <v>6426</v>
      </c>
      <c r="W64" s="37"/>
    </row>
    <row x14ac:dyDescent="0.25" r="65" customHeight="1" ht="17.25">
      <c r="A65" s="37"/>
      <c r="B65" s="8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7"/>
    </row>
    <row x14ac:dyDescent="0.25" r="66" customHeight="1" ht="17.25">
      <c r="A66" s="127" t="s">
        <v>6449</v>
      </c>
      <c r="B66" s="128"/>
      <c r="C66" s="144"/>
      <c r="D66" s="144"/>
      <c r="E66" s="144"/>
      <c r="F66" s="144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7"/>
    </row>
    <row x14ac:dyDescent="0.25" r="67" customHeight="1" ht="17.25">
      <c r="A67" s="127" t="s">
        <v>6450</v>
      </c>
      <c r="B67" s="128"/>
      <c r="C67" s="144"/>
      <c r="D67" s="144"/>
      <c r="E67" s="144"/>
      <c r="F67" s="144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7"/>
    </row>
    <row x14ac:dyDescent="0.25" r="68" customHeight="1" ht="17.25">
      <c r="A68" s="37"/>
      <c r="B68" s="8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7"/>
    </row>
    <row x14ac:dyDescent="0.25" r="69" customHeight="1" ht="17.25">
      <c r="A69" s="990" t="s">
        <v>6451</v>
      </c>
      <c r="B69" s="991"/>
      <c r="C69" s="992"/>
      <c r="D69" s="992"/>
      <c r="E69" s="992"/>
      <c r="F69" s="992"/>
      <c r="G69" s="99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7"/>
    </row>
    <row x14ac:dyDescent="0.25" r="70" customHeight="1" ht="17.25">
      <c r="A70" s="990" t="s">
        <v>6452</v>
      </c>
      <c r="B70" s="991"/>
      <c r="C70" s="992"/>
      <c r="D70" s="992"/>
      <c r="E70" s="992"/>
      <c r="F70" s="992"/>
      <c r="G70" s="99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7"/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88" width="8.576428571428572" customWidth="1" bestFit="1"/>
    <col min="13" max="13" style="115" width="9.576428571428572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4"/>
      <c r="M1" s="37"/>
      <c r="N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4"/>
      <c r="M2" s="37"/>
      <c r="N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  <c r="M3" s="37"/>
      <c r="N3" s="2"/>
    </row>
    <row x14ac:dyDescent="0.25" r="4" customHeight="1" ht="17.25">
      <c r="A4" s="1" t="s">
        <v>6146</v>
      </c>
      <c r="B4" s="4"/>
      <c r="C4" s="5"/>
      <c r="D4" s="5"/>
      <c r="E4" s="5"/>
      <c r="F4" s="5"/>
      <c r="G4" s="5"/>
      <c r="H4" s="5"/>
      <c r="I4" s="5"/>
      <c r="J4" s="5"/>
      <c r="K4" s="5"/>
      <c r="L4" s="4"/>
      <c r="M4" s="37"/>
      <c r="N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83"/>
      <c r="M5" s="37"/>
      <c r="N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10</v>
      </c>
      <c r="F6" s="267" t="s">
        <v>8</v>
      </c>
      <c r="G6" s="267" t="s">
        <v>1189</v>
      </c>
      <c r="H6" s="267" t="s">
        <v>31</v>
      </c>
      <c r="I6" s="267" t="s">
        <v>32</v>
      </c>
      <c r="J6" s="267" t="s">
        <v>33</v>
      </c>
      <c r="K6" s="267" t="s">
        <v>428</v>
      </c>
      <c r="L6" s="232"/>
      <c r="M6" s="37"/>
      <c r="N6" s="2"/>
    </row>
    <row x14ac:dyDescent="0.25" r="7" customHeight="1" ht="17.25">
      <c r="A7" s="117" t="s">
        <v>1061</v>
      </c>
      <c r="B7" s="118" t="s">
        <v>6421</v>
      </c>
      <c r="C7" s="138">
        <v>98</v>
      </c>
      <c r="D7" s="138">
        <v>108</v>
      </c>
      <c r="E7" s="138">
        <v>68</v>
      </c>
      <c r="F7" s="138">
        <v>32</v>
      </c>
      <c r="G7" s="138">
        <v>64</v>
      </c>
      <c r="H7" s="138">
        <v>60</v>
      </c>
      <c r="I7" s="206">
        <v>16</v>
      </c>
      <c r="J7" s="206">
        <v>120</v>
      </c>
      <c r="K7" s="138">
        <v>12</v>
      </c>
      <c r="L7" s="248"/>
      <c r="M7" s="37"/>
      <c r="N7" s="2"/>
    </row>
    <row x14ac:dyDescent="0.25" r="8" customHeight="1" ht="17.25">
      <c r="A8" s="117" t="s">
        <v>1062</v>
      </c>
      <c r="B8" s="118" t="s">
        <v>6422</v>
      </c>
      <c r="C8" s="46"/>
      <c r="D8" s="46"/>
      <c r="E8" s="46"/>
      <c r="F8" s="138">
        <v>60</v>
      </c>
      <c r="G8" s="46"/>
      <c r="H8" s="46"/>
      <c r="I8" s="243"/>
      <c r="J8" s="243"/>
      <c r="K8" s="46"/>
      <c r="L8" s="118"/>
      <c r="M8" s="37"/>
      <c r="N8" s="2"/>
    </row>
    <row x14ac:dyDescent="0.25" r="9" customHeight="1" ht="17.25">
      <c r="A9" s="21" t="s">
        <v>6199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22"/>
      <c r="M9" s="37"/>
      <c r="N9" s="2"/>
    </row>
    <row x14ac:dyDescent="0.25" r="10" customHeight="1" ht="17.25">
      <c r="A10" s="24"/>
      <c r="B10" s="25"/>
      <c r="C10" s="45"/>
      <c r="D10" s="45"/>
      <c r="E10" s="45"/>
      <c r="F10" s="45"/>
      <c r="G10" s="45"/>
      <c r="H10" s="45"/>
      <c r="I10" s="45"/>
      <c r="J10" s="45"/>
      <c r="K10" s="45"/>
      <c r="L10" s="25"/>
      <c r="M10" s="37"/>
      <c r="N10" s="2"/>
    </row>
    <row x14ac:dyDescent="0.25" r="11" customHeight="1" ht="17.25">
      <c r="A11" s="21" t="s">
        <v>6200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  <c r="K11" s="23">
        <f>SUM(K9:K10)</f>
      </c>
      <c r="L11" s="22"/>
      <c r="M11" s="37"/>
      <c r="N11" s="2"/>
    </row>
    <row x14ac:dyDescent="0.25" r="12" customHeight="1" ht="17.25">
      <c r="A12" s="977">
        <v>44202</v>
      </c>
      <c r="B12" s="978" t="s">
        <v>6423</v>
      </c>
      <c r="C12" s="979">
        <v>-6</v>
      </c>
      <c r="D12" s="979">
        <v>-6</v>
      </c>
      <c r="E12" s="979">
        <v>-3</v>
      </c>
      <c r="F12" s="979">
        <v>-6</v>
      </c>
      <c r="G12" s="979">
        <v>-8</v>
      </c>
      <c r="H12" s="980"/>
      <c r="I12" s="979">
        <v>-2</v>
      </c>
      <c r="J12" s="979">
        <v>-4</v>
      </c>
      <c r="K12" s="979">
        <v>-3</v>
      </c>
      <c r="L12" s="981"/>
      <c r="M12" s="366" t="s">
        <v>1063</v>
      </c>
      <c r="N12" s="982"/>
    </row>
    <row x14ac:dyDescent="0.25" r="13" customHeight="1" ht="17.25">
      <c r="A13" s="286">
        <v>44202</v>
      </c>
      <c r="B13" s="287" t="s">
        <v>6423</v>
      </c>
      <c r="C13" s="289">
        <v>-14</v>
      </c>
      <c r="D13" s="289">
        <v>-14</v>
      </c>
      <c r="E13" s="289">
        <v>-7</v>
      </c>
      <c r="F13" s="289">
        <v>-10</v>
      </c>
      <c r="G13" s="289">
        <v>-30</v>
      </c>
      <c r="H13" s="983"/>
      <c r="I13" s="983"/>
      <c r="J13" s="983"/>
      <c r="K13" s="289">
        <v>-4</v>
      </c>
      <c r="L13" s="984"/>
      <c r="M13" s="366">
        <v>44413</v>
      </c>
      <c r="N13" s="982"/>
    </row>
    <row x14ac:dyDescent="0.25" r="14" customHeight="1" ht="17.25">
      <c r="A14" s="65">
        <v>44233</v>
      </c>
      <c r="B14" s="66" t="s">
        <v>14</v>
      </c>
      <c r="C14" s="17">
        <v>-78</v>
      </c>
      <c r="D14" s="17">
        <v>-88</v>
      </c>
      <c r="E14" s="17">
        <v>-42</v>
      </c>
      <c r="F14" s="17">
        <v>-76</v>
      </c>
      <c r="G14" s="17">
        <v>-26</v>
      </c>
      <c r="H14" s="18"/>
      <c r="I14" s="18"/>
      <c r="J14" s="17">
        <v>-118</v>
      </c>
      <c r="K14" s="17">
        <v>-5</v>
      </c>
      <c r="L14" s="124"/>
      <c r="M14" s="37"/>
      <c r="N14" s="2"/>
    </row>
    <row x14ac:dyDescent="0.25" r="15" customHeight="1" ht="17.25">
      <c r="A15" s="15">
        <v>44292</v>
      </c>
      <c r="B15" s="16" t="s">
        <v>14</v>
      </c>
      <c r="C15" s="18"/>
      <c r="D15" s="18"/>
      <c r="E15" s="17">
        <v>-16</v>
      </c>
      <c r="F15" s="18"/>
      <c r="G15" s="18"/>
      <c r="H15" s="17">
        <v>-60</v>
      </c>
      <c r="I15" s="17">
        <v>-14</v>
      </c>
      <c r="J15" s="18"/>
      <c r="K15" s="18"/>
      <c r="L15" s="124"/>
      <c r="M15" s="37"/>
      <c r="N15" s="2"/>
    </row>
    <row x14ac:dyDescent="0.25" r="16" customHeight="1" ht="17.25">
      <c r="A16" s="21" t="s">
        <v>6207</v>
      </c>
      <c r="B16" s="47"/>
      <c r="C16" s="23">
        <f>SUM(C11:C15)</f>
      </c>
      <c r="D16" s="23">
        <f>SUM(D11:D15)</f>
      </c>
      <c r="E16" s="23">
        <f>SUM(E11:E15)</f>
      </c>
      <c r="F16" s="23">
        <f>SUM(F11:F15)</f>
      </c>
      <c r="G16" s="23">
        <f>SUM(G11:G15)</f>
      </c>
      <c r="H16" s="23">
        <f>SUM(H11:H15)</f>
      </c>
      <c r="I16" s="23">
        <f>SUM(I11:I15)</f>
      </c>
      <c r="J16" s="49">
        <f>SUM(J11:J15)</f>
      </c>
      <c r="K16" s="23">
        <f>SUM(K11:K15)</f>
      </c>
      <c r="L16" s="47"/>
      <c r="M16" s="37"/>
      <c r="N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16"/>
      <c r="M17" s="37"/>
      <c r="N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16"/>
      <c r="M18" s="37"/>
      <c r="N18" s="2"/>
    </row>
    <row x14ac:dyDescent="0.25" r="19" customHeight="1" ht="17.25">
      <c r="A19" s="123"/>
      <c r="B19" s="124"/>
      <c r="C19" s="18"/>
      <c r="D19" s="18"/>
      <c r="E19" s="18"/>
      <c r="F19" s="18"/>
      <c r="G19" s="18"/>
      <c r="H19" s="18"/>
      <c r="I19" s="18"/>
      <c r="J19" s="18"/>
      <c r="K19" s="18"/>
      <c r="L19" s="124"/>
      <c r="M19" s="37"/>
      <c r="N19" s="2"/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17.1478571428571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2"/>
    </row>
    <row x14ac:dyDescent="0.25" r="3" customHeight="1" ht="17.25">
      <c r="A3" s="1" t="s">
        <v>6285</v>
      </c>
      <c r="B3" s="626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</row>
    <row x14ac:dyDescent="0.25" r="4" customHeight="1" ht="17.25">
      <c r="A4" s="1" t="s">
        <v>6417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2"/>
    </row>
    <row x14ac:dyDescent="0.25" r="5" customHeight="1" ht="17.25">
      <c r="A5" s="37"/>
      <c r="B5" s="626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2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6</v>
      </c>
      <c r="E6" s="267" t="s">
        <v>7</v>
      </c>
      <c r="F6" s="267" t="s">
        <v>8</v>
      </c>
      <c r="G6" s="267" t="s">
        <v>9</v>
      </c>
      <c r="H6" s="267" t="s">
        <v>10</v>
      </c>
      <c r="I6" s="267" t="s">
        <v>428</v>
      </c>
      <c r="J6" s="267" t="s">
        <v>31</v>
      </c>
      <c r="K6" s="267" t="s">
        <v>383</v>
      </c>
      <c r="L6" s="267" t="s">
        <v>32</v>
      </c>
      <c r="M6" s="267" t="s">
        <v>33</v>
      </c>
      <c r="N6" s="2"/>
    </row>
    <row x14ac:dyDescent="0.25" r="7" customHeight="1" ht="17.25">
      <c r="A7" s="117" t="s">
        <v>388</v>
      </c>
      <c r="B7" s="118" t="s">
        <v>6418</v>
      </c>
      <c r="C7" s="138">
        <v>80</v>
      </c>
      <c r="D7" s="138">
        <v>30</v>
      </c>
      <c r="E7" s="138">
        <v>100</v>
      </c>
      <c r="F7" s="138">
        <v>70</v>
      </c>
      <c r="G7" s="138">
        <v>200</v>
      </c>
      <c r="H7" s="138">
        <v>100</v>
      </c>
      <c r="I7" s="138">
        <v>15</v>
      </c>
      <c r="J7" s="138">
        <v>50</v>
      </c>
      <c r="K7" s="138">
        <v>40</v>
      </c>
      <c r="L7" s="138">
        <v>50</v>
      </c>
      <c r="M7" s="138">
        <v>150</v>
      </c>
      <c r="N7" s="2"/>
    </row>
    <row x14ac:dyDescent="0.25" r="8" customHeight="1" ht="17.25">
      <c r="A8" s="117" t="s">
        <v>4332</v>
      </c>
      <c r="B8" s="118" t="s">
        <v>6419</v>
      </c>
      <c r="C8" s="138">
        <v>184</v>
      </c>
      <c r="D8" s="46"/>
      <c r="E8" s="138">
        <v>194</v>
      </c>
      <c r="F8" s="138">
        <v>66</v>
      </c>
      <c r="G8" s="138">
        <v>256</v>
      </c>
      <c r="H8" s="138">
        <v>124</v>
      </c>
      <c r="I8" s="138">
        <v>44</v>
      </c>
      <c r="J8" s="138">
        <v>112</v>
      </c>
      <c r="K8" s="138">
        <v>70</v>
      </c>
      <c r="L8" s="138">
        <v>75</v>
      </c>
      <c r="M8" s="138">
        <v>1082</v>
      </c>
      <c r="N8" s="2"/>
    </row>
    <row x14ac:dyDescent="0.25" r="9" customHeight="1" ht="17.25">
      <c r="A9" s="21" t="s">
        <v>6187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23">
        <f>SUM(L7:L8)</f>
      </c>
      <c r="M9" s="23">
        <f>SUM(M7:M8)</f>
      </c>
      <c r="N9" s="2"/>
    </row>
    <row x14ac:dyDescent="0.25" r="10" customHeight="1" ht="17.25">
      <c r="A10" s="33">
        <v>43962</v>
      </c>
      <c r="B10" s="34" t="s">
        <v>14</v>
      </c>
      <c r="C10" s="19">
        <v>-200</v>
      </c>
      <c r="D10" s="19">
        <v>-25</v>
      </c>
      <c r="E10" s="19">
        <v>-224</v>
      </c>
      <c r="F10" s="35"/>
      <c r="G10" s="35"/>
      <c r="H10" s="19">
        <v>-66</v>
      </c>
      <c r="I10" s="19">
        <v>-26</v>
      </c>
      <c r="J10" s="19">
        <v>-110</v>
      </c>
      <c r="K10" s="35"/>
      <c r="L10" s="35"/>
      <c r="M10" s="35"/>
      <c r="N10" s="2"/>
    </row>
    <row x14ac:dyDescent="0.25" r="11" customHeight="1" ht="17.25">
      <c r="A11" s="65">
        <v>43993</v>
      </c>
      <c r="B11" s="66" t="s">
        <v>14</v>
      </c>
      <c r="C11" s="17">
        <v>-16</v>
      </c>
      <c r="D11" s="36"/>
      <c r="E11" s="36"/>
      <c r="F11" s="17">
        <v>-116</v>
      </c>
      <c r="G11" s="17">
        <v>-400</v>
      </c>
      <c r="H11" s="36"/>
      <c r="I11" s="17">
        <v>-21</v>
      </c>
      <c r="J11" s="36"/>
      <c r="K11" s="36"/>
      <c r="L11" s="36"/>
      <c r="M11" s="17">
        <v>-1082</v>
      </c>
      <c r="N11" s="2"/>
    </row>
    <row x14ac:dyDescent="0.25" r="12" customHeight="1" ht="17.25">
      <c r="A12" s="117">
        <v>44176</v>
      </c>
      <c r="B12" s="118" t="s">
        <v>14</v>
      </c>
      <c r="C12" s="36"/>
      <c r="D12" s="36"/>
      <c r="E12" s="36"/>
      <c r="F12" s="36"/>
      <c r="G12" s="36"/>
      <c r="H12" s="17">
        <v>-108</v>
      </c>
      <c r="I12" s="36"/>
      <c r="J12" s="17">
        <v>-52</v>
      </c>
      <c r="K12" s="17">
        <v>-99</v>
      </c>
      <c r="L12" s="17">
        <v>-96</v>
      </c>
      <c r="M12" s="36"/>
      <c r="N12" s="2"/>
    </row>
    <row x14ac:dyDescent="0.25" r="13" customHeight="1" ht="17.25">
      <c r="A13" s="21" t="s">
        <v>6188</v>
      </c>
      <c r="B13" s="47"/>
      <c r="C13" s="23">
        <f>SUM(C9:C12)</f>
      </c>
      <c r="D13" s="23">
        <f>SUM(D9:D12)</f>
      </c>
      <c r="E13" s="23">
        <f>SUM(E9:E12)</f>
      </c>
      <c r="F13" s="23">
        <f>SUM(F9:F12)</f>
      </c>
      <c r="G13" s="23">
        <f>SUM(G9:G12)</f>
      </c>
      <c r="H13" s="23">
        <f>SUM(H9:H12)</f>
      </c>
      <c r="I13" s="23">
        <f>SUM(I9:I12)</f>
      </c>
      <c r="J13" s="23">
        <f>SUM(J9:J12)</f>
      </c>
      <c r="K13" s="23">
        <f>SUM(K9:K12)</f>
      </c>
      <c r="L13" s="23">
        <f>SUM(L9:L12)</f>
      </c>
      <c r="M13" s="23">
        <f>SUM(M9:M12)</f>
      </c>
      <c r="N13" s="2"/>
    </row>
    <row x14ac:dyDescent="0.25" r="14" customHeight="1" ht="17.25">
      <c r="A14" s="117"/>
      <c r="B14" s="118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2"/>
    </row>
    <row x14ac:dyDescent="0.25" r="15" customHeight="1" ht="17.25">
      <c r="A15" s="21" t="s">
        <v>6189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23">
        <f>SUM(M13:M14)</f>
      </c>
      <c r="N15" s="2"/>
    </row>
    <row x14ac:dyDescent="0.25" r="16" customHeight="1" ht="17.25">
      <c r="A16" s="117"/>
      <c r="B16" s="118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2"/>
    </row>
    <row x14ac:dyDescent="0.25" r="17" customHeight="1" ht="17.25">
      <c r="A17" s="21" t="s">
        <v>6190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  <c r="N17" s="2"/>
    </row>
    <row x14ac:dyDescent="0.25" r="18" customHeight="1" ht="17.25">
      <c r="A18" s="975">
        <v>44198</v>
      </c>
      <c r="B18" s="976" t="s">
        <v>6083</v>
      </c>
      <c r="C18" s="107">
        <v>-48</v>
      </c>
      <c r="D18" s="107">
        <v>-5</v>
      </c>
      <c r="E18" s="107">
        <v>-70</v>
      </c>
      <c r="F18" s="107">
        <v>-20</v>
      </c>
      <c r="G18" s="107">
        <v>-56</v>
      </c>
      <c r="H18" s="107">
        <v>-50</v>
      </c>
      <c r="I18" s="107">
        <v>-12</v>
      </c>
      <c r="J18" s="108"/>
      <c r="K18" s="107">
        <v>-11</v>
      </c>
      <c r="L18" s="107">
        <v>-29</v>
      </c>
      <c r="M18" s="107">
        <v>-150</v>
      </c>
      <c r="N18" s="532" t="s">
        <v>6420</v>
      </c>
    </row>
    <row x14ac:dyDescent="0.25" r="19" customHeight="1" ht="17.25">
      <c r="A19" s="62" t="s">
        <v>6191</v>
      </c>
      <c r="B19" s="63"/>
      <c r="C19" s="80">
        <f>SUM(C17:C18)</f>
      </c>
      <c r="D19" s="80">
        <f>SUM(D17:D18)</f>
      </c>
      <c r="E19" s="80">
        <f>SUM(E17:E18)</f>
      </c>
      <c r="F19" s="80">
        <f>SUM(F17:F18)</f>
      </c>
      <c r="G19" s="80">
        <f>SUM(G17:G18)</f>
      </c>
      <c r="H19" s="80">
        <f>SUM(H17:H18)</f>
      </c>
      <c r="I19" s="80">
        <f>SUM(I17:I18)</f>
      </c>
      <c r="J19" s="81">
        <f>SUM(J17:J18)</f>
      </c>
      <c r="K19" s="80">
        <f>SUM(K17:K18)</f>
      </c>
      <c r="L19" s="80">
        <f>SUM(L17:L18)</f>
      </c>
      <c r="M19" s="80">
        <f>SUM(M17:M18)</f>
      </c>
      <c r="N19" s="2"/>
    </row>
    <row x14ac:dyDescent="0.25" r="20" customHeight="1" ht="17.25">
      <c r="A20" s="117">
        <v>44533</v>
      </c>
      <c r="B20" s="118" t="s">
        <v>14</v>
      </c>
      <c r="C20" s="17">
        <v>-37</v>
      </c>
      <c r="D20" s="17">
        <v>-5</v>
      </c>
      <c r="E20" s="17">
        <v>-42</v>
      </c>
      <c r="F20" s="17">
        <v>-20</v>
      </c>
      <c r="G20" s="17">
        <v>-56</v>
      </c>
      <c r="H20" s="17">
        <v>-48</v>
      </c>
      <c r="I20" s="17">
        <v>-12</v>
      </c>
      <c r="J20" s="18"/>
      <c r="K20" s="18"/>
      <c r="L20" s="18"/>
      <c r="M20" s="17">
        <v>-150</v>
      </c>
      <c r="N20" s="2"/>
    </row>
    <row x14ac:dyDescent="0.25" r="21" customHeight="1" ht="17.25">
      <c r="A21" s="117"/>
      <c r="B21" s="118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2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2"/>
    </row>
    <row x14ac:dyDescent="0.25" r="23" customHeight="1" ht="17.25">
      <c r="A23" s="15"/>
      <c r="B23" s="1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2"/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0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0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</row>
    <row x14ac:dyDescent="0.25" r="4" customHeight="1" ht="17.25">
      <c r="A4" s="1" t="s">
        <v>6412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</row>
    <row x14ac:dyDescent="0.25" r="5" customHeight="1" ht="17.25">
      <c r="A5" s="564" t="s">
        <v>6413</v>
      </c>
      <c r="B5" s="565"/>
      <c r="C5" s="3"/>
      <c r="D5" s="3"/>
      <c r="E5" s="3"/>
      <c r="F5" s="3"/>
      <c r="G5" s="3"/>
      <c r="H5" s="3"/>
      <c r="I5" s="3"/>
      <c r="J5" s="3"/>
      <c r="K5" s="3"/>
      <c r="L5" s="5" t="s">
        <v>6414</v>
      </c>
      <c r="M5" s="3"/>
      <c r="N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8</v>
      </c>
      <c r="F6" s="267" t="s">
        <v>9</v>
      </c>
      <c r="G6" s="267" t="s">
        <v>10</v>
      </c>
      <c r="H6" s="267" t="s">
        <v>428</v>
      </c>
      <c r="I6" s="267" t="s">
        <v>32</v>
      </c>
      <c r="J6" s="267" t="s">
        <v>31</v>
      </c>
      <c r="K6" s="267" t="s">
        <v>33</v>
      </c>
      <c r="L6" s="969" t="s">
        <v>600</v>
      </c>
      <c r="M6" s="267" t="s">
        <v>1866</v>
      </c>
      <c r="N6" s="232"/>
    </row>
    <row x14ac:dyDescent="0.25" r="7" customHeight="1" ht="17.25">
      <c r="A7" s="247">
        <v>44230</v>
      </c>
      <c r="B7" s="248" t="s">
        <v>6394</v>
      </c>
      <c r="C7" s="472">
        <v>72</v>
      </c>
      <c r="D7" s="472">
        <v>120</v>
      </c>
      <c r="E7" s="472">
        <v>40</v>
      </c>
      <c r="F7" s="472">
        <v>160</v>
      </c>
      <c r="G7" s="472">
        <v>35</v>
      </c>
      <c r="H7" s="472">
        <v>12</v>
      </c>
      <c r="I7" s="472">
        <v>24</v>
      </c>
      <c r="J7" s="472">
        <v>20</v>
      </c>
      <c r="K7" s="472">
        <v>150</v>
      </c>
      <c r="L7" s="970"/>
      <c r="M7" s="98"/>
      <c r="N7" s="248"/>
    </row>
    <row x14ac:dyDescent="0.25" r="8" customHeight="1" ht="17.25">
      <c r="A8" s="123">
        <v>44258</v>
      </c>
      <c r="B8" s="124" t="s">
        <v>6396</v>
      </c>
      <c r="C8" s="18"/>
      <c r="D8" s="103">
        <v>80</v>
      </c>
      <c r="E8" s="18"/>
      <c r="F8" s="18"/>
      <c r="G8" s="103">
        <v>85</v>
      </c>
      <c r="H8" s="18"/>
      <c r="I8" s="18"/>
      <c r="J8" s="103">
        <v>20</v>
      </c>
      <c r="K8" s="103">
        <v>150</v>
      </c>
      <c r="L8" s="971"/>
      <c r="M8" s="18"/>
      <c r="N8" s="124"/>
    </row>
    <row x14ac:dyDescent="0.25" r="9" customHeight="1" ht="17.25">
      <c r="A9" s="123">
        <v>44319</v>
      </c>
      <c r="B9" s="124" t="s">
        <v>6397</v>
      </c>
      <c r="C9" s="103">
        <v>60</v>
      </c>
      <c r="D9" s="103">
        <v>60</v>
      </c>
      <c r="E9" s="18"/>
      <c r="F9" s="103">
        <v>100</v>
      </c>
      <c r="G9" s="18"/>
      <c r="H9" s="103">
        <v>20</v>
      </c>
      <c r="I9" s="103">
        <v>30</v>
      </c>
      <c r="J9" s="18"/>
      <c r="K9" s="103">
        <v>100</v>
      </c>
      <c r="L9" s="972">
        <v>30</v>
      </c>
      <c r="M9" s="18"/>
      <c r="N9" s="124"/>
    </row>
    <row x14ac:dyDescent="0.25" r="10" customHeight="1" ht="17.25">
      <c r="A10" s="65">
        <v>44533</v>
      </c>
      <c r="B10" s="66" t="s">
        <v>6400</v>
      </c>
      <c r="C10" s="18"/>
      <c r="D10" s="18"/>
      <c r="E10" s="18"/>
      <c r="F10" s="18"/>
      <c r="G10" s="17">
        <v>30</v>
      </c>
      <c r="H10" s="18"/>
      <c r="I10" s="17">
        <v>10</v>
      </c>
      <c r="J10" s="17">
        <v>10</v>
      </c>
      <c r="K10" s="18"/>
      <c r="L10" s="971"/>
      <c r="M10" s="17">
        <v>15</v>
      </c>
      <c r="N10" s="124"/>
    </row>
    <row x14ac:dyDescent="0.25" r="11" customHeight="1" ht="17.25">
      <c r="A11" s="15" t="s">
        <v>1052</v>
      </c>
      <c r="B11" s="16" t="s">
        <v>6402</v>
      </c>
      <c r="C11" s="17">
        <v>30</v>
      </c>
      <c r="D11" s="17">
        <v>60</v>
      </c>
      <c r="E11" s="17">
        <v>10</v>
      </c>
      <c r="F11" s="17">
        <v>60</v>
      </c>
      <c r="G11" s="17">
        <v>32</v>
      </c>
      <c r="H11" s="18"/>
      <c r="I11" s="18"/>
      <c r="J11" s="18"/>
      <c r="K11" s="18"/>
      <c r="L11" s="971"/>
      <c r="M11" s="18"/>
      <c r="N11" s="124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  <c r="L12" s="973"/>
      <c r="M12" s="36"/>
      <c r="N12" s="16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973"/>
      <c r="M13" s="36"/>
      <c r="N13" s="1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973"/>
      <c r="M14" s="36"/>
      <c r="N14" s="1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973"/>
      <c r="M15" s="36"/>
      <c r="N15" s="1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973"/>
      <c r="M16" s="36"/>
      <c r="N16" s="16"/>
    </row>
    <row x14ac:dyDescent="0.25" r="17" customHeight="1" ht="17.25">
      <c r="A17" s="123"/>
      <c r="B17" s="124"/>
      <c r="C17" s="103">
        <f>SUM(C7:C15)</f>
      </c>
      <c r="D17" s="103">
        <f>SUM(D7:D15)</f>
      </c>
      <c r="E17" s="103">
        <f>SUM(E7:E15)</f>
      </c>
      <c r="F17" s="103">
        <f>SUM(F7:F15)</f>
      </c>
      <c r="G17" s="103">
        <f>SUM(G7:G15)</f>
      </c>
      <c r="H17" s="103">
        <f>SUM(H7:H15)</f>
      </c>
      <c r="I17" s="103">
        <f>SUM(I7:I15)</f>
      </c>
      <c r="J17" s="103">
        <f>SUM(J7:J15)</f>
      </c>
      <c r="K17" s="103">
        <f>SUM(K7:K15)</f>
      </c>
      <c r="L17" s="972">
        <f>SUM(L7:L15)</f>
      </c>
      <c r="M17" s="103">
        <f>SUM(M7:M15)</f>
      </c>
      <c r="N17" s="124"/>
    </row>
    <row x14ac:dyDescent="0.25" r="18" customHeight="1" ht="17.25">
      <c r="A18" s="37"/>
      <c r="B18" s="8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2"/>
    </row>
    <row x14ac:dyDescent="0.25" r="19" customHeight="1" ht="17.25">
      <c r="A19" s="1" t="s">
        <v>6415</v>
      </c>
      <c r="B19" s="4"/>
      <c r="C19" s="5"/>
      <c r="D19" s="5"/>
      <c r="E19" s="5"/>
      <c r="F19" s="5"/>
      <c r="G19" s="5"/>
      <c r="H19" s="5"/>
      <c r="I19" s="5"/>
      <c r="J19" s="3"/>
      <c r="K19" s="3"/>
      <c r="L19" s="3"/>
      <c r="M19" s="3"/>
      <c r="N19" s="2"/>
    </row>
    <row x14ac:dyDescent="0.25" r="20" customHeight="1" ht="17.25">
      <c r="A20" s="1" t="s">
        <v>6416</v>
      </c>
      <c r="B20" s="4"/>
      <c r="C20" s="5"/>
      <c r="D20" s="5"/>
      <c r="E20" s="5"/>
      <c r="F20" s="5"/>
      <c r="G20" s="5"/>
      <c r="H20" s="5"/>
      <c r="I20" s="5"/>
      <c r="J20" s="3"/>
      <c r="K20" s="3"/>
      <c r="L20" s="3"/>
      <c r="M20" s="3"/>
      <c r="N20" s="2"/>
    </row>
    <row x14ac:dyDescent="0.25" r="21" customHeight="1" ht="17.25">
      <c r="A21" s="37"/>
      <c r="B21" s="8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2"/>
    </row>
    <row x14ac:dyDescent="0.25" r="22" customHeight="1" ht="17.25">
      <c r="A22" s="127" t="s">
        <v>6405</v>
      </c>
      <c r="B22" s="128"/>
      <c r="C22" s="145"/>
      <c r="D22" s="145"/>
      <c r="E22" s="3"/>
      <c r="F22" s="3"/>
      <c r="G22" s="3"/>
      <c r="H22" s="3"/>
      <c r="I22" s="3"/>
      <c r="J22" s="3"/>
      <c r="K22" s="3"/>
      <c r="L22" s="3"/>
      <c r="M22" s="3"/>
      <c r="N22" s="2"/>
    </row>
    <row x14ac:dyDescent="0.25" r="23" customHeight="1" ht="17.25">
      <c r="A23" s="127" t="s">
        <v>6406</v>
      </c>
      <c r="B23" s="128"/>
      <c r="C23" s="145"/>
      <c r="D23" s="145"/>
      <c r="E23" s="3"/>
      <c r="F23" s="3"/>
      <c r="G23" s="3"/>
      <c r="H23" s="3"/>
      <c r="I23" s="3"/>
      <c r="J23" s="3"/>
      <c r="K23" s="3"/>
      <c r="L23" s="3"/>
      <c r="M23" s="3"/>
      <c r="N23" s="2"/>
    </row>
    <row x14ac:dyDescent="0.25" r="24" customHeight="1" ht="17.25">
      <c r="A24" s="127" t="s">
        <v>6407</v>
      </c>
      <c r="B24" s="128"/>
      <c r="C24" s="145"/>
      <c r="D24" s="145"/>
      <c r="E24" s="3"/>
      <c r="F24" s="3"/>
      <c r="G24" s="3"/>
      <c r="H24" s="3"/>
      <c r="I24" s="3"/>
      <c r="J24" s="3"/>
      <c r="K24" s="3"/>
      <c r="L24" s="3"/>
      <c r="M24" s="3"/>
      <c r="N24" s="2"/>
    </row>
    <row x14ac:dyDescent="0.25" r="25" customHeight="1" ht="17.25">
      <c r="A25" s="1"/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2"/>
    </row>
    <row x14ac:dyDescent="0.25" r="26" customHeight="1" ht="17.25">
      <c r="A26" s="964" t="s">
        <v>6408</v>
      </c>
      <c r="B26" s="965"/>
      <c r="C26" s="966"/>
      <c r="D26" s="966"/>
      <c r="E26" s="966"/>
      <c r="F26" s="966"/>
      <c r="G26" s="966"/>
      <c r="H26" s="966"/>
      <c r="I26" s="974"/>
      <c r="J26" s="3"/>
      <c r="K26" s="3"/>
      <c r="L26" s="3"/>
      <c r="M26" s="3"/>
      <c r="N26" s="2"/>
    </row>
    <row x14ac:dyDescent="0.25" r="27" customHeight="1" ht="17.25">
      <c r="A27" s="37"/>
      <c r="B27" s="8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2"/>
    </row>
    <row x14ac:dyDescent="0.25" r="28" customHeight="1" ht="17.25">
      <c r="A28" s="162" t="s">
        <v>6409</v>
      </c>
      <c r="B28" s="16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2"/>
    </row>
    <row x14ac:dyDescent="0.25" r="29" customHeight="1" ht="17.25">
      <c r="A29" s="967" t="s">
        <v>6410</v>
      </c>
      <c r="B29" s="968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2"/>
    </row>
    <row x14ac:dyDescent="0.25" r="30" customHeight="1" ht="17.25">
      <c r="A30" s="967" t="s">
        <v>6411</v>
      </c>
      <c r="B30" s="968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2"/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0" width="8.576428571428572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"/>
      <c r="O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"/>
      <c r="O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  <c r="O3" s="2"/>
    </row>
    <row x14ac:dyDescent="0.25" r="4" customHeight="1" ht="17.25">
      <c r="A4" s="1" t="s">
        <v>6049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2"/>
      <c r="O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31</v>
      </c>
      <c r="F6" s="267" t="s">
        <v>32</v>
      </c>
      <c r="G6" s="267" t="s">
        <v>8</v>
      </c>
      <c r="H6" s="267" t="s">
        <v>1189</v>
      </c>
      <c r="I6" s="267" t="s">
        <v>33</v>
      </c>
      <c r="J6" s="267" t="s">
        <v>1083</v>
      </c>
      <c r="K6" s="267" t="s">
        <v>1866</v>
      </c>
      <c r="L6" s="267" t="s">
        <v>10</v>
      </c>
      <c r="M6" s="267" t="s">
        <v>428</v>
      </c>
      <c r="N6" s="232"/>
      <c r="O6" s="2"/>
    </row>
    <row x14ac:dyDescent="0.25" r="7" customHeight="1" ht="17.25">
      <c r="A7" s="247">
        <v>44230</v>
      </c>
      <c r="B7" s="248" t="s">
        <v>6394</v>
      </c>
      <c r="C7" s="472">
        <v>72</v>
      </c>
      <c r="D7" s="472">
        <v>120</v>
      </c>
      <c r="E7" s="472">
        <v>20</v>
      </c>
      <c r="F7" s="472">
        <v>24</v>
      </c>
      <c r="G7" s="472">
        <v>40</v>
      </c>
      <c r="H7" s="472">
        <v>160</v>
      </c>
      <c r="I7" s="472">
        <v>150</v>
      </c>
      <c r="J7" s="223"/>
      <c r="K7" s="223"/>
      <c r="L7" s="472">
        <v>35</v>
      </c>
      <c r="M7" s="472">
        <v>12</v>
      </c>
      <c r="N7" s="248"/>
      <c r="O7" s="7" t="s">
        <v>6395</v>
      </c>
    </row>
    <row x14ac:dyDescent="0.25" r="8" customHeight="1" ht="17.25">
      <c r="A8" s="123">
        <v>44258</v>
      </c>
      <c r="B8" s="124" t="s">
        <v>6396</v>
      </c>
      <c r="C8" s="18"/>
      <c r="D8" s="103">
        <v>80</v>
      </c>
      <c r="E8" s="103">
        <v>20</v>
      </c>
      <c r="F8" s="18"/>
      <c r="G8" s="18"/>
      <c r="H8" s="18"/>
      <c r="I8" s="103">
        <v>150</v>
      </c>
      <c r="J8" s="111"/>
      <c r="K8" s="111"/>
      <c r="L8" s="103">
        <v>85</v>
      </c>
      <c r="M8" s="18"/>
      <c r="N8" s="124"/>
      <c r="O8" s="7" t="s">
        <v>6395</v>
      </c>
    </row>
    <row x14ac:dyDescent="0.25" r="9" customHeight="1" ht="17.25">
      <c r="A9" s="123">
        <v>44319</v>
      </c>
      <c r="B9" s="124" t="s">
        <v>6397</v>
      </c>
      <c r="C9" s="103">
        <v>60</v>
      </c>
      <c r="D9" s="103">
        <v>60</v>
      </c>
      <c r="E9" s="18"/>
      <c r="F9" s="103">
        <v>30</v>
      </c>
      <c r="G9" s="103">
        <v>30</v>
      </c>
      <c r="H9" s="103">
        <v>100</v>
      </c>
      <c r="I9" s="103">
        <v>100</v>
      </c>
      <c r="J9" s="111"/>
      <c r="K9" s="111"/>
      <c r="L9" s="18"/>
      <c r="M9" s="103">
        <v>20</v>
      </c>
      <c r="N9" s="124"/>
      <c r="O9" s="7" t="s">
        <v>6395</v>
      </c>
    </row>
    <row x14ac:dyDescent="0.25" r="10" customHeight="1" ht="17.25">
      <c r="A10" s="117">
        <v>44442</v>
      </c>
      <c r="B10" s="118" t="s">
        <v>6398</v>
      </c>
      <c r="C10" s="138">
        <v>50</v>
      </c>
      <c r="D10" s="138">
        <v>100</v>
      </c>
      <c r="E10" s="138">
        <v>48</v>
      </c>
      <c r="F10" s="138">
        <v>20</v>
      </c>
      <c r="G10" s="138">
        <v>60</v>
      </c>
      <c r="H10" s="138">
        <v>100</v>
      </c>
      <c r="I10" s="138">
        <v>100</v>
      </c>
      <c r="J10" s="46"/>
      <c r="K10" s="46"/>
      <c r="L10" s="98"/>
      <c r="M10" s="98"/>
      <c r="N10" s="248"/>
      <c r="O10" s="2"/>
    </row>
    <row x14ac:dyDescent="0.25" r="11" customHeight="1" ht="17.25">
      <c r="A11" s="117">
        <v>44472</v>
      </c>
      <c r="B11" s="118" t="s">
        <v>6399</v>
      </c>
      <c r="C11" s="138">
        <v>20</v>
      </c>
      <c r="D11" s="138">
        <v>40</v>
      </c>
      <c r="E11" s="98"/>
      <c r="F11" s="138">
        <v>10</v>
      </c>
      <c r="G11" s="98"/>
      <c r="H11" s="98"/>
      <c r="I11" s="138">
        <v>20</v>
      </c>
      <c r="J11" s="138">
        <v>120</v>
      </c>
      <c r="K11" s="138">
        <v>60</v>
      </c>
      <c r="L11" s="98"/>
      <c r="M11" s="98"/>
      <c r="N11" s="248"/>
      <c r="O11" s="2"/>
    </row>
    <row x14ac:dyDescent="0.25" r="12" customHeight="1" ht="17.25">
      <c r="A12" s="109">
        <v>44533</v>
      </c>
      <c r="B12" s="110" t="s">
        <v>6400</v>
      </c>
      <c r="C12" s="18"/>
      <c r="D12" s="18"/>
      <c r="E12" s="103">
        <v>10</v>
      </c>
      <c r="F12" s="103">
        <v>10</v>
      </c>
      <c r="G12" s="18"/>
      <c r="H12" s="18"/>
      <c r="I12" s="98"/>
      <c r="J12" s="98"/>
      <c r="K12" s="103">
        <v>15</v>
      </c>
      <c r="L12" s="103">
        <v>30</v>
      </c>
      <c r="M12" s="98"/>
      <c r="N12" s="124"/>
      <c r="O12" s="4" t="s">
        <v>6401</v>
      </c>
    </row>
    <row x14ac:dyDescent="0.25" r="13" customHeight="1" ht="17.25">
      <c r="A13" s="123" t="s">
        <v>1052</v>
      </c>
      <c r="B13" s="124" t="s">
        <v>6402</v>
      </c>
      <c r="C13" s="103">
        <v>30</v>
      </c>
      <c r="D13" s="103">
        <v>60</v>
      </c>
      <c r="E13" s="18"/>
      <c r="F13" s="18"/>
      <c r="G13" s="103">
        <v>10</v>
      </c>
      <c r="H13" s="103">
        <v>60</v>
      </c>
      <c r="I13" s="98"/>
      <c r="J13" s="98"/>
      <c r="K13" s="98"/>
      <c r="L13" s="103">
        <v>32</v>
      </c>
      <c r="M13" s="98"/>
      <c r="N13" s="248"/>
      <c r="O13" s="4" t="s">
        <v>6401</v>
      </c>
    </row>
    <row x14ac:dyDescent="0.25" r="14" customHeight="1" ht="17.25">
      <c r="A14" s="117" t="s">
        <v>1052</v>
      </c>
      <c r="B14" s="118" t="s">
        <v>6403</v>
      </c>
      <c r="C14" s="138">
        <v>20</v>
      </c>
      <c r="D14" s="138">
        <v>40</v>
      </c>
      <c r="E14" s="98"/>
      <c r="F14" s="98"/>
      <c r="G14" s="98"/>
      <c r="H14" s="138">
        <v>20</v>
      </c>
      <c r="I14" s="98"/>
      <c r="J14" s="98"/>
      <c r="K14" s="138">
        <v>10</v>
      </c>
      <c r="L14" s="98"/>
      <c r="M14" s="98"/>
      <c r="N14" s="248"/>
      <c r="O14" s="2"/>
    </row>
    <row x14ac:dyDescent="0.25" r="15" customHeight="1" ht="17.25">
      <c r="A15" s="21" t="s">
        <v>6195</v>
      </c>
      <c r="B15" s="47"/>
      <c r="C15" s="23">
        <f>SUM(C7:C14)</f>
      </c>
      <c r="D15" s="23">
        <f>SUM(D7:D14)</f>
      </c>
      <c r="E15" s="23">
        <f>SUM(E7:E14)</f>
      </c>
      <c r="F15" s="23">
        <f>SUM(F7:F14)</f>
      </c>
      <c r="G15" s="23">
        <f>SUM(G7:G14)</f>
      </c>
      <c r="H15" s="23">
        <f>SUM(H7:H14)</f>
      </c>
      <c r="I15" s="23">
        <f>SUM(I7:I14)</f>
      </c>
      <c r="J15" s="23">
        <f>SUM(J7:J14)</f>
      </c>
      <c r="K15" s="23">
        <f>SUM(K7:K14)</f>
      </c>
      <c r="L15" s="23">
        <f>SUM(L7:L14)</f>
      </c>
      <c r="M15" s="23">
        <f>SUM(M7:M14)</f>
      </c>
      <c r="N15" s="47"/>
      <c r="O15" s="2"/>
    </row>
    <row x14ac:dyDescent="0.25" r="16" customHeight="1" ht="17.25">
      <c r="A16" s="100">
        <v>44200</v>
      </c>
      <c r="B16" s="101" t="s">
        <v>14</v>
      </c>
      <c r="C16" s="130">
        <v>-131</v>
      </c>
      <c r="D16" s="130">
        <v>-240</v>
      </c>
      <c r="E16" s="20"/>
      <c r="F16" s="20"/>
      <c r="G16" s="130">
        <v>-112</v>
      </c>
      <c r="H16" s="56">
        <v>-20</v>
      </c>
      <c r="I16" s="20"/>
      <c r="J16" s="20"/>
      <c r="K16" s="20"/>
      <c r="L16" s="130">
        <v>-160</v>
      </c>
      <c r="M16" s="130">
        <v>-20</v>
      </c>
      <c r="N16" s="55"/>
      <c r="O16" s="2"/>
    </row>
    <row x14ac:dyDescent="0.25" r="17" customHeight="1" ht="17.25">
      <c r="A17" s="62" t="s">
        <v>6199</v>
      </c>
      <c r="B17" s="63"/>
      <c r="C17" s="80">
        <f>SUM(C15:C16)</f>
      </c>
      <c r="D17" s="80">
        <f>SUM(D15:D16)</f>
      </c>
      <c r="E17" s="80">
        <f>SUM(E15:E16)</f>
      </c>
      <c r="F17" s="80">
        <f>SUM(F15:F16)</f>
      </c>
      <c r="G17" s="80">
        <f>SUM(G15:G16)</f>
      </c>
      <c r="H17" s="80">
        <f>SUM(H15:H16)</f>
      </c>
      <c r="I17" s="80">
        <f>SUM(I15:I16)</f>
      </c>
      <c r="J17" s="80">
        <f>SUM(J15:J16)</f>
      </c>
      <c r="K17" s="80">
        <f>SUM(K15:K16)</f>
      </c>
      <c r="L17" s="80">
        <f>SUM(L15:L16)</f>
      </c>
      <c r="M17" s="80">
        <f>SUM(M15:M16)</f>
      </c>
      <c r="N17" s="63"/>
      <c r="O17" s="7" t="s">
        <v>6404</v>
      </c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16"/>
      <c r="O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16"/>
      <c r="O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16"/>
      <c r="O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16"/>
      <c r="O21" s="2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16"/>
      <c r="O22" s="2"/>
    </row>
    <row x14ac:dyDescent="0.25" r="23" customHeight="1" ht="17.25">
      <c r="A23" s="123"/>
      <c r="B23" s="124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24"/>
      <c r="O23" s="2"/>
    </row>
    <row x14ac:dyDescent="0.25" r="24" customHeight="1" ht="17.25">
      <c r="A24" s="37"/>
      <c r="B24" s="8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2"/>
      <c r="O24" s="2"/>
    </row>
    <row x14ac:dyDescent="0.25" r="25" customHeight="1" ht="17.25">
      <c r="A25" s="127" t="s">
        <v>6405</v>
      </c>
      <c r="B25" s="128"/>
      <c r="C25" s="145"/>
      <c r="D25" s="145"/>
      <c r="E25" s="3"/>
      <c r="F25" s="3"/>
      <c r="G25" s="3"/>
      <c r="H25" s="3"/>
      <c r="I25" s="3"/>
      <c r="J25" s="3"/>
      <c r="K25" s="3"/>
      <c r="L25" s="3"/>
      <c r="M25" s="3"/>
      <c r="N25" s="2"/>
      <c r="O25" s="2"/>
    </row>
    <row x14ac:dyDescent="0.25" r="26" customHeight="1" ht="17.25">
      <c r="A26" s="127" t="s">
        <v>6406</v>
      </c>
      <c r="B26" s="128"/>
      <c r="C26" s="145"/>
      <c r="D26" s="145"/>
      <c r="E26" s="3"/>
      <c r="F26" s="3"/>
      <c r="G26" s="3"/>
      <c r="H26" s="3"/>
      <c r="I26" s="3"/>
      <c r="J26" s="3"/>
      <c r="K26" s="3"/>
      <c r="L26" s="3"/>
      <c r="M26" s="3"/>
      <c r="N26" s="2"/>
      <c r="O26" s="2"/>
    </row>
    <row x14ac:dyDescent="0.25" r="27" customHeight="1" ht="17.25">
      <c r="A27" s="127" t="s">
        <v>6407</v>
      </c>
      <c r="B27" s="128"/>
      <c r="C27" s="145"/>
      <c r="D27" s="145"/>
      <c r="E27" s="3"/>
      <c r="F27" s="3"/>
      <c r="G27" s="3"/>
      <c r="H27" s="3"/>
      <c r="I27" s="3"/>
      <c r="J27" s="3"/>
      <c r="K27" s="3"/>
      <c r="L27" s="3"/>
      <c r="M27" s="3"/>
      <c r="N27" s="2"/>
      <c r="O27" s="2"/>
    </row>
    <row x14ac:dyDescent="0.25" r="28" customHeight="1" ht="17.25">
      <c r="A28" s="1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2"/>
      <c r="O28" s="2"/>
    </row>
    <row x14ac:dyDescent="0.25" r="29" customHeight="1" ht="17.25">
      <c r="A29" s="964" t="s">
        <v>6408</v>
      </c>
      <c r="B29" s="965"/>
      <c r="C29" s="966"/>
      <c r="D29" s="966"/>
      <c r="E29" s="966"/>
      <c r="F29" s="966"/>
      <c r="G29" s="966"/>
      <c r="H29" s="966"/>
      <c r="I29" s="3"/>
      <c r="J29" s="3"/>
      <c r="K29" s="3"/>
      <c r="L29" s="3"/>
      <c r="M29" s="3"/>
      <c r="N29" s="2"/>
      <c r="O29" s="2"/>
    </row>
    <row x14ac:dyDescent="0.25" r="30" customHeight="1" ht="17.25">
      <c r="A30" s="37"/>
      <c r="B30" s="8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2"/>
      <c r="O30" s="2"/>
    </row>
    <row x14ac:dyDescent="0.25" r="31" customHeight="1" ht="17.25">
      <c r="A31" s="162" t="s">
        <v>6409</v>
      </c>
      <c r="B31" s="16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2"/>
      <c r="O31" s="2"/>
    </row>
    <row x14ac:dyDescent="0.25" r="32" customHeight="1" ht="17.25">
      <c r="A32" s="967" t="s">
        <v>6410</v>
      </c>
      <c r="B32" s="968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2"/>
      <c r="O32" s="2"/>
    </row>
    <row x14ac:dyDescent="0.25" r="33" customHeight="1" ht="17.25">
      <c r="A33" s="967" t="s">
        <v>6411</v>
      </c>
      <c r="B33" s="968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2"/>
      <c r="O33" s="2"/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89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3.576428571428572" customWidth="1" bestFit="1"/>
    <col min="3" max="3" style="116" width="8.576428571428572" customWidth="1" bestFit="1"/>
    <col min="4" max="4" style="116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9.576428571428572" customWidth="1" bestFit="1"/>
    <col min="15" max="15" style="41" width="9.576428571428572" customWidth="1" bestFit="1"/>
    <col min="16" max="16" style="41" width="9.576428571428572" customWidth="1" bestFit="1"/>
    <col min="17" max="17" style="41" width="9.576428571428572" customWidth="1" bestFit="1"/>
    <col min="18" max="18" style="41" width="9.576428571428572" customWidth="1" bestFit="1"/>
    <col min="19" max="19" style="41" width="9.576428571428572" customWidth="1" bestFit="1"/>
    <col min="20" max="20" style="41" width="14.147857142857141" customWidth="1" bestFit="1"/>
    <col min="21" max="21" style="41" width="15.576428571428572" customWidth="1" bestFit="1"/>
    <col min="22" max="22" style="41" width="15.576428571428572" customWidth="1" bestFit="1"/>
    <col min="23" max="23" style="41" width="10.147857142857141" customWidth="1" bestFit="1"/>
    <col min="24" max="24" style="41" width="16.290714285714284" customWidth="1" bestFit="1"/>
    <col min="25" max="2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2"/>
    </row>
    <row x14ac:dyDescent="0.25" r="3" customHeight="1" ht="17.25">
      <c r="A3" s="1" t="s">
        <v>6285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2"/>
    </row>
    <row x14ac:dyDescent="0.25" r="4" customHeight="1" ht="17.25">
      <c r="A4" s="1" t="s">
        <v>6342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2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76</v>
      </c>
      <c r="E6" s="267" t="s">
        <v>1864</v>
      </c>
      <c r="F6" s="267" t="s">
        <v>428</v>
      </c>
      <c r="G6" s="267" t="s">
        <v>383</v>
      </c>
      <c r="H6" s="267" t="s">
        <v>1866</v>
      </c>
      <c r="I6" s="267" t="s">
        <v>9</v>
      </c>
      <c r="J6" s="267" t="s">
        <v>6343</v>
      </c>
      <c r="K6" s="267" t="s">
        <v>75</v>
      </c>
      <c r="L6" s="267" t="s">
        <v>8</v>
      </c>
      <c r="M6" s="267" t="s">
        <v>358</v>
      </c>
      <c r="N6" s="267" t="s">
        <v>33</v>
      </c>
      <c r="O6" s="267" t="s">
        <v>1083</v>
      </c>
      <c r="P6" s="267" t="s">
        <v>6</v>
      </c>
      <c r="Q6" s="267" t="s">
        <v>31</v>
      </c>
      <c r="R6" s="267" t="s">
        <v>32</v>
      </c>
      <c r="S6" s="267" t="s">
        <v>10</v>
      </c>
      <c r="T6" s="267" t="s">
        <v>6344</v>
      </c>
      <c r="U6" s="267" t="s">
        <v>6345</v>
      </c>
      <c r="V6" s="267" t="s">
        <v>6346</v>
      </c>
      <c r="W6" s="267" t="s">
        <v>368</v>
      </c>
      <c r="X6" s="267" t="s">
        <v>6347</v>
      </c>
      <c r="Y6" s="2"/>
    </row>
    <row x14ac:dyDescent="0.25" r="7" customHeight="1" ht="17.25">
      <c r="A7" s="15">
        <v>44078</v>
      </c>
      <c r="B7" s="16" t="s">
        <v>6348</v>
      </c>
      <c r="C7" s="17">
        <v>250</v>
      </c>
      <c r="D7" s="17">
        <v>40</v>
      </c>
      <c r="E7" s="17">
        <v>60</v>
      </c>
      <c r="F7" s="17">
        <v>20</v>
      </c>
      <c r="G7" s="17">
        <v>50</v>
      </c>
      <c r="H7" s="17">
        <v>50</v>
      </c>
      <c r="I7" s="17">
        <v>400</v>
      </c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2"/>
    </row>
    <row x14ac:dyDescent="0.25" r="8" customHeight="1" ht="17.25">
      <c r="A8" s="15">
        <v>44078</v>
      </c>
      <c r="B8" s="16" t="s">
        <v>6349</v>
      </c>
      <c r="C8" s="36"/>
      <c r="D8" s="36"/>
      <c r="E8" s="36"/>
      <c r="F8" s="36"/>
      <c r="G8" s="36"/>
      <c r="H8" s="36"/>
      <c r="I8" s="36"/>
      <c r="J8" s="17">
        <v>101</v>
      </c>
      <c r="K8" s="17">
        <v>32</v>
      </c>
      <c r="L8" s="17">
        <v>100</v>
      </c>
      <c r="M8" s="17">
        <v>150</v>
      </c>
      <c r="N8" s="17">
        <v>200</v>
      </c>
      <c r="O8" s="36"/>
      <c r="P8" s="36"/>
      <c r="Q8" s="36"/>
      <c r="R8" s="36"/>
      <c r="S8" s="36"/>
      <c r="T8" s="36"/>
      <c r="U8" s="36"/>
      <c r="V8" s="36"/>
      <c r="W8" s="36"/>
      <c r="X8" s="36"/>
      <c r="Y8" s="2"/>
    </row>
    <row x14ac:dyDescent="0.25" r="9" customHeight="1" ht="17.25">
      <c r="A9" s="15">
        <v>44078</v>
      </c>
      <c r="B9" s="16" t="s">
        <v>6350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17">
        <v>197</v>
      </c>
      <c r="Q9" s="17">
        <v>60</v>
      </c>
      <c r="R9" s="17">
        <v>50</v>
      </c>
      <c r="S9" s="17">
        <v>48</v>
      </c>
      <c r="T9" s="36"/>
      <c r="U9" s="36"/>
      <c r="V9" s="36"/>
      <c r="W9" s="36"/>
      <c r="X9" s="36"/>
      <c r="Y9" s="2"/>
    </row>
    <row x14ac:dyDescent="0.25" r="10" customHeight="1" ht="17.25">
      <c r="A10" s="117">
        <v>44139</v>
      </c>
      <c r="B10" s="118" t="s">
        <v>6351</v>
      </c>
      <c r="C10" s="138">
        <v>150</v>
      </c>
      <c r="D10" s="46"/>
      <c r="E10" s="46"/>
      <c r="F10" s="46"/>
      <c r="G10" s="46"/>
      <c r="H10" s="46"/>
      <c r="I10" s="46"/>
      <c r="J10" s="138">
        <v>100</v>
      </c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2"/>
    </row>
    <row x14ac:dyDescent="0.25" r="11" customHeight="1" ht="17.25">
      <c r="A11" s="117">
        <v>44139</v>
      </c>
      <c r="B11" s="118" t="s">
        <v>6352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17">
        <v>50</v>
      </c>
      <c r="U11" s="36"/>
      <c r="V11" s="36"/>
      <c r="W11" s="36"/>
      <c r="X11" s="36"/>
      <c r="Y11" s="2"/>
    </row>
    <row x14ac:dyDescent="0.25" r="12" customHeight="1" ht="17.25">
      <c r="A12" s="117">
        <v>44139</v>
      </c>
      <c r="B12" s="118" t="s">
        <v>6353</v>
      </c>
      <c r="C12" s="17">
        <v>80</v>
      </c>
      <c r="D12" s="17">
        <v>40</v>
      </c>
      <c r="E12" s="17">
        <v>40</v>
      </c>
      <c r="F12" s="17">
        <v>20</v>
      </c>
      <c r="G12" s="17">
        <v>50</v>
      </c>
      <c r="H12" s="17">
        <v>100</v>
      </c>
      <c r="I12" s="17">
        <v>500</v>
      </c>
      <c r="J12" s="36"/>
      <c r="K12" s="17">
        <v>40</v>
      </c>
      <c r="L12" s="17">
        <v>250</v>
      </c>
      <c r="M12" s="17">
        <v>250</v>
      </c>
      <c r="N12" s="17">
        <v>300</v>
      </c>
      <c r="O12" s="36"/>
      <c r="P12" s="17">
        <v>73</v>
      </c>
      <c r="Q12" s="17">
        <v>90</v>
      </c>
      <c r="R12" s="17">
        <v>50</v>
      </c>
      <c r="S12" s="17">
        <v>137</v>
      </c>
      <c r="T12" s="36"/>
      <c r="U12" s="17">
        <v>200</v>
      </c>
      <c r="V12" s="36"/>
      <c r="W12" s="36"/>
      <c r="X12" s="36"/>
      <c r="Y12" s="2"/>
    </row>
    <row x14ac:dyDescent="0.25" r="13" customHeight="1" ht="17.25">
      <c r="A13" s="117" t="s">
        <v>6354</v>
      </c>
      <c r="B13" s="118" t="s">
        <v>6355</v>
      </c>
      <c r="C13" s="17">
        <v>50</v>
      </c>
      <c r="D13" s="36"/>
      <c r="E13" s="36"/>
      <c r="F13" s="36"/>
      <c r="G13" s="17">
        <v>50</v>
      </c>
      <c r="H13" s="36"/>
      <c r="I13" s="36"/>
      <c r="J13" s="17">
        <v>59</v>
      </c>
      <c r="K13" s="17">
        <v>8</v>
      </c>
      <c r="L13" s="17">
        <v>200</v>
      </c>
      <c r="M13" s="17">
        <v>100</v>
      </c>
      <c r="N13" s="36"/>
      <c r="O13" s="36"/>
      <c r="P13" s="36"/>
      <c r="Q13" s="36"/>
      <c r="R13" s="36"/>
      <c r="S13" s="36"/>
      <c r="T13" s="17">
        <v>50</v>
      </c>
      <c r="U13" s="36"/>
      <c r="V13" s="17">
        <v>18</v>
      </c>
      <c r="W13" s="36"/>
      <c r="X13" s="36"/>
      <c r="Y13" s="2"/>
    </row>
    <row x14ac:dyDescent="0.25" r="14" customHeight="1" ht="15.75">
      <c r="A14" s="117" t="s">
        <v>6356</v>
      </c>
      <c r="B14" s="118" t="s">
        <v>6357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17">
        <v>600</v>
      </c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2"/>
    </row>
    <row x14ac:dyDescent="0.25" r="15" customHeight="1" ht="17.25">
      <c r="A15" s="117" t="s">
        <v>825</v>
      </c>
      <c r="B15" s="118" t="s">
        <v>6358</v>
      </c>
      <c r="C15" s="17">
        <v>100</v>
      </c>
      <c r="D15" s="17">
        <v>100</v>
      </c>
      <c r="E15" s="36"/>
      <c r="F15" s="36"/>
      <c r="G15" s="36"/>
      <c r="H15" s="36"/>
      <c r="I15" s="36"/>
      <c r="J15" s="17">
        <v>100</v>
      </c>
      <c r="K15" s="36"/>
      <c r="L15" s="17">
        <v>200</v>
      </c>
      <c r="M15" s="17">
        <v>200</v>
      </c>
      <c r="N15" s="36"/>
      <c r="O15" s="36"/>
      <c r="P15" s="36"/>
      <c r="Q15" s="17">
        <v>200</v>
      </c>
      <c r="R15" s="36"/>
      <c r="S15" s="36"/>
      <c r="T15" s="36"/>
      <c r="U15" s="36"/>
      <c r="V15" s="36"/>
      <c r="W15" s="36"/>
      <c r="X15" s="36"/>
      <c r="Y15" s="2"/>
    </row>
    <row x14ac:dyDescent="0.25" r="16" customHeight="1" ht="17.25">
      <c r="A16" s="15" t="s">
        <v>1132</v>
      </c>
      <c r="B16" s="16" t="s">
        <v>6359</v>
      </c>
      <c r="C16" s="36"/>
      <c r="D16" s="36"/>
      <c r="E16" s="36"/>
      <c r="F16" s="36"/>
      <c r="G16" s="36"/>
      <c r="H16" s="17">
        <v>400</v>
      </c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2"/>
    </row>
    <row x14ac:dyDescent="0.25" r="17" customHeight="1" ht="17.25">
      <c r="A17" s="117" t="s">
        <v>6360</v>
      </c>
      <c r="B17" s="118" t="s">
        <v>6361</v>
      </c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138">
        <v>250</v>
      </c>
      <c r="O17" s="138">
        <v>250</v>
      </c>
      <c r="P17" s="46"/>
      <c r="Q17" s="46"/>
      <c r="R17" s="138">
        <v>300</v>
      </c>
      <c r="S17" s="46"/>
      <c r="T17" s="46"/>
      <c r="U17" s="46"/>
      <c r="V17" s="46"/>
      <c r="W17" s="46"/>
      <c r="X17" s="46"/>
      <c r="Y17" s="2"/>
    </row>
    <row x14ac:dyDescent="0.25" r="18" customHeight="1" ht="17.25">
      <c r="A18" s="21" t="s">
        <v>6362</v>
      </c>
      <c r="B18" s="47"/>
      <c r="C18" s="23">
        <f>SUM(C7:C17)</f>
      </c>
      <c r="D18" s="23">
        <f>SUM(D7:D17)</f>
      </c>
      <c r="E18" s="23">
        <f>SUM(E7:E17)</f>
      </c>
      <c r="F18" s="23">
        <f>SUM(F7:F17)</f>
      </c>
      <c r="G18" s="23">
        <f>SUM(G7:G17)</f>
      </c>
      <c r="H18" s="23">
        <f>SUM(H7:H17)</f>
      </c>
      <c r="I18" s="23">
        <f>SUM(I7:I17)</f>
      </c>
      <c r="J18" s="23">
        <f>SUM(J7:J17)</f>
      </c>
      <c r="K18" s="23">
        <f>SUM(K7:K17)</f>
      </c>
      <c r="L18" s="23">
        <f>SUM(L7:L17)</f>
      </c>
      <c r="M18" s="23">
        <f>SUM(M7:M17)</f>
      </c>
      <c r="N18" s="23">
        <f>SUM(N7:N17)</f>
      </c>
      <c r="O18" s="23">
        <f>SUM(O7:O17)</f>
      </c>
      <c r="P18" s="23">
        <f>SUM(P7:P17)</f>
      </c>
      <c r="Q18" s="23">
        <f>SUM(Q7:Q17)</f>
      </c>
      <c r="R18" s="23">
        <f>SUM(R7:R17)</f>
      </c>
      <c r="S18" s="23">
        <f>SUM(S7:S17)</f>
      </c>
      <c r="T18" s="23">
        <f>SUM(T7:T17)</f>
      </c>
      <c r="U18" s="23">
        <f>SUM(U7:U17)</f>
      </c>
      <c r="V18" s="23">
        <f>SUM(V7:V17)</f>
      </c>
      <c r="W18" s="112"/>
      <c r="X18" s="23">
        <f>SUM(X7:X17)</f>
      </c>
      <c r="Y18" s="2"/>
    </row>
    <row x14ac:dyDescent="0.25" r="19" customHeight="1" ht="17.25">
      <c r="A19" s="33">
        <v>44048</v>
      </c>
      <c r="B19" s="34" t="s">
        <v>6363</v>
      </c>
      <c r="C19" s="19">
        <v>250</v>
      </c>
      <c r="D19" s="35"/>
      <c r="E19" s="35"/>
      <c r="F19" s="35"/>
      <c r="G19" s="35"/>
      <c r="H19" s="19">
        <v>200</v>
      </c>
      <c r="I19" s="35"/>
      <c r="J19" s="35"/>
      <c r="K19" s="35"/>
      <c r="L19" s="19">
        <v>100</v>
      </c>
      <c r="M19" s="19">
        <v>100</v>
      </c>
      <c r="N19" s="19">
        <v>600</v>
      </c>
      <c r="O19" s="35"/>
      <c r="P19" s="35"/>
      <c r="Q19" s="19">
        <v>100</v>
      </c>
      <c r="R19" s="19">
        <v>100</v>
      </c>
      <c r="S19" s="35"/>
      <c r="T19" s="35"/>
      <c r="U19" s="35"/>
      <c r="V19" s="35"/>
      <c r="W19" s="35"/>
      <c r="X19" s="35"/>
      <c r="Y19" s="2"/>
    </row>
    <row x14ac:dyDescent="0.25" r="20" customHeight="1" ht="17.25">
      <c r="A20" s="15">
        <v>44140</v>
      </c>
      <c r="B20" s="16" t="s">
        <v>6364</v>
      </c>
      <c r="C20" s="36"/>
      <c r="D20" s="36"/>
      <c r="E20" s="36"/>
      <c r="F20" s="36"/>
      <c r="G20" s="36"/>
      <c r="H20" s="36"/>
      <c r="I20" s="36"/>
      <c r="J20" s="17">
        <v>150</v>
      </c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2"/>
    </row>
    <row x14ac:dyDescent="0.25" r="21" customHeight="1" ht="17.25">
      <c r="A21" s="21" t="s">
        <v>6365</v>
      </c>
      <c r="B21" s="47"/>
      <c r="C21" s="23">
        <f>SUM(C18:C20)</f>
      </c>
      <c r="D21" s="23">
        <f>SUM(D18:D20)</f>
      </c>
      <c r="E21" s="23">
        <f>SUM(E18:E20)</f>
      </c>
      <c r="F21" s="23">
        <f>SUM(F18:F20)</f>
      </c>
      <c r="G21" s="23">
        <f>SUM(G18:G20)</f>
      </c>
      <c r="H21" s="23">
        <f>SUM(H18:H20)</f>
      </c>
      <c r="I21" s="23">
        <f>SUM(I18:I20)</f>
      </c>
      <c r="J21" s="23">
        <f>SUM(J18:J20)</f>
      </c>
      <c r="K21" s="23">
        <f>SUM(K18:K20)</f>
      </c>
      <c r="L21" s="23">
        <f>SUM(L18:L20)</f>
      </c>
      <c r="M21" s="23">
        <f>SUM(M18:M20)</f>
      </c>
      <c r="N21" s="23">
        <f>SUM(N18:N20)</f>
      </c>
      <c r="O21" s="23">
        <f>SUM(O18:O20)</f>
      </c>
      <c r="P21" s="23">
        <f>SUM(P18:P20)</f>
      </c>
      <c r="Q21" s="23">
        <f>SUM(Q18:Q20)</f>
      </c>
      <c r="R21" s="23">
        <f>SUM(R18:R20)</f>
      </c>
      <c r="S21" s="23">
        <f>SUM(S18:S20)</f>
      </c>
      <c r="T21" s="23">
        <f>SUM(T18:T20)</f>
      </c>
      <c r="U21" s="23">
        <f>SUM(U18:U20)</f>
      </c>
      <c r="V21" s="23">
        <f>SUM(V18:V20)</f>
      </c>
      <c r="W21" s="112"/>
      <c r="X21" s="23">
        <f>SUM(X18:X20)</f>
      </c>
      <c r="Y21" s="2"/>
    </row>
    <row x14ac:dyDescent="0.25" r="22" customHeight="1" ht="17.25">
      <c r="A22" s="15" t="s">
        <v>5653</v>
      </c>
      <c r="B22" s="16" t="s">
        <v>6366</v>
      </c>
      <c r="C22" s="36"/>
      <c r="D22" s="36"/>
      <c r="E22" s="36"/>
      <c r="F22" s="17">
        <v>60</v>
      </c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17">
        <v>17</v>
      </c>
      <c r="V22" s="17">
        <v>11</v>
      </c>
      <c r="W22" s="36"/>
      <c r="X22" s="36"/>
      <c r="Y22" s="2"/>
    </row>
    <row x14ac:dyDescent="0.25" r="23" customHeight="1" ht="17.25">
      <c r="A23" s="15" t="s">
        <v>1144</v>
      </c>
      <c r="B23" s="16" t="s">
        <v>14</v>
      </c>
      <c r="C23" s="36"/>
      <c r="D23" s="36"/>
      <c r="E23" s="36"/>
      <c r="F23" s="36"/>
      <c r="G23" s="36"/>
      <c r="H23" s="36"/>
      <c r="I23" s="36"/>
      <c r="J23" s="17">
        <v>-117</v>
      </c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2"/>
    </row>
    <row x14ac:dyDescent="0.25" r="24" customHeight="1" ht="17.25">
      <c r="A24" s="15" t="s">
        <v>1144</v>
      </c>
      <c r="B24" s="16" t="s">
        <v>6367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17">
        <v>91</v>
      </c>
      <c r="Q24" s="36"/>
      <c r="R24" s="36"/>
      <c r="S24" s="17">
        <v>50</v>
      </c>
      <c r="T24" s="36"/>
      <c r="U24" s="36"/>
      <c r="V24" s="36"/>
      <c r="W24" s="36"/>
      <c r="X24" s="36"/>
      <c r="Y24" s="2"/>
    </row>
    <row x14ac:dyDescent="0.25" r="25" customHeight="1" ht="17.25">
      <c r="A25" s="15" t="s">
        <v>1146</v>
      </c>
      <c r="B25" s="16" t="s">
        <v>6368</v>
      </c>
      <c r="C25" s="36"/>
      <c r="D25" s="36"/>
      <c r="E25" s="36"/>
      <c r="F25" s="36"/>
      <c r="G25" s="36"/>
      <c r="H25" s="36"/>
      <c r="I25" s="17">
        <v>200</v>
      </c>
      <c r="J25" s="36"/>
      <c r="K25" s="36"/>
      <c r="L25" s="36"/>
      <c r="M25" s="36"/>
      <c r="N25" s="36"/>
      <c r="O25" s="36"/>
      <c r="P25" s="17">
        <v>209</v>
      </c>
      <c r="Q25" s="36"/>
      <c r="R25" s="36"/>
      <c r="S25" s="17">
        <v>50</v>
      </c>
      <c r="T25" s="36"/>
      <c r="U25" s="36"/>
      <c r="V25" s="36"/>
      <c r="W25" s="36"/>
      <c r="X25" s="36"/>
      <c r="Y25" s="2"/>
    </row>
    <row x14ac:dyDescent="0.25" r="26" customHeight="1" ht="17.25">
      <c r="A26" s="15" t="s">
        <v>1146</v>
      </c>
      <c r="B26" s="16" t="s">
        <v>14</v>
      </c>
      <c r="C26" s="36"/>
      <c r="D26" s="36"/>
      <c r="E26" s="36"/>
      <c r="F26" s="36"/>
      <c r="G26" s="36"/>
      <c r="H26" s="17">
        <v>-100</v>
      </c>
      <c r="I26" s="17">
        <v>-8</v>
      </c>
      <c r="J26" s="17">
        <v>-68</v>
      </c>
      <c r="K26" s="36"/>
      <c r="L26" s="17">
        <v>-25</v>
      </c>
      <c r="M26" s="17">
        <v>-25</v>
      </c>
      <c r="N26" s="17">
        <v>-3</v>
      </c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2"/>
    </row>
    <row x14ac:dyDescent="0.25" r="27" customHeight="1" ht="17.25">
      <c r="A27" s="15" t="s">
        <v>1349</v>
      </c>
      <c r="B27" s="16" t="s">
        <v>14</v>
      </c>
      <c r="C27" s="36"/>
      <c r="D27" s="36"/>
      <c r="E27" s="36"/>
      <c r="F27" s="36"/>
      <c r="G27" s="36"/>
      <c r="H27" s="17">
        <v>-50</v>
      </c>
      <c r="I27" s="17">
        <v>-10</v>
      </c>
      <c r="J27" s="17">
        <v>-55</v>
      </c>
      <c r="K27" s="36"/>
      <c r="L27" s="17">
        <v>-188</v>
      </c>
      <c r="M27" s="17">
        <v>-120</v>
      </c>
      <c r="N27" s="17">
        <v>-10</v>
      </c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2"/>
    </row>
    <row x14ac:dyDescent="0.25" r="28" customHeight="1" ht="17.25">
      <c r="A28" s="21" t="s">
        <v>6369</v>
      </c>
      <c r="B28" s="47"/>
      <c r="C28" s="23">
        <f>SUM(C21:C27)</f>
      </c>
      <c r="D28" s="23">
        <f>SUM(D21:D27)</f>
      </c>
      <c r="E28" s="23">
        <f>SUM(E21:E27)</f>
      </c>
      <c r="F28" s="23">
        <f>SUM(F21:F27)</f>
      </c>
      <c r="G28" s="23">
        <f>SUM(G21:G27)</f>
      </c>
      <c r="H28" s="23">
        <f>SUM(H21:H27)</f>
      </c>
      <c r="I28" s="23">
        <f>SUM(I21:I27)</f>
      </c>
      <c r="J28" s="23">
        <f>SUM(J21:J27)</f>
      </c>
      <c r="K28" s="23">
        <f>SUM(K21:K27)</f>
      </c>
      <c r="L28" s="23">
        <f>SUM(L21:L27)</f>
      </c>
      <c r="M28" s="23">
        <f>SUM(M21:M27)</f>
      </c>
      <c r="N28" s="23">
        <f>SUM(N21:N27)</f>
      </c>
      <c r="O28" s="23">
        <f>SUM(O21:O27)</f>
      </c>
      <c r="P28" s="23">
        <f>SUM(P21:P27)</f>
      </c>
      <c r="Q28" s="23">
        <f>SUM(Q21:Q27)</f>
      </c>
      <c r="R28" s="23">
        <f>SUM(R21:R27)</f>
      </c>
      <c r="S28" s="23">
        <f>SUM(S21:S27)</f>
      </c>
      <c r="T28" s="23">
        <f>SUM(T21:T27)</f>
      </c>
      <c r="U28" s="23">
        <f>SUM(U21:U27)</f>
      </c>
      <c r="V28" s="23">
        <f>SUM(V21:V27)</f>
      </c>
      <c r="W28" s="112"/>
      <c r="X28" s="23">
        <f>SUM(X21:X27)</f>
      </c>
      <c r="Y28" s="2"/>
    </row>
    <row x14ac:dyDescent="0.25" r="29" customHeight="1" ht="17.25">
      <c r="A29" s="15">
        <v>43868</v>
      </c>
      <c r="B29" s="16" t="s">
        <v>6370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17">
        <v>95</v>
      </c>
      <c r="T29" s="36"/>
      <c r="U29" s="36"/>
      <c r="V29" s="36"/>
      <c r="W29" s="36"/>
      <c r="X29" s="36"/>
      <c r="Y29" s="2"/>
    </row>
    <row x14ac:dyDescent="0.25" r="30" customHeight="1" ht="17.25">
      <c r="A30" s="15">
        <v>43868</v>
      </c>
      <c r="B30" s="16" t="s">
        <v>14</v>
      </c>
      <c r="C30" s="36"/>
      <c r="D30" s="36"/>
      <c r="E30" s="36"/>
      <c r="F30" s="36"/>
      <c r="G30" s="36"/>
      <c r="H30" s="17">
        <v>-80</v>
      </c>
      <c r="I30" s="36"/>
      <c r="J30" s="17">
        <v>-82</v>
      </c>
      <c r="K30" s="36"/>
      <c r="L30" s="17">
        <v>-22</v>
      </c>
      <c r="M30" s="17">
        <v>-82</v>
      </c>
      <c r="N30" s="36"/>
      <c r="O30" s="36"/>
      <c r="P30" s="36"/>
      <c r="Q30" s="36"/>
      <c r="R30" s="36"/>
      <c r="S30" s="36"/>
      <c r="T30" s="17">
        <v>-9</v>
      </c>
      <c r="U30" s="17">
        <v>-9</v>
      </c>
      <c r="V30" s="17">
        <v>-14</v>
      </c>
      <c r="W30" s="36"/>
      <c r="X30" s="36"/>
      <c r="Y30" s="2"/>
    </row>
    <row x14ac:dyDescent="0.25" r="31" customHeight="1" ht="17.25">
      <c r="A31" s="15" t="s">
        <v>6371</v>
      </c>
      <c r="B31" s="16" t="s">
        <v>6372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17">
        <v>110</v>
      </c>
      <c r="T31" s="36"/>
      <c r="U31" s="36"/>
      <c r="V31" s="36"/>
      <c r="W31" s="36"/>
      <c r="X31" s="36"/>
      <c r="Y31" s="2"/>
    </row>
    <row x14ac:dyDescent="0.25" r="32" customHeight="1" ht="17.25">
      <c r="A32" s="15" t="s">
        <v>6371</v>
      </c>
      <c r="B32" s="16" t="s">
        <v>14</v>
      </c>
      <c r="C32" s="36"/>
      <c r="D32" s="36"/>
      <c r="E32" s="17">
        <v>-30</v>
      </c>
      <c r="F32" s="36"/>
      <c r="G32" s="36"/>
      <c r="H32" s="17">
        <v>-100</v>
      </c>
      <c r="I32" s="17">
        <v>-6</v>
      </c>
      <c r="J32" s="17">
        <v>-38</v>
      </c>
      <c r="K32" s="36"/>
      <c r="L32" s="17">
        <v>-100</v>
      </c>
      <c r="M32" s="17">
        <v>-200</v>
      </c>
      <c r="N32" s="36"/>
      <c r="O32" s="36"/>
      <c r="P32" s="36"/>
      <c r="Q32" s="17">
        <v>-50</v>
      </c>
      <c r="R32" s="17">
        <v>-100</v>
      </c>
      <c r="S32" s="36"/>
      <c r="T32" s="17">
        <v>-26</v>
      </c>
      <c r="U32" s="36"/>
      <c r="V32" s="36"/>
      <c r="W32" s="36"/>
      <c r="X32" s="36"/>
      <c r="Y32" s="2"/>
    </row>
    <row x14ac:dyDescent="0.25" r="33" customHeight="1" ht="17.25">
      <c r="A33" s="15" t="s">
        <v>6373</v>
      </c>
      <c r="B33" s="16" t="s">
        <v>14</v>
      </c>
      <c r="C33" s="36"/>
      <c r="D33" s="36"/>
      <c r="E33" s="17">
        <v>-10</v>
      </c>
      <c r="F33" s="36"/>
      <c r="G33" s="36"/>
      <c r="H33" s="17">
        <v>-92</v>
      </c>
      <c r="I33" s="17">
        <v>-15</v>
      </c>
      <c r="J33" s="17">
        <v>-58</v>
      </c>
      <c r="K33" s="36"/>
      <c r="L33" s="17">
        <v>-30</v>
      </c>
      <c r="M33" s="17">
        <v>-50</v>
      </c>
      <c r="N33" s="36"/>
      <c r="O33" s="36"/>
      <c r="P33" s="36"/>
      <c r="Q33" s="36"/>
      <c r="R33" s="17">
        <v>-30</v>
      </c>
      <c r="S33" s="36"/>
      <c r="T33" s="17">
        <v>-15</v>
      </c>
      <c r="U33" s="36"/>
      <c r="V33" s="36"/>
      <c r="W33" s="36"/>
      <c r="X33" s="36"/>
      <c r="Y33" s="2"/>
    </row>
    <row x14ac:dyDescent="0.25" r="34" customHeight="1" ht="17.25">
      <c r="A34" s="15" t="s">
        <v>964</v>
      </c>
      <c r="B34" s="16" t="s">
        <v>6374</v>
      </c>
      <c r="C34" s="36"/>
      <c r="D34" s="36"/>
      <c r="E34" s="36"/>
      <c r="F34" s="17">
        <v>25</v>
      </c>
      <c r="G34" s="36"/>
      <c r="H34" s="36"/>
      <c r="I34" s="17">
        <v>100</v>
      </c>
      <c r="J34" s="36"/>
      <c r="K34" s="36"/>
      <c r="L34" s="36"/>
      <c r="M34" s="36"/>
      <c r="N34" s="36"/>
      <c r="O34" s="36"/>
      <c r="P34" s="36"/>
      <c r="Q34" s="36"/>
      <c r="R34" s="36"/>
      <c r="S34" s="17">
        <v>120</v>
      </c>
      <c r="T34" s="36"/>
      <c r="U34" s="36"/>
      <c r="V34" s="36"/>
      <c r="W34" s="36"/>
      <c r="X34" s="36"/>
      <c r="Y34" s="2"/>
    </row>
    <row x14ac:dyDescent="0.25" r="35" customHeight="1" ht="17.25">
      <c r="A35" s="15" t="s">
        <v>973</v>
      </c>
      <c r="B35" s="16" t="s">
        <v>6375</v>
      </c>
      <c r="C35" s="17">
        <v>200</v>
      </c>
      <c r="D35" s="36"/>
      <c r="E35" s="36"/>
      <c r="F35" s="36"/>
      <c r="G35" s="36"/>
      <c r="H35" s="36"/>
      <c r="I35" s="17">
        <v>200</v>
      </c>
      <c r="J35" s="36"/>
      <c r="K35" s="36"/>
      <c r="L35" s="36"/>
      <c r="M35" s="36"/>
      <c r="N35" s="36"/>
      <c r="O35" s="36"/>
      <c r="P35" s="17">
        <v>120</v>
      </c>
      <c r="Q35" s="36"/>
      <c r="R35" s="36"/>
      <c r="S35" s="36"/>
      <c r="T35" s="36"/>
      <c r="U35" s="36"/>
      <c r="V35" s="36"/>
      <c r="W35" s="36"/>
      <c r="X35" s="36"/>
      <c r="Y35" s="2"/>
    </row>
    <row x14ac:dyDescent="0.25" r="36" customHeight="1" ht="17.25">
      <c r="A36" s="21" t="s">
        <v>6376</v>
      </c>
      <c r="B36" s="47"/>
      <c r="C36" s="23">
        <f>SUM(C28:C35)</f>
      </c>
      <c r="D36" s="23">
        <f>SUM(D28:D35)</f>
      </c>
      <c r="E36" s="23">
        <f>SUM(E28:E35)</f>
      </c>
      <c r="F36" s="23">
        <f>SUM(F28:F35)</f>
      </c>
      <c r="G36" s="23">
        <f>SUM(G28:G35)</f>
      </c>
      <c r="H36" s="23">
        <f>SUM(H28:H35)</f>
      </c>
      <c r="I36" s="23">
        <f>SUM(I28:I35)</f>
      </c>
      <c r="J36" s="23">
        <f>SUM(J28:J35)</f>
      </c>
      <c r="K36" s="23">
        <f>SUM(K28:K35)</f>
      </c>
      <c r="L36" s="23">
        <f>SUM(L28:L35)</f>
      </c>
      <c r="M36" s="23">
        <f>SUM(M28:M35)</f>
      </c>
      <c r="N36" s="23">
        <f>SUM(N28:N35)</f>
      </c>
      <c r="O36" s="23">
        <f>SUM(O28:O35)</f>
      </c>
      <c r="P36" s="23">
        <f>SUM(P28:P35)</f>
      </c>
      <c r="Q36" s="23">
        <f>SUM(Q28:Q35)</f>
      </c>
      <c r="R36" s="23">
        <f>SUM(R28:R35)</f>
      </c>
      <c r="S36" s="23">
        <f>SUM(S28:S35)</f>
      </c>
      <c r="T36" s="23">
        <f>SUM(T28:T35)</f>
      </c>
      <c r="U36" s="23">
        <f>SUM(U28:U35)</f>
      </c>
      <c r="V36" s="23">
        <f>SUM(V28:V35)</f>
      </c>
      <c r="W36" s="112"/>
      <c r="X36" s="23">
        <f>SUM(X28:X35)</f>
      </c>
      <c r="Y36" s="2"/>
    </row>
    <row x14ac:dyDescent="0.25" r="37" customHeight="1" ht="17.25">
      <c r="A37" s="100">
        <v>44173</v>
      </c>
      <c r="B37" s="101" t="s">
        <v>14</v>
      </c>
      <c r="C37" s="36"/>
      <c r="D37" s="36"/>
      <c r="E37" s="17">
        <v>-33</v>
      </c>
      <c r="F37" s="17">
        <v>-12</v>
      </c>
      <c r="G37" s="36"/>
      <c r="H37" s="36"/>
      <c r="I37" s="36"/>
      <c r="J37" s="17">
        <v>-29</v>
      </c>
      <c r="K37" s="36"/>
      <c r="L37" s="36"/>
      <c r="M37" s="36"/>
      <c r="N37" s="36"/>
      <c r="O37" s="36"/>
      <c r="P37" s="17">
        <v>-163</v>
      </c>
      <c r="Q37" s="17">
        <v>-56</v>
      </c>
      <c r="R37" s="36"/>
      <c r="S37" s="17">
        <v>-20</v>
      </c>
      <c r="T37" s="17">
        <v>-22</v>
      </c>
      <c r="U37" s="36"/>
      <c r="V37" s="36"/>
      <c r="W37" s="36"/>
      <c r="X37" s="36"/>
      <c r="Y37" s="2"/>
    </row>
    <row x14ac:dyDescent="0.25" r="38" customHeight="1" ht="17.25">
      <c r="A38" s="100">
        <v>44173</v>
      </c>
      <c r="B38" s="101" t="s">
        <v>14</v>
      </c>
      <c r="C38" s="36"/>
      <c r="D38" s="36"/>
      <c r="E38" s="36"/>
      <c r="F38" s="36"/>
      <c r="G38" s="17">
        <v>-18</v>
      </c>
      <c r="H38" s="17">
        <v>-36</v>
      </c>
      <c r="I38" s="36"/>
      <c r="J38" s="36"/>
      <c r="K38" s="36"/>
      <c r="L38" s="36"/>
      <c r="M38" s="36"/>
      <c r="N38" s="36"/>
      <c r="O38" s="36"/>
      <c r="P38" s="36"/>
      <c r="Q38" s="36"/>
      <c r="R38" s="17">
        <v>-70</v>
      </c>
      <c r="S38" s="36"/>
      <c r="T38" s="36"/>
      <c r="U38" s="36"/>
      <c r="V38" s="36"/>
      <c r="W38" s="36"/>
      <c r="X38" s="36"/>
      <c r="Y38" s="2"/>
    </row>
    <row x14ac:dyDescent="0.25" r="39" customHeight="1" ht="17.25">
      <c r="A39" s="15" t="s">
        <v>2723</v>
      </c>
      <c r="B39" s="16" t="s">
        <v>14</v>
      </c>
      <c r="C39" s="17">
        <v>-260</v>
      </c>
      <c r="D39" s="36"/>
      <c r="E39" s="17">
        <v>-15</v>
      </c>
      <c r="F39" s="36"/>
      <c r="G39" s="17">
        <v>-62</v>
      </c>
      <c r="H39" s="17">
        <v>-34</v>
      </c>
      <c r="I39" s="36"/>
      <c r="J39" s="17">
        <v>-4</v>
      </c>
      <c r="K39" s="17">
        <v>-5</v>
      </c>
      <c r="L39" s="36"/>
      <c r="M39" s="36"/>
      <c r="N39" s="36"/>
      <c r="O39" s="36"/>
      <c r="P39" s="36"/>
      <c r="Q39" s="17">
        <v>-50</v>
      </c>
      <c r="R39" s="17">
        <v>-104</v>
      </c>
      <c r="S39" s="36"/>
      <c r="T39" s="36"/>
      <c r="U39" s="36"/>
      <c r="V39" s="36"/>
      <c r="W39" s="36"/>
      <c r="X39" s="36"/>
      <c r="Y39" s="2"/>
    </row>
    <row x14ac:dyDescent="0.25" r="40" customHeight="1" ht="17.25">
      <c r="A40" s="15" t="s">
        <v>2723</v>
      </c>
      <c r="B40" s="16" t="s">
        <v>14</v>
      </c>
      <c r="C40" s="36"/>
      <c r="D40" s="36"/>
      <c r="E40" s="36"/>
      <c r="F40" s="17">
        <v>-23</v>
      </c>
      <c r="G40" s="36"/>
      <c r="H40" s="36"/>
      <c r="I40" s="17">
        <v>-220</v>
      </c>
      <c r="J40" s="36"/>
      <c r="K40" s="36"/>
      <c r="L40" s="17">
        <v>-92</v>
      </c>
      <c r="M40" s="17">
        <v>-17</v>
      </c>
      <c r="N40" s="17">
        <v>-277</v>
      </c>
      <c r="O40" s="36"/>
      <c r="P40" s="17">
        <v>-123</v>
      </c>
      <c r="Q40" s="36"/>
      <c r="R40" s="36"/>
      <c r="S40" s="17">
        <v>-82</v>
      </c>
      <c r="T40" s="17">
        <v>-21</v>
      </c>
      <c r="U40" s="36"/>
      <c r="V40" s="36"/>
      <c r="W40" s="36"/>
      <c r="X40" s="36"/>
      <c r="Y40" s="2"/>
    </row>
    <row x14ac:dyDescent="0.25" r="41" customHeight="1" ht="17.25">
      <c r="A41" s="15" t="s">
        <v>1404</v>
      </c>
      <c r="B41" s="16" t="s">
        <v>14</v>
      </c>
      <c r="C41" s="36"/>
      <c r="D41" s="36"/>
      <c r="E41" s="17">
        <v>-7</v>
      </c>
      <c r="F41" s="36"/>
      <c r="G41" s="36"/>
      <c r="H41" s="36"/>
      <c r="I41" s="17">
        <v>-300</v>
      </c>
      <c r="J41" s="36"/>
      <c r="K41" s="36"/>
      <c r="L41" s="17">
        <v>-20</v>
      </c>
      <c r="M41" s="17">
        <v>-50</v>
      </c>
      <c r="N41" s="17">
        <v>-375</v>
      </c>
      <c r="O41" s="36"/>
      <c r="P41" s="17">
        <v>-84</v>
      </c>
      <c r="Q41" s="36"/>
      <c r="R41" s="36"/>
      <c r="S41" s="36"/>
      <c r="T41" s="36"/>
      <c r="U41" s="36"/>
      <c r="V41" s="36"/>
      <c r="W41" s="36"/>
      <c r="X41" s="36"/>
      <c r="Y41" s="2"/>
    </row>
    <row x14ac:dyDescent="0.25" r="42" customHeight="1" ht="17.25">
      <c r="A42" s="21" t="s">
        <v>6288</v>
      </c>
      <c r="B42" s="47"/>
      <c r="C42" s="23">
        <f>SUM(C36:C41)</f>
      </c>
      <c r="D42" s="23">
        <f>SUM(D36:D41)</f>
      </c>
      <c r="E42" s="23">
        <f>SUM(E36:E41)</f>
      </c>
      <c r="F42" s="23">
        <f>SUM(F36:F41)</f>
      </c>
      <c r="G42" s="23">
        <f>SUM(G36:G41)</f>
      </c>
      <c r="H42" s="23">
        <f>SUM(H36:H41)</f>
      </c>
      <c r="I42" s="23">
        <f>SUM(I36:I41)</f>
      </c>
      <c r="J42" s="23">
        <f>SUM(J36:J41)</f>
      </c>
      <c r="K42" s="23">
        <f>SUM(K36:K41)</f>
      </c>
      <c r="L42" s="23">
        <f>SUM(L36:L41)</f>
      </c>
      <c r="M42" s="23">
        <f>SUM(M36:M41)</f>
      </c>
      <c r="N42" s="23">
        <f>SUM(N36:N41)</f>
      </c>
      <c r="O42" s="23">
        <f>SUM(O36:O41)</f>
      </c>
      <c r="P42" s="23">
        <f>SUM(P36:P41)</f>
      </c>
      <c r="Q42" s="23">
        <f>SUM(Q36:Q41)</f>
      </c>
      <c r="R42" s="23">
        <f>SUM(R36:R41)</f>
      </c>
      <c r="S42" s="23">
        <f>SUM(S36:S41)</f>
      </c>
      <c r="T42" s="23">
        <f>SUM(T36:T41)</f>
      </c>
      <c r="U42" s="23">
        <f>SUM(U36:U41)</f>
      </c>
      <c r="V42" s="23">
        <f>SUM(V36:V41)</f>
      </c>
      <c r="W42" s="112"/>
      <c r="X42" s="23">
        <f>SUM(X36:X41)</f>
      </c>
      <c r="Y42" s="2"/>
    </row>
    <row x14ac:dyDescent="0.25" r="43" customHeight="1" ht="17.25">
      <c r="A43" s="15" t="s">
        <v>5626</v>
      </c>
      <c r="B43" s="16" t="s">
        <v>14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17">
        <v>-125</v>
      </c>
      <c r="T43" s="36"/>
      <c r="U43" s="17">
        <v>-140</v>
      </c>
      <c r="V43" s="36"/>
      <c r="W43" s="36"/>
      <c r="X43" s="36"/>
      <c r="Y43" s="2"/>
    </row>
    <row x14ac:dyDescent="0.25" r="44" customHeight="1" ht="17.25">
      <c r="A44" s="15" t="s">
        <v>609</v>
      </c>
      <c r="B44" s="16" t="s">
        <v>6377</v>
      </c>
      <c r="C44" s="36"/>
      <c r="D44" s="36"/>
      <c r="E44" s="36"/>
      <c r="F44" s="36"/>
      <c r="G44" s="36"/>
      <c r="H44" s="36"/>
      <c r="I44" s="36"/>
      <c r="J44" s="17">
        <v>20</v>
      </c>
      <c r="K44" s="36"/>
      <c r="L44" s="17">
        <v>250</v>
      </c>
      <c r="M44" s="17">
        <v>250</v>
      </c>
      <c r="N44" s="36"/>
      <c r="O44" s="36"/>
      <c r="P44" s="36"/>
      <c r="Q44" s="36"/>
      <c r="R44" s="36"/>
      <c r="S44" s="36"/>
      <c r="T44" s="36"/>
      <c r="U44" s="36"/>
      <c r="V44" s="36"/>
      <c r="W44" s="17">
        <v>40</v>
      </c>
      <c r="X44" s="36"/>
      <c r="Y44" s="2"/>
    </row>
    <row x14ac:dyDescent="0.25" r="45" customHeight="1" ht="17.25">
      <c r="A45" s="15" t="s">
        <v>611</v>
      </c>
      <c r="B45" s="16" t="s">
        <v>14</v>
      </c>
      <c r="C45" s="36"/>
      <c r="D45" s="36"/>
      <c r="E45" s="36"/>
      <c r="F45" s="17">
        <v>-20</v>
      </c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17">
        <v>-115</v>
      </c>
      <c r="T45" s="36"/>
      <c r="U45" s="36"/>
      <c r="V45" s="36"/>
      <c r="W45" s="36"/>
      <c r="X45" s="36"/>
      <c r="Y45" s="2"/>
    </row>
    <row x14ac:dyDescent="0.25" r="46" customHeight="1" ht="17.25">
      <c r="A46" s="15" t="s">
        <v>611</v>
      </c>
      <c r="B46" s="16" t="s">
        <v>6378</v>
      </c>
      <c r="C46" s="36"/>
      <c r="D46" s="36"/>
      <c r="E46" s="17">
        <v>50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2"/>
    </row>
    <row x14ac:dyDescent="0.25" r="47" customHeight="1" ht="17.25">
      <c r="A47" s="15" t="s">
        <v>6379</v>
      </c>
      <c r="B47" s="16" t="s">
        <v>14</v>
      </c>
      <c r="C47" s="17">
        <v>-200</v>
      </c>
      <c r="D47" s="17">
        <v>-100</v>
      </c>
      <c r="E47" s="36"/>
      <c r="F47" s="36"/>
      <c r="G47" s="36"/>
      <c r="H47" s="17">
        <v>-35</v>
      </c>
      <c r="I47" s="36"/>
      <c r="J47" s="36"/>
      <c r="K47" s="36"/>
      <c r="L47" s="36"/>
      <c r="M47" s="17">
        <v>-50</v>
      </c>
      <c r="N47" s="36"/>
      <c r="O47" s="36"/>
      <c r="P47" s="17">
        <v>-10</v>
      </c>
      <c r="Q47" s="36"/>
      <c r="R47" s="36"/>
      <c r="S47" s="17">
        <v>-22</v>
      </c>
      <c r="T47" s="36"/>
      <c r="U47" s="17">
        <v>-27</v>
      </c>
      <c r="V47" s="36"/>
      <c r="W47" s="36"/>
      <c r="X47" s="17">
        <v>-6</v>
      </c>
      <c r="Y47" s="2"/>
    </row>
    <row x14ac:dyDescent="0.25" r="48" customHeight="1" ht="17.25">
      <c r="A48" s="15" t="s">
        <v>6379</v>
      </c>
      <c r="B48" s="16" t="s">
        <v>14</v>
      </c>
      <c r="C48" s="36"/>
      <c r="D48" s="36"/>
      <c r="E48" s="36"/>
      <c r="F48" s="36"/>
      <c r="G48" s="36"/>
      <c r="H48" s="36"/>
      <c r="I48" s="17">
        <v>-200</v>
      </c>
      <c r="J48" s="36"/>
      <c r="K48" s="36"/>
      <c r="L48" s="36"/>
      <c r="M48" s="36"/>
      <c r="N48" s="17">
        <v>-200</v>
      </c>
      <c r="O48" s="36"/>
      <c r="P48" s="36"/>
      <c r="Q48" s="36"/>
      <c r="R48" s="36"/>
      <c r="S48" s="36"/>
      <c r="T48" s="17">
        <v>-4</v>
      </c>
      <c r="U48" s="36"/>
      <c r="V48" s="17">
        <v>-8</v>
      </c>
      <c r="W48" s="36"/>
      <c r="X48" s="36"/>
      <c r="Y48" s="2"/>
    </row>
    <row x14ac:dyDescent="0.25" r="49" customHeight="1" ht="17.25">
      <c r="A49" s="21" t="s">
        <v>6293</v>
      </c>
      <c r="B49" s="47"/>
      <c r="C49" s="23">
        <f>SUM(C42:C48)</f>
      </c>
      <c r="D49" s="23">
        <f>SUM(D42:D48)</f>
      </c>
      <c r="E49" s="23">
        <f>SUM(E42:E48)</f>
      </c>
      <c r="F49" s="23">
        <f>SUM(F42:F48)</f>
      </c>
      <c r="G49" s="23">
        <f>SUM(G42:G48)</f>
      </c>
      <c r="H49" s="23">
        <f>SUM(H42:H48)</f>
      </c>
      <c r="I49" s="23">
        <f>SUM(I42:I48)</f>
      </c>
      <c r="J49" s="23">
        <f>SUM(J42:J48)</f>
      </c>
      <c r="K49" s="23">
        <f>SUM(K42:K48)</f>
      </c>
      <c r="L49" s="23">
        <f>SUM(L42:L48)</f>
      </c>
      <c r="M49" s="23">
        <f>SUM(M42:M48)</f>
      </c>
      <c r="N49" s="23">
        <f>SUM(N42:N48)</f>
      </c>
      <c r="O49" s="23">
        <f>SUM(O42:O48)</f>
      </c>
      <c r="P49" s="23">
        <f>SUM(P42:P48)</f>
      </c>
      <c r="Q49" s="23">
        <f>SUM(Q42:Q48)</f>
      </c>
      <c r="R49" s="23">
        <f>SUM(R42:R48)</f>
      </c>
      <c r="S49" s="23">
        <f>SUM(S42:S48)</f>
      </c>
      <c r="T49" s="23">
        <f>SUM(T42:T48)</f>
      </c>
      <c r="U49" s="23">
        <f>SUM(U42:U48)</f>
      </c>
      <c r="V49" s="23">
        <f>SUM(V42:V48)</f>
      </c>
      <c r="W49" s="23">
        <f>SUM(W42:W48)</f>
      </c>
      <c r="X49" s="49">
        <f>SUM(X42:X48)</f>
      </c>
      <c r="Y49" s="2"/>
    </row>
    <row x14ac:dyDescent="0.25" r="50" customHeight="1" ht="17.25">
      <c r="A50" s="15">
        <v>43961</v>
      </c>
      <c r="B50" s="16" t="s">
        <v>14</v>
      </c>
      <c r="C50" s="36"/>
      <c r="D50" s="36"/>
      <c r="E50" s="36"/>
      <c r="F50" s="17">
        <v>-10</v>
      </c>
      <c r="G50" s="36"/>
      <c r="H50" s="17">
        <v>-15</v>
      </c>
      <c r="I50" s="36"/>
      <c r="J50" s="17">
        <v>-24</v>
      </c>
      <c r="K50" s="17">
        <v>-1</v>
      </c>
      <c r="L50" s="17">
        <v>-80</v>
      </c>
      <c r="M50" s="36"/>
      <c r="N50" s="17">
        <v>-100</v>
      </c>
      <c r="O50" s="36"/>
      <c r="P50" s="17">
        <v>-67</v>
      </c>
      <c r="Q50" s="36"/>
      <c r="R50" s="36"/>
      <c r="S50" s="17">
        <v>-28</v>
      </c>
      <c r="T50" s="36"/>
      <c r="U50" s="36"/>
      <c r="V50" s="36"/>
      <c r="W50" s="36"/>
      <c r="X50" s="36"/>
      <c r="Y50" s="2"/>
    </row>
    <row x14ac:dyDescent="0.25" r="51" customHeight="1" ht="17.25">
      <c r="A51" s="15">
        <v>43992</v>
      </c>
      <c r="B51" s="16" t="s">
        <v>14</v>
      </c>
      <c r="C51" s="17">
        <v>-60</v>
      </c>
      <c r="D51" s="36"/>
      <c r="E51" s="36"/>
      <c r="F51" s="36"/>
      <c r="G51" s="36"/>
      <c r="H51" s="17">
        <v>-40</v>
      </c>
      <c r="I51" s="17">
        <v>-35</v>
      </c>
      <c r="J51" s="17">
        <v>-2</v>
      </c>
      <c r="K51" s="36"/>
      <c r="L51" s="17">
        <v>-16</v>
      </c>
      <c r="M51" s="17">
        <v>-7</v>
      </c>
      <c r="N51" s="17">
        <v>-96</v>
      </c>
      <c r="O51" s="36"/>
      <c r="P51" s="17">
        <v>-28</v>
      </c>
      <c r="Q51" s="36"/>
      <c r="R51" s="36"/>
      <c r="S51" s="17">
        <v>-13</v>
      </c>
      <c r="T51" s="36"/>
      <c r="U51" s="36"/>
      <c r="V51" s="36"/>
      <c r="W51" s="36"/>
      <c r="X51" s="36"/>
      <c r="Y51" s="2"/>
    </row>
    <row x14ac:dyDescent="0.25" r="52" customHeight="1" ht="17.25">
      <c r="A52" s="15">
        <v>43992</v>
      </c>
      <c r="B52" s="16" t="s">
        <v>14</v>
      </c>
      <c r="C52" s="36"/>
      <c r="D52" s="36"/>
      <c r="E52" s="36"/>
      <c r="F52" s="36"/>
      <c r="G52" s="36"/>
      <c r="H52" s="36"/>
      <c r="I52" s="36"/>
      <c r="J52" s="17">
        <v>-20</v>
      </c>
      <c r="K52" s="36"/>
      <c r="L52" s="17">
        <v>-200</v>
      </c>
      <c r="M52" s="36"/>
      <c r="N52" s="36"/>
      <c r="O52" s="36"/>
      <c r="P52" s="36"/>
      <c r="Q52" s="36"/>
      <c r="R52" s="36"/>
      <c r="S52" s="17">
        <v>-71</v>
      </c>
      <c r="T52" s="36"/>
      <c r="U52" s="36"/>
      <c r="V52" s="36"/>
      <c r="W52" s="17">
        <v>-6</v>
      </c>
      <c r="X52" s="36"/>
      <c r="Y52" s="2"/>
    </row>
    <row x14ac:dyDescent="0.25" r="53" customHeight="1" ht="17.25">
      <c r="A53" s="15">
        <v>44053</v>
      </c>
      <c r="B53" s="16" t="s">
        <v>14</v>
      </c>
      <c r="C53" s="17">
        <v>-58</v>
      </c>
      <c r="D53" s="36"/>
      <c r="E53" s="36"/>
      <c r="F53" s="36"/>
      <c r="G53" s="36"/>
      <c r="H53" s="36"/>
      <c r="I53" s="36"/>
      <c r="J53" s="17">
        <v>-6</v>
      </c>
      <c r="K53" s="17">
        <v>-4</v>
      </c>
      <c r="L53" s="17">
        <v>-128</v>
      </c>
      <c r="M53" s="17">
        <v>-107</v>
      </c>
      <c r="N53" s="36"/>
      <c r="O53" s="36"/>
      <c r="P53" s="17">
        <v>-35</v>
      </c>
      <c r="Q53" s="36"/>
      <c r="R53" s="36"/>
      <c r="S53" s="36"/>
      <c r="T53" s="36"/>
      <c r="U53" s="36"/>
      <c r="V53" s="36"/>
      <c r="W53" s="17">
        <v>-6</v>
      </c>
      <c r="X53" s="36"/>
      <c r="Y53" s="2"/>
    </row>
    <row x14ac:dyDescent="0.25" r="54" customHeight="1" ht="17.25">
      <c r="A54" s="15" t="s">
        <v>1010</v>
      </c>
      <c r="B54" s="16" t="s">
        <v>14</v>
      </c>
      <c r="C54" s="17">
        <v>-50</v>
      </c>
      <c r="D54" s="17">
        <v>-8</v>
      </c>
      <c r="E54" s="36"/>
      <c r="F54" s="17">
        <v>-17</v>
      </c>
      <c r="G54" s="36"/>
      <c r="H54" s="36"/>
      <c r="I54" s="36"/>
      <c r="J54" s="17">
        <v>-1</v>
      </c>
      <c r="K54" s="17">
        <v>-13</v>
      </c>
      <c r="L54" s="17">
        <v>-40</v>
      </c>
      <c r="M54" s="36"/>
      <c r="N54" s="36"/>
      <c r="O54" s="36"/>
      <c r="P54" s="17">
        <v>-61</v>
      </c>
      <c r="Q54" s="36"/>
      <c r="R54" s="36"/>
      <c r="S54" s="17">
        <v>-10</v>
      </c>
      <c r="T54" s="36"/>
      <c r="U54" s="36"/>
      <c r="V54" s="36"/>
      <c r="W54" s="36"/>
      <c r="X54" s="36"/>
      <c r="Y54" s="2"/>
    </row>
    <row x14ac:dyDescent="0.25" r="55" customHeight="1" ht="17.25">
      <c r="A55" s="15" t="s">
        <v>1355</v>
      </c>
      <c r="B55" s="16" t="s">
        <v>14</v>
      </c>
      <c r="C55" s="17">
        <v>-107</v>
      </c>
      <c r="D55" s="17">
        <v>-20</v>
      </c>
      <c r="E55" s="17">
        <v>-42</v>
      </c>
      <c r="F55" s="36"/>
      <c r="G55" s="36"/>
      <c r="H55" s="17">
        <v>-30</v>
      </c>
      <c r="I55" s="36"/>
      <c r="J55" s="17">
        <v>-14</v>
      </c>
      <c r="K55" s="36"/>
      <c r="L55" s="36"/>
      <c r="M55" s="36"/>
      <c r="N55" s="36"/>
      <c r="O55" s="36"/>
      <c r="P55" s="36"/>
      <c r="Q55" s="17">
        <v>-172</v>
      </c>
      <c r="R55" s="36"/>
      <c r="S55" s="36"/>
      <c r="T55" s="36"/>
      <c r="U55" s="36"/>
      <c r="V55" s="36"/>
      <c r="W55" s="36"/>
      <c r="X55" s="36"/>
      <c r="Y55" s="2"/>
    </row>
    <row x14ac:dyDescent="0.25" r="56" customHeight="1" ht="17.25">
      <c r="A56" s="15" t="s">
        <v>1355</v>
      </c>
      <c r="B56" s="16" t="s">
        <v>14</v>
      </c>
      <c r="C56" s="36"/>
      <c r="D56" s="36"/>
      <c r="E56" s="36"/>
      <c r="F56" s="36"/>
      <c r="G56" s="36"/>
      <c r="H56" s="36"/>
      <c r="I56" s="17">
        <v>-200</v>
      </c>
      <c r="J56" s="36"/>
      <c r="K56" s="17">
        <v>-22</v>
      </c>
      <c r="L56" s="17">
        <v>-116</v>
      </c>
      <c r="M56" s="17">
        <v>-210</v>
      </c>
      <c r="N56" s="17">
        <v>-225</v>
      </c>
      <c r="O56" s="36"/>
      <c r="P56" s="17">
        <v>-68</v>
      </c>
      <c r="Q56" s="36"/>
      <c r="R56" s="36"/>
      <c r="S56" s="17">
        <v>-98</v>
      </c>
      <c r="T56" s="36"/>
      <c r="U56" s="36"/>
      <c r="V56" s="36"/>
      <c r="W56" s="17">
        <v>-21</v>
      </c>
      <c r="X56" s="36"/>
      <c r="Y56" s="2"/>
    </row>
    <row x14ac:dyDescent="0.25" r="57" customHeight="1" ht="17.25">
      <c r="A57" s="15" t="s">
        <v>1021</v>
      </c>
      <c r="B57" s="16" t="s">
        <v>14</v>
      </c>
      <c r="C57" s="17">
        <v>-24</v>
      </c>
      <c r="D57" s="17">
        <v>-2</v>
      </c>
      <c r="E57" s="36"/>
      <c r="F57" s="36"/>
      <c r="G57" s="36"/>
      <c r="H57" s="36"/>
      <c r="I57" s="36"/>
      <c r="J57" s="17">
        <v>-1</v>
      </c>
      <c r="K57" s="17">
        <v>-6</v>
      </c>
      <c r="L57" s="17">
        <v>-20</v>
      </c>
      <c r="M57" s="17">
        <v>-65</v>
      </c>
      <c r="N57" s="36"/>
      <c r="O57" s="36"/>
      <c r="P57" s="17">
        <v>-23</v>
      </c>
      <c r="Q57" s="36"/>
      <c r="R57" s="36"/>
      <c r="S57" s="36"/>
      <c r="T57" s="36"/>
      <c r="U57" s="36"/>
      <c r="V57" s="36"/>
      <c r="W57" s="17">
        <v>-1</v>
      </c>
      <c r="X57" s="36"/>
      <c r="Y57" s="2"/>
    </row>
    <row x14ac:dyDescent="0.25" r="58" customHeight="1" ht="17.25">
      <c r="A58" s="15" t="s">
        <v>1021</v>
      </c>
      <c r="B58" s="16" t="s">
        <v>14</v>
      </c>
      <c r="C58" s="36"/>
      <c r="D58" s="36"/>
      <c r="E58" s="17">
        <v>-3</v>
      </c>
      <c r="F58" s="36"/>
      <c r="G58" s="36"/>
      <c r="H58" s="17">
        <v>-24</v>
      </c>
      <c r="I58" s="17">
        <v>-86</v>
      </c>
      <c r="J58" s="36"/>
      <c r="K58" s="36"/>
      <c r="L58" s="36"/>
      <c r="M58" s="36"/>
      <c r="N58" s="17">
        <v>-100</v>
      </c>
      <c r="O58" s="36"/>
      <c r="P58" s="36"/>
      <c r="Q58" s="36"/>
      <c r="R58" s="17">
        <v>-30</v>
      </c>
      <c r="S58" s="17">
        <v>-5</v>
      </c>
      <c r="T58" s="36"/>
      <c r="U58" s="36"/>
      <c r="V58" s="36"/>
      <c r="W58" s="36"/>
      <c r="X58" s="36"/>
      <c r="Y58" s="2"/>
    </row>
    <row x14ac:dyDescent="0.25" r="59" customHeight="1" ht="17.25">
      <c r="A59" s="21" t="s">
        <v>6187</v>
      </c>
      <c r="B59" s="47"/>
      <c r="C59" s="23">
        <f>SUM(C49:C58)</f>
      </c>
      <c r="D59" s="23">
        <f>SUM(D49:D58)</f>
      </c>
      <c r="E59" s="23">
        <f>SUM(E49:E58)</f>
      </c>
      <c r="F59" s="23">
        <f>SUM(F49:F58)</f>
      </c>
      <c r="G59" s="23">
        <f>SUM(G49:G58)</f>
      </c>
      <c r="H59" s="23">
        <f>SUM(H49:H58)</f>
      </c>
      <c r="I59" s="23">
        <f>SUM(I49:I58)</f>
      </c>
      <c r="J59" s="23">
        <f>SUM(J49:J58)</f>
      </c>
      <c r="K59" s="23">
        <f>SUM(K49:K58)</f>
      </c>
      <c r="L59" s="23">
        <f>SUM(L49:L58)</f>
      </c>
      <c r="M59" s="23">
        <f>SUM(M49:M58)</f>
      </c>
      <c r="N59" s="23">
        <f>SUM(N49:N58)</f>
      </c>
      <c r="O59" s="23">
        <f>SUM(O49:O58)</f>
      </c>
      <c r="P59" s="23">
        <f>SUM(P49:P58)</f>
      </c>
      <c r="Q59" s="23">
        <f>SUM(Q49:Q58)</f>
      </c>
      <c r="R59" s="23">
        <f>SUM(R49:R58)</f>
      </c>
      <c r="S59" s="23">
        <f>SUM(S49:S58)</f>
      </c>
      <c r="T59" s="23">
        <f>SUM(T49:T58)</f>
      </c>
      <c r="U59" s="23">
        <f>SUM(U49:U58)</f>
      </c>
      <c r="V59" s="23">
        <f>SUM(V49:V58)</f>
      </c>
      <c r="W59" s="23">
        <f>SUM(W49:W58)</f>
      </c>
      <c r="X59" s="49">
        <f>SUM(X49:X58)</f>
      </c>
      <c r="Y59" s="2"/>
    </row>
    <row x14ac:dyDescent="0.25" r="60" customHeight="1" ht="17.25">
      <c r="A60" s="123">
        <v>43962</v>
      </c>
      <c r="B60" s="124" t="s">
        <v>6380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03">
        <v>6</v>
      </c>
      <c r="Y60" s="4" t="s">
        <v>3384</v>
      </c>
    </row>
    <row x14ac:dyDescent="0.25" r="61" customHeight="1" ht="17.25">
      <c r="A61" s="15">
        <v>43962</v>
      </c>
      <c r="B61" s="16" t="s">
        <v>14</v>
      </c>
      <c r="C61" s="17">
        <v>-152</v>
      </c>
      <c r="D61" s="36"/>
      <c r="E61" s="36"/>
      <c r="F61" s="36"/>
      <c r="G61" s="17">
        <v>-30</v>
      </c>
      <c r="H61" s="17">
        <v>-40</v>
      </c>
      <c r="I61" s="36"/>
      <c r="J61" s="36"/>
      <c r="K61" s="36"/>
      <c r="L61" s="36"/>
      <c r="M61" s="36"/>
      <c r="N61" s="36"/>
      <c r="O61" s="36"/>
      <c r="P61" s="36"/>
      <c r="Q61" s="17">
        <v>-88</v>
      </c>
      <c r="R61" s="17">
        <v>-81</v>
      </c>
      <c r="S61" s="36"/>
      <c r="T61" s="17">
        <v>-1</v>
      </c>
      <c r="U61" s="36"/>
      <c r="V61" s="36"/>
      <c r="W61" s="36"/>
      <c r="X61" s="36"/>
      <c r="Y61" s="2"/>
    </row>
    <row x14ac:dyDescent="0.25" r="62" customHeight="1" ht="17.25">
      <c r="A62" s="15" t="s">
        <v>1357</v>
      </c>
      <c r="B62" s="16" t="s">
        <v>14</v>
      </c>
      <c r="C62" s="36"/>
      <c r="D62" s="36"/>
      <c r="E62" s="36"/>
      <c r="F62" s="17">
        <v>-12</v>
      </c>
      <c r="G62" s="36"/>
      <c r="H62" s="17">
        <v>-5</v>
      </c>
      <c r="I62" s="36"/>
      <c r="J62" s="36"/>
      <c r="K62" s="17">
        <v>-19</v>
      </c>
      <c r="L62" s="17">
        <v>-33</v>
      </c>
      <c r="M62" s="17">
        <v>-12</v>
      </c>
      <c r="N62" s="36"/>
      <c r="O62" s="36"/>
      <c r="P62" s="17">
        <v>-29</v>
      </c>
      <c r="Q62" s="36"/>
      <c r="R62" s="36"/>
      <c r="S62" s="17">
        <v>-13</v>
      </c>
      <c r="T62" s="36"/>
      <c r="U62" s="36"/>
      <c r="V62" s="36"/>
      <c r="W62" s="17">
        <v>-5</v>
      </c>
      <c r="X62" s="36"/>
      <c r="Y62" s="2"/>
    </row>
    <row x14ac:dyDescent="0.25" r="63" customHeight="1" ht="17.25">
      <c r="A63" s="15" t="s">
        <v>1357</v>
      </c>
      <c r="B63" s="16" t="s">
        <v>14</v>
      </c>
      <c r="C63" s="17">
        <v>-40</v>
      </c>
      <c r="D63" s="17">
        <v>-10</v>
      </c>
      <c r="E63" s="36"/>
      <c r="F63" s="36"/>
      <c r="G63" s="36"/>
      <c r="H63" s="36"/>
      <c r="I63" s="17">
        <v>-70</v>
      </c>
      <c r="J63" s="36"/>
      <c r="K63" s="36"/>
      <c r="L63" s="36"/>
      <c r="M63" s="36"/>
      <c r="N63" s="17">
        <v>-345</v>
      </c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2"/>
    </row>
    <row x14ac:dyDescent="0.25" r="64" customHeight="1" ht="17.25">
      <c r="A64" s="21" t="s">
        <v>6188</v>
      </c>
      <c r="B64" s="47"/>
      <c r="C64" s="23">
        <f>SUM(C59:C63)</f>
      </c>
      <c r="D64" s="23">
        <f>SUM(D59:D63)</f>
      </c>
      <c r="E64" s="23">
        <f>SUM(E59:E63)</f>
      </c>
      <c r="F64" s="23">
        <f>SUM(F59:F63)</f>
      </c>
      <c r="G64" s="23">
        <f>SUM(G59:G63)</f>
      </c>
      <c r="H64" s="23">
        <f>SUM(H59:H63)</f>
      </c>
      <c r="I64" s="23">
        <f>SUM(I59:I63)</f>
      </c>
      <c r="J64" s="23">
        <f>SUM(J59:J63)</f>
      </c>
      <c r="K64" s="23">
        <f>SUM(K59:K63)</f>
      </c>
      <c r="L64" s="49">
        <f>SUM(L59:L63)</f>
      </c>
      <c r="M64" s="23">
        <f>SUM(M59:M63)</f>
      </c>
      <c r="N64" s="23">
        <f>SUM(N59:N63)</f>
      </c>
      <c r="O64" s="23">
        <f>SUM(O59:O63)</f>
      </c>
      <c r="P64" s="49">
        <f>SUM(P59:P63)</f>
      </c>
      <c r="Q64" s="23">
        <f>SUM(Q59:Q63)</f>
      </c>
      <c r="R64" s="23">
        <f>SUM(R59:R63)</f>
      </c>
      <c r="S64" s="23">
        <f>SUM(S59:S63)</f>
      </c>
      <c r="T64" s="23">
        <f>SUM(T59:T63)</f>
      </c>
      <c r="U64" s="23">
        <f>SUM(U59:U63)</f>
      </c>
      <c r="V64" s="23">
        <f>SUM(V59:V63)</f>
      </c>
      <c r="W64" s="23">
        <f>SUM(W59:W63)</f>
      </c>
      <c r="X64" s="23">
        <f>SUM(X59:X63)</f>
      </c>
      <c r="Y64" s="2"/>
    </row>
    <row x14ac:dyDescent="0.25" r="65" customHeight="1" ht="17.25">
      <c r="A65" s="15">
        <v>44147</v>
      </c>
      <c r="B65" s="16" t="s">
        <v>14</v>
      </c>
      <c r="C65" s="450">
        <v>-62</v>
      </c>
      <c r="D65" s="450">
        <v>-24</v>
      </c>
      <c r="E65" s="18"/>
      <c r="F65" s="18"/>
      <c r="G65" s="450">
        <v>-24</v>
      </c>
      <c r="H65" s="450">
        <v>-21</v>
      </c>
      <c r="I65" s="450">
        <v>-70</v>
      </c>
      <c r="J65" s="18"/>
      <c r="K65" s="18"/>
      <c r="L65" s="18"/>
      <c r="M65" s="18"/>
      <c r="N65" s="450">
        <v>-219</v>
      </c>
      <c r="O65" s="18"/>
      <c r="P65" s="18"/>
      <c r="Q65" s="450">
        <v>-13</v>
      </c>
      <c r="R65" s="450">
        <v>-12</v>
      </c>
      <c r="S65" s="18"/>
      <c r="T65" s="18"/>
      <c r="U65" s="18"/>
      <c r="V65" s="18"/>
      <c r="W65" s="18"/>
      <c r="X65" s="18"/>
      <c r="Y65" s="2"/>
    </row>
    <row x14ac:dyDescent="0.25" r="66" customHeight="1" ht="17.25">
      <c r="A66" s="123" t="s">
        <v>85</v>
      </c>
      <c r="B66" s="124"/>
      <c r="C66" s="36"/>
      <c r="D66" s="36"/>
      <c r="E66" s="18"/>
      <c r="F66" s="18"/>
      <c r="G66" s="60"/>
      <c r="H66" s="60"/>
      <c r="I66" s="60"/>
      <c r="J66" s="18"/>
      <c r="K66" s="18"/>
      <c r="L66" s="18"/>
      <c r="M66" s="18"/>
      <c r="N66" s="60"/>
      <c r="O66" s="518">
        <v>-34</v>
      </c>
      <c r="P66" s="18"/>
      <c r="Q66" s="60"/>
      <c r="R66" s="60"/>
      <c r="S66" s="18"/>
      <c r="T66" s="18"/>
      <c r="U66" s="18"/>
      <c r="V66" s="18"/>
      <c r="W66" s="18"/>
      <c r="X66" s="18"/>
      <c r="Y66" s="2"/>
    </row>
    <row x14ac:dyDescent="0.25" r="67" customHeight="1" ht="17.25">
      <c r="A67" s="15">
        <v>44147</v>
      </c>
      <c r="B67" s="16" t="s">
        <v>14</v>
      </c>
      <c r="C67" s="18"/>
      <c r="D67" s="18"/>
      <c r="E67" s="450">
        <v>-3</v>
      </c>
      <c r="F67" s="450">
        <v>-6</v>
      </c>
      <c r="G67" s="58"/>
      <c r="H67" s="58"/>
      <c r="I67" s="58"/>
      <c r="J67" s="18"/>
      <c r="K67" s="450">
        <v>-11</v>
      </c>
      <c r="L67" s="17">
        <v>-12</v>
      </c>
      <c r="M67" s="450">
        <v>-2</v>
      </c>
      <c r="N67" s="58"/>
      <c r="O67" s="58"/>
      <c r="P67" s="17">
        <v>-7</v>
      </c>
      <c r="Q67" s="58"/>
      <c r="R67" s="58"/>
      <c r="S67" s="450">
        <v>-9</v>
      </c>
      <c r="T67" s="18"/>
      <c r="U67" s="18"/>
      <c r="V67" s="18"/>
      <c r="W67" s="450">
        <v>-2</v>
      </c>
      <c r="X67" s="18"/>
      <c r="Y67" s="2"/>
    </row>
    <row x14ac:dyDescent="0.25" r="68" customHeight="1" ht="17.25">
      <c r="A68" s="568" t="s">
        <v>6381</v>
      </c>
      <c r="B68" s="569"/>
      <c r="C68" s="108"/>
      <c r="D68" s="108"/>
      <c r="E68" s="58"/>
      <c r="F68" s="58"/>
      <c r="G68" s="58"/>
      <c r="H68" s="58"/>
      <c r="I68" s="58"/>
      <c r="J68" s="108"/>
      <c r="K68" s="108"/>
      <c r="L68" s="108"/>
      <c r="M68" s="58"/>
      <c r="N68" s="58"/>
      <c r="O68" s="58"/>
      <c r="P68" s="107">
        <v>8</v>
      </c>
      <c r="Q68" s="58"/>
      <c r="R68" s="58"/>
      <c r="S68" s="108"/>
      <c r="T68" s="108"/>
      <c r="U68" s="108"/>
      <c r="V68" s="108"/>
      <c r="W68" s="108"/>
      <c r="X68" s="108"/>
      <c r="Y68" s="2"/>
    </row>
    <row x14ac:dyDescent="0.25" r="69" customHeight="1" ht="17.25">
      <c r="A69" s="62" t="s">
        <v>6189</v>
      </c>
      <c r="B69" s="63"/>
      <c r="C69" s="80">
        <f>SUM(C64:C68)</f>
      </c>
      <c r="D69" s="80">
        <f>SUM(D64:D68)</f>
      </c>
      <c r="E69" s="80">
        <f>SUM(E64:E68)</f>
      </c>
      <c r="F69" s="80">
        <f>SUM(F64:F68)</f>
      </c>
      <c r="G69" s="80">
        <f>SUM(G64:G68)</f>
      </c>
      <c r="H69" s="80">
        <f>SUM(H64:H68)</f>
      </c>
      <c r="I69" s="80">
        <f>SUM(I64:I68)</f>
      </c>
      <c r="J69" s="80">
        <f>SUM(J64:J68)</f>
      </c>
      <c r="K69" s="49">
        <f>SUM(K64:K68)</f>
      </c>
      <c r="L69" s="49">
        <f>SUM(L64:L68)</f>
      </c>
      <c r="M69" s="80">
        <f>SUM(M64:M68)</f>
      </c>
      <c r="N69" s="80">
        <f>SUM(N64:N68)</f>
      </c>
      <c r="O69" s="80">
        <f>SUM(O64:O68)</f>
      </c>
      <c r="P69" s="81">
        <f>SUM(P64:P68)</f>
      </c>
      <c r="Q69" s="80">
        <f>SUM(Q64:Q68)</f>
      </c>
      <c r="R69" s="80">
        <f>SUM(R64:R68)</f>
      </c>
      <c r="S69" s="49">
        <f>SUM(S64:S68)</f>
      </c>
      <c r="T69" s="80">
        <f>SUM(T64:T68)</f>
      </c>
      <c r="U69" s="80">
        <f>SUM(U64:U68)</f>
      </c>
      <c r="V69" s="80">
        <f>SUM(V64:V68)</f>
      </c>
      <c r="W69" s="49">
        <f>SUM(W64:W68)</f>
      </c>
      <c r="X69" s="81">
        <f>SUM(X64:X68)</f>
      </c>
      <c r="Y69" s="7" t="s">
        <v>6382</v>
      </c>
    </row>
    <row x14ac:dyDescent="0.25" r="70" customHeight="1" ht="17.25">
      <c r="A70" s="568" t="s">
        <v>6383</v>
      </c>
      <c r="B70" s="569"/>
      <c r="C70" s="108"/>
      <c r="D70" s="108"/>
      <c r="E70" s="108"/>
      <c r="F70" s="107">
        <v>-13</v>
      </c>
      <c r="G70" s="108"/>
      <c r="H70" s="108"/>
      <c r="I70" s="108"/>
      <c r="J70" s="107">
        <v>-2</v>
      </c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2"/>
    </row>
    <row x14ac:dyDescent="0.25" r="71" customHeight="1" ht="17.25">
      <c r="A71" s="200"/>
      <c r="B71" s="201" t="s">
        <v>17</v>
      </c>
      <c r="C71" s="194">
        <v>-67</v>
      </c>
      <c r="D71" s="194">
        <v>-16</v>
      </c>
      <c r="E71" s="194">
        <v>-7</v>
      </c>
      <c r="F71" s="194">
        <v>-12</v>
      </c>
      <c r="G71" s="194">
        <v>-16</v>
      </c>
      <c r="H71" s="194">
        <v>-48</v>
      </c>
      <c r="I71" s="194">
        <v>-180</v>
      </c>
      <c r="J71" s="194">
        <v>-9</v>
      </c>
      <c r="K71" s="202"/>
      <c r="L71" s="202"/>
      <c r="M71" s="194">
        <v>-53</v>
      </c>
      <c r="N71" s="202"/>
      <c r="O71" s="194">
        <v>-216</v>
      </c>
      <c r="P71" s="202"/>
      <c r="Q71" s="194">
        <v>-21</v>
      </c>
      <c r="R71" s="194">
        <v>-73</v>
      </c>
      <c r="S71" s="202"/>
      <c r="T71" s="194">
        <v>-2</v>
      </c>
      <c r="U71" s="194">
        <v>-41</v>
      </c>
      <c r="V71" s="194">
        <v>-7</v>
      </c>
      <c r="W71" s="202"/>
      <c r="X71" s="202"/>
      <c r="Y71" s="32" t="s">
        <v>396</v>
      </c>
    </row>
    <row x14ac:dyDescent="0.25" r="72" customHeight="1" ht="17.25">
      <c r="A72" s="359">
        <v>44442</v>
      </c>
      <c r="B72" s="360" t="s">
        <v>6384</v>
      </c>
      <c r="C72" s="696"/>
      <c r="D72" s="696"/>
      <c r="E72" s="696"/>
      <c r="F72" s="696"/>
      <c r="G72" s="696"/>
      <c r="H72" s="696"/>
      <c r="I72" s="696"/>
      <c r="J72" s="696"/>
      <c r="K72" s="291">
        <v>1</v>
      </c>
      <c r="L72" s="291">
        <v>22</v>
      </c>
      <c r="M72" s="696"/>
      <c r="N72" s="696"/>
      <c r="O72" s="696"/>
      <c r="P72" s="696"/>
      <c r="Q72" s="696"/>
      <c r="R72" s="696"/>
      <c r="S72" s="291">
        <v>1</v>
      </c>
      <c r="T72" s="696"/>
      <c r="U72" s="696"/>
      <c r="V72" s="696"/>
      <c r="W72" s="291">
        <v>1</v>
      </c>
      <c r="X72" s="696"/>
      <c r="Y72" s="271" t="s">
        <v>4415</v>
      </c>
    </row>
    <row x14ac:dyDescent="0.25" r="73" customHeight="1" ht="17.25">
      <c r="A73" s="200"/>
      <c r="B73" s="201"/>
      <c r="C73" s="202"/>
      <c r="D73" s="202"/>
      <c r="E73" s="202"/>
      <c r="F73" s="202"/>
      <c r="G73" s="202"/>
      <c r="H73" s="202"/>
      <c r="I73" s="202"/>
      <c r="J73" s="202"/>
      <c r="K73" s="202"/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"/>
    </row>
    <row x14ac:dyDescent="0.25" r="74" customHeight="1" ht="17.25">
      <c r="A74" s="15"/>
      <c r="B74" s="1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2"/>
    </row>
    <row x14ac:dyDescent="0.25" r="75" customHeight="1" ht="17.25">
      <c r="A75" s="123"/>
      <c r="B75" s="124"/>
      <c r="C75" s="103">
        <f>SUM(C69:C74)</f>
      </c>
      <c r="D75" s="103">
        <f>SUM(D69:D74)</f>
      </c>
      <c r="E75" s="103">
        <f>SUM(E69:E74)</f>
      </c>
      <c r="F75" s="103">
        <f>SUM(F69:F74)</f>
      </c>
      <c r="G75" s="103">
        <f>SUM(G69:G74)</f>
      </c>
      <c r="H75" s="103">
        <f>SUM(H69:H74)</f>
      </c>
      <c r="I75" s="103">
        <f>SUM(I69:I74)</f>
      </c>
      <c r="J75" s="103">
        <f>SUM(J69:J74)</f>
      </c>
      <c r="K75" s="103">
        <f>SUM(K69:K74)</f>
      </c>
      <c r="L75" s="103">
        <f>SUM(L69:L74)</f>
      </c>
      <c r="M75" s="103">
        <f>SUM(M69:M74)</f>
      </c>
      <c r="N75" s="103">
        <f>SUM(N69:N74)</f>
      </c>
      <c r="O75" s="103">
        <f>SUM(O69:O74)</f>
      </c>
      <c r="P75" s="103">
        <f>SUM(P69:P74)</f>
      </c>
      <c r="Q75" s="103">
        <f>SUM(Q69:Q74)</f>
      </c>
      <c r="R75" s="103">
        <f>SUM(R69:R74)</f>
      </c>
      <c r="S75" s="103">
        <f>SUM(S69:S74)</f>
      </c>
      <c r="T75" s="103">
        <f>SUM(T69:T74)</f>
      </c>
      <c r="U75" s="103">
        <f>SUM(U69:U74)</f>
      </c>
      <c r="V75" s="103">
        <f>SUM(V69:V74)</f>
      </c>
      <c r="W75" s="103">
        <f>SUM(W69:W74)</f>
      </c>
      <c r="X75" s="103">
        <f>SUM(X69:X74)</f>
      </c>
      <c r="Y75" s="2"/>
    </row>
    <row x14ac:dyDescent="0.25" r="76" customHeight="1" ht="17.25">
      <c r="A76" s="37"/>
      <c r="B76" s="8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2"/>
    </row>
    <row x14ac:dyDescent="0.25" r="77" customHeight="1" ht="17.25">
      <c r="A77" s="1"/>
      <c r="B77" s="962"/>
      <c r="C77" s="267" t="s">
        <v>7</v>
      </c>
      <c r="D77" s="267" t="s">
        <v>76</v>
      </c>
      <c r="E77" s="267" t="s">
        <v>1864</v>
      </c>
      <c r="F77" s="267" t="s">
        <v>428</v>
      </c>
      <c r="G77" s="267" t="s">
        <v>383</v>
      </c>
      <c r="H77" s="267" t="s">
        <v>1866</v>
      </c>
      <c r="I77" s="267" t="s">
        <v>9</v>
      </c>
      <c r="J77" s="267" t="s">
        <v>6343</v>
      </c>
      <c r="K77" s="267" t="s">
        <v>75</v>
      </c>
      <c r="L77" s="267" t="s">
        <v>8</v>
      </c>
      <c r="M77" s="267" t="s">
        <v>358</v>
      </c>
      <c r="N77" s="267" t="s">
        <v>33</v>
      </c>
      <c r="O77" s="267" t="s">
        <v>1083</v>
      </c>
      <c r="P77" s="267" t="s">
        <v>6</v>
      </c>
      <c r="Q77" s="267" t="s">
        <v>31</v>
      </c>
      <c r="R77" s="267" t="s">
        <v>32</v>
      </c>
      <c r="S77" s="267" t="s">
        <v>10</v>
      </c>
      <c r="T77" s="267" t="s">
        <v>6344</v>
      </c>
      <c r="U77" s="267" t="s">
        <v>6345</v>
      </c>
      <c r="V77" s="267" t="s">
        <v>6346</v>
      </c>
      <c r="W77" s="267" t="s">
        <v>368</v>
      </c>
      <c r="X77" s="267" t="s">
        <v>6347</v>
      </c>
      <c r="Y77" s="2"/>
    </row>
    <row x14ac:dyDescent="0.25" r="78" customHeight="1" ht="17.25">
      <c r="A78" s="1"/>
      <c r="B78" s="962"/>
      <c r="C78" s="963"/>
      <c r="D78" s="375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2"/>
    </row>
    <row x14ac:dyDescent="0.25" r="79" customHeight="1" ht="17.25">
      <c r="A79" s="331" t="s">
        <v>6385</v>
      </c>
      <c r="B79" s="136"/>
      <c r="C79" s="135"/>
      <c r="D79" s="135"/>
      <c r="E79" s="135"/>
      <c r="F79" s="135"/>
      <c r="G79" s="135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2"/>
    </row>
    <row x14ac:dyDescent="0.25" r="80" customHeight="1" ht="17.25">
      <c r="A80" s="331" t="s">
        <v>6386</v>
      </c>
      <c r="B80" s="136"/>
      <c r="C80" s="135"/>
      <c r="D80" s="135"/>
      <c r="E80" s="135"/>
      <c r="F80" s="135"/>
      <c r="G80" s="135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2"/>
    </row>
    <row x14ac:dyDescent="0.25" r="81" customHeight="1" ht="17.25">
      <c r="A81" s="331" t="s">
        <v>6387</v>
      </c>
      <c r="B81" s="136"/>
      <c r="C81" s="135"/>
      <c r="D81" s="135"/>
      <c r="E81" s="135"/>
      <c r="F81" s="135"/>
      <c r="G81" s="135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2"/>
    </row>
    <row x14ac:dyDescent="0.25" r="82" customHeight="1" ht="17.25">
      <c r="A82" s="331" t="s">
        <v>6388</v>
      </c>
      <c r="B82" s="136"/>
      <c r="C82" s="135"/>
      <c r="D82" s="135"/>
      <c r="E82" s="135"/>
      <c r="F82" s="135"/>
      <c r="G82" s="135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2"/>
    </row>
    <row x14ac:dyDescent="0.25" r="83" customHeight="1" ht="17.25">
      <c r="A83" s="331" t="s">
        <v>6389</v>
      </c>
      <c r="B83" s="136"/>
      <c r="C83" s="135"/>
      <c r="D83" s="135"/>
      <c r="E83" s="135"/>
      <c r="F83" s="135"/>
      <c r="G83" s="135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2"/>
    </row>
    <row x14ac:dyDescent="0.25" r="84" customHeight="1" ht="17.25">
      <c r="A84" s="37"/>
      <c r="B84" s="8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2"/>
    </row>
    <row x14ac:dyDescent="0.25" r="85" customHeight="1" ht="17.25">
      <c r="A85" s="37"/>
      <c r="B85" s="8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2"/>
    </row>
    <row x14ac:dyDescent="0.25" r="86" customHeight="1" ht="17.25">
      <c r="A86" s="127" t="s">
        <v>6390</v>
      </c>
      <c r="B86" s="128"/>
      <c r="C86" s="144"/>
      <c r="D86" s="144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2"/>
    </row>
    <row x14ac:dyDescent="0.25" r="87" customHeight="1" ht="17.25">
      <c r="A87" s="127" t="s">
        <v>6391</v>
      </c>
      <c r="B87" s="128"/>
      <c r="C87" s="144"/>
      <c r="D87" s="144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2"/>
    </row>
    <row x14ac:dyDescent="0.25" r="88" customHeight="1" ht="17.25">
      <c r="A88" s="127" t="s">
        <v>6392</v>
      </c>
      <c r="B88" s="128"/>
      <c r="C88" s="144"/>
      <c r="D88" s="144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2"/>
    </row>
    <row x14ac:dyDescent="0.25" r="89" customHeight="1" ht="17.25">
      <c r="A89" s="127" t="s">
        <v>6393</v>
      </c>
      <c r="B89" s="128"/>
      <c r="C89" s="144"/>
      <c r="D89" s="144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2"/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6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6327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9</v>
      </c>
      <c r="F6" s="267" t="s">
        <v>10</v>
      </c>
      <c r="G6" s="267" t="s">
        <v>8</v>
      </c>
      <c r="H6" s="267" t="s">
        <v>428</v>
      </c>
      <c r="I6" s="267" t="s">
        <v>32</v>
      </c>
      <c r="J6" s="267" t="s">
        <v>33</v>
      </c>
      <c r="K6" s="267" t="s">
        <v>31</v>
      </c>
      <c r="L6" s="267" t="s">
        <v>383</v>
      </c>
      <c r="M6" s="267" t="s">
        <v>75</v>
      </c>
      <c r="N6" s="267" t="s">
        <v>76</v>
      </c>
      <c r="O6" s="267" t="s">
        <v>368</v>
      </c>
      <c r="P6" s="2"/>
    </row>
    <row x14ac:dyDescent="0.25" r="7" customHeight="1" ht="17.25">
      <c r="A7" s="24" t="s">
        <v>4796</v>
      </c>
      <c r="B7" s="25" t="s">
        <v>6328</v>
      </c>
      <c r="C7" s="26">
        <v>50</v>
      </c>
      <c r="D7" s="26">
        <v>50</v>
      </c>
      <c r="E7" s="26">
        <v>100</v>
      </c>
      <c r="F7" s="26">
        <v>20</v>
      </c>
      <c r="G7" s="26">
        <v>30</v>
      </c>
      <c r="H7" s="26">
        <v>10</v>
      </c>
      <c r="I7" s="26">
        <v>10</v>
      </c>
      <c r="J7" s="45"/>
      <c r="K7" s="45"/>
      <c r="L7" s="45"/>
      <c r="M7" s="45"/>
      <c r="N7" s="45"/>
      <c r="O7" s="27"/>
      <c r="P7" s="2"/>
    </row>
    <row x14ac:dyDescent="0.25" r="8" customHeight="1" ht="17.25">
      <c r="A8" s="21" t="s">
        <v>6183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352"/>
      <c r="K8" s="352"/>
      <c r="L8" s="352"/>
      <c r="M8" s="352"/>
      <c r="N8" s="352"/>
      <c r="O8" s="119"/>
      <c r="P8" s="2"/>
    </row>
    <row x14ac:dyDescent="0.25" r="9" customHeight="1" ht="17.25">
      <c r="A9" s="54"/>
      <c r="B9" s="5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2"/>
    </row>
    <row x14ac:dyDescent="0.25" r="10" customHeight="1" ht="17.25">
      <c r="A10" s="21" t="s">
        <v>6263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352"/>
      <c r="K10" s="352"/>
      <c r="L10" s="352"/>
      <c r="M10" s="352"/>
      <c r="N10" s="352"/>
      <c r="O10" s="119"/>
      <c r="P10" s="2"/>
    </row>
    <row x14ac:dyDescent="0.25" r="11" customHeight="1" ht="17.25">
      <c r="A11" s="33">
        <v>44840</v>
      </c>
      <c r="B11" s="34" t="s">
        <v>6329</v>
      </c>
      <c r="C11" s="20"/>
      <c r="D11" s="20"/>
      <c r="E11" s="19">
        <v>250</v>
      </c>
      <c r="F11" s="19">
        <v>10</v>
      </c>
      <c r="G11" s="19">
        <v>70</v>
      </c>
      <c r="H11" s="19">
        <v>50</v>
      </c>
      <c r="I11" s="19">
        <v>40</v>
      </c>
      <c r="J11" s="19">
        <v>280</v>
      </c>
      <c r="K11" s="19">
        <v>40</v>
      </c>
      <c r="L11" s="35"/>
      <c r="M11" s="35"/>
      <c r="N11" s="35"/>
      <c r="O11" s="20"/>
      <c r="P11" s="2"/>
    </row>
    <row x14ac:dyDescent="0.25" r="12" customHeight="1" ht="17.25">
      <c r="A12" s="33">
        <v>44840</v>
      </c>
      <c r="B12" s="34" t="s">
        <v>6330</v>
      </c>
      <c r="C12" s="19">
        <v>130</v>
      </c>
      <c r="D12" s="19">
        <v>130</v>
      </c>
      <c r="E12" s="35"/>
      <c r="F12" s="19">
        <v>20</v>
      </c>
      <c r="G12" s="35"/>
      <c r="H12" s="35"/>
      <c r="I12" s="35"/>
      <c r="J12" s="35"/>
      <c r="K12" s="35"/>
      <c r="L12" s="35"/>
      <c r="M12" s="35"/>
      <c r="N12" s="35"/>
      <c r="O12" s="35"/>
      <c r="P12" s="2"/>
    </row>
    <row x14ac:dyDescent="0.25" r="13" customHeight="1" ht="17.25">
      <c r="A13" s="33" t="s">
        <v>518</v>
      </c>
      <c r="B13" s="34" t="s">
        <v>6331</v>
      </c>
      <c r="C13" s="19">
        <v>10</v>
      </c>
      <c r="D13" s="19">
        <v>10</v>
      </c>
      <c r="E13" s="20"/>
      <c r="F13" s="19">
        <v>30</v>
      </c>
      <c r="G13" s="19">
        <v>20</v>
      </c>
      <c r="H13" s="20"/>
      <c r="I13" s="20"/>
      <c r="J13" s="20"/>
      <c r="K13" s="20"/>
      <c r="L13" s="19">
        <v>26</v>
      </c>
      <c r="M13" s="35"/>
      <c r="N13" s="35"/>
      <c r="O13" s="20"/>
      <c r="P13" s="2"/>
    </row>
    <row x14ac:dyDescent="0.25" r="14" customHeight="1" ht="17.25">
      <c r="A14" s="650"/>
      <c r="B14" s="961" t="s">
        <v>6332</v>
      </c>
      <c r="C14" s="229"/>
      <c r="D14" s="230">
        <v>310</v>
      </c>
      <c r="E14" s="230">
        <v>256</v>
      </c>
      <c r="F14" s="230">
        <v>112</v>
      </c>
      <c r="G14" s="230">
        <v>92</v>
      </c>
      <c r="H14" s="230">
        <v>14</v>
      </c>
      <c r="I14" s="230">
        <v>24</v>
      </c>
      <c r="J14" s="230">
        <v>286</v>
      </c>
      <c r="K14" s="230">
        <v>32</v>
      </c>
      <c r="L14" s="230">
        <v>30</v>
      </c>
      <c r="M14" s="229"/>
      <c r="N14" s="229"/>
      <c r="O14" s="230">
        <v>172</v>
      </c>
      <c r="P14" s="2"/>
    </row>
    <row x14ac:dyDescent="0.25" r="15" customHeight="1" ht="17.25">
      <c r="A15" s="21" t="s">
        <v>6333</v>
      </c>
      <c r="B15" s="47"/>
      <c r="C15" s="23">
        <f>SUM(C10:C14)</f>
      </c>
      <c r="D15" s="23">
        <f>SUM(D10:D14)</f>
      </c>
      <c r="E15" s="23">
        <f>SUM(E10:E14)</f>
      </c>
      <c r="F15" s="23">
        <f>SUM(F10:F14)</f>
      </c>
      <c r="G15" s="23">
        <f>SUM(G10:G14)</f>
      </c>
      <c r="H15" s="23">
        <f>SUM(H10:H14)</f>
      </c>
      <c r="I15" s="23">
        <f>SUM(I10:I14)</f>
      </c>
      <c r="J15" s="23">
        <f>SUM(J10:J14)</f>
      </c>
      <c r="K15" s="23">
        <f>SUM(K10:K14)</f>
      </c>
      <c r="L15" s="23">
        <f>SUM(L10:L14)</f>
      </c>
      <c r="M15" s="23">
        <f>SUM(M10:M14)</f>
      </c>
      <c r="N15" s="23">
        <f>SUM(N10:N14)</f>
      </c>
      <c r="O15" s="23">
        <f>SUM(O10:O14)</f>
      </c>
      <c r="P15" s="2"/>
    </row>
    <row x14ac:dyDescent="0.25" r="16" customHeight="1" ht="17.25">
      <c r="A16" s="33" t="s">
        <v>453</v>
      </c>
      <c r="B16" s="34" t="s">
        <v>14</v>
      </c>
      <c r="C16" s="19">
        <v>-70</v>
      </c>
      <c r="D16" s="19">
        <v>-66</v>
      </c>
      <c r="E16" s="19">
        <v>-126</v>
      </c>
      <c r="F16" s="19">
        <v>-14</v>
      </c>
      <c r="G16" s="19">
        <v>-56</v>
      </c>
      <c r="H16" s="19">
        <v>-10</v>
      </c>
      <c r="I16" s="35"/>
      <c r="J16" s="19">
        <v>-150</v>
      </c>
      <c r="K16" s="19">
        <v>-30</v>
      </c>
      <c r="L16" s="19">
        <v>-8</v>
      </c>
      <c r="M16" s="35"/>
      <c r="N16" s="35"/>
      <c r="O16" s="35"/>
      <c r="P16" s="2"/>
    </row>
    <row x14ac:dyDescent="0.25" r="17" customHeight="1" ht="17.25">
      <c r="A17" s="33" t="s">
        <v>453</v>
      </c>
      <c r="B17" s="16" t="s">
        <v>6334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19">
        <v>18</v>
      </c>
      <c r="N17" s="19">
        <v>18</v>
      </c>
      <c r="O17" s="35"/>
      <c r="P17" s="2"/>
    </row>
    <row x14ac:dyDescent="0.25" r="18" customHeight="1" ht="17.25">
      <c r="A18" s="54" t="s">
        <v>453</v>
      </c>
      <c r="B18" s="55" t="s">
        <v>6335</v>
      </c>
      <c r="C18" s="20"/>
      <c r="D18" s="99">
        <v>-288</v>
      </c>
      <c r="E18" s="20"/>
      <c r="F18" s="20"/>
      <c r="G18" s="99">
        <v>-106</v>
      </c>
      <c r="H18" s="20"/>
      <c r="I18" s="20"/>
      <c r="J18" s="20"/>
      <c r="K18" s="20"/>
      <c r="L18" s="20"/>
      <c r="M18" s="20"/>
      <c r="N18" s="20"/>
      <c r="O18" s="99">
        <v>-61</v>
      </c>
      <c r="P18" s="2"/>
    </row>
    <row x14ac:dyDescent="0.25" r="19" customHeight="1" ht="17.25">
      <c r="A19" s="54" t="s">
        <v>3665</v>
      </c>
      <c r="B19" s="55" t="s">
        <v>6335</v>
      </c>
      <c r="C19" s="20"/>
      <c r="D19" s="18"/>
      <c r="E19" s="18"/>
      <c r="F19" s="18"/>
      <c r="G19" s="18"/>
      <c r="H19" s="18"/>
      <c r="I19" s="103">
        <v>-24</v>
      </c>
      <c r="J19" s="18"/>
      <c r="K19" s="103">
        <v>-32</v>
      </c>
      <c r="L19" s="103">
        <v>-30</v>
      </c>
      <c r="M19" s="20"/>
      <c r="N19" s="20"/>
      <c r="O19" s="18"/>
      <c r="P19" s="2"/>
    </row>
    <row x14ac:dyDescent="0.25" r="20" customHeight="1" ht="17.25">
      <c r="A20" s="54" t="s">
        <v>3665</v>
      </c>
      <c r="B20" s="55" t="s">
        <v>6335</v>
      </c>
      <c r="C20" s="20"/>
      <c r="D20" s="103">
        <v>-22</v>
      </c>
      <c r="E20" s="103">
        <v>-241</v>
      </c>
      <c r="F20" s="103">
        <v>-112</v>
      </c>
      <c r="G20" s="18"/>
      <c r="H20" s="103">
        <v>-14</v>
      </c>
      <c r="I20" s="18"/>
      <c r="J20" s="103">
        <v>-286</v>
      </c>
      <c r="K20" s="18"/>
      <c r="L20" s="18"/>
      <c r="M20" s="20"/>
      <c r="N20" s="20"/>
      <c r="O20" s="103">
        <v>-111</v>
      </c>
      <c r="P20" s="2"/>
    </row>
    <row x14ac:dyDescent="0.25" r="21" customHeight="1" ht="17.25">
      <c r="A21" s="33" t="s">
        <v>3665</v>
      </c>
      <c r="B21" s="34" t="s">
        <v>14</v>
      </c>
      <c r="C21" s="20"/>
      <c r="D21" s="20"/>
      <c r="E21" s="20"/>
      <c r="F21" s="20"/>
      <c r="G21" s="20"/>
      <c r="H21" s="19">
        <v>-3</v>
      </c>
      <c r="I21" s="19">
        <v>-25</v>
      </c>
      <c r="J21" s="19">
        <v>-47</v>
      </c>
      <c r="K21" s="19">
        <v>-7</v>
      </c>
      <c r="L21" s="19">
        <v>-10</v>
      </c>
      <c r="M21" s="20"/>
      <c r="N21" s="20"/>
      <c r="O21" s="20"/>
      <c r="P21" s="2"/>
    </row>
    <row x14ac:dyDescent="0.25" r="22" customHeight="1" ht="17.25">
      <c r="A22" s="21" t="s">
        <v>6336</v>
      </c>
      <c r="B22" s="47"/>
      <c r="C22" s="23">
        <f>SUM(C15:C21)</f>
      </c>
      <c r="D22" s="23">
        <f>SUM(D15:D21)</f>
      </c>
      <c r="E22" s="23">
        <f>SUM(E15:E21)</f>
      </c>
      <c r="F22" s="23">
        <f>SUM(F15:F21)</f>
      </c>
      <c r="G22" s="23">
        <f>SUM(G15:G21)</f>
      </c>
      <c r="H22" s="23">
        <f>SUM(H15:H21)</f>
      </c>
      <c r="I22" s="23">
        <f>SUM(I15:I21)</f>
      </c>
      <c r="J22" s="23">
        <f>SUM(J15:J21)</f>
      </c>
      <c r="K22" s="23">
        <f>SUM(K15:K21)</f>
      </c>
      <c r="L22" s="23">
        <f>SUM(L15:L21)</f>
      </c>
      <c r="M22" s="23">
        <f>SUM(M15:M21)</f>
      </c>
      <c r="N22" s="23">
        <f>SUM(N15:N21)</f>
      </c>
      <c r="O22" s="23">
        <f>SUM(O15:O21)</f>
      </c>
      <c r="P22" s="2"/>
    </row>
    <row x14ac:dyDescent="0.25" r="23" customHeight="1" ht="17.25">
      <c r="A23" s="33" t="s">
        <v>3670</v>
      </c>
      <c r="B23" s="34" t="s">
        <v>14</v>
      </c>
      <c r="C23" s="19">
        <v>-72</v>
      </c>
      <c r="D23" s="19">
        <v>-45</v>
      </c>
      <c r="E23" s="19">
        <v>-95</v>
      </c>
      <c r="F23" s="19">
        <v>-20</v>
      </c>
      <c r="G23" s="19">
        <v>-10</v>
      </c>
      <c r="H23" s="19">
        <v>-10</v>
      </c>
      <c r="I23" s="20"/>
      <c r="J23" s="20"/>
      <c r="K23" s="19">
        <v>-3</v>
      </c>
      <c r="L23" s="20"/>
      <c r="M23" s="20"/>
      <c r="N23" s="20"/>
      <c r="O23" s="20"/>
      <c r="P23" s="2"/>
    </row>
    <row x14ac:dyDescent="0.25" r="24" customHeight="1" ht="17.25">
      <c r="A24" s="33" t="s">
        <v>553</v>
      </c>
      <c r="B24" s="16" t="s">
        <v>6337</v>
      </c>
      <c r="C24" s="20"/>
      <c r="D24" s="20"/>
      <c r="E24" s="20"/>
      <c r="F24" s="20"/>
      <c r="G24" s="20"/>
      <c r="H24" s="35"/>
      <c r="I24" s="35"/>
      <c r="J24" s="19">
        <v>50</v>
      </c>
      <c r="K24" s="35"/>
      <c r="L24" s="35"/>
      <c r="M24" s="20"/>
      <c r="N24" s="20"/>
      <c r="O24" s="20"/>
      <c r="P24" s="2"/>
    </row>
    <row x14ac:dyDescent="0.25" r="25" customHeight="1" ht="17.25">
      <c r="A25" s="33" t="s">
        <v>553</v>
      </c>
      <c r="B25" s="34" t="s">
        <v>14</v>
      </c>
      <c r="C25" s="20"/>
      <c r="D25" s="20"/>
      <c r="E25" s="20"/>
      <c r="F25" s="19">
        <v>-13</v>
      </c>
      <c r="G25" s="20"/>
      <c r="H25" s="19">
        <v>-12</v>
      </c>
      <c r="I25" s="35"/>
      <c r="J25" s="35"/>
      <c r="K25" s="35"/>
      <c r="L25" s="35"/>
      <c r="M25" s="20"/>
      <c r="N25" s="20"/>
      <c r="O25" s="20"/>
      <c r="P25" s="2"/>
    </row>
    <row x14ac:dyDescent="0.25" r="26" customHeight="1" ht="17.25">
      <c r="A26" s="33" t="s">
        <v>3251</v>
      </c>
      <c r="B26" s="16" t="s">
        <v>6338</v>
      </c>
      <c r="C26" s="19">
        <v>12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"/>
    </row>
    <row x14ac:dyDescent="0.25" r="27" customHeight="1" ht="17.25">
      <c r="A27" s="21" t="s">
        <v>6274</v>
      </c>
      <c r="B27" s="47"/>
      <c r="C27" s="23">
        <f>SUM(C22:C26)</f>
      </c>
      <c r="D27" s="23">
        <f>SUM(D22:D26)</f>
      </c>
      <c r="E27" s="23">
        <f>SUM(E22:E26)</f>
      </c>
      <c r="F27" s="23">
        <f>SUM(F22:F26)</f>
      </c>
      <c r="G27" s="23">
        <f>SUM(G22:G26)</f>
      </c>
      <c r="H27" s="23">
        <f>SUM(H22:H26)</f>
      </c>
      <c r="I27" s="23">
        <f>SUM(I22:I26)</f>
      </c>
      <c r="J27" s="23">
        <f>SUM(J22:J26)</f>
      </c>
      <c r="K27" s="23">
        <f>SUM(K22:K26)</f>
      </c>
      <c r="L27" s="23">
        <f>SUM(L22:L26)</f>
      </c>
      <c r="M27" s="23">
        <f>SUM(M22:M26)</f>
      </c>
      <c r="N27" s="23">
        <f>SUM(N22:N26)</f>
      </c>
      <c r="O27" s="23">
        <f>SUM(O22:O26)</f>
      </c>
      <c r="P27" s="2"/>
    </row>
    <row x14ac:dyDescent="0.25" r="28" customHeight="1" ht="17.25">
      <c r="A28" s="33">
        <v>44904</v>
      </c>
      <c r="B28" s="34" t="s">
        <v>14</v>
      </c>
      <c r="C28" s="19">
        <v>-48</v>
      </c>
      <c r="D28" s="19">
        <v>-65</v>
      </c>
      <c r="E28" s="19">
        <v>-93</v>
      </c>
      <c r="F28" s="19">
        <v>-33</v>
      </c>
      <c r="G28" s="19">
        <v>-40</v>
      </c>
      <c r="H28" s="19">
        <v>-23</v>
      </c>
      <c r="I28" s="19">
        <v>-25</v>
      </c>
      <c r="J28" s="19">
        <v>-100</v>
      </c>
      <c r="K28" s="35"/>
      <c r="L28" s="19">
        <v>-8</v>
      </c>
      <c r="M28" s="19">
        <v>-16</v>
      </c>
      <c r="N28" s="19">
        <v>-17</v>
      </c>
      <c r="O28" s="35"/>
      <c r="P28" s="2"/>
    </row>
    <row x14ac:dyDescent="0.25" r="29" customHeight="1" ht="17.25">
      <c r="A29" s="21" t="s">
        <v>5017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23">
        <f>SUM(J27:J28)</f>
      </c>
      <c r="K29" s="23">
        <f>SUM(K27:K28)</f>
      </c>
      <c r="L29" s="23">
        <f>SUM(L27:L28)</f>
      </c>
      <c r="M29" s="23">
        <f>SUM(M27:M28)</f>
      </c>
      <c r="N29" s="23">
        <f>SUM(N27:N28)</f>
      </c>
      <c r="O29" s="23">
        <f>SUM(O27:O28)</f>
      </c>
      <c r="P29" s="2"/>
    </row>
    <row x14ac:dyDescent="0.25" r="30" customHeight="1" ht="17.25">
      <c r="A30" s="33"/>
      <c r="B30" s="34"/>
      <c r="C30" s="20"/>
      <c r="D30" s="20"/>
      <c r="E30" s="20"/>
      <c r="F30" s="35"/>
      <c r="G30" s="20"/>
      <c r="H30" s="35"/>
      <c r="I30" s="35"/>
      <c r="J30" s="35"/>
      <c r="K30" s="35"/>
      <c r="L30" s="35"/>
      <c r="M30" s="20"/>
      <c r="N30" s="20"/>
      <c r="O30" s="20"/>
      <c r="P30" s="2"/>
    </row>
    <row x14ac:dyDescent="0.25" r="31" customHeight="1" ht="17.25">
      <c r="A31" s="21" t="s">
        <v>4984</v>
      </c>
      <c r="B31" s="47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23">
        <f>SUM(I29:I30)</f>
      </c>
      <c r="J31" s="23">
        <f>SUM(J29:J30)</f>
      </c>
      <c r="K31" s="23">
        <f>SUM(K29:K30)</f>
      </c>
      <c r="L31" s="23">
        <f>SUM(L29:L30)</f>
      </c>
      <c r="M31" s="23">
        <f>SUM(M29:M30)</f>
      </c>
      <c r="N31" s="23">
        <f>SUM(N29:N30)</f>
      </c>
      <c r="O31" s="23">
        <f>SUM(O29:O30)</f>
      </c>
      <c r="P31" s="2"/>
    </row>
    <row x14ac:dyDescent="0.25" r="32" customHeight="1" ht="17.25">
      <c r="A32" s="54">
        <v>44572</v>
      </c>
      <c r="B32" s="55" t="s">
        <v>6339</v>
      </c>
      <c r="C32" s="99">
        <v>-12</v>
      </c>
      <c r="D32" s="99">
        <v>-14</v>
      </c>
      <c r="E32" s="99">
        <v>-51</v>
      </c>
      <c r="F32" s="20"/>
      <c r="G32" s="20"/>
      <c r="H32" s="99">
        <v>-2</v>
      </c>
      <c r="I32" s="20"/>
      <c r="J32" s="99">
        <v>-33</v>
      </c>
      <c r="K32" s="20"/>
      <c r="L32" s="20"/>
      <c r="M32" s="99">
        <v>-2</v>
      </c>
      <c r="N32" s="99">
        <v>-1</v>
      </c>
      <c r="O32" s="20"/>
      <c r="P32" s="2"/>
    </row>
    <row x14ac:dyDescent="0.25" r="33" customHeight="1" ht="17.25">
      <c r="A33" s="21" t="s">
        <v>6340</v>
      </c>
      <c r="B33" s="47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23">
        <f>SUM(I31:I32)</f>
      </c>
      <c r="J33" s="23">
        <f>SUM(J31:J32)</f>
      </c>
      <c r="K33" s="23">
        <f>SUM(K31:K32)</f>
      </c>
      <c r="L33" s="23">
        <f>SUM(L31:L32)</f>
      </c>
      <c r="M33" s="23">
        <f>SUM(M31:M32)</f>
      </c>
      <c r="N33" s="23">
        <f>SUM(N31:N32)</f>
      </c>
      <c r="O33" s="23">
        <f>SUM(O31:O32)</f>
      </c>
      <c r="P33" s="7" t="s">
        <v>6341</v>
      </c>
    </row>
    <row x14ac:dyDescent="0.25" r="34" customHeight="1" ht="17.25">
      <c r="A34" s="123"/>
      <c r="B34" s="124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2"/>
    </row>
    <row x14ac:dyDescent="0.25" r="35" customHeight="1" ht="17.25">
      <c r="A35" s="37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2"/>
    </row>
    <row x14ac:dyDescent="0.25" r="36" customHeight="1" ht="17.25">
      <c r="A36" s="37"/>
      <c r="B36" s="2"/>
      <c r="C36" s="267" t="s">
        <v>6</v>
      </c>
      <c r="D36" s="267" t="s">
        <v>7</v>
      </c>
      <c r="E36" s="267" t="s">
        <v>9</v>
      </c>
      <c r="F36" s="267" t="s">
        <v>10</v>
      </c>
      <c r="G36" s="267" t="s">
        <v>8</v>
      </c>
      <c r="H36" s="267" t="s">
        <v>428</v>
      </c>
      <c r="I36" s="267" t="s">
        <v>32</v>
      </c>
      <c r="J36" s="267" t="s">
        <v>33</v>
      </c>
      <c r="K36" s="267" t="s">
        <v>31</v>
      </c>
      <c r="L36" s="267" t="s">
        <v>383</v>
      </c>
      <c r="M36" s="267" t="s">
        <v>75</v>
      </c>
      <c r="N36" s="267" t="s">
        <v>76</v>
      </c>
      <c r="O36" s="267" t="s">
        <v>368</v>
      </c>
      <c r="P36" s="2"/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7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0.576428571428572" customWidth="1" bestFit="1"/>
    <col min="3" max="3" style="89" width="8.576428571428572" customWidth="1" bestFit="1"/>
    <col min="4" max="4" style="89" width="8.576428571428572" customWidth="1" bestFit="1"/>
    <col min="5" max="5" style="89" width="8.576428571428572" customWidth="1" bestFit="1"/>
    <col min="6" max="6" style="89" width="8.576428571428572" customWidth="1" bestFit="1"/>
    <col min="7" max="7" style="89" width="8.576428571428572" customWidth="1" bestFit="1"/>
    <col min="8" max="8" style="89" width="8.576428571428572" customWidth="1" bestFit="1"/>
    <col min="9" max="9" style="89" width="9.719285714285713" customWidth="1" bestFit="1"/>
    <col min="10" max="10" style="89" width="9.719285714285713" customWidth="1" bestFit="1"/>
    <col min="11" max="11" style="89" width="9.719285714285713" customWidth="1" bestFit="1"/>
    <col min="12" max="12" style="89" width="9.719285714285713" customWidth="1" bestFit="1"/>
    <col min="13" max="13" style="89" width="8.576428571428572" customWidth="1" bestFit="1"/>
    <col min="14" max="14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3"/>
      <c r="N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3"/>
      <c r="N2" s="2"/>
    </row>
    <row x14ac:dyDescent="0.25" r="3" customHeight="1" ht="17.25">
      <c r="A3" s="4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</row>
    <row x14ac:dyDescent="0.25" r="4" customHeight="1" ht="17.25">
      <c r="A4" s="4" t="s">
        <v>6086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114"/>
      <c r="N4" s="2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2"/>
    </row>
    <row x14ac:dyDescent="0.25" r="6" customHeight="1" ht="17.25">
      <c r="A6" s="420" t="s">
        <v>4</v>
      </c>
      <c r="B6" s="232" t="s">
        <v>5</v>
      </c>
      <c r="C6" s="267" t="s">
        <v>9</v>
      </c>
      <c r="D6" s="267" t="s">
        <v>7</v>
      </c>
      <c r="E6" s="267" t="s">
        <v>368</v>
      </c>
      <c r="F6" s="267" t="s">
        <v>31</v>
      </c>
      <c r="G6" s="267" t="s">
        <v>10</v>
      </c>
      <c r="H6" s="267" t="s">
        <v>428</v>
      </c>
      <c r="I6" s="267" t="s">
        <v>33</v>
      </c>
      <c r="J6" s="267" t="s">
        <v>8</v>
      </c>
      <c r="K6" s="267" t="s">
        <v>32</v>
      </c>
      <c r="L6" s="267" t="s">
        <v>383</v>
      </c>
      <c r="M6" s="960"/>
      <c r="N6" s="2"/>
    </row>
    <row x14ac:dyDescent="0.25" r="7" customHeight="1" ht="17.25">
      <c r="A7" s="34" t="s">
        <v>530</v>
      </c>
      <c r="B7" s="16" t="s">
        <v>6322</v>
      </c>
      <c r="C7" s="17">
        <v>100</v>
      </c>
      <c r="D7" s="17">
        <v>50</v>
      </c>
      <c r="E7" s="17">
        <v>50</v>
      </c>
      <c r="F7" s="17">
        <v>32</v>
      </c>
      <c r="G7" s="17">
        <v>32</v>
      </c>
      <c r="H7" s="17">
        <v>14</v>
      </c>
      <c r="I7" s="17">
        <v>100</v>
      </c>
      <c r="J7" s="36"/>
      <c r="K7" s="36"/>
      <c r="L7" s="36"/>
      <c r="M7" s="36"/>
      <c r="N7" s="2"/>
    </row>
    <row x14ac:dyDescent="0.25" r="8" customHeight="1" ht="17.25">
      <c r="A8" s="34" t="s">
        <v>532</v>
      </c>
      <c r="B8" s="16" t="s">
        <v>6323</v>
      </c>
      <c r="C8" s="17">
        <v>156</v>
      </c>
      <c r="D8" s="17">
        <v>260</v>
      </c>
      <c r="E8" s="17">
        <v>122</v>
      </c>
      <c r="F8" s="36"/>
      <c r="G8" s="17">
        <v>80</v>
      </c>
      <c r="H8" s="18"/>
      <c r="I8" s="17">
        <v>86</v>
      </c>
      <c r="J8" s="17">
        <v>92</v>
      </c>
      <c r="K8" s="17">
        <v>24</v>
      </c>
      <c r="L8" s="36"/>
      <c r="M8" s="36"/>
      <c r="N8" s="2"/>
    </row>
    <row x14ac:dyDescent="0.25" r="9" customHeight="1" ht="17.25">
      <c r="A9" s="34" t="s">
        <v>539</v>
      </c>
      <c r="B9" s="16" t="s">
        <v>6324</v>
      </c>
      <c r="C9" s="18"/>
      <c r="D9" s="18"/>
      <c r="E9" s="18"/>
      <c r="F9" s="36"/>
      <c r="G9" s="18"/>
      <c r="H9" s="18"/>
      <c r="I9" s="18"/>
      <c r="J9" s="18"/>
      <c r="K9" s="18"/>
      <c r="L9" s="17">
        <v>30</v>
      </c>
      <c r="M9" s="36"/>
      <c r="N9" s="2"/>
    </row>
    <row x14ac:dyDescent="0.25" r="10" customHeight="1" ht="17.25">
      <c r="A10" s="25" t="s">
        <v>541</v>
      </c>
      <c r="B10" s="118" t="s">
        <v>6325</v>
      </c>
      <c r="C10" s="46"/>
      <c r="D10" s="46"/>
      <c r="E10" s="46"/>
      <c r="F10" s="46"/>
      <c r="G10" s="46"/>
      <c r="H10" s="46"/>
      <c r="I10" s="138">
        <v>100</v>
      </c>
      <c r="J10" s="46"/>
      <c r="K10" s="46"/>
      <c r="L10" s="46"/>
      <c r="M10" s="46"/>
      <c r="N10" s="2"/>
    </row>
    <row x14ac:dyDescent="0.25" r="11" customHeight="1" ht="17.25">
      <c r="A11" s="165" t="s">
        <v>6266</v>
      </c>
      <c r="B11" s="47"/>
      <c r="C11" s="23">
        <f>SUM(C7:C10)</f>
      </c>
      <c r="D11" s="23">
        <f>SUM(D7:D10)</f>
      </c>
      <c r="E11" s="23">
        <f>SUM(E7:E10)</f>
      </c>
      <c r="F11" s="23">
        <f>SUM(F7:F10)</f>
      </c>
      <c r="G11" s="23">
        <f>SUM(G7:G10)</f>
      </c>
      <c r="H11" s="23">
        <f>SUM(H7:H10)</f>
      </c>
      <c r="I11" s="23">
        <f>SUM(I7:I10)</f>
      </c>
      <c r="J11" s="23">
        <f>SUM(J7:J10)</f>
      </c>
      <c r="K11" s="23">
        <f>SUM(K7:K10)</f>
      </c>
      <c r="L11" s="23">
        <f>SUM(L7:L10)</f>
      </c>
      <c r="M11" s="23">
        <f>SUM(M7:M10)</f>
      </c>
      <c r="N11" s="4" t="s">
        <v>6326</v>
      </c>
    </row>
    <row x14ac:dyDescent="0.25" r="12" customHeight="1" ht="17.25">
      <c r="A12" s="34" t="s">
        <v>453</v>
      </c>
      <c r="B12" s="34" t="s">
        <v>14</v>
      </c>
      <c r="C12" s="20"/>
      <c r="D12" s="19">
        <v>-288</v>
      </c>
      <c r="E12" s="19">
        <v>-61</v>
      </c>
      <c r="F12" s="35"/>
      <c r="G12" s="35"/>
      <c r="H12" s="35"/>
      <c r="I12" s="35"/>
      <c r="J12" s="19">
        <v>-106</v>
      </c>
      <c r="K12" s="20"/>
      <c r="L12" s="20"/>
      <c r="M12" s="35"/>
      <c r="N12" s="2"/>
    </row>
    <row x14ac:dyDescent="0.25" r="13" customHeight="1" ht="17.25">
      <c r="A13" s="34" t="s">
        <v>3665</v>
      </c>
      <c r="B13" s="16" t="s">
        <v>14</v>
      </c>
      <c r="C13" s="18"/>
      <c r="D13" s="18"/>
      <c r="E13" s="18"/>
      <c r="F13" s="17">
        <v>-32</v>
      </c>
      <c r="G13" s="18"/>
      <c r="H13" s="18"/>
      <c r="I13" s="18"/>
      <c r="J13" s="18"/>
      <c r="K13" s="17">
        <v>-24</v>
      </c>
      <c r="L13" s="17">
        <v>-30</v>
      </c>
      <c r="M13" s="36"/>
      <c r="N13" s="2"/>
    </row>
    <row x14ac:dyDescent="0.25" r="14" customHeight="1" ht="17.25">
      <c r="A14" s="34" t="s">
        <v>3665</v>
      </c>
      <c r="B14" s="16" t="s">
        <v>14</v>
      </c>
      <c r="C14" s="17">
        <v>-241</v>
      </c>
      <c r="D14" s="17">
        <v>-22</v>
      </c>
      <c r="E14" s="17">
        <v>-111</v>
      </c>
      <c r="F14" s="18"/>
      <c r="G14" s="17">
        <v>-112</v>
      </c>
      <c r="H14" s="17">
        <v>-14</v>
      </c>
      <c r="I14" s="17">
        <v>-286</v>
      </c>
      <c r="J14" s="18"/>
      <c r="K14" s="18"/>
      <c r="L14" s="18"/>
      <c r="M14" s="18"/>
      <c r="N14" s="2"/>
    </row>
    <row x14ac:dyDescent="0.25" r="15" customHeight="1" ht="17.25">
      <c r="A15" s="33"/>
      <c r="B15" s="16"/>
      <c r="C15" s="18"/>
      <c r="D15" s="18"/>
      <c r="E15" s="18"/>
      <c r="F15" s="36"/>
      <c r="G15" s="18"/>
      <c r="H15" s="18"/>
      <c r="I15" s="18"/>
      <c r="J15" s="18"/>
      <c r="K15" s="18"/>
      <c r="L15" s="18"/>
      <c r="M15" s="36"/>
      <c r="N15" s="2"/>
    </row>
    <row x14ac:dyDescent="0.25" r="16" customHeight="1" ht="17.25">
      <c r="A16" s="16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2"/>
    </row>
    <row x14ac:dyDescent="0.25" r="17" customHeight="1" ht="17.25">
      <c r="A17" s="124"/>
      <c r="B17" s="124"/>
      <c r="C17" s="103">
        <f>SUM(C11:C16)</f>
      </c>
      <c r="D17" s="103">
        <f>SUM(D11:D16)</f>
      </c>
      <c r="E17" s="103">
        <f>SUM(E11:E16)</f>
      </c>
      <c r="F17" s="103">
        <f>SUM(F11:F16)</f>
      </c>
      <c r="G17" s="103">
        <f>SUM(G11:G16)</f>
      </c>
      <c r="H17" s="103">
        <f>SUM(H11:H16)</f>
      </c>
      <c r="I17" s="103">
        <f>SUM(I11:I16)</f>
      </c>
      <c r="J17" s="103">
        <f>SUM(J11:J16)</f>
      </c>
      <c r="K17" s="103">
        <f>SUM(K11:K16)</f>
      </c>
      <c r="L17" s="103">
        <f>SUM(L11:L16)</f>
      </c>
      <c r="M17" s="103">
        <f>SUM(M11:M16)</f>
      </c>
      <c r="N17" s="2"/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7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8.576428571428572" customWidth="1" bestFit="1"/>
    <col min="18" max="18" style="116" width="8.576428571428572" customWidth="1" bestFit="1"/>
    <col min="19" max="19" style="115" width="9.576428571428572" customWidth="1" bestFit="1"/>
    <col min="20" max="20" style="40" width="12.43357142857143" customWidth="1" bestFit="1"/>
    <col min="21" max="21" style="40" width="12.43357142857143" customWidth="1" bestFit="1"/>
    <col min="22" max="22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37"/>
      <c r="T1" s="2"/>
      <c r="U1" s="2"/>
      <c r="V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37"/>
      <c r="T2" s="2"/>
      <c r="U2" s="2"/>
      <c r="V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7"/>
      <c r="T3" s="2"/>
      <c r="U3" s="2"/>
      <c r="V3" s="2"/>
    </row>
    <row x14ac:dyDescent="0.25" r="4" customHeight="1" ht="17.25">
      <c r="A4" s="1" t="s">
        <v>6311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37"/>
      <c r="T4" s="2"/>
      <c r="U4" s="2"/>
      <c r="V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7"/>
      <c r="T5" s="2"/>
      <c r="U5" s="2"/>
      <c r="V5" s="2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75</v>
      </c>
      <c r="E6" s="267" t="s">
        <v>9</v>
      </c>
      <c r="F6" s="267" t="s">
        <v>31</v>
      </c>
      <c r="G6" s="267" t="s">
        <v>383</v>
      </c>
      <c r="H6" s="267" t="s">
        <v>32</v>
      </c>
      <c r="I6" s="267" t="s">
        <v>33</v>
      </c>
      <c r="J6" s="267" t="s">
        <v>1083</v>
      </c>
      <c r="K6" s="267" t="s">
        <v>7</v>
      </c>
      <c r="L6" s="267" t="s">
        <v>76</v>
      </c>
      <c r="M6" s="267" t="s">
        <v>10</v>
      </c>
      <c r="N6" s="267" t="s">
        <v>369</v>
      </c>
      <c r="O6" s="267" t="s">
        <v>428</v>
      </c>
      <c r="P6" s="267" t="s">
        <v>8</v>
      </c>
      <c r="Q6" s="267" t="s">
        <v>6</v>
      </c>
      <c r="R6" s="267" t="s">
        <v>1866</v>
      </c>
      <c r="S6" s="37"/>
      <c r="T6" s="2"/>
      <c r="U6" s="2"/>
      <c r="V6" s="2"/>
    </row>
    <row x14ac:dyDescent="0.25" r="7" customHeight="1" ht="17.25">
      <c r="A7" s="117" t="s">
        <v>1065</v>
      </c>
      <c r="B7" s="118" t="s">
        <v>6312</v>
      </c>
      <c r="C7" s="138">
        <v>50</v>
      </c>
      <c r="D7" s="138">
        <v>16</v>
      </c>
      <c r="E7" s="138">
        <v>100</v>
      </c>
      <c r="F7" s="138">
        <v>40</v>
      </c>
      <c r="G7" s="138">
        <v>20</v>
      </c>
      <c r="H7" s="138">
        <v>20</v>
      </c>
      <c r="I7" s="138">
        <v>200</v>
      </c>
      <c r="J7" s="138">
        <v>50</v>
      </c>
      <c r="K7" s="138">
        <v>130</v>
      </c>
      <c r="L7" s="98"/>
      <c r="M7" s="98"/>
      <c r="N7" s="98"/>
      <c r="O7" s="98"/>
      <c r="P7" s="98"/>
      <c r="Q7" s="98"/>
      <c r="R7" s="98"/>
      <c r="S7" s="37"/>
      <c r="T7" s="2"/>
      <c r="U7" s="2"/>
      <c r="V7" s="2"/>
    </row>
    <row x14ac:dyDescent="0.25" r="8" customHeight="1" ht="17.25">
      <c r="A8" s="117" t="s">
        <v>1065</v>
      </c>
      <c r="B8" s="118" t="s">
        <v>6313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17">
        <v>28</v>
      </c>
      <c r="O8" s="17">
        <v>20</v>
      </c>
      <c r="P8" s="17">
        <v>60</v>
      </c>
      <c r="Q8" s="36"/>
      <c r="R8" s="36"/>
      <c r="S8" s="37"/>
      <c r="T8" s="2"/>
      <c r="U8" s="2"/>
      <c r="V8" s="2"/>
    </row>
    <row x14ac:dyDescent="0.25" r="9" customHeight="1" ht="17.25">
      <c r="A9" s="117" t="s">
        <v>1065</v>
      </c>
      <c r="B9" s="118" t="s">
        <v>6314</v>
      </c>
      <c r="C9" s="138">
        <v>30</v>
      </c>
      <c r="D9" s="46"/>
      <c r="E9" s="46"/>
      <c r="F9" s="46"/>
      <c r="G9" s="46"/>
      <c r="H9" s="46"/>
      <c r="I9" s="46"/>
      <c r="J9" s="46"/>
      <c r="K9" s="138">
        <v>80</v>
      </c>
      <c r="L9" s="138">
        <v>16</v>
      </c>
      <c r="M9" s="138">
        <v>50</v>
      </c>
      <c r="N9" s="46"/>
      <c r="O9" s="46"/>
      <c r="P9" s="46"/>
      <c r="Q9" s="46"/>
      <c r="R9" s="98"/>
      <c r="S9" s="37"/>
      <c r="T9" s="2"/>
      <c r="U9" s="2"/>
      <c r="V9" s="2"/>
    </row>
    <row x14ac:dyDescent="0.25" r="10" customHeight="1" ht="17.25">
      <c r="A10" s="21" t="s">
        <v>6199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3">
        <f>SUM(M7:M9)</f>
      </c>
      <c r="N10" s="23">
        <f>SUM(N7:N9)</f>
      </c>
      <c r="O10" s="23">
        <f>SUM(O7:O9)</f>
      </c>
      <c r="P10" s="23">
        <f>SUM(P7:P9)</f>
      </c>
      <c r="Q10" s="112"/>
      <c r="R10" s="23">
        <f>SUM(R7:R9)</f>
      </c>
      <c r="S10" s="37"/>
      <c r="T10" s="2"/>
      <c r="U10" s="2"/>
      <c r="V10" s="2"/>
    </row>
    <row x14ac:dyDescent="0.25" r="11" customHeight="1" ht="17.25">
      <c r="A11" s="24">
        <v>44260</v>
      </c>
      <c r="B11" s="25" t="s">
        <v>6315</v>
      </c>
      <c r="C11" s="27"/>
      <c r="D11" s="27"/>
      <c r="E11" s="27"/>
      <c r="F11" s="26">
        <v>30</v>
      </c>
      <c r="G11" s="27"/>
      <c r="H11" s="27"/>
      <c r="I11" s="27"/>
      <c r="J11" s="27"/>
      <c r="K11" s="27"/>
      <c r="L11" s="27"/>
      <c r="M11" s="26">
        <v>20</v>
      </c>
      <c r="N11" s="27"/>
      <c r="O11" s="26">
        <v>20</v>
      </c>
      <c r="P11" s="26">
        <v>20</v>
      </c>
      <c r="Q11" s="45"/>
      <c r="R11" s="27"/>
      <c r="S11" s="37"/>
      <c r="T11" s="2"/>
      <c r="U11" s="2"/>
      <c r="V11" s="2"/>
    </row>
    <row x14ac:dyDescent="0.25" r="12" customHeight="1" ht="17.25">
      <c r="A12" s="15">
        <v>44505</v>
      </c>
      <c r="B12" s="16" t="s">
        <v>6316</v>
      </c>
      <c r="C12" s="18"/>
      <c r="D12" s="18"/>
      <c r="E12" s="17">
        <v>160</v>
      </c>
      <c r="F12" s="17">
        <v>50</v>
      </c>
      <c r="G12" s="18"/>
      <c r="H12" s="18"/>
      <c r="I12" s="17">
        <v>50</v>
      </c>
      <c r="J12" s="18"/>
      <c r="K12" s="17">
        <v>100</v>
      </c>
      <c r="L12" s="18"/>
      <c r="M12" s="17">
        <v>20</v>
      </c>
      <c r="N12" s="18"/>
      <c r="O12" s="18"/>
      <c r="P12" s="17">
        <v>60</v>
      </c>
      <c r="Q12" s="17">
        <v>100</v>
      </c>
      <c r="R12" s="18"/>
      <c r="S12" s="1" t="s">
        <v>6317</v>
      </c>
      <c r="T12" s="2"/>
      <c r="U12" s="2"/>
      <c r="V12" s="2"/>
    </row>
    <row x14ac:dyDescent="0.25" r="13" customHeight="1" ht="17.25">
      <c r="A13" s="21" t="s">
        <v>6200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23">
        <f>SUM(G10:G12)</f>
      </c>
      <c r="H13" s="23">
        <f>SUM(H10:H12)</f>
      </c>
      <c r="I13" s="23">
        <f>SUM(I10:I12)</f>
      </c>
      <c r="J13" s="23">
        <f>SUM(J10:J12)</f>
      </c>
      <c r="K13" s="23">
        <f>SUM(K10:K12)</f>
      </c>
      <c r="L13" s="23">
        <f>SUM(L10:L12)</f>
      </c>
      <c r="M13" s="23">
        <f>SUM(M10:M12)</f>
      </c>
      <c r="N13" s="23">
        <f>SUM(N10:N12)</f>
      </c>
      <c r="O13" s="23">
        <f>SUM(O10:O12)</f>
      </c>
      <c r="P13" s="23">
        <f>SUM(P10:P12)</f>
      </c>
      <c r="Q13" s="23">
        <f>SUM(Q10:Q12)</f>
      </c>
      <c r="R13" s="23">
        <f>SUM(R10:R12)</f>
      </c>
      <c r="S13" s="37"/>
      <c r="T13" s="2"/>
      <c r="U13" s="2"/>
      <c r="V13" s="2"/>
    </row>
    <row x14ac:dyDescent="0.25" r="14" customHeight="1" ht="17.25">
      <c r="A14" s="359">
        <v>44202</v>
      </c>
      <c r="B14" s="360" t="s">
        <v>6318</v>
      </c>
      <c r="C14" s="959"/>
      <c r="D14" s="959"/>
      <c r="E14" s="291">
        <v>8</v>
      </c>
      <c r="F14" s="959"/>
      <c r="G14" s="959"/>
      <c r="H14" s="291">
        <v>2</v>
      </c>
      <c r="I14" s="291">
        <v>4</v>
      </c>
      <c r="J14" s="959"/>
      <c r="K14" s="291">
        <v>6</v>
      </c>
      <c r="L14" s="959"/>
      <c r="M14" s="291">
        <v>3</v>
      </c>
      <c r="N14" s="959"/>
      <c r="O14" s="291">
        <v>3</v>
      </c>
      <c r="P14" s="291">
        <v>6</v>
      </c>
      <c r="Q14" s="291">
        <v>6</v>
      </c>
      <c r="R14" s="959"/>
      <c r="S14" s="270" t="s">
        <v>1063</v>
      </c>
      <c r="T14" s="2"/>
      <c r="U14" s="2"/>
      <c r="V14" s="2"/>
    </row>
    <row x14ac:dyDescent="0.25" r="15" customHeight="1" ht="17.25">
      <c r="A15" s="359">
        <v>44202</v>
      </c>
      <c r="B15" s="360" t="s">
        <v>6318</v>
      </c>
      <c r="C15" s="959"/>
      <c r="D15" s="959"/>
      <c r="E15" s="291">
        <v>30</v>
      </c>
      <c r="F15" s="959"/>
      <c r="G15" s="959"/>
      <c r="H15" s="959"/>
      <c r="I15" s="959"/>
      <c r="J15" s="959"/>
      <c r="K15" s="291">
        <v>14</v>
      </c>
      <c r="L15" s="959"/>
      <c r="M15" s="291">
        <v>7</v>
      </c>
      <c r="N15" s="959"/>
      <c r="O15" s="291">
        <v>4</v>
      </c>
      <c r="P15" s="291">
        <v>10</v>
      </c>
      <c r="Q15" s="291">
        <v>14</v>
      </c>
      <c r="R15" s="959"/>
      <c r="S15" s="270">
        <v>44413</v>
      </c>
      <c r="T15" s="2"/>
      <c r="U15" s="2"/>
      <c r="V15" s="2"/>
    </row>
    <row x14ac:dyDescent="0.25" r="16" customHeight="1" ht="17.25">
      <c r="A16" s="65" t="s">
        <v>320</v>
      </c>
      <c r="B16" s="66" t="s">
        <v>14</v>
      </c>
      <c r="C16" s="17">
        <v>-7</v>
      </c>
      <c r="D16" s="18"/>
      <c r="E16" s="17">
        <v>-56</v>
      </c>
      <c r="F16" s="18"/>
      <c r="G16" s="18"/>
      <c r="H16" s="18"/>
      <c r="I16" s="17">
        <v>-30</v>
      </c>
      <c r="J16" s="18"/>
      <c r="K16" s="17">
        <v>-100</v>
      </c>
      <c r="L16" s="18"/>
      <c r="M16" s="17">
        <v>-14</v>
      </c>
      <c r="N16" s="17">
        <v>-6</v>
      </c>
      <c r="O16" s="17">
        <v>-13</v>
      </c>
      <c r="P16" s="17">
        <v>-40</v>
      </c>
      <c r="Q16" s="17">
        <v>-21</v>
      </c>
      <c r="R16" s="18"/>
      <c r="S16" s="37"/>
      <c r="T16" s="2"/>
      <c r="U16" s="2"/>
      <c r="V16" s="2"/>
    </row>
    <row x14ac:dyDescent="0.25" r="17" customHeight="1" ht="17.25">
      <c r="A17" s="15" t="s">
        <v>322</v>
      </c>
      <c r="B17" s="16" t="s">
        <v>14</v>
      </c>
      <c r="C17" s="17">
        <v>-24</v>
      </c>
      <c r="D17" s="18"/>
      <c r="E17" s="17">
        <v>-73</v>
      </c>
      <c r="F17" s="18"/>
      <c r="G17" s="18"/>
      <c r="H17" s="18"/>
      <c r="I17" s="17">
        <v>-83</v>
      </c>
      <c r="J17" s="17">
        <v>-30</v>
      </c>
      <c r="K17" s="18"/>
      <c r="L17" s="18"/>
      <c r="M17" s="17">
        <v>-33</v>
      </c>
      <c r="N17" s="17">
        <v>-6</v>
      </c>
      <c r="O17" s="17">
        <v>-11</v>
      </c>
      <c r="P17" s="18"/>
      <c r="Q17" s="17">
        <v>-54</v>
      </c>
      <c r="R17" s="18"/>
      <c r="S17" s="37"/>
      <c r="T17" s="2"/>
      <c r="U17" s="2"/>
      <c r="V17" s="2"/>
    </row>
    <row x14ac:dyDescent="0.25" r="18" customHeight="1" ht="17.25">
      <c r="A18" s="15" t="s">
        <v>1574</v>
      </c>
      <c r="B18" s="16" t="s">
        <v>14</v>
      </c>
      <c r="C18" s="36"/>
      <c r="D18" s="17">
        <v>-14</v>
      </c>
      <c r="E18" s="36"/>
      <c r="F18" s="17">
        <v>-45</v>
      </c>
      <c r="G18" s="36"/>
      <c r="H18" s="36"/>
      <c r="I18" s="17">
        <v>-28</v>
      </c>
      <c r="J18" s="17">
        <v>-5</v>
      </c>
      <c r="K18" s="17">
        <v>-100</v>
      </c>
      <c r="L18" s="17">
        <v>-12</v>
      </c>
      <c r="M18" s="17">
        <v>-15</v>
      </c>
      <c r="N18" s="36"/>
      <c r="O18" s="36"/>
      <c r="P18" s="17">
        <v>-75</v>
      </c>
      <c r="Q18" s="36"/>
      <c r="R18" s="36"/>
      <c r="S18" s="37"/>
      <c r="T18" s="2"/>
      <c r="U18" s="2"/>
      <c r="V18" s="2"/>
    </row>
    <row x14ac:dyDescent="0.25" r="19" customHeight="1" ht="17.25">
      <c r="A19" s="15" t="s">
        <v>6203</v>
      </c>
      <c r="B19" s="16" t="s">
        <v>14</v>
      </c>
      <c r="C19" s="17">
        <v>-16</v>
      </c>
      <c r="D19" s="18"/>
      <c r="E19" s="18"/>
      <c r="F19" s="17">
        <v>-25</v>
      </c>
      <c r="G19" s="18"/>
      <c r="H19" s="18"/>
      <c r="I19" s="18"/>
      <c r="J19" s="18"/>
      <c r="K19" s="17">
        <v>-35</v>
      </c>
      <c r="L19" s="18"/>
      <c r="M19" s="18"/>
      <c r="N19" s="18"/>
      <c r="O19" s="18"/>
      <c r="P19" s="18"/>
      <c r="Q19" s="18"/>
      <c r="R19" s="18"/>
      <c r="S19" s="37"/>
      <c r="T19" s="2"/>
      <c r="U19" s="2"/>
      <c r="V19" s="2"/>
    </row>
    <row x14ac:dyDescent="0.25" r="20" customHeight="1" ht="17.25">
      <c r="A20" s="21" t="s">
        <v>6207</v>
      </c>
      <c r="B20" s="47"/>
      <c r="C20" s="23">
        <f>SUM(C13:C19)</f>
      </c>
      <c r="D20" s="23">
        <f>SUM(D13:D19)</f>
      </c>
      <c r="E20" s="23">
        <f>SUM(E13:E19)</f>
      </c>
      <c r="F20" s="23">
        <f>SUM(F13:F19)</f>
      </c>
      <c r="G20" s="23">
        <f>SUM(G13:G19)</f>
      </c>
      <c r="H20" s="23">
        <f>SUM(H13:H19)</f>
      </c>
      <c r="I20" s="23">
        <f>SUM(I13:I19)</f>
      </c>
      <c r="J20" s="23">
        <f>SUM(J13:J19)</f>
      </c>
      <c r="K20" s="23">
        <f>SUM(K13:K19)</f>
      </c>
      <c r="L20" s="23">
        <f>SUM(L13:L19)</f>
      </c>
      <c r="M20" s="23">
        <f>SUM(M13:M19)</f>
      </c>
      <c r="N20" s="23">
        <f>SUM(N13:N19)</f>
      </c>
      <c r="O20" s="23">
        <f>SUM(O13:O19)</f>
      </c>
      <c r="P20" s="23">
        <f>SUM(P13:P19)</f>
      </c>
      <c r="Q20" s="23">
        <f>SUM(Q13:Q19)</f>
      </c>
      <c r="R20" s="23">
        <f>SUM(R13:R19)</f>
      </c>
      <c r="S20" s="37"/>
      <c r="T20" s="2"/>
      <c r="U20" s="2"/>
      <c r="V20" s="2"/>
    </row>
    <row x14ac:dyDescent="0.25" r="21" customHeight="1" ht="17.25">
      <c r="A21" s="15" t="s">
        <v>6300</v>
      </c>
      <c r="B21" s="16" t="s">
        <v>14</v>
      </c>
      <c r="C21" s="17">
        <v>-24</v>
      </c>
      <c r="D21" s="17">
        <v>-2</v>
      </c>
      <c r="E21" s="18"/>
      <c r="F21" s="18"/>
      <c r="G21" s="18"/>
      <c r="H21" s="18"/>
      <c r="I21" s="18"/>
      <c r="J21" s="18"/>
      <c r="K21" s="17">
        <v>-36</v>
      </c>
      <c r="L21" s="18"/>
      <c r="M21" s="17">
        <v>-14</v>
      </c>
      <c r="N21" s="18"/>
      <c r="O21" s="17">
        <v>-62</v>
      </c>
      <c r="P21" s="17">
        <v>-10</v>
      </c>
      <c r="Q21" s="17">
        <v>-10</v>
      </c>
      <c r="R21" s="18"/>
      <c r="S21" s="37"/>
      <c r="T21" s="2"/>
      <c r="U21" s="2"/>
      <c r="V21" s="2"/>
    </row>
    <row x14ac:dyDescent="0.25" r="22" customHeight="1" ht="17.25">
      <c r="A22" s="15" t="s">
        <v>6300</v>
      </c>
      <c r="B22" s="16" t="s">
        <v>14</v>
      </c>
      <c r="C22" s="18"/>
      <c r="D22" s="18"/>
      <c r="E22" s="17">
        <v>-52</v>
      </c>
      <c r="F22" s="17">
        <v>-33</v>
      </c>
      <c r="G22" s="17">
        <v>-16</v>
      </c>
      <c r="H22" s="17">
        <v>-11</v>
      </c>
      <c r="I22" s="17">
        <v>-33</v>
      </c>
      <c r="J22" s="17">
        <v>-11</v>
      </c>
      <c r="K22" s="18"/>
      <c r="L22" s="18"/>
      <c r="M22" s="18"/>
      <c r="N22" s="17">
        <v>-10</v>
      </c>
      <c r="O22" s="18"/>
      <c r="P22" s="18"/>
      <c r="Q22" s="18"/>
      <c r="R22" s="17">
        <v>-12</v>
      </c>
      <c r="S22" s="37"/>
      <c r="T22" s="2"/>
      <c r="U22" s="2"/>
      <c r="V22" s="2"/>
    </row>
    <row x14ac:dyDescent="0.25" r="23" customHeight="1" ht="17.25">
      <c r="A23" s="21" t="s">
        <v>6208</v>
      </c>
      <c r="B23" s="47"/>
      <c r="C23" s="23">
        <f>SUM(C20:C22)</f>
      </c>
      <c r="D23" s="23">
        <f>SUM(D20:D22)</f>
      </c>
      <c r="E23" s="23">
        <f>SUM(E20:E22)</f>
      </c>
      <c r="F23" s="23">
        <f>SUM(F20:F22)</f>
      </c>
      <c r="G23" s="23">
        <f>SUM(G20:G22)</f>
      </c>
      <c r="H23" s="23">
        <f>SUM(H20:H22)</f>
      </c>
      <c r="I23" s="23">
        <f>SUM(I20:I22)</f>
      </c>
      <c r="J23" s="23">
        <f>SUM(J20:J22)</f>
      </c>
      <c r="K23" s="23">
        <f>SUM(K20:K22)</f>
      </c>
      <c r="L23" s="23">
        <f>SUM(L20:L22)</f>
      </c>
      <c r="M23" s="23">
        <f>SUM(M20:M22)</f>
      </c>
      <c r="N23" s="23">
        <f>SUM(N20:N22)</f>
      </c>
      <c r="O23" s="49">
        <f>SUM(O20:O22)</f>
      </c>
      <c r="P23" s="23">
        <f>SUM(P20:P22)</f>
      </c>
      <c r="Q23" s="23">
        <f>SUM(Q20:Q22)</f>
      </c>
      <c r="R23" s="49">
        <f>SUM(R20:R22)</f>
      </c>
      <c r="S23" s="37"/>
      <c r="T23" s="2"/>
      <c r="U23" s="2"/>
      <c r="V23" s="2"/>
    </row>
    <row x14ac:dyDescent="0.25" r="24" customHeight="1" ht="17.25">
      <c r="A24" s="15">
        <v>44355</v>
      </c>
      <c r="B24" s="16" t="s">
        <v>6319</v>
      </c>
      <c r="C24" s="17">
        <v>36</v>
      </c>
      <c r="D24" s="18"/>
      <c r="E24" s="17">
        <v>45</v>
      </c>
      <c r="F24" s="17">
        <v>6</v>
      </c>
      <c r="G24" s="18"/>
      <c r="H24" s="17">
        <v>16</v>
      </c>
      <c r="I24" s="17">
        <v>50</v>
      </c>
      <c r="J24" s="18"/>
      <c r="K24" s="17">
        <v>30</v>
      </c>
      <c r="L24" s="18"/>
      <c r="M24" s="17">
        <v>11</v>
      </c>
      <c r="N24" s="18"/>
      <c r="O24" s="18"/>
      <c r="P24" s="17">
        <v>15</v>
      </c>
      <c r="Q24" s="18"/>
      <c r="R24" s="17">
        <v>15</v>
      </c>
      <c r="S24" s="37"/>
      <c r="T24" s="2"/>
      <c r="U24" s="2"/>
      <c r="V24" s="2"/>
    </row>
    <row x14ac:dyDescent="0.25" r="25" customHeight="1" ht="17.25">
      <c r="A25" s="21" t="s">
        <v>6131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3">
        <f>SUM(I23:I24)</f>
      </c>
      <c r="J25" s="23">
        <f>SUM(J23:J24)</f>
      </c>
      <c r="K25" s="23">
        <f>SUM(K23:K24)</f>
      </c>
      <c r="L25" s="23">
        <f>SUM(L23:L24)</f>
      </c>
      <c r="M25" s="23">
        <f>SUM(M23:M24)</f>
      </c>
      <c r="N25" s="23">
        <f>SUM(N23:N24)</f>
      </c>
      <c r="O25" s="49">
        <f>SUM(O23:O24)</f>
      </c>
      <c r="P25" s="23">
        <f>SUM(P23:P24)</f>
      </c>
      <c r="Q25" s="23">
        <f>SUM(Q23:Q24)</f>
      </c>
      <c r="R25" s="23">
        <f>SUM(R23:R24)</f>
      </c>
      <c r="S25" s="37"/>
      <c r="T25" s="2"/>
      <c r="U25" s="2"/>
      <c r="V25" s="2"/>
    </row>
    <row x14ac:dyDescent="0.25" r="26" customHeight="1" ht="17.25">
      <c r="A26" s="15" t="s">
        <v>153</v>
      </c>
      <c r="B26" s="16" t="s">
        <v>14</v>
      </c>
      <c r="C26" s="18"/>
      <c r="D26" s="18"/>
      <c r="E26" s="18"/>
      <c r="F26" s="18"/>
      <c r="G26" s="18"/>
      <c r="H26" s="18"/>
      <c r="I26" s="17">
        <v>-34</v>
      </c>
      <c r="J26" s="18"/>
      <c r="K26" s="18"/>
      <c r="L26" s="18"/>
      <c r="M26" s="18"/>
      <c r="N26" s="18"/>
      <c r="O26" s="18"/>
      <c r="P26" s="18"/>
      <c r="Q26" s="18"/>
      <c r="R26" s="18"/>
      <c r="S26" s="37"/>
      <c r="T26" s="2"/>
      <c r="U26" s="2"/>
      <c r="V26" s="2"/>
    </row>
    <row x14ac:dyDescent="0.25" r="27" customHeight="1" ht="17.25">
      <c r="A27" s="15" t="s">
        <v>153</v>
      </c>
      <c r="B27" s="16" t="s">
        <v>14</v>
      </c>
      <c r="C27" s="17">
        <v>-38</v>
      </c>
      <c r="D27" s="18"/>
      <c r="E27" s="17">
        <v>-35</v>
      </c>
      <c r="F27" s="17">
        <v>-12</v>
      </c>
      <c r="G27" s="18"/>
      <c r="H27" s="17">
        <v>-32</v>
      </c>
      <c r="I27" s="18"/>
      <c r="J27" s="18"/>
      <c r="K27" s="18"/>
      <c r="L27" s="18"/>
      <c r="M27" s="18"/>
      <c r="N27" s="18"/>
      <c r="O27" s="17">
        <v>-24</v>
      </c>
      <c r="P27" s="17">
        <v>-50</v>
      </c>
      <c r="Q27" s="17">
        <v>-29</v>
      </c>
      <c r="R27" s="18"/>
      <c r="S27" s="37"/>
      <c r="T27" s="2"/>
      <c r="U27" s="2"/>
      <c r="V27" s="2"/>
    </row>
    <row x14ac:dyDescent="0.25" r="28" customHeight="1" ht="17.25">
      <c r="A28" s="15" t="s">
        <v>3012</v>
      </c>
      <c r="B28" s="16" t="s">
        <v>14</v>
      </c>
      <c r="C28" s="18"/>
      <c r="D28" s="18"/>
      <c r="E28" s="17">
        <v>-62</v>
      </c>
      <c r="F28" s="18"/>
      <c r="G28" s="18"/>
      <c r="H28" s="18"/>
      <c r="I28" s="17">
        <v>-172</v>
      </c>
      <c r="J28" s="18"/>
      <c r="K28" s="17">
        <v>-72</v>
      </c>
      <c r="L28" s="17">
        <v>-2</v>
      </c>
      <c r="M28" s="17">
        <v>-28</v>
      </c>
      <c r="N28" s="17">
        <v>-4</v>
      </c>
      <c r="O28" s="17">
        <v>-4</v>
      </c>
      <c r="P28" s="18"/>
      <c r="Q28" s="18"/>
      <c r="R28" s="18"/>
      <c r="S28" s="37"/>
      <c r="T28" s="2"/>
      <c r="U28" s="2"/>
      <c r="V28" s="2"/>
    </row>
    <row x14ac:dyDescent="0.25" r="29" customHeight="1" ht="17.25">
      <c r="A29" s="15" t="s">
        <v>3012</v>
      </c>
      <c r="B29" s="16" t="s">
        <v>14</v>
      </c>
      <c r="C29" s="18"/>
      <c r="D29" s="18"/>
      <c r="E29" s="18"/>
      <c r="F29" s="17">
        <v>-11</v>
      </c>
      <c r="G29" s="17">
        <v>-3</v>
      </c>
      <c r="H29" s="17">
        <v>-35</v>
      </c>
      <c r="I29" s="18"/>
      <c r="J29" s="18"/>
      <c r="K29" s="18"/>
      <c r="L29" s="18"/>
      <c r="M29" s="18"/>
      <c r="N29" s="18"/>
      <c r="O29" s="18"/>
      <c r="P29" s="18"/>
      <c r="Q29" s="18"/>
      <c r="R29" s="17">
        <v>-5</v>
      </c>
      <c r="S29" s="37"/>
      <c r="T29" s="2"/>
      <c r="U29" s="2"/>
      <c r="V29" s="2"/>
    </row>
    <row x14ac:dyDescent="0.25" r="30" customHeight="1" ht="17.25">
      <c r="A30" s="21" t="s">
        <v>6132</v>
      </c>
      <c r="B30" s="47"/>
      <c r="C30" s="23">
        <f>SUM(C25:C29)</f>
      </c>
      <c r="D30" s="23">
        <f>SUM(D25:D29)</f>
      </c>
      <c r="E30" s="23">
        <f>SUM(E25:E29)</f>
      </c>
      <c r="F30" s="23">
        <f>SUM(F25:F29)</f>
      </c>
      <c r="G30" s="23">
        <f>SUM(G25:G29)</f>
      </c>
      <c r="H30" s="49">
        <f>SUM(H25:H29)</f>
      </c>
      <c r="I30" s="49">
        <f>SUM(I25:I29)</f>
      </c>
      <c r="J30" s="23">
        <f>SUM(J25:J29)</f>
      </c>
      <c r="K30" s="23">
        <f>SUM(K25:K29)</f>
      </c>
      <c r="L30" s="23">
        <f>SUM(L25:L29)</f>
      </c>
      <c r="M30" s="23">
        <f>SUM(M25:M29)</f>
      </c>
      <c r="N30" s="23">
        <f>SUM(N25:N29)</f>
      </c>
      <c r="O30" s="49">
        <f>SUM(O25:O29)</f>
      </c>
      <c r="P30" s="49">
        <f>SUM(P25:P29)</f>
      </c>
      <c r="Q30" s="23">
        <f>SUM(Q25:Q29)</f>
      </c>
      <c r="R30" s="49">
        <f>SUM(R25:R29)</f>
      </c>
      <c r="S30" s="127" t="s">
        <v>6320</v>
      </c>
      <c r="T30" s="128"/>
      <c r="U30" s="128"/>
      <c r="V30" s="128"/>
    </row>
    <row x14ac:dyDescent="0.25" r="31" customHeight="1" ht="17.25">
      <c r="A31" s="15"/>
      <c r="B31" s="16"/>
      <c r="C31" s="18"/>
      <c r="D31" s="18"/>
      <c r="E31" s="18"/>
      <c r="F31" s="36"/>
      <c r="G31" s="36"/>
      <c r="H31" s="36"/>
      <c r="I31" s="18"/>
      <c r="J31" s="18"/>
      <c r="K31" s="18"/>
      <c r="L31" s="18"/>
      <c r="M31" s="18"/>
      <c r="N31" s="18"/>
      <c r="O31" s="18"/>
      <c r="P31" s="18"/>
      <c r="Q31" s="18"/>
      <c r="R31" s="36"/>
      <c r="S31" s="37"/>
      <c r="T31" s="2"/>
      <c r="U31" s="2"/>
      <c r="V31" s="2"/>
    </row>
    <row x14ac:dyDescent="0.25" r="32" customHeight="1" ht="17.25">
      <c r="A32" s="62" t="s">
        <v>6133</v>
      </c>
      <c r="B32" s="63"/>
      <c r="C32" s="80">
        <f>SUM(C30:C31)</f>
      </c>
      <c r="D32" s="81">
        <f>SUM(D30:D31)</f>
      </c>
      <c r="E32" s="80">
        <f>SUM(E30:E31)</f>
      </c>
      <c r="F32" s="81">
        <f>SUM(F30:F31)</f>
      </c>
      <c r="G32" s="80">
        <f>SUM(G30:G31)</f>
      </c>
      <c r="H32" s="49">
        <f>SUM(H30:H31)</f>
      </c>
      <c r="I32" s="49">
        <f>SUM(I30:I31)</f>
      </c>
      <c r="J32" s="80">
        <f>SUM(J30:J31)</f>
      </c>
      <c r="K32" s="80">
        <f>SUM(K30:K31)</f>
      </c>
      <c r="L32" s="80">
        <f>SUM(L30:L31)</f>
      </c>
      <c r="M32" s="80">
        <f>SUM(M30:M31)</f>
      </c>
      <c r="N32" s="80">
        <f>SUM(N30:N31)</f>
      </c>
      <c r="O32" s="49">
        <f>SUM(O30:O31)</f>
      </c>
      <c r="P32" s="49">
        <f>SUM(P30:P31)</f>
      </c>
      <c r="Q32" s="80">
        <f>SUM(Q30:Q31)</f>
      </c>
      <c r="R32" s="49">
        <f>SUM(R30:R31)</f>
      </c>
      <c r="S32" s="6" t="s">
        <v>6321</v>
      </c>
      <c r="T32" s="2"/>
      <c r="U32" s="2"/>
      <c r="V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7"/>
      <c r="T33" s="2"/>
      <c r="U33" s="2"/>
      <c r="V33" s="2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2"/>
      <c r="U34" s="2"/>
      <c r="V34" s="2"/>
    </row>
    <row x14ac:dyDescent="0.25" r="35" customHeight="1" ht="17.25">
      <c r="A35" s="123"/>
      <c r="B35" s="124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37"/>
      <c r="T35" s="2"/>
      <c r="U35" s="2"/>
      <c r="V35" s="2"/>
    </row>
    <row x14ac:dyDescent="0.25" r="36" customHeight="1" ht="17.25">
      <c r="A36" s="37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7"/>
      <c r="T36" s="2"/>
      <c r="U36" s="2"/>
      <c r="V36" s="2"/>
    </row>
    <row x14ac:dyDescent="0.25" r="37" customHeight="1" ht="17.25">
      <c r="A37" s="37"/>
      <c r="B37" s="2"/>
      <c r="C37" s="267" t="s">
        <v>368</v>
      </c>
      <c r="D37" s="267" t="s">
        <v>75</v>
      </c>
      <c r="E37" s="267" t="s">
        <v>9</v>
      </c>
      <c r="F37" s="267" t="s">
        <v>31</v>
      </c>
      <c r="G37" s="267" t="s">
        <v>383</v>
      </c>
      <c r="H37" s="267" t="s">
        <v>32</v>
      </c>
      <c r="I37" s="267" t="s">
        <v>33</v>
      </c>
      <c r="J37" s="267" t="s">
        <v>1083</v>
      </c>
      <c r="K37" s="267" t="s">
        <v>7</v>
      </c>
      <c r="L37" s="267" t="s">
        <v>76</v>
      </c>
      <c r="M37" s="267" t="s">
        <v>10</v>
      </c>
      <c r="N37" s="267" t="s">
        <v>369</v>
      </c>
      <c r="O37" s="267" t="s">
        <v>428</v>
      </c>
      <c r="P37" s="267" t="s">
        <v>8</v>
      </c>
      <c r="Q37" s="267" t="s">
        <v>6</v>
      </c>
      <c r="R37" s="267" t="s">
        <v>1866</v>
      </c>
      <c r="S37" s="37"/>
      <c r="T37" s="2"/>
      <c r="U37" s="2"/>
      <c r="V37" s="2"/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88" width="8.576428571428572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3"/>
      <c r="H1" s="5"/>
      <c r="I1" s="4"/>
      <c r="J1" s="2"/>
    </row>
    <row x14ac:dyDescent="0.25" r="2" customHeight="1" ht="17.25">
      <c r="A2" s="1"/>
      <c r="B2" s="4"/>
      <c r="C2" s="5"/>
      <c r="D2" s="5"/>
      <c r="E2" s="5"/>
      <c r="F2" s="5"/>
      <c r="G2" s="3"/>
      <c r="H2" s="5"/>
      <c r="I2" s="4"/>
      <c r="J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83"/>
      <c r="J3" s="2"/>
    </row>
    <row x14ac:dyDescent="0.25" r="4" customHeight="1" ht="17.25">
      <c r="A4" s="1" t="s">
        <v>6305</v>
      </c>
      <c r="B4" s="4"/>
      <c r="C4" s="5"/>
      <c r="D4" s="5"/>
      <c r="E4" s="5"/>
      <c r="F4" s="5"/>
      <c r="G4" s="114"/>
      <c r="H4" s="5"/>
      <c r="I4" s="4"/>
      <c r="J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83"/>
      <c r="J5" s="2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7</v>
      </c>
      <c r="E6" s="267" t="s">
        <v>10</v>
      </c>
      <c r="F6" s="267" t="s">
        <v>8</v>
      </c>
      <c r="G6" s="267" t="s">
        <v>6306</v>
      </c>
      <c r="H6" s="267" t="s">
        <v>428</v>
      </c>
      <c r="I6" s="232"/>
      <c r="J6" s="2"/>
    </row>
    <row x14ac:dyDescent="0.25" r="7" customHeight="1" ht="17.25">
      <c r="A7" s="15" t="s">
        <v>150</v>
      </c>
      <c r="B7" s="16" t="s">
        <v>6307</v>
      </c>
      <c r="C7" s="450">
        <v>84</v>
      </c>
      <c r="D7" s="450">
        <v>160</v>
      </c>
      <c r="E7" s="450">
        <v>20</v>
      </c>
      <c r="F7" s="450">
        <v>104</v>
      </c>
      <c r="G7" s="450">
        <v>104</v>
      </c>
      <c r="H7" s="450">
        <v>6</v>
      </c>
      <c r="I7" s="16"/>
      <c r="J7" s="2"/>
    </row>
    <row x14ac:dyDescent="0.25" r="8" customHeight="1" ht="17.25">
      <c r="A8" s="117" t="s">
        <v>3332</v>
      </c>
      <c r="B8" s="118" t="s">
        <v>6308</v>
      </c>
      <c r="C8" s="208">
        <v>72</v>
      </c>
      <c r="D8" s="208">
        <v>152</v>
      </c>
      <c r="E8" s="208">
        <v>72</v>
      </c>
      <c r="F8" s="514"/>
      <c r="G8" s="514"/>
      <c r="H8" s="514"/>
      <c r="I8" s="118"/>
      <c r="J8" s="2"/>
    </row>
    <row x14ac:dyDescent="0.25" r="9" customHeight="1" ht="17.25">
      <c r="A9" s="62" t="s">
        <v>6131</v>
      </c>
      <c r="B9" s="63"/>
      <c r="C9" s="64">
        <f>SUM(C7:C8)</f>
      </c>
      <c r="D9" s="64">
        <f>SUM(D7:D8)</f>
      </c>
      <c r="E9" s="64">
        <f>SUM(E7:E8)</f>
      </c>
      <c r="F9" s="64">
        <f>SUM(F7:F8)</f>
      </c>
      <c r="G9" s="64">
        <f>SUM(G7:G8)</f>
      </c>
      <c r="H9" s="64">
        <f>SUM(H7:H8)</f>
      </c>
      <c r="I9" s="212"/>
      <c r="J9" s="4" t="s">
        <v>6309</v>
      </c>
    </row>
    <row x14ac:dyDescent="0.25" r="10" customHeight="1" ht="17.25">
      <c r="A10" s="33">
        <v>44205</v>
      </c>
      <c r="B10" s="34" t="s">
        <v>6310</v>
      </c>
      <c r="C10" s="35"/>
      <c r="D10" s="20"/>
      <c r="E10" s="19">
        <v>58</v>
      </c>
      <c r="F10" s="35"/>
      <c r="G10" s="35"/>
      <c r="H10" s="20"/>
      <c r="I10" s="55"/>
      <c r="J10" s="2"/>
    </row>
    <row x14ac:dyDescent="0.25" r="11" customHeight="1" ht="17.25">
      <c r="A11" s="15"/>
      <c r="B11" s="16"/>
      <c r="C11" s="18"/>
      <c r="D11" s="18"/>
      <c r="E11" s="18"/>
      <c r="F11" s="18"/>
      <c r="G11" s="36"/>
      <c r="H11" s="36"/>
      <c r="I11" s="124"/>
      <c r="J11" s="2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16"/>
      <c r="J12" s="2"/>
    </row>
    <row x14ac:dyDescent="0.25" r="13" customHeight="1" ht="17.25">
      <c r="A13" s="123"/>
      <c r="B13" s="124"/>
      <c r="C13" s="18"/>
      <c r="D13" s="18"/>
      <c r="E13" s="18"/>
      <c r="F13" s="18"/>
      <c r="G13" s="36"/>
      <c r="H13" s="18"/>
      <c r="I13" s="124"/>
      <c r="J13" s="2"/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88" width="8.576428571428572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4"/>
      <c r="I1" s="2"/>
      <c r="J1" s="2"/>
      <c r="K1" s="2"/>
    </row>
    <row x14ac:dyDescent="0.25" r="2" customHeight="1" ht="17.25">
      <c r="A2" s="4"/>
      <c r="B2" s="4"/>
      <c r="C2" s="5"/>
      <c r="D2" s="5"/>
      <c r="E2" s="5"/>
      <c r="F2" s="5"/>
      <c r="G2" s="5"/>
      <c r="H2" s="4"/>
      <c r="I2" s="2"/>
      <c r="J2" s="2"/>
      <c r="K2" s="2"/>
    </row>
    <row x14ac:dyDescent="0.25" r="3" customHeight="1" ht="17.25">
      <c r="A3" s="4" t="s">
        <v>5801</v>
      </c>
      <c r="B3" s="83"/>
      <c r="C3" s="3"/>
      <c r="D3" s="3"/>
      <c r="E3" s="3"/>
      <c r="F3" s="3"/>
      <c r="G3" s="3"/>
      <c r="H3" s="83"/>
      <c r="I3" s="2"/>
      <c r="J3" s="2"/>
      <c r="K3" s="2"/>
    </row>
    <row x14ac:dyDescent="0.25" r="4" customHeight="1" ht="17.25">
      <c r="A4" s="4" t="s">
        <v>6049</v>
      </c>
      <c r="B4" s="182"/>
      <c r="C4" s="114"/>
      <c r="D4" s="114"/>
      <c r="E4" s="114"/>
      <c r="F4" s="114"/>
      <c r="G4" s="114"/>
      <c r="H4" s="182"/>
      <c r="I4" s="2"/>
      <c r="J4" s="2"/>
      <c r="K4" s="2"/>
    </row>
    <row x14ac:dyDescent="0.25" r="5" customHeight="1" ht="17.25">
      <c r="A5" s="83"/>
      <c r="B5" s="83"/>
      <c r="C5" s="3"/>
      <c r="D5" s="3"/>
      <c r="E5" s="3"/>
      <c r="F5" s="3"/>
      <c r="G5" s="3"/>
      <c r="H5" s="83"/>
      <c r="I5" s="2"/>
      <c r="J5" s="2"/>
      <c r="K5" s="2"/>
    </row>
    <row x14ac:dyDescent="0.25" r="6" customHeight="1" ht="17.25">
      <c r="A6" s="420" t="s">
        <v>4</v>
      </c>
      <c r="B6" s="232" t="s">
        <v>5</v>
      </c>
      <c r="C6" s="267" t="s">
        <v>368</v>
      </c>
      <c r="D6" s="267" t="s">
        <v>7</v>
      </c>
      <c r="E6" s="267" t="s">
        <v>8</v>
      </c>
      <c r="F6" s="267" t="s">
        <v>31</v>
      </c>
      <c r="G6" s="267" t="s">
        <v>33</v>
      </c>
      <c r="H6" s="232"/>
      <c r="I6" s="2"/>
      <c r="J6" s="2"/>
      <c r="K6" s="2"/>
    </row>
    <row x14ac:dyDescent="0.25" r="7" customHeight="1" ht="17.25">
      <c r="A7" s="118" t="s">
        <v>6300</v>
      </c>
      <c r="B7" s="118" t="s">
        <v>6301</v>
      </c>
      <c r="C7" s="208">
        <v>30</v>
      </c>
      <c r="D7" s="208">
        <v>60</v>
      </c>
      <c r="E7" s="208">
        <v>60</v>
      </c>
      <c r="F7" s="208">
        <v>14</v>
      </c>
      <c r="G7" s="208">
        <v>50</v>
      </c>
      <c r="H7" s="248"/>
      <c r="I7" s="2"/>
      <c r="J7" s="2"/>
      <c r="K7" s="2"/>
    </row>
    <row x14ac:dyDescent="0.25" r="8" customHeight="1" ht="17.25">
      <c r="A8" s="211" t="s">
        <v>6208</v>
      </c>
      <c r="B8" s="63"/>
      <c r="C8" s="64">
        <f>SUM(C7)</f>
      </c>
      <c r="D8" s="64">
        <f>SUM(D7)</f>
      </c>
      <c r="E8" s="64">
        <f>SUM(E7)</f>
      </c>
      <c r="F8" s="64">
        <f>SUM(F7)</f>
      </c>
      <c r="G8" s="64">
        <f>SUM(G7)</f>
      </c>
      <c r="H8" s="186"/>
      <c r="I8" s="128" t="s">
        <v>6302</v>
      </c>
      <c r="J8" s="4" t="s">
        <v>6303</v>
      </c>
      <c r="K8" s="2"/>
    </row>
    <row x14ac:dyDescent="0.25" r="9" customHeight="1" ht="17.25">
      <c r="A9" s="16" t="s">
        <v>91</v>
      </c>
      <c r="B9" s="16" t="s">
        <v>14</v>
      </c>
      <c r="C9" s="130">
        <v>-30</v>
      </c>
      <c r="D9" s="130">
        <v>-59</v>
      </c>
      <c r="E9" s="130">
        <v>-60</v>
      </c>
      <c r="F9" s="130">
        <v>-14</v>
      </c>
      <c r="G9" s="130">
        <v>-50</v>
      </c>
      <c r="H9" s="55"/>
      <c r="I9" s="2"/>
      <c r="J9" s="2"/>
      <c r="K9" s="2"/>
    </row>
    <row x14ac:dyDescent="0.25" r="10" customHeight="1" ht="17.25">
      <c r="A10" s="211" t="s">
        <v>6131</v>
      </c>
      <c r="B10" s="63"/>
      <c r="C10" s="80">
        <f>SUM(C8:C9)</f>
      </c>
      <c r="D10" s="80">
        <f>SUM(D8:D9)</f>
      </c>
      <c r="E10" s="80">
        <f>SUM(E8:E9)</f>
      </c>
      <c r="F10" s="80">
        <f>SUM(F8:F9)</f>
      </c>
      <c r="G10" s="80">
        <f>SUM(G8:G9)</f>
      </c>
      <c r="H10" s="63"/>
      <c r="I10" s="48" t="s">
        <v>6304</v>
      </c>
      <c r="J10" s="48"/>
      <c r="K10" s="48"/>
    </row>
    <row x14ac:dyDescent="0.25" r="11" customHeight="1" ht="17.25">
      <c r="A11" s="15"/>
      <c r="B11" s="16"/>
      <c r="C11" s="18"/>
      <c r="D11" s="36"/>
      <c r="E11" s="18"/>
      <c r="F11" s="18"/>
      <c r="G11" s="18"/>
      <c r="H11" s="124"/>
      <c r="I11" s="2"/>
      <c r="J11" s="2"/>
      <c r="K11" s="2"/>
    </row>
    <row x14ac:dyDescent="0.25" r="12" customHeight="1" ht="17.25">
      <c r="A12" s="15"/>
      <c r="B12" s="16"/>
      <c r="C12" s="18"/>
      <c r="D12" s="18"/>
      <c r="E12" s="18"/>
      <c r="F12" s="18"/>
      <c r="G12" s="18"/>
      <c r="H12" s="124"/>
      <c r="I12" s="2"/>
      <c r="J12" s="2"/>
      <c r="K12" s="2"/>
    </row>
    <row x14ac:dyDescent="0.25" r="13" customHeight="1" ht="17.25">
      <c r="A13" s="16"/>
      <c r="B13" s="16"/>
      <c r="C13" s="36"/>
      <c r="D13" s="36"/>
      <c r="E13" s="36"/>
      <c r="F13" s="36"/>
      <c r="G13" s="36"/>
      <c r="H13" s="16"/>
      <c r="I13" s="2"/>
      <c r="J13" s="2"/>
      <c r="K13" s="2"/>
    </row>
    <row x14ac:dyDescent="0.25" r="14" customHeight="1" ht="17.25">
      <c r="A14" s="124"/>
      <c r="B14" s="124"/>
      <c r="C14" s="18"/>
      <c r="D14" s="18"/>
      <c r="E14" s="18"/>
      <c r="F14" s="18"/>
      <c r="G14" s="18"/>
      <c r="H14" s="124"/>
      <c r="I14" s="2"/>
      <c r="J14" s="2"/>
      <c r="K14" s="2"/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42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0.862142857142857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8.576428571428572" customWidth="1" bestFit="1"/>
    <col min="16" max="16" style="41" width="8.576428571428572" customWidth="1" bestFit="1"/>
    <col min="17" max="17" style="41" width="13.147857142857141" customWidth="1" bestFit="1"/>
    <col min="18" max="18" style="41" width="8.147857142857141" customWidth="1" bestFit="1"/>
    <col min="19" max="19" style="115" width="11.290714285714287" customWidth="1" bestFit="1"/>
    <col min="20" max="20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37"/>
      <c r="T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37"/>
      <c r="T2" s="2"/>
    </row>
    <row x14ac:dyDescent="0.25" r="3" customHeight="1" ht="17.25">
      <c r="A3" s="1" t="s">
        <v>6285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7"/>
      <c r="T3" s="2"/>
    </row>
    <row x14ac:dyDescent="0.25" r="4" customHeight="1" ht="17.25">
      <c r="A4" s="1" t="s">
        <v>6286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37"/>
      <c r="T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7"/>
      <c r="T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75</v>
      </c>
      <c r="F6" s="267" t="s">
        <v>76</v>
      </c>
      <c r="G6" s="267" t="s">
        <v>8</v>
      </c>
      <c r="H6" s="267" t="s">
        <v>358</v>
      </c>
      <c r="I6" s="267" t="s">
        <v>428</v>
      </c>
      <c r="J6" s="267" t="s">
        <v>10</v>
      </c>
      <c r="K6" s="267" t="s">
        <v>9</v>
      </c>
      <c r="L6" s="267" t="s">
        <v>1083</v>
      </c>
      <c r="M6" s="267" t="s">
        <v>33</v>
      </c>
      <c r="N6" s="267" t="s">
        <v>1866</v>
      </c>
      <c r="O6" s="267" t="s">
        <v>32</v>
      </c>
      <c r="P6" s="267" t="s">
        <v>383</v>
      </c>
      <c r="Q6" s="267" t="s">
        <v>127</v>
      </c>
      <c r="R6" s="267" t="s">
        <v>31</v>
      </c>
      <c r="S6" s="37"/>
      <c r="T6" s="2"/>
    </row>
    <row x14ac:dyDescent="0.25" r="7" customHeight="1" ht="17.25">
      <c r="A7" s="117" t="s">
        <v>1155</v>
      </c>
      <c r="B7" s="118" t="s">
        <v>6287</v>
      </c>
      <c r="C7" s="138">
        <v>20</v>
      </c>
      <c r="D7" s="138">
        <v>20</v>
      </c>
      <c r="E7" s="138">
        <v>20</v>
      </c>
      <c r="F7" s="138">
        <v>20</v>
      </c>
      <c r="G7" s="138">
        <v>90</v>
      </c>
      <c r="H7" s="138">
        <v>50</v>
      </c>
      <c r="I7" s="138">
        <v>5</v>
      </c>
      <c r="J7" s="138">
        <v>40</v>
      </c>
      <c r="K7" s="46"/>
      <c r="L7" s="46"/>
      <c r="M7" s="46"/>
      <c r="N7" s="46"/>
      <c r="O7" s="46"/>
      <c r="P7" s="46"/>
      <c r="Q7" s="46"/>
      <c r="R7" s="46"/>
      <c r="S7" s="37"/>
      <c r="T7" s="2"/>
    </row>
    <row x14ac:dyDescent="0.25" r="8" customHeight="1" ht="17.25">
      <c r="A8" s="21" t="s">
        <v>6288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581"/>
      <c r="L8" s="581"/>
      <c r="M8" s="581"/>
      <c r="N8" s="581"/>
      <c r="O8" s="581"/>
      <c r="P8" s="581"/>
      <c r="Q8" s="581"/>
      <c r="R8" s="151"/>
      <c r="S8" s="37"/>
      <c r="T8" s="2"/>
    </row>
    <row x14ac:dyDescent="0.25" r="9" customHeight="1" ht="17.25">
      <c r="A9" s="33">
        <v>44113</v>
      </c>
      <c r="B9" s="34" t="s">
        <v>6289</v>
      </c>
      <c r="C9" s="19">
        <v>70</v>
      </c>
      <c r="D9" s="19">
        <v>70</v>
      </c>
      <c r="E9" s="19">
        <v>40</v>
      </c>
      <c r="F9" s="19">
        <v>70</v>
      </c>
      <c r="G9" s="19">
        <v>140</v>
      </c>
      <c r="H9" s="35"/>
      <c r="I9" s="19">
        <v>10</v>
      </c>
      <c r="J9" s="35"/>
      <c r="K9" s="19">
        <v>140</v>
      </c>
      <c r="L9" s="19">
        <v>120</v>
      </c>
      <c r="M9" s="19">
        <v>120</v>
      </c>
      <c r="N9" s="35"/>
      <c r="O9" s="35"/>
      <c r="P9" s="35"/>
      <c r="Q9" s="35"/>
      <c r="R9" s="35"/>
      <c r="S9" s="37"/>
      <c r="T9" s="2"/>
    </row>
    <row x14ac:dyDescent="0.25" r="10" customHeight="1" ht="17.25">
      <c r="A10" s="33">
        <v>44113</v>
      </c>
      <c r="B10" s="34" t="s">
        <v>6290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19">
        <v>50</v>
      </c>
      <c r="O10" s="19">
        <v>50</v>
      </c>
      <c r="P10" s="19">
        <v>50</v>
      </c>
      <c r="Q10" s="35"/>
      <c r="R10" s="35"/>
      <c r="S10" s="37"/>
      <c r="T10" s="2"/>
    </row>
    <row x14ac:dyDescent="0.25" r="11" customHeight="1" ht="17.25">
      <c r="A11" s="15">
        <v>44144</v>
      </c>
      <c r="B11" s="16" t="s">
        <v>6291</v>
      </c>
      <c r="C11" s="35"/>
      <c r="D11" s="35"/>
      <c r="E11" s="19">
        <v>30</v>
      </c>
      <c r="F11" s="35"/>
      <c r="G11" s="35"/>
      <c r="H11" s="35"/>
      <c r="I11" s="19">
        <v>10</v>
      </c>
      <c r="J11" s="19">
        <v>60</v>
      </c>
      <c r="K11" s="35"/>
      <c r="L11" s="35"/>
      <c r="M11" s="35"/>
      <c r="N11" s="35"/>
      <c r="O11" s="35"/>
      <c r="P11" s="35"/>
      <c r="Q11" s="35"/>
      <c r="R11" s="35"/>
      <c r="S11" s="37"/>
      <c r="T11" s="2"/>
    </row>
    <row x14ac:dyDescent="0.25" r="12" customHeight="1" ht="17.25">
      <c r="A12" s="15">
        <v>44144</v>
      </c>
      <c r="B12" s="16" t="s">
        <v>6292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17">
        <v>100</v>
      </c>
      <c r="R12" s="36"/>
      <c r="S12" s="37"/>
      <c r="T12" s="2"/>
    </row>
    <row x14ac:dyDescent="0.25" r="13" customHeight="1" ht="17.25">
      <c r="A13" s="21" t="s">
        <v>6293</v>
      </c>
      <c r="B13" s="47"/>
      <c r="C13" s="23">
        <f>SUM(C8:C12)</f>
      </c>
      <c r="D13" s="23">
        <f>SUM(D8:D12)</f>
      </c>
      <c r="E13" s="23">
        <f>SUM(E8:E12)</f>
      </c>
      <c r="F13" s="23">
        <f>SUM(F8:F12)</f>
      </c>
      <c r="G13" s="23">
        <f>SUM(G8:G12)</f>
      </c>
      <c r="H13" s="23">
        <f>SUM(H8:H12)</f>
      </c>
      <c r="I13" s="23">
        <f>SUM(I8:I12)</f>
      </c>
      <c r="J13" s="23">
        <f>SUM(J8:J12)</f>
      </c>
      <c r="K13" s="23">
        <f>SUM(K8:K12)</f>
      </c>
      <c r="L13" s="23">
        <f>SUM(L8:L12)</f>
      </c>
      <c r="M13" s="23">
        <f>SUM(M8:M12)</f>
      </c>
      <c r="N13" s="23">
        <f>SUM(N8:N12)</f>
      </c>
      <c r="O13" s="23">
        <f>SUM(O8:O12)</f>
      </c>
      <c r="P13" s="23">
        <f>SUM(P8:P12)</f>
      </c>
      <c r="Q13" s="23">
        <f>SUM(Q8:Q12)</f>
      </c>
      <c r="R13" s="23">
        <f>SUM(R8:R12)</f>
      </c>
      <c r="S13" s="37"/>
      <c r="T13" s="2"/>
    </row>
    <row x14ac:dyDescent="0.25" r="14" customHeight="1" ht="17.25">
      <c r="A14" s="15">
        <v>44022</v>
      </c>
      <c r="B14" s="16" t="s">
        <v>14</v>
      </c>
      <c r="C14" s="17">
        <v>-19</v>
      </c>
      <c r="D14" s="17">
        <v>-19</v>
      </c>
      <c r="E14" s="17">
        <v>-35</v>
      </c>
      <c r="F14" s="17">
        <v>-35</v>
      </c>
      <c r="G14" s="17">
        <v>-50</v>
      </c>
      <c r="H14" s="36"/>
      <c r="I14" s="36"/>
      <c r="J14" s="36"/>
      <c r="K14" s="36"/>
      <c r="L14" s="17">
        <v>-29</v>
      </c>
      <c r="M14" s="17">
        <v>-100</v>
      </c>
      <c r="N14" s="36"/>
      <c r="O14" s="36"/>
      <c r="P14" s="36"/>
      <c r="Q14" s="17">
        <v>-100</v>
      </c>
      <c r="R14" s="36"/>
      <c r="S14" s="37"/>
      <c r="T14" s="2"/>
    </row>
    <row x14ac:dyDescent="0.25" r="15" customHeight="1" ht="17.25">
      <c r="A15" s="21" t="s">
        <v>6187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23">
        <f>SUM(M13:M14)</f>
      </c>
      <c r="N15" s="23">
        <f>SUM(N13:N14)</f>
      </c>
      <c r="O15" s="23">
        <f>SUM(O13:O14)</f>
      </c>
      <c r="P15" s="23">
        <f>SUM(P13:P14)</f>
      </c>
      <c r="Q15" s="23">
        <f>SUM(Q13:Q14)</f>
      </c>
      <c r="R15" s="23">
        <f>SUM(R13:R14)</f>
      </c>
      <c r="S15" s="37"/>
      <c r="T15" s="2"/>
    </row>
    <row x14ac:dyDescent="0.25" r="16" customHeight="1" ht="17.25">
      <c r="A16" s="15">
        <v>43932</v>
      </c>
      <c r="B16" s="16" t="s">
        <v>14</v>
      </c>
      <c r="C16" s="17">
        <v>-43</v>
      </c>
      <c r="D16" s="17">
        <v>-24</v>
      </c>
      <c r="E16" s="36"/>
      <c r="F16" s="17">
        <v>-1</v>
      </c>
      <c r="G16" s="36"/>
      <c r="H16" s="36"/>
      <c r="I16" s="17">
        <v>-8</v>
      </c>
      <c r="J16" s="17">
        <v>-91</v>
      </c>
      <c r="K16" s="17">
        <v>-52</v>
      </c>
      <c r="L16" s="36"/>
      <c r="M16" s="17">
        <v>-20</v>
      </c>
      <c r="N16" s="36"/>
      <c r="O16" s="36"/>
      <c r="P16" s="36"/>
      <c r="Q16" s="36"/>
      <c r="R16" s="36"/>
      <c r="S16" s="37"/>
      <c r="T16" s="2"/>
    </row>
    <row x14ac:dyDescent="0.25" r="17" customHeight="1" ht="17.25">
      <c r="A17" s="15">
        <v>44085</v>
      </c>
      <c r="B17" s="16" t="s">
        <v>14</v>
      </c>
      <c r="C17" s="17">
        <v>-10</v>
      </c>
      <c r="D17" s="36"/>
      <c r="E17" s="17">
        <v>-50</v>
      </c>
      <c r="F17" s="36"/>
      <c r="G17" s="17">
        <v>-50</v>
      </c>
      <c r="H17" s="17">
        <v>-48</v>
      </c>
      <c r="I17" s="36"/>
      <c r="J17" s="17">
        <v>-16</v>
      </c>
      <c r="K17" s="36"/>
      <c r="L17" s="36"/>
      <c r="M17" s="36"/>
      <c r="N17" s="36"/>
      <c r="O17" s="36"/>
      <c r="P17" s="36"/>
      <c r="Q17" s="36"/>
      <c r="R17" s="36"/>
      <c r="S17" s="37"/>
      <c r="T17" s="2"/>
    </row>
    <row x14ac:dyDescent="0.25" r="18" customHeight="1" ht="17.25">
      <c r="A18" s="21" t="s">
        <v>6188</v>
      </c>
      <c r="B18" s="47"/>
      <c r="C18" s="23">
        <f>SUM(C15:C17)</f>
      </c>
      <c r="D18" s="23">
        <f>SUM(D15:D17)</f>
      </c>
      <c r="E18" s="23">
        <f>SUM(E15:E17)</f>
      </c>
      <c r="F18" s="23">
        <f>SUM(F15:F17)</f>
      </c>
      <c r="G18" s="23">
        <f>SUM(G15:G17)</f>
      </c>
      <c r="H18" s="23">
        <f>SUM(H15:H17)</f>
      </c>
      <c r="I18" s="23">
        <f>SUM(I15:I17)</f>
      </c>
      <c r="J18" s="49">
        <f>SUM(J15:J17)</f>
      </c>
      <c r="K18" s="23">
        <f>SUM(K15:K17)</f>
      </c>
      <c r="L18" s="23">
        <f>SUM(L15:L17)</f>
      </c>
      <c r="M18" s="23">
        <f>SUM(M15:M17)</f>
      </c>
      <c r="N18" s="23">
        <f>SUM(N15:N17)</f>
      </c>
      <c r="O18" s="23">
        <f>SUM(O15:O17)</f>
      </c>
      <c r="P18" s="23">
        <f>SUM(P15:P17)</f>
      </c>
      <c r="Q18" s="23">
        <f>SUM(Q15:Q17)</f>
      </c>
      <c r="R18" s="23">
        <f>SUM(R15:R17)</f>
      </c>
      <c r="S18" s="37"/>
      <c r="T18" s="2"/>
    </row>
    <row x14ac:dyDescent="0.25" r="19" customHeight="1" ht="17.25">
      <c r="A19" s="15">
        <v>43873</v>
      </c>
      <c r="B19" s="16" t="s">
        <v>14</v>
      </c>
      <c r="C19" s="36"/>
      <c r="D19" s="17">
        <v>-10</v>
      </c>
      <c r="E19" s="36"/>
      <c r="F19" s="17">
        <v>-43</v>
      </c>
      <c r="G19" s="17">
        <v>-79</v>
      </c>
      <c r="H19" s="36"/>
      <c r="I19" s="17">
        <v>-5</v>
      </c>
      <c r="J19" s="36"/>
      <c r="K19" s="36"/>
      <c r="L19" s="36"/>
      <c r="M19" s="36"/>
      <c r="N19" s="17">
        <v>-39</v>
      </c>
      <c r="O19" s="17">
        <v>-25</v>
      </c>
      <c r="P19" s="36"/>
      <c r="Q19" s="36"/>
      <c r="R19" s="36"/>
      <c r="S19" s="37"/>
      <c r="T19" s="2"/>
    </row>
    <row x14ac:dyDescent="0.25" r="20" customHeight="1" ht="17.25">
      <c r="A20" s="15">
        <v>44055</v>
      </c>
      <c r="B20" s="16" t="s">
        <v>14</v>
      </c>
      <c r="C20" s="18"/>
      <c r="D20" s="18"/>
      <c r="E20" s="17">
        <v>-2</v>
      </c>
      <c r="F20" s="17">
        <v>-3</v>
      </c>
      <c r="G20" s="17">
        <v>-51</v>
      </c>
      <c r="H20" s="36"/>
      <c r="I20" s="17">
        <v>-1</v>
      </c>
      <c r="J20" s="36"/>
      <c r="K20" s="17">
        <v>-83</v>
      </c>
      <c r="L20" s="17">
        <v>-91</v>
      </c>
      <c r="M20" s="36"/>
      <c r="N20" s="36"/>
      <c r="O20" s="36"/>
      <c r="P20" s="17">
        <v>-40</v>
      </c>
      <c r="Q20" s="36"/>
      <c r="R20" s="17">
        <v>-36</v>
      </c>
      <c r="S20" s="37"/>
      <c r="T20" s="2"/>
    </row>
    <row x14ac:dyDescent="0.25" r="21" customHeight="1" ht="17.25">
      <c r="A21" s="15">
        <v>44055</v>
      </c>
      <c r="B21" s="16" t="s">
        <v>14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17">
        <v>-6</v>
      </c>
      <c r="O21" s="17">
        <v>-6</v>
      </c>
      <c r="P21" s="36"/>
      <c r="Q21" s="36"/>
      <c r="R21" s="36"/>
      <c r="S21" s="37"/>
      <c r="T21" s="2"/>
    </row>
    <row x14ac:dyDescent="0.25" r="22" customHeight="1" ht="17.25">
      <c r="A22" s="21" t="s">
        <v>6189</v>
      </c>
      <c r="B22" s="47"/>
      <c r="C22" s="23">
        <f>SUM(C18:C21)</f>
      </c>
      <c r="D22" s="23">
        <f>SUM(D18:D21)</f>
      </c>
      <c r="E22" s="23">
        <f>SUM(E18:E21)</f>
      </c>
      <c r="F22" s="23">
        <f>SUM(F18:F21)</f>
      </c>
      <c r="G22" s="23">
        <f>SUM(G18:G21)</f>
      </c>
      <c r="H22" s="23">
        <f>SUM(H18:H21)</f>
      </c>
      <c r="I22" s="23">
        <f>SUM(I18:I21)</f>
      </c>
      <c r="J22" s="49">
        <f>SUM(J18:J21)</f>
      </c>
      <c r="K22" s="23">
        <f>SUM(K18:K21)</f>
      </c>
      <c r="L22" s="23">
        <f>SUM(L18:L21)</f>
      </c>
      <c r="M22" s="23">
        <f>SUM(M18:M21)</f>
      </c>
      <c r="N22" s="23">
        <f>SUM(N18:N21)</f>
      </c>
      <c r="O22" s="23">
        <f>SUM(O18:O21)</f>
      </c>
      <c r="P22" s="23">
        <f>SUM(P18:P21)</f>
      </c>
      <c r="Q22" s="23">
        <f>SUM(Q18:Q21)</f>
      </c>
      <c r="R22" s="49">
        <f>SUM(R18:R21)</f>
      </c>
      <c r="S22" s="37"/>
      <c r="T22" s="2"/>
    </row>
    <row x14ac:dyDescent="0.25" r="23" customHeight="1" ht="17.25">
      <c r="A23" s="15"/>
      <c r="B23" s="1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7"/>
      <c r="T23" s="2"/>
    </row>
    <row x14ac:dyDescent="0.25" r="24" customHeight="1" ht="17.25">
      <c r="A24" s="21" t="s">
        <v>6190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49">
        <f>SUM(J22:J23)</f>
      </c>
      <c r="K24" s="23">
        <f>SUM(K22:K23)</f>
      </c>
      <c r="L24" s="23">
        <f>SUM(L22:L23)</f>
      </c>
      <c r="M24" s="23">
        <f>SUM(M22:M23)</f>
      </c>
      <c r="N24" s="23">
        <f>SUM(N22:N23)</f>
      </c>
      <c r="O24" s="23">
        <f>SUM(O22:O23)</f>
      </c>
      <c r="P24" s="23">
        <f>SUM(P22:P23)</f>
      </c>
      <c r="Q24" s="23">
        <f>SUM(Q22:Q23)</f>
      </c>
      <c r="R24" s="49">
        <f>SUM(R22:R23)</f>
      </c>
      <c r="S24" s="37"/>
      <c r="T24" s="2"/>
    </row>
    <row x14ac:dyDescent="0.25" r="25" customHeight="1" ht="17.25">
      <c r="A25" s="955">
        <v>44198</v>
      </c>
      <c r="B25" s="956" t="s">
        <v>6294</v>
      </c>
      <c r="C25" s="957"/>
      <c r="D25" s="957"/>
      <c r="E25" s="957"/>
      <c r="F25" s="957"/>
      <c r="G25" s="958">
        <v>50</v>
      </c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367" t="s">
        <v>6295</v>
      </c>
      <c r="T25" s="2"/>
    </row>
    <row x14ac:dyDescent="0.25" r="26" customHeight="1" ht="17.25">
      <c r="A26" s="15">
        <v>44288</v>
      </c>
      <c r="B26" s="16" t="s">
        <v>14</v>
      </c>
      <c r="C26" s="17">
        <v>-18</v>
      </c>
      <c r="D26" s="17">
        <v>-15</v>
      </c>
      <c r="E26" s="17">
        <v>-3</v>
      </c>
      <c r="F26" s="17">
        <v>-7</v>
      </c>
      <c r="G26" s="36"/>
      <c r="H26" s="36"/>
      <c r="I26" s="17">
        <v>-11</v>
      </c>
      <c r="J26" s="36"/>
      <c r="K26" s="17">
        <v>-5</v>
      </c>
      <c r="L26" s="36"/>
      <c r="M26" s="36"/>
      <c r="N26" s="36"/>
      <c r="O26" s="17">
        <v>-19</v>
      </c>
      <c r="P26" s="17">
        <v>-10</v>
      </c>
      <c r="Q26" s="36"/>
      <c r="R26" s="36"/>
      <c r="S26" s="37"/>
      <c r="T26" s="2"/>
    </row>
    <row x14ac:dyDescent="0.25" r="27" customHeight="1" ht="17.25">
      <c r="A27" s="15">
        <v>44288</v>
      </c>
      <c r="B27" s="16" t="s">
        <v>14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17">
        <v>-5</v>
      </c>
      <c r="O27" s="36"/>
      <c r="P27" s="36"/>
      <c r="Q27" s="36"/>
      <c r="R27" s="36"/>
      <c r="S27" s="37"/>
      <c r="T27" s="2"/>
    </row>
    <row x14ac:dyDescent="0.25" r="28" customHeight="1" ht="17.25">
      <c r="A28" s="21" t="s">
        <v>6191</v>
      </c>
      <c r="B28" s="47"/>
      <c r="C28" s="23">
        <f>SUM(C24:C27)</f>
      </c>
      <c r="D28" s="23">
        <f>SUM(D24:D27)</f>
      </c>
      <c r="E28" s="23">
        <f>SUM(E24:E27)</f>
      </c>
      <c r="F28" s="23">
        <f>SUM(F24:F27)</f>
      </c>
      <c r="G28" s="23">
        <f>SUM(G24:G27)</f>
      </c>
      <c r="H28" s="23">
        <f>SUM(H24:H27)</f>
      </c>
      <c r="I28" s="23">
        <f>SUM(I24:I27)</f>
      </c>
      <c r="J28" s="49">
        <f>SUM(J24:J27)</f>
      </c>
      <c r="K28" s="23">
        <f>SUM(K24:K27)</f>
      </c>
      <c r="L28" s="23">
        <f>SUM(L24:L27)</f>
      </c>
      <c r="M28" s="23">
        <f>SUM(M24:M27)</f>
      </c>
      <c r="N28" s="23">
        <f>SUM(N24:N27)</f>
      </c>
      <c r="O28" s="23">
        <f>SUM(O24:O27)</f>
      </c>
      <c r="P28" s="23">
        <f>SUM(P24:P27)</f>
      </c>
      <c r="Q28" s="23">
        <f>SUM(Q24:Q27)</f>
      </c>
      <c r="R28" s="49">
        <f>SUM(R24:R27)</f>
      </c>
      <c r="S28" s="564" t="s">
        <v>6296</v>
      </c>
      <c r="T28" s="565"/>
    </row>
    <row x14ac:dyDescent="0.25" r="29" customHeight="1" ht="17.25">
      <c r="A29" s="568">
        <v>44199</v>
      </c>
      <c r="B29" s="569" t="s">
        <v>6297</v>
      </c>
      <c r="C29" s="108"/>
      <c r="D29" s="108"/>
      <c r="E29" s="108"/>
      <c r="F29" s="108"/>
      <c r="G29" s="107">
        <v>-50</v>
      </c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531">
        <v>44287</v>
      </c>
      <c r="T29" s="2"/>
    </row>
    <row x14ac:dyDescent="0.25" r="30" customHeight="1" ht="17.25">
      <c r="A30" s="62" t="s">
        <v>6195</v>
      </c>
      <c r="B30" s="63"/>
      <c r="C30" s="81">
        <f>SUM(C28:C29)</f>
      </c>
      <c r="D30" s="80">
        <f>SUM(D28:D29)</f>
      </c>
      <c r="E30" s="81">
        <f>SUM(E28:E29)</f>
      </c>
      <c r="F30" s="80">
        <f>SUM(F28:F29)</f>
      </c>
      <c r="G30" s="80">
        <f>SUM(G28:G29)</f>
      </c>
      <c r="H30" s="80">
        <f>SUM(H28:H29)</f>
      </c>
      <c r="I30" s="81">
        <f>SUM(I28:I29)</f>
      </c>
      <c r="J30" s="49">
        <f>SUM(J28:J29)</f>
      </c>
      <c r="K30" s="81">
        <f>SUM(K28:K29)</f>
      </c>
      <c r="L30" s="81">
        <f>SUM(L28:L29)</f>
      </c>
      <c r="M30" s="81">
        <f>SUM(M28:M29)</f>
      </c>
      <c r="N30" s="81">
        <f>SUM(N28:N29)</f>
      </c>
      <c r="O30" s="81">
        <f>SUM(O28:O29)</f>
      </c>
      <c r="P30" s="81">
        <f>SUM(P28:P29)</f>
      </c>
      <c r="Q30" s="81">
        <f>SUM(Q28:Q29)</f>
      </c>
      <c r="R30" s="49">
        <f>SUM(R28:R29)</f>
      </c>
      <c r="S30" s="6" t="s">
        <v>285</v>
      </c>
      <c r="T30" s="7"/>
    </row>
    <row x14ac:dyDescent="0.25" r="31" customHeight="1" ht="17.25">
      <c r="A31" s="15"/>
      <c r="B31" s="1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7"/>
      <c r="T31" s="2"/>
    </row>
    <row x14ac:dyDescent="0.25" r="32" customHeight="1" ht="17.25">
      <c r="A32" s="62" t="s">
        <v>6199</v>
      </c>
      <c r="B32" s="63"/>
      <c r="C32" s="81">
        <f>SUM(C30:C31)</f>
      </c>
      <c r="D32" s="80">
        <f>SUM(D30:D31)</f>
      </c>
      <c r="E32" s="81">
        <f>SUM(E30:E31)</f>
      </c>
      <c r="F32" s="80">
        <f>SUM(F30:F31)</f>
      </c>
      <c r="G32" s="81">
        <f>SUM(G30:G31)</f>
      </c>
      <c r="H32" s="80">
        <f>SUM(H30:H31)</f>
      </c>
      <c r="I32" s="81">
        <f>SUM(I30:I31)</f>
      </c>
      <c r="J32" s="49">
        <f>SUM(J30:J31)</f>
      </c>
      <c r="K32" s="81">
        <f>SUM(K30:K31)</f>
      </c>
      <c r="L32" s="81">
        <f>SUM(L30:L31)</f>
      </c>
      <c r="M32" s="81">
        <f>SUM(M30:M31)</f>
      </c>
      <c r="N32" s="81">
        <f>SUM(N30:N31)</f>
      </c>
      <c r="O32" s="81">
        <f>SUM(O30:O31)</f>
      </c>
      <c r="P32" s="81">
        <f>SUM(P30:P31)</f>
      </c>
      <c r="Q32" s="81">
        <f>SUM(Q30:Q31)</f>
      </c>
      <c r="R32" s="49">
        <f>SUM(R30:R31)</f>
      </c>
      <c r="S32" s="364" t="s">
        <v>6281</v>
      </c>
      <c r="T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7"/>
      <c r="T33" s="2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2"/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7"/>
      <c r="T35" s="2"/>
    </row>
    <row x14ac:dyDescent="0.25" r="36" customHeight="1" ht="17.25">
      <c r="A36" s="37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7"/>
      <c r="T36" s="2"/>
    </row>
    <row x14ac:dyDescent="0.25" r="37" customHeight="1" ht="17.25">
      <c r="A37" s="37"/>
      <c r="B37" s="2"/>
      <c r="C37" s="267" t="s">
        <v>6</v>
      </c>
      <c r="D37" s="267" t="s">
        <v>7</v>
      </c>
      <c r="E37" s="267" t="s">
        <v>75</v>
      </c>
      <c r="F37" s="267" t="s">
        <v>76</v>
      </c>
      <c r="G37" s="267" t="s">
        <v>8</v>
      </c>
      <c r="H37" s="267" t="s">
        <v>358</v>
      </c>
      <c r="I37" s="267" t="s">
        <v>428</v>
      </c>
      <c r="J37" s="267" t="s">
        <v>10</v>
      </c>
      <c r="K37" s="267" t="s">
        <v>9</v>
      </c>
      <c r="L37" s="267" t="s">
        <v>1083</v>
      </c>
      <c r="M37" s="267" t="s">
        <v>33</v>
      </c>
      <c r="N37" s="267" t="s">
        <v>1866</v>
      </c>
      <c r="O37" s="267" t="s">
        <v>32</v>
      </c>
      <c r="P37" s="267" t="s">
        <v>383</v>
      </c>
      <c r="Q37" s="267" t="s">
        <v>127</v>
      </c>
      <c r="R37" s="267" t="s">
        <v>31</v>
      </c>
      <c r="S37" s="37"/>
      <c r="T37" s="2"/>
    </row>
    <row x14ac:dyDescent="0.25" r="38" customHeight="1" ht="17.25">
      <c r="A38" s="429" t="s">
        <v>6298</v>
      </c>
      <c r="B38" s="430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7"/>
      <c r="T38" s="2"/>
    </row>
    <row x14ac:dyDescent="0.25" r="39" customHeight="1" ht="17.25">
      <c r="A39" s="429" t="s">
        <v>6299</v>
      </c>
      <c r="B39" s="430"/>
      <c r="C39" s="3"/>
      <c r="D39" s="3"/>
      <c r="E39" s="3"/>
      <c r="F39" s="3"/>
      <c r="G39" s="144" t="s">
        <v>6284</v>
      </c>
      <c r="H39" s="144"/>
      <c r="I39" s="144"/>
      <c r="J39" s="144"/>
      <c r="K39" s="144"/>
      <c r="L39" s="145"/>
      <c r="M39" s="145"/>
      <c r="N39" s="3"/>
      <c r="O39" s="3"/>
      <c r="P39" s="3"/>
      <c r="Q39" s="3"/>
      <c r="R39" s="3"/>
      <c r="S39" s="37"/>
      <c r="T39" s="2"/>
    </row>
    <row x14ac:dyDescent="0.25" r="40" customHeight="1" ht="17.25">
      <c r="A40" s="1" t="s">
        <v>306</v>
      </c>
      <c r="B40" s="2"/>
      <c r="C40" s="3"/>
      <c r="D40" s="3"/>
      <c r="E40" s="3"/>
      <c r="F40" s="3"/>
      <c r="G40" s="8"/>
      <c r="H40" s="8"/>
      <c r="I40" s="8"/>
      <c r="J40" s="8"/>
      <c r="K40" s="8"/>
      <c r="L40" s="8"/>
      <c r="M40" s="8"/>
      <c r="N40" s="3"/>
      <c r="O40" s="3"/>
      <c r="P40" s="3"/>
      <c r="Q40" s="3"/>
      <c r="R40" s="3"/>
      <c r="S40" s="37"/>
      <c r="T40" s="2"/>
    </row>
    <row x14ac:dyDescent="0.25" r="41" customHeight="1" ht="17.25">
      <c r="A41" s="1" t="s">
        <v>6282</v>
      </c>
      <c r="B41" s="2"/>
      <c r="C41" s="3"/>
      <c r="D41" s="3"/>
      <c r="E41" s="3"/>
      <c r="F41" s="3"/>
      <c r="G41" s="8"/>
      <c r="H41" s="8"/>
      <c r="I41" s="8"/>
      <c r="J41" s="8"/>
      <c r="K41" s="8"/>
      <c r="L41" s="8"/>
      <c r="M41" s="8"/>
      <c r="N41" s="3"/>
      <c r="O41" s="3"/>
      <c r="P41" s="3"/>
      <c r="Q41" s="3"/>
      <c r="R41" s="3"/>
      <c r="S41" s="37"/>
      <c r="T41" s="2"/>
    </row>
    <row x14ac:dyDescent="0.25" r="42" customHeight="1" ht="17.25">
      <c r="A42" s="1" t="s">
        <v>6283</v>
      </c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7"/>
      <c r="T42" s="2"/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5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17.1478571428571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0" width="8.576428571428572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4"/>
      <c r="N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4"/>
      <c r="N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2"/>
      <c r="N3" s="2"/>
    </row>
    <row x14ac:dyDescent="0.25" r="4" customHeight="1" ht="17.25">
      <c r="A4" s="1" t="s">
        <v>6277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4"/>
      <c r="N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2"/>
      <c r="N5" s="2"/>
    </row>
    <row x14ac:dyDescent="0.25" r="6" customHeight="1" ht="17.25">
      <c r="A6" s="231" t="s">
        <v>4</v>
      </c>
      <c r="B6" s="232" t="s">
        <v>5</v>
      </c>
      <c r="C6" s="267" t="s">
        <v>1866</v>
      </c>
      <c r="D6" s="267" t="s">
        <v>32</v>
      </c>
      <c r="E6" s="267" t="s">
        <v>31</v>
      </c>
      <c r="F6" s="267" t="s">
        <v>6</v>
      </c>
      <c r="G6" s="267" t="s">
        <v>7</v>
      </c>
      <c r="H6" s="267" t="s">
        <v>9</v>
      </c>
      <c r="I6" s="267" t="s">
        <v>8</v>
      </c>
      <c r="J6" s="267" t="s">
        <v>10</v>
      </c>
      <c r="K6" s="267" t="s">
        <v>428</v>
      </c>
      <c r="L6" s="267" t="s">
        <v>33</v>
      </c>
      <c r="M6" s="232"/>
      <c r="N6" s="2"/>
    </row>
    <row x14ac:dyDescent="0.25" r="7" customHeight="1" ht="17.25">
      <c r="A7" s="117" t="s">
        <v>1049</v>
      </c>
      <c r="B7" s="118" t="s">
        <v>6278</v>
      </c>
      <c r="C7" s="111"/>
      <c r="D7" s="111"/>
      <c r="E7" s="111"/>
      <c r="F7" s="207">
        <v>80</v>
      </c>
      <c r="G7" s="207">
        <v>106</v>
      </c>
      <c r="H7" s="207">
        <v>120</v>
      </c>
      <c r="I7" s="207">
        <v>40</v>
      </c>
      <c r="J7" s="207">
        <v>42</v>
      </c>
      <c r="K7" s="207">
        <v>8</v>
      </c>
      <c r="L7" s="207">
        <v>60</v>
      </c>
      <c r="M7" s="110"/>
      <c r="N7" s="2"/>
    </row>
    <row x14ac:dyDescent="0.25" r="8" customHeight="1" ht="17.25">
      <c r="A8" s="117" t="s">
        <v>1049</v>
      </c>
      <c r="B8" s="118" t="s">
        <v>6279</v>
      </c>
      <c r="C8" s="138">
        <v>8</v>
      </c>
      <c r="D8" s="138">
        <v>8</v>
      </c>
      <c r="E8" s="138">
        <v>14</v>
      </c>
      <c r="F8" s="46"/>
      <c r="G8" s="46"/>
      <c r="H8" s="46"/>
      <c r="I8" s="46"/>
      <c r="J8" s="46"/>
      <c r="K8" s="46"/>
      <c r="L8" s="46"/>
      <c r="M8" s="118"/>
      <c r="N8" s="2"/>
    </row>
    <row x14ac:dyDescent="0.25" r="9" customHeight="1" ht="17.25">
      <c r="A9" s="241" t="s">
        <v>274</v>
      </c>
      <c r="B9" s="242" t="s">
        <v>6280</v>
      </c>
      <c r="C9" s="245"/>
      <c r="D9" s="244">
        <v>3</v>
      </c>
      <c r="E9" s="244">
        <v>4</v>
      </c>
      <c r="F9" s="245"/>
      <c r="G9" s="244">
        <v>20</v>
      </c>
      <c r="H9" s="245"/>
      <c r="I9" s="244">
        <v>14</v>
      </c>
      <c r="J9" s="244">
        <v>20</v>
      </c>
      <c r="K9" s="245"/>
      <c r="L9" s="245"/>
      <c r="M9" s="253"/>
      <c r="N9" s="2"/>
    </row>
    <row x14ac:dyDescent="0.25" r="10" customHeight="1" ht="17.25">
      <c r="A10" s="21" t="s">
        <v>6191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2"/>
      <c r="N10" s="2"/>
    </row>
    <row x14ac:dyDescent="0.25" r="11" customHeight="1" ht="17.25">
      <c r="A11" s="100">
        <v>44533</v>
      </c>
      <c r="B11" s="101" t="s">
        <v>14</v>
      </c>
      <c r="C11" s="121"/>
      <c r="D11" s="121"/>
      <c r="E11" s="121"/>
      <c r="F11" s="102">
        <v>-70</v>
      </c>
      <c r="G11" s="121"/>
      <c r="H11" s="102">
        <v>-104</v>
      </c>
      <c r="I11" s="102">
        <v>-51</v>
      </c>
      <c r="J11" s="102">
        <v>-50</v>
      </c>
      <c r="K11" s="102">
        <v>-5</v>
      </c>
      <c r="L11" s="102">
        <v>-54</v>
      </c>
      <c r="M11" s="129"/>
      <c r="N11" s="2"/>
    </row>
    <row x14ac:dyDescent="0.25" r="12" customHeight="1" ht="17.25">
      <c r="A12" s="65" t="s">
        <v>1053</v>
      </c>
      <c r="B12" s="66" t="s">
        <v>14</v>
      </c>
      <c r="C12" s="207">
        <v>-8</v>
      </c>
      <c r="D12" s="207">
        <v>-11</v>
      </c>
      <c r="E12" s="207">
        <v>-18</v>
      </c>
      <c r="F12" s="207">
        <v>-10</v>
      </c>
      <c r="G12" s="207">
        <v>-125</v>
      </c>
      <c r="H12" s="207">
        <v>-16</v>
      </c>
      <c r="I12" s="207">
        <v>-3</v>
      </c>
      <c r="J12" s="207">
        <v>-12</v>
      </c>
      <c r="K12" s="207">
        <v>-3</v>
      </c>
      <c r="L12" s="207">
        <v>-4</v>
      </c>
      <c r="M12" s="110"/>
      <c r="N12" s="2"/>
    </row>
    <row x14ac:dyDescent="0.25" r="13" customHeight="1" ht="17.25">
      <c r="A13" s="21" t="s">
        <v>6195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23">
        <f>SUM(G10:G12)</f>
      </c>
      <c r="H13" s="23">
        <f>SUM(H10:H12)</f>
      </c>
      <c r="I13" s="23">
        <f>SUM(I10:I12)</f>
      </c>
      <c r="J13" s="23">
        <f>SUM(J10:J12)</f>
      </c>
      <c r="K13" s="23">
        <f>SUM(K10:K12)</f>
      </c>
      <c r="L13" s="23">
        <f>SUM(L10:L12)</f>
      </c>
      <c r="M13" s="22"/>
      <c r="N13" s="2"/>
    </row>
    <row x14ac:dyDescent="0.25" r="14" customHeight="1" ht="17.25">
      <c r="A14" s="65"/>
      <c r="B14" s="66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6"/>
      <c r="N14" s="2"/>
    </row>
    <row x14ac:dyDescent="0.25" r="15" customHeight="1" ht="17.25">
      <c r="A15" s="62" t="s">
        <v>6199</v>
      </c>
      <c r="B15" s="63"/>
      <c r="C15" s="81">
        <f>SUM(C13:C14)</f>
      </c>
      <c r="D15" s="81">
        <f>SUM(D13:D14)</f>
      </c>
      <c r="E15" s="81">
        <f>SUM(E13:E14)</f>
      </c>
      <c r="F15" s="81">
        <f>SUM(F13:F14)</f>
      </c>
      <c r="G15" s="80">
        <f>SUM(G13:G14)</f>
      </c>
      <c r="H15" s="81">
        <f>SUM(H13:H14)</f>
      </c>
      <c r="I15" s="81">
        <f>SUM(I13:I14)</f>
      </c>
      <c r="J15" s="81">
        <f>SUM(J13:J14)</f>
      </c>
      <c r="K15" s="81">
        <f>SUM(K13:K14)</f>
      </c>
      <c r="L15" s="80">
        <f>SUM(L13:L14)</f>
      </c>
      <c r="M15" s="149"/>
      <c r="N15" s="143" t="s">
        <v>6281</v>
      </c>
    </row>
    <row x14ac:dyDescent="0.25" r="16" customHeight="1" ht="17.25">
      <c r="A16" s="65"/>
      <c r="B16" s="66"/>
      <c r="C16" s="625"/>
      <c r="D16" s="625"/>
      <c r="E16" s="625"/>
      <c r="F16" s="625"/>
      <c r="G16" s="625"/>
      <c r="H16" s="625"/>
      <c r="I16" s="625"/>
      <c r="J16" s="625"/>
      <c r="K16" s="625"/>
      <c r="L16" s="625"/>
      <c r="M16" s="954"/>
      <c r="N16" s="2"/>
    </row>
    <row x14ac:dyDescent="0.25" r="17" customHeight="1" ht="17.25">
      <c r="A17" s="65"/>
      <c r="B17" s="66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6"/>
      <c r="N17" s="2"/>
    </row>
    <row x14ac:dyDescent="0.25" r="18" customHeight="1" ht="17.25">
      <c r="A18" s="65"/>
      <c r="B18" s="66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6"/>
      <c r="N18" s="2"/>
    </row>
    <row x14ac:dyDescent="0.25" r="19" customHeight="1" ht="17.25">
      <c r="A19" s="65"/>
      <c r="B19" s="66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6"/>
      <c r="N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16"/>
      <c r="N20" s="2"/>
    </row>
    <row x14ac:dyDescent="0.25" r="21" customHeight="1" ht="17.25">
      <c r="A21" s="1" t="s">
        <v>306</v>
      </c>
      <c r="B21" s="83"/>
      <c r="C21" s="3"/>
      <c r="D21" s="3"/>
      <c r="E21" s="3"/>
      <c r="F21" s="3"/>
      <c r="G21" s="3"/>
      <c r="H21" s="3"/>
      <c r="I21" s="3"/>
      <c r="J21" s="3"/>
      <c r="K21" s="3"/>
      <c r="L21" s="3"/>
      <c r="M21" s="2"/>
      <c r="N21" s="2"/>
    </row>
    <row x14ac:dyDescent="0.25" r="22" customHeight="1" ht="17.25">
      <c r="A22" s="1" t="s">
        <v>6282</v>
      </c>
      <c r="B22" s="83"/>
      <c r="C22" s="3"/>
      <c r="D22" s="3"/>
      <c r="E22" s="3"/>
      <c r="F22" s="3"/>
      <c r="G22" s="3"/>
      <c r="H22" s="3"/>
      <c r="I22" s="3"/>
      <c r="J22" s="3"/>
      <c r="K22" s="3"/>
      <c r="L22" s="3"/>
      <c r="M22" s="2"/>
      <c r="N22" s="2"/>
    </row>
    <row x14ac:dyDescent="0.25" r="23" customHeight="1" ht="17.25">
      <c r="A23" s="1" t="s">
        <v>6283</v>
      </c>
      <c r="B23" s="83"/>
      <c r="C23" s="3"/>
      <c r="D23" s="3"/>
      <c r="E23" s="3"/>
      <c r="F23" s="3"/>
      <c r="G23" s="3"/>
      <c r="H23" s="3"/>
      <c r="I23" s="3"/>
      <c r="J23" s="3"/>
      <c r="K23" s="3"/>
      <c r="L23" s="3"/>
      <c r="M23" s="2"/>
      <c r="N23" s="2"/>
    </row>
    <row x14ac:dyDescent="0.25" r="24" customHeight="1" ht="17.25">
      <c r="A24" s="37"/>
      <c r="B24" s="83"/>
      <c r="C24" s="3"/>
      <c r="D24" s="3"/>
      <c r="E24" s="3"/>
      <c r="F24" s="3"/>
      <c r="G24" s="3"/>
      <c r="H24" s="3"/>
      <c r="I24" s="3"/>
      <c r="J24" s="3"/>
      <c r="K24" s="3"/>
      <c r="L24" s="3"/>
      <c r="M24" s="2"/>
      <c r="N24" s="2"/>
    </row>
    <row x14ac:dyDescent="0.25" r="25" customHeight="1" ht="17.25">
      <c r="A25" s="127" t="s">
        <v>6284</v>
      </c>
      <c r="B25" s="128"/>
      <c r="C25" s="144"/>
      <c r="D25" s="144"/>
      <c r="E25" s="144"/>
      <c r="F25" s="3"/>
      <c r="G25" s="3"/>
      <c r="H25" s="3"/>
      <c r="I25" s="3"/>
      <c r="J25" s="3"/>
      <c r="K25" s="3"/>
      <c r="L25" s="3"/>
      <c r="M25" s="2"/>
      <c r="N25" s="2"/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6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9.719285714285713" customWidth="1" bestFit="1"/>
    <col min="10" max="10" style="41" width="9.719285714285713" customWidth="1" bestFit="1"/>
    <col min="11" max="11" style="41" width="9.719285714285713" customWidth="1" bestFit="1"/>
    <col min="12" max="12" style="41" width="9.719285714285713" customWidth="1" bestFit="1"/>
    <col min="13" max="13" style="41" width="9.719285714285713" customWidth="1" bestFit="1"/>
    <col min="14" max="14" style="41" width="9.719285714285713" customWidth="1" bestFit="1"/>
    <col min="15" max="15" style="41" width="9.719285714285713" customWidth="1" bestFit="1"/>
    <col min="16" max="16" style="41" width="9.719285714285713" customWidth="1" bestFit="1"/>
    <col min="17" max="17" style="41" width="9.719285714285713" customWidth="1" bestFit="1"/>
    <col min="18" max="18" style="40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2"/>
    </row>
    <row x14ac:dyDescent="0.25" r="4" customHeight="1" ht="17.25">
      <c r="A4" s="1" t="s">
        <v>6099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18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75</v>
      </c>
      <c r="E6" s="267" t="s">
        <v>7</v>
      </c>
      <c r="F6" s="267" t="s">
        <v>76</v>
      </c>
      <c r="G6" s="267" t="s">
        <v>428</v>
      </c>
      <c r="H6" s="267" t="s">
        <v>10</v>
      </c>
      <c r="I6" s="267" t="s">
        <v>8</v>
      </c>
      <c r="J6" s="267" t="s">
        <v>9</v>
      </c>
      <c r="K6" s="267" t="s">
        <v>31</v>
      </c>
      <c r="L6" s="267" t="s">
        <v>383</v>
      </c>
      <c r="M6" s="267" t="s">
        <v>32</v>
      </c>
      <c r="N6" s="267" t="s">
        <v>33</v>
      </c>
      <c r="O6" s="267" t="s">
        <v>1083</v>
      </c>
      <c r="P6" s="267" t="s">
        <v>358</v>
      </c>
      <c r="Q6" s="267" t="s">
        <v>1866</v>
      </c>
      <c r="R6" s="953"/>
    </row>
    <row x14ac:dyDescent="0.25" r="7" customHeight="1" ht="17.25">
      <c r="A7" s="33" t="s">
        <v>539</v>
      </c>
      <c r="B7" s="16" t="s">
        <v>6264</v>
      </c>
      <c r="C7" s="17">
        <v>22</v>
      </c>
      <c r="D7" s="17">
        <v>30</v>
      </c>
      <c r="E7" s="17">
        <v>22</v>
      </c>
      <c r="F7" s="17">
        <v>30</v>
      </c>
      <c r="G7" s="17">
        <v>18</v>
      </c>
      <c r="H7" s="17">
        <v>18</v>
      </c>
      <c r="I7" s="17">
        <v>20</v>
      </c>
      <c r="J7" s="17">
        <v>80</v>
      </c>
      <c r="K7" s="18"/>
      <c r="L7" s="18"/>
      <c r="M7" s="18"/>
      <c r="N7" s="18"/>
      <c r="O7" s="18"/>
      <c r="P7" s="18"/>
      <c r="Q7" s="18"/>
      <c r="R7" s="124"/>
    </row>
    <row x14ac:dyDescent="0.25" r="8" customHeight="1" ht="17.25">
      <c r="A8" s="24" t="s">
        <v>539</v>
      </c>
      <c r="B8" s="118" t="s">
        <v>6265</v>
      </c>
      <c r="C8" s="98"/>
      <c r="D8" s="98"/>
      <c r="E8" s="98"/>
      <c r="F8" s="98"/>
      <c r="G8" s="98"/>
      <c r="H8" s="98"/>
      <c r="I8" s="98"/>
      <c r="J8" s="98"/>
      <c r="K8" s="138">
        <v>36</v>
      </c>
      <c r="L8" s="138">
        <v>10</v>
      </c>
      <c r="M8" s="138">
        <v>25</v>
      </c>
      <c r="N8" s="138">
        <v>100</v>
      </c>
      <c r="O8" s="138">
        <v>50</v>
      </c>
      <c r="P8" s="46"/>
      <c r="Q8" s="46"/>
      <c r="R8" s="248"/>
    </row>
    <row x14ac:dyDescent="0.25" r="9" customHeight="1" ht="17.25">
      <c r="A9" s="21" t="s">
        <v>6266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23">
        <f>SUM(L7:L8)</f>
      </c>
      <c r="M9" s="23">
        <f>SUM(M7:M8)</f>
      </c>
      <c r="N9" s="23">
        <f>SUM(N7:N8)</f>
      </c>
      <c r="O9" s="23">
        <f>SUM(O7:O8)</f>
      </c>
      <c r="P9" s="352"/>
      <c r="Q9" s="352"/>
      <c r="R9" s="22"/>
    </row>
    <row x14ac:dyDescent="0.25" r="10" customHeight="1" ht="17.25">
      <c r="A10" s="33"/>
      <c r="B10" s="34"/>
      <c r="C10" s="20"/>
      <c r="D10" s="20"/>
      <c r="E10" s="20"/>
      <c r="F10" s="35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34"/>
    </row>
    <row x14ac:dyDescent="0.25" r="11" customHeight="1" ht="17.25">
      <c r="A11" s="21" t="s">
        <v>6267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  <c r="K11" s="23">
        <f>SUM(K9:K10)</f>
      </c>
      <c r="L11" s="23">
        <f>SUM(L9:L10)</f>
      </c>
      <c r="M11" s="23">
        <f>SUM(M9:M10)</f>
      </c>
      <c r="N11" s="23">
        <f>SUM(N9:N10)</f>
      </c>
      <c r="O11" s="23">
        <f>SUM(O9:O10)</f>
      </c>
      <c r="P11" s="352"/>
      <c r="Q11" s="352"/>
      <c r="R11" s="22"/>
    </row>
    <row x14ac:dyDescent="0.25" r="12" customHeight="1" ht="17.25">
      <c r="A12" s="33">
        <v>44781</v>
      </c>
      <c r="B12" s="118" t="s">
        <v>6268</v>
      </c>
      <c r="C12" s="17">
        <v>90</v>
      </c>
      <c r="D12" s="17">
        <v>30</v>
      </c>
      <c r="E12" s="17">
        <v>90</v>
      </c>
      <c r="F12" s="17">
        <v>30</v>
      </c>
      <c r="G12" s="36"/>
      <c r="H12" s="17">
        <v>20</v>
      </c>
      <c r="I12" s="17">
        <v>90</v>
      </c>
      <c r="J12" s="17">
        <v>100</v>
      </c>
      <c r="K12" s="36"/>
      <c r="L12" s="36"/>
      <c r="M12" s="36"/>
      <c r="N12" s="36"/>
      <c r="O12" s="36"/>
      <c r="P12" s="17">
        <v>40</v>
      </c>
      <c r="Q12" s="36"/>
      <c r="R12" s="16"/>
    </row>
    <row x14ac:dyDescent="0.25" r="13" customHeight="1" ht="17.25">
      <c r="A13" s="33">
        <v>44813</v>
      </c>
      <c r="B13" s="118" t="s">
        <v>6269</v>
      </c>
      <c r="C13" s="18"/>
      <c r="D13" s="18"/>
      <c r="E13" s="18"/>
      <c r="F13" s="18"/>
      <c r="G13" s="17">
        <v>10</v>
      </c>
      <c r="H13" s="17">
        <v>26</v>
      </c>
      <c r="I13" s="18"/>
      <c r="J13" s="18"/>
      <c r="K13" s="17">
        <v>60</v>
      </c>
      <c r="L13" s="17">
        <v>30</v>
      </c>
      <c r="M13" s="17">
        <v>30</v>
      </c>
      <c r="N13" s="17">
        <v>100</v>
      </c>
      <c r="O13" s="17">
        <v>300</v>
      </c>
      <c r="P13" s="17">
        <v>15</v>
      </c>
      <c r="Q13" s="36"/>
      <c r="R13" s="124"/>
    </row>
    <row x14ac:dyDescent="0.25" r="14" customHeight="1" ht="17.25">
      <c r="A14" s="33">
        <v>44842</v>
      </c>
      <c r="B14" s="118" t="s">
        <v>6270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17">
        <v>20</v>
      </c>
      <c r="R14" s="16"/>
    </row>
    <row x14ac:dyDescent="0.25" r="15" customHeight="1" ht="17.25">
      <c r="A15" s="33" t="s">
        <v>551</v>
      </c>
      <c r="B15" s="16" t="s">
        <v>6271</v>
      </c>
      <c r="C15" s="18"/>
      <c r="D15" s="18"/>
      <c r="E15" s="18"/>
      <c r="F15" s="18"/>
      <c r="G15" s="18"/>
      <c r="H15" s="18"/>
      <c r="I15" s="18"/>
      <c r="J15" s="17">
        <v>60</v>
      </c>
      <c r="K15" s="17">
        <v>3</v>
      </c>
      <c r="L15" s="18"/>
      <c r="M15" s="17">
        <v>50</v>
      </c>
      <c r="N15" s="17">
        <v>50</v>
      </c>
      <c r="O15" s="17">
        <v>170</v>
      </c>
      <c r="P15" s="18"/>
      <c r="Q15" s="17">
        <v>25</v>
      </c>
      <c r="R15" s="124"/>
    </row>
    <row x14ac:dyDescent="0.25" r="16" customHeight="1" ht="17.25">
      <c r="A16" s="33" t="s">
        <v>552</v>
      </c>
      <c r="B16" s="16" t="s">
        <v>6272</v>
      </c>
      <c r="C16" s="18"/>
      <c r="D16" s="18"/>
      <c r="E16" s="18"/>
      <c r="F16" s="18"/>
      <c r="G16" s="18"/>
      <c r="H16" s="18"/>
      <c r="I16" s="18"/>
      <c r="J16" s="18"/>
      <c r="K16" s="17">
        <v>62</v>
      </c>
      <c r="L16" s="17">
        <v>40</v>
      </c>
      <c r="M16" s="17">
        <v>35</v>
      </c>
      <c r="N16" s="17">
        <v>100</v>
      </c>
      <c r="O16" s="17">
        <v>200</v>
      </c>
      <c r="P16" s="17">
        <v>30</v>
      </c>
      <c r="Q16" s="17">
        <v>50</v>
      </c>
      <c r="R16" s="124"/>
    </row>
    <row x14ac:dyDescent="0.25" r="17" customHeight="1" ht="17.25">
      <c r="A17" s="33" t="s">
        <v>552</v>
      </c>
      <c r="B17" s="16" t="s">
        <v>14</v>
      </c>
      <c r="C17" s="18"/>
      <c r="D17" s="18"/>
      <c r="E17" s="18"/>
      <c r="F17" s="18"/>
      <c r="G17" s="18"/>
      <c r="H17" s="18"/>
      <c r="I17" s="18"/>
      <c r="J17" s="36"/>
      <c r="K17" s="36"/>
      <c r="L17" s="18"/>
      <c r="M17" s="36"/>
      <c r="N17" s="17">
        <v>-33</v>
      </c>
      <c r="O17" s="17">
        <v>-80</v>
      </c>
      <c r="P17" s="18"/>
      <c r="Q17" s="36"/>
      <c r="R17" s="124"/>
    </row>
    <row x14ac:dyDescent="0.25" r="18" customHeight="1" ht="17.25">
      <c r="A18" s="33" t="s">
        <v>463</v>
      </c>
      <c r="B18" s="16" t="s">
        <v>6273</v>
      </c>
      <c r="C18" s="18"/>
      <c r="D18" s="18"/>
      <c r="E18" s="18"/>
      <c r="F18" s="18"/>
      <c r="G18" s="18"/>
      <c r="H18" s="18"/>
      <c r="I18" s="18"/>
      <c r="J18" s="36"/>
      <c r="K18" s="36"/>
      <c r="L18" s="18"/>
      <c r="M18" s="36"/>
      <c r="N18" s="17">
        <v>33</v>
      </c>
      <c r="O18" s="17">
        <v>80</v>
      </c>
      <c r="P18" s="18"/>
      <c r="Q18" s="36"/>
      <c r="R18" s="124"/>
    </row>
    <row x14ac:dyDescent="0.25" r="19" customHeight="1" ht="17.25">
      <c r="A19" s="21" t="s">
        <v>6274</v>
      </c>
      <c r="B19" s="47"/>
      <c r="C19" s="23">
        <f>SUM(C11:C18)</f>
      </c>
      <c r="D19" s="23">
        <f>SUM(D11:D18)</f>
      </c>
      <c r="E19" s="23">
        <f>SUM(E11:E18)</f>
      </c>
      <c r="F19" s="23">
        <f>SUM(F11:F18)</f>
      </c>
      <c r="G19" s="23">
        <f>SUM(G11:G18)</f>
      </c>
      <c r="H19" s="23">
        <f>SUM(H11:H18)</f>
      </c>
      <c r="I19" s="23">
        <f>SUM(I11:I18)</f>
      </c>
      <c r="J19" s="23">
        <f>SUM(J11:J18)</f>
      </c>
      <c r="K19" s="23">
        <f>SUM(K11:K18)</f>
      </c>
      <c r="L19" s="23">
        <f>SUM(L11:L18)</f>
      </c>
      <c r="M19" s="23">
        <f>SUM(M11:M18)</f>
      </c>
      <c r="N19" s="23">
        <f>SUM(N11:N18)</f>
      </c>
      <c r="O19" s="23">
        <f>SUM(O11:O18)</f>
      </c>
      <c r="P19" s="23">
        <f>SUM(P11:P18)</f>
      </c>
      <c r="Q19" s="23">
        <f>SUM(Q11:Q18)</f>
      </c>
      <c r="R19" s="22"/>
    </row>
    <row x14ac:dyDescent="0.25" r="20" customHeight="1" ht="17.25">
      <c r="A20" s="33"/>
      <c r="B20" s="16"/>
      <c r="C20" s="18"/>
      <c r="D20" s="18"/>
      <c r="E20" s="18"/>
      <c r="F20" s="18"/>
      <c r="G20" s="18"/>
      <c r="H20" s="18"/>
      <c r="I20" s="18"/>
      <c r="J20" s="36"/>
      <c r="K20" s="36"/>
      <c r="L20" s="18"/>
      <c r="M20" s="36"/>
      <c r="N20" s="36"/>
      <c r="O20" s="36"/>
      <c r="P20" s="18"/>
      <c r="Q20" s="36"/>
      <c r="R20" s="124"/>
    </row>
    <row x14ac:dyDescent="0.25" r="21" customHeight="1" ht="17.25">
      <c r="A21" s="33"/>
      <c r="B21" s="16"/>
      <c r="C21" s="18"/>
      <c r="D21" s="18"/>
      <c r="E21" s="18"/>
      <c r="F21" s="18"/>
      <c r="G21" s="18"/>
      <c r="H21" s="18"/>
      <c r="I21" s="18"/>
      <c r="J21" s="36"/>
      <c r="K21" s="36"/>
      <c r="L21" s="18"/>
      <c r="M21" s="36"/>
      <c r="N21" s="36"/>
      <c r="O21" s="36"/>
      <c r="P21" s="18"/>
      <c r="Q21" s="36"/>
      <c r="R21" s="124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16"/>
    </row>
    <row x14ac:dyDescent="0.25" r="23" customHeight="1" ht="17.25">
      <c r="A23" s="123"/>
      <c r="B23" s="124"/>
      <c r="C23" s="18"/>
      <c r="D23" s="18"/>
      <c r="E23" s="18"/>
      <c r="F23" s="36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6"/>
    </row>
    <row x14ac:dyDescent="0.25" r="24" customHeight="1" ht="17.25">
      <c r="A24" s="37"/>
      <c r="B24" s="8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2"/>
    </row>
    <row x14ac:dyDescent="0.25" r="25" customHeight="1" ht="17.25">
      <c r="A25" s="127" t="s">
        <v>6275</v>
      </c>
      <c r="B25" s="128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2"/>
    </row>
    <row x14ac:dyDescent="0.25" r="26" customHeight="1" ht="17.25">
      <c r="A26" s="127" t="s">
        <v>6276</v>
      </c>
      <c r="B26" s="128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2"/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76"/>
  <sheetViews>
    <sheetView workbookViewId="0"/>
  </sheetViews>
  <sheetFormatPr defaultRowHeight="15" x14ac:dyDescent="0.25"/>
  <cols>
    <col min="1" max="1" style="115" width="13.147857142857141" customWidth="1" bestFit="1"/>
    <col min="2" max="2" style="40" width="22.576428571428572" customWidth="1" bestFit="1"/>
    <col min="3" max="3" style="116" width="9.005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8.576428571428572" customWidth="1" bestFit="1"/>
    <col min="18" max="18" style="116" width="8.576428571428572" customWidth="1" bestFit="1"/>
    <col min="19" max="19" style="116" width="8.576428571428572" customWidth="1" bestFit="1"/>
    <col min="20" max="20" style="116" width="8.576428571428572" customWidth="1" bestFit="1"/>
    <col min="21" max="21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3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2"/>
    </row>
    <row x14ac:dyDescent="0.25" r="2" customHeight="1" ht="17.25">
      <c r="A2" s="1"/>
      <c r="B2" s="4"/>
      <c r="C2" s="5"/>
      <c r="D2" s="5"/>
      <c r="E2" s="5"/>
      <c r="F2" s="5"/>
      <c r="G2" s="5"/>
      <c r="H2" s="3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2"/>
    </row>
    <row x14ac:dyDescent="0.25" r="4" customHeight="1" ht="17.25">
      <c r="A4" s="1" t="s">
        <v>6237</v>
      </c>
      <c r="B4" s="4"/>
      <c r="C4" s="5"/>
      <c r="D4" s="5"/>
      <c r="E4" s="5"/>
      <c r="F4" s="5"/>
      <c r="G4" s="5"/>
      <c r="H4" s="114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2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75</v>
      </c>
      <c r="E6" s="267" t="s">
        <v>7</v>
      </c>
      <c r="F6" s="267" t="s">
        <v>76</v>
      </c>
      <c r="G6" s="267" t="s">
        <v>8</v>
      </c>
      <c r="H6" s="267" t="s">
        <v>9</v>
      </c>
      <c r="I6" s="267" t="s">
        <v>10</v>
      </c>
      <c r="J6" s="267" t="s">
        <v>31</v>
      </c>
      <c r="K6" s="267" t="s">
        <v>383</v>
      </c>
      <c r="L6" s="267" t="s">
        <v>32</v>
      </c>
      <c r="M6" s="267" t="s">
        <v>1866</v>
      </c>
      <c r="N6" s="267" t="s">
        <v>33</v>
      </c>
      <c r="O6" s="267" t="s">
        <v>1083</v>
      </c>
      <c r="P6" s="267" t="s">
        <v>428</v>
      </c>
      <c r="Q6" s="267" t="s">
        <v>1864</v>
      </c>
      <c r="R6" s="267" t="s">
        <v>358</v>
      </c>
      <c r="S6" s="267" t="s">
        <v>6</v>
      </c>
      <c r="T6" s="267"/>
      <c r="U6" s="2"/>
    </row>
    <row x14ac:dyDescent="0.25" r="7" customHeight="1" ht="17.25">
      <c r="A7" s="33" t="s">
        <v>117</v>
      </c>
      <c r="B7" s="118" t="s">
        <v>6238</v>
      </c>
      <c r="C7" s="19">
        <v>160</v>
      </c>
      <c r="D7" s="19">
        <v>60</v>
      </c>
      <c r="E7" s="19">
        <v>200</v>
      </c>
      <c r="F7" s="19">
        <v>60</v>
      </c>
      <c r="G7" s="19">
        <v>200</v>
      </c>
      <c r="H7" s="19">
        <v>320</v>
      </c>
      <c r="I7" s="19">
        <v>200</v>
      </c>
      <c r="J7" s="19">
        <v>100</v>
      </c>
      <c r="K7" s="35"/>
      <c r="L7" s="19">
        <v>60</v>
      </c>
      <c r="M7" s="19">
        <v>40</v>
      </c>
      <c r="N7" s="19">
        <v>200</v>
      </c>
      <c r="O7" s="19">
        <v>100</v>
      </c>
      <c r="P7" s="19">
        <v>60</v>
      </c>
      <c r="Q7" s="35"/>
      <c r="R7" s="35"/>
      <c r="S7" s="35"/>
      <c r="T7" s="20"/>
      <c r="U7" s="2"/>
    </row>
    <row x14ac:dyDescent="0.25" r="8" customHeight="1" ht="17.25">
      <c r="A8" s="15" t="s">
        <v>6239</v>
      </c>
      <c r="B8" s="118" t="s">
        <v>6240</v>
      </c>
      <c r="C8" s="17">
        <v>70</v>
      </c>
      <c r="D8" s="17">
        <v>20</v>
      </c>
      <c r="E8" s="17">
        <v>70</v>
      </c>
      <c r="F8" s="17">
        <v>20</v>
      </c>
      <c r="G8" s="18"/>
      <c r="H8" s="17">
        <v>150</v>
      </c>
      <c r="I8" s="17">
        <v>20</v>
      </c>
      <c r="J8" s="18"/>
      <c r="K8" s="18"/>
      <c r="L8" s="18"/>
      <c r="M8" s="18"/>
      <c r="N8" s="18"/>
      <c r="O8" s="18"/>
      <c r="P8" s="17">
        <v>12</v>
      </c>
      <c r="Q8" s="17">
        <v>25</v>
      </c>
      <c r="R8" s="17">
        <v>25</v>
      </c>
      <c r="S8" s="36"/>
      <c r="T8" s="18"/>
      <c r="U8" s="2"/>
    </row>
    <row x14ac:dyDescent="0.25" r="9" customHeight="1" ht="17.25">
      <c r="A9" s="15" t="s">
        <v>6239</v>
      </c>
      <c r="B9" s="118" t="s">
        <v>6241</v>
      </c>
      <c r="C9" s="18"/>
      <c r="D9" s="18"/>
      <c r="E9" s="18"/>
      <c r="F9" s="18"/>
      <c r="G9" s="18"/>
      <c r="H9" s="18"/>
      <c r="I9" s="18"/>
      <c r="J9" s="17">
        <v>1</v>
      </c>
      <c r="K9" s="17">
        <v>30</v>
      </c>
      <c r="L9" s="17">
        <v>30</v>
      </c>
      <c r="M9" s="17">
        <v>20</v>
      </c>
      <c r="N9" s="17">
        <v>100</v>
      </c>
      <c r="O9" s="18"/>
      <c r="P9" s="18"/>
      <c r="Q9" s="18"/>
      <c r="R9" s="18"/>
      <c r="S9" s="18"/>
      <c r="T9" s="18"/>
      <c r="U9" s="2"/>
    </row>
    <row x14ac:dyDescent="0.25" r="10" customHeight="1" ht="17.25">
      <c r="A10" s="15" t="s">
        <v>6239</v>
      </c>
      <c r="B10" s="16" t="s">
        <v>6242</v>
      </c>
      <c r="C10" s="17">
        <v>30</v>
      </c>
      <c r="D10" s="18"/>
      <c r="E10" s="17">
        <v>30</v>
      </c>
      <c r="F10" s="18"/>
      <c r="G10" s="18"/>
      <c r="H10" s="18"/>
      <c r="I10" s="18"/>
      <c r="J10" s="18"/>
      <c r="K10" s="17">
        <v>70</v>
      </c>
      <c r="L10" s="18"/>
      <c r="M10" s="17">
        <v>30</v>
      </c>
      <c r="N10" s="17">
        <v>200</v>
      </c>
      <c r="O10" s="18"/>
      <c r="P10" s="17">
        <v>18</v>
      </c>
      <c r="Q10" s="17">
        <v>25</v>
      </c>
      <c r="R10" s="17">
        <v>25</v>
      </c>
      <c r="S10" s="36"/>
      <c r="T10" s="18"/>
      <c r="U10" s="2"/>
    </row>
    <row x14ac:dyDescent="0.25" r="11" customHeight="1" ht="17.25">
      <c r="A11" s="33" t="s">
        <v>1709</v>
      </c>
      <c r="B11" s="16" t="s">
        <v>6243</v>
      </c>
      <c r="C11" s="19">
        <v>85</v>
      </c>
      <c r="D11" s="19">
        <v>25</v>
      </c>
      <c r="E11" s="19">
        <v>65</v>
      </c>
      <c r="F11" s="19">
        <v>25</v>
      </c>
      <c r="G11" s="20"/>
      <c r="H11" s="19">
        <v>200</v>
      </c>
      <c r="I11" s="20"/>
      <c r="J11" s="19">
        <v>50</v>
      </c>
      <c r="K11" s="20"/>
      <c r="L11" s="20"/>
      <c r="M11" s="19">
        <v>110</v>
      </c>
      <c r="N11" s="19">
        <v>150</v>
      </c>
      <c r="O11" s="20"/>
      <c r="P11" s="19">
        <v>15</v>
      </c>
      <c r="Q11" s="20"/>
      <c r="R11" s="20"/>
      <c r="S11" s="20"/>
      <c r="T11" s="20"/>
      <c r="U11" s="2"/>
    </row>
    <row x14ac:dyDescent="0.25" r="12" customHeight="1" ht="17.25">
      <c r="A12" s="33" t="s">
        <v>1709</v>
      </c>
      <c r="B12" s="16" t="s">
        <v>6244</v>
      </c>
      <c r="C12" s="35"/>
      <c r="D12" s="35"/>
      <c r="E12" s="35"/>
      <c r="F12" s="35"/>
      <c r="G12" s="19">
        <v>30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2"/>
    </row>
    <row x14ac:dyDescent="0.25" r="13" customHeight="1" ht="17.25">
      <c r="A13" s="24" t="s">
        <v>98</v>
      </c>
      <c r="B13" s="118" t="s">
        <v>6245</v>
      </c>
      <c r="C13" s="26">
        <v>85</v>
      </c>
      <c r="D13" s="26">
        <v>25</v>
      </c>
      <c r="E13" s="26">
        <v>65</v>
      </c>
      <c r="F13" s="26">
        <v>25</v>
      </c>
      <c r="G13" s="27"/>
      <c r="H13" s="26">
        <v>200</v>
      </c>
      <c r="I13" s="27"/>
      <c r="J13" s="26">
        <v>50</v>
      </c>
      <c r="K13" s="27"/>
      <c r="L13" s="27"/>
      <c r="M13" s="26">
        <v>110</v>
      </c>
      <c r="N13" s="26">
        <v>150</v>
      </c>
      <c r="O13" s="27"/>
      <c r="P13" s="26">
        <v>15</v>
      </c>
      <c r="Q13" s="27"/>
      <c r="R13" s="27"/>
      <c r="S13" s="27"/>
      <c r="T13" s="27"/>
      <c r="U13" s="2"/>
    </row>
    <row x14ac:dyDescent="0.25" r="14" customHeight="1" ht="17.25">
      <c r="A14" s="21" t="s">
        <v>6134</v>
      </c>
      <c r="B14" s="47"/>
      <c r="C14" s="23">
        <f>SUM(C7:C13)</f>
      </c>
      <c r="D14" s="23">
        <f>SUM(D7:D13)</f>
      </c>
      <c r="E14" s="23">
        <f>SUM(E7:E13)</f>
      </c>
      <c r="F14" s="23">
        <f>SUM(F7:F13)</f>
      </c>
      <c r="G14" s="23">
        <f>SUM(G7:G13)</f>
      </c>
      <c r="H14" s="23">
        <f>SUM(H7:H13)</f>
      </c>
      <c r="I14" s="23">
        <f>SUM(I7:I13)</f>
      </c>
      <c r="J14" s="23">
        <f>SUM(J7:J13)</f>
      </c>
      <c r="K14" s="23">
        <f>SUM(K7:K13)</f>
      </c>
      <c r="L14" s="23">
        <f>SUM(L7:L13)</f>
      </c>
      <c r="M14" s="23">
        <f>SUM(M7:M13)</f>
      </c>
      <c r="N14" s="23">
        <f>SUM(N7:N13)</f>
      </c>
      <c r="O14" s="23">
        <f>SUM(O7:O13)</f>
      </c>
      <c r="P14" s="23">
        <f>SUM(P7:P13)</f>
      </c>
      <c r="Q14" s="23">
        <f>SUM(Q7:Q13)</f>
      </c>
      <c r="R14" s="23">
        <f>SUM(R7:R13)</f>
      </c>
      <c r="S14" s="23">
        <f>SUM(S7:S13)</f>
      </c>
      <c r="T14" s="23">
        <f>SUM(T7:T13)</f>
      </c>
      <c r="U14" s="2"/>
    </row>
    <row x14ac:dyDescent="0.25" r="15" customHeight="1" ht="17.25">
      <c r="A15" s="33">
        <v>44208</v>
      </c>
      <c r="B15" s="34" t="s">
        <v>14</v>
      </c>
      <c r="C15" s="20"/>
      <c r="D15" s="20"/>
      <c r="E15" s="20"/>
      <c r="F15" s="20"/>
      <c r="G15" s="20"/>
      <c r="H15" s="20"/>
      <c r="I15" s="20"/>
      <c r="J15" s="20"/>
      <c r="K15" s="19">
        <v>-50</v>
      </c>
      <c r="L15" s="20"/>
      <c r="M15" s="20"/>
      <c r="N15" s="20"/>
      <c r="O15" s="20"/>
      <c r="P15" s="20"/>
      <c r="Q15" s="20"/>
      <c r="R15" s="20"/>
      <c r="S15" s="20"/>
      <c r="T15" s="20"/>
      <c r="U15" s="2"/>
    </row>
    <row x14ac:dyDescent="0.25" r="16" customHeight="1" ht="17.25">
      <c r="A16" s="33">
        <v>44208</v>
      </c>
      <c r="B16" s="16" t="s">
        <v>6246</v>
      </c>
      <c r="C16" s="19">
        <v>90</v>
      </c>
      <c r="D16" s="19">
        <v>14</v>
      </c>
      <c r="E16" s="19">
        <v>90</v>
      </c>
      <c r="F16" s="19">
        <v>14</v>
      </c>
      <c r="G16" s="19">
        <v>28</v>
      </c>
      <c r="H16" s="19">
        <v>146</v>
      </c>
      <c r="I16" s="19">
        <v>38</v>
      </c>
      <c r="J16" s="20"/>
      <c r="K16" s="20"/>
      <c r="L16" s="19">
        <v>50</v>
      </c>
      <c r="M16" s="20"/>
      <c r="N16" s="19">
        <v>100</v>
      </c>
      <c r="O16" s="20"/>
      <c r="P16" s="20"/>
      <c r="Q16" s="20"/>
      <c r="R16" s="20"/>
      <c r="S16" s="20"/>
      <c r="T16" s="20"/>
      <c r="U16" s="2"/>
    </row>
    <row x14ac:dyDescent="0.25" r="17" customHeight="1" ht="17.25">
      <c r="A17" s="33">
        <v>44208</v>
      </c>
      <c r="B17" s="16" t="s">
        <v>6247</v>
      </c>
      <c r="C17" s="20"/>
      <c r="D17" s="20"/>
      <c r="E17" s="19">
        <v>24</v>
      </c>
      <c r="F17" s="20"/>
      <c r="G17" s="20"/>
      <c r="H17" s="20"/>
      <c r="I17" s="19">
        <v>130</v>
      </c>
      <c r="J17" s="20"/>
      <c r="K17" s="20"/>
      <c r="L17" s="20"/>
      <c r="M17" s="20"/>
      <c r="N17" s="19">
        <v>300</v>
      </c>
      <c r="O17" s="20"/>
      <c r="P17" s="20"/>
      <c r="Q17" s="20"/>
      <c r="R17" s="20"/>
      <c r="S17" s="19">
        <v>24</v>
      </c>
      <c r="T17" s="20"/>
      <c r="U17" s="2"/>
    </row>
    <row x14ac:dyDescent="0.25" r="18" customHeight="1" ht="17.25">
      <c r="A18" s="33">
        <v>44267</v>
      </c>
      <c r="B18" s="16" t="s">
        <v>6248</v>
      </c>
      <c r="C18" s="20"/>
      <c r="D18" s="20"/>
      <c r="E18" s="20"/>
      <c r="F18" s="20"/>
      <c r="G18" s="20"/>
      <c r="H18" s="20"/>
      <c r="I18" s="19">
        <v>30</v>
      </c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"/>
    </row>
    <row x14ac:dyDescent="0.25" r="19" customHeight="1" ht="17.25">
      <c r="A19" s="33">
        <v>44420</v>
      </c>
      <c r="B19" s="16" t="s">
        <v>6249</v>
      </c>
      <c r="C19" s="19">
        <v>70</v>
      </c>
      <c r="D19" s="20"/>
      <c r="E19" s="19">
        <v>80</v>
      </c>
      <c r="F19" s="20"/>
      <c r="G19" s="19">
        <v>30</v>
      </c>
      <c r="H19" s="19">
        <v>300</v>
      </c>
      <c r="I19" s="19">
        <v>50</v>
      </c>
      <c r="J19" s="20"/>
      <c r="K19" s="20"/>
      <c r="L19" s="19">
        <v>20</v>
      </c>
      <c r="M19" s="19">
        <v>180</v>
      </c>
      <c r="N19" s="19">
        <v>300</v>
      </c>
      <c r="O19" s="20"/>
      <c r="P19" s="19">
        <v>50</v>
      </c>
      <c r="Q19" s="20"/>
      <c r="R19" s="20"/>
      <c r="S19" s="20"/>
      <c r="T19" s="20"/>
      <c r="U19" s="2"/>
    </row>
    <row x14ac:dyDescent="0.25" r="20" customHeight="1" ht="17.25">
      <c r="A20" s="33" t="s">
        <v>3649</v>
      </c>
      <c r="B20" s="16" t="s">
        <v>6250</v>
      </c>
      <c r="C20" s="20"/>
      <c r="D20" s="20"/>
      <c r="E20" s="20"/>
      <c r="F20" s="20"/>
      <c r="G20" s="19">
        <v>40</v>
      </c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"/>
    </row>
    <row x14ac:dyDescent="0.25" r="21" customHeight="1" ht="17.25">
      <c r="A21" s="33" t="s">
        <v>3649</v>
      </c>
      <c r="B21" s="34" t="s">
        <v>14</v>
      </c>
      <c r="C21" s="20"/>
      <c r="D21" s="19">
        <v>-50</v>
      </c>
      <c r="E21" s="20"/>
      <c r="F21" s="19">
        <v>-53</v>
      </c>
      <c r="G21" s="20"/>
      <c r="H21" s="20"/>
      <c r="I21" s="20"/>
      <c r="J21" s="19">
        <v>-63</v>
      </c>
      <c r="K21" s="19">
        <v>-13</v>
      </c>
      <c r="L21" s="20"/>
      <c r="M21" s="20"/>
      <c r="N21" s="20"/>
      <c r="O21" s="19">
        <v>-5</v>
      </c>
      <c r="P21" s="19">
        <v>-20</v>
      </c>
      <c r="Q21" s="19">
        <v>-38</v>
      </c>
      <c r="R21" s="19">
        <v>-16</v>
      </c>
      <c r="S21" s="19">
        <v>-4</v>
      </c>
      <c r="T21" s="20"/>
      <c r="U21" s="2"/>
    </row>
    <row x14ac:dyDescent="0.25" r="22" customHeight="1" ht="17.25">
      <c r="A22" s="28" t="s">
        <v>3229</v>
      </c>
      <c r="B22" s="29" t="s">
        <v>6251</v>
      </c>
      <c r="C22" s="20"/>
      <c r="D22" s="30">
        <v>10</v>
      </c>
      <c r="E22" s="30">
        <v>48</v>
      </c>
      <c r="F22" s="30">
        <v>10</v>
      </c>
      <c r="G22" s="30">
        <v>16</v>
      </c>
      <c r="H22" s="30">
        <v>100</v>
      </c>
      <c r="I22" s="20"/>
      <c r="J22" s="59"/>
      <c r="K22" s="59"/>
      <c r="L22" s="20"/>
      <c r="M22" s="20"/>
      <c r="N22" s="20"/>
      <c r="O22" s="59"/>
      <c r="P22" s="20"/>
      <c r="Q22" s="59"/>
      <c r="R22" s="59"/>
      <c r="S22" s="30">
        <v>79</v>
      </c>
      <c r="T22" s="20"/>
      <c r="U22" s="2"/>
    </row>
    <row x14ac:dyDescent="0.25" r="23" customHeight="1" ht="17.25">
      <c r="A23" s="28" t="s">
        <v>3016</v>
      </c>
      <c r="B23" s="29" t="s">
        <v>6251</v>
      </c>
      <c r="C23" s="20"/>
      <c r="D23" s="20"/>
      <c r="E23" s="30">
        <v>60</v>
      </c>
      <c r="F23" s="20"/>
      <c r="G23" s="30">
        <v>16</v>
      </c>
      <c r="H23" s="30">
        <v>50</v>
      </c>
      <c r="I23" s="30">
        <v>30</v>
      </c>
      <c r="J23" s="59"/>
      <c r="K23" s="59"/>
      <c r="L23" s="20"/>
      <c r="M23" s="20"/>
      <c r="N23" s="30">
        <v>50</v>
      </c>
      <c r="O23" s="59"/>
      <c r="P23" s="30">
        <v>4</v>
      </c>
      <c r="Q23" s="59"/>
      <c r="R23" s="59"/>
      <c r="S23" s="30">
        <v>30</v>
      </c>
      <c r="T23" s="20"/>
      <c r="U23" s="2"/>
    </row>
    <row x14ac:dyDescent="0.25" r="24" customHeight="1" ht="17.25">
      <c r="A24" s="33" t="s">
        <v>45</v>
      </c>
      <c r="B24" s="16" t="s">
        <v>6252</v>
      </c>
      <c r="C24" s="20"/>
      <c r="D24" s="20"/>
      <c r="E24" s="19">
        <v>80</v>
      </c>
      <c r="F24" s="20"/>
      <c r="G24" s="19">
        <v>34</v>
      </c>
      <c r="H24" s="19">
        <v>170</v>
      </c>
      <c r="I24" s="19">
        <v>65</v>
      </c>
      <c r="J24" s="20"/>
      <c r="K24" s="20"/>
      <c r="L24" s="20"/>
      <c r="M24" s="20"/>
      <c r="N24" s="19">
        <v>100</v>
      </c>
      <c r="O24" s="20"/>
      <c r="P24" s="20"/>
      <c r="Q24" s="20"/>
      <c r="R24" s="20"/>
      <c r="S24" s="19">
        <v>85</v>
      </c>
      <c r="T24" s="20"/>
      <c r="U24" s="2"/>
    </row>
    <row x14ac:dyDescent="0.25" r="25" customHeight="1" ht="17.25">
      <c r="A25" s="28" t="s">
        <v>47</v>
      </c>
      <c r="B25" s="29" t="s">
        <v>6251</v>
      </c>
      <c r="C25" s="31"/>
      <c r="D25" s="31"/>
      <c r="E25" s="57"/>
      <c r="F25" s="31"/>
      <c r="G25" s="57"/>
      <c r="H25" s="31"/>
      <c r="I25" s="30">
        <v>40</v>
      </c>
      <c r="J25" s="57"/>
      <c r="K25" s="57"/>
      <c r="L25" s="31"/>
      <c r="M25" s="31"/>
      <c r="N25" s="31"/>
      <c r="O25" s="57"/>
      <c r="P25" s="31"/>
      <c r="Q25" s="57"/>
      <c r="R25" s="57"/>
      <c r="S25" s="31"/>
      <c r="T25" s="31"/>
      <c r="U25" s="2"/>
    </row>
    <row x14ac:dyDescent="0.25" r="26" customHeight="1" ht="17.25">
      <c r="A26" s="21" t="s">
        <v>6135</v>
      </c>
      <c r="B26" s="47"/>
      <c r="C26" s="23">
        <f>SUM(C14:C25)</f>
      </c>
      <c r="D26" s="23">
        <f>SUM(D14:D25)</f>
      </c>
      <c r="E26" s="23">
        <f>SUM(E14:E25)</f>
      </c>
      <c r="F26" s="23">
        <f>SUM(F14:F25)</f>
      </c>
      <c r="G26" s="23">
        <f>SUM(G14:G25)</f>
      </c>
      <c r="H26" s="23">
        <f>SUM(H14:H25)</f>
      </c>
      <c r="I26" s="23">
        <f>SUM(I14:I25)</f>
      </c>
      <c r="J26" s="23">
        <f>SUM(J14:J25)</f>
      </c>
      <c r="K26" s="23">
        <f>SUM(K14:K25)</f>
      </c>
      <c r="L26" s="23">
        <f>SUM(L14:L25)</f>
      </c>
      <c r="M26" s="23">
        <f>SUM(M14:M25)</f>
      </c>
      <c r="N26" s="23">
        <f>SUM(N14:N25)</f>
      </c>
      <c r="O26" s="23">
        <f>SUM(O14:O25)</f>
      </c>
      <c r="P26" s="23">
        <f>SUM(P14:P25)</f>
      </c>
      <c r="Q26" s="23">
        <f>SUM(Q14:Q25)</f>
      </c>
      <c r="R26" s="23">
        <f>SUM(R14:R25)</f>
      </c>
      <c r="S26" s="23">
        <f>SUM(S14:S25)</f>
      </c>
      <c r="T26" s="23">
        <f>SUM(T14:T25)</f>
      </c>
      <c r="U26" s="2"/>
    </row>
    <row x14ac:dyDescent="0.25" r="27" customHeight="1" ht="17.25">
      <c r="A27" s="33">
        <v>44713</v>
      </c>
      <c r="B27" s="34" t="s">
        <v>6253</v>
      </c>
      <c r="C27" s="19">
        <v>200</v>
      </c>
      <c r="D27" s="20"/>
      <c r="E27" s="19">
        <v>200</v>
      </c>
      <c r="F27" s="20"/>
      <c r="G27" s="19">
        <v>190</v>
      </c>
      <c r="H27" s="19">
        <v>300</v>
      </c>
      <c r="I27" s="19">
        <v>200</v>
      </c>
      <c r="J27" s="19">
        <v>50</v>
      </c>
      <c r="K27" s="20"/>
      <c r="L27" s="19">
        <v>60</v>
      </c>
      <c r="M27" s="20"/>
      <c r="N27" s="20"/>
      <c r="O27" s="20"/>
      <c r="P27" s="20"/>
      <c r="Q27" s="20"/>
      <c r="R27" s="20"/>
      <c r="S27" s="20"/>
      <c r="T27" s="20"/>
      <c r="U27" s="2"/>
    </row>
    <row x14ac:dyDescent="0.25" r="28" customHeight="1" ht="17.25">
      <c r="A28" s="33">
        <v>44774</v>
      </c>
      <c r="B28" s="34" t="s">
        <v>6254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19">
        <v>350</v>
      </c>
      <c r="O28" s="20"/>
      <c r="P28" s="20"/>
      <c r="Q28" s="20"/>
      <c r="R28" s="20"/>
      <c r="S28" s="20"/>
      <c r="T28" s="20"/>
      <c r="U28" s="2"/>
    </row>
    <row x14ac:dyDescent="0.25" r="29" customHeight="1" ht="17.25">
      <c r="A29" s="33">
        <v>44835</v>
      </c>
      <c r="B29" s="34" t="s">
        <v>6255</v>
      </c>
      <c r="C29" s="20"/>
      <c r="D29" s="20"/>
      <c r="E29" s="20"/>
      <c r="F29" s="20"/>
      <c r="G29" s="20"/>
      <c r="H29" s="20"/>
      <c r="I29" s="19">
        <v>100</v>
      </c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"/>
    </row>
    <row x14ac:dyDescent="0.25" r="30" customHeight="1" ht="17.25">
      <c r="A30" s="33" t="s">
        <v>1601</v>
      </c>
      <c r="B30" s="34" t="s">
        <v>6256</v>
      </c>
      <c r="C30" s="20"/>
      <c r="D30" s="20"/>
      <c r="E30" s="20"/>
      <c r="F30" s="20"/>
      <c r="G30" s="20"/>
      <c r="H30" s="20"/>
      <c r="I30" s="19">
        <v>100</v>
      </c>
      <c r="J30" s="19">
        <v>50</v>
      </c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"/>
    </row>
    <row x14ac:dyDescent="0.25" r="31" customHeight="1" ht="17.25">
      <c r="A31" s="33" t="s">
        <v>6257</v>
      </c>
      <c r="B31" s="34" t="s">
        <v>14</v>
      </c>
      <c r="C31" s="20"/>
      <c r="D31" s="19">
        <v>-8</v>
      </c>
      <c r="E31" s="19">
        <v>-132</v>
      </c>
      <c r="F31" s="19">
        <v>-21</v>
      </c>
      <c r="G31" s="20"/>
      <c r="H31" s="19">
        <v>-251</v>
      </c>
      <c r="I31" s="20"/>
      <c r="J31" s="20"/>
      <c r="K31" s="20"/>
      <c r="L31" s="20"/>
      <c r="M31" s="20"/>
      <c r="N31" s="19">
        <v>-225</v>
      </c>
      <c r="O31" s="19">
        <v>-18</v>
      </c>
      <c r="P31" s="20"/>
      <c r="Q31" s="19">
        <v>-9</v>
      </c>
      <c r="R31" s="20"/>
      <c r="S31" s="19">
        <v>-26</v>
      </c>
      <c r="T31" s="20"/>
      <c r="U31" s="2"/>
    </row>
    <row x14ac:dyDescent="0.25" r="32" customHeight="1" ht="17.25">
      <c r="A32" s="33" t="s">
        <v>6257</v>
      </c>
      <c r="B32" s="34" t="s">
        <v>14</v>
      </c>
      <c r="C32" s="20"/>
      <c r="D32" s="20"/>
      <c r="E32" s="20"/>
      <c r="F32" s="20"/>
      <c r="G32" s="20"/>
      <c r="H32" s="20"/>
      <c r="I32" s="20"/>
      <c r="J32" s="20"/>
      <c r="K32" s="20"/>
      <c r="L32" s="19">
        <v>-28</v>
      </c>
      <c r="M32" s="19">
        <v>-170</v>
      </c>
      <c r="N32" s="20"/>
      <c r="O32" s="20"/>
      <c r="P32" s="19">
        <v>-20</v>
      </c>
      <c r="Q32" s="20"/>
      <c r="R32" s="20"/>
      <c r="S32" s="20"/>
      <c r="T32" s="20"/>
      <c r="U32" s="2"/>
    </row>
    <row x14ac:dyDescent="0.25" r="33" customHeight="1" ht="17.25">
      <c r="A33" s="15" t="s">
        <v>51</v>
      </c>
      <c r="B33" s="16" t="s">
        <v>14</v>
      </c>
      <c r="C33" s="20"/>
      <c r="D33" s="20"/>
      <c r="E33" s="19">
        <v>-2</v>
      </c>
      <c r="F33" s="19">
        <v>-7</v>
      </c>
      <c r="G33" s="19">
        <v>-3</v>
      </c>
      <c r="H33" s="19">
        <v>-32</v>
      </c>
      <c r="I33" s="20"/>
      <c r="J33" s="20"/>
      <c r="K33" s="20"/>
      <c r="L33" s="20"/>
      <c r="M33" s="20"/>
      <c r="N33" s="19">
        <v>-107</v>
      </c>
      <c r="O33" s="19">
        <v>-1</v>
      </c>
      <c r="P33" s="19">
        <v>-23</v>
      </c>
      <c r="Q33" s="20"/>
      <c r="R33" s="20"/>
      <c r="S33" s="19">
        <v>-7</v>
      </c>
      <c r="T33" s="20"/>
      <c r="U33" s="2"/>
    </row>
    <row x14ac:dyDescent="0.25" r="34" customHeight="1" ht="17.25">
      <c r="A34" s="15" t="s">
        <v>51</v>
      </c>
      <c r="B34" s="16" t="s">
        <v>14</v>
      </c>
      <c r="C34" s="20"/>
      <c r="D34" s="20"/>
      <c r="E34" s="20"/>
      <c r="F34" s="20"/>
      <c r="G34" s="20"/>
      <c r="H34" s="20"/>
      <c r="I34" s="20"/>
      <c r="J34" s="20"/>
      <c r="K34" s="20"/>
      <c r="L34" s="19">
        <v>-22</v>
      </c>
      <c r="M34" s="19">
        <v>-47</v>
      </c>
      <c r="N34" s="20"/>
      <c r="O34" s="20"/>
      <c r="P34" s="20"/>
      <c r="Q34" s="20"/>
      <c r="R34" s="20"/>
      <c r="S34" s="20"/>
      <c r="T34" s="20"/>
      <c r="U34" s="2"/>
    </row>
    <row x14ac:dyDescent="0.25" r="35" customHeight="1" ht="17.25">
      <c r="A35" s="21" t="s">
        <v>6139</v>
      </c>
      <c r="B35" s="47"/>
      <c r="C35" s="23">
        <f>SUM(C26:C34)</f>
      </c>
      <c r="D35" s="23">
        <f>SUM(D26:D34)</f>
      </c>
      <c r="E35" s="23">
        <f>SUM(E26:E34)</f>
      </c>
      <c r="F35" s="23">
        <f>SUM(F26:F34)</f>
      </c>
      <c r="G35" s="23">
        <f>SUM(G26:G34)</f>
      </c>
      <c r="H35" s="23">
        <f>SUM(H26:H34)</f>
      </c>
      <c r="I35" s="23">
        <f>SUM(I26:I34)</f>
      </c>
      <c r="J35" s="23">
        <f>SUM(J26:J34)</f>
      </c>
      <c r="K35" s="23">
        <f>SUM(K26:K34)</f>
      </c>
      <c r="L35" s="23">
        <f>SUM(L26:L34)</f>
      </c>
      <c r="M35" s="23">
        <f>SUM(M26:M34)</f>
      </c>
      <c r="N35" s="23">
        <f>SUM(N26:N34)</f>
      </c>
      <c r="O35" s="23">
        <f>SUM(O26:O34)</f>
      </c>
      <c r="P35" s="23">
        <f>SUM(P26:P34)</f>
      </c>
      <c r="Q35" s="23">
        <f>SUM(Q26:Q34)</f>
      </c>
      <c r="R35" s="23">
        <f>SUM(R26:R34)</f>
      </c>
      <c r="S35" s="23">
        <f>SUM(S26:S34)</f>
      </c>
      <c r="T35" s="23">
        <f>SUM(T26:T34)</f>
      </c>
      <c r="U35" s="2"/>
    </row>
    <row x14ac:dyDescent="0.25" r="36" customHeight="1" ht="17.25">
      <c r="A36" s="28">
        <v>44622</v>
      </c>
      <c r="B36" s="29" t="s">
        <v>6258</v>
      </c>
      <c r="C36" s="31"/>
      <c r="D36" s="31"/>
      <c r="E36" s="31"/>
      <c r="F36" s="31"/>
      <c r="G36" s="30">
        <v>-20</v>
      </c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0">
        <v>-12</v>
      </c>
      <c r="S36" s="31"/>
      <c r="T36" s="31"/>
      <c r="U36" s="2"/>
    </row>
    <row x14ac:dyDescent="0.25" r="37" customHeight="1" ht="17.25">
      <c r="A37" s="33">
        <v>44806</v>
      </c>
      <c r="B37" s="16" t="s">
        <v>14</v>
      </c>
      <c r="C37" s="20"/>
      <c r="D37" s="20"/>
      <c r="E37" s="20"/>
      <c r="F37" s="20"/>
      <c r="G37" s="19">
        <v>-42</v>
      </c>
      <c r="H37" s="20"/>
      <c r="I37" s="20"/>
      <c r="J37" s="20"/>
      <c r="K37" s="20"/>
      <c r="L37" s="20"/>
      <c r="M37" s="20"/>
      <c r="N37" s="20"/>
      <c r="O37" s="20"/>
      <c r="P37" s="19">
        <v>-11</v>
      </c>
      <c r="Q37" s="20"/>
      <c r="R37" s="20"/>
      <c r="S37" s="20"/>
      <c r="T37" s="20"/>
      <c r="U37" s="2"/>
    </row>
    <row x14ac:dyDescent="0.25" r="38" customHeight="1" ht="17.25">
      <c r="A38" s="33">
        <v>44806</v>
      </c>
      <c r="B38" s="16" t="s">
        <v>14</v>
      </c>
      <c r="C38" s="20"/>
      <c r="D38" s="20"/>
      <c r="E38" s="19">
        <v>-140</v>
      </c>
      <c r="F38" s="19">
        <v>-6</v>
      </c>
      <c r="G38" s="20"/>
      <c r="H38" s="19">
        <v>-264</v>
      </c>
      <c r="I38" s="20"/>
      <c r="J38" s="20"/>
      <c r="K38" s="20"/>
      <c r="L38" s="19">
        <v>-10</v>
      </c>
      <c r="M38" s="19">
        <v>-20</v>
      </c>
      <c r="N38" s="19">
        <v>-141</v>
      </c>
      <c r="O38" s="19">
        <v>-9</v>
      </c>
      <c r="P38" s="20"/>
      <c r="Q38" s="20"/>
      <c r="R38" s="20"/>
      <c r="S38" s="19">
        <v>-85</v>
      </c>
      <c r="T38" s="20"/>
      <c r="U38" s="2"/>
    </row>
    <row x14ac:dyDescent="0.25" r="39" customHeight="1" ht="17.25">
      <c r="A39" s="33">
        <v>44867</v>
      </c>
      <c r="B39" s="16" t="s">
        <v>14</v>
      </c>
      <c r="C39" s="20"/>
      <c r="D39" s="20"/>
      <c r="E39" s="20"/>
      <c r="F39" s="20"/>
      <c r="G39" s="19">
        <v>-10</v>
      </c>
      <c r="H39" s="20"/>
      <c r="I39" s="20"/>
      <c r="J39" s="20"/>
      <c r="K39" s="20"/>
      <c r="L39" s="20"/>
      <c r="M39" s="20"/>
      <c r="N39" s="20"/>
      <c r="O39" s="20"/>
      <c r="P39" s="19">
        <v>-7</v>
      </c>
      <c r="Q39" s="20"/>
      <c r="R39" s="19">
        <v>-1</v>
      </c>
      <c r="S39" s="20"/>
      <c r="T39" s="20"/>
      <c r="U39" s="2"/>
    </row>
    <row x14ac:dyDescent="0.25" r="40" customHeight="1" ht="17.25">
      <c r="A40" s="33">
        <v>44867</v>
      </c>
      <c r="B40" s="16" t="s">
        <v>14</v>
      </c>
      <c r="C40" s="20"/>
      <c r="D40" s="20"/>
      <c r="E40" s="20"/>
      <c r="F40" s="20"/>
      <c r="G40" s="19">
        <v>-37</v>
      </c>
      <c r="H40" s="20"/>
      <c r="I40" s="19">
        <v>-205</v>
      </c>
      <c r="J40" s="19">
        <v>-59</v>
      </c>
      <c r="K40" s="19">
        <v>-9</v>
      </c>
      <c r="L40" s="19">
        <v>-31</v>
      </c>
      <c r="M40" s="19">
        <v>-22</v>
      </c>
      <c r="N40" s="20"/>
      <c r="O40" s="20"/>
      <c r="P40" s="20"/>
      <c r="Q40" s="20"/>
      <c r="R40" s="19">
        <v>-5</v>
      </c>
      <c r="S40" s="20"/>
      <c r="T40" s="20"/>
      <c r="U40" s="2"/>
    </row>
    <row x14ac:dyDescent="0.25" r="41" customHeight="1" ht="17.25">
      <c r="A41" s="33">
        <v>44867</v>
      </c>
      <c r="B41" s="16" t="s">
        <v>14</v>
      </c>
      <c r="C41" s="19">
        <v>-42</v>
      </c>
      <c r="D41" s="19">
        <v>-33</v>
      </c>
      <c r="E41" s="19">
        <v>-4</v>
      </c>
      <c r="F41" s="19">
        <v>-4</v>
      </c>
      <c r="G41" s="20"/>
      <c r="H41" s="19">
        <v>-163</v>
      </c>
      <c r="I41" s="20"/>
      <c r="J41" s="20"/>
      <c r="K41" s="20"/>
      <c r="L41" s="20"/>
      <c r="M41" s="20"/>
      <c r="N41" s="19">
        <v>-301</v>
      </c>
      <c r="O41" s="19">
        <v>-13</v>
      </c>
      <c r="P41" s="20"/>
      <c r="Q41" s="20"/>
      <c r="R41" s="20"/>
      <c r="S41" s="19">
        <v>-25</v>
      </c>
      <c r="T41" s="20"/>
      <c r="U41" s="2"/>
    </row>
    <row x14ac:dyDescent="0.25" r="42" customHeight="1" ht="17.25">
      <c r="A42" s="33">
        <v>44867</v>
      </c>
      <c r="B42" s="16" t="s">
        <v>14</v>
      </c>
      <c r="C42" s="19">
        <v>-67</v>
      </c>
      <c r="D42" s="19">
        <v>-9</v>
      </c>
      <c r="E42" s="19">
        <v>-23</v>
      </c>
      <c r="F42" s="19">
        <v>-7</v>
      </c>
      <c r="G42" s="20"/>
      <c r="H42" s="19">
        <v>-58</v>
      </c>
      <c r="I42" s="19">
        <v>-35</v>
      </c>
      <c r="J42" s="20"/>
      <c r="K42" s="20"/>
      <c r="L42" s="20"/>
      <c r="M42" s="20"/>
      <c r="N42" s="19">
        <v>-26</v>
      </c>
      <c r="O42" s="20"/>
      <c r="P42" s="20"/>
      <c r="Q42" s="20"/>
      <c r="R42" s="20"/>
      <c r="S42" s="19">
        <v>-18</v>
      </c>
      <c r="T42" s="20"/>
      <c r="U42" s="2"/>
    </row>
    <row x14ac:dyDescent="0.25" r="43" customHeight="1" ht="17.25">
      <c r="A43" s="33" t="s">
        <v>54</v>
      </c>
      <c r="B43" s="34" t="s">
        <v>14</v>
      </c>
      <c r="C43" s="19">
        <v>-115</v>
      </c>
      <c r="D43" s="19">
        <v>-2</v>
      </c>
      <c r="E43" s="20"/>
      <c r="F43" s="20"/>
      <c r="G43" s="19">
        <v>-12</v>
      </c>
      <c r="H43" s="19">
        <v>-138</v>
      </c>
      <c r="I43" s="20"/>
      <c r="J43" s="20"/>
      <c r="K43" s="20"/>
      <c r="L43" s="20"/>
      <c r="M43" s="20"/>
      <c r="N43" s="19">
        <v>-111</v>
      </c>
      <c r="O43" s="19">
        <v>-5</v>
      </c>
      <c r="P43" s="20"/>
      <c r="Q43" s="20"/>
      <c r="R43" s="19">
        <v>-1</v>
      </c>
      <c r="S43" s="19">
        <v>-27</v>
      </c>
      <c r="T43" s="20"/>
      <c r="U43" s="2"/>
    </row>
    <row x14ac:dyDescent="0.25" r="44" customHeight="1" ht="17.25">
      <c r="A44" s="33" t="s">
        <v>54</v>
      </c>
      <c r="B44" s="34" t="s">
        <v>14</v>
      </c>
      <c r="C44" s="20"/>
      <c r="D44" s="20"/>
      <c r="E44" s="20"/>
      <c r="F44" s="20"/>
      <c r="G44" s="20"/>
      <c r="H44" s="20"/>
      <c r="I44" s="19">
        <v>-73</v>
      </c>
      <c r="J44" s="19">
        <v>-8</v>
      </c>
      <c r="K44" s="19">
        <v>-11</v>
      </c>
      <c r="L44" s="19">
        <v>-38</v>
      </c>
      <c r="M44" s="19">
        <v>-57</v>
      </c>
      <c r="N44" s="20"/>
      <c r="O44" s="20"/>
      <c r="P44" s="19">
        <v>-25</v>
      </c>
      <c r="Q44" s="19">
        <v>-2</v>
      </c>
      <c r="R44" s="20"/>
      <c r="S44" s="20"/>
      <c r="T44" s="20"/>
      <c r="U44" s="2"/>
    </row>
    <row x14ac:dyDescent="0.25" r="45" customHeight="1" ht="17.25">
      <c r="A45" s="33" t="s">
        <v>3234</v>
      </c>
      <c r="B45" s="34" t="s">
        <v>14</v>
      </c>
      <c r="C45" s="20"/>
      <c r="D45" s="20"/>
      <c r="E45" s="20"/>
      <c r="F45" s="20"/>
      <c r="G45" s="20"/>
      <c r="H45" s="20"/>
      <c r="I45" s="19">
        <v>-144</v>
      </c>
      <c r="J45" s="19">
        <v>-6</v>
      </c>
      <c r="K45" s="35"/>
      <c r="L45" s="19">
        <v>-3</v>
      </c>
      <c r="M45" s="19">
        <v>-5</v>
      </c>
      <c r="N45" s="19">
        <v>-30</v>
      </c>
      <c r="O45" s="20"/>
      <c r="P45" s="19">
        <v>-8</v>
      </c>
      <c r="Q45" s="20"/>
      <c r="R45" s="20"/>
      <c r="S45" s="20"/>
      <c r="T45" s="20"/>
      <c r="U45" s="2"/>
    </row>
    <row x14ac:dyDescent="0.25" r="46" customHeight="1" ht="17.25">
      <c r="A46" s="33" t="s">
        <v>3234</v>
      </c>
      <c r="B46" s="34" t="s">
        <v>14</v>
      </c>
      <c r="C46" s="19">
        <v>-111</v>
      </c>
      <c r="D46" s="19">
        <v>-1</v>
      </c>
      <c r="E46" s="19">
        <v>-111</v>
      </c>
      <c r="F46" s="19">
        <v>-13</v>
      </c>
      <c r="G46" s="19">
        <v>-88</v>
      </c>
      <c r="H46" s="19">
        <v>-149</v>
      </c>
      <c r="I46" s="20"/>
      <c r="J46" s="20"/>
      <c r="K46" s="20"/>
      <c r="L46" s="20"/>
      <c r="M46" s="20"/>
      <c r="N46" s="20"/>
      <c r="O46" s="20"/>
      <c r="P46" s="20"/>
      <c r="Q46" s="20"/>
      <c r="R46" s="19">
        <v>-1</v>
      </c>
      <c r="S46" s="19">
        <v>-2</v>
      </c>
      <c r="T46" s="20"/>
      <c r="U46" s="2"/>
    </row>
    <row x14ac:dyDescent="0.25" r="47" customHeight="1" ht="17.25">
      <c r="A47" s="33" t="s">
        <v>3703</v>
      </c>
      <c r="B47" s="34" t="s">
        <v>14</v>
      </c>
      <c r="C47" s="20"/>
      <c r="D47" s="20"/>
      <c r="E47" s="20"/>
      <c r="F47" s="20"/>
      <c r="G47" s="20"/>
      <c r="H47" s="20"/>
      <c r="I47" s="19">
        <v>-136</v>
      </c>
      <c r="J47" s="19">
        <v>-67</v>
      </c>
      <c r="K47" s="20"/>
      <c r="L47" s="20"/>
      <c r="M47" s="20"/>
      <c r="N47" s="20"/>
      <c r="O47" s="20"/>
      <c r="P47" s="19">
        <v>-7</v>
      </c>
      <c r="Q47" s="20"/>
      <c r="R47" s="20"/>
      <c r="S47" s="20"/>
      <c r="T47" s="20"/>
      <c r="U47" s="2"/>
    </row>
    <row x14ac:dyDescent="0.25" r="48" customHeight="1" ht="17.25">
      <c r="A48" s="33" t="s">
        <v>3703</v>
      </c>
      <c r="B48" s="34" t="s">
        <v>14</v>
      </c>
      <c r="C48" s="19">
        <v>-74</v>
      </c>
      <c r="D48" s="20"/>
      <c r="E48" s="19">
        <v>-75</v>
      </c>
      <c r="F48" s="19">
        <v>-11</v>
      </c>
      <c r="G48" s="19">
        <v>-7</v>
      </c>
      <c r="H48" s="19">
        <v>-81</v>
      </c>
      <c r="I48" s="20"/>
      <c r="J48" s="20"/>
      <c r="K48" s="20"/>
      <c r="L48" s="20"/>
      <c r="M48" s="20"/>
      <c r="N48" s="19">
        <v>-144</v>
      </c>
      <c r="O48" s="19">
        <v>-4</v>
      </c>
      <c r="P48" s="20"/>
      <c r="Q48" s="20"/>
      <c r="R48" s="20"/>
      <c r="S48" s="19">
        <v>-11</v>
      </c>
      <c r="T48" s="20"/>
      <c r="U48" s="2"/>
    </row>
    <row x14ac:dyDescent="0.25" r="49" customHeight="1" ht="17.25">
      <c r="A49" s="33" t="s">
        <v>3703</v>
      </c>
      <c r="B49" s="34" t="s">
        <v>14</v>
      </c>
      <c r="C49" s="19">
        <v>-84</v>
      </c>
      <c r="D49" s="20"/>
      <c r="E49" s="19">
        <v>-120</v>
      </c>
      <c r="F49" s="20"/>
      <c r="G49" s="19">
        <v>-184</v>
      </c>
      <c r="H49" s="19">
        <v>-134</v>
      </c>
      <c r="I49" s="19">
        <v>-30</v>
      </c>
      <c r="J49" s="20"/>
      <c r="K49" s="20"/>
      <c r="L49" s="20"/>
      <c r="M49" s="20"/>
      <c r="N49" s="19">
        <v>-40</v>
      </c>
      <c r="O49" s="19">
        <v>-6</v>
      </c>
      <c r="P49" s="20"/>
      <c r="Q49" s="20"/>
      <c r="R49" s="19">
        <v>-7</v>
      </c>
      <c r="S49" s="20"/>
      <c r="T49" s="20"/>
      <c r="U49" s="2"/>
    </row>
    <row x14ac:dyDescent="0.25" r="50" customHeight="1" ht="17.25">
      <c r="A50" s="21" t="s">
        <v>6155</v>
      </c>
      <c r="B50" s="47"/>
      <c r="C50" s="23">
        <f>SUM(C35:C49)</f>
      </c>
      <c r="D50" s="23">
        <f>SUM(D35:D49)</f>
      </c>
      <c r="E50" s="23">
        <f>SUM(E35:E49)</f>
      </c>
      <c r="F50" s="23">
        <f>SUM(F35:F49)</f>
      </c>
      <c r="G50" s="23">
        <f>SUM(G35:G49)</f>
      </c>
      <c r="H50" s="23">
        <f>SUM(H35:H49)</f>
      </c>
      <c r="I50" s="23">
        <f>SUM(I35:I49)</f>
      </c>
      <c r="J50" s="23">
        <f>SUM(J35:J49)</f>
      </c>
      <c r="K50" s="23">
        <f>SUM(K35:K49)</f>
      </c>
      <c r="L50" s="23">
        <f>SUM(L35:L49)</f>
      </c>
      <c r="M50" s="23">
        <f>SUM(M35:M49)</f>
      </c>
      <c r="N50" s="23">
        <f>SUM(N35:N49)</f>
      </c>
      <c r="O50" s="23">
        <f>SUM(O35:O49)</f>
      </c>
      <c r="P50" s="23">
        <f>SUM(P35:P49)</f>
      </c>
      <c r="Q50" s="23">
        <f>SUM(Q35:Q49)</f>
      </c>
      <c r="R50" s="23">
        <f>SUM(R35:R49)</f>
      </c>
      <c r="S50" s="23">
        <f>SUM(S35:S49)</f>
      </c>
      <c r="T50" s="23">
        <f>SUM(T35:T49)</f>
      </c>
      <c r="U50" s="2"/>
    </row>
    <row x14ac:dyDescent="0.25" r="51" customHeight="1" ht="17.25">
      <c r="A51" s="353">
        <v>44564</v>
      </c>
      <c r="B51" s="354" t="s">
        <v>6259</v>
      </c>
      <c r="C51" s="223"/>
      <c r="D51" s="250">
        <v>1</v>
      </c>
      <c r="E51" s="250">
        <v>6</v>
      </c>
      <c r="F51" s="250">
        <v>1</v>
      </c>
      <c r="G51" s="250">
        <v>24</v>
      </c>
      <c r="H51" s="250">
        <v>20</v>
      </c>
      <c r="I51" s="250">
        <v>30</v>
      </c>
      <c r="J51" s="223"/>
      <c r="K51" s="223"/>
      <c r="L51" s="223"/>
      <c r="M51" s="223"/>
      <c r="N51" s="223"/>
      <c r="O51" s="223"/>
      <c r="P51" s="223"/>
      <c r="Q51" s="223"/>
      <c r="R51" s="250">
        <v>12</v>
      </c>
      <c r="S51" s="250">
        <v>5</v>
      </c>
      <c r="T51" s="223"/>
      <c r="U51" s="2"/>
    </row>
    <row x14ac:dyDescent="0.25" r="52" customHeight="1" ht="17.25">
      <c r="A52" s="293">
        <v>44564</v>
      </c>
      <c r="B52" s="294" t="s">
        <v>6260</v>
      </c>
      <c r="C52" s="111"/>
      <c r="D52" s="298">
        <v>2</v>
      </c>
      <c r="E52" s="298">
        <v>4</v>
      </c>
      <c r="F52" s="298">
        <v>2</v>
      </c>
      <c r="G52" s="298">
        <v>4</v>
      </c>
      <c r="H52" s="111"/>
      <c r="I52" s="298">
        <v>2</v>
      </c>
      <c r="J52" s="111"/>
      <c r="K52" s="298">
        <v>4</v>
      </c>
      <c r="L52" s="111"/>
      <c r="M52" s="298">
        <v>2</v>
      </c>
      <c r="N52" s="298">
        <v>10</v>
      </c>
      <c r="O52" s="111"/>
      <c r="P52" s="111"/>
      <c r="Q52" s="111"/>
      <c r="R52" s="111"/>
      <c r="S52" s="298">
        <v>4</v>
      </c>
      <c r="T52" s="111"/>
      <c r="U52" s="2"/>
    </row>
    <row x14ac:dyDescent="0.25" r="53" customHeight="1" ht="17.25">
      <c r="A53" s="33">
        <v>44623</v>
      </c>
      <c r="B53" s="34" t="s">
        <v>14</v>
      </c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19">
        <v>-206</v>
      </c>
      <c r="O53" s="19">
        <v>-9</v>
      </c>
      <c r="P53" s="20"/>
      <c r="Q53" s="20"/>
      <c r="R53" s="20"/>
      <c r="S53" s="20"/>
      <c r="T53" s="20"/>
      <c r="U53" s="2"/>
    </row>
    <row x14ac:dyDescent="0.25" r="54" customHeight="1" ht="17.25">
      <c r="A54" s="33">
        <v>44623</v>
      </c>
      <c r="B54" s="34" t="s">
        <v>14</v>
      </c>
      <c r="C54" s="19">
        <v>-41</v>
      </c>
      <c r="D54" s="19">
        <v>-5</v>
      </c>
      <c r="E54" s="19">
        <v>-55</v>
      </c>
      <c r="F54" s="19">
        <v>-3</v>
      </c>
      <c r="G54" s="19">
        <v>-36</v>
      </c>
      <c r="H54" s="20"/>
      <c r="I54" s="20"/>
      <c r="J54" s="20"/>
      <c r="K54" s="20"/>
      <c r="L54" s="20"/>
      <c r="M54" s="20"/>
      <c r="N54" s="20"/>
      <c r="O54" s="20"/>
      <c r="P54" s="19">
        <v>-4</v>
      </c>
      <c r="Q54" s="20"/>
      <c r="R54" s="19">
        <v>-1</v>
      </c>
      <c r="S54" s="19">
        <v>-2</v>
      </c>
      <c r="T54" s="20"/>
      <c r="U54" s="2"/>
    </row>
    <row x14ac:dyDescent="0.25" r="55" customHeight="1" ht="17.25">
      <c r="A55" s="33">
        <v>44623</v>
      </c>
      <c r="B55" s="34" t="s">
        <v>14</v>
      </c>
      <c r="C55" s="20"/>
      <c r="D55" s="20"/>
      <c r="E55" s="20"/>
      <c r="F55" s="20"/>
      <c r="G55" s="20"/>
      <c r="H55" s="19">
        <v>-127</v>
      </c>
      <c r="I55" s="19">
        <v>-116</v>
      </c>
      <c r="J55" s="19">
        <v>-17</v>
      </c>
      <c r="K55" s="19">
        <v>-2</v>
      </c>
      <c r="L55" s="19">
        <v>-6</v>
      </c>
      <c r="M55" s="19">
        <v>-62</v>
      </c>
      <c r="N55" s="20"/>
      <c r="O55" s="20"/>
      <c r="P55" s="20"/>
      <c r="Q55" s="19">
        <v>-1</v>
      </c>
      <c r="R55" s="20"/>
      <c r="S55" s="20"/>
      <c r="T55" s="20"/>
      <c r="U55" s="2"/>
    </row>
    <row x14ac:dyDescent="0.25" r="56" customHeight="1" ht="17.25">
      <c r="A56" s="28">
        <v>44745</v>
      </c>
      <c r="B56" s="29" t="s">
        <v>6261</v>
      </c>
      <c r="C56" s="31"/>
      <c r="D56" s="31"/>
      <c r="E56" s="30">
        <v>-10</v>
      </c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2"/>
    </row>
    <row x14ac:dyDescent="0.25" r="57" customHeight="1" ht="17.25">
      <c r="A57" s="33">
        <v>44807</v>
      </c>
      <c r="B57" s="34" t="s">
        <v>14</v>
      </c>
      <c r="C57" s="19">
        <v>-14</v>
      </c>
      <c r="D57" s="20"/>
      <c r="E57" s="19">
        <v>-39</v>
      </c>
      <c r="F57" s="19">
        <v>-4</v>
      </c>
      <c r="G57" s="19">
        <v>-30</v>
      </c>
      <c r="H57" s="19">
        <v>-56</v>
      </c>
      <c r="I57" s="20"/>
      <c r="J57" s="20"/>
      <c r="K57" s="19">
        <v>-1</v>
      </c>
      <c r="L57" s="20"/>
      <c r="M57" s="20"/>
      <c r="N57" s="20"/>
      <c r="O57" s="20"/>
      <c r="P57" s="20"/>
      <c r="Q57" s="20"/>
      <c r="R57" s="19">
        <v>-3</v>
      </c>
      <c r="S57" s="19">
        <v>-8</v>
      </c>
      <c r="T57" s="20"/>
      <c r="U57" s="2"/>
    </row>
    <row x14ac:dyDescent="0.25" r="58" customHeight="1" ht="17.25">
      <c r="A58" s="33">
        <v>44807</v>
      </c>
      <c r="B58" s="34" t="s">
        <v>14</v>
      </c>
      <c r="C58" s="20"/>
      <c r="D58" s="20"/>
      <c r="E58" s="20"/>
      <c r="F58" s="20"/>
      <c r="G58" s="20"/>
      <c r="H58" s="20"/>
      <c r="I58" s="19">
        <v>-56</v>
      </c>
      <c r="J58" s="20"/>
      <c r="K58" s="20"/>
      <c r="L58" s="19">
        <v>-7</v>
      </c>
      <c r="M58" s="19">
        <v>-17</v>
      </c>
      <c r="N58" s="19">
        <v>-42</v>
      </c>
      <c r="O58" s="19">
        <v>-1</v>
      </c>
      <c r="P58" s="20"/>
      <c r="Q58" s="20"/>
      <c r="R58" s="20"/>
      <c r="S58" s="20"/>
      <c r="T58" s="20"/>
      <c r="U58" s="2"/>
    </row>
    <row x14ac:dyDescent="0.25" r="59" customHeight="1" ht="17.25">
      <c r="A59" s="33" t="s">
        <v>6262</v>
      </c>
      <c r="B59" s="34" t="s">
        <v>14</v>
      </c>
      <c r="C59" s="19">
        <v>-17</v>
      </c>
      <c r="D59" s="19">
        <v>-2</v>
      </c>
      <c r="E59" s="19">
        <v>-24</v>
      </c>
      <c r="F59" s="19">
        <v>-3</v>
      </c>
      <c r="G59" s="19">
        <v>-4</v>
      </c>
      <c r="H59" s="19">
        <v>-38</v>
      </c>
      <c r="I59" s="20"/>
      <c r="J59" s="20"/>
      <c r="K59" s="20"/>
      <c r="L59" s="20"/>
      <c r="M59" s="20"/>
      <c r="N59" s="19">
        <v>-60</v>
      </c>
      <c r="O59" s="19">
        <v>-5</v>
      </c>
      <c r="P59" s="20"/>
      <c r="Q59" s="20"/>
      <c r="R59" s="20"/>
      <c r="S59" s="20"/>
      <c r="T59" s="20"/>
      <c r="U59" s="2"/>
    </row>
    <row x14ac:dyDescent="0.25" r="60" customHeight="1" ht="17.25">
      <c r="A60" s="33" t="s">
        <v>6262</v>
      </c>
      <c r="B60" s="34" t="s">
        <v>14</v>
      </c>
      <c r="C60" s="20"/>
      <c r="D60" s="20"/>
      <c r="E60" s="20"/>
      <c r="F60" s="20"/>
      <c r="G60" s="20"/>
      <c r="H60" s="20"/>
      <c r="I60" s="19">
        <v>-45</v>
      </c>
      <c r="J60" s="19">
        <v>-22</v>
      </c>
      <c r="K60" s="20"/>
      <c r="L60" s="19">
        <v>-14</v>
      </c>
      <c r="M60" s="19">
        <v>-13</v>
      </c>
      <c r="N60" s="20"/>
      <c r="O60" s="20"/>
      <c r="P60" s="19">
        <v>-5</v>
      </c>
      <c r="Q60" s="20"/>
      <c r="R60" s="20"/>
      <c r="S60" s="20"/>
      <c r="T60" s="20"/>
      <c r="U60" s="2"/>
    </row>
    <row x14ac:dyDescent="0.25" r="61" customHeight="1" ht="17.25">
      <c r="A61" s="33" t="s">
        <v>4031</v>
      </c>
      <c r="B61" s="34" t="s">
        <v>14</v>
      </c>
      <c r="C61" s="19">
        <v>-45</v>
      </c>
      <c r="D61" s="19">
        <v>-11</v>
      </c>
      <c r="E61" s="19">
        <v>-33</v>
      </c>
      <c r="F61" s="19">
        <v>-4</v>
      </c>
      <c r="G61" s="19">
        <v>-53</v>
      </c>
      <c r="H61" s="19">
        <v>-81</v>
      </c>
      <c r="I61" s="20"/>
      <c r="J61" s="20"/>
      <c r="K61" s="20"/>
      <c r="L61" s="20"/>
      <c r="M61" s="20"/>
      <c r="N61" s="19">
        <v>-108</v>
      </c>
      <c r="O61" s="20"/>
      <c r="P61" s="20"/>
      <c r="Q61" s="20"/>
      <c r="R61" s="19">
        <v>-3</v>
      </c>
      <c r="S61" s="20"/>
      <c r="T61" s="20"/>
      <c r="U61" s="2"/>
    </row>
    <row x14ac:dyDescent="0.25" r="62" customHeight="1" ht="17.25">
      <c r="A62" s="33" t="s">
        <v>4031</v>
      </c>
      <c r="B62" s="34" t="s">
        <v>14</v>
      </c>
      <c r="C62" s="20"/>
      <c r="D62" s="20"/>
      <c r="E62" s="20"/>
      <c r="F62" s="20"/>
      <c r="G62" s="20"/>
      <c r="H62" s="20"/>
      <c r="I62" s="19">
        <v>-33</v>
      </c>
      <c r="J62" s="19">
        <v>-15</v>
      </c>
      <c r="K62" s="19">
        <v>-7</v>
      </c>
      <c r="L62" s="19">
        <v>-21</v>
      </c>
      <c r="M62" s="19">
        <v>-13</v>
      </c>
      <c r="N62" s="20"/>
      <c r="O62" s="20"/>
      <c r="P62" s="19">
        <v>-8</v>
      </c>
      <c r="Q62" s="20"/>
      <c r="R62" s="20"/>
      <c r="S62" s="20"/>
      <c r="T62" s="20"/>
      <c r="U62" s="2"/>
    </row>
    <row x14ac:dyDescent="0.25" r="63" customHeight="1" ht="17.25">
      <c r="A63" s="33" t="s">
        <v>5713</v>
      </c>
      <c r="B63" s="34" t="s">
        <v>14</v>
      </c>
      <c r="C63" s="19">
        <v>-105</v>
      </c>
      <c r="D63" s="19">
        <v>-13</v>
      </c>
      <c r="E63" s="19">
        <v>-112</v>
      </c>
      <c r="F63" s="19">
        <v>-3</v>
      </c>
      <c r="G63" s="19">
        <v>-62</v>
      </c>
      <c r="H63" s="19">
        <v>-146</v>
      </c>
      <c r="I63" s="19">
        <v>-107</v>
      </c>
      <c r="J63" s="19">
        <v>-32</v>
      </c>
      <c r="K63" s="19">
        <v>-5</v>
      </c>
      <c r="L63" s="19">
        <v>-13</v>
      </c>
      <c r="M63" s="19">
        <v>-28</v>
      </c>
      <c r="N63" s="19">
        <v>-212</v>
      </c>
      <c r="O63" s="19">
        <v>-2</v>
      </c>
      <c r="P63" s="19">
        <v>-14</v>
      </c>
      <c r="Q63" s="20"/>
      <c r="R63" s="19">
        <v>-1</v>
      </c>
      <c r="S63" s="19">
        <v>-2</v>
      </c>
      <c r="T63" s="20"/>
      <c r="U63" s="2"/>
    </row>
    <row x14ac:dyDescent="0.25" r="64" customHeight="1" ht="17.25">
      <c r="A64" s="21" t="s">
        <v>6172</v>
      </c>
      <c r="B64" s="47"/>
      <c r="C64" s="23">
        <f>SUM(C50:C63)</f>
      </c>
      <c r="D64" s="23">
        <f>SUM(D50:D63)</f>
      </c>
      <c r="E64" s="23">
        <f>SUM(E50:E63)</f>
      </c>
      <c r="F64" s="23">
        <f>SUM(F50:F63)</f>
      </c>
      <c r="G64" s="23">
        <f>SUM(G50:G63)</f>
      </c>
      <c r="H64" s="23">
        <f>SUM(H50:H63)</f>
      </c>
      <c r="I64" s="23">
        <f>SUM(I50:I63)</f>
      </c>
      <c r="J64" s="23">
        <f>SUM(J50:J63)</f>
      </c>
      <c r="K64" s="23">
        <f>SUM(K50:K63)</f>
      </c>
      <c r="L64" s="23">
        <f>SUM(L50:L63)</f>
      </c>
      <c r="M64" s="23">
        <f>SUM(M50:M63)</f>
      </c>
      <c r="N64" s="23">
        <f>SUM(N50:N63)</f>
      </c>
      <c r="O64" s="23">
        <f>SUM(O50:O63)</f>
      </c>
      <c r="P64" s="23">
        <f>SUM(P50:P63)</f>
      </c>
      <c r="Q64" s="23">
        <f>SUM(Q50:Q63)</f>
      </c>
      <c r="R64" s="23">
        <f>SUM(R50:R63)</f>
      </c>
      <c r="S64" s="23">
        <f>SUM(S50:S63)</f>
      </c>
      <c r="T64" s="23">
        <f>SUM(T50:T63)</f>
      </c>
      <c r="U64" s="2"/>
    </row>
    <row x14ac:dyDescent="0.25" r="65" customHeight="1" ht="17.25">
      <c r="A65" s="33" t="s">
        <v>4796</v>
      </c>
      <c r="B65" s="34" t="s">
        <v>14</v>
      </c>
      <c r="C65" s="19">
        <v>-26</v>
      </c>
      <c r="D65" s="19">
        <v>-2</v>
      </c>
      <c r="E65" s="19">
        <v>-35</v>
      </c>
      <c r="F65" s="19">
        <v>-4</v>
      </c>
      <c r="G65" s="19">
        <v>-4</v>
      </c>
      <c r="H65" s="19">
        <v>-59</v>
      </c>
      <c r="I65" s="19">
        <v>-18</v>
      </c>
      <c r="J65" s="20"/>
      <c r="K65" s="19">
        <v>-2</v>
      </c>
      <c r="L65" s="19">
        <v>-9</v>
      </c>
      <c r="M65" s="19">
        <v>-2</v>
      </c>
      <c r="N65" s="19">
        <v>-20</v>
      </c>
      <c r="O65" s="20"/>
      <c r="P65" s="19">
        <v>-4</v>
      </c>
      <c r="Q65" s="20"/>
      <c r="R65" s="20"/>
      <c r="S65" s="20"/>
      <c r="T65" s="20"/>
      <c r="U65" s="2"/>
    </row>
    <row x14ac:dyDescent="0.25" r="66" customHeight="1" ht="17.25">
      <c r="A66" s="33" t="s">
        <v>3248</v>
      </c>
      <c r="B66" s="34" t="s">
        <v>14</v>
      </c>
      <c r="C66" s="19">
        <v>-28</v>
      </c>
      <c r="D66" s="19">
        <v>-10</v>
      </c>
      <c r="E66" s="19">
        <v>-28</v>
      </c>
      <c r="F66" s="19">
        <v>-1</v>
      </c>
      <c r="G66" s="19">
        <v>-3</v>
      </c>
      <c r="H66" s="19">
        <v>-65</v>
      </c>
      <c r="I66" s="19">
        <v>-13</v>
      </c>
      <c r="J66" s="19">
        <v>-7</v>
      </c>
      <c r="K66" s="19">
        <v>-5</v>
      </c>
      <c r="L66" s="19">
        <v>-16</v>
      </c>
      <c r="M66" s="19">
        <v>-13</v>
      </c>
      <c r="N66" s="19">
        <v>-82</v>
      </c>
      <c r="O66" s="19">
        <v>-1</v>
      </c>
      <c r="P66" s="19">
        <v>-7</v>
      </c>
      <c r="Q66" s="20"/>
      <c r="R66" s="20"/>
      <c r="S66" s="19">
        <v>-2</v>
      </c>
      <c r="T66" s="20"/>
      <c r="U66" s="2"/>
    </row>
    <row x14ac:dyDescent="0.25" r="67" customHeight="1" ht="17.25">
      <c r="A67" s="21" t="s">
        <v>6183</v>
      </c>
      <c r="B67" s="47"/>
      <c r="C67" s="23">
        <f>SUM(C64:C66)</f>
      </c>
      <c r="D67" s="23">
        <f>SUM(D64:D66)</f>
      </c>
      <c r="E67" s="23">
        <f>SUM(E64:E66)</f>
      </c>
      <c r="F67" s="23">
        <f>SUM(F64:F66)</f>
      </c>
      <c r="G67" s="23">
        <f>SUM(G64:G66)</f>
      </c>
      <c r="H67" s="23">
        <f>SUM(H64:H66)</f>
      </c>
      <c r="I67" s="23">
        <f>SUM(I64:I66)</f>
      </c>
      <c r="J67" s="23">
        <f>SUM(J64:J66)</f>
      </c>
      <c r="K67" s="49">
        <f>SUM(K64:K66)</f>
      </c>
      <c r="L67" s="23">
        <f>SUM(L64:L66)</f>
      </c>
      <c r="M67" s="23">
        <f>SUM(M64:M66)</f>
      </c>
      <c r="N67" s="23">
        <f>SUM(N64:N66)</f>
      </c>
      <c r="O67" s="23">
        <f>SUM(O64:O66)</f>
      </c>
      <c r="P67" s="23">
        <f>SUM(P64:P66)</f>
      </c>
      <c r="Q67" s="23">
        <f>SUM(Q64:Q66)</f>
      </c>
      <c r="R67" s="23">
        <f>SUM(R64:R66)</f>
      </c>
      <c r="S67" s="23">
        <f>SUM(S64:S66)</f>
      </c>
      <c r="T67" s="23">
        <f>SUM(T64:T66)</f>
      </c>
      <c r="U67" s="2"/>
    </row>
    <row x14ac:dyDescent="0.25" r="68" customHeight="1" ht="17.25">
      <c r="A68" s="33" t="s">
        <v>3655</v>
      </c>
      <c r="B68" s="34" t="s">
        <v>14</v>
      </c>
      <c r="C68" s="20"/>
      <c r="D68" s="20"/>
      <c r="E68" s="20"/>
      <c r="F68" s="20"/>
      <c r="G68" s="20"/>
      <c r="H68" s="19">
        <v>-51</v>
      </c>
      <c r="I68" s="20"/>
      <c r="J68" s="19">
        <v>-4</v>
      </c>
      <c r="K68" s="20"/>
      <c r="L68" s="19">
        <v>-2</v>
      </c>
      <c r="M68" s="19">
        <v>-16</v>
      </c>
      <c r="N68" s="19">
        <v>-70</v>
      </c>
      <c r="O68" s="19">
        <v>-1</v>
      </c>
      <c r="P68" s="20"/>
      <c r="Q68" s="20"/>
      <c r="R68" s="19">
        <v>-1</v>
      </c>
      <c r="S68" s="20"/>
      <c r="T68" s="20"/>
      <c r="U68" s="2"/>
    </row>
    <row x14ac:dyDescent="0.25" r="69" customHeight="1" ht="17.25">
      <c r="A69" s="33" t="s">
        <v>3655</v>
      </c>
      <c r="B69" s="34" t="s">
        <v>14</v>
      </c>
      <c r="C69" s="19">
        <v>-21</v>
      </c>
      <c r="D69" s="19">
        <v>-8</v>
      </c>
      <c r="E69" s="19">
        <v>-24</v>
      </c>
      <c r="F69" s="19">
        <v>-1</v>
      </c>
      <c r="G69" s="19">
        <v>-4</v>
      </c>
      <c r="H69" s="20"/>
      <c r="I69" s="19">
        <v>-11</v>
      </c>
      <c r="J69" s="20"/>
      <c r="K69" s="20"/>
      <c r="L69" s="20"/>
      <c r="M69" s="20"/>
      <c r="N69" s="20"/>
      <c r="O69" s="20"/>
      <c r="P69" s="19">
        <v>-9</v>
      </c>
      <c r="Q69" s="20"/>
      <c r="R69" s="20"/>
      <c r="S69" s="19">
        <v>-4</v>
      </c>
      <c r="T69" s="20"/>
      <c r="U69" s="2"/>
    </row>
    <row x14ac:dyDescent="0.25" r="70" customHeight="1" ht="17.25">
      <c r="A70" s="21" t="s">
        <v>6263</v>
      </c>
      <c r="B70" s="47"/>
      <c r="C70" s="23">
        <f>SUM(C67:C69)</f>
      </c>
      <c r="D70" s="23">
        <f>SUM(D67:D69)</f>
      </c>
      <c r="E70" s="23">
        <f>SUM(E67:E69)</f>
      </c>
      <c r="F70" s="23">
        <f>SUM(F67:F69)</f>
      </c>
      <c r="G70" s="23">
        <f>SUM(G67:G69)</f>
      </c>
      <c r="H70" s="23">
        <f>SUM(H67:H69)</f>
      </c>
      <c r="I70" s="23">
        <f>SUM(I67:I69)</f>
      </c>
      <c r="J70" s="23">
        <f>SUM(J67:J69)</f>
      </c>
      <c r="K70" s="49">
        <f>SUM(K67:K69)</f>
      </c>
      <c r="L70" s="23">
        <f>SUM(L67:L69)</f>
      </c>
      <c r="M70" s="23">
        <f>SUM(M67:M69)</f>
      </c>
      <c r="N70" s="23">
        <f>SUM(N67:N69)</f>
      </c>
      <c r="O70" s="23">
        <f>SUM(O67:O69)</f>
      </c>
      <c r="P70" s="23">
        <f>SUM(P67:P69)</f>
      </c>
      <c r="Q70" s="23">
        <f>SUM(Q67:Q69)</f>
      </c>
      <c r="R70" s="23">
        <f>SUM(R67:R69)</f>
      </c>
      <c r="S70" s="23">
        <f>SUM(S67:S69)</f>
      </c>
      <c r="T70" s="23">
        <f>SUM(T67:T69)</f>
      </c>
      <c r="U70" s="2"/>
    </row>
    <row x14ac:dyDescent="0.25" r="71" customHeight="1" ht="17.25">
      <c r="A71" s="221">
        <v>44688</v>
      </c>
      <c r="B71" s="222" t="s">
        <v>14</v>
      </c>
      <c r="C71" s="223"/>
      <c r="D71" s="342">
        <v>-2</v>
      </c>
      <c r="E71" s="342">
        <v>-13</v>
      </c>
      <c r="F71" s="223"/>
      <c r="G71" s="342">
        <v>-8</v>
      </c>
      <c r="H71" s="342">
        <v>-25</v>
      </c>
      <c r="I71" s="342">
        <v>-4</v>
      </c>
      <c r="J71" s="342">
        <v>-1</v>
      </c>
      <c r="K71" s="223"/>
      <c r="L71" s="223"/>
      <c r="M71" s="342">
        <v>-7</v>
      </c>
      <c r="N71" s="342">
        <v>-62</v>
      </c>
      <c r="O71" s="223"/>
      <c r="P71" s="342">
        <v>-2</v>
      </c>
      <c r="Q71" s="223"/>
      <c r="R71" s="223"/>
      <c r="S71" s="342">
        <v>-4</v>
      </c>
      <c r="T71" s="223"/>
      <c r="U71" s="2"/>
    </row>
    <row x14ac:dyDescent="0.25" r="72" customHeight="1" ht="17.25">
      <c r="A72" s="200"/>
      <c r="B72" s="201" t="s">
        <v>17</v>
      </c>
      <c r="C72" s="202"/>
      <c r="D72" s="194">
        <v>-1</v>
      </c>
      <c r="E72" s="194">
        <v>-42</v>
      </c>
      <c r="F72" s="194">
        <v>-12</v>
      </c>
      <c r="G72" s="194">
        <v>-5</v>
      </c>
      <c r="H72" s="194">
        <v>-38</v>
      </c>
      <c r="I72" s="194">
        <v>-9</v>
      </c>
      <c r="J72" s="202"/>
      <c r="K72" s="202"/>
      <c r="L72" s="202"/>
      <c r="M72" s="202"/>
      <c r="N72" s="194">
        <v>-23</v>
      </c>
      <c r="O72" s="194">
        <v>-20</v>
      </c>
      <c r="P72" s="202"/>
      <c r="Q72" s="202"/>
      <c r="R72" s="194">
        <v>-10</v>
      </c>
      <c r="S72" s="202"/>
      <c r="T72" s="202"/>
      <c r="U72" s="32" t="s">
        <v>4880</v>
      </c>
    </row>
    <row x14ac:dyDescent="0.25" r="73" customHeight="1" ht="17.25">
      <c r="A73" s="54"/>
      <c r="B73" s="55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"/>
    </row>
    <row x14ac:dyDescent="0.25" r="74" customHeight="1" ht="15.75">
      <c r="A74" s="123"/>
      <c r="B74" s="124"/>
      <c r="C74" s="103">
        <f>SUM(C70:C73)</f>
      </c>
      <c r="D74" s="103">
        <f>SUM(D70:D73)</f>
      </c>
      <c r="E74" s="103">
        <f>SUM(E70:E73)</f>
      </c>
      <c r="F74" s="103">
        <f>SUM(F70:F73)</f>
      </c>
      <c r="G74" s="103">
        <f>SUM(G70:G73)</f>
      </c>
      <c r="H74" s="103">
        <f>SUM(H70:H73)</f>
      </c>
      <c r="I74" s="103">
        <f>SUM(I70:I73)</f>
      </c>
      <c r="J74" s="103">
        <f>SUM(J70:J73)</f>
      </c>
      <c r="K74" s="103">
        <f>SUM(K70:K73)</f>
      </c>
      <c r="L74" s="103">
        <f>SUM(L70:L73)</f>
      </c>
      <c r="M74" s="103">
        <f>SUM(M70:M73)</f>
      </c>
      <c r="N74" s="103">
        <f>SUM(N70:N73)</f>
      </c>
      <c r="O74" s="103">
        <f>SUM(O70:O73)</f>
      </c>
      <c r="P74" s="103">
        <f>SUM(P70:P73)</f>
      </c>
      <c r="Q74" s="103">
        <f>SUM(Q70:Q73)</f>
      </c>
      <c r="R74" s="103">
        <f>SUM(R70:R73)</f>
      </c>
      <c r="S74" s="103">
        <f>SUM(S70:S73)</f>
      </c>
      <c r="T74" s="103">
        <f>SUM(T70:T73)</f>
      </c>
      <c r="U74" s="2"/>
    </row>
    <row x14ac:dyDescent="0.25" r="75" customHeight="1" ht="17.25">
      <c r="A75" s="37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2"/>
    </row>
    <row x14ac:dyDescent="0.25" r="76" customHeight="1" ht="17.25">
      <c r="A76" s="37"/>
      <c r="B76" s="2"/>
      <c r="C76" s="267" t="s">
        <v>368</v>
      </c>
      <c r="D76" s="267" t="s">
        <v>75</v>
      </c>
      <c r="E76" s="267" t="s">
        <v>7</v>
      </c>
      <c r="F76" s="267" t="s">
        <v>76</v>
      </c>
      <c r="G76" s="267" t="s">
        <v>8</v>
      </c>
      <c r="H76" s="267" t="s">
        <v>9</v>
      </c>
      <c r="I76" s="267" t="s">
        <v>10</v>
      </c>
      <c r="J76" s="267" t="s">
        <v>31</v>
      </c>
      <c r="K76" s="267" t="s">
        <v>383</v>
      </c>
      <c r="L76" s="267" t="s">
        <v>32</v>
      </c>
      <c r="M76" s="267" t="s">
        <v>1866</v>
      </c>
      <c r="N76" s="267" t="s">
        <v>33</v>
      </c>
      <c r="O76" s="267" t="s">
        <v>1083</v>
      </c>
      <c r="P76" s="267" t="s">
        <v>428</v>
      </c>
      <c r="Q76" s="267" t="s">
        <v>1864</v>
      </c>
      <c r="R76" s="267" t="s">
        <v>358</v>
      </c>
      <c r="S76" s="267" t="s">
        <v>6</v>
      </c>
      <c r="T76" s="267"/>
      <c r="U76" s="2"/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6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10.147857142857141" customWidth="1" bestFit="1"/>
    <col min="8" max="8" style="116" width="10.147857142857141" customWidth="1" bestFit="1"/>
    <col min="9" max="9" style="116" width="10.290714285714287" customWidth="1" bestFit="1"/>
    <col min="10" max="10" style="116" width="10.290714285714287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8.576428571428572" customWidth="1" bestFit="1"/>
    <col min="18" max="18" style="116" width="8.576428571428572" customWidth="1" bestFit="1"/>
    <col min="19" max="19" style="116" width="8.576428571428572" customWidth="1" bestFit="1"/>
    <col min="20" max="20" style="116" width="8.576428571428572" customWidth="1" bestFit="1"/>
    <col min="21" max="21" style="116" width="8.576428571428572" customWidth="1" bestFit="1"/>
    <col min="22" max="22" style="116" width="8.576428571428572" customWidth="1" bestFit="1"/>
    <col min="23" max="2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2"/>
    </row>
    <row x14ac:dyDescent="0.25" r="4" customHeight="1" ht="17.25">
      <c r="A4" s="1" t="s">
        <v>6222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2"/>
    </row>
    <row x14ac:dyDescent="0.25" r="6" customHeight="1" ht="17.25">
      <c r="A6" s="231" t="s">
        <v>4</v>
      </c>
      <c r="B6" s="232" t="s">
        <v>5</v>
      </c>
      <c r="C6" s="267" t="s">
        <v>358</v>
      </c>
      <c r="D6" s="267" t="s">
        <v>8</v>
      </c>
      <c r="E6" s="267" t="s">
        <v>75</v>
      </c>
      <c r="F6" s="267" t="s">
        <v>6</v>
      </c>
      <c r="G6" s="267" t="s">
        <v>1409</v>
      </c>
      <c r="H6" s="267" t="s">
        <v>6223</v>
      </c>
      <c r="I6" s="267" t="s">
        <v>6224</v>
      </c>
      <c r="J6" s="267" t="s">
        <v>6225</v>
      </c>
      <c r="K6" s="267" t="s">
        <v>76</v>
      </c>
      <c r="L6" s="267" t="s">
        <v>7</v>
      </c>
      <c r="M6" s="267" t="s">
        <v>1865</v>
      </c>
      <c r="N6" s="267" t="s">
        <v>1866</v>
      </c>
      <c r="O6" s="267" t="s">
        <v>383</v>
      </c>
      <c r="P6" s="267" t="s">
        <v>32</v>
      </c>
      <c r="Q6" s="267" t="s">
        <v>33</v>
      </c>
      <c r="R6" s="267" t="s">
        <v>1083</v>
      </c>
      <c r="S6" s="267" t="s">
        <v>9</v>
      </c>
      <c r="T6" s="267" t="s">
        <v>10</v>
      </c>
      <c r="U6" s="267" t="s">
        <v>428</v>
      </c>
      <c r="V6" s="267" t="s">
        <v>31</v>
      </c>
      <c r="W6" s="2"/>
    </row>
    <row x14ac:dyDescent="0.25" r="7" customHeight="1" ht="17.25">
      <c r="A7" s="33" t="s">
        <v>4140</v>
      </c>
      <c r="B7" s="118" t="s">
        <v>6226</v>
      </c>
      <c r="C7" s="19">
        <v>100</v>
      </c>
      <c r="D7" s="19">
        <v>100</v>
      </c>
      <c r="E7" s="19">
        <v>35</v>
      </c>
      <c r="F7" s="19">
        <v>35</v>
      </c>
      <c r="G7" s="19">
        <v>25</v>
      </c>
      <c r="H7" s="19">
        <v>30</v>
      </c>
      <c r="I7" s="19">
        <v>20</v>
      </c>
      <c r="J7" s="35"/>
      <c r="K7" s="19">
        <v>40</v>
      </c>
      <c r="L7" s="19">
        <v>30</v>
      </c>
      <c r="M7" s="35"/>
      <c r="N7" s="35"/>
      <c r="O7" s="35"/>
      <c r="P7" s="35"/>
      <c r="Q7" s="35"/>
      <c r="R7" s="35"/>
      <c r="S7" s="20"/>
      <c r="T7" s="20"/>
      <c r="U7" s="20"/>
      <c r="V7" s="35"/>
      <c r="W7" s="2"/>
    </row>
    <row x14ac:dyDescent="0.25" r="8" customHeight="1" ht="17.25">
      <c r="A8" s="33" t="s">
        <v>5366</v>
      </c>
      <c r="B8" s="118" t="s">
        <v>6227</v>
      </c>
      <c r="C8" s="17">
        <v>100</v>
      </c>
      <c r="D8" s="17">
        <v>100</v>
      </c>
      <c r="E8" s="17">
        <v>25</v>
      </c>
      <c r="F8" s="17">
        <v>35</v>
      </c>
      <c r="G8" s="17">
        <v>25</v>
      </c>
      <c r="H8" s="17">
        <v>20</v>
      </c>
      <c r="I8" s="17">
        <v>60</v>
      </c>
      <c r="J8" s="18"/>
      <c r="K8" s="17">
        <v>40</v>
      </c>
      <c r="L8" s="17">
        <v>40</v>
      </c>
      <c r="M8" s="36"/>
      <c r="N8" s="36"/>
      <c r="O8" s="36"/>
      <c r="P8" s="36"/>
      <c r="Q8" s="36"/>
      <c r="R8" s="36"/>
      <c r="S8" s="18"/>
      <c r="T8" s="18"/>
      <c r="U8" s="18"/>
      <c r="V8" s="36"/>
      <c r="W8" s="2"/>
    </row>
    <row x14ac:dyDescent="0.25" r="9" customHeight="1" ht="17.25">
      <c r="A9" s="24" t="s">
        <v>5366</v>
      </c>
      <c r="B9" s="118" t="s">
        <v>6228</v>
      </c>
      <c r="C9" s="98"/>
      <c r="D9" s="98"/>
      <c r="E9" s="98"/>
      <c r="F9" s="98"/>
      <c r="G9" s="98"/>
      <c r="H9" s="98"/>
      <c r="I9" s="98"/>
      <c r="J9" s="138">
        <v>20</v>
      </c>
      <c r="K9" s="46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2"/>
    </row>
    <row x14ac:dyDescent="0.25" r="10" customHeight="1" ht="17.25">
      <c r="A10" s="21" t="s">
        <v>6139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352"/>
      <c r="N10" s="352"/>
      <c r="O10" s="352"/>
      <c r="P10" s="352"/>
      <c r="Q10" s="352"/>
      <c r="R10" s="352"/>
      <c r="S10" s="119"/>
      <c r="T10" s="352"/>
      <c r="U10" s="352"/>
      <c r="V10" s="352"/>
      <c r="W10" s="2"/>
    </row>
    <row x14ac:dyDescent="0.25" r="11" customHeight="1" ht="17.25">
      <c r="A11" s="33">
        <v>44744</v>
      </c>
      <c r="B11" s="34" t="s">
        <v>6229</v>
      </c>
      <c r="C11" s="19">
        <v>100</v>
      </c>
      <c r="D11" s="19">
        <v>100</v>
      </c>
      <c r="E11" s="19">
        <v>20</v>
      </c>
      <c r="F11" s="20"/>
      <c r="G11" s="20"/>
      <c r="H11" s="20"/>
      <c r="I11" s="19">
        <v>40</v>
      </c>
      <c r="J11" s="19">
        <v>62</v>
      </c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"/>
    </row>
    <row x14ac:dyDescent="0.25" r="12" customHeight="1" ht="17.25">
      <c r="A12" s="15">
        <v>44744</v>
      </c>
      <c r="B12" s="16" t="s">
        <v>6230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7">
        <v>128</v>
      </c>
      <c r="N12" s="17">
        <v>128</v>
      </c>
      <c r="O12" s="17">
        <v>20</v>
      </c>
      <c r="P12" s="17">
        <v>60</v>
      </c>
      <c r="Q12" s="17">
        <v>100</v>
      </c>
      <c r="R12" s="17">
        <v>100</v>
      </c>
      <c r="S12" s="18"/>
      <c r="T12" s="18"/>
      <c r="U12" s="18"/>
      <c r="V12" s="36"/>
      <c r="W12" s="2"/>
    </row>
    <row x14ac:dyDescent="0.25" r="13" customHeight="1" ht="17.25">
      <c r="A13" s="951" t="s">
        <v>3040</v>
      </c>
      <c r="B13" s="16" t="s">
        <v>6231</v>
      </c>
      <c r="C13" s="17">
        <v>100</v>
      </c>
      <c r="D13" s="17">
        <v>65</v>
      </c>
      <c r="E13" s="17">
        <v>60</v>
      </c>
      <c r="F13" s="17">
        <v>15</v>
      </c>
      <c r="G13" s="17">
        <v>20</v>
      </c>
      <c r="H13" s="18"/>
      <c r="I13" s="17">
        <v>40</v>
      </c>
      <c r="J13" s="18"/>
      <c r="K13" s="17">
        <v>60</v>
      </c>
      <c r="L13" s="17">
        <v>30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2"/>
    </row>
    <row x14ac:dyDescent="0.25" r="14" customHeight="1" ht="17.25">
      <c r="A14" s="21" t="s">
        <v>6155</v>
      </c>
      <c r="B14" s="47"/>
      <c r="C14" s="23">
        <f>SUM(C10:C13)</f>
      </c>
      <c r="D14" s="23">
        <f>SUM(D10:D13)</f>
      </c>
      <c r="E14" s="23">
        <f>SUM(E10:E13)</f>
      </c>
      <c r="F14" s="23">
        <f>SUM(F10:F13)</f>
      </c>
      <c r="G14" s="23">
        <f>SUM(G10:G13)</f>
      </c>
      <c r="H14" s="23">
        <f>SUM(H10:H13)</f>
      </c>
      <c r="I14" s="23">
        <f>SUM(I10:I13)</f>
      </c>
      <c r="J14" s="23">
        <f>SUM(J10:J13)</f>
      </c>
      <c r="K14" s="23">
        <f>SUM(K10:K13)</f>
      </c>
      <c r="L14" s="23">
        <f>SUM(L10:L13)</f>
      </c>
      <c r="M14" s="23">
        <f>SUM(M10:M13)</f>
      </c>
      <c r="N14" s="23">
        <f>SUM(N10:N13)</f>
      </c>
      <c r="O14" s="23">
        <f>SUM(O10:O13)</f>
      </c>
      <c r="P14" s="23">
        <f>SUM(P10:P13)</f>
      </c>
      <c r="Q14" s="23">
        <f>SUM(Q10:Q13)</f>
      </c>
      <c r="R14" s="23">
        <f>SUM(R10:R13)</f>
      </c>
      <c r="S14" s="119"/>
      <c r="T14" s="952"/>
      <c r="U14" s="119"/>
      <c r="V14" s="397"/>
      <c r="W14" s="2"/>
    </row>
    <row x14ac:dyDescent="0.25" r="15" customHeight="1" ht="17.25">
      <c r="A15" s="123">
        <v>44564</v>
      </c>
      <c r="B15" s="124" t="s">
        <v>6232</v>
      </c>
      <c r="C15" s="36"/>
      <c r="D15" s="103">
        <v>104</v>
      </c>
      <c r="E15" s="103">
        <v>24</v>
      </c>
      <c r="F15" s="103">
        <v>124</v>
      </c>
      <c r="G15" s="36"/>
      <c r="H15" s="36"/>
      <c r="I15" s="36"/>
      <c r="J15" s="36"/>
      <c r="K15" s="103">
        <v>5</v>
      </c>
      <c r="L15" s="103">
        <v>125</v>
      </c>
      <c r="M15" s="36"/>
      <c r="N15" s="36"/>
      <c r="O15" s="36"/>
      <c r="P15" s="103">
        <v>51</v>
      </c>
      <c r="Q15" s="103">
        <v>56</v>
      </c>
      <c r="R15" s="36"/>
      <c r="S15" s="103">
        <v>220</v>
      </c>
      <c r="T15" s="103">
        <v>44</v>
      </c>
      <c r="U15" s="103">
        <v>19</v>
      </c>
      <c r="V15" s="103">
        <v>26</v>
      </c>
      <c r="W15" s="4"/>
    </row>
    <row x14ac:dyDescent="0.25" r="16" customHeight="1" ht="17.25">
      <c r="A16" s="15">
        <v>44564</v>
      </c>
      <c r="B16" s="16" t="s">
        <v>14</v>
      </c>
      <c r="C16" s="18"/>
      <c r="D16" s="17">
        <v>-45</v>
      </c>
      <c r="E16" s="17">
        <v>-51</v>
      </c>
      <c r="F16" s="18"/>
      <c r="G16" s="18"/>
      <c r="H16" s="18"/>
      <c r="I16" s="18"/>
      <c r="J16" s="18"/>
      <c r="K16" s="17">
        <v>-50</v>
      </c>
      <c r="L16" s="17">
        <v>-50</v>
      </c>
      <c r="M16" s="17">
        <v>-107</v>
      </c>
      <c r="N16" s="17">
        <v>-87</v>
      </c>
      <c r="O16" s="18"/>
      <c r="P16" s="17">
        <v>-29</v>
      </c>
      <c r="Q16" s="17">
        <v>-41</v>
      </c>
      <c r="R16" s="17">
        <v>-41</v>
      </c>
      <c r="S16" s="18"/>
      <c r="T16" s="18"/>
      <c r="U16" s="18"/>
      <c r="V16" s="18"/>
      <c r="W16" s="2"/>
    </row>
    <row x14ac:dyDescent="0.25" r="17" customHeight="1" ht="17.25">
      <c r="A17" s="15">
        <v>44654</v>
      </c>
      <c r="B17" s="16" t="s">
        <v>14</v>
      </c>
      <c r="C17" s="17">
        <v>-48</v>
      </c>
      <c r="D17" s="17">
        <v>-103</v>
      </c>
      <c r="E17" s="17">
        <v>-28</v>
      </c>
      <c r="F17" s="17">
        <v>-29</v>
      </c>
      <c r="G17" s="17">
        <v>-15</v>
      </c>
      <c r="H17" s="17">
        <v>-1</v>
      </c>
      <c r="I17" s="17">
        <v>-29</v>
      </c>
      <c r="J17" s="17">
        <v>-60</v>
      </c>
      <c r="K17" s="17">
        <v>-28</v>
      </c>
      <c r="L17" s="17">
        <v>-7</v>
      </c>
      <c r="M17" s="17">
        <v>-4</v>
      </c>
      <c r="N17" s="18"/>
      <c r="O17" s="17">
        <v>-10</v>
      </c>
      <c r="P17" s="17">
        <v>-4</v>
      </c>
      <c r="Q17" s="18"/>
      <c r="R17" s="18"/>
      <c r="S17" s="18"/>
      <c r="T17" s="18"/>
      <c r="U17" s="18"/>
      <c r="V17" s="18"/>
      <c r="W17" s="2"/>
    </row>
    <row x14ac:dyDescent="0.25" r="18" customHeight="1" ht="17.25">
      <c r="A18" s="54">
        <v>44807</v>
      </c>
      <c r="B18" s="55" t="s">
        <v>6233</v>
      </c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03">
        <v>-14</v>
      </c>
      <c r="O18" s="18"/>
      <c r="P18" s="103">
        <v>-26</v>
      </c>
      <c r="Q18" s="103">
        <v>-84</v>
      </c>
      <c r="R18" s="103">
        <v>-44</v>
      </c>
      <c r="S18" s="18"/>
      <c r="T18" s="18"/>
      <c r="U18" s="18"/>
      <c r="V18" s="18"/>
      <c r="W18" s="2"/>
    </row>
    <row x14ac:dyDescent="0.25" r="19" customHeight="1" ht="17.25">
      <c r="A19" s="54">
        <v>44807</v>
      </c>
      <c r="B19" s="55" t="s">
        <v>6233</v>
      </c>
      <c r="C19" s="18"/>
      <c r="D19" s="103">
        <v>-20</v>
      </c>
      <c r="E19" s="103">
        <v>-3</v>
      </c>
      <c r="F19" s="103">
        <v>-39</v>
      </c>
      <c r="G19" s="18"/>
      <c r="H19" s="18"/>
      <c r="I19" s="18"/>
      <c r="J19" s="18"/>
      <c r="K19" s="103">
        <v>-1</v>
      </c>
      <c r="L19" s="103">
        <v>-27</v>
      </c>
      <c r="M19" s="18"/>
      <c r="N19" s="18"/>
      <c r="O19" s="18"/>
      <c r="P19" s="18"/>
      <c r="Q19" s="18"/>
      <c r="R19" s="18"/>
      <c r="S19" s="103">
        <v>-93</v>
      </c>
      <c r="T19" s="103">
        <v>-16</v>
      </c>
      <c r="U19" s="103">
        <v>-15</v>
      </c>
      <c r="V19" s="18"/>
      <c r="W19" s="2"/>
    </row>
    <row x14ac:dyDescent="0.25" r="20" customHeight="1" ht="17.25">
      <c r="A20" s="15" t="s">
        <v>6234</v>
      </c>
      <c r="B20" s="16" t="s">
        <v>14</v>
      </c>
      <c r="C20" s="17">
        <v>-70</v>
      </c>
      <c r="D20" s="17">
        <v>-80</v>
      </c>
      <c r="E20" s="17">
        <v>-51</v>
      </c>
      <c r="F20" s="17">
        <v>-85</v>
      </c>
      <c r="G20" s="18"/>
      <c r="H20" s="18"/>
      <c r="I20" s="18"/>
      <c r="J20" s="18"/>
      <c r="K20" s="17">
        <v>-45</v>
      </c>
      <c r="L20" s="17">
        <v>-102</v>
      </c>
      <c r="M20" s="18"/>
      <c r="N20" s="18"/>
      <c r="O20" s="18"/>
      <c r="P20" s="18"/>
      <c r="Q20" s="17">
        <v>-5</v>
      </c>
      <c r="R20" s="18"/>
      <c r="S20" s="17">
        <v>-2</v>
      </c>
      <c r="T20" s="18"/>
      <c r="U20" s="18"/>
      <c r="V20" s="18"/>
      <c r="W20" s="2"/>
    </row>
    <row x14ac:dyDescent="0.25" r="21" customHeight="1" ht="17.25">
      <c r="A21" s="15" t="s">
        <v>422</v>
      </c>
      <c r="B21" s="16" t="s">
        <v>14</v>
      </c>
      <c r="C21" s="17">
        <v>-150</v>
      </c>
      <c r="D21" s="17">
        <v>-150</v>
      </c>
      <c r="E21" s="18"/>
      <c r="F21" s="18"/>
      <c r="G21" s="17">
        <v>-46</v>
      </c>
      <c r="H21" s="17">
        <v>-48</v>
      </c>
      <c r="I21" s="17">
        <v>-105</v>
      </c>
      <c r="J21" s="17">
        <v>-21</v>
      </c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2"/>
    </row>
    <row x14ac:dyDescent="0.25" r="22" customHeight="1" ht="17.25">
      <c r="A22" s="123" t="s">
        <v>4028</v>
      </c>
      <c r="B22" s="55" t="s">
        <v>6233</v>
      </c>
      <c r="C22" s="36"/>
      <c r="D22" s="103">
        <v>-13</v>
      </c>
      <c r="E22" s="103">
        <v>-5</v>
      </c>
      <c r="F22" s="103">
        <v>-21</v>
      </c>
      <c r="G22" s="36"/>
      <c r="H22" s="36"/>
      <c r="I22" s="36"/>
      <c r="J22" s="36"/>
      <c r="K22" s="18"/>
      <c r="L22" s="103">
        <v>-25</v>
      </c>
      <c r="M22" s="18"/>
      <c r="N22" s="18"/>
      <c r="O22" s="18"/>
      <c r="P22" s="103">
        <v>-16</v>
      </c>
      <c r="Q22" s="18"/>
      <c r="R22" s="18"/>
      <c r="S22" s="103">
        <v>-28</v>
      </c>
      <c r="T22" s="103">
        <v>-27</v>
      </c>
      <c r="U22" s="103">
        <v>-4</v>
      </c>
      <c r="V22" s="103">
        <v>-13</v>
      </c>
      <c r="W22" s="2"/>
    </row>
    <row x14ac:dyDescent="0.25" r="23" customHeight="1" ht="17.25">
      <c r="A23" s="54" t="s">
        <v>3651</v>
      </c>
      <c r="B23" s="55" t="s">
        <v>6233</v>
      </c>
      <c r="C23" s="36"/>
      <c r="D23" s="103">
        <v>-40</v>
      </c>
      <c r="E23" s="103">
        <v>-14</v>
      </c>
      <c r="F23" s="103">
        <v>-37</v>
      </c>
      <c r="G23" s="36"/>
      <c r="H23" s="36"/>
      <c r="I23" s="36"/>
      <c r="J23" s="36"/>
      <c r="K23" s="18"/>
      <c r="L23" s="103">
        <v>-2</v>
      </c>
      <c r="M23" s="18"/>
      <c r="N23" s="18"/>
      <c r="O23" s="18"/>
      <c r="P23" s="103">
        <v>-9</v>
      </c>
      <c r="Q23" s="18"/>
      <c r="R23" s="18"/>
      <c r="S23" s="103">
        <v>-22</v>
      </c>
      <c r="T23" s="103">
        <v>-1</v>
      </c>
      <c r="U23" s="18"/>
      <c r="V23" s="18"/>
      <c r="W23" s="2"/>
    </row>
    <row x14ac:dyDescent="0.25" r="24" customHeight="1" ht="17.25">
      <c r="A24" s="15" t="s">
        <v>3651</v>
      </c>
      <c r="B24" s="16" t="s">
        <v>14</v>
      </c>
      <c r="C24" s="17">
        <v>-132</v>
      </c>
      <c r="D24" s="18"/>
      <c r="E24" s="17">
        <v>-10</v>
      </c>
      <c r="F24" s="18"/>
      <c r="G24" s="17">
        <v>-9</v>
      </c>
      <c r="H24" s="17">
        <v>-1</v>
      </c>
      <c r="I24" s="17">
        <v>-26</v>
      </c>
      <c r="J24" s="18"/>
      <c r="K24" s="17">
        <v>-9</v>
      </c>
      <c r="L24" s="18"/>
      <c r="M24" s="17">
        <v>-17</v>
      </c>
      <c r="N24" s="17">
        <v>-41</v>
      </c>
      <c r="O24" s="17">
        <v>-10</v>
      </c>
      <c r="P24" s="17">
        <v>-27</v>
      </c>
      <c r="Q24" s="17">
        <v>-54</v>
      </c>
      <c r="R24" s="17">
        <v>-59</v>
      </c>
      <c r="S24" s="18"/>
      <c r="T24" s="18"/>
      <c r="U24" s="18"/>
      <c r="V24" s="18"/>
      <c r="W24" s="2"/>
    </row>
    <row x14ac:dyDescent="0.25" r="25" customHeight="1" ht="17.25">
      <c r="A25" s="21" t="s">
        <v>6172</v>
      </c>
      <c r="B25" s="47"/>
      <c r="C25" s="23">
        <f>SUM(C14:C24)</f>
      </c>
      <c r="D25" s="23">
        <f>SUM(D14:D24)</f>
      </c>
      <c r="E25" s="23">
        <f>SUM(E14:E24)</f>
      </c>
      <c r="F25" s="49">
        <f>SUM(F14:F24)</f>
      </c>
      <c r="G25" s="23">
        <f>SUM(G14:G24)</f>
      </c>
      <c r="H25" s="23">
        <f>SUM(H14:H24)</f>
      </c>
      <c r="I25" s="23">
        <f>SUM(I14:I24)</f>
      </c>
      <c r="J25" s="23">
        <f>SUM(J14:J24)</f>
      </c>
      <c r="K25" s="23">
        <f>SUM(K14:K24)</f>
      </c>
      <c r="L25" s="23">
        <f>SUM(L14:L24)</f>
      </c>
      <c r="M25" s="23">
        <f>SUM(M14:M24)</f>
      </c>
      <c r="N25" s="49">
        <f>SUM(N14:N24)</f>
      </c>
      <c r="O25" s="23">
        <f>SUM(O14:O24)</f>
      </c>
      <c r="P25" s="23">
        <f>SUM(P14:P24)</f>
      </c>
      <c r="Q25" s="49">
        <f>SUM(Q14:Q24)</f>
      </c>
      <c r="R25" s="49">
        <f>SUM(R14:R24)</f>
      </c>
      <c r="S25" s="23">
        <f>SUM(S14:S24)</f>
      </c>
      <c r="T25" s="23">
        <f>SUM(T14:T24)</f>
      </c>
      <c r="U25" s="23">
        <f>SUM(U14:U24)</f>
      </c>
      <c r="V25" s="23">
        <f>SUM(V14:V24)</f>
      </c>
      <c r="W25" s="2"/>
    </row>
    <row x14ac:dyDescent="0.25" r="26" customHeight="1" ht="17.25">
      <c r="A26" s="123" t="s">
        <v>3246</v>
      </c>
      <c r="B26" s="55" t="s">
        <v>6235</v>
      </c>
      <c r="C26" s="18"/>
      <c r="D26" s="18"/>
      <c r="E26" s="18"/>
      <c r="F26" s="103">
        <v>2</v>
      </c>
      <c r="G26" s="18"/>
      <c r="H26" s="18"/>
      <c r="I26" s="18"/>
      <c r="J26" s="18"/>
      <c r="K26" s="18"/>
      <c r="L26" s="18"/>
      <c r="M26" s="18"/>
      <c r="N26" s="103">
        <v>14</v>
      </c>
      <c r="O26" s="18"/>
      <c r="P26" s="18"/>
      <c r="Q26" s="103">
        <v>28</v>
      </c>
      <c r="R26" s="103">
        <v>44</v>
      </c>
      <c r="S26" s="18"/>
      <c r="T26" s="18"/>
      <c r="U26" s="18"/>
      <c r="V26" s="18"/>
      <c r="W26" s="2"/>
    </row>
    <row x14ac:dyDescent="0.25" r="27" customHeight="1" ht="17.25">
      <c r="A27" s="406" t="s">
        <v>3246</v>
      </c>
      <c r="B27" s="25" t="s">
        <v>14</v>
      </c>
      <c r="C27" s="27"/>
      <c r="D27" s="209">
        <v>-17</v>
      </c>
      <c r="E27" s="209">
        <v>-2</v>
      </c>
      <c r="F27" s="27"/>
      <c r="G27" s="27"/>
      <c r="H27" s="27"/>
      <c r="I27" s="27"/>
      <c r="J27" s="209">
        <v>-1</v>
      </c>
      <c r="K27" s="209">
        <v>-3</v>
      </c>
      <c r="L27" s="209">
        <v>-12</v>
      </c>
      <c r="M27" s="27"/>
      <c r="N27" s="27"/>
      <c r="O27" s="27"/>
      <c r="P27" s="27"/>
      <c r="Q27" s="27"/>
      <c r="R27" s="27"/>
      <c r="S27" s="209">
        <v>-14</v>
      </c>
      <c r="T27" s="27"/>
      <c r="U27" s="27"/>
      <c r="V27" s="209">
        <v>-13</v>
      </c>
      <c r="W27" s="2"/>
    </row>
    <row x14ac:dyDescent="0.25" r="28" customHeight="1" ht="17.25">
      <c r="A28" s="62" t="s">
        <v>6183</v>
      </c>
      <c r="B28" s="63"/>
      <c r="C28" s="81">
        <f>SUM(C25:C27)</f>
      </c>
      <c r="D28" s="80">
        <f>SUM(D25:D27)</f>
      </c>
      <c r="E28" s="80">
        <f>SUM(E25:E27)</f>
      </c>
      <c r="F28" s="81">
        <f>SUM(F25:F27)</f>
      </c>
      <c r="G28" s="81">
        <f>SUM(G25:G27)</f>
      </c>
      <c r="H28" s="81">
        <f>SUM(H25:H27)</f>
      </c>
      <c r="I28" s="81">
        <f>SUM(I25:I27)</f>
      </c>
      <c r="J28" s="80">
        <f>SUM(J25:J27)</f>
      </c>
      <c r="K28" s="80">
        <f>SUM(K25:K27)</f>
      </c>
      <c r="L28" s="80">
        <f>SUM(L25:L27)</f>
      </c>
      <c r="M28" s="81">
        <f>SUM(M25:M27)</f>
      </c>
      <c r="N28" s="81">
        <f>SUM(N25:N27)</f>
      </c>
      <c r="O28" s="81">
        <f>SUM(O25:O27)</f>
      </c>
      <c r="P28" s="81">
        <f>SUM(P25:P27)</f>
      </c>
      <c r="Q28" s="81">
        <f>SUM(Q25:Q27)</f>
      </c>
      <c r="R28" s="81">
        <f>SUM(R25:R27)</f>
      </c>
      <c r="S28" s="80">
        <f>SUM(S25:S27)</f>
      </c>
      <c r="T28" s="81">
        <f>SUM(T25:T27)</f>
      </c>
      <c r="U28" s="81">
        <f>SUM(U25:U27)</f>
      </c>
      <c r="V28" s="80">
        <f>SUM(V25:V27)</f>
      </c>
      <c r="W28" s="7" t="s">
        <v>457</v>
      </c>
    </row>
    <row x14ac:dyDescent="0.25" r="29" customHeight="1" ht="17.25">
      <c r="A29" s="200"/>
      <c r="B29" s="201" t="s">
        <v>17</v>
      </c>
      <c r="C29" s="202"/>
      <c r="D29" s="194">
        <v>-1</v>
      </c>
      <c r="E29" s="202"/>
      <c r="F29" s="202"/>
      <c r="G29" s="202"/>
      <c r="H29" s="202"/>
      <c r="I29" s="202"/>
      <c r="J29" s="202"/>
      <c r="K29" s="194">
        <v>-9</v>
      </c>
      <c r="L29" s="202"/>
      <c r="M29" s="202"/>
      <c r="N29" s="202"/>
      <c r="O29" s="202"/>
      <c r="P29" s="202"/>
      <c r="Q29" s="202"/>
      <c r="R29" s="202"/>
      <c r="S29" s="194">
        <v>-61</v>
      </c>
      <c r="T29" s="202"/>
      <c r="U29" s="202"/>
      <c r="V29" s="202"/>
      <c r="W29" s="32" t="s">
        <v>6236</v>
      </c>
    </row>
    <row x14ac:dyDescent="0.25" r="30" customHeight="1" ht="17.25">
      <c r="A30" s="15"/>
      <c r="B30" s="16"/>
      <c r="C30" s="36"/>
      <c r="D30" s="36"/>
      <c r="E30" s="36"/>
      <c r="F30" s="36"/>
      <c r="G30" s="18"/>
      <c r="H30" s="18"/>
      <c r="I30" s="18"/>
      <c r="J30" s="18"/>
      <c r="K30" s="36"/>
      <c r="L30" s="36"/>
      <c r="M30" s="18"/>
      <c r="N30" s="18"/>
      <c r="O30" s="18"/>
      <c r="P30" s="18"/>
      <c r="Q30" s="36"/>
      <c r="R30" s="18"/>
      <c r="S30" s="36"/>
      <c r="T30" s="18"/>
      <c r="U30" s="18"/>
      <c r="V30" s="18"/>
      <c r="W30" s="2"/>
    </row>
    <row x14ac:dyDescent="0.25" r="31" customHeight="1" ht="17.25">
      <c r="A31" s="15"/>
      <c r="B31" s="16"/>
      <c r="C31" s="36"/>
      <c r="D31" s="36"/>
      <c r="E31" s="36"/>
      <c r="F31" s="36"/>
      <c r="G31" s="18"/>
      <c r="H31" s="18"/>
      <c r="I31" s="18"/>
      <c r="J31" s="18"/>
      <c r="K31" s="36"/>
      <c r="L31" s="36"/>
      <c r="M31" s="18"/>
      <c r="N31" s="18"/>
      <c r="O31" s="18"/>
      <c r="P31" s="18"/>
      <c r="Q31" s="36"/>
      <c r="R31" s="18"/>
      <c r="S31" s="36"/>
      <c r="T31" s="18"/>
      <c r="U31" s="18"/>
      <c r="V31" s="18"/>
      <c r="W31" s="2"/>
    </row>
    <row x14ac:dyDescent="0.25" r="32" customHeight="1" ht="17.25">
      <c r="A32" s="15"/>
      <c r="B32" s="16"/>
      <c r="C32" s="36"/>
      <c r="D32" s="36"/>
      <c r="E32" s="36"/>
      <c r="F32" s="36"/>
      <c r="G32" s="18"/>
      <c r="H32" s="18"/>
      <c r="I32" s="18"/>
      <c r="J32" s="18"/>
      <c r="K32" s="36"/>
      <c r="L32" s="36"/>
      <c r="M32" s="18"/>
      <c r="N32" s="18"/>
      <c r="O32" s="18"/>
      <c r="P32" s="18"/>
      <c r="Q32" s="36"/>
      <c r="R32" s="18"/>
      <c r="S32" s="36"/>
      <c r="T32" s="18"/>
      <c r="U32" s="18"/>
      <c r="V32" s="18"/>
      <c r="W32" s="2"/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2"/>
    </row>
    <row x14ac:dyDescent="0.25" r="34" customHeight="1" ht="17.25">
      <c r="A34" s="123"/>
      <c r="B34" s="124"/>
      <c r="C34" s="103">
        <f>SUM(C28:C32)</f>
      </c>
      <c r="D34" s="103">
        <f>SUM(D28:D32)</f>
      </c>
      <c r="E34" s="103">
        <f>SUM(E28:E32)</f>
      </c>
      <c r="F34" s="103">
        <f>SUM(F28:F32)</f>
      </c>
      <c r="G34" s="103">
        <f>SUM(G28:G32)</f>
      </c>
      <c r="H34" s="103">
        <f>SUM(H28:H32)</f>
      </c>
      <c r="I34" s="103">
        <f>SUM(I28:I32)</f>
      </c>
      <c r="J34" s="103">
        <f>SUM(J28:J32)</f>
      </c>
      <c r="K34" s="103">
        <f>SUM(K28:K32)</f>
      </c>
      <c r="L34" s="103">
        <f>SUM(L28:L32)</f>
      </c>
      <c r="M34" s="103">
        <f>SUM(M28:M32)</f>
      </c>
      <c r="N34" s="103">
        <f>SUM(N28:N32)</f>
      </c>
      <c r="O34" s="103">
        <f>SUM(O28:O32)</f>
      </c>
      <c r="P34" s="103">
        <f>SUM(P28:P32)</f>
      </c>
      <c r="Q34" s="103">
        <f>SUM(Q28:Q32)</f>
      </c>
      <c r="R34" s="103">
        <f>SUM(R28:R32)</f>
      </c>
      <c r="S34" s="103">
        <f>SUM(S28:S32)</f>
      </c>
      <c r="T34" s="103">
        <f>SUM(T28:T32)</f>
      </c>
      <c r="U34" s="103">
        <f>SUM(U28:U32)</f>
      </c>
      <c r="V34" s="103">
        <f>SUM(V28:V32)</f>
      </c>
      <c r="W34" s="2"/>
    </row>
    <row x14ac:dyDescent="0.25" r="35" customHeight="1" ht="17.25">
      <c r="A35" s="37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2"/>
    </row>
    <row x14ac:dyDescent="0.25" r="36" customHeight="1" ht="17.25">
      <c r="A36" s="37"/>
      <c r="B36" s="2"/>
      <c r="C36" s="267" t="s">
        <v>358</v>
      </c>
      <c r="D36" s="267" t="s">
        <v>8</v>
      </c>
      <c r="E36" s="267" t="s">
        <v>75</v>
      </c>
      <c r="F36" s="267" t="s">
        <v>6</v>
      </c>
      <c r="G36" s="267" t="s">
        <v>1409</v>
      </c>
      <c r="H36" s="267" t="s">
        <v>6223</v>
      </c>
      <c r="I36" s="267" t="s">
        <v>6224</v>
      </c>
      <c r="J36" s="267" t="s">
        <v>6225</v>
      </c>
      <c r="K36" s="267" t="s">
        <v>76</v>
      </c>
      <c r="L36" s="267" t="s">
        <v>7</v>
      </c>
      <c r="M36" s="267" t="s">
        <v>1865</v>
      </c>
      <c r="N36" s="267" t="s">
        <v>1866</v>
      </c>
      <c r="O36" s="267" t="s">
        <v>383</v>
      </c>
      <c r="P36" s="267" t="s">
        <v>32</v>
      </c>
      <c r="Q36" s="267" t="s">
        <v>33</v>
      </c>
      <c r="R36" s="267" t="s">
        <v>1083</v>
      </c>
      <c r="S36" s="267" t="s">
        <v>9</v>
      </c>
      <c r="T36" s="267" t="s">
        <v>10</v>
      </c>
      <c r="U36" s="267" t="s">
        <v>428</v>
      </c>
      <c r="V36" s="267" t="s">
        <v>31</v>
      </c>
      <c r="W36" s="2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75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19.1478571428571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10.862142857142858" customWidth="1" bestFit="1"/>
    <col min="16" max="16" style="41" width="9.576428571428572" customWidth="1" bestFit="1"/>
    <col min="17" max="17" style="41" width="9.576428571428572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2"/>
    </row>
    <row x14ac:dyDescent="0.25" r="4" customHeight="1" ht="17.25">
      <c r="A4" s="1" t="s">
        <v>6185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2"/>
    </row>
    <row x14ac:dyDescent="0.25" r="6" customHeight="1" ht="17.25">
      <c r="A6" s="231" t="s">
        <v>4</v>
      </c>
      <c r="B6" s="232" t="s">
        <v>5</v>
      </c>
      <c r="C6" s="267" t="s">
        <v>358</v>
      </c>
      <c r="D6" s="267" t="s">
        <v>8</v>
      </c>
      <c r="E6" s="267" t="s">
        <v>6</v>
      </c>
      <c r="F6" s="267" t="s">
        <v>75</v>
      </c>
      <c r="G6" s="267" t="s">
        <v>7</v>
      </c>
      <c r="H6" s="267" t="s">
        <v>76</v>
      </c>
      <c r="I6" s="267" t="s">
        <v>428</v>
      </c>
      <c r="J6" s="267" t="s">
        <v>31</v>
      </c>
      <c r="K6" s="267" t="s">
        <v>32</v>
      </c>
      <c r="L6" s="267" t="s">
        <v>1866</v>
      </c>
      <c r="M6" s="267" t="s">
        <v>33</v>
      </c>
      <c r="N6" s="267" t="s">
        <v>9</v>
      </c>
      <c r="O6" s="267" t="s">
        <v>442</v>
      </c>
      <c r="P6" s="267" t="s">
        <v>10</v>
      </c>
      <c r="Q6" s="267" t="s">
        <v>1083</v>
      </c>
      <c r="R6" s="2"/>
    </row>
    <row x14ac:dyDescent="0.25" r="7" customHeight="1" ht="17.25">
      <c r="A7" s="117">
        <v>44175</v>
      </c>
      <c r="B7" s="118" t="s">
        <v>6186</v>
      </c>
      <c r="C7" s="138">
        <v>100</v>
      </c>
      <c r="D7" s="138">
        <v>100</v>
      </c>
      <c r="E7" s="138">
        <v>30</v>
      </c>
      <c r="F7" s="138">
        <v>20</v>
      </c>
      <c r="G7" s="138">
        <v>30</v>
      </c>
      <c r="H7" s="138">
        <v>20</v>
      </c>
      <c r="I7" s="138">
        <v>3</v>
      </c>
      <c r="J7" s="138">
        <v>20</v>
      </c>
      <c r="K7" s="138">
        <v>30</v>
      </c>
      <c r="L7" s="138">
        <v>100</v>
      </c>
      <c r="M7" s="138">
        <v>100</v>
      </c>
      <c r="N7" s="138">
        <v>80</v>
      </c>
      <c r="O7" s="138">
        <v>200</v>
      </c>
      <c r="P7" s="138">
        <v>20</v>
      </c>
      <c r="Q7" s="46"/>
      <c r="R7" s="2"/>
    </row>
    <row x14ac:dyDescent="0.25" r="8" customHeight="1" ht="17.25">
      <c r="A8" s="21" t="s">
        <v>6187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23">
        <f>SUM(K7)</f>
      </c>
      <c r="L8" s="23">
        <f>SUM(L7)</f>
      </c>
      <c r="M8" s="23">
        <f>SUM(M7)</f>
      </c>
      <c r="N8" s="23">
        <f>SUM(N7)</f>
      </c>
      <c r="O8" s="23">
        <f>SUM(O7)</f>
      </c>
      <c r="P8" s="23">
        <f>SUM(P7)</f>
      </c>
      <c r="Q8" s="112"/>
      <c r="R8" s="2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2"/>
    </row>
    <row x14ac:dyDescent="0.25" r="10" customHeight="1" ht="17.25">
      <c r="A10" s="21" t="s">
        <v>6188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  <c r="K10" s="23">
        <f>SUM(K8:K9)</f>
      </c>
      <c r="L10" s="23">
        <f>SUM(L8:L9)</f>
      </c>
      <c r="M10" s="23">
        <f>SUM(M8:M9)</f>
      </c>
      <c r="N10" s="23">
        <f>SUM(N8:N9)</f>
      </c>
      <c r="O10" s="23">
        <f>SUM(O8:O9)</f>
      </c>
      <c r="P10" s="23">
        <f>SUM(P8:P9)</f>
      </c>
      <c r="Q10" s="112"/>
      <c r="R10" s="2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2"/>
    </row>
    <row x14ac:dyDescent="0.25" r="12" customHeight="1" ht="17.25">
      <c r="A12" s="21" t="s">
        <v>6189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23">
        <f>SUM(M10:M11)</f>
      </c>
      <c r="N12" s="23">
        <f>SUM(N10:N11)</f>
      </c>
      <c r="O12" s="23">
        <f>SUM(O10:O11)</f>
      </c>
      <c r="P12" s="23">
        <f>SUM(P10:P11)</f>
      </c>
      <c r="Q12" s="112"/>
      <c r="R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2"/>
    </row>
    <row x14ac:dyDescent="0.25" r="14" customHeight="1" ht="17.25">
      <c r="A14" s="21" t="s">
        <v>6190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23">
        <f>SUM(M12:M13)</f>
      </c>
      <c r="N14" s="23">
        <f>SUM(N12:N13)</f>
      </c>
      <c r="O14" s="23">
        <f>SUM(O12:O13)</f>
      </c>
      <c r="P14" s="23">
        <f>SUM(P12:P13)</f>
      </c>
      <c r="Q14" s="112"/>
      <c r="R14" s="2"/>
    </row>
    <row x14ac:dyDescent="0.25" r="15" customHeight="1" ht="17.25">
      <c r="A15" s="15">
        <v>44502</v>
      </c>
      <c r="B15" s="16" t="s">
        <v>14</v>
      </c>
      <c r="C15" s="17">
        <v>-100</v>
      </c>
      <c r="D15" s="17">
        <v>-100</v>
      </c>
      <c r="E15" s="17">
        <v>-30</v>
      </c>
      <c r="F15" s="17">
        <v>-20</v>
      </c>
      <c r="G15" s="17">
        <v>-30</v>
      </c>
      <c r="H15" s="17">
        <v>-18</v>
      </c>
      <c r="I15" s="17">
        <v>-3</v>
      </c>
      <c r="J15" s="17">
        <v>-20</v>
      </c>
      <c r="K15" s="17">
        <v>-26</v>
      </c>
      <c r="L15" s="17">
        <v>-100</v>
      </c>
      <c r="M15" s="17">
        <v>-100</v>
      </c>
      <c r="N15" s="17">
        <v>-80</v>
      </c>
      <c r="O15" s="17">
        <v>-200</v>
      </c>
      <c r="P15" s="17">
        <v>-20</v>
      </c>
      <c r="Q15" s="36"/>
      <c r="R15" s="2"/>
    </row>
    <row x14ac:dyDescent="0.25" r="16" customHeight="1" ht="17.25">
      <c r="A16" s="21" t="s">
        <v>6191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23">
        <f>SUM(M14:M15)</f>
      </c>
      <c r="N16" s="23">
        <f>SUM(N14:N15)</f>
      </c>
      <c r="O16" s="23">
        <f>SUM(O14:O15)</f>
      </c>
      <c r="P16" s="23">
        <f>SUM(P14:P15)</f>
      </c>
      <c r="Q16" s="112"/>
      <c r="R16" s="2"/>
    </row>
    <row x14ac:dyDescent="0.25" r="17" customHeight="1" ht="17.25">
      <c r="A17" s="353">
        <v>44199</v>
      </c>
      <c r="B17" s="354" t="s">
        <v>17</v>
      </c>
      <c r="C17" s="251"/>
      <c r="D17" s="251"/>
      <c r="E17" s="251"/>
      <c r="F17" s="251"/>
      <c r="G17" s="251"/>
      <c r="H17" s="250">
        <v>-2</v>
      </c>
      <c r="I17" s="251"/>
      <c r="J17" s="251"/>
      <c r="K17" s="250">
        <v>-4</v>
      </c>
      <c r="L17" s="251"/>
      <c r="M17" s="251"/>
      <c r="N17" s="251"/>
      <c r="O17" s="251"/>
      <c r="P17" s="251"/>
      <c r="Q17" s="251"/>
      <c r="R17" s="311" t="s">
        <v>396</v>
      </c>
    </row>
    <row x14ac:dyDescent="0.25" r="18" customHeight="1" ht="17.25">
      <c r="A18" s="15" t="s">
        <v>302</v>
      </c>
      <c r="B18" s="16" t="s">
        <v>6192</v>
      </c>
      <c r="C18" s="36"/>
      <c r="D18" s="36"/>
      <c r="E18" s="36"/>
      <c r="F18" s="36"/>
      <c r="G18" s="36"/>
      <c r="H18" s="36"/>
      <c r="I18" s="36"/>
      <c r="J18" s="17">
        <v>15</v>
      </c>
      <c r="K18" s="17">
        <v>30</v>
      </c>
      <c r="L18" s="36"/>
      <c r="M18" s="36"/>
      <c r="N18" s="36"/>
      <c r="O18" s="36"/>
      <c r="P18" s="36"/>
      <c r="Q18" s="36"/>
      <c r="R18" s="2"/>
    </row>
    <row x14ac:dyDescent="0.25" r="19" customHeight="1" ht="17.25">
      <c r="A19" s="15" t="s">
        <v>302</v>
      </c>
      <c r="B19" s="16" t="s">
        <v>6193</v>
      </c>
      <c r="C19" s="18"/>
      <c r="D19" s="17">
        <v>40</v>
      </c>
      <c r="E19" s="17">
        <v>30</v>
      </c>
      <c r="F19" s="17">
        <v>12</v>
      </c>
      <c r="G19" s="17">
        <v>30</v>
      </c>
      <c r="H19" s="17">
        <v>12</v>
      </c>
      <c r="I19" s="17">
        <v>30</v>
      </c>
      <c r="J19" s="18"/>
      <c r="K19" s="18"/>
      <c r="L19" s="18"/>
      <c r="M19" s="17">
        <v>200</v>
      </c>
      <c r="N19" s="17">
        <v>60</v>
      </c>
      <c r="O19" s="18"/>
      <c r="P19" s="17">
        <v>30</v>
      </c>
      <c r="Q19" s="36"/>
      <c r="R19" s="2"/>
    </row>
    <row x14ac:dyDescent="0.25" r="20" customHeight="1" ht="17.25">
      <c r="A20" s="15" t="s">
        <v>1057</v>
      </c>
      <c r="B20" s="16" t="s">
        <v>6194</v>
      </c>
      <c r="C20" s="18"/>
      <c r="D20" s="18"/>
      <c r="E20" s="17">
        <v>30</v>
      </c>
      <c r="F20" s="18"/>
      <c r="G20" s="17">
        <v>30</v>
      </c>
      <c r="H20" s="18"/>
      <c r="I20" s="17">
        <v>4</v>
      </c>
      <c r="J20" s="17">
        <v>10</v>
      </c>
      <c r="K20" s="17">
        <v>10</v>
      </c>
      <c r="L20" s="18"/>
      <c r="M20" s="18"/>
      <c r="N20" s="17">
        <v>100</v>
      </c>
      <c r="O20" s="18"/>
      <c r="P20" s="17">
        <v>15</v>
      </c>
      <c r="Q20" s="36"/>
      <c r="R20" s="2"/>
    </row>
    <row x14ac:dyDescent="0.25" r="21" customHeight="1" ht="17.25">
      <c r="A21" s="21" t="s">
        <v>6195</v>
      </c>
      <c r="B21" s="47"/>
      <c r="C21" s="23">
        <f>SUM(C16:C20)</f>
      </c>
      <c r="D21" s="23">
        <f>SUM(D16:D20)</f>
      </c>
      <c r="E21" s="23">
        <f>SUM(E16:E20)</f>
      </c>
      <c r="F21" s="23">
        <f>SUM(F16:F20)</f>
      </c>
      <c r="G21" s="23">
        <f>SUM(G16:G20)</f>
      </c>
      <c r="H21" s="23">
        <f>SUM(H16:H20)</f>
      </c>
      <c r="I21" s="23">
        <f>SUM(I16:I20)</f>
      </c>
      <c r="J21" s="23">
        <f>SUM(J16:J20)</f>
      </c>
      <c r="K21" s="23">
        <f>SUM(K16:K20)</f>
      </c>
      <c r="L21" s="23">
        <f>SUM(L16:L20)</f>
      </c>
      <c r="M21" s="23">
        <f>SUM(M16:M20)</f>
      </c>
      <c r="N21" s="23">
        <f>SUM(N16:N20)</f>
      </c>
      <c r="O21" s="23">
        <f>SUM(O16:O20)</f>
      </c>
      <c r="P21" s="23">
        <f>SUM(P16:P20)</f>
      </c>
      <c r="Q21" s="112"/>
      <c r="R21" s="2"/>
    </row>
    <row x14ac:dyDescent="0.25" r="22" customHeight="1" ht="17.25">
      <c r="A22" s="15" t="s">
        <v>1061</v>
      </c>
      <c r="B22" s="16" t="s">
        <v>6196</v>
      </c>
      <c r="C22" s="18"/>
      <c r="D22" s="18"/>
      <c r="E22" s="17">
        <v>100</v>
      </c>
      <c r="F22" s="18"/>
      <c r="G22" s="17">
        <v>100</v>
      </c>
      <c r="H22" s="18"/>
      <c r="I22" s="18"/>
      <c r="J22" s="17">
        <v>100</v>
      </c>
      <c r="K22" s="18"/>
      <c r="L22" s="18"/>
      <c r="M22" s="17">
        <v>120</v>
      </c>
      <c r="N22" s="17">
        <v>240</v>
      </c>
      <c r="O22" s="18"/>
      <c r="P22" s="17">
        <v>50</v>
      </c>
      <c r="Q22" s="17">
        <v>80</v>
      </c>
      <c r="R22" s="2"/>
    </row>
    <row x14ac:dyDescent="0.25" r="23" customHeight="1" ht="17.25">
      <c r="A23" s="15" t="s">
        <v>1062</v>
      </c>
      <c r="B23" s="16" t="s">
        <v>6197</v>
      </c>
      <c r="C23" s="18"/>
      <c r="D23" s="17">
        <v>50</v>
      </c>
      <c r="E23" s="36"/>
      <c r="F23" s="36"/>
      <c r="G23" s="36"/>
      <c r="H23" s="36"/>
      <c r="I23" s="36"/>
      <c r="J23" s="18"/>
      <c r="K23" s="18"/>
      <c r="L23" s="18"/>
      <c r="M23" s="36"/>
      <c r="N23" s="36"/>
      <c r="O23" s="18"/>
      <c r="P23" s="36"/>
      <c r="Q23" s="36"/>
      <c r="R23" s="2"/>
    </row>
    <row x14ac:dyDescent="0.25" r="24" customHeight="1" ht="17.25">
      <c r="A24" s="15" t="s">
        <v>1062</v>
      </c>
      <c r="B24" s="16" t="s">
        <v>6198</v>
      </c>
      <c r="C24" s="36"/>
      <c r="D24" s="36"/>
      <c r="E24" s="36"/>
      <c r="F24" s="36"/>
      <c r="G24" s="17">
        <v>100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2"/>
    </row>
    <row x14ac:dyDescent="0.25" r="25" customHeight="1" ht="17.25">
      <c r="A25" s="21" t="s">
        <v>6199</v>
      </c>
      <c r="B25" s="47"/>
      <c r="C25" s="23">
        <f>SUM(C21:C24)</f>
      </c>
      <c r="D25" s="23">
        <f>SUM(D21:D24)</f>
      </c>
      <c r="E25" s="23">
        <f>SUM(E21:E24)</f>
      </c>
      <c r="F25" s="23">
        <f>SUM(F21:F24)</f>
      </c>
      <c r="G25" s="23">
        <f>SUM(G21:G24)</f>
      </c>
      <c r="H25" s="23">
        <f>SUM(H21:H24)</f>
      </c>
      <c r="I25" s="23">
        <f>SUM(I21:I24)</f>
      </c>
      <c r="J25" s="23">
        <f>SUM(J21:J24)</f>
      </c>
      <c r="K25" s="23">
        <f>SUM(K21:K24)</f>
      </c>
      <c r="L25" s="23">
        <f>SUM(L21:L24)</f>
      </c>
      <c r="M25" s="23">
        <f>SUM(M21:M24)</f>
      </c>
      <c r="N25" s="23">
        <f>SUM(N21:N24)</f>
      </c>
      <c r="O25" s="23">
        <f>SUM(O21:O24)</f>
      </c>
      <c r="P25" s="23">
        <f>SUM(P21:P24)</f>
      </c>
      <c r="Q25" s="23">
        <f>SUM(Q21:Q24)</f>
      </c>
      <c r="R25" s="2"/>
    </row>
    <row x14ac:dyDescent="0.25" r="26" customHeight="1" ht="17.25">
      <c r="A26" s="15"/>
      <c r="B26" s="1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2"/>
    </row>
    <row x14ac:dyDescent="0.25" r="27" customHeight="1" ht="17.25">
      <c r="A27" s="21" t="s">
        <v>6200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23">
        <f>SUM(I25:I26)</f>
      </c>
      <c r="J27" s="23">
        <f>SUM(J25:J26)</f>
      </c>
      <c r="K27" s="23">
        <f>SUM(K25:K26)</f>
      </c>
      <c r="L27" s="23">
        <f>SUM(L25:L26)</f>
      </c>
      <c r="M27" s="23">
        <f>SUM(M25:M26)</f>
      </c>
      <c r="N27" s="23">
        <f>SUM(N25:N26)</f>
      </c>
      <c r="O27" s="23">
        <f>SUM(O25:O26)</f>
      </c>
      <c r="P27" s="23">
        <f>SUM(P25:P26)</f>
      </c>
      <c r="Q27" s="23">
        <f>SUM(Q25:Q26)</f>
      </c>
      <c r="R27" s="2"/>
    </row>
    <row x14ac:dyDescent="0.25" r="28" customHeight="1" ht="17.25">
      <c r="A28" s="15">
        <v>44445</v>
      </c>
      <c r="B28" s="16" t="s">
        <v>6201</v>
      </c>
      <c r="C28" s="17">
        <v>50</v>
      </c>
      <c r="D28" s="17">
        <v>50</v>
      </c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2"/>
    </row>
    <row x14ac:dyDescent="0.25" r="29" customHeight="1" ht="17.25">
      <c r="A29" s="15" t="s">
        <v>280</v>
      </c>
      <c r="B29" s="16" t="s">
        <v>6202</v>
      </c>
      <c r="C29" s="17">
        <v>120</v>
      </c>
      <c r="D29" s="17">
        <v>220</v>
      </c>
      <c r="E29" s="18"/>
      <c r="F29" s="17">
        <v>50</v>
      </c>
      <c r="G29" s="18"/>
      <c r="H29" s="18"/>
      <c r="I29" s="18"/>
      <c r="J29" s="17">
        <v>50</v>
      </c>
      <c r="K29" s="17">
        <v>20</v>
      </c>
      <c r="L29" s="18"/>
      <c r="M29" s="18"/>
      <c r="N29" s="18"/>
      <c r="O29" s="18"/>
      <c r="P29" s="18"/>
      <c r="Q29" s="18"/>
      <c r="R29" s="2"/>
    </row>
    <row x14ac:dyDescent="0.25" r="30" customHeight="1" ht="17.25">
      <c r="A30" s="15" t="s">
        <v>6203</v>
      </c>
      <c r="B30" s="16" t="s">
        <v>6204</v>
      </c>
      <c r="C30" s="18"/>
      <c r="D30" s="18"/>
      <c r="E30" s="17">
        <v>80</v>
      </c>
      <c r="F30" s="17">
        <v>10</v>
      </c>
      <c r="G30" s="17">
        <v>80</v>
      </c>
      <c r="H30" s="18"/>
      <c r="I30" s="18"/>
      <c r="J30" s="18"/>
      <c r="K30" s="17">
        <v>100</v>
      </c>
      <c r="L30" s="18"/>
      <c r="M30" s="17">
        <v>100</v>
      </c>
      <c r="N30" s="17">
        <v>100</v>
      </c>
      <c r="O30" s="18"/>
      <c r="P30" s="17">
        <v>30</v>
      </c>
      <c r="Q30" s="17">
        <v>50</v>
      </c>
      <c r="R30" s="2"/>
    </row>
    <row x14ac:dyDescent="0.25" r="31" customHeight="1" ht="17.25">
      <c r="A31" s="15" t="s">
        <v>6205</v>
      </c>
      <c r="B31" s="16" t="s">
        <v>6206</v>
      </c>
      <c r="C31" s="18"/>
      <c r="D31" s="18"/>
      <c r="E31" s="18"/>
      <c r="F31" s="18"/>
      <c r="G31" s="18"/>
      <c r="H31" s="18"/>
      <c r="I31" s="17">
        <v>30</v>
      </c>
      <c r="J31" s="18"/>
      <c r="K31" s="18"/>
      <c r="L31" s="18"/>
      <c r="M31" s="18"/>
      <c r="N31" s="18"/>
      <c r="O31" s="18"/>
      <c r="P31" s="18"/>
      <c r="Q31" s="18"/>
      <c r="R31" s="2"/>
    </row>
    <row x14ac:dyDescent="0.25" r="32" customHeight="1" ht="17.25">
      <c r="A32" s="21" t="s">
        <v>6207</v>
      </c>
      <c r="B32" s="47"/>
      <c r="C32" s="23">
        <f>SUM(C27:C31)</f>
      </c>
      <c r="D32" s="23">
        <f>SUM(D27:D31)</f>
      </c>
      <c r="E32" s="23">
        <f>SUM(E27:E31)</f>
      </c>
      <c r="F32" s="23">
        <f>SUM(F27:F31)</f>
      </c>
      <c r="G32" s="23">
        <f>SUM(G27:G31)</f>
      </c>
      <c r="H32" s="23">
        <f>SUM(H27:H31)</f>
      </c>
      <c r="I32" s="23">
        <f>SUM(I27:I31)</f>
      </c>
      <c r="J32" s="23">
        <f>SUM(J27:J31)</f>
      </c>
      <c r="K32" s="23">
        <f>SUM(K27:K31)</f>
      </c>
      <c r="L32" s="23">
        <f>SUM(L27:L31)</f>
      </c>
      <c r="M32" s="23">
        <f>SUM(M27:M31)</f>
      </c>
      <c r="N32" s="23">
        <f>SUM(N27:N31)</f>
      </c>
      <c r="O32" s="23">
        <f>SUM(O27:O31)</f>
      </c>
      <c r="P32" s="23">
        <f>SUM(P27:P31)</f>
      </c>
      <c r="Q32" s="23">
        <f>SUM(Q27:Q31)</f>
      </c>
      <c r="R32" s="2"/>
    </row>
    <row x14ac:dyDescent="0.25" r="33" customHeight="1" ht="17.25">
      <c r="A33" s="15"/>
      <c r="B33" s="16"/>
      <c r="C33" s="18"/>
      <c r="D33" s="18"/>
      <c r="E33" s="18"/>
      <c r="F33" s="18"/>
      <c r="G33" s="18"/>
      <c r="H33" s="18"/>
      <c r="I33" s="36"/>
      <c r="J33" s="18"/>
      <c r="K33" s="18"/>
      <c r="L33" s="18"/>
      <c r="M33" s="18"/>
      <c r="N33" s="18"/>
      <c r="O33" s="18"/>
      <c r="P33" s="18"/>
      <c r="Q33" s="18"/>
      <c r="R33" s="2"/>
    </row>
    <row x14ac:dyDescent="0.25" r="34" customHeight="1" ht="17.25">
      <c r="A34" s="21" t="s">
        <v>6208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  <c r="J34" s="23">
        <f>SUM(J32:J33)</f>
      </c>
      <c r="K34" s="23">
        <f>SUM(K32:K33)</f>
      </c>
      <c r="L34" s="23">
        <f>SUM(L32:L33)</f>
      </c>
      <c r="M34" s="23">
        <f>SUM(M32:M33)</f>
      </c>
      <c r="N34" s="23">
        <f>SUM(N32:N33)</f>
      </c>
      <c r="O34" s="23">
        <f>SUM(O32:O33)</f>
      </c>
      <c r="P34" s="23">
        <f>SUM(P32:P33)</f>
      </c>
      <c r="Q34" s="23">
        <f>SUM(Q32:Q33)</f>
      </c>
      <c r="R34" s="2"/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2"/>
    </row>
    <row x14ac:dyDescent="0.25" r="36" customHeight="1" ht="17.25">
      <c r="A36" s="21" t="s">
        <v>6131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3">
        <f>SUM(I34:I35)</f>
      </c>
      <c r="J36" s="23">
        <f>SUM(J34:J35)</f>
      </c>
      <c r="K36" s="23">
        <f>SUM(K34:K35)</f>
      </c>
      <c r="L36" s="23">
        <f>SUM(L34:L35)</f>
      </c>
      <c r="M36" s="23">
        <f>SUM(M34:M35)</f>
      </c>
      <c r="N36" s="23">
        <f>SUM(N34:N35)</f>
      </c>
      <c r="O36" s="23">
        <f>SUM(O34:O35)</f>
      </c>
      <c r="P36" s="23">
        <f>SUM(P34:P35)</f>
      </c>
      <c r="Q36" s="23">
        <f>SUM(Q34:Q35)</f>
      </c>
      <c r="R36" s="2"/>
    </row>
    <row x14ac:dyDescent="0.25" r="37" customHeight="1" ht="17.25">
      <c r="A37" s="15" t="s">
        <v>3011</v>
      </c>
      <c r="B37" s="16" t="s">
        <v>14</v>
      </c>
      <c r="C37" s="17">
        <v>-157</v>
      </c>
      <c r="D37" s="17">
        <v>-159</v>
      </c>
      <c r="E37" s="17">
        <v>-14</v>
      </c>
      <c r="F37" s="18"/>
      <c r="G37" s="18"/>
      <c r="H37" s="18"/>
      <c r="I37" s="18"/>
      <c r="J37" s="17">
        <v>-25</v>
      </c>
      <c r="K37" s="18"/>
      <c r="L37" s="18"/>
      <c r="M37" s="18"/>
      <c r="N37" s="18"/>
      <c r="O37" s="18"/>
      <c r="P37" s="18"/>
      <c r="Q37" s="18"/>
      <c r="R37" s="2"/>
    </row>
    <row x14ac:dyDescent="0.25" r="38" customHeight="1" ht="17.25">
      <c r="A38" s="21" t="s">
        <v>6132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23">
        <f>SUM(J36:J37)</f>
      </c>
      <c r="K38" s="23">
        <f>SUM(K36:K37)</f>
      </c>
      <c r="L38" s="23">
        <f>SUM(L36:L37)</f>
      </c>
      <c r="M38" s="23">
        <f>SUM(M36:M37)</f>
      </c>
      <c r="N38" s="23">
        <f>SUM(N36:N37)</f>
      </c>
      <c r="O38" s="23">
        <f>SUM(O36:O37)</f>
      </c>
      <c r="P38" s="23">
        <f>SUM(P36:P37)</f>
      </c>
      <c r="Q38" s="23">
        <f>SUM(Q36:Q37)</f>
      </c>
      <c r="R38" s="2"/>
    </row>
    <row x14ac:dyDescent="0.25" r="39" customHeight="1" ht="17.25">
      <c r="A39" s="943" t="s">
        <v>6149</v>
      </c>
      <c r="B39" s="944" t="s">
        <v>6209</v>
      </c>
      <c r="C39" s="945"/>
      <c r="D39" s="945"/>
      <c r="E39" s="946">
        <v>-20</v>
      </c>
      <c r="F39" s="945"/>
      <c r="G39" s="945"/>
      <c r="H39" s="945"/>
      <c r="I39" s="945"/>
      <c r="J39" s="945"/>
      <c r="K39" s="945"/>
      <c r="L39" s="945"/>
      <c r="M39" s="945"/>
      <c r="N39" s="946">
        <v>-22</v>
      </c>
      <c r="O39" s="945"/>
      <c r="P39" s="946">
        <v>-15</v>
      </c>
      <c r="Q39" s="945"/>
      <c r="R39" s="2"/>
    </row>
    <row x14ac:dyDescent="0.25" r="40" customHeight="1" ht="17.25">
      <c r="A40" s="21" t="s">
        <v>6133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  <c r="J40" s="23">
        <f>SUM(J38:J39)</f>
      </c>
      <c r="K40" s="23">
        <f>SUM(K38:K39)</f>
      </c>
      <c r="L40" s="23">
        <f>SUM(L38:L39)</f>
      </c>
      <c r="M40" s="23">
        <f>SUM(M38:M39)</f>
      </c>
      <c r="N40" s="23">
        <f>SUM(N38:N39)</f>
      </c>
      <c r="O40" s="23">
        <f>SUM(O38:O39)</f>
      </c>
      <c r="P40" s="23">
        <f>SUM(P38:P39)</f>
      </c>
      <c r="Q40" s="23">
        <f>SUM(Q38:Q39)</f>
      </c>
      <c r="R40" s="2"/>
    </row>
    <row x14ac:dyDescent="0.25" r="41" customHeight="1" ht="17.25">
      <c r="A41" s="15">
        <v>44327</v>
      </c>
      <c r="B41" s="16" t="s">
        <v>14</v>
      </c>
      <c r="C41" s="450">
        <v>-13</v>
      </c>
      <c r="D41" s="450">
        <v>-46</v>
      </c>
      <c r="E41" s="450">
        <v>-19</v>
      </c>
      <c r="F41" s="450">
        <v>-9</v>
      </c>
      <c r="G41" s="450">
        <v>-74</v>
      </c>
      <c r="H41" s="18"/>
      <c r="I41" s="450">
        <v>-12</v>
      </c>
      <c r="J41" s="18"/>
      <c r="K41" s="450">
        <v>-33</v>
      </c>
      <c r="L41" s="18"/>
      <c r="M41" s="18"/>
      <c r="N41" s="450">
        <v>-51</v>
      </c>
      <c r="O41" s="18"/>
      <c r="P41" s="18"/>
      <c r="Q41" s="18"/>
      <c r="R41" s="2"/>
    </row>
    <row x14ac:dyDescent="0.25" r="42" customHeight="1" ht="17.25">
      <c r="A42" s="15" t="s">
        <v>1508</v>
      </c>
      <c r="B42" s="16" t="s">
        <v>14</v>
      </c>
      <c r="C42" s="58"/>
      <c r="D42" s="450">
        <v>-34</v>
      </c>
      <c r="E42" s="450">
        <v>-33</v>
      </c>
      <c r="F42" s="450">
        <v>-11</v>
      </c>
      <c r="G42" s="450">
        <v>-80</v>
      </c>
      <c r="H42" s="18"/>
      <c r="I42" s="450">
        <v>-13</v>
      </c>
      <c r="J42" s="18"/>
      <c r="K42" s="450">
        <v>-15</v>
      </c>
      <c r="L42" s="18"/>
      <c r="M42" s="18"/>
      <c r="N42" s="18"/>
      <c r="O42" s="18"/>
      <c r="P42" s="450">
        <v>-8</v>
      </c>
      <c r="Q42" s="18"/>
      <c r="R42" s="2"/>
    </row>
    <row x14ac:dyDescent="0.25" r="43" customHeight="1" ht="17.25">
      <c r="A43" s="15" t="s">
        <v>1508</v>
      </c>
      <c r="B43" s="16" t="s">
        <v>14</v>
      </c>
      <c r="C43" s="58"/>
      <c r="D43" s="58"/>
      <c r="E43" s="18"/>
      <c r="F43" s="58"/>
      <c r="G43" s="58"/>
      <c r="H43" s="18"/>
      <c r="I43" s="58"/>
      <c r="J43" s="18"/>
      <c r="K43" s="58"/>
      <c r="L43" s="18"/>
      <c r="M43" s="450">
        <v>-70</v>
      </c>
      <c r="N43" s="450">
        <v>-79</v>
      </c>
      <c r="O43" s="18"/>
      <c r="P43" s="18"/>
      <c r="Q43" s="450">
        <v>-17</v>
      </c>
      <c r="R43" s="2"/>
    </row>
    <row x14ac:dyDescent="0.25" r="44" customHeight="1" ht="17.25">
      <c r="A44" s="62" t="s">
        <v>6134</v>
      </c>
      <c r="B44" s="63"/>
      <c r="C44" s="80">
        <f>SUM(C40:C43)</f>
      </c>
      <c r="D44" s="80">
        <f>SUM(D40:D43)</f>
      </c>
      <c r="E44" s="80">
        <f>SUM(E40:E43)</f>
      </c>
      <c r="F44" s="80">
        <f>SUM(F40:F43)</f>
      </c>
      <c r="G44" s="80">
        <f>SUM(G40:G43)</f>
      </c>
      <c r="H44" s="80">
        <f>SUM(H40:H43)</f>
      </c>
      <c r="I44" s="80">
        <f>SUM(I40:I43)</f>
      </c>
      <c r="J44" s="80">
        <f>SUM(J40:J43)</f>
      </c>
      <c r="K44" s="80">
        <f>SUM(K40:K43)</f>
      </c>
      <c r="L44" s="81">
        <f>SUM(L40:L43)</f>
      </c>
      <c r="M44" s="80">
        <f>SUM(M40:M43)</f>
      </c>
      <c r="N44" s="80">
        <f>SUM(N40:N43)</f>
      </c>
      <c r="O44" s="81">
        <f>SUM(O40:O43)</f>
      </c>
      <c r="P44" s="80">
        <f>SUM(P40:P43)</f>
      </c>
      <c r="Q44" s="80">
        <f>SUM(Q40:Q43)</f>
      </c>
      <c r="R44" s="143" t="s">
        <v>6210</v>
      </c>
    </row>
    <row x14ac:dyDescent="0.25" r="45" customHeight="1" ht="17.25">
      <c r="A45" s="15"/>
      <c r="B45" s="1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2"/>
    </row>
    <row x14ac:dyDescent="0.25" r="46" customHeight="1" ht="17.25">
      <c r="A46" s="62" t="s">
        <v>6135</v>
      </c>
      <c r="B46" s="63"/>
      <c r="C46" s="81">
        <f>SUM(C44:C45)</f>
      </c>
      <c r="D46" s="80">
        <f>SUM(D44:D45)</f>
      </c>
      <c r="E46" s="80">
        <f>SUM(E44:E45)</f>
      </c>
      <c r="F46" s="80">
        <f>SUM(F44:F45)</f>
      </c>
      <c r="G46" s="80">
        <f>SUM(G44:G45)</f>
      </c>
      <c r="H46" s="80">
        <f>SUM(H44:H45)</f>
      </c>
      <c r="I46" s="80">
        <f>SUM(I44:I45)</f>
      </c>
      <c r="J46" s="80">
        <f>SUM(J44:J45)</f>
      </c>
      <c r="K46" s="80">
        <f>SUM(K44:K45)</f>
      </c>
      <c r="L46" s="81">
        <f>SUM(L44:L45)</f>
      </c>
      <c r="M46" s="80">
        <f>SUM(M44:M45)</f>
      </c>
      <c r="N46" s="80">
        <f>SUM(N44:N45)</f>
      </c>
      <c r="O46" s="81">
        <f>SUM(O44:O45)</f>
      </c>
      <c r="P46" s="80">
        <f>SUM(P44:P45)</f>
      </c>
      <c r="Q46" s="80">
        <f>SUM(Q44:Q45)</f>
      </c>
      <c r="R46" s="143" t="s">
        <v>6210</v>
      </c>
    </row>
    <row x14ac:dyDescent="0.25" r="47" customHeight="1" ht="17.25">
      <c r="A47" s="15">
        <v>44835</v>
      </c>
      <c r="B47" s="16" t="s">
        <v>14</v>
      </c>
      <c r="C47" s="18"/>
      <c r="D47" s="450">
        <v>-17</v>
      </c>
      <c r="E47" s="450">
        <v>-27</v>
      </c>
      <c r="F47" s="450">
        <v>-28</v>
      </c>
      <c r="G47" s="450">
        <v>-49</v>
      </c>
      <c r="H47" s="450">
        <v>-3</v>
      </c>
      <c r="I47" s="450">
        <v>-2</v>
      </c>
      <c r="J47" s="18"/>
      <c r="K47" s="18"/>
      <c r="L47" s="18"/>
      <c r="M47" s="18"/>
      <c r="N47" s="450">
        <v>-50</v>
      </c>
      <c r="O47" s="18"/>
      <c r="P47" s="450">
        <v>-3</v>
      </c>
      <c r="Q47" s="18"/>
      <c r="R47" s="2"/>
    </row>
    <row x14ac:dyDescent="0.25" r="48" customHeight="1" ht="17.25">
      <c r="A48" s="15">
        <v>44835</v>
      </c>
      <c r="B48" s="16" t="s">
        <v>14</v>
      </c>
      <c r="C48" s="18"/>
      <c r="D48" s="18"/>
      <c r="E48" s="18"/>
      <c r="F48" s="58"/>
      <c r="G48" s="58"/>
      <c r="H48" s="58"/>
      <c r="I48" s="58"/>
      <c r="J48" s="450">
        <v>-35</v>
      </c>
      <c r="K48" s="450">
        <v>-20</v>
      </c>
      <c r="L48" s="18"/>
      <c r="M48" s="450">
        <v>-126</v>
      </c>
      <c r="N48" s="58"/>
      <c r="O48" s="18"/>
      <c r="P48" s="58"/>
      <c r="Q48" s="450">
        <v>-81</v>
      </c>
      <c r="R48" s="2"/>
    </row>
    <row x14ac:dyDescent="0.25" r="49" customHeight="1" ht="17.25">
      <c r="A49" s="62" t="s">
        <v>6139</v>
      </c>
      <c r="B49" s="63"/>
      <c r="C49" s="81">
        <f>SUM(C46:C48)</f>
      </c>
      <c r="D49" s="80">
        <f>SUM(D46:D48)</f>
      </c>
      <c r="E49" s="80">
        <f>SUM(E46:E48)</f>
      </c>
      <c r="F49" s="80">
        <f>SUM(F46:F48)</f>
      </c>
      <c r="G49" s="80">
        <f>SUM(G46:G48)</f>
      </c>
      <c r="H49" s="80">
        <f>SUM(H46:H48)</f>
      </c>
      <c r="I49" s="80">
        <f>SUM(I46:I48)</f>
      </c>
      <c r="J49" s="80">
        <f>SUM(J46:J48)</f>
      </c>
      <c r="K49" s="80">
        <f>SUM(K46:K48)</f>
      </c>
      <c r="L49" s="81">
        <f>SUM(L46:L48)</f>
      </c>
      <c r="M49" s="80">
        <f>SUM(M46:M48)</f>
      </c>
      <c r="N49" s="80">
        <f>SUM(N46:N48)</f>
      </c>
      <c r="O49" s="81">
        <f>SUM(O46:O48)</f>
      </c>
      <c r="P49" s="80">
        <f>SUM(P46:P48)</f>
      </c>
      <c r="Q49" s="80">
        <f>SUM(Q46:Q48)</f>
      </c>
      <c r="R49" s="143" t="s">
        <v>6210</v>
      </c>
    </row>
    <row x14ac:dyDescent="0.25" r="50" customHeight="1" ht="17.25">
      <c r="A50" s="15" t="s">
        <v>54</v>
      </c>
      <c r="B50" s="16" t="s">
        <v>14</v>
      </c>
      <c r="C50" s="18"/>
      <c r="D50" s="18"/>
      <c r="E50" s="18"/>
      <c r="F50" s="18"/>
      <c r="G50" s="18"/>
      <c r="H50" s="18"/>
      <c r="I50" s="450">
        <v>-16</v>
      </c>
      <c r="J50" s="450">
        <v>-50</v>
      </c>
      <c r="K50" s="450">
        <v>-20</v>
      </c>
      <c r="L50" s="18"/>
      <c r="M50" s="450">
        <v>-116</v>
      </c>
      <c r="N50" s="18"/>
      <c r="O50" s="18"/>
      <c r="P50" s="450">
        <v>-44</v>
      </c>
      <c r="Q50" s="450">
        <v>-32</v>
      </c>
      <c r="R50" s="2"/>
    </row>
    <row x14ac:dyDescent="0.25" r="51" customHeight="1" ht="17.25">
      <c r="A51" s="15" t="s">
        <v>55</v>
      </c>
      <c r="B51" s="16" t="s">
        <v>14</v>
      </c>
      <c r="C51" s="18"/>
      <c r="D51" s="18"/>
      <c r="E51" s="450">
        <v>-3</v>
      </c>
      <c r="F51" s="18"/>
      <c r="G51" s="450">
        <v>-12</v>
      </c>
      <c r="H51" s="450">
        <v>-4</v>
      </c>
      <c r="I51" s="450">
        <v>-2</v>
      </c>
      <c r="J51" s="450">
        <v>-39</v>
      </c>
      <c r="K51" s="450">
        <v>-21</v>
      </c>
      <c r="L51" s="18"/>
      <c r="M51" s="450">
        <v>-52</v>
      </c>
      <c r="N51" s="18"/>
      <c r="O51" s="18"/>
      <c r="P51" s="450">
        <v>-11</v>
      </c>
      <c r="Q51" s="58"/>
      <c r="R51" s="2"/>
    </row>
    <row x14ac:dyDescent="0.25" r="52" customHeight="1" ht="17.25">
      <c r="A52" s="15" t="s">
        <v>55</v>
      </c>
      <c r="B52" s="16" t="s">
        <v>14</v>
      </c>
      <c r="C52" s="18"/>
      <c r="D52" s="18"/>
      <c r="E52" s="58"/>
      <c r="F52" s="18"/>
      <c r="G52" s="58"/>
      <c r="H52" s="58"/>
      <c r="I52" s="58"/>
      <c r="J52" s="58"/>
      <c r="K52" s="58"/>
      <c r="L52" s="18"/>
      <c r="M52" s="58"/>
      <c r="N52" s="450">
        <v>-78</v>
      </c>
      <c r="O52" s="18"/>
      <c r="P52" s="58"/>
      <c r="Q52" s="58"/>
      <c r="R52" s="2"/>
    </row>
    <row x14ac:dyDescent="0.25" r="53" customHeight="1" ht="17.25">
      <c r="A53" s="62" t="s">
        <v>6211</v>
      </c>
      <c r="B53" s="63"/>
      <c r="C53" s="81">
        <f>SUM(C49:C52)</f>
      </c>
      <c r="D53" s="80">
        <f>SUM(D49:D52)</f>
      </c>
      <c r="E53" s="80">
        <f>SUM(E49:E52)</f>
      </c>
      <c r="F53" s="80">
        <f>SUM(F49:F52)</f>
      </c>
      <c r="G53" s="80">
        <f>SUM(G49:G52)</f>
      </c>
      <c r="H53" s="80">
        <f>SUM(H49:H52)</f>
      </c>
      <c r="I53" s="80">
        <f>SUM(I49:I52)</f>
      </c>
      <c r="J53" s="80">
        <f>SUM(J49:J52)</f>
      </c>
      <c r="K53" s="80">
        <f>SUM(K49:K52)</f>
      </c>
      <c r="L53" s="81">
        <f>SUM(L49:L52)</f>
      </c>
      <c r="M53" s="80">
        <f>SUM(M49:M52)</f>
      </c>
      <c r="N53" s="80">
        <f>SUM(N49:N52)</f>
      </c>
      <c r="O53" s="81">
        <f>SUM(O49:O52)</f>
      </c>
      <c r="P53" s="80">
        <f>SUM(P49:P52)</f>
      </c>
      <c r="Q53" s="80">
        <f>SUM(Q49:Q52)</f>
      </c>
      <c r="R53" s="143" t="s">
        <v>6210</v>
      </c>
    </row>
    <row x14ac:dyDescent="0.25" r="54" customHeight="1" ht="17.25">
      <c r="A54" s="200">
        <v>44564</v>
      </c>
      <c r="B54" s="201" t="s">
        <v>6212</v>
      </c>
      <c r="C54" s="202"/>
      <c r="D54" s="194">
        <v>-104</v>
      </c>
      <c r="E54" s="194">
        <v>-124</v>
      </c>
      <c r="F54" s="194">
        <v>-24</v>
      </c>
      <c r="G54" s="194">
        <v>-125</v>
      </c>
      <c r="H54" s="194">
        <v>-5</v>
      </c>
      <c r="I54" s="194">
        <v>-19</v>
      </c>
      <c r="J54" s="194">
        <v>-26</v>
      </c>
      <c r="K54" s="194">
        <v>-51</v>
      </c>
      <c r="L54" s="202"/>
      <c r="M54" s="194">
        <v>-56</v>
      </c>
      <c r="N54" s="194">
        <v>-220</v>
      </c>
      <c r="O54" s="202"/>
      <c r="P54" s="194">
        <v>-44</v>
      </c>
      <c r="Q54" s="202"/>
      <c r="R54" s="2"/>
    </row>
    <row x14ac:dyDescent="0.25" r="55" customHeight="1" ht="17.25" hidden="1">
      <c r="A55" s="200">
        <v>44564</v>
      </c>
      <c r="B55" s="201" t="s">
        <v>6213</v>
      </c>
      <c r="C55" s="18"/>
      <c r="D55" s="194">
        <v>-2</v>
      </c>
      <c r="E55" s="194">
        <v>-20</v>
      </c>
      <c r="F55" s="194">
        <v>-2</v>
      </c>
      <c r="G55" s="194">
        <v>-20</v>
      </c>
      <c r="H55" s="18"/>
      <c r="I55" s="194">
        <v>-10</v>
      </c>
      <c r="J55" s="18"/>
      <c r="K55" s="18"/>
      <c r="L55" s="18"/>
      <c r="M55" s="194">
        <v>-30</v>
      </c>
      <c r="N55" s="18"/>
      <c r="O55" s="18"/>
      <c r="P55" s="194">
        <v>-12</v>
      </c>
      <c r="Q55" s="18"/>
      <c r="R55" s="4" t="s">
        <v>6214</v>
      </c>
    </row>
    <row x14ac:dyDescent="0.25" r="56" customHeight="1" ht="17.25" hidden="1">
      <c r="A56" s="200">
        <v>44564</v>
      </c>
      <c r="B56" s="201" t="s">
        <v>6213</v>
      </c>
      <c r="C56" s="18"/>
      <c r="D56" s="202"/>
      <c r="E56" s="194">
        <v>-19</v>
      </c>
      <c r="F56" s="202"/>
      <c r="G56" s="194">
        <v>-2</v>
      </c>
      <c r="H56" s="18"/>
      <c r="I56" s="202"/>
      <c r="J56" s="18"/>
      <c r="K56" s="18"/>
      <c r="L56" s="18"/>
      <c r="M56" s="202"/>
      <c r="N56" s="194">
        <v>-8</v>
      </c>
      <c r="O56" s="18"/>
      <c r="P56" s="202"/>
      <c r="Q56" s="18"/>
      <c r="R56" s="4" t="s">
        <v>6215</v>
      </c>
    </row>
    <row x14ac:dyDescent="0.25" r="57" customHeight="1" ht="17.25" hidden="1">
      <c r="A57" s="33">
        <v>44807</v>
      </c>
      <c r="B57" s="34" t="s">
        <v>14</v>
      </c>
      <c r="C57" s="18"/>
      <c r="D57" s="202"/>
      <c r="E57" s="202"/>
      <c r="F57" s="202"/>
      <c r="G57" s="202"/>
      <c r="H57" s="18"/>
      <c r="I57" s="202"/>
      <c r="J57" s="18"/>
      <c r="K57" s="17">
        <v>-26</v>
      </c>
      <c r="L57" s="17">
        <v>-14</v>
      </c>
      <c r="M57" s="17">
        <v>-84</v>
      </c>
      <c r="N57" s="18"/>
      <c r="O57" s="18"/>
      <c r="P57" s="202"/>
      <c r="Q57" s="17">
        <v>-44</v>
      </c>
      <c r="R57" s="2"/>
    </row>
    <row x14ac:dyDescent="0.25" r="58" customHeight="1" ht="17.25" hidden="1">
      <c r="A58" s="33">
        <v>44807</v>
      </c>
      <c r="B58" s="34" t="s">
        <v>14</v>
      </c>
      <c r="C58" s="18"/>
      <c r="D58" s="17">
        <v>-20</v>
      </c>
      <c r="E58" s="17">
        <v>-39</v>
      </c>
      <c r="F58" s="17">
        <v>-3</v>
      </c>
      <c r="G58" s="17">
        <v>-27</v>
      </c>
      <c r="H58" s="17">
        <v>-1</v>
      </c>
      <c r="I58" s="17">
        <v>-15</v>
      </c>
      <c r="J58" s="18"/>
      <c r="K58" s="18"/>
      <c r="L58" s="18"/>
      <c r="M58" s="18"/>
      <c r="N58" s="17">
        <v>-93</v>
      </c>
      <c r="O58" s="18"/>
      <c r="P58" s="17">
        <v>-16</v>
      </c>
      <c r="Q58" s="18"/>
      <c r="R58" s="2"/>
    </row>
    <row x14ac:dyDescent="0.25" r="59" customHeight="1" ht="17.25" hidden="1">
      <c r="A59" s="15" t="s">
        <v>4028</v>
      </c>
      <c r="B59" s="16" t="s">
        <v>14</v>
      </c>
      <c r="C59" s="18"/>
      <c r="D59" s="17">
        <v>-13</v>
      </c>
      <c r="E59" s="17">
        <v>-21</v>
      </c>
      <c r="F59" s="17">
        <v>-5</v>
      </c>
      <c r="G59" s="17">
        <v>-25</v>
      </c>
      <c r="H59" s="18"/>
      <c r="I59" s="17">
        <v>-4</v>
      </c>
      <c r="J59" s="17">
        <v>-13</v>
      </c>
      <c r="K59" s="17">
        <v>-16</v>
      </c>
      <c r="L59" s="18"/>
      <c r="M59" s="18"/>
      <c r="N59" s="17">
        <v>-28</v>
      </c>
      <c r="O59" s="18"/>
      <c r="P59" s="17">
        <v>-27</v>
      </c>
      <c r="Q59" s="18"/>
      <c r="R59" s="2"/>
    </row>
    <row x14ac:dyDescent="0.25" r="60" customHeight="1" ht="17.25" hidden="1">
      <c r="A60" s="33" t="s">
        <v>3651</v>
      </c>
      <c r="B60" s="34" t="s">
        <v>14</v>
      </c>
      <c r="C60" s="18"/>
      <c r="D60" s="17">
        <v>-40</v>
      </c>
      <c r="E60" s="17">
        <v>-37</v>
      </c>
      <c r="F60" s="17">
        <v>-14</v>
      </c>
      <c r="G60" s="17">
        <v>-2</v>
      </c>
      <c r="H60" s="18"/>
      <c r="I60" s="18"/>
      <c r="J60" s="18"/>
      <c r="K60" s="17">
        <v>-9</v>
      </c>
      <c r="L60" s="18"/>
      <c r="M60" s="18"/>
      <c r="N60" s="17">
        <v>-22</v>
      </c>
      <c r="O60" s="18"/>
      <c r="P60" s="17">
        <v>-1</v>
      </c>
      <c r="Q60" s="18"/>
      <c r="R60" s="2"/>
    </row>
    <row x14ac:dyDescent="0.25" r="61" customHeight="1" ht="17.25">
      <c r="A61" s="33"/>
      <c r="B61" s="34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2"/>
    </row>
    <row x14ac:dyDescent="0.25" r="62" customHeight="1" ht="17.25">
      <c r="A62" s="33"/>
      <c r="B62" s="34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2"/>
    </row>
    <row x14ac:dyDescent="0.25" r="63" customHeight="1" ht="17.25">
      <c r="A63" s="123"/>
      <c r="B63" s="124"/>
      <c r="C63" s="518">
        <f>SUM(C53:C61)</f>
      </c>
      <c r="D63" s="103">
        <f>SUM(D53+D54)</f>
      </c>
      <c r="E63" s="103">
        <f>SUM(E53+E54)</f>
      </c>
      <c r="F63" s="103">
        <f>SUM(F53+F54)</f>
      </c>
      <c r="G63" s="103">
        <f>SUM(G53+G54)</f>
      </c>
      <c r="H63" s="103">
        <f>SUM(H53+H54)</f>
      </c>
      <c r="I63" s="103">
        <f>SUM(I53+I54)</f>
      </c>
      <c r="J63" s="103">
        <f>SUM(J53+J54)</f>
      </c>
      <c r="K63" s="103">
        <f>SUM(K53+K54)</f>
      </c>
      <c r="L63" s="103">
        <f>SUM(L53+L54)</f>
      </c>
      <c r="M63" s="103">
        <f>SUM(M53+M54)</f>
      </c>
      <c r="N63" s="103">
        <f>SUM(N53+N54)</f>
      </c>
      <c r="O63" s="103">
        <f>SUM(O53+O54)</f>
      </c>
      <c r="P63" s="103">
        <f>SUM(P53+P54)</f>
      </c>
      <c r="Q63" s="103">
        <f>SUM(Q53+Q54)</f>
      </c>
      <c r="R63" s="2"/>
    </row>
    <row x14ac:dyDescent="0.25" r="64" customHeight="1" ht="17.25">
      <c r="A64" s="37"/>
      <c r="B64" s="8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2"/>
    </row>
    <row x14ac:dyDescent="0.25" r="65" customHeight="1" ht="17.25">
      <c r="A65" s="37"/>
      <c r="B65" s="83"/>
      <c r="C65" s="267" t="s">
        <v>358</v>
      </c>
      <c r="D65" s="267" t="s">
        <v>8</v>
      </c>
      <c r="E65" s="267" t="s">
        <v>6</v>
      </c>
      <c r="F65" s="267" t="s">
        <v>75</v>
      </c>
      <c r="G65" s="267" t="s">
        <v>7</v>
      </c>
      <c r="H65" s="267" t="s">
        <v>76</v>
      </c>
      <c r="I65" s="267" t="s">
        <v>428</v>
      </c>
      <c r="J65" s="267" t="s">
        <v>31</v>
      </c>
      <c r="K65" s="267" t="s">
        <v>32</v>
      </c>
      <c r="L65" s="267" t="s">
        <v>1866</v>
      </c>
      <c r="M65" s="267" t="s">
        <v>33</v>
      </c>
      <c r="N65" s="267" t="s">
        <v>9</v>
      </c>
      <c r="O65" s="267" t="s">
        <v>442</v>
      </c>
      <c r="P65" s="267" t="s">
        <v>10</v>
      </c>
      <c r="Q65" s="267" t="s">
        <v>1083</v>
      </c>
      <c r="R65" s="2"/>
    </row>
    <row x14ac:dyDescent="0.25" r="66" customHeight="1" ht="17.25">
      <c r="A66" s="37"/>
      <c r="B66" s="8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2"/>
    </row>
    <row x14ac:dyDescent="0.25" r="67" customHeight="1" ht="17.25">
      <c r="A67" s="6" t="s">
        <v>6210</v>
      </c>
      <c r="B67" s="7"/>
      <c r="C67" s="8"/>
      <c r="D67" s="8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2"/>
    </row>
    <row x14ac:dyDescent="0.25" r="68" customHeight="1" ht="17.25">
      <c r="A68" s="1" t="s">
        <v>6216</v>
      </c>
      <c r="B68" s="4"/>
      <c r="C68" s="5"/>
      <c r="D68" s="5"/>
      <c r="E68" s="5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2"/>
    </row>
    <row x14ac:dyDescent="0.25" r="69" customHeight="1" ht="17.25">
      <c r="A69" s="127" t="s">
        <v>6217</v>
      </c>
      <c r="B69" s="128"/>
      <c r="C69" s="144"/>
      <c r="D69" s="144"/>
      <c r="E69" s="144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2"/>
    </row>
    <row x14ac:dyDescent="0.25" r="70" customHeight="1" ht="17.25">
      <c r="A70" s="37"/>
      <c r="B70" s="8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</row>
    <row x14ac:dyDescent="0.25" r="71" customHeight="1" ht="17.25">
      <c r="A71" s="37"/>
      <c r="B71" s="8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2"/>
    </row>
    <row x14ac:dyDescent="0.25" r="72" customHeight="1" ht="17.25">
      <c r="A72" s="38" t="s">
        <v>6218</v>
      </c>
      <c r="B72" s="8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2"/>
    </row>
    <row x14ac:dyDescent="0.25" r="73" customHeight="1" ht="17.25">
      <c r="A73" s="38" t="s">
        <v>6219</v>
      </c>
      <c r="B73" s="8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2"/>
    </row>
    <row x14ac:dyDescent="0.25" r="74" customHeight="1" ht="17.25">
      <c r="A74" s="127" t="s">
        <v>6220</v>
      </c>
      <c r="B74" s="128"/>
      <c r="C74" s="144"/>
      <c r="D74" s="145"/>
      <c r="E74" s="145"/>
      <c r="F74" s="145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2"/>
    </row>
    <row x14ac:dyDescent="0.25" r="75" customHeight="1" ht="17.25">
      <c r="A75" s="947" t="s">
        <v>6221</v>
      </c>
      <c r="B75" s="948"/>
      <c r="C75" s="949"/>
      <c r="D75" s="949"/>
      <c r="E75" s="949"/>
      <c r="F75" s="949"/>
      <c r="G75" s="950"/>
      <c r="H75" s="3"/>
      <c r="I75" s="3"/>
      <c r="J75" s="3"/>
      <c r="K75" s="3"/>
      <c r="L75" s="3"/>
      <c r="M75" s="3"/>
      <c r="N75" s="3"/>
      <c r="O75" s="3"/>
      <c r="P75" s="3"/>
      <c r="Q75" s="3"/>
      <c r="R75" s="2"/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6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0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3"/>
      <c r="F1" s="3"/>
      <c r="G1" s="3"/>
      <c r="H1" s="3"/>
      <c r="I1" s="3"/>
      <c r="J1" s="3"/>
      <c r="K1" s="3"/>
      <c r="L1" s="3"/>
      <c r="M1" s="3"/>
      <c r="N1" s="3"/>
      <c r="O1" s="4"/>
    </row>
    <row x14ac:dyDescent="0.25" r="2" customHeight="1" ht="17.25">
      <c r="A2" s="1"/>
      <c r="B2" s="4"/>
      <c r="C2" s="5"/>
      <c r="D2" s="5"/>
      <c r="E2" s="3"/>
      <c r="F2" s="3"/>
      <c r="G2" s="3"/>
      <c r="H2" s="3"/>
      <c r="I2" s="3"/>
      <c r="J2" s="3"/>
      <c r="K2" s="3"/>
      <c r="L2" s="3"/>
      <c r="M2" s="3"/>
      <c r="N2" s="3"/>
      <c r="O2" s="4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</row>
    <row x14ac:dyDescent="0.25" r="4" customHeight="1" ht="17.25">
      <c r="A4" s="1" t="s">
        <v>6176</v>
      </c>
      <c r="B4" s="4"/>
      <c r="C4" s="5"/>
      <c r="D4" s="5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4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2"/>
    </row>
    <row x14ac:dyDescent="0.25" r="6" customHeight="1" ht="17.25">
      <c r="A6" s="231" t="s">
        <v>4</v>
      </c>
      <c r="B6" s="232" t="s">
        <v>5</v>
      </c>
      <c r="C6" s="267" t="s">
        <v>75</v>
      </c>
      <c r="D6" s="267" t="s">
        <v>8</v>
      </c>
      <c r="E6" s="267" t="s">
        <v>358</v>
      </c>
      <c r="F6" s="267" t="s">
        <v>31</v>
      </c>
      <c r="G6" s="267" t="s">
        <v>10</v>
      </c>
      <c r="H6" s="267" t="s">
        <v>368</v>
      </c>
      <c r="I6" s="267" t="s">
        <v>7</v>
      </c>
      <c r="J6" s="267" t="s">
        <v>428</v>
      </c>
      <c r="K6" s="267" t="s">
        <v>33</v>
      </c>
      <c r="L6" s="267" t="s">
        <v>9</v>
      </c>
      <c r="M6" s="267" t="s">
        <v>32</v>
      </c>
      <c r="N6" s="267" t="s">
        <v>1866</v>
      </c>
      <c r="O6" s="232"/>
    </row>
    <row x14ac:dyDescent="0.25" r="7" customHeight="1" ht="17.25">
      <c r="A7" s="24" t="s">
        <v>1708</v>
      </c>
      <c r="B7" s="118" t="s">
        <v>6177</v>
      </c>
      <c r="C7" s="26">
        <v>40</v>
      </c>
      <c r="D7" s="26">
        <v>80</v>
      </c>
      <c r="E7" s="26">
        <v>80</v>
      </c>
      <c r="F7" s="45"/>
      <c r="G7" s="45"/>
      <c r="H7" s="45"/>
      <c r="I7" s="45"/>
      <c r="J7" s="45"/>
      <c r="K7" s="45"/>
      <c r="L7" s="45"/>
      <c r="M7" s="45"/>
      <c r="N7" s="45"/>
      <c r="O7" s="413"/>
    </row>
    <row x14ac:dyDescent="0.25" r="8" customHeight="1" ht="17.25">
      <c r="A8" s="21" t="s">
        <v>6134</v>
      </c>
      <c r="B8" s="47"/>
      <c r="C8" s="23">
        <f>SUM(C7)</f>
      </c>
      <c r="D8" s="23">
        <f>SUM(D7)</f>
      </c>
      <c r="E8" s="23">
        <f>SUM(E7)</f>
      </c>
      <c r="F8" s="352"/>
      <c r="G8" s="352"/>
      <c r="H8" s="352"/>
      <c r="I8" s="352"/>
      <c r="J8" s="352"/>
      <c r="K8" s="352"/>
      <c r="L8" s="352"/>
      <c r="M8" s="352"/>
      <c r="N8" s="352"/>
      <c r="O8" s="22"/>
    </row>
    <row x14ac:dyDescent="0.25" r="9" customHeight="1" ht="17.25">
      <c r="A9" s="33"/>
      <c r="B9" s="3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55"/>
    </row>
    <row x14ac:dyDescent="0.25" r="10" customHeight="1" ht="17.25">
      <c r="A10" s="21" t="s">
        <v>6135</v>
      </c>
      <c r="B10" s="47"/>
      <c r="C10" s="23">
        <f>SUM(C8:C9)</f>
      </c>
      <c r="D10" s="23">
        <f>SUM(D8:D9)</f>
      </c>
      <c r="E10" s="23">
        <f>SUM(E8:E9)</f>
      </c>
      <c r="F10" s="352"/>
      <c r="G10" s="352"/>
      <c r="H10" s="352"/>
      <c r="I10" s="352"/>
      <c r="J10" s="352"/>
      <c r="K10" s="352"/>
      <c r="L10" s="352"/>
      <c r="M10" s="352"/>
      <c r="N10" s="352"/>
      <c r="O10" s="22"/>
    </row>
    <row x14ac:dyDescent="0.25" r="11" customHeight="1" ht="17.25">
      <c r="A11" s="33">
        <v>44713</v>
      </c>
      <c r="B11" s="34" t="s">
        <v>6178</v>
      </c>
      <c r="C11" s="20"/>
      <c r="D11" s="20"/>
      <c r="E11" s="20"/>
      <c r="F11" s="19">
        <v>25</v>
      </c>
      <c r="G11" s="19">
        <v>30</v>
      </c>
      <c r="H11" s="20"/>
      <c r="I11" s="20"/>
      <c r="J11" s="20"/>
      <c r="K11" s="20"/>
      <c r="L11" s="20"/>
      <c r="M11" s="20"/>
      <c r="N11" s="20"/>
      <c r="O11" s="55"/>
    </row>
    <row x14ac:dyDescent="0.25" r="12" customHeight="1" ht="17.25">
      <c r="A12" s="33">
        <v>44713</v>
      </c>
      <c r="B12" s="34" t="s">
        <v>6179</v>
      </c>
      <c r="C12" s="19">
        <v>10</v>
      </c>
      <c r="D12" s="19">
        <v>40</v>
      </c>
      <c r="E12" s="20"/>
      <c r="F12" s="20"/>
      <c r="G12" s="20"/>
      <c r="H12" s="19">
        <v>35</v>
      </c>
      <c r="I12" s="19">
        <v>35</v>
      </c>
      <c r="J12" s="19">
        <v>4</v>
      </c>
      <c r="K12" s="19">
        <v>50</v>
      </c>
      <c r="L12" s="19">
        <v>100</v>
      </c>
      <c r="M12" s="20"/>
      <c r="N12" s="20"/>
      <c r="O12" s="55"/>
    </row>
    <row x14ac:dyDescent="0.25" r="13" customHeight="1" ht="17.25">
      <c r="A13" s="33">
        <v>44743</v>
      </c>
      <c r="B13" s="34" t="s">
        <v>6180</v>
      </c>
      <c r="C13" s="20"/>
      <c r="D13" s="19">
        <v>80</v>
      </c>
      <c r="E13" s="20"/>
      <c r="F13" s="20"/>
      <c r="G13" s="19">
        <v>35</v>
      </c>
      <c r="H13" s="19">
        <v>30</v>
      </c>
      <c r="I13" s="19">
        <v>35</v>
      </c>
      <c r="J13" s="19">
        <v>13</v>
      </c>
      <c r="K13" s="19">
        <v>420</v>
      </c>
      <c r="L13" s="19">
        <v>80</v>
      </c>
      <c r="M13" s="19">
        <v>65</v>
      </c>
      <c r="N13" s="35"/>
      <c r="O13" s="55"/>
    </row>
    <row x14ac:dyDescent="0.25" r="14" customHeight="1" ht="17.25">
      <c r="A14" s="33" t="s">
        <v>501</v>
      </c>
      <c r="B14" s="34" t="s">
        <v>6181</v>
      </c>
      <c r="C14" s="20"/>
      <c r="D14" s="20"/>
      <c r="E14" s="20"/>
      <c r="F14" s="20"/>
      <c r="G14" s="19">
        <v>60</v>
      </c>
      <c r="H14" s="19">
        <v>50</v>
      </c>
      <c r="I14" s="19">
        <v>50</v>
      </c>
      <c r="J14" s="19">
        <v>10</v>
      </c>
      <c r="K14" s="20"/>
      <c r="L14" s="19">
        <v>50</v>
      </c>
      <c r="M14" s="20"/>
      <c r="N14" s="19">
        <v>50</v>
      </c>
      <c r="O14" s="55"/>
    </row>
    <row x14ac:dyDescent="0.25" r="15" customHeight="1" ht="17.25">
      <c r="A15" s="21" t="s">
        <v>6139</v>
      </c>
      <c r="B15" s="47"/>
      <c r="C15" s="23">
        <f>SUM(C10:C14)</f>
      </c>
      <c r="D15" s="23">
        <f>SUM(D10:D14)</f>
      </c>
      <c r="E15" s="23">
        <f>SUM(E10:E14)</f>
      </c>
      <c r="F15" s="23">
        <f>SUM(F10:F14)</f>
      </c>
      <c r="G15" s="23">
        <f>SUM(G10:G14)</f>
      </c>
      <c r="H15" s="23">
        <f>SUM(H10:H14)</f>
      </c>
      <c r="I15" s="23">
        <f>SUM(I10:I14)</f>
      </c>
      <c r="J15" s="23">
        <f>SUM(J10:J14)</f>
      </c>
      <c r="K15" s="23">
        <f>SUM(K10:K14)</f>
      </c>
      <c r="L15" s="23">
        <f>SUM(L10:L14)</f>
      </c>
      <c r="M15" s="23">
        <f>SUM(M10:M14)</f>
      </c>
      <c r="N15" s="23">
        <f>SUM(N10:N14)</f>
      </c>
      <c r="O15" s="22"/>
    </row>
    <row x14ac:dyDescent="0.25" r="16" customHeight="1" ht="17.25">
      <c r="A16" s="54"/>
      <c r="B16" s="55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55"/>
    </row>
    <row x14ac:dyDescent="0.25" r="17" customHeight="1" ht="17.25">
      <c r="A17" s="21" t="s">
        <v>6155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  <c r="N17" s="23">
        <f>SUM(N15:N16)</f>
      </c>
      <c r="O17" s="22"/>
    </row>
    <row x14ac:dyDescent="0.25" r="18" customHeight="1" ht="17.25">
      <c r="A18" s="54"/>
      <c r="B18" s="55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55"/>
    </row>
    <row x14ac:dyDescent="0.25" r="19" customHeight="1" ht="17.25">
      <c r="A19" s="21" t="s">
        <v>6172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23">
        <f>SUM(K17:K18)</f>
      </c>
      <c r="L19" s="23">
        <f>SUM(L17:L18)</f>
      </c>
      <c r="M19" s="23">
        <f>SUM(M17:M18)</f>
      </c>
      <c r="N19" s="23">
        <f>SUM(N17:N18)</f>
      </c>
      <c r="O19" s="22"/>
    </row>
    <row x14ac:dyDescent="0.25" r="20" customHeight="1" ht="17.25">
      <c r="A20" s="940">
        <v>44565</v>
      </c>
      <c r="B20" s="941" t="s">
        <v>6182</v>
      </c>
      <c r="C20" s="942">
        <v>-50</v>
      </c>
      <c r="D20" s="942">
        <v>-200</v>
      </c>
      <c r="E20" s="942">
        <v>-80</v>
      </c>
      <c r="F20" s="942">
        <v>-25</v>
      </c>
      <c r="G20" s="942">
        <v>-125</v>
      </c>
      <c r="H20" s="942">
        <v>-115</v>
      </c>
      <c r="I20" s="942">
        <v>-120</v>
      </c>
      <c r="J20" s="942">
        <v>-27</v>
      </c>
      <c r="K20" s="942">
        <v>-470</v>
      </c>
      <c r="L20" s="942">
        <v>-230</v>
      </c>
      <c r="M20" s="942">
        <v>-65</v>
      </c>
      <c r="N20" s="942">
        <v>-50</v>
      </c>
      <c r="O20" s="941"/>
    </row>
    <row x14ac:dyDescent="0.25" r="21" customHeight="1" ht="17.25">
      <c r="A21" s="62" t="s">
        <v>6183</v>
      </c>
      <c r="B21" s="63"/>
      <c r="C21" s="80">
        <f>SUM(C19:C20)</f>
      </c>
      <c r="D21" s="80">
        <f>SUM(D19:D20)</f>
      </c>
      <c r="E21" s="80">
        <f>SUM(E19:E20)</f>
      </c>
      <c r="F21" s="80">
        <f>SUM(F19:F20)</f>
      </c>
      <c r="G21" s="80">
        <f>SUM(G19:G20)</f>
      </c>
      <c r="H21" s="80">
        <f>SUM(H19:H20)</f>
      </c>
      <c r="I21" s="80">
        <f>SUM(I19:I20)</f>
      </c>
      <c r="J21" s="80">
        <f>SUM(J19:J20)</f>
      </c>
      <c r="K21" s="80">
        <f>SUM(K19:K20)</f>
      </c>
      <c r="L21" s="80">
        <f>SUM(L19:L20)</f>
      </c>
      <c r="M21" s="80">
        <f>SUM(M19:M20)</f>
      </c>
      <c r="N21" s="80">
        <f>SUM(N19:N20)</f>
      </c>
      <c r="O21" s="149"/>
    </row>
    <row x14ac:dyDescent="0.25" r="22" customHeight="1" ht="17.25">
      <c r="A22" s="33"/>
      <c r="B22" s="34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4"/>
    </row>
    <row x14ac:dyDescent="0.25" r="23" customHeight="1" ht="17.25">
      <c r="A23" s="33"/>
      <c r="B23" s="34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4"/>
    </row>
    <row x14ac:dyDescent="0.25" r="24" customHeight="1" ht="17.25">
      <c r="A24" s="123"/>
      <c r="B24" s="124"/>
      <c r="C24" s="18"/>
      <c r="D24" s="18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124"/>
    </row>
    <row x14ac:dyDescent="0.25" r="25" customHeight="1" ht="17.25">
      <c r="A25" s="37"/>
      <c r="B25" s="8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2"/>
    </row>
    <row x14ac:dyDescent="0.25" r="26" customHeight="1" ht="17.25">
      <c r="A26" s="127" t="s">
        <v>6184</v>
      </c>
      <c r="B26" s="128"/>
      <c r="C26" s="144"/>
      <c r="D26" s="144"/>
      <c r="E26" s="3"/>
      <c r="F26" s="3"/>
      <c r="G26" s="3"/>
      <c r="H26" s="3"/>
      <c r="I26" s="3"/>
      <c r="J26" s="3"/>
      <c r="K26" s="3"/>
      <c r="L26" s="3"/>
      <c r="M26" s="3"/>
      <c r="N26" s="3"/>
      <c r="O26" s="2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88" width="8.576428571428572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3"/>
      <c r="K1" s="3"/>
      <c r="L1" s="4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3"/>
      <c r="K2" s="3"/>
      <c r="L2" s="4"/>
      <c r="M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83"/>
      <c r="M3" s="2"/>
    </row>
    <row x14ac:dyDescent="0.25" r="4" customHeight="1" ht="17.25">
      <c r="A4" s="1" t="s">
        <v>6174</v>
      </c>
      <c r="B4" s="4"/>
      <c r="C4" s="5"/>
      <c r="D4" s="5"/>
      <c r="E4" s="5"/>
      <c r="F4" s="5"/>
      <c r="G4" s="5"/>
      <c r="H4" s="5"/>
      <c r="I4" s="5"/>
      <c r="J4" s="114"/>
      <c r="K4" s="114"/>
      <c r="L4" s="4"/>
      <c r="M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83"/>
      <c r="M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75</v>
      </c>
      <c r="E6" s="267" t="s">
        <v>7</v>
      </c>
      <c r="F6" s="267" t="s">
        <v>76</v>
      </c>
      <c r="G6" s="267" t="s">
        <v>10</v>
      </c>
      <c r="H6" s="267" t="s">
        <v>8</v>
      </c>
      <c r="I6" s="267" t="s">
        <v>33</v>
      </c>
      <c r="J6" s="267" t="s">
        <v>1866</v>
      </c>
      <c r="K6" s="267" t="s">
        <v>383</v>
      </c>
      <c r="L6" s="232"/>
      <c r="M6" s="2"/>
    </row>
    <row x14ac:dyDescent="0.25" r="7" customHeight="1" ht="17.25">
      <c r="A7" s="249">
        <v>44714</v>
      </c>
      <c r="B7" s="228" t="s">
        <v>6175</v>
      </c>
      <c r="C7" s="230">
        <v>4</v>
      </c>
      <c r="D7" s="230">
        <v>2</v>
      </c>
      <c r="E7" s="230">
        <v>4</v>
      </c>
      <c r="F7" s="230">
        <v>2</v>
      </c>
      <c r="G7" s="230">
        <v>2</v>
      </c>
      <c r="H7" s="230">
        <v>4</v>
      </c>
      <c r="I7" s="230">
        <v>10</v>
      </c>
      <c r="J7" s="230">
        <v>2</v>
      </c>
      <c r="K7" s="230">
        <v>4</v>
      </c>
      <c r="L7" s="228"/>
      <c r="M7" s="2"/>
    </row>
    <row x14ac:dyDescent="0.25" r="8" customHeight="1" ht="17.25">
      <c r="A8" s="21" t="s">
        <v>6155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23">
        <f>SUM(K7)</f>
      </c>
      <c r="L8" s="938"/>
      <c r="M8" s="2"/>
    </row>
    <row x14ac:dyDescent="0.25" r="9" customHeight="1" ht="17.25">
      <c r="A9" s="28">
        <v>44564</v>
      </c>
      <c r="B9" s="29" t="s">
        <v>6171</v>
      </c>
      <c r="C9" s="30">
        <v>-4</v>
      </c>
      <c r="D9" s="30">
        <v>-2</v>
      </c>
      <c r="E9" s="30">
        <v>-4</v>
      </c>
      <c r="F9" s="30">
        <v>-2</v>
      </c>
      <c r="G9" s="30">
        <v>-2</v>
      </c>
      <c r="H9" s="30">
        <v>-4</v>
      </c>
      <c r="I9" s="30">
        <v>-10</v>
      </c>
      <c r="J9" s="30">
        <v>-2</v>
      </c>
      <c r="K9" s="30">
        <v>-4</v>
      </c>
      <c r="L9" s="29"/>
      <c r="M9" s="2"/>
    </row>
    <row x14ac:dyDescent="0.25" r="10" customHeight="1" ht="17.25">
      <c r="A10" s="62" t="s">
        <v>6172</v>
      </c>
      <c r="B10" s="63"/>
      <c r="C10" s="80">
        <f>SUM(C8:C9)</f>
      </c>
      <c r="D10" s="80">
        <f>SUM(D8:D9)</f>
      </c>
      <c r="E10" s="80">
        <f>SUM(E8:E9)</f>
      </c>
      <c r="F10" s="80">
        <f>SUM(F8:F9)</f>
      </c>
      <c r="G10" s="80">
        <f>SUM(G8:G9)</f>
      </c>
      <c r="H10" s="80">
        <f>SUM(H8:H9)</f>
      </c>
      <c r="I10" s="80">
        <f>SUM(I8:I9)</f>
      </c>
      <c r="J10" s="80">
        <f>SUM(J8:J9)</f>
      </c>
      <c r="K10" s="80">
        <f>SUM(K8:K9)</f>
      </c>
      <c r="L10" s="939"/>
      <c r="M10" s="7" t="s">
        <v>6173</v>
      </c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5"/>
      <c r="J11" s="35"/>
      <c r="K11" s="35"/>
      <c r="L11" s="34"/>
      <c r="M11" s="2"/>
    </row>
    <row x14ac:dyDescent="0.25" r="12" customHeight="1" ht="17.25">
      <c r="A12" s="123"/>
      <c r="B12" s="124"/>
      <c r="C12" s="18"/>
      <c r="D12" s="18"/>
      <c r="E12" s="18"/>
      <c r="F12" s="18"/>
      <c r="G12" s="18"/>
      <c r="H12" s="18"/>
      <c r="I12" s="18"/>
      <c r="J12" s="18"/>
      <c r="K12" s="18"/>
      <c r="L12" s="124"/>
      <c r="M12" s="2"/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5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88" width="8.576428571428572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3"/>
      <c r="O1" s="3"/>
      <c r="P1" s="3"/>
      <c r="Q1" s="4"/>
      <c r="R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"/>
      <c r="O2" s="3"/>
      <c r="P2" s="3"/>
      <c r="Q2" s="4"/>
      <c r="R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83"/>
      <c r="R3" s="2"/>
    </row>
    <row x14ac:dyDescent="0.25" r="4" customHeight="1" ht="17.25">
      <c r="A4" s="1" t="s">
        <v>6164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114"/>
      <c r="O4" s="114"/>
      <c r="P4" s="114"/>
      <c r="Q4" s="4"/>
      <c r="R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83"/>
      <c r="R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75</v>
      </c>
      <c r="E6" s="267" t="s">
        <v>7</v>
      </c>
      <c r="F6" s="267" t="s">
        <v>76</v>
      </c>
      <c r="G6" s="267" t="s">
        <v>10</v>
      </c>
      <c r="H6" s="267" t="s">
        <v>428</v>
      </c>
      <c r="I6" s="267" t="s">
        <v>9</v>
      </c>
      <c r="J6" s="267" t="s">
        <v>8</v>
      </c>
      <c r="K6" s="267" t="s">
        <v>33</v>
      </c>
      <c r="L6" s="267" t="s">
        <v>31</v>
      </c>
      <c r="M6" s="267" t="s">
        <v>32</v>
      </c>
      <c r="N6" s="267" t="s">
        <v>1866</v>
      </c>
      <c r="O6" s="267" t="s">
        <v>383</v>
      </c>
      <c r="P6" s="267" t="s">
        <v>358</v>
      </c>
      <c r="Q6" s="232"/>
      <c r="R6" s="2"/>
    </row>
    <row x14ac:dyDescent="0.25" r="7" customHeight="1" ht="17.25">
      <c r="A7" s="33">
        <v>44267</v>
      </c>
      <c r="B7" s="118" t="s">
        <v>6165</v>
      </c>
      <c r="C7" s="19">
        <v>220</v>
      </c>
      <c r="D7" s="19">
        <v>30</v>
      </c>
      <c r="E7" s="19">
        <v>260</v>
      </c>
      <c r="F7" s="19">
        <v>41</v>
      </c>
      <c r="G7" s="19">
        <v>130</v>
      </c>
      <c r="H7" s="19">
        <v>20</v>
      </c>
      <c r="I7" s="19">
        <v>370</v>
      </c>
      <c r="J7" s="19">
        <v>97</v>
      </c>
      <c r="K7" s="19">
        <v>300</v>
      </c>
      <c r="L7" s="20"/>
      <c r="M7" s="20"/>
      <c r="N7" s="20"/>
      <c r="O7" s="20"/>
      <c r="P7" s="20"/>
      <c r="Q7" s="55"/>
      <c r="R7" s="2"/>
    </row>
    <row x14ac:dyDescent="0.25" r="8" customHeight="1" ht="17.25">
      <c r="A8" s="33">
        <v>44267</v>
      </c>
      <c r="B8" s="16" t="s">
        <v>6166</v>
      </c>
      <c r="C8" s="18"/>
      <c r="D8" s="18"/>
      <c r="E8" s="18"/>
      <c r="F8" s="18"/>
      <c r="G8" s="18"/>
      <c r="H8" s="18"/>
      <c r="I8" s="18"/>
      <c r="J8" s="18"/>
      <c r="K8" s="18"/>
      <c r="L8" s="17">
        <v>50</v>
      </c>
      <c r="M8" s="17">
        <v>40</v>
      </c>
      <c r="N8" s="17">
        <v>50</v>
      </c>
      <c r="O8" s="36"/>
      <c r="P8" s="36"/>
      <c r="Q8" s="124"/>
      <c r="R8" s="2"/>
    </row>
    <row x14ac:dyDescent="0.25" r="9" customHeight="1" ht="17.25">
      <c r="A9" s="33">
        <v>44481</v>
      </c>
      <c r="B9" s="16" t="s">
        <v>6167</v>
      </c>
      <c r="C9" s="20"/>
      <c r="D9" s="20"/>
      <c r="E9" s="20"/>
      <c r="F9" s="20"/>
      <c r="G9" s="19">
        <v>60</v>
      </c>
      <c r="H9" s="20"/>
      <c r="I9" s="20"/>
      <c r="J9" s="20"/>
      <c r="K9" s="19">
        <v>150</v>
      </c>
      <c r="L9" s="20"/>
      <c r="M9" s="19">
        <v>20</v>
      </c>
      <c r="N9" s="19">
        <v>20</v>
      </c>
      <c r="O9" s="19">
        <v>20</v>
      </c>
      <c r="P9" s="35"/>
      <c r="Q9" s="55"/>
      <c r="R9" s="2"/>
    </row>
    <row x14ac:dyDescent="0.25" r="10" customHeight="1" ht="17.25">
      <c r="A10" s="28" t="s">
        <v>3229</v>
      </c>
      <c r="B10" s="29" t="s">
        <v>6168</v>
      </c>
      <c r="C10" s="30">
        <v>-79</v>
      </c>
      <c r="D10" s="30">
        <v>-10</v>
      </c>
      <c r="E10" s="30">
        <v>-48</v>
      </c>
      <c r="F10" s="30">
        <v>-10</v>
      </c>
      <c r="G10" s="20"/>
      <c r="H10" s="20"/>
      <c r="I10" s="30">
        <v>-100</v>
      </c>
      <c r="J10" s="30">
        <f>K25-16</f>
      </c>
      <c r="K10" s="20"/>
      <c r="L10" s="57"/>
      <c r="M10" s="57"/>
      <c r="N10" s="57"/>
      <c r="O10" s="57"/>
      <c r="P10" s="57"/>
      <c r="Q10" s="55"/>
      <c r="R10" s="2"/>
    </row>
    <row x14ac:dyDescent="0.25" r="11" customHeight="1" ht="17.25">
      <c r="A11" s="28" t="s">
        <v>3016</v>
      </c>
      <c r="B11" s="29" t="s">
        <v>6168</v>
      </c>
      <c r="C11" s="30">
        <v>-30</v>
      </c>
      <c r="D11" s="20"/>
      <c r="E11" s="30">
        <v>-60</v>
      </c>
      <c r="F11" s="20"/>
      <c r="G11" s="30">
        <v>-30</v>
      </c>
      <c r="H11" s="30">
        <v>-4</v>
      </c>
      <c r="I11" s="30">
        <v>-50</v>
      </c>
      <c r="J11" s="30">
        <v>-16</v>
      </c>
      <c r="K11" s="30">
        <v>-50</v>
      </c>
      <c r="L11" s="57"/>
      <c r="M11" s="57"/>
      <c r="N11" s="57"/>
      <c r="O11" s="57"/>
      <c r="P11" s="57"/>
      <c r="Q11" s="55"/>
      <c r="R11" s="2"/>
    </row>
    <row x14ac:dyDescent="0.25" r="12" customHeight="1" ht="17.25">
      <c r="A12" s="249" t="s">
        <v>47</v>
      </c>
      <c r="B12" s="228" t="s">
        <v>6168</v>
      </c>
      <c r="C12" s="229"/>
      <c r="D12" s="229"/>
      <c r="E12" s="229"/>
      <c r="F12" s="229"/>
      <c r="G12" s="230">
        <v>-40</v>
      </c>
      <c r="H12" s="229"/>
      <c r="I12" s="229"/>
      <c r="J12" s="229"/>
      <c r="K12" s="229"/>
      <c r="L12" s="694"/>
      <c r="M12" s="694"/>
      <c r="N12" s="694"/>
      <c r="O12" s="694"/>
      <c r="P12" s="694"/>
      <c r="Q12" s="228"/>
      <c r="R12" s="2"/>
    </row>
    <row x14ac:dyDescent="0.25" r="13" customHeight="1" ht="17.25">
      <c r="A13" s="21" t="s">
        <v>6135</v>
      </c>
      <c r="B13" s="47"/>
      <c r="C13" s="23">
        <f>SUM(C7:C12)</f>
      </c>
      <c r="D13" s="23">
        <f>SUM(D7:D12)</f>
      </c>
      <c r="E13" s="23">
        <f>SUM(E7:E12)</f>
      </c>
      <c r="F13" s="23">
        <f>SUM(F7:F12)</f>
      </c>
      <c r="G13" s="23">
        <f>SUM(G7:G12)</f>
      </c>
      <c r="H13" s="23">
        <f>SUM(H7:H12)</f>
      </c>
      <c r="I13" s="23">
        <f>SUM(I7:I12)</f>
      </c>
      <c r="J13" s="23">
        <f>SUM(J7:J12)</f>
      </c>
      <c r="K13" s="23">
        <f>SUM(K7:K12)</f>
      </c>
      <c r="L13" s="23">
        <f>SUM(L7:L12)</f>
      </c>
      <c r="M13" s="23">
        <f>SUM(M7:M12)</f>
      </c>
      <c r="N13" s="23">
        <f>SUM(N7:N12)</f>
      </c>
      <c r="O13" s="23">
        <f>SUM(O7:O12)</f>
      </c>
      <c r="P13" s="112"/>
      <c r="Q13" s="47"/>
      <c r="R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4"/>
      <c r="R14" s="2"/>
    </row>
    <row x14ac:dyDescent="0.25" r="15" customHeight="1" ht="17.25">
      <c r="A15" s="21" t="s">
        <v>6139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23">
        <f>SUM(M13:M14)</f>
      </c>
      <c r="N15" s="23">
        <f>SUM(N13:N14)</f>
      </c>
      <c r="O15" s="23">
        <f>SUM(O13:O14)</f>
      </c>
      <c r="P15" s="112"/>
      <c r="Q15" s="47"/>
      <c r="R15" s="2"/>
    </row>
    <row x14ac:dyDescent="0.25" r="16" customHeight="1" ht="17.25">
      <c r="A16" s="28">
        <v>44622</v>
      </c>
      <c r="B16" s="29" t="s">
        <v>6169</v>
      </c>
      <c r="C16" s="31"/>
      <c r="D16" s="31"/>
      <c r="E16" s="31"/>
      <c r="F16" s="31"/>
      <c r="G16" s="31"/>
      <c r="H16" s="31"/>
      <c r="I16" s="31"/>
      <c r="J16" s="30">
        <v>20</v>
      </c>
      <c r="K16" s="31"/>
      <c r="L16" s="31"/>
      <c r="M16" s="31"/>
      <c r="N16" s="31"/>
      <c r="O16" s="31"/>
      <c r="P16" s="30">
        <v>12</v>
      </c>
      <c r="Q16" s="29"/>
      <c r="R16" s="2"/>
    </row>
    <row x14ac:dyDescent="0.25" r="17" customHeight="1" ht="17.25">
      <c r="A17" s="28">
        <v>44714</v>
      </c>
      <c r="B17" s="29" t="s">
        <v>6170</v>
      </c>
      <c r="C17" s="30">
        <v>-4</v>
      </c>
      <c r="D17" s="30">
        <v>-2</v>
      </c>
      <c r="E17" s="30">
        <v>-4</v>
      </c>
      <c r="F17" s="30">
        <v>-2</v>
      </c>
      <c r="G17" s="30">
        <v>-2</v>
      </c>
      <c r="H17" s="31"/>
      <c r="I17" s="31"/>
      <c r="J17" s="30">
        <v>-4</v>
      </c>
      <c r="K17" s="30">
        <v>-10</v>
      </c>
      <c r="L17" s="31"/>
      <c r="M17" s="31"/>
      <c r="N17" s="30">
        <v>-2</v>
      </c>
      <c r="O17" s="30">
        <v>-4</v>
      </c>
      <c r="P17" s="31"/>
      <c r="Q17" s="29"/>
      <c r="R17" s="2"/>
    </row>
    <row x14ac:dyDescent="0.25" r="18" customHeight="1" ht="17.25">
      <c r="A18" s="33">
        <v>44744</v>
      </c>
      <c r="B18" s="34" t="s">
        <v>14</v>
      </c>
      <c r="C18" s="20"/>
      <c r="D18" s="20"/>
      <c r="E18" s="20"/>
      <c r="F18" s="20"/>
      <c r="G18" s="20"/>
      <c r="H18" s="20"/>
      <c r="I18" s="20"/>
      <c r="J18" s="19">
        <v>-57</v>
      </c>
      <c r="K18" s="20"/>
      <c r="L18" s="19">
        <v>-50</v>
      </c>
      <c r="M18" s="19">
        <v>-61</v>
      </c>
      <c r="N18" s="19">
        <v>-68</v>
      </c>
      <c r="O18" s="19">
        <v>-16</v>
      </c>
      <c r="P18" s="35"/>
      <c r="Q18" s="55"/>
      <c r="R18" s="2"/>
    </row>
    <row x14ac:dyDescent="0.25" r="19" customHeight="1" ht="17.25">
      <c r="A19" s="33">
        <v>44744</v>
      </c>
      <c r="B19" s="34" t="s">
        <v>14</v>
      </c>
      <c r="C19" s="19">
        <v>-102</v>
      </c>
      <c r="D19" s="19">
        <v>-17</v>
      </c>
      <c r="E19" s="19">
        <v>-142</v>
      </c>
      <c r="F19" s="19">
        <v>-28</v>
      </c>
      <c r="G19" s="19">
        <v>-88</v>
      </c>
      <c r="H19" s="19">
        <v>-16</v>
      </c>
      <c r="I19" s="19">
        <v>-200</v>
      </c>
      <c r="J19" s="20"/>
      <c r="K19" s="19">
        <v>-390</v>
      </c>
      <c r="L19" s="20"/>
      <c r="M19" s="20"/>
      <c r="N19" s="20"/>
      <c r="O19" s="20"/>
      <c r="P19" s="20"/>
      <c r="Q19" s="55"/>
      <c r="R19" s="2"/>
    </row>
    <row x14ac:dyDescent="0.25" r="20" customHeight="1" ht="17.25">
      <c r="A20" s="21" t="s">
        <v>6155</v>
      </c>
      <c r="B20" s="47"/>
      <c r="C20" s="23">
        <f>SUM(C15:C19)</f>
      </c>
      <c r="D20" s="23">
        <f>SUM(D15:D19)</f>
      </c>
      <c r="E20" s="23">
        <f>SUM(E15:E19)</f>
      </c>
      <c r="F20" s="23">
        <f>SUM(F15:F19)</f>
      </c>
      <c r="G20" s="23">
        <f>SUM(G15:G19)</f>
      </c>
      <c r="H20" s="23">
        <f>SUM(H15:H19)</f>
      </c>
      <c r="I20" s="23">
        <f>SUM(I15:I19)</f>
      </c>
      <c r="J20" s="23">
        <f>SUM(J15:J19)</f>
      </c>
      <c r="K20" s="23">
        <f>SUM(K15:K19)</f>
      </c>
      <c r="L20" s="23">
        <f>SUM(L15:L19)</f>
      </c>
      <c r="M20" s="49">
        <f>SUM(M15:M19)</f>
      </c>
      <c r="N20" s="23">
        <f>SUM(N15:N19)</f>
      </c>
      <c r="O20" s="23">
        <f>SUM(O15:O19)</f>
      </c>
      <c r="P20" s="23">
        <f>SUM(P15:P19)</f>
      </c>
      <c r="Q20" s="47"/>
      <c r="R20" s="2"/>
    </row>
    <row x14ac:dyDescent="0.25" r="21" customHeight="1" ht="17.25">
      <c r="A21" s="28">
        <v>44564</v>
      </c>
      <c r="B21" s="29" t="s">
        <v>6171</v>
      </c>
      <c r="C21" s="30">
        <v>-5</v>
      </c>
      <c r="D21" s="30">
        <v>-1</v>
      </c>
      <c r="E21" s="30">
        <v>-6</v>
      </c>
      <c r="F21" s="30">
        <v>-1</v>
      </c>
      <c r="G21" s="30">
        <v>-30</v>
      </c>
      <c r="H21" s="31"/>
      <c r="I21" s="30">
        <v>-20</v>
      </c>
      <c r="J21" s="30">
        <v>-24</v>
      </c>
      <c r="K21" s="31"/>
      <c r="L21" s="31"/>
      <c r="M21" s="31"/>
      <c r="N21" s="31"/>
      <c r="O21" s="31"/>
      <c r="P21" s="30">
        <v>-12</v>
      </c>
      <c r="Q21" s="29"/>
      <c r="R21" s="2"/>
    </row>
    <row x14ac:dyDescent="0.25" r="22" customHeight="1" ht="17.25">
      <c r="A22" s="62" t="s">
        <v>6172</v>
      </c>
      <c r="B22" s="63"/>
      <c r="C22" s="80">
        <f>SUM(C20:C21)</f>
      </c>
      <c r="D22" s="80">
        <f>SUM(D20:D21)</f>
      </c>
      <c r="E22" s="80">
        <f>SUM(E20:E21)</f>
      </c>
      <c r="F22" s="80">
        <f>SUM(F20:F21)</f>
      </c>
      <c r="G22" s="80">
        <f>SUM(G20:G21)</f>
      </c>
      <c r="H22" s="81">
        <f>SUM(H20:H21)</f>
      </c>
      <c r="I22" s="80">
        <f>SUM(I20:I21)</f>
      </c>
      <c r="J22" s="80">
        <f>SUM(J20:J21)</f>
      </c>
      <c r="K22" s="81">
        <f>SUM(K20:K21)</f>
      </c>
      <c r="L22" s="81">
        <f>SUM(L20:L21)</f>
      </c>
      <c r="M22" s="49">
        <f>SUM(M20:M21)</f>
      </c>
      <c r="N22" s="81">
        <f>SUM(N20:N21)</f>
      </c>
      <c r="O22" s="81">
        <f>SUM(O20:O21)</f>
      </c>
      <c r="P22" s="80">
        <f>SUM(P20:P21)</f>
      </c>
      <c r="Q22" s="63"/>
      <c r="R22" s="143" t="s">
        <v>6173</v>
      </c>
    </row>
    <row x14ac:dyDescent="0.25" r="23" customHeight="1" ht="17.25">
      <c r="A23" s="33"/>
      <c r="B23" s="34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4"/>
      <c r="R23" s="2"/>
    </row>
    <row x14ac:dyDescent="0.25" r="24" customHeight="1" ht="17.25">
      <c r="A24" s="33"/>
      <c r="B24" s="34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4"/>
      <c r="R24" s="2"/>
    </row>
    <row x14ac:dyDescent="0.25" r="25" customHeight="1" ht="17.25">
      <c r="A25" s="123"/>
      <c r="B25" s="124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24"/>
      <c r="R25" s="2"/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9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3"/>
      <c r="N1" s="3"/>
      <c r="O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3"/>
      <c r="N2" s="3"/>
      <c r="O2" s="5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x14ac:dyDescent="0.25" r="4" customHeight="1" ht="17.25">
      <c r="A4" s="1" t="s">
        <v>6159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114"/>
      <c r="N4" s="114"/>
      <c r="O4" s="5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x14ac:dyDescent="0.25" r="6" customHeight="1" ht="17.25">
      <c r="A6" s="231" t="s">
        <v>4</v>
      </c>
      <c r="B6" s="232" t="s">
        <v>5</v>
      </c>
      <c r="C6" s="267" t="s">
        <v>10</v>
      </c>
      <c r="D6" s="267" t="s">
        <v>368</v>
      </c>
      <c r="E6" s="267" t="s">
        <v>7</v>
      </c>
      <c r="F6" s="267" t="s">
        <v>9</v>
      </c>
      <c r="G6" s="267" t="s">
        <v>428</v>
      </c>
      <c r="H6" s="267" t="s">
        <v>31</v>
      </c>
      <c r="I6" s="267" t="s">
        <v>32</v>
      </c>
      <c r="J6" s="267" t="s">
        <v>1866</v>
      </c>
      <c r="K6" s="267" t="s">
        <v>8</v>
      </c>
      <c r="L6" s="267" t="s">
        <v>75</v>
      </c>
      <c r="M6" s="267" t="s">
        <v>76</v>
      </c>
      <c r="N6" s="267" t="s">
        <v>33</v>
      </c>
      <c r="O6" s="267"/>
    </row>
    <row x14ac:dyDescent="0.25" r="7" customHeight="1" ht="17.25">
      <c r="A7" s="24">
        <v>44774</v>
      </c>
      <c r="B7" s="118" t="s">
        <v>6160</v>
      </c>
      <c r="C7" s="26">
        <v>64</v>
      </c>
      <c r="D7" s="26">
        <v>58</v>
      </c>
      <c r="E7" s="26">
        <v>108</v>
      </c>
      <c r="F7" s="26">
        <v>112</v>
      </c>
      <c r="G7" s="26">
        <v>9</v>
      </c>
      <c r="H7" s="26">
        <v>49</v>
      </c>
      <c r="I7" s="26">
        <v>20</v>
      </c>
      <c r="J7" s="26">
        <v>4</v>
      </c>
      <c r="K7" s="26">
        <v>40</v>
      </c>
      <c r="L7" s="26">
        <v>4</v>
      </c>
      <c r="M7" s="26">
        <v>12</v>
      </c>
      <c r="N7" s="26">
        <v>130</v>
      </c>
      <c r="O7" s="27"/>
    </row>
    <row x14ac:dyDescent="0.25" r="8" customHeight="1" ht="17.25">
      <c r="A8" s="21" t="s">
        <v>6139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23">
        <f>SUM(K7)</f>
      </c>
      <c r="L8" s="23">
        <f>SUM(L7)</f>
      </c>
      <c r="M8" s="23">
        <f>SUM(M7)</f>
      </c>
      <c r="N8" s="23">
        <f>SUM(N7)</f>
      </c>
      <c r="O8" s="119"/>
    </row>
    <row x14ac:dyDescent="0.25" r="9" customHeight="1" ht="17.25">
      <c r="A9" s="33"/>
      <c r="B9" s="34"/>
      <c r="C9" s="20"/>
      <c r="D9" s="20"/>
      <c r="E9" s="20"/>
      <c r="F9" s="20"/>
      <c r="G9" s="20"/>
      <c r="H9" s="20"/>
      <c r="I9" s="20"/>
      <c r="J9" s="35"/>
      <c r="K9" s="20"/>
      <c r="L9" s="35"/>
      <c r="M9" s="35"/>
      <c r="N9" s="35"/>
      <c r="O9" s="20"/>
    </row>
    <row x14ac:dyDescent="0.25" r="10" customHeight="1" ht="17.25">
      <c r="A10" s="21" t="s">
        <v>6155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  <c r="K10" s="23">
        <f>SUM(K8:K9)</f>
      </c>
      <c r="L10" s="23">
        <f>SUM(L8:L9)</f>
      </c>
      <c r="M10" s="23">
        <f>SUM(M8:M9)</f>
      </c>
      <c r="N10" s="23">
        <f>SUM(N8:N9)</f>
      </c>
      <c r="O10" s="119"/>
    </row>
    <row x14ac:dyDescent="0.25" r="11" customHeight="1" ht="17.25">
      <c r="A11" s="359">
        <v>44564</v>
      </c>
      <c r="B11" s="360" t="s">
        <v>6083</v>
      </c>
      <c r="C11" s="291">
        <v>-64</v>
      </c>
      <c r="D11" s="291">
        <v>-58</v>
      </c>
      <c r="E11" s="291">
        <v>-108</v>
      </c>
      <c r="F11" s="291">
        <v>-112</v>
      </c>
      <c r="G11" s="291">
        <v>-9</v>
      </c>
      <c r="H11" s="291">
        <v>-49</v>
      </c>
      <c r="I11" s="291">
        <v>-20</v>
      </c>
      <c r="J11" s="291">
        <v>-4</v>
      </c>
      <c r="K11" s="291">
        <v>-40</v>
      </c>
      <c r="L11" s="291">
        <v>-4</v>
      </c>
      <c r="M11" s="291">
        <v>-12</v>
      </c>
      <c r="N11" s="291">
        <v>-130</v>
      </c>
      <c r="O11" s="696"/>
    </row>
    <row x14ac:dyDescent="0.25" r="12" customHeight="1" ht="17.25">
      <c r="A12" s="123"/>
      <c r="B12" s="124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</row>
    <row x14ac:dyDescent="0.25" r="15" customHeight="1" ht="17.25">
      <c r="A15" s="123"/>
      <c r="B15" s="124"/>
      <c r="C15" s="103">
        <f>SUM(C10:C13)</f>
      </c>
      <c r="D15" s="103">
        <f>SUM(D10:D13)</f>
      </c>
      <c r="E15" s="103">
        <f>SUM(E10:E13)</f>
      </c>
      <c r="F15" s="103">
        <f>SUM(F10:F13)</f>
      </c>
      <c r="G15" s="103">
        <f>SUM(G10:G13)</f>
      </c>
      <c r="H15" s="103">
        <f>SUM(H10:H13)</f>
      </c>
      <c r="I15" s="103">
        <f>SUM(I10:I13)</f>
      </c>
      <c r="J15" s="103">
        <f>SUM(J10:J13)</f>
      </c>
      <c r="K15" s="103">
        <f>SUM(K10:K13)</f>
      </c>
      <c r="L15" s="103">
        <f>SUM(L10:L13)</f>
      </c>
      <c r="M15" s="103">
        <f>SUM(M10:M13)</f>
      </c>
      <c r="N15" s="103">
        <f>SUM(N10:N13)</f>
      </c>
      <c r="O15" s="103">
        <f>SUM(O10:O13)</f>
      </c>
    </row>
    <row x14ac:dyDescent="0.25" r="16" customHeight="1" ht="17.25">
      <c r="A16" s="37"/>
      <c r="B16" s="8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x14ac:dyDescent="0.25" r="17" customHeight="1" ht="17.25">
      <c r="A17" s="127" t="s">
        <v>6161</v>
      </c>
      <c r="B17" s="128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x14ac:dyDescent="0.25" r="18" customHeight="1" ht="17.25">
      <c r="A18" s="127" t="s">
        <v>6162</v>
      </c>
      <c r="B18" s="128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x14ac:dyDescent="0.25" r="19" customHeight="1" ht="17.25">
      <c r="A19" s="127" t="s">
        <v>6163</v>
      </c>
      <c r="B19" s="128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5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8.576428571428572" customWidth="1" bestFit="1"/>
    <col min="16" max="16" style="41" width="8.576428571428572" customWidth="1" bestFit="1"/>
    <col min="17" max="17" style="40" width="8.576428571428572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4"/>
      <c r="R1" s="2"/>
    </row>
    <row x14ac:dyDescent="0.25" r="2" customHeight="1" ht="17.25">
      <c r="A2" s="1"/>
      <c r="B2" s="4"/>
      <c r="C2" s="5"/>
      <c r="D2" s="5"/>
      <c r="E2" s="5"/>
      <c r="F2" s="3"/>
      <c r="G2" s="5"/>
      <c r="H2" s="5"/>
      <c r="I2" s="5"/>
      <c r="J2" s="5"/>
      <c r="K2" s="5"/>
      <c r="L2" s="5"/>
      <c r="M2" s="5"/>
      <c r="N2" s="5"/>
      <c r="O2" s="5"/>
      <c r="P2" s="5"/>
      <c r="Q2" s="4"/>
      <c r="R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2"/>
    </row>
    <row x14ac:dyDescent="0.25" r="4" customHeight="1" ht="17.25">
      <c r="A4" s="1" t="s">
        <v>6099</v>
      </c>
      <c r="B4" s="4"/>
      <c r="C4" s="5"/>
      <c r="D4" s="5"/>
      <c r="E4" s="5"/>
      <c r="F4" s="114"/>
      <c r="G4" s="5"/>
      <c r="H4" s="5"/>
      <c r="I4" s="5"/>
      <c r="J4" s="5"/>
      <c r="K4" s="5"/>
      <c r="L4" s="5"/>
      <c r="M4" s="5"/>
      <c r="N4" s="5"/>
      <c r="O4" s="5"/>
      <c r="P4" s="5"/>
      <c r="Q4" s="4"/>
      <c r="R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"/>
      <c r="R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76</v>
      </c>
      <c r="F6" s="267" t="s">
        <v>9</v>
      </c>
      <c r="G6" s="267" t="s">
        <v>10</v>
      </c>
      <c r="H6" s="267" t="s">
        <v>32</v>
      </c>
      <c r="I6" s="267" t="s">
        <v>8</v>
      </c>
      <c r="J6" s="267" t="s">
        <v>75</v>
      </c>
      <c r="K6" s="267" t="s">
        <v>31</v>
      </c>
      <c r="L6" s="267" t="s">
        <v>383</v>
      </c>
      <c r="M6" s="267" t="s">
        <v>1866</v>
      </c>
      <c r="N6" s="267" t="s">
        <v>33</v>
      </c>
      <c r="O6" s="267" t="s">
        <v>428</v>
      </c>
      <c r="P6" s="267" t="s">
        <v>368</v>
      </c>
      <c r="Q6" s="232"/>
      <c r="R6" s="2"/>
    </row>
    <row x14ac:dyDescent="0.25" r="7" customHeight="1" ht="17.25">
      <c r="A7" s="33">
        <v>44419</v>
      </c>
      <c r="B7" s="118" t="s">
        <v>6152</v>
      </c>
      <c r="C7" s="19">
        <v>80</v>
      </c>
      <c r="D7" s="19">
        <v>80</v>
      </c>
      <c r="E7" s="19">
        <v>12</v>
      </c>
      <c r="F7" s="19">
        <v>160</v>
      </c>
      <c r="G7" s="19">
        <v>40</v>
      </c>
      <c r="H7" s="19">
        <v>10</v>
      </c>
      <c r="I7" s="19">
        <v>50</v>
      </c>
      <c r="J7" s="19">
        <v>12</v>
      </c>
      <c r="K7" s="35"/>
      <c r="L7" s="35"/>
      <c r="M7" s="35"/>
      <c r="N7" s="35"/>
      <c r="O7" s="35"/>
      <c r="P7" s="35"/>
      <c r="Q7" s="55"/>
      <c r="R7" s="2"/>
    </row>
    <row x14ac:dyDescent="0.25" r="8" customHeight="1" ht="17.25">
      <c r="A8" s="15">
        <v>44450</v>
      </c>
      <c r="B8" s="118" t="s">
        <v>6153</v>
      </c>
      <c r="C8" s="18"/>
      <c r="D8" s="18"/>
      <c r="E8" s="18"/>
      <c r="F8" s="18"/>
      <c r="G8" s="17">
        <v>10</v>
      </c>
      <c r="H8" s="17">
        <v>30</v>
      </c>
      <c r="I8" s="18"/>
      <c r="J8" s="18"/>
      <c r="K8" s="17">
        <v>30</v>
      </c>
      <c r="L8" s="17">
        <v>40</v>
      </c>
      <c r="M8" s="17">
        <v>40</v>
      </c>
      <c r="N8" s="17">
        <v>200</v>
      </c>
      <c r="O8" s="17">
        <v>4</v>
      </c>
      <c r="P8" s="36"/>
      <c r="Q8" s="124"/>
      <c r="R8" s="2"/>
    </row>
    <row x14ac:dyDescent="0.25" r="9" customHeight="1" ht="17.25">
      <c r="A9" s="117">
        <v>44480</v>
      </c>
      <c r="B9" s="118" t="s">
        <v>6154</v>
      </c>
      <c r="C9" s="98"/>
      <c r="D9" s="98"/>
      <c r="E9" s="98"/>
      <c r="F9" s="98"/>
      <c r="G9" s="98"/>
      <c r="H9" s="98"/>
      <c r="I9" s="98"/>
      <c r="J9" s="98"/>
      <c r="K9" s="98"/>
      <c r="L9" s="98"/>
      <c r="M9" s="98"/>
      <c r="N9" s="98"/>
      <c r="O9" s="138">
        <v>6</v>
      </c>
      <c r="P9" s="46"/>
      <c r="Q9" s="248"/>
      <c r="R9" s="2"/>
    </row>
    <row x14ac:dyDescent="0.25" r="10" customHeight="1" ht="17.25">
      <c r="A10" s="21" t="s">
        <v>6134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3">
        <f>SUM(M7:M9)</f>
      </c>
      <c r="N10" s="23">
        <f>SUM(N7:N9)</f>
      </c>
      <c r="O10" s="23">
        <f>SUM(O7:O9)</f>
      </c>
      <c r="P10" s="352"/>
      <c r="Q10" s="22"/>
      <c r="R10" s="2"/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4"/>
      <c r="R11" s="2"/>
    </row>
    <row x14ac:dyDescent="0.25" r="12" customHeight="1" ht="17.25">
      <c r="A12" s="21" t="s">
        <v>6135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23">
        <f>SUM(M10:M11)</f>
      </c>
      <c r="N12" s="23">
        <f>SUM(N10:N11)</f>
      </c>
      <c r="O12" s="23">
        <f>SUM(O10:O11)</f>
      </c>
      <c r="P12" s="352"/>
      <c r="Q12" s="22"/>
      <c r="R12" s="2"/>
    </row>
    <row x14ac:dyDescent="0.25" r="13" customHeight="1" ht="17.25">
      <c r="A13" s="33">
        <v>44743</v>
      </c>
      <c r="B13" s="34" t="s">
        <v>14</v>
      </c>
      <c r="C13" s="20"/>
      <c r="D13" s="20"/>
      <c r="E13" s="20"/>
      <c r="F13" s="20"/>
      <c r="G13" s="20"/>
      <c r="H13" s="19">
        <v>-32</v>
      </c>
      <c r="I13" s="20"/>
      <c r="J13" s="20"/>
      <c r="K13" s="19">
        <v>-22</v>
      </c>
      <c r="L13" s="19">
        <v>-40</v>
      </c>
      <c r="M13" s="19">
        <v>-19</v>
      </c>
      <c r="N13" s="19">
        <v>-120</v>
      </c>
      <c r="O13" s="20"/>
      <c r="P13" s="20"/>
      <c r="Q13" s="55"/>
      <c r="R13" s="2"/>
    </row>
    <row x14ac:dyDescent="0.25" r="14" customHeight="1" ht="17.25">
      <c r="A14" s="33">
        <v>44743</v>
      </c>
      <c r="B14" s="34" t="s">
        <v>14</v>
      </c>
      <c r="C14" s="19">
        <v>-40</v>
      </c>
      <c r="D14" s="19">
        <v>-44</v>
      </c>
      <c r="E14" s="20"/>
      <c r="F14" s="19">
        <v>-96</v>
      </c>
      <c r="G14" s="19">
        <v>-28</v>
      </c>
      <c r="H14" s="20"/>
      <c r="I14" s="19">
        <v>-35</v>
      </c>
      <c r="J14" s="20"/>
      <c r="K14" s="20"/>
      <c r="L14" s="20"/>
      <c r="M14" s="20"/>
      <c r="N14" s="20"/>
      <c r="O14" s="19">
        <v>-6</v>
      </c>
      <c r="P14" s="19">
        <v>-4</v>
      </c>
      <c r="Q14" s="55"/>
      <c r="R14" s="2"/>
    </row>
    <row x14ac:dyDescent="0.25" r="15" customHeight="1" ht="17.25">
      <c r="A15" s="21" t="s">
        <v>6139</v>
      </c>
      <c r="B15" s="47"/>
      <c r="C15" s="23">
        <f>SUM(C12:C14)</f>
      </c>
      <c r="D15" s="23">
        <f>SUM(D12:D14)</f>
      </c>
      <c r="E15" s="23">
        <f>SUM(E12:E14)</f>
      </c>
      <c r="F15" s="23">
        <f>SUM(F12:F14)</f>
      </c>
      <c r="G15" s="23">
        <f>SUM(G12:G14)</f>
      </c>
      <c r="H15" s="23">
        <f>SUM(H12:H14)</f>
      </c>
      <c r="I15" s="23">
        <f>SUM(I12:I14)</f>
      </c>
      <c r="J15" s="23">
        <f>SUM(J12:J14)</f>
      </c>
      <c r="K15" s="23">
        <f>SUM(K12:K14)</f>
      </c>
      <c r="L15" s="23">
        <f>SUM(L12:L14)</f>
      </c>
      <c r="M15" s="23">
        <f>SUM(M12:M14)</f>
      </c>
      <c r="N15" s="23">
        <f>SUM(N12:N14)</f>
      </c>
      <c r="O15" s="23">
        <f>SUM(O12:O14)</f>
      </c>
      <c r="P15" s="49">
        <f>SUM(P12:P14)</f>
      </c>
      <c r="Q15" s="149"/>
      <c r="R15" s="2"/>
    </row>
    <row x14ac:dyDescent="0.25" r="16" customHeight="1" ht="17.25">
      <c r="A16" s="877" t="s">
        <v>4154</v>
      </c>
      <c r="B16" s="316" t="s">
        <v>14</v>
      </c>
      <c r="C16" s="937">
        <v>-40</v>
      </c>
      <c r="D16" s="937">
        <v>-39</v>
      </c>
      <c r="E16" s="937">
        <v>-7</v>
      </c>
      <c r="F16" s="937">
        <v>-63</v>
      </c>
      <c r="G16" s="937">
        <v>-22</v>
      </c>
      <c r="H16" s="937">
        <v>-8</v>
      </c>
      <c r="I16" s="937">
        <v>-15</v>
      </c>
      <c r="J16" s="937">
        <v>-8</v>
      </c>
      <c r="K16" s="937">
        <v>-8</v>
      </c>
      <c r="L16" s="543"/>
      <c r="M16" s="937">
        <v>-17</v>
      </c>
      <c r="N16" s="937">
        <v>-80</v>
      </c>
      <c r="O16" s="937">
        <v>-4</v>
      </c>
      <c r="P16" s="543"/>
      <c r="Q16" s="496"/>
      <c r="R16" s="2"/>
    </row>
    <row x14ac:dyDescent="0.25" r="17" customHeight="1" ht="17.25">
      <c r="A17" s="50"/>
      <c r="B17" s="51" t="s">
        <v>17</v>
      </c>
      <c r="C17" s="57"/>
      <c r="D17" s="106"/>
      <c r="E17" s="53">
        <v>-5</v>
      </c>
      <c r="F17" s="53">
        <v>-1</v>
      </c>
      <c r="G17" s="106"/>
      <c r="H17" s="57"/>
      <c r="I17" s="57"/>
      <c r="J17" s="53">
        <v>-4</v>
      </c>
      <c r="K17" s="57"/>
      <c r="L17" s="106"/>
      <c r="M17" s="53">
        <v>-4</v>
      </c>
      <c r="N17" s="57"/>
      <c r="O17" s="57"/>
      <c r="P17" s="106"/>
      <c r="Q17" s="51"/>
      <c r="R17" s="532" t="s">
        <v>6141</v>
      </c>
    </row>
    <row x14ac:dyDescent="0.25" r="18" customHeight="1" ht="17.25">
      <c r="A18" s="62" t="s">
        <v>6155</v>
      </c>
      <c r="B18" s="63"/>
      <c r="C18" s="80">
        <f>SUM(C15:C17)</f>
      </c>
      <c r="D18" s="49">
        <f>SUM(D15:D17)</f>
      </c>
      <c r="E18" s="80">
        <f>SUM(E15:E17)</f>
      </c>
      <c r="F18" s="80">
        <f>SUM(F15:F17)</f>
      </c>
      <c r="G18" s="80">
        <f>SUM(G15:G17)</f>
      </c>
      <c r="H18" s="80">
        <f>SUM(H15:H17)</f>
      </c>
      <c r="I18" s="80">
        <f>SUM(I15:I17)</f>
      </c>
      <c r="J18" s="80">
        <f>SUM(J15:J17)</f>
      </c>
      <c r="K18" s="80">
        <f>SUM(K15:K17)</f>
      </c>
      <c r="L18" s="81">
        <f>SUM(L15:L17)</f>
      </c>
      <c r="M18" s="80">
        <f>SUM(M15:M17)</f>
      </c>
      <c r="N18" s="80">
        <f>SUM(N15:N17)</f>
      </c>
      <c r="O18" s="80">
        <f>SUM(O15:O17)</f>
      </c>
      <c r="P18" s="49">
        <f>SUM(P15:P17)</f>
      </c>
      <c r="Q18" s="149"/>
      <c r="R18" s="2"/>
    </row>
    <row x14ac:dyDescent="0.25" r="19" customHeight="1" ht="17.25">
      <c r="A19" s="50"/>
      <c r="B19" s="51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51"/>
      <c r="R19" s="2"/>
    </row>
    <row x14ac:dyDescent="0.25" r="20" customHeight="1" ht="17.25">
      <c r="A20" s="33"/>
      <c r="B20" s="34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R20" s="2"/>
    </row>
    <row x14ac:dyDescent="0.25" r="21" customHeight="1" ht="17.25">
      <c r="A21" s="109"/>
      <c r="B21" s="110"/>
      <c r="C21" s="111"/>
      <c r="D21" s="295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0"/>
      <c r="R21" s="2"/>
    </row>
    <row x14ac:dyDescent="0.25" r="22" customHeight="1" ht="17.25">
      <c r="A22" s="37"/>
      <c r="B22" s="8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2"/>
      <c r="R22" s="2"/>
    </row>
    <row x14ac:dyDescent="0.25" r="23" customHeight="1" ht="17.25">
      <c r="A23" s="531" t="s">
        <v>6156</v>
      </c>
      <c r="B23" s="53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2"/>
      <c r="R23" s="2"/>
    </row>
    <row x14ac:dyDescent="0.25" r="24" customHeight="1" ht="17.25">
      <c r="A24" s="531" t="s">
        <v>6157</v>
      </c>
      <c r="B24" s="53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2"/>
      <c r="R24" s="2"/>
    </row>
    <row x14ac:dyDescent="0.25" r="25" customHeight="1" ht="17.25">
      <c r="A25" s="531" t="s">
        <v>6158</v>
      </c>
      <c r="B25" s="53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2"/>
      <c r="R25" s="2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3"/>
      <c r="H1" s="5"/>
      <c r="I1" s="5"/>
      <c r="J1" s="5"/>
      <c r="K1" s="5"/>
      <c r="L1" s="5"/>
      <c r="M1" s="5"/>
      <c r="N1" s="5"/>
      <c r="O1" s="5"/>
      <c r="P1" s="5"/>
      <c r="Q1" s="2"/>
    </row>
    <row x14ac:dyDescent="0.25" r="2" customHeight="1" ht="17.25">
      <c r="A2" s="1"/>
      <c r="B2" s="4"/>
      <c r="C2" s="5"/>
      <c r="D2" s="5"/>
      <c r="E2" s="5"/>
      <c r="F2" s="5"/>
      <c r="G2" s="3"/>
      <c r="H2" s="5"/>
      <c r="I2" s="5"/>
      <c r="J2" s="5"/>
      <c r="K2" s="5"/>
      <c r="L2" s="5"/>
      <c r="M2" s="5"/>
      <c r="N2" s="5"/>
      <c r="O2" s="5"/>
      <c r="P2" s="5"/>
      <c r="Q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</row>
    <row x14ac:dyDescent="0.25" r="4" customHeight="1" ht="17.25">
      <c r="A4" s="1" t="s">
        <v>6146</v>
      </c>
      <c r="B4" s="4"/>
      <c r="C4" s="5"/>
      <c r="D4" s="5"/>
      <c r="E4" s="5"/>
      <c r="F4" s="5"/>
      <c r="G4" s="114"/>
      <c r="H4" s="5"/>
      <c r="I4" s="5"/>
      <c r="J4" s="5"/>
      <c r="K4" s="5"/>
      <c r="L4" s="5"/>
      <c r="M4" s="5"/>
      <c r="N4" s="5"/>
      <c r="O4" s="5"/>
      <c r="P4" s="5"/>
      <c r="Q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76</v>
      </c>
      <c r="F6" s="267" t="s">
        <v>10</v>
      </c>
      <c r="G6" s="267" t="s">
        <v>9</v>
      </c>
      <c r="H6" s="267" t="s">
        <v>8</v>
      </c>
      <c r="I6" s="267" t="s">
        <v>358</v>
      </c>
      <c r="J6" s="267" t="s">
        <v>428</v>
      </c>
      <c r="K6" s="267" t="s">
        <v>33</v>
      </c>
      <c r="L6" s="267" t="s">
        <v>31</v>
      </c>
      <c r="M6" s="267" t="s">
        <v>32</v>
      </c>
      <c r="N6" s="267" t="s">
        <v>1866</v>
      </c>
      <c r="O6" s="267" t="s">
        <v>75</v>
      </c>
      <c r="P6" s="267"/>
      <c r="Q6" s="2"/>
    </row>
    <row x14ac:dyDescent="0.25" r="7" customHeight="1" ht="17.25">
      <c r="A7" s="15" t="s">
        <v>3013</v>
      </c>
      <c r="B7" s="16" t="s">
        <v>6147</v>
      </c>
      <c r="C7" s="17">
        <v>70</v>
      </c>
      <c r="D7" s="17">
        <v>90</v>
      </c>
      <c r="E7" s="17">
        <v>40</v>
      </c>
      <c r="F7" s="17">
        <v>20</v>
      </c>
      <c r="G7" s="17">
        <v>40</v>
      </c>
      <c r="H7" s="17">
        <v>150</v>
      </c>
      <c r="I7" s="17">
        <v>150</v>
      </c>
      <c r="J7" s="17">
        <v>8</v>
      </c>
      <c r="K7" s="17">
        <v>300</v>
      </c>
      <c r="L7" s="36"/>
      <c r="M7" s="36"/>
      <c r="N7" s="36"/>
      <c r="O7" s="36"/>
      <c r="P7" s="18"/>
      <c r="Q7" s="2"/>
    </row>
    <row x14ac:dyDescent="0.25" r="8" customHeight="1" ht="17.25">
      <c r="A8" s="15" t="s">
        <v>3014</v>
      </c>
      <c r="B8" s="16" t="s">
        <v>6148</v>
      </c>
      <c r="C8" s="18"/>
      <c r="D8" s="18"/>
      <c r="E8" s="18"/>
      <c r="F8" s="18"/>
      <c r="G8" s="18"/>
      <c r="H8" s="18"/>
      <c r="I8" s="18"/>
      <c r="J8" s="18"/>
      <c r="K8" s="18"/>
      <c r="L8" s="17">
        <v>50</v>
      </c>
      <c r="M8" s="17">
        <v>100</v>
      </c>
      <c r="N8" s="17">
        <v>40</v>
      </c>
      <c r="O8" s="17">
        <v>20</v>
      </c>
      <c r="P8" s="18"/>
      <c r="Q8" s="2"/>
    </row>
    <row x14ac:dyDescent="0.25" r="9" customHeight="1" ht="17.25">
      <c r="A9" s="932" t="s">
        <v>6149</v>
      </c>
      <c r="B9" s="933" t="s">
        <v>6150</v>
      </c>
      <c r="C9" s="934">
        <v>20</v>
      </c>
      <c r="D9" s="935"/>
      <c r="E9" s="935"/>
      <c r="F9" s="934">
        <v>15</v>
      </c>
      <c r="G9" s="934">
        <v>22</v>
      </c>
      <c r="H9" s="935"/>
      <c r="I9" s="935"/>
      <c r="J9" s="935"/>
      <c r="K9" s="935"/>
      <c r="L9" s="935"/>
      <c r="M9" s="935"/>
      <c r="N9" s="935"/>
      <c r="O9" s="935"/>
      <c r="P9" s="936"/>
      <c r="Q9" s="2"/>
    </row>
    <row x14ac:dyDescent="0.25" r="10" customHeight="1" ht="17.25">
      <c r="A10" s="21" t="s">
        <v>6133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3">
        <f>SUM(M7:M9)</f>
      </c>
      <c r="N10" s="23">
        <f>SUM(N7:N9)</f>
      </c>
      <c r="O10" s="23">
        <f>SUM(O7:O9)</f>
      </c>
      <c r="P10" s="119"/>
      <c r="Q10" s="2"/>
    </row>
    <row x14ac:dyDescent="0.25" r="11" customHeight="1" ht="17.25">
      <c r="A11" s="33">
        <v>44480</v>
      </c>
      <c r="B11" s="34" t="s">
        <v>6151</v>
      </c>
      <c r="C11" s="35"/>
      <c r="D11" s="20"/>
      <c r="E11" s="35"/>
      <c r="F11" s="19">
        <v>40</v>
      </c>
      <c r="G11" s="19">
        <v>100</v>
      </c>
      <c r="H11" s="20"/>
      <c r="I11" s="20"/>
      <c r="J11" s="19">
        <v>10</v>
      </c>
      <c r="K11" s="35"/>
      <c r="L11" s="35"/>
      <c r="M11" s="35"/>
      <c r="N11" s="35"/>
      <c r="O11" s="35"/>
      <c r="P11" s="20"/>
      <c r="Q11" s="2"/>
    </row>
    <row x14ac:dyDescent="0.25" r="12" customHeight="1" ht="17.25">
      <c r="A12" s="21" t="s">
        <v>6134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23">
        <f>SUM(M10:M11)</f>
      </c>
      <c r="N12" s="23">
        <f>SUM(N10:N11)</f>
      </c>
      <c r="O12" s="23">
        <f>SUM(O10:O11)</f>
      </c>
      <c r="P12" s="119"/>
      <c r="Q12" s="2"/>
    </row>
    <row x14ac:dyDescent="0.25" r="13" customHeight="1" ht="17.25">
      <c r="A13" s="33" t="s">
        <v>3649</v>
      </c>
      <c r="B13" s="34" t="s">
        <v>14</v>
      </c>
      <c r="C13" s="18"/>
      <c r="D13" s="18"/>
      <c r="E13" s="18"/>
      <c r="F13" s="17">
        <v>-43</v>
      </c>
      <c r="G13" s="18"/>
      <c r="H13" s="18"/>
      <c r="I13" s="18"/>
      <c r="J13" s="18"/>
      <c r="K13" s="18"/>
      <c r="L13" s="17">
        <v>-50</v>
      </c>
      <c r="M13" s="17">
        <v>-96</v>
      </c>
      <c r="N13" s="17">
        <v>-34</v>
      </c>
      <c r="O13" s="17">
        <v>-18</v>
      </c>
      <c r="P13" s="18"/>
      <c r="Q13" s="2"/>
    </row>
    <row x14ac:dyDescent="0.25" r="14" customHeight="1" ht="17.25">
      <c r="A14" s="33" t="s">
        <v>3649</v>
      </c>
      <c r="B14" s="34" t="s">
        <v>14</v>
      </c>
      <c r="C14" s="17">
        <v>-84</v>
      </c>
      <c r="D14" s="18"/>
      <c r="E14" s="18"/>
      <c r="F14" s="17">
        <v>-30</v>
      </c>
      <c r="G14" s="18"/>
      <c r="H14" s="17">
        <v>-50</v>
      </c>
      <c r="I14" s="17">
        <v>-50</v>
      </c>
      <c r="J14" s="17">
        <v>-10</v>
      </c>
      <c r="K14" s="17">
        <v>-100</v>
      </c>
      <c r="L14" s="18"/>
      <c r="M14" s="18"/>
      <c r="N14" s="18"/>
      <c r="O14" s="18"/>
      <c r="P14" s="18"/>
      <c r="Q14" s="2"/>
    </row>
    <row x14ac:dyDescent="0.25" r="15" customHeight="1" ht="17.25">
      <c r="A15" s="33" t="s">
        <v>3334</v>
      </c>
      <c r="B15" s="34" t="s">
        <v>14</v>
      </c>
      <c r="C15" s="20"/>
      <c r="D15" s="19">
        <v>-83</v>
      </c>
      <c r="E15" s="19">
        <v>-37</v>
      </c>
      <c r="F15" s="20"/>
      <c r="G15" s="19">
        <v>-150</v>
      </c>
      <c r="H15" s="19">
        <v>-96</v>
      </c>
      <c r="I15" s="19">
        <v>-100</v>
      </c>
      <c r="J15" s="20"/>
      <c r="K15" s="19">
        <v>-189</v>
      </c>
      <c r="L15" s="20"/>
      <c r="M15" s="20"/>
      <c r="N15" s="20"/>
      <c r="O15" s="20"/>
      <c r="P15" s="20"/>
      <c r="Q15" s="2"/>
    </row>
    <row x14ac:dyDescent="0.25" r="16" customHeight="1" ht="17.25">
      <c r="A16" s="21" t="s">
        <v>6135</v>
      </c>
      <c r="B16" s="47"/>
      <c r="C16" s="23">
        <f>SUM(C12:C15)</f>
      </c>
      <c r="D16" s="23">
        <f>SUM(D12:D15)</f>
      </c>
      <c r="E16" s="23">
        <f>SUM(E12:E15)</f>
      </c>
      <c r="F16" s="23">
        <f>SUM(F12:F15)</f>
      </c>
      <c r="G16" s="23">
        <f>SUM(G12:G15)</f>
      </c>
      <c r="H16" s="23">
        <f>SUM(H12:H15)</f>
      </c>
      <c r="I16" s="23">
        <f>SUM(I12:I15)</f>
      </c>
      <c r="J16" s="23">
        <f>SUM(J12:J15)</f>
      </c>
      <c r="K16" s="23">
        <f>SUM(K12:K15)</f>
      </c>
      <c r="L16" s="23">
        <f>SUM(L12:L15)</f>
      </c>
      <c r="M16" s="23">
        <f>SUM(M12:M15)</f>
      </c>
      <c r="N16" s="23">
        <f>SUM(N12:N15)</f>
      </c>
      <c r="O16" s="23">
        <f>SUM(O12:O15)</f>
      </c>
      <c r="P16" s="23">
        <f>SUM(P12:P15)</f>
      </c>
      <c r="Q16" s="2"/>
    </row>
    <row x14ac:dyDescent="0.25" r="17" customHeight="1" ht="17.25">
      <c r="A17" s="33" t="s">
        <v>49</v>
      </c>
      <c r="B17" s="34" t="s">
        <v>14</v>
      </c>
      <c r="C17" s="19">
        <v>-6</v>
      </c>
      <c r="D17" s="19">
        <v>-7</v>
      </c>
      <c r="E17" s="19">
        <v>-3</v>
      </c>
      <c r="F17" s="19">
        <v>-2</v>
      </c>
      <c r="G17" s="19">
        <v>-12</v>
      </c>
      <c r="H17" s="20"/>
      <c r="I17" s="20"/>
      <c r="J17" s="19">
        <v>-8</v>
      </c>
      <c r="K17" s="19">
        <v>-11</v>
      </c>
      <c r="L17" s="20"/>
      <c r="M17" s="19">
        <v>-4</v>
      </c>
      <c r="N17" s="19">
        <v>-6</v>
      </c>
      <c r="O17" s="19">
        <v>-2</v>
      </c>
      <c r="P17" s="20"/>
      <c r="Q17" s="2"/>
    </row>
    <row x14ac:dyDescent="0.25" r="18" customHeight="1" ht="17.25">
      <c r="A18" s="21" t="s">
        <v>6139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23">
        <f>SUM(L16:L17)</f>
      </c>
      <c r="M18" s="23">
        <f>SUM(M16:M17)</f>
      </c>
      <c r="N18" s="23">
        <f>SUM(N16:N17)</f>
      </c>
      <c r="O18" s="23">
        <f>SUM(O16:O17)</f>
      </c>
      <c r="P18" s="23">
        <f>SUM(P16:P17)</f>
      </c>
      <c r="Q18" s="2"/>
    </row>
    <row x14ac:dyDescent="0.25" r="19" customHeight="1" ht="17.25">
      <c r="A19" s="28"/>
      <c r="B19" s="29" t="s">
        <v>17</v>
      </c>
      <c r="C19" s="31"/>
      <c r="D19" s="31"/>
      <c r="E19" s="31"/>
      <c r="F19" s="31"/>
      <c r="G19" s="31"/>
      <c r="H19" s="30">
        <v>-4</v>
      </c>
      <c r="I19" s="31"/>
      <c r="J19" s="31"/>
      <c r="K19" s="31"/>
      <c r="L19" s="31"/>
      <c r="M19" s="31"/>
      <c r="N19" s="31"/>
      <c r="O19" s="31"/>
      <c r="P19" s="31"/>
      <c r="Q19" s="32" t="s">
        <v>6141</v>
      </c>
    </row>
    <row x14ac:dyDescent="0.25" r="20" customHeight="1" ht="17.25">
      <c r="A20" s="33"/>
      <c r="B20" s="34"/>
      <c r="C20" s="35"/>
      <c r="D20" s="20"/>
      <c r="E20" s="20"/>
      <c r="F20" s="35"/>
      <c r="G20" s="20"/>
      <c r="H20" s="35"/>
      <c r="I20" s="35"/>
      <c r="J20" s="35"/>
      <c r="K20" s="35"/>
      <c r="L20" s="20"/>
      <c r="M20" s="20"/>
      <c r="N20" s="20"/>
      <c r="O20" s="20"/>
      <c r="P20" s="20"/>
      <c r="Q20" s="2"/>
    </row>
    <row x14ac:dyDescent="0.25" r="21" customHeight="1" ht="17.25">
      <c r="A21" s="33"/>
      <c r="B21" s="34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2"/>
    </row>
    <row x14ac:dyDescent="0.25" r="22" customHeight="1" ht="17.25">
      <c r="A22" s="33"/>
      <c r="B22" s="34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2"/>
    </row>
    <row x14ac:dyDescent="0.25" r="23" customHeight="1" ht="17.25">
      <c r="A23" s="123"/>
      <c r="B23" s="124"/>
      <c r="C23" s="18"/>
      <c r="D23" s="18"/>
      <c r="E23" s="18"/>
      <c r="F23" s="18"/>
      <c r="G23" s="36"/>
      <c r="H23" s="18"/>
      <c r="I23" s="18"/>
      <c r="J23" s="18"/>
      <c r="K23" s="18"/>
      <c r="L23" s="18"/>
      <c r="M23" s="18"/>
      <c r="N23" s="18"/>
      <c r="O23" s="18"/>
      <c r="P23" s="18"/>
      <c r="Q23" s="2"/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40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8.719285714285713" customWidth="1" bestFit="1"/>
    <col min="4" max="4" style="116" width="8.576428571428572" customWidth="1" bestFit="1"/>
    <col min="5" max="5" style="116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8.576428571428572" customWidth="1" bestFit="1"/>
    <col min="16" max="16" style="41" width="8.576428571428572" customWidth="1" bestFit="1"/>
    <col min="17" max="17" style="41" width="8.576428571428572" customWidth="1" bestFit="1"/>
    <col min="18" max="18" style="41" width="8.576428571428572" customWidth="1" bestFit="1"/>
    <col min="19" max="19" style="40" width="12.43357142857143" customWidth="1" bestFit="1"/>
    <col min="20" max="20" style="40" width="12.43357142857143" customWidth="1" bestFit="1"/>
    <col min="21" max="21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3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2"/>
      <c r="T1" s="2"/>
      <c r="U1" s="2"/>
    </row>
    <row x14ac:dyDescent="0.25" r="2" customHeight="1" ht="17.25">
      <c r="A2" s="1"/>
      <c r="B2" s="4"/>
      <c r="C2" s="5"/>
      <c r="D2" s="5"/>
      <c r="E2" s="5"/>
      <c r="F2" s="5"/>
      <c r="G2" s="3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2"/>
      <c r="T2" s="2"/>
      <c r="U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2"/>
      <c r="T3" s="2"/>
      <c r="U3" s="2"/>
    </row>
    <row x14ac:dyDescent="0.25" r="4" customHeight="1" ht="17.25">
      <c r="A4" s="1" t="s">
        <v>6124</v>
      </c>
      <c r="B4" s="4"/>
      <c r="C4" s="5"/>
      <c r="D4" s="5"/>
      <c r="E4" s="5"/>
      <c r="F4" s="5"/>
      <c r="G4" s="11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2"/>
      <c r="T4" s="2"/>
      <c r="U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2"/>
      <c r="T5" s="2"/>
      <c r="U5" s="2"/>
    </row>
    <row x14ac:dyDescent="0.25" r="6" customHeight="1" ht="17.25">
      <c r="A6" s="231" t="s">
        <v>4</v>
      </c>
      <c r="B6" s="232" t="s">
        <v>5</v>
      </c>
      <c r="C6" s="267" t="s">
        <v>9</v>
      </c>
      <c r="D6" s="267" t="s">
        <v>31</v>
      </c>
      <c r="E6" s="267" t="s">
        <v>32</v>
      </c>
      <c r="F6" s="267" t="s">
        <v>33</v>
      </c>
      <c r="G6" s="267" t="s">
        <v>1083</v>
      </c>
      <c r="H6" s="267" t="s">
        <v>7</v>
      </c>
      <c r="I6" s="267" t="s">
        <v>10</v>
      </c>
      <c r="J6" s="267" t="s">
        <v>428</v>
      </c>
      <c r="K6" s="267" t="s">
        <v>8</v>
      </c>
      <c r="L6" s="267" t="s">
        <v>6</v>
      </c>
      <c r="M6" s="267" t="s">
        <v>1866</v>
      </c>
      <c r="N6" s="267" t="s">
        <v>383</v>
      </c>
      <c r="O6" s="267" t="s">
        <v>75</v>
      </c>
      <c r="P6" s="267" t="s">
        <v>76</v>
      </c>
      <c r="Q6" s="267" t="s">
        <v>368</v>
      </c>
      <c r="R6" s="267"/>
      <c r="S6" s="2"/>
      <c r="T6" s="2"/>
      <c r="U6" s="2"/>
    </row>
    <row x14ac:dyDescent="0.25" r="7" customHeight="1" ht="17.25">
      <c r="A7" s="442">
        <v>44204</v>
      </c>
      <c r="B7" s="443" t="s">
        <v>5965</v>
      </c>
      <c r="C7" s="444"/>
      <c r="D7" s="925">
        <v>14</v>
      </c>
      <c r="E7" s="444"/>
      <c r="F7" s="925">
        <v>50</v>
      </c>
      <c r="G7" s="444"/>
      <c r="H7" s="925">
        <v>60</v>
      </c>
      <c r="I7" s="444"/>
      <c r="J7" s="444"/>
      <c r="K7" s="925">
        <v>60</v>
      </c>
      <c r="L7" s="444"/>
      <c r="M7" s="444"/>
      <c r="N7" s="444"/>
      <c r="O7" s="444"/>
      <c r="P7" s="444"/>
      <c r="Q7" s="925">
        <v>30</v>
      </c>
      <c r="R7" s="444"/>
      <c r="S7" s="2"/>
      <c r="T7" s="2"/>
      <c r="U7" s="2"/>
    </row>
    <row x14ac:dyDescent="0.25" r="8" customHeight="1" ht="17.25">
      <c r="A8" s="15">
        <v>44294</v>
      </c>
      <c r="B8" s="16" t="s">
        <v>6125</v>
      </c>
      <c r="C8" s="17">
        <v>12</v>
      </c>
      <c r="D8" s="18"/>
      <c r="E8" s="17">
        <v>10</v>
      </c>
      <c r="F8" s="17">
        <v>100</v>
      </c>
      <c r="G8" s="36"/>
      <c r="H8" s="17">
        <v>8</v>
      </c>
      <c r="I8" s="17">
        <v>5</v>
      </c>
      <c r="J8" s="17">
        <v>13</v>
      </c>
      <c r="K8" s="17">
        <v>10</v>
      </c>
      <c r="L8" s="17">
        <v>4</v>
      </c>
      <c r="M8" s="17">
        <v>20</v>
      </c>
      <c r="N8" s="36"/>
      <c r="O8" s="36"/>
      <c r="P8" s="36"/>
      <c r="Q8" s="36"/>
      <c r="R8" s="36"/>
      <c r="S8" s="2"/>
      <c r="T8" s="2"/>
      <c r="U8" s="2"/>
    </row>
    <row x14ac:dyDescent="0.25" r="9" customHeight="1" ht="17.25">
      <c r="A9" s="15">
        <v>44294</v>
      </c>
      <c r="B9" s="16" t="s">
        <v>6126</v>
      </c>
      <c r="C9" s="17">
        <v>280</v>
      </c>
      <c r="D9" s="17">
        <v>30</v>
      </c>
      <c r="E9" s="17">
        <v>40</v>
      </c>
      <c r="F9" s="17">
        <v>100</v>
      </c>
      <c r="G9" s="17">
        <v>100</v>
      </c>
      <c r="H9" s="17">
        <v>210</v>
      </c>
      <c r="I9" s="17">
        <v>80</v>
      </c>
      <c r="J9" s="17">
        <v>40</v>
      </c>
      <c r="K9" s="17">
        <v>12</v>
      </c>
      <c r="L9" s="17">
        <v>140</v>
      </c>
      <c r="M9" s="17">
        <v>15</v>
      </c>
      <c r="N9" s="36"/>
      <c r="O9" s="36"/>
      <c r="P9" s="36"/>
      <c r="Q9" s="36"/>
      <c r="R9" s="36"/>
      <c r="S9" s="2"/>
      <c r="T9" s="2"/>
      <c r="U9" s="2"/>
    </row>
    <row x14ac:dyDescent="0.25" r="10" customHeight="1" ht="17.25">
      <c r="A10" s="15">
        <v>44385</v>
      </c>
      <c r="B10" s="16" t="s">
        <v>6127</v>
      </c>
      <c r="C10" s="17">
        <v>45</v>
      </c>
      <c r="D10" s="17">
        <v>6</v>
      </c>
      <c r="E10" s="17">
        <v>16</v>
      </c>
      <c r="F10" s="17">
        <v>100</v>
      </c>
      <c r="G10" s="202"/>
      <c r="H10" s="295"/>
      <c r="I10" s="295"/>
      <c r="J10" s="202"/>
      <c r="K10" s="17">
        <v>15</v>
      </c>
      <c r="L10" s="418"/>
      <c r="M10" s="17">
        <v>15</v>
      </c>
      <c r="N10" s="202"/>
      <c r="O10" s="202"/>
      <c r="P10" s="202"/>
      <c r="Q10" s="295"/>
      <c r="R10" s="202"/>
      <c r="S10" s="2"/>
      <c r="T10" s="2"/>
      <c r="U10" s="2"/>
    </row>
    <row x14ac:dyDescent="0.25" r="11" customHeight="1" ht="17.25">
      <c r="A11" s="15">
        <v>44477</v>
      </c>
      <c r="B11" s="16" t="s">
        <v>6128</v>
      </c>
      <c r="C11" s="17">
        <v>5</v>
      </c>
      <c r="D11" s="18"/>
      <c r="E11" s="17">
        <v>4</v>
      </c>
      <c r="F11" s="17">
        <v>100</v>
      </c>
      <c r="G11" s="17">
        <v>225</v>
      </c>
      <c r="H11" s="18"/>
      <c r="I11" s="18"/>
      <c r="J11" s="18"/>
      <c r="K11" s="17">
        <v>5</v>
      </c>
      <c r="L11" s="18"/>
      <c r="M11" s="17">
        <v>15</v>
      </c>
      <c r="N11" s="17">
        <v>50</v>
      </c>
      <c r="O11" s="17">
        <v>20</v>
      </c>
      <c r="P11" s="17">
        <v>20</v>
      </c>
      <c r="Q11" s="36"/>
      <c r="R11" s="18"/>
      <c r="S11" s="2"/>
      <c r="T11" s="2"/>
      <c r="U11" s="2"/>
    </row>
    <row x14ac:dyDescent="0.25" r="12" customHeight="1" ht="17.25">
      <c r="A12" s="123" t="s">
        <v>91</v>
      </c>
      <c r="B12" s="124" t="s">
        <v>6129</v>
      </c>
      <c r="C12" s="18"/>
      <c r="D12" s="103">
        <v>-14</v>
      </c>
      <c r="E12" s="18"/>
      <c r="F12" s="103">
        <v>-50</v>
      </c>
      <c r="G12" s="18"/>
      <c r="H12" s="103">
        <v>-59</v>
      </c>
      <c r="I12" s="18"/>
      <c r="J12" s="18"/>
      <c r="K12" s="103">
        <v>-60</v>
      </c>
      <c r="L12" s="18"/>
      <c r="M12" s="18"/>
      <c r="N12" s="18"/>
      <c r="O12" s="18"/>
      <c r="P12" s="18"/>
      <c r="Q12" s="103">
        <v>-30</v>
      </c>
      <c r="R12" s="18"/>
      <c r="S12" s="2"/>
      <c r="T12" s="2"/>
      <c r="U12" s="2"/>
    </row>
    <row x14ac:dyDescent="0.25" r="13" customHeight="1" ht="17.25">
      <c r="A13" s="554" t="s">
        <v>93</v>
      </c>
      <c r="B13" s="413" t="s">
        <v>6130</v>
      </c>
      <c r="C13" s="27"/>
      <c r="D13" s="27"/>
      <c r="E13" s="27"/>
      <c r="F13" s="27"/>
      <c r="G13" s="27"/>
      <c r="H13" s="460">
        <v>-1</v>
      </c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"/>
      <c r="T13" s="2"/>
      <c r="U13" s="2"/>
    </row>
    <row x14ac:dyDescent="0.25" r="14" customHeight="1" ht="17.25">
      <c r="A14" s="21" t="s">
        <v>6131</v>
      </c>
      <c r="B14" s="47"/>
      <c r="C14" s="23">
        <f>SUM(C7:C13)</f>
      </c>
      <c r="D14" s="23">
        <f>SUM(D7:D13)</f>
      </c>
      <c r="E14" s="23">
        <f>SUM(E7:E13)</f>
      </c>
      <c r="F14" s="23">
        <f>SUM(F7:F13)</f>
      </c>
      <c r="G14" s="23">
        <f>SUM(G7:G13)</f>
      </c>
      <c r="H14" s="23">
        <f>SUM(H7:H13)</f>
      </c>
      <c r="I14" s="23">
        <f>SUM(I7:I13)</f>
      </c>
      <c r="J14" s="23">
        <f>SUM(J7:J13)</f>
      </c>
      <c r="K14" s="23">
        <f>SUM(K7:K13)</f>
      </c>
      <c r="L14" s="23">
        <f>SUM(L7:L13)</f>
      </c>
      <c r="M14" s="23">
        <f>SUM(M7:M13)</f>
      </c>
      <c r="N14" s="23">
        <f>SUM(N7:N13)</f>
      </c>
      <c r="O14" s="23">
        <f>SUM(O7:O13)</f>
      </c>
      <c r="P14" s="23">
        <f>SUM(P7:P13)</f>
      </c>
      <c r="Q14" s="23">
        <f>SUM(Q7:Q13)</f>
      </c>
      <c r="R14" s="112"/>
      <c r="S14" s="2"/>
      <c r="T14" s="2"/>
      <c r="U14" s="2"/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2"/>
      <c r="T15" s="2"/>
      <c r="U15" s="2"/>
    </row>
    <row x14ac:dyDescent="0.25" r="16" customHeight="1" ht="17.25">
      <c r="A16" s="21" t="s">
        <v>6132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23">
        <f>SUM(M14:M15)</f>
      </c>
      <c r="N16" s="23">
        <f>SUM(N14:N15)</f>
      </c>
      <c r="O16" s="23">
        <f>SUM(O14:O15)</f>
      </c>
      <c r="P16" s="23">
        <f>SUM(P14:P15)</f>
      </c>
      <c r="Q16" s="23">
        <f>SUM(Q14:Q15)</f>
      </c>
      <c r="R16" s="112"/>
      <c r="S16" s="2"/>
      <c r="T16" s="2"/>
      <c r="U16" s="2"/>
    </row>
    <row x14ac:dyDescent="0.25" r="17" customHeight="1" ht="17.25">
      <c r="A17" s="33"/>
      <c r="B17" s="34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2"/>
      <c r="T17" s="2"/>
      <c r="U17" s="2"/>
    </row>
    <row x14ac:dyDescent="0.25" r="18" customHeight="1" ht="17.25">
      <c r="A18" s="21" t="s">
        <v>6133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23">
        <f>SUM(L16:L17)</f>
      </c>
      <c r="M18" s="23">
        <f>SUM(M16:M17)</f>
      </c>
      <c r="N18" s="23">
        <f>SUM(N16:N17)</f>
      </c>
      <c r="O18" s="23">
        <f>SUM(O16:O17)</f>
      </c>
      <c r="P18" s="23">
        <f>SUM(P16:P17)</f>
      </c>
      <c r="Q18" s="23">
        <f>SUM(Q16:Q17)</f>
      </c>
      <c r="R18" s="23">
        <f>SUM(R16:R17)</f>
      </c>
      <c r="S18" s="2"/>
      <c r="T18" s="2"/>
      <c r="U18" s="2"/>
    </row>
    <row x14ac:dyDescent="0.25" r="19" customHeight="1" ht="17.25">
      <c r="A19" s="33"/>
      <c r="B19" s="34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2"/>
      <c r="T19" s="2"/>
      <c r="U19" s="2"/>
    </row>
    <row x14ac:dyDescent="0.25" r="20" customHeight="1" ht="17.25">
      <c r="A20" s="21" t="s">
        <v>6134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3">
        <f>SUM(K18:K19)</f>
      </c>
      <c r="L20" s="23">
        <f>SUM(L18:L19)</f>
      </c>
      <c r="M20" s="23">
        <f>SUM(M18:M19)</f>
      </c>
      <c r="N20" s="23">
        <f>SUM(N18:N19)</f>
      </c>
      <c r="O20" s="23">
        <f>SUM(O18:O19)</f>
      </c>
      <c r="P20" s="23">
        <f>SUM(P18:P19)</f>
      </c>
      <c r="Q20" s="23">
        <f>SUM(Q18:Q19)</f>
      </c>
      <c r="R20" s="23">
        <f>SUM(R18:R19)</f>
      </c>
      <c r="S20" s="2"/>
      <c r="T20" s="2"/>
      <c r="U20" s="2"/>
    </row>
    <row x14ac:dyDescent="0.25" r="21" customHeight="1" ht="17.25">
      <c r="A21" s="33" t="s">
        <v>43</v>
      </c>
      <c r="B21" s="34" t="s">
        <v>14</v>
      </c>
      <c r="C21" s="35"/>
      <c r="D21" s="35"/>
      <c r="E21" s="35"/>
      <c r="F21" s="35"/>
      <c r="G21" s="35"/>
      <c r="H21" s="35"/>
      <c r="I21" s="19">
        <v>-33</v>
      </c>
      <c r="J21" s="19">
        <v>-21</v>
      </c>
      <c r="K21" s="35"/>
      <c r="L21" s="19">
        <v>-62</v>
      </c>
      <c r="M21" s="35"/>
      <c r="N21" s="35"/>
      <c r="O21" s="35"/>
      <c r="P21" s="35"/>
      <c r="Q21" s="35"/>
      <c r="R21" s="35"/>
      <c r="S21" s="2"/>
      <c r="T21" s="2"/>
      <c r="U21" s="2"/>
    </row>
    <row x14ac:dyDescent="0.25" r="22" customHeight="1" ht="17.25">
      <c r="A22" s="33" t="s">
        <v>3229</v>
      </c>
      <c r="B22" s="34" t="s">
        <v>14</v>
      </c>
      <c r="C22" s="20"/>
      <c r="D22" s="19">
        <v>-36</v>
      </c>
      <c r="E22" s="19">
        <v>-47</v>
      </c>
      <c r="F22" s="19">
        <v>-51</v>
      </c>
      <c r="G22" s="19">
        <v>-2</v>
      </c>
      <c r="H22" s="19">
        <v>-144</v>
      </c>
      <c r="I22" s="19">
        <v>-33</v>
      </c>
      <c r="J22" s="19">
        <v>-11</v>
      </c>
      <c r="K22" s="20"/>
      <c r="L22" s="19">
        <v>-64</v>
      </c>
      <c r="M22" s="19">
        <v>-35</v>
      </c>
      <c r="N22" s="19">
        <v>-45</v>
      </c>
      <c r="O22" s="19">
        <v>-20</v>
      </c>
      <c r="P22" s="19">
        <v>-10</v>
      </c>
      <c r="Q22" s="20"/>
      <c r="R22" s="20"/>
      <c r="S22" s="2"/>
      <c r="T22" s="2"/>
      <c r="U22" s="2"/>
    </row>
    <row x14ac:dyDescent="0.25" r="23" customHeight="1" ht="17.25">
      <c r="A23" s="21" t="s">
        <v>6135</v>
      </c>
      <c r="B23" s="47"/>
      <c r="C23" s="23">
        <f>SUM(C20:C22)</f>
      </c>
      <c r="D23" s="23">
        <f>SUM(D20:D22)</f>
      </c>
      <c r="E23" s="23">
        <f>SUM(E20:E22)</f>
      </c>
      <c r="F23" s="23">
        <f>SUM(F20:F22)</f>
      </c>
      <c r="G23" s="23">
        <f>SUM(G20:G22)</f>
      </c>
      <c r="H23" s="23">
        <f>SUM(H20:H22)</f>
      </c>
      <c r="I23" s="23">
        <f>SUM(I20:I22)</f>
      </c>
      <c r="J23" s="23">
        <f>SUM(J20:J22)</f>
      </c>
      <c r="K23" s="23">
        <f>SUM(K20:K22)</f>
      </c>
      <c r="L23" s="23">
        <f>SUM(L20:L22)</f>
      </c>
      <c r="M23" s="23">
        <f>SUM(M20:M22)</f>
      </c>
      <c r="N23" s="23">
        <f>SUM(N20:N22)</f>
      </c>
      <c r="O23" s="23">
        <f>SUM(O20:O22)</f>
      </c>
      <c r="P23" s="23">
        <f>SUM(P20:P22)</f>
      </c>
      <c r="Q23" s="23">
        <f>SUM(Q20:Q22)</f>
      </c>
      <c r="R23" s="23">
        <f>SUM(R20:R22)</f>
      </c>
      <c r="S23" s="2"/>
      <c r="T23" s="2"/>
      <c r="U23" s="2"/>
    </row>
    <row x14ac:dyDescent="0.25" r="24" customHeight="1" ht="17.25">
      <c r="A24" s="33">
        <v>44621</v>
      </c>
      <c r="B24" s="34" t="s">
        <v>14</v>
      </c>
      <c r="C24" s="19">
        <v>-331</v>
      </c>
      <c r="D24" s="20"/>
      <c r="E24" s="20"/>
      <c r="F24" s="19">
        <v>-443</v>
      </c>
      <c r="G24" s="20"/>
      <c r="H24" s="19">
        <v>-58</v>
      </c>
      <c r="I24" s="19">
        <v>-14</v>
      </c>
      <c r="J24" s="19">
        <v>-8</v>
      </c>
      <c r="K24" s="19">
        <v>-32</v>
      </c>
      <c r="L24" s="19">
        <v>-14</v>
      </c>
      <c r="M24" s="20"/>
      <c r="N24" s="20"/>
      <c r="O24" s="20"/>
      <c r="P24" s="19">
        <v>-10</v>
      </c>
      <c r="Q24" s="20"/>
      <c r="R24" s="20"/>
      <c r="S24" s="2"/>
      <c r="T24" s="2"/>
      <c r="U24" s="2"/>
    </row>
    <row x14ac:dyDescent="0.25" r="25" customHeight="1" ht="17.25">
      <c r="A25" s="33">
        <v>44621</v>
      </c>
      <c r="B25" s="34" t="s">
        <v>14</v>
      </c>
      <c r="C25" s="20"/>
      <c r="D25" s="20"/>
      <c r="E25" s="19">
        <v>-12</v>
      </c>
      <c r="F25" s="20"/>
      <c r="G25" s="20"/>
      <c r="H25" s="20"/>
      <c r="I25" s="20"/>
      <c r="J25" s="20"/>
      <c r="K25" s="20"/>
      <c r="L25" s="20"/>
      <c r="M25" s="19">
        <v>-13</v>
      </c>
      <c r="N25" s="19">
        <v>-8</v>
      </c>
      <c r="O25" s="20"/>
      <c r="P25" s="20"/>
      <c r="Q25" s="20"/>
      <c r="R25" s="20"/>
      <c r="S25" s="2"/>
      <c r="T25" s="2"/>
      <c r="U25" s="2"/>
    </row>
    <row x14ac:dyDescent="0.25" r="26" customHeight="1" ht="17.25">
      <c r="A26" s="926">
        <v>44743</v>
      </c>
      <c r="B26" s="927" t="s">
        <v>6136</v>
      </c>
      <c r="C26" s="928">
        <v>8</v>
      </c>
      <c r="D26" s="929"/>
      <c r="E26" s="929"/>
      <c r="F26" s="929"/>
      <c r="G26" s="929"/>
      <c r="H26" s="928">
        <v>4</v>
      </c>
      <c r="I26" s="929"/>
      <c r="J26" s="928">
        <v>3</v>
      </c>
      <c r="K26" s="928">
        <v>4</v>
      </c>
      <c r="L26" s="928">
        <v>4</v>
      </c>
      <c r="M26" s="929"/>
      <c r="N26" s="929"/>
      <c r="O26" s="928">
        <v>2</v>
      </c>
      <c r="P26" s="928">
        <v>2</v>
      </c>
      <c r="Q26" s="929"/>
      <c r="R26" s="929"/>
      <c r="S26" s="930" t="s">
        <v>6137</v>
      </c>
      <c r="T26" s="930"/>
      <c r="U26" s="930"/>
    </row>
    <row x14ac:dyDescent="0.25" r="27" customHeight="1" ht="17.25">
      <c r="A27" s="931" t="s">
        <v>1590</v>
      </c>
      <c r="B27" s="927" t="s">
        <v>6138</v>
      </c>
      <c r="C27" s="929"/>
      <c r="D27" s="929"/>
      <c r="E27" s="929"/>
      <c r="F27" s="929"/>
      <c r="G27" s="929"/>
      <c r="H27" s="929"/>
      <c r="I27" s="928">
        <v>1</v>
      </c>
      <c r="J27" s="31"/>
      <c r="K27" s="31"/>
      <c r="L27" s="31"/>
      <c r="M27" s="31"/>
      <c r="N27" s="31"/>
      <c r="O27" s="31"/>
      <c r="P27" s="31"/>
      <c r="Q27" s="31"/>
      <c r="R27" s="31"/>
      <c r="S27" s="930" t="s">
        <v>6137</v>
      </c>
      <c r="T27" s="930"/>
      <c r="U27" s="930"/>
    </row>
    <row x14ac:dyDescent="0.25" r="28" customHeight="1" ht="17.25">
      <c r="A28" s="21" t="s">
        <v>6139</v>
      </c>
      <c r="B28" s="47"/>
      <c r="C28" s="23">
        <f>SUM(C23:C25)</f>
      </c>
      <c r="D28" s="23">
        <f>SUM(D23:D25)</f>
      </c>
      <c r="E28" s="23">
        <f>SUM(E23:E25)</f>
      </c>
      <c r="F28" s="49">
        <f>SUM(F23:F25)</f>
      </c>
      <c r="G28" s="23">
        <f>SUM(G23:G25)</f>
      </c>
      <c r="H28" s="23">
        <f>SUM(H23:H25)</f>
      </c>
      <c r="I28" s="23">
        <f>SUM(I23:I25)</f>
      </c>
      <c r="J28" s="23">
        <f>SUM(J23:J25)</f>
      </c>
      <c r="K28" s="23">
        <f>SUM(K23:K25)</f>
      </c>
      <c r="L28" s="23">
        <f>SUM(L23:L25)</f>
      </c>
      <c r="M28" s="23">
        <f>SUM(M23:M25)</f>
      </c>
      <c r="N28" s="49">
        <f>SUM(N23:N25)</f>
      </c>
      <c r="O28" s="23">
        <f>SUM(O23:O25)</f>
      </c>
      <c r="P28" s="23">
        <f>SUM(P23:P25)</f>
      </c>
      <c r="Q28" s="23">
        <f>SUM(Q23:Q25)</f>
      </c>
      <c r="R28" s="23">
        <f>SUM(R23:R25)</f>
      </c>
      <c r="S28" s="2"/>
      <c r="T28" s="2"/>
      <c r="U28" s="2"/>
    </row>
    <row x14ac:dyDescent="0.25" r="29" customHeight="1" ht="17.25">
      <c r="A29" s="54">
        <v>44563</v>
      </c>
      <c r="B29" s="55" t="s">
        <v>6140</v>
      </c>
      <c r="C29" s="20"/>
      <c r="D29" s="20"/>
      <c r="E29" s="20"/>
      <c r="F29" s="61">
        <v>94</v>
      </c>
      <c r="G29" s="61">
        <v>-94</v>
      </c>
      <c r="H29" s="20"/>
      <c r="I29" s="20"/>
      <c r="J29" s="20"/>
      <c r="K29" s="20"/>
      <c r="L29" s="20"/>
      <c r="M29" s="53">
        <v>-6</v>
      </c>
      <c r="N29" s="53">
        <v>3</v>
      </c>
      <c r="O29" s="20"/>
      <c r="P29" s="20"/>
      <c r="Q29" s="20"/>
      <c r="R29" s="20"/>
      <c r="S29" s="2"/>
      <c r="T29" s="2"/>
      <c r="U29" s="2"/>
    </row>
    <row x14ac:dyDescent="0.25" r="30" customHeight="1" ht="17.25">
      <c r="A30" s="50"/>
      <c r="B30" s="51" t="s">
        <v>17</v>
      </c>
      <c r="C30" s="53">
        <v>-11</v>
      </c>
      <c r="D30" s="106"/>
      <c r="E30" s="53">
        <v>-11</v>
      </c>
      <c r="F30" s="106"/>
      <c r="G30" s="53">
        <v>-229</v>
      </c>
      <c r="H30" s="53">
        <v>-16</v>
      </c>
      <c r="I30" s="53">
        <v>-5</v>
      </c>
      <c r="J30" s="53">
        <v>-13</v>
      </c>
      <c r="K30" s="53">
        <v>-10</v>
      </c>
      <c r="L30" s="53">
        <v>-4</v>
      </c>
      <c r="M30" s="53">
        <v>-11</v>
      </c>
      <c r="N30" s="106"/>
      <c r="O30" s="106"/>
      <c r="P30" s="106"/>
      <c r="Q30" s="106"/>
      <c r="R30" s="106"/>
      <c r="S30" s="532" t="s">
        <v>6141</v>
      </c>
      <c r="T30" s="2"/>
      <c r="U30" s="2"/>
    </row>
    <row x14ac:dyDescent="0.25" r="31" customHeight="1" ht="17.25">
      <c r="A31" s="33"/>
      <c r="B31" s="34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2"/>
      <c r="T31" s="2"/>
      <c r="U31" s="2"/>
    </row>
    <row x14ac:dyDescent="0.25" r="32" customHeight="1" ht="17.25">
      <c r="A32" s="123"/>
      <c r="B32" s="124"/>
      <c r="C32" s="103">
        <f>SUM(C28:C30)</f>
      </c>
      <c r="D32" s="103">
        <f>SUM(D28:D30)</f>
      </c>
      <c r="E32" s="103">
        <f>SUM(E28:E30)</f>
      </c>
      <c r="F32" s="103">
        <f>SUM(F28:F30)</f>
      </c>
      <c r="G32" s="103">
        <f>SUM(G28:G30)</f>
      </c>
      <c r="H32" s="103">
        <f>SUM(H28:H30)</f>
      </c>
      <c r="I32" s="103">
        <f>SUM(I28:I30)</f>
      </c>
      <c r="J32" s="103">
        <f>SUM(J28:J30)</f>
      </c>
      <c r="K32" s="103">
        <f>SUM(K28:K30)</f>
      </c>
      <c r="L32" s="103">
        <f>SUM(L28:L30)</f>
      </c>
      <c r="M32" s="103">
        <f>SUM(M28:M30)</f>
      </c>
      <c r="N32" s="103">
        <f>SUM(N28:N30)</f>
      </c>
      <c r="O32" s="103">
        <f>SUM(O28:O30)</f>
      </c>
      <c r="P32" s="103">
        <f>SUM(P28:P30)</f>
      </c>
      <c r="Q32" s="103">
        <f>SUM(Q28:Q30)</f>
      </c>
      <c r="R32" s="103">
        <f>SUM(R28:R30)</f>
      </c>
      <c r="S32" s="2"/>
      <c r="T32" s="2"/>
      <c r="U32" s="2"/>
    </row>
    <row x14ac:dyDescent="0.25" r="33" customHeight="1" ht="17.25">
      <c r="A33" s="37"/>
      <c r="B33" s="8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2"/>
      <c r="T33" s="2"/>
      <c r="U33" s="2"/>
    </row>
    <row x14ac:dyDescent="0.25" r="34" customHeight="1" ht="17.25">
      <c r="A34" s="231" t="s">
        <v>4</v>
      </c>
      <c r="B34" s="232" t="s">
        <v>5</v>
      </c>
      <c r="C34" s="267" t="s">
        <v>9</v>
      </c>
      <c r="D34" s="267" t="s">
        <v>31</v>
      </c>
      <c r="E34" s="267" t="s">
        <v>32</v>
      </c>
      <c r="F34" s="267" t="s">
        <v>33</v>
      </c>
      <c r="G34" s="267" t="s">
        <v>1083</v>
      </c>
      <c r="H34" s="267" t="s">
        <v>7</v>
      </c>
      <c r="I34" s="267" t="s">
        <v>10</v>
      </c>
      <c r="J34" s="267" t="s">
        <v>428</v>
      </c>
      <c r="K34" s="267" t="s">
        <v>8</v>
      </c>
      <c r="L34" s="267" t="s">
        <v>6</v>
      </c>
      <c r="M34" s="267" t="s">
        <v>1866</v>
      </c>
      <c r="N34" s="267" t="s">
        <v>383</v>
      </c>
      <c r="O34" s="267" t="s">
        <v>75</v>
      </c>
      <c r="P34" s="267" t="s">
        <v>76</v>
      </c>
      <c r="Q34" s="267" t="s">
        <v>368</v>
      </c>
      <c r="R34" s="267"/>
      <c r="S34" s="2"/>
      <c r="T34" s="2"/>
      <c r="U34" s="2"/>
    </row>
    <row x14ac:dyDescent="0.25" r="35" customHeight="1" ht="17.25">
      <c r="A35" s="37"/>
      <c r="B35" s="8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2"/>
      <c r="T35" s="2"/>
      <c r="U35" s="2"/>
    </row>
    <row x14ac:dyDescent="0.25" r="36" customHeight="1" ht="17.25">
      <c r="A36" s="364"/>
      <c r="B36" s="4" t="s">
        <v>6142</v>
      </c>
      <c r="C36" s="5"/>
      <c r="D36" s="5"/>
      <c r="E36" s="5"/>
      <c r="F36" s="5"/>
      <c r="G36" s="5"/>
      <c r="H36" s="5"/>
      <c r="I36" s="5"/>
      <c r="J36" s="3"/>
      <c r="K36" s="3"/>
      <c r="L36" s="3"/>
      <c r="M36" s="3"/>
      <c r="N36" s="3"/>
      <c r="O36" s="3"/>
      <c r="P36" s="3"/>
      <c r="Q36" s="3"/>
      <c r="R36" s="3"/>
      <c r="S36" s="2"/>
      <c r="T36" s="2"/>
      <c r="U36" s="2"/>
    </row>
    <row x14ac:dyDescent="0.25" r="37" customHeight="1" ht="17.25">
      <c r="A37" s="37"/>
      <c r="B37" s="8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2"/>
      <c r="T37" s="2"/>
      <c r="U37" s="2"/>
    </row>
    <row x14ac:dyDescent="0.25" r="38" customHeight="1" ht="17.25">
      <c r="A38" s="1" t="s">
        <v>6143</v>
      </c>
      <c r="B38" s="4"/>
      <c r="C38" s="5"/>
      <c r="D38" s="5"/>
      <c r="E38" s="5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2"/>
      <c r="T38" s="2"/>
      <c r="U38" s="2"/>
    </row>
    <row x14ac:dyDescent="0.25" r="39" customHeight="1" ht="17.25">
      <c r="A39" s="1" t="s">
        <v>6144</v>
      </c>
      <c r="B39" s="4"/>
      <c r="C39" s="5"/>
      <c r="D39" s="5"/>
      <c r="E39" s="5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2"/>
      <c r="T39" s="2"/>
      <c r="U39" s="2"/>
    </row>
    <row x14ac:dyDescent="0.25" r="40" customHeight="1" ht="17.25">
      <c r="A40" s="1" t="s">
        <v>6145</v>
      </c>
      <c r="B40" s="4"/>
      <c r="C40" s="5"/>
      <c r="D40" s="5"/>
      <c r="E40" s="5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2"/>
      <c r="T40" s="2"/>
      <c r="U40" s="2"/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62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40.57642857142857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8.576428571428572" customWidth="1" bestFit="1"/>
    <col min="16" max="16" style="41" width="8.576428571428572" customWidth="1" bestFit="1"/>
    <col min="17" max="17" style="41" width="8.576428571428572" customWidth="1" bestFit="1"/>
    <col min="18" max="18" style="41" width="8.576428571428572" customWidth="1" bestFit="1"/>
    <col min="19" max="19" style="41" width="8.576428571428572" customWidth="1" bestFit="1"/>
    <col min="20" max="20" style="41" width="15.005" customWidth="1" bestFit="1"/>
    <col min="21" max="21" style="41" width="12.862142857142858" customWidth="1" bestFit="1"/>
    <col min="22" max="22" style="41" width="14.719285714285713" customWidth="1" bestFit="1"/>
    <col min="23" max="23" style="41" width="12.719285714285713" customWidth="1" bestFit="1"/>
    <col min="24" max="24" style="41" width="11.005" customWidth="1" bestFit="1"/>
    <col min="25" max="25" style="41" width="8.576428571428572" customWidth="1" bestFit="1"/>
    <col min="26" max="2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2"/>
    </row>
    <row x14ac:dyDescent="0.25" r="4" customHeight="1" ht="17.25">
      <c r="A4" s="1" t="s">
        <v>6104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11">
        <v>40000</v>
      </c>
      <c r="X4" s="5"/>
      <c r="Y4" s="5"/>
      <c r="Z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11">
        <v>5000</v>
      </c>
      <c r="X5" s="3"/>
      <c r="Y5" s="3"/>
      <c r="Z5" s="2"/>
    </row>
    <row x14ac:dyDescent="0.25" r="6" customHeight="1" ht="17.25">
      <c r="A6" s="231" t="s">
        <v>4</v>
      </c>
      <c r="B6" s="232" t="s">
        <v>5</v>
      </c>
      <c r="C6" s="267" t="s">
        <v>33</v>
      </c>
      <c r="D6" s="267" t="s">
        <v>428</v>
      </c>
      <c r="E6" s="267" t="s">
        <v>383</v>
      </c>
      <c r="F6" s="267" t="s">
        <v>31</v>
      </c>
      <c r="G6" s="267" t="s">
        <v>1866</v>
      </c>
      <c r="H6" s="267" t="s">
        <v>6</v>
      </c>
      <c r="I6" s="267" t="s">
        <v>75</v>
      </c>
      <c r="J6" s="267" t="s">
        <v>7</v>
      </c>
      <c r="K6" s="267" t="s">
        <v>76</v>
      </c>
      <c r="L6" s="267" t="s">
        <v>10</v>
      </c>
      <c r="M6" s="267" t="s">
        <v>8</v>
      </c>
      <c r="N6" s="267" t="s">
        <v>9</v>
      </c>
      <c r="O6" s="267" t="s">
        <v>1083</v>
      </c>
      <c r="P6" s="267" t="s">
        <v>32</v>
      </c>
      <c r="Q6" s="267" t="s">
        <v>368</v>
      </c>
      <c r="R6" s="267" t="s">
        <v>1448</v>
      </c>
      <c r="S6" s="267" t="s">
        <v>358</v>
      </c>
      <c r="T6" s="267" t="s">
        <v>2196</v>
      </c>
      <c r="U6" s="267" t="s">
        <v>449</v>
      </c>
      <c r="V6" s="267" t="s">
        <v>2450</v>
      </c>
      <c r="W6" s="267" t="s">
        <v>1977</v>
      </c>
      <c r="X6" s="267" t="s">
        <v>442</v>
      </c>
      <c r="Y6" s="267"/>
      <c r="Z6" s="2"/>
    </row>
    <row x14ac:dyDescent="0.25" r="7" customHeight="1" ht="17.25">
      <c r="A7" s="21" t="s">
        <v>5948</v>
      </c>
      <c r="B7" s="47"/>
      <c r="C7" s="23">
        <v>54</v>
      </c>
      <c r="D7" s="23">
        <v>20</v>
      </c>
      <c r="E7" s="23">
        <v>8</v>
      </c>
      <c r="F7" s="23">
        <v>8</v>
      </c>
      <c r="G7" s="23">
        <v>16</v>
      </c>
      <c r="H7" s="23">
        <v>40</v>
      </c>
      <c r="I7" s="23">
        <v>44</v>
      </c>
      <c r="J7" s="23">
        <v>40</v>
      </c>
      <c r="K7" s="23">
        <v>37</v>
      </c>
      <c r="L7" s="23">
        <v>20</v>
      </c>
      <c r="M7" s="23">
        <v>22</v>
      </c>
      <c r="N7" s="23">
        <v>80</v>
      </c>
      <c r="O7" s="23">
        <v>34</v>
      </c>
      <c r="P7" s="23">
        <v>6</v>
      </c>
      <c r="Q7" s="112"/>
      <c r="R7" s="112"/>
      <c r="S7" s="112"/>
      <c r="T7" s="112"/>
      <c r="U7" s="112"/>
      <c r="V7" s="112"/>
      <c r="W7" s="112"/>
      <c r="X7" s="112"/>
      <c r="Y7" s="112"/>
      <c r="Z7" s="2"/>
    </row>
    <row x14ac:dyDescent="0.25" r="8" customHeight="1" ht="17.25">
      <c r="A8" s="608">
        <v>44930</v>
      </c>
      <c r="B8" s="496" t="s">
        <v>6105</v>
      </c>
      <c r="C8" s="879">
        <v>50</v>
      </c>
      <c r="D8" s="879">
        <v>5</v>
      </c>
      <c r="E8" s="879">
        <v>20</v>
      </c>
      <c r="F8" s="879">
        <v>20</v>
      </c>
      <c r="G8" s="543"/>
      <c r="H8" s="879">
        <v>34</v>
      </c>
      <c r="I8" s="543"/>
      <c r="J8" s="879">
        <v>44</v>
      </c>
      <c r="K8" s="543"/>
      <c r="L8" s="879">
        <v>37</v>
      </c>
      <c r="M8" s="879">
        <v>50</v>
      </c>
      <c r="N8" s="879">
        <v>43</v>
      </c>
      <c r="O8" s="879">
        <v>80</v>
      </c>
      <c r="P8" s="879">
        <v>6</v>
      </c>
      <c r="Q8" s="543"/>
      <c r="R8" s="543"/>
      <c r="S8" s="543"/>
      <c r="T8" s="543"/>
      <c r="U8" s="543"/>
      <c r="V8" s="543"/>
      <c r="W8" s="543"/>
      <c r="X8" s="543"/>
      <c r="Y8" s="543"/>
      <c r="Z8" s="2"/>
    </row>
    <row x14ac:dyDescent="0.25" r="9" customHeight="1" ht="17.25">
      <c r="A9" s="33">
        <v>44989</v>
      </c>
      <c r="B9" s="34" t="s">
        <v>14</v>
      </c>
      <c r="C9" s="19">
        <v>-104</v>
      </c>
      <c r="D9" s="19">
        <v>-16</v>
      </c>
      <c r="E9" s="20"/>
      <c r="F9" s="20"/>
      <c r="G9" s="20"/>
      <c r="H9" s="19">
        <v>-30</v>
      </c>
      <c r="I9" s="19">
        <v>-32</v>
      </c>
      <c r="J9" s="19">
        <v>-31</v>
      </c>
      <c r="K9" s="19">
        <v>-23</v>
      </c>
      <c r="L9" s="19">
        <v>-14</v>
      </c>
      <c r="M9" s="20"/>
      <c r="N9" s="19">
        <v>-14</v>
      </c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"/>
    </row>
    <row x14ac:dyDescent="0.25" r="10" customHeight="1" ht="17.25">
      <c r="A10" s="33">
        <v>44989</v>
      </c>
      <c r="B10" s="34" t="s">
        <v>14</v>
      </c>
      <c r="C10" s="20"/>
      <c r="D10" s="20"/>
      <c r="E10" s="19">
        <v>-11</v>
      </c>
      <c r="F10" s="19">
        <v>-15</v>
      </c>
      <c r="G10" s="19">
        <v>-11</v>
      </c>
      <c r="H10" s="20"/>
      <c r="I10" s="20"/>
      <c r="J10" s="20"/>
      <c r="K10" s="20"/>
      <c r="L10" s="20"/>
      <c r="M10" s="19">
        <v>-32</v>
      </c>
      <c r="N10" s="20"/>
      <c r="O10" s="20"/>
      <c r="P10" s="19">
        <v>-9</v>
      </c>
      <c r="Q10" s="35"/>
      <c r="R10" s="35"/>
      <c r="S10" s="35"/>
      <c r="T10" s="35"/>
      <c r="U10" s="35"/>
      <c r="V10" s="35"/>
      <c r="W10" s="35"/>
      <c r="X10" s="35"/>
      <c r="Y10" s="35"/>
      <c r="Z10" s="2"/>
    </row>
    <row x14ac:dyDescent="0.25" r="11" customHeight="1" ht="17.25">
      <c r="A11" s="21" t="s">
        <v>5998</v>
      </c>
      <c r="B11" s="47"/>
      <c r="C11" s="23">
        <f>SUM(C7:C10)</f>
      </c>
      <c r="D11" s="23">
        <f>SUM(D7:D10)</f>
      </c>
      <c r="E11" s="23">
        <f>SUM(E7:E10)</f>
      </c>
      <c r="F11" s="23">
        <f>SUM(F7:F10)</f>
      </c>
      <c r="G11" s="23">
        <f>SUM(G7:G10)</f>
      </c>
      <c r="H11" s="23">
        <f>SUM(H7:H10)</f>
      </c>
      <c r="I11" s="23">
        <f>SUM(I7:I10)</f>
      </c>
      <c r="J11" s="23">
        <f>SUM(J7:J10)</f>
      </c>
      <c r="K11" s="23">
        <f>SUM(K7:K10)</f>
      </c>
      <c r="L11" s="23">
        <f>SUM(L7:L10)</f>
      </c>
      <c r="M11" s="23">
        <f>SUM(M7:M10)</f>
      </c>
      <c r="N11" s="23">
        <f>SUM(N7:N10)</f>
      </c>
      <c r="O11" s="23">
        <f>SUM(O7:O10)</f>
      </c>
      <c r="P11" s="175">
        <f>SUM(P7:P10)</f>
      </c>
      <c r="Q11" s="119"/>
      <c r="R11" s="119"/>
      <c r="S11" s="119"/>
      <c r="T11" s="119"/>
      <c r="U11" s="119"/>
      <c r="V11" s="119"/>
      <c r="W11" s="119"/>
      <c r="X11" s="119"/>
      <c r="Y11" s="119"/>
      <c r="Z11" s="2"/>
    </row>
    <row x14ac:dyDescent="0.25" r="12" customHeight="1" ht="17.25">
      <c r="A12" s="535">
        <v>45204</v>
      </c>
      <c r="B12" s="427" t="s">
        <v>6106</v>
      </c>
      <c r="C12" s="35"/>
      <c r="D12" s="35"/>
      <c r="E12" s="35"/>
      <c r="F12" s="35"/>
      <c r="G12" s="35"/>
      <c r="H12" s="35"/>
      <c r="I12" s="19">
        <v>85</v>
      </c>
      <c r="J12" s="19">
        <v>45</v>
      </c>
      <c r="K12" s="19">
        <v>85</v>
      </c>
      <c r="L12" s="35"/>
      <c r="M12" s="19">
        <v>114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2"/>
    </row>
    <row x14ac:dyDescent="0.25" r="13" customHeight="1" ht="17.25">
      <c r="A13" s="33">
        <v>45265</v>
      </c>
      <c r="B13" s="16" t="s">
        <v>6107</v>
      </c>
      <c r="C13" s="19">
        <v>200</v>
      </c>
      <c r="D13" s="19">
        <v>15</v>
      </c>
      <c r="E13" s="20"/>
      <c r="F13" s="20"/>
      <c r="G13" s="19">
        <v>30</v>
      </c>
      <c r="H13" s="19">
        <v>50</v>
      </c>
      <c r="I13" s="20"/>
      <c r="J13" s="19">
        <v>136</v>
      </c>
      <c r="K13" s="20"/>
      <c r="L13" s="19">
        <v>40</v>
      </c>
      <c r="M13" s="20"/>
      <c r="N13" s="20"/>
      <c r="O13" s="36"/>
      <c r="P13" s="19">
        <v>30</v>
      </c>
      <c r="Q13" s="19">
        <v>64</v>
      </c>
      <c r="R13" s="19">
        <v>20</v>
      </c>
      <c r="S13" s="20"/>
      <c r="T13" s="20"/>
      <c r="U13" s="20"/>
      <c r="V13" s="20"/>
      <c r="W13" s="20"/>
      <c r="X13" s="20"/>
      <c r="Y13" s="20"/>
      <c r="Z13" s="2"/>
    </row>
    <row x14ac:dyDescent="0.25" r="14" customHeight="1" ht="17.25">
      <c r="A14" s="33">
        <v>45265</v>
      </c>
      <c r="B14" s="16" t="s">
        <v>6108</v>
      </c>
      <c r="C14" s="20"/>
      <c r="D14" s="20"/>
      <c r="E14" s="19">
        <v>30</v>
      </c>
      <c r="F14" s="19">
        <v>110</v>
      </c>
      <c r="G14" s="20"/>
      <c r="H14" s="20"/>
      <c r="I14" s="20"/>
      <c r="J14" s="20"/>
      <c r="K14" s="20"/>
      <c r="L14" s="20"/>
      <c r="M14" s="20"/>
      <c r="N14" s="35"/>
      <c r="O14" s="36"/>
      <c r="P14" s="20"/>
      <c r="Q14" s="20"/>
      <c r="R14" s="20"/>
      <c r="S14" s="35"/>
      <c r="T14" s="35"/>
      <c r="U14" s="35"/>
      <c r="V14" s="35"/>
      <c r="W14" s="35"/>
      <c r="X14" s="35"/>
      <c r="Y14" s="35"/>
      <c r="Z14" s="2"/>
    </row>
    <row x14ac:dyDescent="0.25" r="15" customHeight="1" ht="17.25">
      <c r="A15" s="33" t="s">
        <v>1931</v>
      </c>
      <c r="B15" s="16" t="s">
        <v>6109</v>
      </c>
      <c r="C15" s="20"/>
      <c r="D15" s="19">
        <v>15</v>
      </c>
      <c r="E15" s="19">
        <v>120</v>
      </c>
      <c r="F15" s="20"/>
      <c r="G15" s="20"/>
      <c r="H15" s="19">
        <v>85</v>
      </c>
      <c r="I15" s="20"/>
      <c r="J15" s="20"/>
      <c r="K15" s="20"/>
      <c r="L15" s="20"/>
      <c r="M15" s="20"/>
      <c r="N15" s="19">
        <v>400</v>
      </c>
      <c r="O15" s="36"/>
      <c r="P15" s="19">
        <v>30</v>
      </c>
      <c r="Q15" s="20"/>
      <c r="R15" s="20"/>
      <c r="S15" s="19">
        <v>20</v>
      </c>
      <c r="T15" s="35"/>
      <c r="U15" s="35"/>
      <c r="V15" s="35"/>
      <c r="W15" s="35"/>
      <c r="X15" s="35"/>
      <c r="Y15" s="35"/>
      <c r="Z15" s="2"/>
    </row>
    <row x14ac:dyDescent="0.25" r="16" customHeight="1" ht="17.25">
      <c r="A16" s="33" t="s">
        <v>1801</v>
      </c>
      <c r="B16" s="16" t="s">
        <v>6110</v>
      </c>
      <c r="C16" s="17">
        <v>200</v>
      </c>
      <c r="D16" s="18"/>
      <c r="E16" s="18"/>
      <c r="F16" s="18"/>
      <c r="G16" s="17">
        <v>40</v>
      </c>
      <c r="H16" s="18"/>
      <c r="I16" s="17">
        <v>50</v>
      </c>
      <c r="J16" s="17">
        <v>100</v>
      </c>
      <c r="K16" s="17">
        <v>100</v>
      </c>
      <c r="L16" s="18"/>
      <c r="M16" s="18"/>
      <c r="N16" s="17">
        <v>200</v>
      </c>
      <c r="O16" s="18"/>
      <c r="P16" s="17">
        <v>40</v>
      </c>
      <c r="Q16" s="17">
        <v>50</v>
      </c>
      <c r="R16" s="18"/>
      <c r="S16" s="17">
        <v>360</v>
      </c>
      <c r="T16" s="36"/>
      <c r="U16" s="36"/>
      <c r="V16" s="36"/>
      <c r="W16" s="36"/>
      <c r="X16" s="36"/>
      <c r="Y16" s="36"/>
      <c r="Z16" s="2"/>
    </row>
    <row x14ac:dyDescent="0.25" r="17" customHeight="1" ht="17.25">
      <c r="A17" s="33" t="s">
        <v>1801</v>
      </c>
      <c r="B17" s="16" t="s">
        <v>6111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7">
        <v>300</v>
      </c>
      <c r="P17" s="18"/>
      <c r="Q17" s="18"/>
      <c r="R17" s="18"/>
      <c r="S17" s="18"/>
      <c r="T17" s="17">
        <v>192</v>
      </c>
      <c r="U17" s="36"/>
      <c r="V17" s="17">
        <v>100</v>
      </c>
      <c r="W17" s="17">
        <v>192</v>
      </c>
      <c r="X17" s="17">
        <v>192</v>
      </c>
      <c r="Y17" s="18"/>
      <c r="Z17" s="2"/>
    </row>
    <row x14ac:dyDescent="0.25" r="18" customHeight="1" ht="17.25">
      <c r="A18" s="33" t="s">
        <v>3163</v>
      </c>
      <c r="B18" s="16" t="s">
        <v>6112</v>
      </c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7">
        <v>147</v>
      </c>
      <c r="Y18" s="18"/>
      <c r="Z18" s="2"/>
    </row>
    <row x14ac:dyDescent="0.25" r="19" customHeight="1" ht="17.25">
      <c r="A19" s="33" t="s">
        <v>3164</v>
      </c>
      <c r="B19" s="16" t="s">
        <v>6113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7">
        <v>65</v>
      </c>
      <c r="N19" s="18"/>
      <c r="O19" s="18"/>
      <c r="P19" s="17">
        <v>100</v>
      </c>
      <c r="Q19" s="18"/>
      <c r="R19" s="18"/>
      <c r="S19" s="18"/>
      <c r="T19" s="17">
        <v>25</v>
      </c>
      <c r="U19" s="17">
        <v>41</v>
      </c>
      <c r="V19" s="18"/>
      <c r="W19" s="18"/>
      <c r="X19" s="18"/>
      <c r="Y19" s="18"/>
      <c r="Z19" s="2"/>
    </row>
    <row x14ac:dyDescent="0.25" r="20" customHeight="1" ht="17.25">
      <c r="A20" s="21" t="s">
        <v>6009</v>
      </c>
      <c r="B20" s="47"/>
      <c r="C20" s="23">
        <f>SUM(C11:C19)</f>
      </c>
      <c r="D20" s="23">
        <f>SUM(D11:D19)</f>
      </c>
      <c r="E20" s="23">
        <f>SUM(E11:E19)</f>
      </c>
      <c r="F20" s="23">
        <f>SUM(F11:F19)</f>
      </c>
      <c r="G20" s="23">
        <f>SUM(G11:G19)</f>
      </c>
      <c r="H20" s="23">
        <f>SUM(H11:H19)</f>
      </c>
      <c r="I20" s="23">
        <f>SUM(I11:I19)</f>
      </c>
      <c r="J20" s="23">
        <f>SUM(J11:J19)</f>
      </c>
      <c r="K20" s="23">
        <f>SUM(K11:K19)</f>
      </c>
      <c r="L20" s="23">
        <f>SUM(L11:L19)</f>
      </c>
      <c r="M20" s="23">
        <f>SUM(M11:M19)</f>
      </c>
      <c r="N20" s="23">
        <f>SUM(N11:N19)</f>
      </c>
      <c r="O20" s="23">
        <f>SUM(O11:O19)</f>
      </c>
      <c r="P20" s="23">
        <f>SUM(P11:P19)</f>
      </c>
      <c r="Q20" s="23">
        <f>SUM(Q11:Q19)</f>
      </c>
      <c r="R20" s="23">
        <f>SUM(R11:R19)</f>
      </c>
      <c r="S20" s="23">
        <f>SUM(S11:S19)</f>
      </c>
      <c r="T20" s="23">
        <f>SUM(T11:T19)</f>
      </c>
      <c r="U20" s="23">
        <f>SUM(U11:U19)</f>
      </c>
      <c r="V20" s="23">
        <f>SUM(V11:V19)</f>
      </c>
      <c r="W20" s="23">
        <f>SUM(W11:W19)</f>
      </c>
      <c r="X20" s="23">
        <f>SUM(X11:X19)</f>
      </c>
      <c r="Y20" s="23">
        <f>SUM(Y11:Y19)</f>
      </c>
      <c r="Z20" s="2"/>
    </row>
    <row x14ac:dyDescent="0.25" r="21" customHeight="1" ht="17.25">
      <c r="A21" s="15">
        <v>44963</v>
      </c>
      <c r="B21" s="118" t="s">
        <v>6114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7">
        <v>61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2"/>
    </row>
    <row x14ac:dyDescent="0.25" r="22" customHeight="1" ht="17.25">
      <c r="A22" s="15">
        <v>44963</v>
      </c>
      <c r="B22" s="118" t="s">
        <v>14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17">
        <v>-94</v>
      </c>
      <c r="W22" s="36"/>
      <c r="X22" s="36"/>
      <c r="Y22" s="36"/>
      <c r="Z22" s="2"/>
    </row>
    <row x14ac:dyDescent="0.25" r="23" customHeight="1" ht="17.25">
      <c r="A23" s="15" t="s">
        <v>3165</v>
      </c>
      <c r="B23" s="16" t="s">
        <v>6115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17">
        <v>50</v>
      </c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2"/>
    </row>
    <row x14ac:dyDescent="0.25" r="24" customHeight="1" ht="17.25">
      <c r="A24" s="15" t="s">
        <v>3465</v>
      </c>
      <c r="B24" s="16" t="s">
        <v>14</v>
      </c>
      <c r="C24" s="18"/>
      <c r="D24" s="18"/>
      <c r="E24" s="17">
        <v>-50</v>
      </c>
      <c r="F24" s="17">
        <v>-50</v>
      </c>
      <c r="G24" s="18"/>
      <c r="H24" s="18"/>
      <c r="I24" s="17">
        <v>-46</v>
      </c>
      <c r="J24" s="17">
        <v>-10</v>
      </c>
      <c r="K24" s="17">
        <v>-28</v>
      </c>
      <c r="L24" s="18"/>
      <c r="M24" s="18"/>
      <c r="N24" s="18"/>
      <c r="O24" s="18"/>
      <c r="P24" s="17">
        <v>-50</v>
      </c>
      <c r="Q24" s="17">
        <v>-6</v>
      </c>
      <c r="R24" s="18"/>
      <c r="S24" s="17">
        <v>-175</v>
      </c>
      <c r="T24" s="17">
        <v>-125</v>
      </c>
      <c r="U24" s="17">
        <v>-19</v>
      </c>
      <c r="V24" s="18"/>
      <c r="W24" s="17">
        <v>-70</v>
      </c>
      <c r="X24" s="18"/>
      <c r="Y24" s="18"/>
      <c r="Z24" s="2"/>
    </row>
    <row x14ac:dyDescent="0.25" r="25" customHeight="1" ht="17.25">
      <c r="A25" s="33" t="s">
        <v>3301</v>
      </c>
      <c r="B25" s="16" t="s">
        <v>6116</v>
      </c>
      <c r="C25" s="36"/>
      <c r="D25" s="36"/>
      <c r="E25" s="36"/>
      <c r="F25" s="36"/>
      <c r="G25" s="36"/>
      <c r="H25" s="36"/>
      <c r="I25" s="36"/>
      <c r="J25" s="36"/>
      <c r="K25" s="36"/>
      <c r="L25" s="17">
        <v>23</v>
      </c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2"/>
    </row>
    <row x14ac:dyDescent="0.25" r="26" customHeight="1" ht="17.25">
      <c r="A26" s="24" t="s">
        <v>3167</v>
      </c>
      <c r="B26" s="118" t="s">
        <v>6117</v>
      </c>
      <c r="C26" s="46"/>
      <c r="D26" s="46"/>
      <c r="E26" s="46"/>
      <c r="F26" s="46"/>
      <c r="G26" s="46"/>
      <c r="H26" s="46"/>
      <c r="I26" s="46"/>
      <c r="J26" s="46"/>
      <c r="K26" s="46"/>
      <c r="L26" s="138">
        <v>9</v>
      </c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2"/>
    </row>
    <row x14ac:dyDescent="0.25" r="27" customHeight="1" ht="17.25">
      <c r="A27" s="21" t="s">
        <v>5973</v>
      </c>
      <c r="B27" s="47"/>
      <c r="C27" s="23">
        <f>SUM(C20:C26)</f>
      </c>
      <c r="D27" s="23">
        <f>SUM(D20:D26)</f>
      </c>
      <c r="E27" s="23">
        <f>SUM(E20:E26)</f>
      </c>
      <c r="F27" s="23">
        <f>SUM(F20:F26)</f>
      </c>
      <c r="G27" s="23">
        <f>SUM(G20:G26)</f>
      </c>
      <c r="H27" s="23">
        <f>SUM(H20:H26)</f>
      </c>
      <c r="I27" s="23">
        <f>SUM(I20:I26)</f>
      </c>
      <c r="J27" s="23">
        <f>SUM(J20:J26)</f>
      </c>
      <c r="K27" s="23">
        <f>SUM(K20:K26)</f>
      </c>
      <c r="L27" s="23">
        <f>SUM(L20:L26)</f>
      </c>
      <c r="M27" s="23">
        <f>SUM(M20:M26)</f>
      </c>
      <c r="N27" s="23">
        <f>SUM(N20:N26)</f>
      </c>
      <c r="O27" s="23">
        <f>SUM(O20:O26)</f>
      </c>
      <c r="P27" s="23">
        <f>SUM(P20:P26)</f>
      </c>
      <c r="Q27" s="23">
        <f>SUM(Q20:Q26)</f>
      </c>
      <c r="R27" s="23">
        <f>SUM(R20:R26)</f>
      </c>
      <c r="S27" s="23">
        <f>SUM(S20:S26)</f>
      </c>
      <c r="T27" s="23">
        <f>SUM(T20:T26)</f>
      </c>
      <c r="U27" s="23">
        <f>SUM(U20:U26)</f>
      </c>
      <c r="V27" s="23">
        <f>SUM(V20:V26)</f>
      </c>
      <c r="W27" s="23">
        <f>SUM(W20:W26)</f>
      </c>
      <c r="X27" s="23">
        <f>SUM(X20:X26)</f>
      </c>
      <c r="Y27" s="23">
        <f>SUM(Y20:Y26)</f>
      </c>
      <c r="Z27" s="2"/>
    </row>
    <row x14ac:dyDescent="0.25" r="28" customHeight="1" ht="17.25">
      <c r="A28" s="28">
        <v>44933</v>
      </c>
      <c r="B28" s="29" t="s">
        <v>6118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0">
        <v>-97</v>
      </c>
      <c r="Y28" s="31"/>
      <c r="Z28" s="32" t="s">
        <v>6119</v>
      </c>
    </row>
    <row x14ac:dyDescent="0.25" r="29" customHeight="1" ht="17.25">
      <c r="A29" s="28">
        <v>44933</v>
      </c>
      <c r="B29" s="29" t="s">
        <v>6118</v>
      </c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0">
        <v>-18</v>
      </c>
      <c r="V29" s="31"/>
      <c r="W29" s="30">
        <v>-121</v>
      </c>
      <c r="X29" s="30">
        <v>-242</v>
      </c>
      <c r="Y29" s="31"/>
      <c r="Z29" s="32" t="s">
        <v>2152</v>
      </c>
    </row>
    <row x14ac:dyDescent="0.25" r="30" customHeight="1" ht="17.25">
      <c r="A30" s="28">
        <v>44933</v>
      </c>
      <c r="B30" s="29" t="s">
        <v>6120</v>
      </c>
      <c r="C30" s="31"/>
      <c r="D30" s="30">
        <v>-11</v>
      </c>
      <c r="E30" s="30">
        <v>-15</v>
      </c>
      <c r="F30" s="30">
        <v>-20</v>
      </c>
      <c r="G30" s="31"/>
      <c r="H30" s="30">
        <v>-11</v>
      </c>
      <c r="I30" s="31"/>
      <c r="J30" s="31"/>
      <c r="K30" s="31"/>
      <c r="L30" s="30">
        <v>-4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2"/>
    </row>
    <row x14ac:dyDescent="0.25" r="31" customHeight="1" ht="17.25">
      <c r="A31" s="28">
        <v>44933</v>
      </c>
      <c r="B31" s="29" t="s">
        <v>6120</v>
      </c>
      <c r="C31" s="31"/>
      <c r="D31" s="31"/>
      <c r="E31" s="31"/>
      <c r="F31" s="30">
        <v>-24</v>
      </c>
      <c r="G31" s="31"/>
      <c r="H31" s="30">
        <v>-23</v>
      </c>
      <c r="I31" s="30">
        <v>-19</v>
      </c>
      <c r="J31" s="30">
        <v>-36</v>
      </c>
      <c r="K31" s="30">
        <v>-30</v>
      </c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2" t="s">
        <v>3301</v>
      </c>
    </row>
    <row x14ac:dyDescent="0.25" r="32" customHeight="1" ht="17.25">
      <c r="A32" s="28">
        <v>44933</v>
      </c>
      <c r="B32" s="29" t="s">
        <v>6120</v>
      </c>
      <c r="C32" s="30">
        <v>-70</v>
      </c>
      <c r="D32" s="30">
        <v>-9</v>
      </c>
      <c r="E32" s="31"/>
      <c r="F32" s="31"/>
      <c r="G32" s="31"/>
      <c r="H32" s="30">
        <v>-22</v>
      </c>
      <c r="I32" s="30">
        <v>-21</v>
      </c>
      <c r="J32" s="30">
        <v>-20</v>
      </c>
      <c r="K32" s="30">
        <v>-20</v>
      </c>
      <c r="L32" s="31"/>
      <c r="M32" s="30">
        <v>-30</v>
      </c>
      <c r="N32" s="30">
        <v>-120</v>
      </c>
      <c r="O32" s="30">
        <v>-100</v>
      </c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2" t="s">
        <v>2152</v>
      </c>
    </row>
    <row x14ac:dyDescent="0.25" r="33" customHeight="1" ht="17.25">
      <c r="A33" s="28">
        <v>44992</v>
      </c>
      <c r="B33" s="29" t="s">
        <v>6118</v>
      </c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0">
        <v>-164</v>
      </c>
      <c r="N33" s="31"/>
      <c r="O33" s="31"/>
      <c r="P33" s="31"/>
      <c r="Q33" s="31"/>
      <c r="R33" s="31"/>
      <c r="S33" s="30">
        <v>-127</v>
      </c>
      <c r="T33" s="30">
        <v>-37</v>
      </c>
      <c r="U33" s="30">
        <v>-5</v>
      </c>
      <c r="V33" s="31"/>
      <c r="W33" s="31"/>
      <c r="X33" s="31"/>
      <c r="Y33" s="31"/>
      <c r="Z33" s="2"/>
    </row>
    <row x14ac:dyDescent="0.25" r="34" customHeight="1" ht="17.25">
      <c r="A34" s="28">
        <v>44992</v>
      </c>
      <c r="B34" s="29" t="s">
        <v>6118</v>
      </c>
      <c r="C34" s="30">
        <v>-50</v>
      </c>
      <c r="D34" s="31"/>
      <c r="E34" s="31"/>
      <c r="F34" s="31"/>
      <c r="G34" s="31"/>
      <c r="H34" s="30">
        <v>-9</v>
      </c>
      <c r="I34" s="30">
        <v>-34</v>
      </c>
      <c r="J34" s="30">
        <v>-48</v>
      </c>
      <c r="K34" s="30">
        <v>-44</v>
      </c>
      <c r="L34" s="31"/>
      <c r="M34" s="30">
        <v>-30</v>
      </c>
      <c r="N34" s="31"/>
      <c r="O34" s="30">
        <v>-50</v>
      </c>
      <c r="P34" s="31"/>
      <c r="Q34" s="30">
        <v>-39</v>
      </c>
      <c r="R34" s="31"/>
      <c r="S34" s="30">
        <v>-20</v>
      </c>
      <c r="T34" s="31"/>
      <c r="U34" s="31"/>
      <c r="V34" s="31"/>
      <c r="W34" s="31"/>
      <c r="X34" s="31"/>
      <c r="Y34" s="31"/>
      <c r="Z34" s="2"/>
    </row>
    <row x14ac:dyDescent="0.25" r="35" customHeight="1" ht="17.25">
      <c r="A35" s="28" t="s">
        <v>2837</v>
      </c>
      <c r="B35" s="29" t="s">
        <v>6118</v>
      </c>
      <c r="C35" s="31"/>
      <c r="D35" s="31"/>
      <c r="E35" s="31"/>
      <c r="F35" s="31"/>
      <c r="G35" s="31"/>
      <c r="H35" s="31"/>
      <c r="I35" s="31"/>
      <c r="J35" s="30">
        <v>-30</v>
      </c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2"/>
    </row>
    <row x14ac:dyDescent="0.25" r="36" customHeight="1" ht="17.25">
      <c r="A36" s="28" t="s">
        <v>3467</v>
      </c>
      <c r="B36" s="29" t="s">
        <v>6118</v>
      </c>
      <c r="C36" s="31"/>
      <c r="D36" s="31"/>
      <c r="E36" s="31"/>
      <c r="F36" s="31"/>
      <c r="G36" s="31"/>
      <c r="H36" s="31"/>
      <c r="I36" s="31"/>
      <c r="J36" s="31"/>
      <c r="K36" s="30">
        <v>-50</v>
      </c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2"/>
    </row>
    <row x14ac:dyDescent="0.25" r="37" customHeight="1" ht="17.25">
      <c r="A37" s="15" t="s">
        <v>2848</v>
      </c>
      <c r="B37" s="34" t="s">
        <v>14</v>
      </c>
      <c r="C37" s="20"/>
      <c r="D37" s="19">
        <v>-10</v>
      </c>
      <c r="E37" s="20"/>
      <c r="F37" s="20"/>
      <c r="G37" s="20"/>
      <c r="H37" s="19">
        <v>-17</v>
      </c>
      <c r="I37" s="20"/>
      <c r="J37" s="19">
        <v>-34</v>
      </c>
      <c r="K37" s="20"/>
      <c r="L37" s="20"/>
      <c r="M37" s="19">
        <v>-9</v>
      </c>
      <c r="N37" s="19">
        <v>-102</v>
      </c>
      <c r="O37" s="20"/>
      <c r="P37" s="20"/>
      <c r="Q37" s="20"/>
      <c r="R37" s="20"/>
      <c r="S37" s="19">
        <v>-19</v>
      </c>
      <c r="T37" s="19">
        <v>-37</v>
      </c>
      <c r="U37" s="19">
        <v>-21</v>
      </c>
      <c r="V37" s="19">
        <v>-1</v>
      </c>
      <c r="W37" s="20"/>
      <c r="X37" s="20"/>
      <c r="Y37" s="20"/>
      <c r="Z37" s="2"/>
    </row>
    <row x14ac:dyDescent="0.25" r="38" customHeight="1" ht="17.25">
      <c r="A38" s="21" t="s">
        <v>5815</v>
      </c>
      <c r="B38" s="47"/>
      <c r="C38" s="23">
        <f>SUM(C27:C37)</f>
      </c>
      <c r="D38" s="23">
        <f>SUM(D27:D37)</f>
      </c>
      <c r="E38" s="23">
        <f>SUM(E27:E37)</f>
      </c>
      <c r="F38" s="23">
        <f>SUM(F27:F37)</f>
      </c>
      <c r="G38" s="23">
        <f>SUM(G27:G37)</f>
      </c>
      <c r="H38" s="23">
        <f>SUM(H27:H37)</f>
      </c>
      <c r="I38" s="23">
        <f>SUM(I27:I37)</f>
      </c>
      <c r="J38" s="23">
        <f>SUM(J27:J37)</f>
      </c>
      <c r="K38" s="23">
        <f>SUM(K27:K37)</f>
      </c>
      <c r="L38" s="23">
        <f>SUM(L27:L37)</f>
      </c>
      <c r="M38" s="23">
        <f>SUM(M27:M37)</f>
      </c>
      <c r="N38" s="23">
        <f>SUM(N27:N37)</f>
      </c>
      <c r="O38" s="23">
        <f>SUM(O27:O37)</f>
      </c>
      <c r="P38" s="23">
        <f>SUM(P27:P37)</f>
      </c>
      <c r="Q38" s="23">
        <f>SUM(Q27:Q37)</f>
      </c>
      <c r="R38" s="23">
        <f>SUM(R27:R37)</f>
      </c>
      <c r="S38" s="23">
        <f>SUM(S27:S37)</f>
      </c>
      <c r="T38" s="23">
        <f>SUM(T27:T37)</f>
      </c>
      <c r="U38" s="49">
        <f>SUM(U27:U37)</f>
      </c>
      <c r="V38" s="23">
        <f>SUM(V27:V37)</f>
      </c>
      <c r="W38" s="23">
        <f>SUM(W27:W37)</f>
      </c>
      <c r="X38" s="23">
        <f>SUM(X27:X37)</f>
      </c>
      <c r="Y38" s="23">
        <f>SUM(Y27:Y37)</f>
      </c>
      <c r="Z38" s="2"/>
    </row>
    <row x14ac:dyDescent="0.25" r="39" customHeight="1" ht="17.25">
      <c r="A39" s="15" t="s">
        <v>2479</v>
      </c>
      <c r="B39" s="34" t="s">
        <v>14</v>
      </c>
      <c r="C39" s="20"/>
      <c r="D39" s="35"/>
      <c r="E39" s="20"/>
      <c r="F39" s="20"/>
      <c r="G39" s="20"/>
      <c r="H39" s="35"/>
      <c r="I39" s="20"/>
      <c r="J39" s="35"/>
      <c r="K39" s="20"/>
      <c r="L39" s="20"/>
      <c r="M39" s="35"/>
      <c r="N39" s="35"/>
      <c r="O39" s="19">
        <v>-150</v>
      </c>
      <c r="P39" s="20"/>
      <c r="Q39" s="20"/>
      <c r="R39" s="20"/>
      <c r="S39" s="35"/>
      <c r="T39" s="35"/>
      <c r="U39" s="35"/>
      <c r="V39" s="35"/>
      <c r="W39" s="20"/>
      <c r="X39" s="20"/>
      <c r="Y39" s="20"/>
      <c r="Z39" s="2"/>
    </row>
    <row x14ac:dyDescent="0.25" r="40" customHeight="1" ht="17.25">
      <c r="A40" s="33" t="s">
        <v>2158</v>
      </c>
      <c r="B40" s="34" t="s">
        <v>14</v>
      </c>
      <c r="C40" s="19">
        <v>-150</v>
      </c>
      <c r="D40" s="19">
        <v>-3</v>
      </c>
      <c r="E40" s="20"/>
      <c r="F40" s="20"/>
      <c r="G40" s="19">
        <v>-30</v>
      </c>
      <c r="H40" s="19">
        <v>-56</v>
      </c>
      <c r="I40" s="20"/>
      <c r="J40" s="19">
        <v>-60</v>
      </c>
      <c r="K40" s="20"/>
      <c r="L40" s="19">
        <v>-15</v>
      </c>
      <c r="M40" s="20"/>
      <c r="N40" s="19">
        <v>-96</v>
      </c>
      <c r="O40" s="19">
        <v>-41</v>
      </c>
      <c r="P40" s="19">
        <v>-83</v>
      </c>
      <c r="Q40" s="19">
        <v>-24</v>
      </c>
      <c r="R40" s="20"/>
      <c r="S40" s="20"/>
      <c r="T40" s="20"/>
      <c r="U40" s="20"/>
      <c r="V40" s="20"/>
      <c r="W40" s="20"/>
      <c r="X40" s="20"/>
      <c r="Y40" s="20"/>
      <c r="Z40" s="2"/>
    </row>
    <row x14ac:dyDescent="0.25" r="41" customHeight="1" ht="17.25">
      <c r="A41" s="33" t="s">
        <v>2494</v>
      </c>
      <c r="B41" s="16" t="s">
        <v>14</v>
      </c>
      <c r="C41" s="19">
        <v>-57</v>
      </c>
      <c r="D41" s="19">
        <v>-5</v>
      </c>
      <c r="E41" s="19">
        <v>-40</v>
      </c>
      <c r="F41" s="19">
        <v>-11</v>
      </c>
      <c r="G41" s="19">
        <v>-10</v>
      </c>
      <c r="H41" s="19">
        <v>-2</v>
      </c>
      <c r="I41" s="20"/>
      <c r="J41" s="20"/>
      <c r="K41" s="20"/>
      <c r="L41" s="19">
        <v>-64</v>
      </c>
      <c r="M41" s="19">
        <v>-16</v>
      </c>
      <c r="N41" s="19">
        <v>-71</v>
      </c>
      <c r="O41" s="19">
        <v>-9</v>
      </c>
      <c r="P41" s="19">
        <v>-15</v>
      </c>
      <c r="Q41" s="19">
        <v>-9</v>
      </c>
      <c r="R41" s="19">
        <v>-15</v>
      </c>
      <c r="S41" s="20"/>
      <c r="T41" s="20"/>
      <c r="U41" s="20"/>
      <c r="V41" s="20"/>
      <c r="W41" s="20"/>
      <c r="X41" s="20"/>
      <c r="Y41" s="20"/>
      <c r="Z41" s="2"/>
    </row>
    <row x14ac:dyDescent="0.25" r="42" customHeight="1" ht="17.25">
      <c r="A42" s="21" t="s">
        <v>5819</v>
      </c>
      <c r="B42" s="47"/>
      <c r="C42" s="23">
        <f>SUM(C38:C41)</f>
      </c>
      <c r="D42" s="23">
        <f>SUM(D38:D41)</f>
      </c>
      <c r="E42" s="23">
        <f>SUM(E38:E41)</f>
      </c>
      <c r="F42" s="23">
        <f>SUM(F38:F41)</f>
      </c>
      <c r="G42" s="23">
        <f>SUM(G38:G41)</f>
      </c>
      <c r="H42" s="23">
        <f>SUM(H38:H41)</f>
      </c>
      <c r="I42" s="23">
        <f>SUM(I38:I41)</f>
      </c>
      <c r="J42" s="23">
        <f>SUM(J38:J41)</f>
      </c>
      <c r="K42" s="23">
        <f>SUM(K38:K41)</f>
      </c>
      <c r="L42" s="23">
        <f>SUM(L38:L41)</f>
      </c>
      <c r="M42" s="23">
        <f>SUM(M38:M41)</f>
      </c>
      <c r="N42" s="23">
        <f>SUM(N38:N41)</f>
      </c>
      <c r="O42" s="23">
        <f>SUM(O38:O41)</f>
      </c>
      <c r="P42" s="23">
        <f>SUM(P38:P41)</f>
      </c>
      <c r="Q42" s="23">
        <f>SUM(Q38:Q41)</f>
      </c>
      <c r="R42" s="23">
        <f>SUM(R38:R41)</f>
      </c>
      <c r="S42" s="23">
        <f>SUM(S38:S41)</f>
      </c>
      <c r="T42" s="23">
        <f>SUM(T38:T41)</f>
      </c>
      <c r="U42" s="49">
        <f>SUM(U38:U41)</f>
      </c>
      <c r="V42" s="23">
        <f>SUM(V38:V41)</f>
      </c>
      <c r="W42" s="23">
        <f>SUM(W38:W41)</f>
      </c>
      <c r="X42" s="23">
        <f>SUM(X38:X41)</f>
      </c>
      <c r="Y42" s="23">
        <f>SUM(Y38:Y41)</f>
      </c>
      <c r="Z42" s="2"/>
    </row>
    <row x14ac:dyDescent="0.25" r="43" customHeight="1" ht="17.25">
      <c r="A43" s="33">
        <v>45055</v>
      </c>
      <c r="B43" s="34" t="s">
        <v>14</v>
      </c>
      <c r="C43" s="19">
        <v>-26</v>
      </c>
      <c r="D43" s="20"/>
      <c r="E43" s="19">
        <v>-37</v>
      </c>
      <c r="F43" s="19">
        <v>-10</v>
      </c>
      <c r="G43" s="19">
        <v>-7</v>
      </c>
      <c r="H43" s="19">
        <v>-6</v>
      </c>
      <c r="I43" s="20"/>
      <c r="J43" s="19">
        <v>-41</v>
      </c>
      <c r="K43" s="19">
        <v>-8</v>
      </c>
      <c r="L43" s="20"/>
      <c r="M43" s="20"/>
      <c r="N43" s="19">
        <v>-62</v>
      </c>
      <c r="O43" s="19">
        <v>-36</v>
      </c>
      <c r="P43" s="19">
        <v>-7</v>
      </c>
      <c r="Q43" s="19">
        <v>-16</v>
      </c>
      <c r="R43" s="20"/>
      <c r="S43" s="19">
        <v>-4</v>
      </c>
      <c r="T43" s="20"/>
      <c r="U43" s="20"/>
      <c r="V43" s="20"/>
      <c r="W43" s="20"/>
      <c r="X43" s="19">
        <v>-1</v>
      </c>
      <c r="Y43" s="20"/>
      <c r="Z43" s="2"/>
    </row>
    <row x14ac:dyDescent="0.25" r="44" customHeight="1" ht="17.25">
      <c r="A44" s="21" t="s">
        <v>5824</v>
      </c>
      <c r="B44" s="47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23">
        <f>SUM(I42:I43)</f>
      </c>
      <c r="J44" s="23">
        <f>SUM(J42:J43)</f>
      </c>
      <c r="K44" s="23">
        <f>SUM(K42:K43)</f>
      </c>
      <c r="L44" s="23">
        <f>SUM(L42:L43)</f>
      </c>
      <c r="M44" s="23">
        <f>SUM(M42:M43)</f>
      </c>
      <c r="N44" s="23">
        <f>SUM(N42:N43)</f>
      </c>
      <c r="O44" s="23">
        <f>SUM(O42:O43)</f>
      </c>
      <c r="P44" s="23">
        <f>SUM(P42:P43)</f>
      </c>
      <c r="Q44" s="23">
        <f>SUM(Q42:Q43)</f>
      </c>
      <c r="R44" s="23">
        <f>SUM(R42:R43)</f>
      </c>
      <c r="S44" s="23">
        <f>SUM(S42:S43)</f>
      </c>
      <c r="T44" s="23">
        <f>SUM(T42:T43)</f>
      </c>
      <c r="U44" s="49">
        <f>SUM(U42:U43)</f>
      </c>
      <c r="V44" s="23">
        <f>SUM(V42:V43)</f>
      </c>
      <c r="W44" s="23">
        <f>SUM(W42:W43)</f>
      </c>
      <c r="X44" s="49">
        <f>SUM(X42:X43)</f>
      </c>
      <c r="Y44" s="23">
        <f>SUM(Y42:Y43)</f>
      </c>
      <c r="Z44" s="2"/>
    </row>
    <row x14ac:dyDescent="0.25" r="45" customHeight="1" ht="17.25">
      <c r="A45" s="33">
        <v>44995</v>
      </c>
      <c r="B45" s="34" t="s">
        <v>14</v>
      </c>
      <c r="C45" s="20"/>
      <c r="D45" s="20"/>
      <c r="E45" s="19">
        <v>-14</v>
      </c>
      <c r="F45" s="19">
        <v>-4</v>
      </c>
      <c r="G45" s="19">
        <v>-15</v>
      </c>
      <c r="H45" s="19">
        <v>-10</v>
      </c>
      <c r="I45" s="20"/>
      <c r="J45" s="19">
        <v>-9</v>
      </c>
      <c r="K45" s="19">
        <v>-8</v>
      </c>
      <c r="L45" s="20"/>
      <c r="M45" s="20"/>
      <c r="N45" s="20"/>
      <c r="O45" s="20"/>
      <c r="P45" s="19">
        <v>-7</v>
      </c>
      <c r="Q45" s="19">
        <v>-15</v>
      </c>
      <c r="R45" s="20"/>
      <c r="S45" s="20"/>
      <c r="T45" s="20"/>
      <c r="U45" s="20"/>
      <c r="V45" s="20"/>
      <c r="W45" s="20"/>
      <c r="X45" s="20"/>
      <c r="Y45" s="20"/>
      <c r="Z45" s="2"/>
    </row>
    <row x14ac:dyDescent="0.25" r="46" customHeight="1" ht="17.25">
      <c r="A46" s="33">
        <v>44995</v>
      </c>
      <c r="B46" s="34" t="s">
        <v>14</v>
      </c>
      <c r="C46" s="19">
        <v>-13</v>
      </c>
      <c r="D46" s="19">
        <v>-1</v>
      </c>
      <c r="E46" s="20"/>
      <c r="F46" s="20"/>
      <c r="G46" s="20"/>
      <c r="H46" s="20"/>
      <c r="I46" s="20"/>
      <c r="J46" s="19">
        <v>-4</v>
      </c>
      <c r="K46" s="19">
        <v>-3</v>
      </c>
      <c r="L46" s="20"/>
      <c r="M46" s="20"/>
      <c r="N46" s="20"/>
      <c r="O46" s="19">
        <v>-28</v>
      </c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"/>
    </row>
    <row x14ac:dyDescent="0.25" r="47" customHeight="1" ht="17.25">
      <c r="A47" s="21" t="s">
        <v>5828</v>
      </c>
      <c r="B47" s="47"/>
      <c r="C47" s="23">
        <f>SUM(C44:C46)</f>
      </c>
      <c r="D47" s="23">
        <f>SUM(D44:D46)</f>
      </c>
      <c r="E47" s="23">
        <f>SUM(E44:E46)</f>
      </c>
      <c r="F47" s="23">
        <f>SUM(F44:F46)</f>
      </c>
      <c r="G47" s="23">
        <f>SUM(G44:G46)</f>
      </c>
      <c r="H47" s="23">
        <f>SUM(H44:H46)</f>
      </c>
      <c r="I47" s="23">
        <f>SUM(I44:I46)</f>
      </c>
      <c r="J47" s="23">
        <f>SUM(J44:J46)</f>
      </c>
      <c r="K47" s="23">
        <f>SUM(K44:K46)</f>
      </c>
      <c r="L47" s="23">
        <f>SUM(L44:L46)</f>
      </c>
      <c r="M47" s="23">
        <f>SUM(M44:M46)</f>
      </c>
      <c r="N47" s="23">
        <f>SUM(N44:N46)</f>
      </c>
      <c r="O47" s="23">
        <f>SUM(O44:O46)</f>
      </c>
      <c r="P47" s="23">
        <f>SUM(P44:P46)</f>
      </c>
      <c r="Q47" s="23">
        <f>SUM(Q44:Q46)</f>
      </c>
      <c r="R47" s="23">
        <f>SUM(R44:R46)</f>
      </c>
      <c r="S47" s="23">
        <f>SUM(S44:S46)</f>
      </c>
      <c r="T47" s="23">
        <f>SUM(T44:T46)</f>
      </c>
      <c r="U47" s="49">
        <f>SUM(U44:U46)</f>
      </c>
      <c r="V47" s="23">
        <f>SUM(V44:V46)</f>
      </c>
      <c r="W47" s="23">
        <f>SUM(W44:W46)</f>
      </c>
      <c r="X47" s="49">
        <f>SUM(X44:X46)</f>
      </c>
      <c r="Y47" s="23">
        <f>SUM(Y44:Y46)</f>
      </c>
      <c r="Z47" s="2"/>
    </row>
    <row x14ac:dyDescent="0.25" r="48" customHeight="1" ht="17.25">
      <c r="A48" s="33" t="s">
        <v>2942</v>
      </c>
      <c r="B48" s="16" t="s">
        <v>14</v>
      </c>
      <c r="C48" s="19">
        <v>-26</v>
      </c>
      <c r="D48" s="20"/>
      <c r="E48" s="19">
        <v>-9</v>
      </c>
      <c r="F48" s="19">
        <v>-4</v>
      </c>
      <c r="G48" s="19">
        <v>-8</v>
      </c>
      <c r="H48" s="19">
        <v>-16</v>
      </c>
      <c r="I48" s="19">
        <v>-16</v>
      </c>
      <c r="J48" s="19">
        <v>-22</v>
      </c>
      <c r="K48" s="19">
        <v>-1</v>
      </c>
      <c r="L48" s="19">
        <v>-21</v>
      </c>
      <c r="M48" s="20"/>
      <c r="N48" s="19">
        <v>-30</v>
      </c>
      <c r="O48" s="19">
        <v>-17</v>
      </c>
      <c r="P48" s="19">
        <v>-11</v>
      </c>
      <c r="Q48" s="19">
        <v>-8</v>
      </c>
      <c r="R48" s="20"/>
      <c r="S48" s="20"/>
      <c r="T48" s="20"/>
      <c r="U48" s="20"/>
      <c r="V48" s="20"/>
      <c r="W48" s="20"/>
      <c r="X48" s="20"/>
      <c r="Y48" s="20"/>
      <c r="Z48" s="2"/>
    </row>
    <row x14ac:dyDescent="0.25" r="49" customHeight="1" ht="17.25">
      <c r="A49" s="21" t="s">
        <v>5841</v>
      </c>
      <c r="B49" s="47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23">
        <f>SUM(I47:I48)</f>
      </c>
      <c r="J49" s="23">
        <f>SUM(J47:J48)</f>
      </c>
      <c r="K49" s="23">
        <f>SUM(K47:K48)</f>
      </c>
      <c r="L49" s="23">
        <f>SUM(L47:L48)</f>
      </c>
      <c r="M49" s="23">
        <f>SUM(M47:M48)</f>
      </c>
      <c r="N49" s="23">
        <f>SUM(N47:N48)</f>
      </c>
      <c r="O49" s="49">
        <f>SUM(O47:O48)</f>
      </c>
      <c r="P49" s="23">
        <f>SUM(P47:P48)</f>
      </c>
      <c r="Q49" s="49">
        <f>SUM(Q47:Q48)</f>
      </c>
      <c r="R49" s="23">
        <f>SUM(R47:R48)</f>
      </c>
      <c r="S49" s="23">
        <f>SUM(S47:S48)</f>
      </c>
      <c r="T49" s="23">
        <f>SUM(T47:T48)</f>
      </c>
      <c r="U49" s="49">
        <f>SUM(U47:U48)</f>
      </c>
      <c r="V49" s="23">
        <f>SUM(V47:V48)</f>
      </c>
      <c r="W49" s="23">
        <f>SUM(W47:W48)</f>
      </c>
      <c r="X49" s="49">
        <f>SUM(X47:X48)</f>
      </c>
      <c r="Y49" s="23">
        <f>SUM(Y47:Y48)</f>
      </c>
      <c r="Z49" s="143" t="s">
        <v>6121</v>
      </c>
    </row>
    <row x14ac:dyDescent="0.25" r="50" customHeight="1" ht="17.25">
      <c r="A50" s="28" t="s">
        <v>2015</v>
      </c>
      <c r="B50" s="29" t="s">
        <v>6118</v>
      </c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0">
        <v>-50</v>
      </c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2"/>
    </row>
    <row x14ac:dyDescent="0.25" r="51" customHeight="1" ht="17.25">
      <c r="A51" s="21" t="s">
        <v>5851</v>
      </c>
      <c r="B51" s="47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23">
        <f>SUM(I49:I50)</f>
      </c>
      <c r="J51" s="23">
        <f>SUM(J49:J50)</f>
      </c>
      <c r="K51" s="23">
        <f>SUM(K49:K50)</f>
      </c>
      <c r="L51" s="23">
        <f>SUM(L49:L50)</f>
      </c>
      <c r="M51" s="23">
        <f>SUM(M49:M50)</f>
      </c>
      <c r="N51" s="23">
        <f>SUM(N49:N50)</f>
      </c>
      <c r="O51" s="49">
        <f>SUM(O49:O50)</f>
      </c>
      <c r="P51" s="23">
        <f>SUM(P49:P50)</f>
      </c>
      <c r="Q51" s="49">
        <f>SUM(Q49:Q50)</f>
      </c>
      <c r="R51" s="23">
        <f>SUM(R49:R50)</f>
      </c>
      <c r="S51" s="23">
        <f>SUM(S49:S50)</f>
      </c>
      <c r="T51" s="23">
        <f>SUM(T49:T50)</f>
      </c>
      <c r="U51" s="49">
        <f>SUM(U49:U50)</f>
      </c>
      <c r="V51" s="23">
        <f>SUM(V49:V50)</f>
      </c>
      <c r="W51" s="23">
        <f>SUM(W49:W50)</f>
      </c>
      <c r="X51" s="49">
        <f>SUM(X49:X50)</f>
      </c>
      <c r="Y51" s="23">
        <f>SUM(Y49:Y50)</f>
      </c>
      <c r="Z51" s="2"/>
    </row>
    <row x14ac:dyDescent="0.25" r="52" customHeight="1" ht="17.25">
      <c r="A52" s="28" t="s">
        <v>3540</v>
      </c>
      <c r="B52" s="29" t="s">
        <v>6122</v>
      </c>
      <c r="C52" s="30">
        <v>-7</v>
      </c>
      <c r="D52" s="31"/>
      <c r="E52" s="31"/>
      <c r="F52" s="31"/>
      <c r="G52" s="30">
        <v>-5</v>
      </c>
      <c r="H52" s="31"/>
      <c r="I52" s="31"/>
      <c r="J52" s="31"/>
      <c r="K52" s="31"/>
      <c r="L52" s="31"/>
      <c r="M52" s="30">
        <v>-27</v>
      </c>
      <c r="N52" s="30">
        <v>-2</v>
      </c>
      <c r="O52" s="31"/>
      <c r="P52" s="30">
        <v>-8</v>
      </c>
      <c r="Q52" s="31"/>
      <c r="R52" s="30">
        <v>-2</v>
      </c>
      <c r="S52" s="31"/>
      <c r="T52" s="31"/>
      <c r="U52" s="31"/>
      <c r="V52" s="31"/>
      <c r="W52" s="31"/>
      <c r="X52" s="31"/>
      <c r="Y52" s="31"/>
      <c r="Z52" s="2"/>
    </row>
    <row x14ac:dyDescent="0.25" r="53" customHeight="1" ht="17.25">
      <c r="A53" s="62" t="s">
        <v>5859</v>
      </c>
      <c r="B53" s="63"/>
      <c r="C53" s="80">
        <f>SUM(C51:C52)</f>
      </c>
      <c r="D53" s="81">
        <f>SUM(D51:D52)</f>
      </c>
      <c r="E53" s="80">
        <f>SUM(E51:E52)</f>
      </c>
      <c r="F53" s="81">
        <f>SUM(F51:F52)</f>
      </c>
      <c r="G53" s="80">
        <f>SUM(G51:G52)</f>
      </c>
      <c r="H53" s="80">
        <f>SUM(H51:H52)</f>
      </c>
      <c r="I53" s="80">
        <f>SUM(I51:I52)</f>
      </c>
      <c r="J53" s="80">
        <f>SUM(J51:J52)</f>
      </c>
      <c r="K53" s="80">
        <f>SUM(K51:K52)</f>
      </c>
      <c r="L53" s="80">
        <f>SUM(L51:L52)</f>
      </c>
      <c r="M53" s="80">
        <f>SUM(M51:M52)</f>
      </c>
      <c r="N53" s="80">
        <f>SUM(N51:N52)</f>
      </c>
      <c r="O53" s="49">
        <f>SUM(O51:O52)</f>
      </c>
      <c r="P53" s="80">
        <f>SUM(P51:P52)</f>
      </c>
      <c r="Q53" s="49">
        <f>SUM(Q51:Q52)</f>
      </c>
      <c r="R53" s="80">
        <f>SUM(R51:R52)</f>
      </c>
      <c r="S53" s="80">
        <f>SUM(S51:S52)</f>
      </c>
      <c r="T53" s="80">
        <f>SUM(T51:T52)</f>
      </c>
      <c r="U53" s="49">
        <f>SUM(U51:U52)</f>
      </c>
      <c r="V53" s="80">
        <f>SUM(V51:V52)</f>
      </c>
      <c r="W53" s="80">
        <f>SUM(W51:W52)</f>
      </c>
      <c r="X53" s="49">
        <f>SUM(X51:X52)</f>
      </c>
      <c r="Y53" s="81">
        <f>SUM(Y51:Y52)</f>
      </c>
      <c r="Z53" s="2"/>
    </row>
    <row x14ac:dyDescent="0.25" r="54" customHeight="1" ht="17.25">
      <c r="A54" s="28">
        <v>45324</v>
      </c>
      <c r="B54" s="29" t="s">
        <v>6122</v>
      </c>
      <c r="C54" s="31"/>
      <c r="D54" s="31"/>
      <c r="E54" s="31"/>
      <c r="F54" s="31"/>
      <c r="G54" s="31"/>
      <c r="H54" s="31"/>
      <c r="I54" s="30">
        <v>-2</v>
      </c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2"/>
    </row>
    <row x14ac:dyDescent="0.25" r="55" customHeight="1" ht="17.25">
      <c r="A55" s="50"/>
      <c r="B55" s="51" t="s">
        <v>6123</v>
      </c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53">
        <v>-18</v>
      </c>
      <c r="U55" s="53">
        <v>18</v>
      </c>
      <c r="V55" s="106"/>
      <c r="W55" s="106"/>
      <c r="X55" s="106"/>
      <c r="Y55" s="106"/>
      <c r="Z55" s="2"/>
    </row>
    <row x14ac:dyDescent="0.25" r="56" customHeight="1" ht="17.25">
      <c r="A56" s="28"/>
      <c r="B56" s="29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2"/>
    </row>
    <row x14ac:dyDescent="0.25" r="57" customHeight="1" ht="17.25">
      <c r="A57" s="28"/>
      <c r="B57" s="29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2"/>
    </row>
    <row x14ac:dyDescent="0.25" r="58" customHeight="1" ht="17.25">
      <c r="A58" s="123"/>
      <c r="B58" s="124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03">
        <f>SUM(T53:T55)</f>
      </c>
      <c r="U58" s="103">
        <f>SUM(U53:U55)</f>
      </c>
      <c r="V58" s="18"/>
      <c r="W58" s="18"/>
      <c r="X58" s="18"/>
      <c r="Y58" s="18"/>
      <c r="Z58" s="2"/>
    </row>
    <row x14ac:dyDescent="0.25" r="59" customHeight="1" ht="17.25">
      <c r="A59" s="37"/>
      <c r="B59" s="8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2"/>
    </row>
    <row x14ac:dyDescent="0.25" r="60" customHeight="1" ht="17.25">
      <c r="A60" s="37"/>
      <c r="B60" s="83"/>
      <c r="C60" s="267" t="s">
        <v>33</v>
      </c>
      <c r="D60" s="267" t="s">
        <v>428</v>
      </c>
      <c r="E60" s="267" t="s">
        <v>383</v>
      </c>
      <c r="F60" s="267" t="s">
        <v>31</v>
      </c>
      <c r="G60" s="267" t="s">
        <v>1866</v>
      </c>
      <c r="H60" s="267" t="s">
        <v>6</v>
      </c>
      <c r="I60" s="267" t="s">
        <v>75</v>
      </c>
      <c r="J60" s="267" t="s">
        <v>7</v>
      </c>
      <c r="K60" s="267" t="s">
        <v>76</v>
      </c>
      <c r="L60" s="267" t="s">
        <v>10</v>
      </c>
      <c r="M60" s="267" t="s">
        <v>8</v>
      </c>
      <c r="N60" s="267" t="s">
        <v>9</v>
      </c>
      <c r="O60" s="267" t="s">
        <v>1083</v>
      </c>
      <c r="P60" s="267" t="s">
        <v>32</v>
      </c>
      <c r="Q60" s="267" t="s">
        <v>368</v>
      </c>
      <c r="R60" s="267" t="s">
        <v>1448</v>
      </c>
      <c r="S60" s="267" t="s">
        <v>358</v>
      </c>
      <c r="T60" s="267" t="s">
        <v>2196</v>
      </c>
      <c r="U60" s="267" t="s">
        <v>449</v>
      </c>
      <c r="V60" s="267" t="s">
        <v>2450</v>
      </c>
      <c r="W60" s="267" t="s">
        <v>1977</v>
      </c>
      <c r="X60" s="267" t="s">
        <v>442</v>
      </c>
      <c r="Y60" s="267"/>
      <c r="Z60" s="2"/>
    </row>
    <row x14ac:dyDescent="0.25" r="61" customHeight="1" ht="17.25">
      <c r="A61" s="37"/>
      <c r="B61" s="8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2"/>
    </row>
    <row x14ac:dyDescent="0.25" r="62" customHeight="1" ht="17.25">
      <c r="A62" s="127" t="s">
        <v>6103</v>
      </c>
      <c r="B62" s="128"/>
      <c r="C62" s="144"/>
      <c r="D62" s="144"/>
      <c r="E62" s="144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2"/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5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8.576428571428572" customWidth="1" bestFit="1"/>
    <col min="16" max="16" style="41" width="8.576428571428572" customWidth="1" bestFit="1"/>
    <col min="17" max="17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</row>
    <row x14ac:dyDescent="0.25" r="4" customHeight="1" ht="17.25">
      <c r="A4" s="1" t="s">
        <v>6099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"/>
    </row>
    <row x14ac:dyDescent="0.25" r="6" customHeight="1" ht="17.25">
      <c r="A6" s="231" t="s">
        <v>4</v>
      </c>
      <c r="B6" s="232" t="s">
        <v>5</v>
      </c>
      <c r="C6" s="267" t="s">
        <v>10</v>
      </c>
      <c r="D6" s="267" t="s">
        <v>32</v>
      </c>
      <c r="E6" s="267" t="s">
        <v>31</v>
      </c>
      <c r="F6" s="267" t="s">
        <v>383</v>
      </c>
      <c r="G6" s="267" t="s">
        <v>6</v>
      </c>
      <c r="H6" s="267" t="s">
        <v>428</v>
      </c>
      <c r="I6" s="267" t="s">
        <v>75</v>
      </c>
      <c r="J6" s="267" t="s">
        <v>7</v>
      </c>
      <c r="K6" s="267" t="s">
        <v>76</v>
      </c>
      <c r="L6" s="267" t="s">
        <v>8</v>
      </c>
      <c r="M6" s="267" t="s">
        <v>9</v>
      </c>
      <c r="N6" s="267" t="s">
        <v>33</v>
      </c>
      <c r="O6" s="267" t="s">
        <v>1083</v>
      </c>
      <c r="P6" s="267"/>
      <c r="Q6" s="2"/>
    </row>
    <row x14ac:dyDescent="0.25" r="7" customHeight="1" ht="17.25">
      <c r="A7" s="33" t="s">
        <v>3301</v>
      </c>
      <c r="B7" s="16" t="s">
        <v>6100</v>
      </c>
      <c r="C7" s="17">
        <v>40</v>
      </c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2"/>
    </row>
    <row x14ac:dyDescent="0.25" r="8" customHeight="1" ht="17.25">
      <c r="A8" s="117" t="s">
        <v>1805</v>
      </c>
      <c r="B8" s="118" t="s">
        <v>6101</v>
      </c>
      <c r="C8" s="46"/>
      <c r="D8" s="138">
        <v>15</v>
      </c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2"/>
    </row>
    <row x14ac:dyDescent="0.25" r="9" customHeight="1" ht="17.25">
      <c r="A9" s="21" t="s">
        <v>5973</v>
      </c>
      <c r="B9" s="47"/>
      <c r="C9" s="23">
        <f>SUM(C7:C8)</f>
      </c>
      <c r="D9" s="23">
        <f>SUM(D7:D8)</f>
      </c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151"/>
      <c r="Q9" s="2"/>
    </row>
    <row x14ac:dyDescent="0.25" r="10" customHeight="1" ht="17.25">
      <c r="A10" s="922">
        <v>44933</v>
      </c>
      <c r="B10" s="923" t="s">
        <v>6021</v>
      </c>
      <c r="C10" s="30">
        <v>4</v>
      </c>
      <c r="D10" s="31"/>
      <c r="E10" s="30">
        <v>20</v>
      </c>
      <c r="F10" s="30">
        <v>15</v>
      </c>
      <c r="G10" s="30">
        <v>11</v>
      </c>
      <c r="H10" s="30">
        <v>11</v>
      </c>
      <c r="I10" s="31"/>
      <c r="J10" s="31"/>
      <c r="K10" s="31"/>
      <c r="L10" s="31"/>
      <c r="M10" s="31"/>
      <c r="N10" s="31"/>
      <c r="O10" s="31"/>
      <c r="P10" s="31"/>
      <c r="Q10" s="2"/>
    </row>
    <row x14ac:dyDescent="0.25" r="11" customHeight="1" ht="17.25">
      <c r="A11" s="200">
        <v>44933</v>
      </c>
      <c r="B11" s="201" t="s">
        <v>6021</v>
      </c>
      <c r="C11" s="924"/>
      <c r="D11" s="202"/>
      <c r="E11" s="194">
        <v>24</v>
      </c>
      <c r="F11" s="202"/>
      <c r="G11" s="194">
        <v>23</v>
      </c>
      <c r="H11" s="202"/>
      <c r="I11" s="194">
        <v>19</v>
      </c>
      <c r="J11" s="194">
        <v>36</v>
      </c>
      <c r="K11" s="194">
        <v>30</v>
      </c>
      <c r="L11" s="202"/>
      <c r="M11" s="202"/>
      <c r="N11" s="202"/>
      <c r="O11" s="202"/>
      <c r="P11" s="202"/>
      <c r="Q11" s="2"/>
    </row>
    <row x14ac:dyDescent="0.25" r="12" customHeight="1" ht="17.25">
      <c r="A12" s="200">
        <v>44933</v>
      </c>
      <c r="B12" s="201" t="s">
        <v>6021</v>
      </c>
      <c r="C12" s="202"/>
      <c r="D12" s="202"/>
      <c r="E12" s="202"/>
      <c r="F12" s="202"/>
      <c r="G12" s="194">
        <v>22</v>
      </c>
      <c r="H12" s="194">
        <v>9</v>
      </c>
      <c r="I12" s="194">
        <v>21</v>
      </c>
      <c r="J12" s="194">
        <v>20</v>
      </c>
      <c r="K12" s="194">
        <v>20</v>
      </c>
      <c r="L12" s="194">
        <v>30</v>
      </c>
      <c r="M12" s="194">
        <v>120</v>
      </c>
      <c r="N12" s="194">
        <v>70</v>
      </c>
      <c r="O12" s="194">
        <v>100</v>
      </c>
      <c r="P12" s="202"/>
      <c r="Q12" s="2"/>
    </row>
    <row x14ac:dyDescent="0.25" r="13" customHeight="1" ht="17.25">
      <c r="A13" s="21" t="s">
        <v>5815</v>
      </c>
      <c r="B13" s="47"/>
      <c r="C13" s="23">
        <f>SUM(C9:C12)</f>
      </c>
      <c r="D13" s="23">
        <f>SUM(D9:D12)</f>
      </c>
      <c r="E13" s="23">
        <f>SUM(E9:E12)</f>
      </c>
      <c r="F13" s="23">
        <f>SUM(F9:F12)</f>
      </c>
      <c r="G13" s="23">
        <f>SUM(G9:G12)</f>
      </c>
      <c r="H13" s="23">
        <f>SUM(H9:H12)</f>
      </c>
      <c r="I13" s="23">
        <f>SUM(I9:I12)</f>
      </c>
      <c r="J13" s="23">
        <f>SUM(J9:J12)</f>
      </c>
      <c r="K13" s="23">
        <f>SUM(K9:K12)</f>
      </c>
      <c r="L13" s="23">
        <f>SUM(L9:L12)</f>
      </c>
      <c r="M13" s="23">
        <f>SUM(M9:M12)</f>
      </c>
      <c r="N13" s="23">
        <f>SUM(N9:N12)</f>
      </c>
      <c r="O13" s="23">
        <f>SUM(O9:O12)</f>
      </c>
      <c r="P13" s="23">
        <f>SUM(P9:P12)</f>
      </c>
      <c r="Q13" s="2"/>
    </row>
    <row x14ac:dyDescent="0.25" r="14" customHeight="1" ht="17.25">
      <c r="A14" s="28"/>
      <c r="B14" s="29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2"/>
    </row>
    <row x14ac:dyDescent="0.25" r="15" customHeight="1" ht="17.25">
      <c r="A15" s="21" t="s">
        <v>5819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23">
        <f>SUM(M13:M14)</f>
      </c>
      <c r="N15" s="23">
        <f>SUM(N13:N14)</f>
      </c>
      <c r="O15" s="23">
        <f>SUM(O13:O14)</f>
      </c>
      <c r="P15" s="23">
        <f>SUM(P11:P14)</f>
      </c>
      <c r="Q15" s="2"/>
    </row>
    <row x14ac:dyDescent="0.25" r="16" customHeight="1" ht="17.25">
      <c r="A16" s="28"/>
      <c r="B16" s="29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2"/>
    </row>
    <row x14ac:dyDescent="0.25" r="17" customHeight="1" ht="17.25">
      <c r="A17" s="21" t="s">
        <v>5824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  <c r="N17" s="23">
        <f>SUM(N15:N16)</f>
      </c>
      <c r="O17" s="23">
        <f>SUM(O15:O16)</f>
      </c>
      <c r="P17" s="23">
        <f>SUM(P13:P16)</f>
      </c>
      <c r="Q17" s="2"/>
    </row>
    <row x14ac:dyDescent="0.25" r="18" customHeight="1" ht="17.25">
      <c r="A18" s="28"/>
      <c r="B18" s="29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2"/>
    </row>
    <row x14ac:dyDescent="0.25" r="19" customHeight="1" ht="17.25">
      <c r="A19" s="21" t="s">
        <v>5828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23">
        <f>SUM(K17:K18)</f>
      </c>
      <c r="L19" s="23">
        <f>SUM(L17:L18)</f>
      </c>
      <c r="M19" s="23">
        <f>SUM(M17:M18)</f>
      </c>
      <c r="N19" s="23">
        <f>SUM(N17:N18)</f>
      </c>
      <c r="O19" s="23">
        <f>SUM(O17:O18)</f>
      </c>
      <c r="P19" s="23">
        <f>SUM(P15:P18)</f>
      </c>
      <c r="Q19" s="2"/>
    </row>
    <row x14ac:dyDescent="0.25" r="20" customHeight="1" ht="17.25">
      <c r="A20" s="15">
        <v>45180</v>
      </c>
      <c r="B20" s="16" t="s">
        <v>14</v>
      </c>
      <c r="C20" s="17">
        <v>-42</v>
      </c>
      <c r="D20" s="36"/>
      <c r="E20" s="36"/>
      <c r="F20" s="36"/>
      <c r="G20" s="36"/>
      <c r="H20" s="17">
        <v>-20</v>
      </c>
      <c r="I20" s="36"/>
      <c r="J20" s="36"/>
      <c r="K20" s="17">
        <v>-38</v>
      </c>
      <c r="L20" s="36"/>
      <c r="M20" s="36"/>
      <c r="N20" s="36"/>
      <c r="O20" s="36"/>
      <c r="P20" s="36"/>
      <c r="Q20" s="2"/>
    </row>
    <row x14ac:dyDescent="0.25" r="21" customHeight="1" ht="17.25">
      <c r="A21" s="15">
        <v>45180</v>
      </c>
      <c r="B21" s="16" t="s">
        <v>14</v>
      </c>
      <c r="C21" s="36"/>
      <c r="D21" s="17">
        <v>-15</v>
      </c>
      <c r="E21" s="17">
        <v>-42</v>
      </c>
      <c r="F21" s="17">
        <v>-15</v>
      </c>
      <c r="G21" s="36"/>
      <c r="H21" s="36"/>
      <c r="I21" s="36"/>
      <c r="J21" s="17">
        <v>-56</v>
      </c>
      <c r="K21" s="36"/>
      <c r="L21" s="17">
        <v>-30</v>
      </c>
      <c r="M21" s="17">
        <v>-116</v>
      </c>
      <c r="N21" s="17">
        <v>-65</v>
      </c>
      <c r="O21" s="17">
        <v>-100</v>
      </c>
      <c r="P21" s="36"/>
      <c r="Q21" s="2"/>
    </row>
    <row x14ac:dyDescent="0.25" r="22" customHeight="1" ht="17.25">
      <c r="A22" s="15" t="s">
        <v>2537</v>
      </c>
      <c r="B22" s="34" t="s">
        <v>14</v>
      </c>
      <c r="C22" s="36"/>
      <c r="D22" s="36"/>
      <c r="E22" s="36"/>
      <c r="F22" s="36"/>
      <c r="G22" s="17">
        <v>-56</v>
      </c>
      <c r="H22" s="36"/>
      <c r="I22" s="17">
        <v>-39</v>
      </c>
      <c r="J22" s="36"/>
      <c r="K22" s="36"/>
      <c r="L22" s="36"/>
      <c r="M22" s="17">
        <v>-4</v>
      </c>
      <c r="N22" s="36"/>
      <c r="O22" s="36"/>
      <c r="P22" s="36"/>
      <c r="Q22" s="2"/>
    </row>
    <row x14ac:dyDescent="0.25" r="23" customHeight="1" ht="17.25">
      <c r="A23" s="21" t="s">
        <v>5841</v>
      </c>
      <c r="B23" s="47"/>
      <c r="C23" s="23">
        <f>SUM(C19:C22)</f>
      </c>
      <c r="D23" s="23">
        <f>SUM(D19:D22)</f>
      </c>
      <c r="E23" s="23">
        <f>SUM(E19:E22)</f>
      </c>
      <c r="F23" s="23">
        <f>SUM(F19:F22)</f>
      </c>
      <c r="G23" s="23">
        <f>SUM(G19:G22)</f>
      </c>
      <c r="H23" s="23">
        <f>SUM(H19:H22)</f>
      </c>
      <c r="I23" s="23">
        <f>SUM(I19:I22)</f>
      </c>
      <c r="J23" s="23">
        <f>SUM(J19:J22)</f>
      </c>
      <c r="K23" s="23">
        <f>SUM(K19:K22)</f>
      </c>
      <c r="L23" s="23">
        <f>SUM(L19:L22)</f>
      </c>
      <c r="M23" s="23">
        <f>SUM(M19:M22)</f>
      </c>
      <c r="N23" s="23">
        <f>SUM(N19:N22)</f>
      </c>
      <c r="O23" s="23">
        <f>SUM(O19:O22)</f>
      </c>
      <c r="P23" s="23">
        <f>SUM(P19:P22)</f>
      </c>
      <c r="Q23" s="143" t="s">
        <v>6102</v>
      </c>
    </row>
    <row x14ac:dyDescent="0.25" r="24" customHeight="1" ht="17.25">
      <c r="A24" s="28"/>
      <c r="B24" s="29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2"/>
    </row>
    <row x14ac:dyDescent="0.25" r="25" customHeight="1" ht="17.25">
      <c r="A25" s="21" t="s">
        <v>5851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3">
        <f>SUM(I23:I24)</f>
      </c>
      <c r="J25" s="23">
        <f>SUM(J23:J24)</f>
      </c>
      <c r="K25" s="23">
        <f>SUM(K23:K24)</f>
      </c>
      <c r="L25" s="23">
        <f>SUM(L23:L24)</f>
      </c>
      <c r="M25" s="23">
        <f>SUM(M23:M24)</f>
      </c>
      <c r="N25" s="23">
        <f>SUM(N23:N24)</f>
      </c>
      <c r="O25" s="23">
        <f>SUM(O23:O24)</f>
      </c>
      <c r="P25" s="23">
        <f>SUM(P23:P24)</f>
      </c>
      <c r="Q25" s="2"/>
    </row>
    <row x14ac:dyDescent="0.25" r="26" customHeight="1" ht="17.25">
      <c r="A26" s="28"/>
      <c r="B26" s="29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2"/>
    </row>
    <row x14ac:dyDescent="0.25" r="27" customHeight="1" ht="17.25">
      <c r="A27" s="62" t="s">
        <v>5859</v>
      </c>
      <c r="B27" s="63"/>
      <c r="C27" s="80">
        <f>SUM(C25:C26)</f>
      </c>
      <c r="D27" s="81">
        <f>SUM(D25:D26)</f>
      </c>
      <c r="E27" s="80">
        <f>SUM(E25:E26)</f>
      </c>
      <c r="F27" s="81">
        <f>SUM(F25:F26)</f>
      </c>
      <c r="G27" s="81">
        <f>SUM(G25:G26)</f>
      </c>
      <c r="H27" s="81">
        <f>SUM(H25:H26)</f>
      </c>
      <c r="I27" s="80">
        <f>SUM(I25:I26)</f>
      </c>
      <c r="J27" s="81">
        <f>SUM(J25:J26)</f>
      </c>
      <c r="K27" s="80">
        <f>SUM(K25:K26)</f>
      </c>
      <c r="L27" s="81">
        <f>SUM(L25:L26)</f>
      </c>
      <c r="M27" s="81">
        <f>SUM(M25:M26)</f>
      </c>
      <c r="N27" s="80">
        <f>SUM(N25:N26)</f>
      </c>
      <c r="O27" s="81">
        <f>SUM(O25:O26)</f>
      </c>
      <c r="P27" s="81">
        <f>SUM(P25:P26)</f>
      </c>
      <c r="Q27" s="2"/>
    </row>
    <row x14ac:dyDescent="0.25" r="28" customHeight="1" ht="17.25">
      <c r="A28" s="28"/>
      <c r="B28" s="29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2"/>
    </row>
    <row x14ac:dyDescent="0.25" r="29" customHeight="1" ht="17.25">
      <c r="A29" s="28"/>
      <c r="B29" s="29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2"/>
    </row>
    <row x14ac:dyDescent="0.25" r="30" customHeight="1" ht="17.25">
      <c r="A30" s="28"/>
      <c r="B30" s="29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2"/>
    </row>
    <row x14ac:dyDescent="0.25" r="31" customHeight="1" ht="17.25">
      <c r="A31" s="15"/>
      <c r="B31" s="1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2"/>
    </row>
    <row x14ac:dyDescent="0.25" r="32" customHeight="1" ht="17.25">
      <c r="A32" s="37"/>
      <c r="B32" s="8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2"/>
    </row>
    <row x14ac:dyDescent="0.25" r="33" customHeight="1" ht="17.25">
      <c r="A33" s="37"/>
      <c r="B33" s="83"/>
      <c r="C33" s="267" t="s">
        <v>10</v>
      </c>
      <c r="D33" s="267" t="s">
        <v>32</v>
      </c>
      <c r="E33" s="267" t="s">
        <v>31</v>
      </c>
      <c r="F33" s="267" t="s">
        <v>383</v>
      </c>
      <c r="G33" s="267" t="s">
        <v>6</v>
      </c>
      <c r="H33" s="267" t="s">
        <v>428</v>
      </c>
      <c r="I33" s="267" t="s">
        <v>75</v>
      </c>
      <c r="J33" s="267" t="s">
        <v>7</v>
      </c>
      <c r="K33" s="267" t="s">
        <v>76</v>
      </c>
      <c r="L33" s="267" t="s">
        <v>8</v>
      </c>
      <c r="M33" s="267" t="s">
        <v>9</v>
      </c>
      <c r="N33" s="267" t="s">
        <v>33</v>
      </c>
      <c r="O33" s="267" t="s">
        <v>1083</v>
      </c>
      <c r="P33" s="267"/>
      <c r="Q33" s="2"/>
    </row>
    <row x14ac:dyDescent="0.25" r="34" customHeight="1" ht="17.25">
      <c r="A34" s="37"/>
      <c r="B34" s="8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2"/>
    </row>
    <row x14ac:dyDescent="0.25" r="35" customHeight="1" ht="17.25">
      <c r="A35" s="127" t="s">
        <v>6103</v>
      </c>
      <c r="B35" s="128"/>
      <c r="C35" s="144"/>
      <c r="D35" s="144"/>
      <c r="E35" s="144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2"/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6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88" width="8.576428571428572" customWidth="1" bestFit="1"/>
    <col min="15" max="15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"/>
      <c r="O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"/>
      <c r="O2" s="2"/>
    </row>
    <row x14ac:dyDescent="0.25" r="3" customHeight="1" ht="17.25">
      <c r="A3" s="4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83"/>
      <c r="O3" s="2"/>
    </row>
    <row x14ac:dyDescent="0.25" r="4" customHeight="1" ht="17.25">
      <c r="A4" s="4" t="s">
        <v>6094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2"/>
    </row>
    <row x14ac:dyDescent="0.25" r="5" customHeight="1" ht="17.25">
      <c r="A5" s="83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83"/>
      <c r="O5" s="2"/>
    </row>
    <row x14ac:dyDescent="0.25" r="6" customHeight="1" ht="17.25">
      <c r="A6" s="420" t="s">
        <v>4</v>
      </c>
      <c r="B6" s="232" t="s">
        <v>5</v>
      </c>
      <c r="C6" s="267" t="s">
        <v>368</v>
      </c>
      <c r="D6" s="267" t="s">
        <v>7</v>
      </c>
      <c r="E6" s="267" t="s">
        <v>31</v>
      </c>
      <c r="F6" s="267" t="s">
        <v>383</v>
      </c>
      <c r="G6" s="267" t="s">
        <v>33</v>
      </c>
      <c r="H6" s="267" t="s">
        <v>8</v>
      </c>
      <c r="I6" s="267" t="s">
        <v>10</v>
      </c>
      <c r="J6" s="267" t="s">
        <v>9</v>
      </c>
      <c r="K6" s="267" t="s">
        <v>428</v>
      </c>
      <c r="L6" s="267" t="s">
        <v>1866</v>
      </c>
      <c r="M6" s="267" t="s">
        <v>6</v>
      </c>
      <c r="N6" s="232"/>
      <c r="O6" s="2"/>
    </row>
    <row x14ac:dyDescent="0.25" r="7" customHeight="1" ht="17.25">
      <c r="A7" s="16" t="s">
        <v>2521</v>
      </c>
      <c r="B7" s="16" t="s">
        <v>6095</v>
      </c>
      <c r="C7" s="19">
        <v>44</v>
      </c>
      <c r="D7" s="19">
        <v>60</v>
      </c>
      <c r="E7" s="19">
        <v>22</v>
      </c>
      <c r="F7" s="19">
        <v>4</v>
      </c>
      <c r="G7" s="19">
        <v>50</v>
      </c>
      <c r="H7" s="19">
        <v>20</v>
      </c>
      <c r="I7" s="19">
        <v>50</v>
      </c>
      <c r="J7" s="19">
        <v>100</v>
      </c>
      <c r="K7" s="19">
        <v>8</v>
      </c>
      <c r="L7" s="35"/>
      <c r="M7" s="35"/>
      <c r="N7" s="55"/>
      <c r="O7" s="2"/>
    </row>
    <row x14ac:dyDescent="0.25" r="8" customHeight="1" ht="17.25">
      <c r="A8" s="118" t="s">
        <v>2371</v>
      </c>
      <c r="B8" s="118" t="s">
        <v>6096</v>
      </c>
      <c r="C8" s="26">
        <v>56</v>
      </c>
      <c r="D8" s="26">
        <v>65</v>
      </c>
      <c r="E8" s="27"/>
      <c r="F8" s="27"/>
      <c r="G8" s="26">
        <v>100</v>
      </c>
      <c r="H8" s="26">
        <v>8</v>
      </c>
      <c r="I8" s="27"/>
      <c r="J8" s="26">
        <v>35</v>
      </c>
      <c r="K8" s="26">
        <v>1</v>
      </c>
      <c r="L8" s="26">
        <v>12</v>
      </c>
      <c r="M8" s="45"/>
      <c r="N8" s="413"/>
      <c r="O8" s="2"/>
    </row>
    <row x14ac:dyDescent="0.25" r="9" customHeight="1" ht="17.25">
      <c r="A9" s="165" t="s">
        <v>5828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23">
        <f>SUM(L7:L8)</f>
      </c>
      <c r="M9" s="352"/>
      <c r="N9" s="22"/>
      <c r="O9" s="2"/>
    </row>
    <row x14ac:dyDescent="0.25" r="10" customHeight="1" ht="17.25">
      <c r="A10" s="55" t="s">
        <v>5915</v>
      </c>
      <c r="B10" s="55" t="s">
        <v>14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99">
        <v>-11</v>
      </c>
      <c r="N10" s="55"/>
      <c r="O10" s="2"/>
    </row>
    <row x14ac:dyDescent="0.25" r="11" customHeight="1" ht="17.25">
      <c r="A11" s="55" t="s">
        <v>5915</v>
      </c>
      <c r="B11" s="55" t="s">
        <v>6097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99">
        <v>11</v>
      </c>
      <c r="N11" s="55"/>
      <c r="O11" s="2"/>
    </row>
    <row x14ac:dyDescent="0.25" r="12" customHeight="1" ht="17.25">
      <c r="A12" s="165" t="s">
        <v>5841</v>
      </c>
      <c r="B12" s="47"/>
      <c r="C12" s="23">
        <f>SUM(C9:C11)</f>
      </c>
      <c r="D12" s="23">
        <f>SUM(D9:D11)</f>
      </c>
      <c r="E12" s="23">
        <f>SUM(E9:E11)</f>
      </c>
      <c r="F12" s="23">
        <f>SUM(F9:F11)</f>
      </c>
      <c r="G12" s="23">
        <f>SUM(G9:G11)</f>
      </c>
      <c r="H12" s="23">
        <f>SUM(H9:H11)</f>
      </c>
      <c r="I12" s="23">
        <f>SUM(I9:I11)</f>
      </c>
      <c r="J12" s="23">
        <f>SUM(J9:J11)</f>
      </c>
      <c r="K12" s="23">
        <f>SUM(K9:K11)</f>
      </c>
      <c r="L12" s="23">
        <f>SUM(L9:L11)</f>
      </c>
      <c r="M12" s="23">
        <f>SUM(M9:M11)</f>
      </c>
      <c r="N12" s="22"/>
      <c r="O12" s="143" t="s">
        <v>6098</v>
      </c>
    </row>
    <row x14ac:dyDescent="0.25" r="13" customHeight="1" ht="17.25">
      <c r="A13" s="34"/>
      <c r="B13" s="34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4"/>
      <c r="O13" s="2"/>
    </row>
    <row x14ac:dyDescent="0.25" r="14" customHeight="1" ht="17.25">
      <c r="A14" s="34"/>
      <c r="B14" s="34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4"/>
      <c r="O14" s="2"/>
    </row>
    <row x14ac:dyDescent="0.25" r="15" customHeight="1" ht="17.25">
      <c r="A15" s="34"/>
      <c r="B15" s="34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4"/>
      <c r="O15" s="2"/>
    </row>
    <row x14ac:dyDescent="0.25" r="16" customHeight="1" ht="17.25">
      <c r="A16" s="16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16"/>
      <c r="O16" s="2"/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89" width="8.576428571428572" customWidth="1" bestFit="1"/>
    <col min="4" max="4" style="89" width="8.576428571428572" customWidth="1" bestFit="1"/>
    <col min="5" max="5" style="89" width="8.576428571428572" customWidth="1" bestFit="1"/>
    <col min="6" max="6" style="89" width="8.576428571428572" customWidth="1" bestFit="1"/>
    <col min="7" max="7" style="89" width="8.576428571428572" customWidth="1" bestFit="1"/>
    <col min="8" max="8" style="88" width="8.576428571428572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4"/>
      <c r="I1" s="2"/>
      <c r="J1" s="2"/>
      <c r="K1" s="2"/>
    </row>
    <row x14ac:dyDescent="0.25" r="2" customHeight="1" ht="17.25">
      <c r="A2" s="1"/>
      <c r="B2" s="4"/>
      <c r="C2" s="5"/>
      <c r="D2" s="5"/>
      <c r="E2" s="5"/>
      <c r="F2" s="5"/>
      <c r="G2" s="5"/>
      <c r="H2" s="4"/>
      <c r="I2" s="2"/>
      <c r="J2" s="2"/>
      <c r="K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83"/>
      <c r="I3" s="2"/>
      <c r="J3" s="2"/>
      <c r="K3" s="2"/>
    </row>
    <row x14ac:dyDescent="0.25" r="4" customHeight="1" ht="17.25">
      <c r="A4" s="1" t="s">
        <v>6090</v>
      </c>
      <c r="B4" s="4"/>
      <c r="C4" s="5"/>
      <c r="D4" s="5"/>
      <c r="E4" s="5"/>
      <c r="F4" s="5"/>
      <c r="G4" s="5"/>
      <c r="H4" s="4"/>
      <c r="I4" s="2"/>
      <c r="J4" s="2"/>
      <c r="K4" s="2"/>
    </row>
    <row x14ac:dyDescent="0.25" r="5" customHeight="1" ht="17.25">
      <c r="A5" s="37"/>
      <c r="B5" s="83"/>
      <c r="C5" s="3"/>
      <c r="D5" s="3"/>
      <c r="E5" s="3"/>
      <c r="F5" s="3"/>
      <c r="G5" s="3"/>
      <c r="H5" s="83"/>
      <c r="I5" s="2"/>
      <c r="J5" s="2"/>
      <c r="K5" s="2"/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7</v>
      </c>
      <c r="E6" s="267" t="s">
        <v>31</v>
      </c>
      <c r="F6" s="267" t="s">
        <v>33</v>
      </c>
      <c r="G6" s="267" t="s">
        <v>9</v>
      </c>
      <c r="H6" s="232"/>
      <c r="I6" s="2"/>
      <c r="J6" s="2"/>
      <c r="K6" s="2"/>
    </row>
    <row x14ac:dyDescent="0.25" r="7" customHeight="1" ht="17.25">
      <c r="A7" s="15">
        <v>45147</v>
      </c>
      <c r="B7" s="16" t="s">
        <v>6091</v>
      </c>
      <c r="C7" s="17">
        <v>32</v>
      </c>
      <c r="D7" s="17">
        <v>32</v>
      </c>
      <c r="E7" s="17">
        <v>28</v>
      </c>
      <c r="F7" s="17">
        <v>90</v>
      </c>
      <c r="G7" s="36"/>
      <c r="H7" s="124"/>
      <c r="I7" s="2"/>
      <c r="J7" s="2"/>
      <c r="K7" s="2"/>
    </row>
    <row x14ac:dyDescent="0.25" r="8" customHeight="1" ht="17.25">
      <c r="A8" s="117" t="s">
        <v>3468</v>
      </c>
      <c r="B8" s="118" t="s">
        <v>6092</v>
      </c>
      <c r="C8" s="138">
        <v>12</v>
      </c>
      <c r="D8" s="138">
        <v>12</v>
      </c>
      <c r="E8" s="138">
        <v>6</v>
      </c>
      <c r="F8" s="46"/>
      <c r="G8" s="138">
        <v>12</v>
      </c>
      <c r="H8" s="118"/>
      <c r="I8" s="2"/>
      <c r="J8" s="2"/>
      <c r="K8" s="2"/>
    </row>
    <row x14ac:dyDescent="0.25" r="9" customHeight="1" ht="17.25">
      <c r="A9" s="21" t="s">
        <v>5824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2"/>
      <c r="I9" s="2"/>
      <c r="J9" s="2"/>
      <c r="K9" s="2"/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34"/>
      <c r="I10" s="2"/>
      <c r="J10" s="2"/>
      <c r="K10" s="2"/>
    </row>
    <row x14ac:dyDescent="0.25" r="11" customHeight="1" ht="17.25">
      <c r="A11" s="21" t="s">
        <v>5828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2"/>
      <c r="I11" s="2"/>
      <c r="J11" s="2"/>
      <c r="K11" s="2"/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34"/>
      <c r="I12" s="2"/>
      <c r="J12" s="2"/>
      <c r="K12" s="2"/>
    </row>
    <row x14ac:dyDescent="0.25" r="13" customHeight="1" ht="17.25">
      <c r="A13" s="21" t="s">
        <v>5841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2"/>
      <c r="I13" s="2"/>
      <c r="J13" s="2"/>
      <c r="K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4"/>
      <c r="I14" s="2"/>
      <c r="J14" s="2"/>
      <c r="K14" s="2"/>
    </row>
    <row x14ac:dyDescent="0.25" r="15" customHeight="1" ht="17.25">
      <c r="A15" s="21" t="s">
        <v>5851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2"/>
      <c r="I15" s="2"/>
      <c r="J15" s="2"/>
      <c r="K15" s="2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4"/>
      <c r="I16" s="2"/>
      <c r="J16" s="2"/>
      <c r="K16" s="2"/>
    </row>
    <row x14ac:dyDescent="0.25" r="17" customHeight="1" ht="17.25">
      <c r="A17" s="21" t="s">
        <v>5859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2"/>
      <c r="I17" s="2"/>
      <c r="J17" s="2"/>
      <c r="K17" s="2"/>
    </row>
    <row x14ac:dyDescent="0.25" r="18" customHeight="1" ht="17.25">
      <c r="A18" s="33"/>
      <c r="B18" s="34"/>
      <c r="C18" s="35"/>
      <c r="D18" s="35"/>
      <c r="E18" s="35"/>
      <c r="F18" s="35"/>
      <c r="G18" s="35"/>
      <c r="H18" s="34"/>
      <c r="I18" s="2"/>
      <c r="J18" s="2"/>
      <c r="K18" s="2"/>
    </row>
    <row x14ac:dyDescent="0.25" r="19" customHeight="1" ht="17.25">
      <c r="A19" s="21" t="s">
        <v>5863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2"/>
      <c r="I19" s="7" t="s">
        <v>6093</v>
      </c>
      <c r="J19" s="7"/>
      <c r="K19" s="7"/>
    </row>
    <row x14ac:dyDescent="0.25" r="20" customHeight="1" ht="17.25">
      <c r="A20" s="15">
        <v>44929</v>
      </c>
      <c r="B20" s="34" t="s">
        <v>14</v>
      </c>
      <c r="C20" s="19">
        <v>-30</v>
      </c>
      <c r="D20" s="19">
        <v>-30</v>
      </c>
      <c r="E20" s="19">
        <v>-30</v>
      </c>
      <c r="F20" s="19">
        <v>-72</v>
      </c>
      <c r="G20" s="19">
        <v>-12</v>
      </c>
      <c r="H20" s="34"/>
      <c r="I20" s="2"/>
      <c r="J20" s="2"/>
      <c r="K20" s="2"/>
    </row>
    <row x14ac:dyDescent="0.25" r="21" customHeight="1" ht="17.25">
      <c r="A21" s="33" t="s">
        <v>2230</v>
      </c>
      <c r="B21" s="34" t="s">
        <v>14</v>
      </c>
      <c r="C21" s="19">
        <v>-14</v>
      </c>
      <c r="D21" s="19">
        <v>-14</v>
      </c>
      <c r="E21" s="19">
        <v>-4</v>
      </c>
      <c r="F21" s="19">
        <v>-18</v>
      </c>
      <c r="G21" s="20"/>
      <c r="H21" s="55"/>
      <c r="I21" s="2"/>
      <c r="J21" s="2"/>
      <c r="K21" s="2"/>
    </row>
    <row x14ac:dyDescent="0.25" r="22" customHeight="1" ht="17.25">
      <c r="A22" s="33"/>
      <c r="B22" s="34"/>
      <c r="C22" s="35"/>
      <c r="D22" s="35"/>
      <c r="E22" s="35"/>
      <c r="F22" s="35"/>
      <c r="G22" s="35"/>
      <c r="H22" s="34"/>
      <c r="I22" s="2"/>
      <c r="J22" s="2"/>
      <c r="K22" s="2"/>
    </row>
    <row x14ac:dyDescent="0.25" r="23" customHeight="1" ht="17.25">
      <c r="A23" s="33"/>
      <c r="B23" s="34"/>
      <c r="C23" s="35"/>
      <c r="D23" s="35"/>
      <c r="E23" s="35"/>
      <c r="F23" s="35"/>
      <c r="G23" s="35"/>
      <c r="H23" s="34"/>
      <c r="I23" s="2"/>
      <c r="J23" s="2"/>
      <c r="K23" s="2"/>
    </row>
    <row x14ac:dyDescent="0.25" r="24" customHeight="1" ht="17.25">
      <c r="A24" s="15"/>
      <c r="B24" s="16"/>
      <c r="C24" s="17">
        <f>SUM(C19:C21)</f>
      </c>
      <c r="D24" s="17">
        <f>SUM(D19:D21)</f>
      </c>
      <c r="E24" s="17">
        <f>SUM(E19:E21)</f>
      </c>
      <c r="F24" s="17">
        <f>SUM(F19:F21)</f>
      </c>
      <c r="G24" s="17">
        <f>SUM(G19:G21)</f>
      </c>
      <c r="H24" s="16"/>
      <c r="I24" s="2"/>
      <c r="J24" s="2"/>
      <c r="K24" s="2"/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6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2.290714285714284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0" width="8.576428571428572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4"/>
      <c r="H1" s="2"/>
    </row>
    <row x14ac:dyDescent="0.25" r="2" customHeight="1" ht="17.25">
      <c r="A2" s="1"/>
      <c r="B2" s="4"/>
      <c r="C2" s="5"/>
      <c r="D2" s="5"/>
      <c r="E2" s="5"/>
      <c r="F2" s="5"/>
      <c r="G2" s="4"/>
      <c r="H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2"/>
      <c r="H3" s="2"/>
    </row>
    <row x14ac:dyDescent="0.25" r="4" customHeight="1" ht="17.25">
      <c r="A4" s="1" t="s">
        <v>6086</v>
      </c>
      <c r="B4" s="4"/>
      <c r="C4" s="5"/>
      <c r="D4" s="5"/>
      <c r="E4" s="5"/>
      <c r="F4" s="5"/>
      <c r="G4" s="4"/>
      <c r="H4" s="2"/>
    </row>
    <row x14ac:dyDescent="0.25" r="5" customHeight="1" ht="17.25">
      <c r="A5" s="37"/>
      <c r="B5" s="2"/>
      <c r="C5" s="3"/>
      <c r="D5" s="3"/>
      <c r="E5" s="3"/>
      <c r="F5" s="3"/>
      <c r="G5" s="2"/>
      <c r="H5" s="2"/>
    </row>
    <row x14ac:dyDescent="0.25" r="6" customHeight="1" ht="17.25">
      <c r="A6" s="231" t="s">
        <v>4</v>
      </c>
      <c r="B6" s="232" t="s">
        <v>5</v>
      </c>
      <c r="C6" s="267" t="s">
        <v>75</v>
      </c>
      <c r="D6" s="267" t="s">
        <v>32</v>
      </c>
      <c r="E6" s="267" t="s">
        <v>31</v>
      </c>
      <c r="F6" s="267" t="s">
        <v>33</v>
      </c>
      <c r="G6" s="232"/>
      <c r="H6" s="2"/>
    </row>
    <row x14ac:dyDescent="0.25" r="7" customHeight="1" ht="17.25">
      <c r="A7" s="897" t="s">
        <v>2088</v>
      </c>
      <c r="B7" s="633" t="s">
        <v>6087</v>
      </c>
      <c r="C7" s="634">
        <v>10</v>
      </c>
      <c r="D7" s="634">
        <v>6</v>
      </c>
      <c r="E7" s="634">
        <v>9</v>
      </c>
      <c r="F7" s="634">
        <v>30</v>
      </c>
      <c r="G7" s="898"/>
      <c r="H7" s="532" t="s">
        <v>5827</v>
      </c>
    </row>
    <row x14ac:dyDescent="0.25" r="8" customHeight="1" ht="17.25">
      <c r="A8" s="62" t="s">
        <v>5828</v>
      </c>
      <c r="B8" s="63"/>
      <c r="C8" s="80">
        <f>SUM(C7:C7)</f>
      </c>
      <c r="D8" s="80">
        <f>SUM(D7:D7)</f>
      </c>
      <c r="E8" s="80">
        <f>SUM(E7:E7)</f>
      </c>
      <c r="F8" s="80">
        <f>SUM(F7:F7)</f>
      </c>
      <c r="G8" s="149"/>
      <c r="H8" s="7" t="s">
        <v>2709</v>
      </c>
    </row>
    <row x14ac:dyDescent="0.25" r="9" customHeight="1" ht="17.25">
      <c r="A9" s="568">
        <v>45118</v>
      </c>
      <c r="B9" s="633" t="s">
        <v>6088</v>
      </c>
      <c r="C9" s="53">
        <v>-10</v>
      </c>
      <c r="D9" s="53">
        <v>-6</v>
      </c>
      <c r="E9" s="53">
        <v>-9</v>
      </c>
      <c r="F9" s="53">
        <v>-30</v>
      </c>
      <c r="G9" s="51"/>
      <c r="H9" s="2"/>
    </row>
    <row x14ac:dyDescent="0.25" r="10" customHeight="1" ht="17.25">
      <c r="A10" s="62" t="s">
        <v>5841</v>
      </c>
      <c r="B10" s="63"/>
      <c r="C10" s="80">
        <f>SUM(C8:C9)</f>
      </c>
      <c r="D10" s="80">
        <f>SUM(D8:D9)</f>
      </c>
      <c r="E10" s="80">
        <f>SUM(E8:E9)</f>
      </c>
      <c r="F10" s="80">
        <f>SUM(F8:F9)</f>
      </c>
      <c r="G10" s="149"/>
      <c r="H10" s="7" t="s">
        <v>6089</v>
      </c>
    </row>
    <row x14ac:dyDescent="0.25" r="11" customHeight="1" ht="17.25">
      <c r="A11" s="15"/>
      <c r="B11" s="16"/>
      <c r="C11" s="20"/>
      <c r="D11" s="35"/>
      <c r="E11" s="35"/>
      <c r="F11" s="20"/>
      <c r="G11" s="55"/>
      <c r="H11" s="2"/>
    </row>
    <row x14ac:dyDescent="0.25" r="12" customHeight="1" ht="17.25">
      <c r="A12" s="15"/>
      <c r="B12" s="16"/>
      <c r="C12" s="36"/>
      <c r="D12" s="36"/>
      <c r="E12" s="36"/>
      <c r="F12" s="36"/>
      <c r="G12" s="16"/>
      <c r="H12" s="2"/>
    </row>
    <row x14ac:dyDescent="0.25" r="13" customHeight="1" ht="17.25">
      <c r="A13" s="15"/>
      <c r="B13" s="16"/>
      <c r="C13" s="36"/>
      <c r="D13" s="36"/>
      <c r="E13" s="36"/>
      <c r="F13" s="36"/>
      <c r="G13" s="16"/>
      <c r="H13" s="2"/>
    </row>
    <row x14ac:dyDescent="0.25" r="14" customHeight="1" ht="17.25">
      <c r="A14" s="37"/>
      <c r="B14" s="2"/>
      <c r="C14" s="3"/>
      <c r="D14" s="3"/>
      <c r="E14" s="3"/>
      <c r="F14" s="3"/>
      <c r="G14" s="2"/>
      <c r="H14" s="2"/>
    </row>
    <row x14ac:dyDescent="0.25" r="15" customHeight="1" ht="17.25">
      <c r="A15" s="37"/>
      <c r="B15" s="2"/>
      <c r="C15" s="3"/>
      <c r="D15" s="3"/>
      <c r="E15" s="3"/>
      <c r="F15" s="3"/>
      <c r="G15" s="2"/>
      <c r="H15" s="2"/>
    </row>
    <row x14ac:dyDescent="0.25" r="16" customHeight="1" ht="17.25">
      <c r="A16" s="1"/>
      <c r="B16" s="2"/>
      <c r="C16" s="3"/>
      <c r="D16" s="3"/>
      <c r="E16" s="3"/>
      <c r="F16" s="3"/>
      <c r="G16" s="2"/>
      <c r="H16" s="2"/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74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8.576428571428572" customWidth="1" bestFit="1"/>
    <col min="18" max="18" style="116" width="8.576428571428572" customWidth="1" bestFit="1"/>
    <col min="19" max="19" style="116" width="11.290714285714287" customWidth="1" bestFit="1"/>
    <col min="20" max="20" style="116" width="10.005" customWidth="1" bestFit="1"/>
    <col min="21" max="21" style="116" width="11.719285714285713" customWidth="1" bestFit="1"/>
    <col min="22" max="22" style="116" width="8.576428571428572" customWidth="1" bestFit="1"/>
    <col min="23" max="2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2"/>
    </row>
    <row x14ac:dyDescent="0.25" r="4" customHeight="1" ht="17.25">
      <c r="A4" s="1" t="s">
        <v>6056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94">
        <v>22000</v>
      </c>
      <c r="V5" s="3"/>
      <c r="W5" s="2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9</v>
      </c>
      <c r="E6" s="267" t="s">
        <v>428</v>
      </c>
      <c r="F6" s="267" t="s">
        <v>32</v>
      </c>
      <c r="G6" s="267" t="s">
        <v>33</v>
      </c>
      <c r="H6" s="267" t="s">
        <v>10</v>
      </c>
      <c r="I6" s="267" t="s">
        <v>368</v>
      </c>
      <c r="J6" s="267" t="s">
        <v>75</v>
      </c>
      <c r="K6" s="267" t="s">
        <v>76</v>
      </c>
      <c r="L6" s="267" t="s">
        <v>1866</v>
      </c>
      <c r="M6" s="267" t="s">
        <v>31</v>
      </c>
      <c r="N6" s="267" t="s">
        <v>383</v>
      </c>
      <c r="O6" s="267" t="s">
        <v>8</v>
      </c>
      <c r="P6" s="267" t="s">
        <v>358</v>
      </c>
      <c r="Q6" s="267" t="s">
        <v>6</v>
      </c>
      <c r="R6" s="267" t="s">
        <v>1864</v>
      </c>
      <c r="S6" s="267" t="s">
        <v>6057</v>
      </c>
      <c r="T6" s="267" t="s">
        <v>442</v>
      </c>
      <c r="U6" s="267" t="s">
        <v>6058</v>
      </c>
      <c r="V6" s="267"/>
      <c r="W6" s="2"/>
    </row>
    <row x14ac:dyDescent="0.25" r="7" customHeight="1" ht="17.25">
      <c r="A7" s="28">
        <v>44930</v>
      </c>
      <c r="B7" s="29" t="s">
        <v>5839</v>
      </c>
      <c r="C7" s="30">
        <v>20</v>
      </c>
      <c r="D7" s="30">
        <v>27</v>
      </c>
      <c r="E7" s="30">
        <v>4</v>
      </c>
      <c r="F7" s="30">
        <v>8</v>
      </c>
      <c r="G7" s="30">
        <v>40</v>
      </c>
      <c r="H7" s="30">
        <v>10</v>
      </c>
      <c r="I7" s="30">
        <v>20</v>
      </c>
      <c r="J7" s="30">
        <v>2</v>
      </c>
      <c r="K7" s="30">
        <v>2</v>
      </c>
      <c r="L7" s="30">
        <v>2</v>
      </c>
      <c r="M7" s="31"/>
      <c r="N7" s="31"/>
      <c r="O7" s="31"/>
      <c r="P7" s="31"/>
      <c r="Q7" s="31"/>
      <c r="R7" s="31"/>
      <c r="S7" s="31"/>
      <c r="T7" s="31"/>
      <c r="U7" s="31"/>
      <c r="V7" s="84"/>
      <c r="W7" s="32" t="s">
        <v>6059</v>
      </c>
    </row>
    <row x14ac:dyDescent="0.25" r="8" customHeight="1" ht="17.25">
      <c r="A8" s="33">
        <v>45142</v>
      </c>
      <c r="B8" s="34" t="s">
        <v>6060</v>
      </c>
      <c r="C8" s="19">
        <v>80</v>
      </c>
      <c r="D8" s="19">
        <v>160</v>
      </c>
      <c r="E8" s="19">
        <v>40</v>
      </c>
      <c r="F8" s="19">
        <v>20</v>
      </c>
      <c r="G8" s="19">
        <v>200</v>
      </c>
      <c r="H8" s="19">
        <v>40</v>
      </c>
      <c r="I8" s="19">
        <v>80</v>
      </c>
      <c r="J8" s="19">
        <v>40</v>
      </c>
      <c r="K8" s="19">
        <v>40</v>
      </c>
      <c r="L8" s="19">
        <v>20</v>
      </c>
      <c r="M8" s="19">
        <v>10</v>
      </c>
      <c r="N8" s="19">
        <v>20</v>
      </c>
      <c r="O8" s="19">
        <v>80</v>
      </c>
      <c r="P8" s="35"/>
      <c r="Q8" s="35"/>
      <c r="R8" s="35"/>
      <c r="S8" s="35"/>
      <c r="T8" s="35"/>
      <c r="U8" s="35"/>
      <c r="V8" s="20"/>
      <c r="W8" s="2"/>
    </row>
    <row x14ac:dyDescent="0.25" r="9" customHeight="1" ht="17.25">
      <c r="A9" s="117">
        <v>45234</v>
      </c>
      <c r="B9" s="118" t="s">
        <v>6061</v>
      </c>
      <c r="C9" s="26">
        <v>30</v>
      </c>
      <c r="D9" s="27"/>
      <c r="E9" s="27"/>
      <c r="F9" s="27"/>
      <c r="G9" s="27"/>
      <c r="H9" s="26">
        <v>40</v>
      </c>
      <c r="I9" s="26">
        <v>30</v>
      </c>
      <c r="J9" s="27"/>
      <c r="K9" s="27"/>
      <c r="L9" s="26">
        <v>30</v>
      </c>
      <c r="M9" s="27"/>
      <c r="N9" s="27"/>
      <c r="O9" s="26">
        <v>20</v>
      </c>
      <c r="P9" s="45"/>
      <c r="Q9" s="45"/>
      <c r="R9" s="45"/>
      <c r="S9" s="45"/>
      <c r="T9" s="45"/>
      <c r="U9" s="45"/>
      <c r="V9" s="27"/>
      <c r="W9" s="2"/>
    </row>
    <row x14ac:dyDescent="0.25" r="10" customHeight="1" ht="17.25">
      <c r="A10" s="21" t="s">
        <v>5998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3">
        <f>SUM(M7:M9)</f>
      </c>
      <c r="N10" s="23">
        <f>SUM(N7:N9)</f>
      </c>
      <c r="O10" s="23">
        <f>SUM(O7:O9)</f>
      </c>
      <c r="P10" s="352"/>
      <c r="Q10" s="352"/>
      <c r="R10" s="352"/>
      <c r="S10" s="352"/>
      <c r="T10" s="352"/>
      <c r="U10" s="352"/>
      <c r="V10" s="119"/>
      <c r="W10" s="2"/>
    </row>
    <row x14ac:dyDescent="0.25" r="11" customHeight="1" ht="17.25">
      <c r="A11" s="733">
        <v>45021</v>
      </c>
      <c r="B11" s="29" t="s">
        <v>5839</v>
      </c>
      <c r="C11" s="916"/>
      <c r="D11" s="917">
        <v>50</v>
      </c>
      <c r="E11" s="916"/>
      <c r="F11" s="916"/>
      <c r="G11" s="916"/>
      <c r="H11" s="916"/>
      <c r="I11" s="916"/>
      <c r="J11" s="916"/>
      <c r="K11" s="916"/>
      <c r="L11" s="916"/>
      <c r="M11" s="916"/>
      <c r="N11" s="916"/>
      <c r="O11" s="916"/>
      <c r="P11" s="918"/>
      <c r="Q11" s="918"/>
      <c r="R11" s="918"/>
      <c r="S11" s="918"/>
      <c r="T11" s="918"/>
      <c r="U11" s="918"/>
      <c r="V11" s="918"/>
      <c r="W11" s="2"/>
    </row>
    <row x14ac:dyDescent="0.25" r="12" customHeight="1" ht="17.25">
      <c r="A12" s="33">
        <v>45051</v>
      </c>
      <c r="B12" s="34" t="s">
        <v>6062</v>
      </c>
      <c r="C12" s="19">
        <v>168</v>
      </c>
      <c r="D12" s="19">
        <v>208</v>
      </c>
      <c r="E12" s="20"/>
      <c r="F12" s="20"/>
      <c r="G12" s="19">
        <v>500</v>
      </c>
      <c r="H12" s="20"/>
      <c r="I12" s="19">
        <v>84</v>
      </c>
      <c r="J12" s="19">
        <v>84</v>
      </c>
      <c r="K12" s="19">
        <v>168</v>
      </c>
      <c r="L12" s="20"/>
      <c r="M12" s="19">
        <v>168</v>
      </c>
      <c r="N12" s="20"/>
      <c r="O12" s="19">
        <v>208</v>
      </c>
      <c r="P12" s="19">
        <v>208</v>
      </c>
      <c r="Q12" s="35"/>
      <c r="R12" s="19">
        <v>100</v>
      </c>
      <c r="S12" s="19">
        <v>30</v>
      </c>
      <c r="T12" s="35"/>
      <c r="U12" s="35"/>
      <c r="V12" s="20"/>
      <c r="W12" s="2"/>
    </row>
    <row x14ac:dyDescent="0.25" r="13" customHeight="1" ht="17.25">
      <c r="A13" s="15">
        <v>45143</v>
      </c>
      <c r="B13" s="16" t="s">
        <v>6063</v>
      </c>
      <c r="C13" s="19">
        <v>75</v>
      </c>
      <c r="D13" s="19">
        <v>100</v>
      </c>
      <c r="E13" s="19">
        <v>5</v>
      </c>
      <c r="F13" s="20"/>
      <c r="G13" s="20"/>
      <c r="H13" s="19">
        <v>20</v>
      </c>
      <c r="I13" s="19">
        <v>75</v>
      </c>
      <c r="J13" s="19">
        <v>25</v>
      </c>
      <c r="K13" s="19">
        <v>25</v>
      </c>
      <c r="L13" s="20"/>
      <c r="M13" s="20"/>
      <c r="N13" s="20"/>
      <c r="O13" s="19">
        <v>50</v>
      </c>
      <c r="P13" s="19">
        <v>50</v>
      </c>
      <c r="Q13" s="35"/>
      <c r="R13" s="20"/>
      <c r="S13" s="20"/>
      <c r="T13" s="20"/>
      <c r="U13" s="20"/>
      <c r="V13" s="20"/>
      <c r="W13" s="2"/>
    </row>
    <row x14ac:dyDescent="0.25" r="14" customHeight="1" ht="17.25">
      <c r="A14" s="15">
        <v>45143</v>
      </c>
      <c r="B14" s="16" t="s">
        <v>6064</v>
      </c>
      <c r="C14" s="20"/>
      <c r="D14" s="20"/>
      <c r="E14" s="20"/>
      <c r="F14" s="19">
        <v>50</v>
      </c>
      <c r="G14" s="19">
        <v>200</v>
      </c>
      <c r="H14" s="20"/>
      <c r="I14" s="20"/>
      <c r="J14" s="20"/>
      <c r="K14" s="20"/>
      <c r="L14" s="19">
        <v>50</v>
      </c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"/>
    </row>
    <row x14ac:dyDescent="0.25" r="15" customHeight="1" ht="17.25">
      <c r="A15" s="15">
        <v>45143</v>
      </c>
      <c r="B15" s="16" t="s">
        <v>6065</v>
      </c>
      <c r="C15" s="17">
        <v>75</v>
      </c>
      <c r="D15" s="18"/>
      <c r="E15" s="17">
        <v>5</v>
      </c>
      <c r="F15" s="18"/>
      <c r="G15" s="18"/>
      <c r="H15" s="17">
        <v>23</v>
      </c>
      <c r="I15" s="17">
        <v>14</v>
      </c>
      <c r="J15" s="18"/>
      <c r="K15" s="17">
        <v>7</v>
      </c>
      <c r="L15" s="17">
        <v>9</v>
      </c>
      <c r="M15" s="18"/>
      <c r="N15" s="18"/>
      <c r="O15" s="17">
        <v>11</v>
      </c>
      <c r="P15" s="18"/>
      <c r="Q15" s="18"/>
      <c r="R15" s="18"/>
      <c r="S15" s="18"/>
      <c r="T15" s="18"/>
      <c r="U15" s="18"/>
      <c r="V15" s="18"/>
      <c r="W15" s="2"/>
    </row>
    <row x14ac:dyDescent="0.25" r="16" customHeight="1" ht="17.25">
      <c r="A16" s="33">
        <v>45175</v>
      </c>
      <c r="B16" s="16" t="s">
        <v>6066</v>
      </c>
      <c r="C16" s="17">
        <v>159</v>
      </c>
      <c r="D16" s="17">
        <v>400</v>
      </c>
      <c r="E16" s="17">
        <v>25</v>
      </c>
      <c r="F16" s="17">
        <v>248</v>
      </c>
      <c r="G16" s="17">
        <v>600</v>
      </c>
      <c r="H16" s="17">
        <v>74</v>
      </c>
      <c r="I16" s="17">
        <v>159</v>
      </c>
      <c r="J16" s="17">
        <v>31</v>
      </c>
      <c r="K16" s="18"/>
      <c r="L16" s="17">
        <v>100</v>
      </c>
      <c r="M16" s="17">
        <v>90</v>
      </c>
      <c r="N16" s="17">
        <v>30</v>
      </c>
      <c r="O16" s="17">
        <v>21</v>
      </c>
      <c r="P16" s="17">
        <v>10</v>
      </c>
      <c r="Q16" s="36"/>
      <c r="R16" s="18"/>
      <c r="S16" s="18"/>
      <c r="T16" s="18"/>
      <c r="U16" s="18"/>
      <c r="V16" s="18"/>
      <c r="W16" s="2"/>
    </row>
    <row x14ac:dyDescent="0.25" r="17" customHeight="1" ht="17.25">
      <c r="A17" s="33">
        <v>45265</v>
      </c>
      <c r="B17" s="16" t="s">
        <v>6067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7">
        <v>100</v>
      </c>
      <c r="T17" s="36"/>
      <c r="U17" s="36"/>
      <c r="V17" s="18"/>
      <c r="W17" s="2"/>
    </row>
    <row x14ac:dyDescent="0.25" r="18" customHeight="1" ht="17.25">
      <c r="A18" s="33" t="s">
        <v>1931</v>
      </c>
      <c r="B18" s="16" t="s">
        <v>6068</v>
      </c>
      <c r="C18" s="17">
        <v>112</v>
      </c>
      <c r="D18" s="17">
        <v>168</v>
      </c>
      <c r="E18" s="17">
        <v>24</v>
      </c>
      <c r="F18" s="17">
        <v>24</v>
      </c>
      <c r="G18" s="18"/>
      <c r="H18" s="17">
        <v>60</v>
      </c>
      <c r="I18" s="17">
        <v>112</v>
      </c>
      <c r="J18" s="18"/>
      <c r="K18" s="18"/>
      <c r="L18" s="17">
        <v>42</v>
      </c>
      <c r="M18" s="18"/>
      <c r="N18" s="18"/>
      <c r="O18" s="17">
        <v>28</v>
      </c>
      <c r="P18" s="18"/>
      <c r="Q18" s="18"/>
      <c r="R18" s="18"/>
      <c r="S18" s="17">
        <v>28</v>
      </c>
      <c r="T18" s="36"/>
      <c r="U18" s="36"/>
      <c r="V18" s="18"/>
      <c r="W18" s="2"/>
    </row>
    <row x14ac:dyDescent="0.25" r="19" customHeight="1" ht="17.25">
      <c r="A19" s="33" t="s">
        <v>3159</v>
      </c>
      <c r="B19" s="118" t="s">
        <v>6069</v>
      </c>
      <c r="C19" s="18"/>
      <c r="D19" s="18"/>
      <c r="E19" s="18"/>
      <c r="F19" s="18"/>
      <c r="G19" s="17">
        <v>200</v>
      </c>
      <c r="H19" s="18"/>
      <c r="I19" s="18"/>
      <c r="J19" s="18"/>
      <c r="K19" s="18"/>
      <c r="L19" s="17">
        <v>100</v>
      </c>
      <c r="M19" s="18"/>
      <c r="N19" s="18"/>
      <c r="O19" s="18"/>
      <c r="P19" s="18"/>
      <c r="Q19" s="18"/>
      <c r="R19" s="18"/>
      <c r="S19" s="17">
        <v>10</v>
      </c>
      <c r="T19" s="36"/>
      <c r="U19" s="36"/>
      <c r="V19" s="18"/>
      <c r="W19" s="2"/>
    </row>
    <row x14ac:dyDescent="0.25" r="20" customHeight="1" ht="17.25">
      <c r="A20" s="33" t="s">
        <v>3160</v>
      </c>
      <c r="B20" s="118" t="s">
        <v>6070</v>
      </c>
      <c r="C20" s="18"/>
      <c r="D20" s="18"/>
      <c r="E20" s="17">
        <v>37</v>
      </c>
      <c r="F20" s="18"/>
      <c r="G20" s="18"/>
      <c r="H20" s="17">
        <v>37</v>
      </c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7">
        <v>200</v>
      </c>
      <c r="U20" s="36"/>
      <c r="V20" s="18"/>
      <c r="W20" s="2"/>
    </row>
    <row x14ac:dyDescent="0.25" r="21" customHeight="1" ht="17.25">
      <c r="A21" s="33" t="s">
        <v>5036</v>
      </c>
      <c r="B21" s="16" t="s">
        <v>6071</v>
      </c>
      <c r="C21" s="17">
        <v>150</v>
      </c>
      <c r="D21" s="17">
        <v>200</v>
      </c>
      <c r="E21" s="17">
        <v>10</v>
      </c>
      <c r="F21" s="17">
        <v>60</v>
      </c>
      <c r="G21" s="17">
        <v>200</v>
      </c>
      <c r="H21" s="17">
        <v>100</v>
      </c>
      <c r="I21" s="17">
        <v>150</v>
      </c>
      <c r="J21" s="18"/>
      <c r="K21" s="18"/>
      <c r="L21" s="17">
        <v>150</v>
      </c>
      <c r="M21" s="17">
        <v>60</v>
      </c>
      <c r="N21" s="18"/>
      <c r="O21" s="18"/>
      <c r="P21" s="18"/>
      <c r="Q21" s="18"/>
      <c r="R21" s="18"/>
      <c r="S21" s="18"/>
      <c r="T21" s="18"/>
      <c r="U21" s="18"/>
      <c r="V21" s="18"/>
      <c r="W21" s="2"/>
    </row>
    <row x14ac:dyDescent="0.25" r="22" customHeight="1" ht="17.25">
      <c r="A22" s="33" t="s">
        <v>3453</v>
      </c>
      <c r="B22" s="16" t="s">
        <v>6072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17">
        <v>70</v>
      </c>
      <c r="P22" s="36"/>
      <c r="Q22" s="36"/>
      <c r="R22" s="36"/>
      <c r="S22" s="36"/>
      <c r="T22" s="36"/>
      <c r="U22" s="36"/>
      <c r="V22" s="36"/>
      <c r="W22" s="2"/>
    </row>
    <row x14ac:dyDescent="0.25" r="23" customHeight="1" ht="17.25">
      <c r="A23" s="33" t="s">
        <v>2471</v>
      </c>
      <c r="B23" s="16" t="s">
        <v>6073</v>
      </c>
      <c r="C23" s="17">
        <v>85</v>
      </c>
      <c r="D23" s="17">
        <v>260</v>
      </c>
      <c r="E23" s="17">
        <v>10</v>
      </c>
      <c r="F23" s="18"/>
      <c r="G23" s="17">
        <v>260</v>
      </c>
      <c r="H23" s="17">
        <v>15</v>
      </c>
      <c r="I23" s="17">
        <v>85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2"/>
    </row>
    <row x14ac:dyDescent="0.25" r="24" customHeight="1" ht="17.25">
      <c r="A24" s="33" t="s">
        <v>3458</v>
      </c>
      <c r="B24" s="16" t="s">
        <v>6074</v>
      </c>
      <c r="C24" s="36"/>
      <c r="D24" s="36"/>
      <c r="E24" s="17">
        <v>40</v>
      </c>
      <c r="F24" s="18"/>
      <c r="G24" s="36"/>
      <c r="H24" s="36"/>
      <c r="I24" s="36"/>
      <c r="J24" s="18"/>
      <c r="K24" s="18"/>
      <c r="L24" s="18"/>
      <c r="M24" s="18"/>
      <c r="N24" s="17">
        <v>30</v>
      </c>
      <c r="O24" s="18"/>
      <c r="P24" s="18"/>
      <c r="Q24" s="18"/>
      <c r="R24" s="18"/>
      <c r="S24" s="18"/>
      <c r="T24" s="18"/>
      <c r="U24" s="18"/>
      <c r="V24" s="18"/>
      <c r="W24" s="2"/>
    </row>
    <row x14ac:dyDescent="0.25" r="25" customHeight="1" ht="17.25">
      <c r="A25" s="21" t="s">
        <v>6009</v>
      </c>
      <c r="B25" s="47"/>
      <c r="C25" s="23">
        <f>SUM(C10:C24)</f>
      </c>
      <c r="D25" s="23">
        <f>SUM(D10:D24)</f>
      </c>
      <c r="E25" s="23">
        <f>SUM(E10:E24)</f>
      </c>
      <c r="F25" s="23">
        <f>SUM(F10:F24)</f>
      </c>
      <c r="G25" s="23">
        <f>SUM(G10:G24)</f>
      </c>
      <c r="H25" s="23">
        <f>SUM(H10:H24)</f>
      </c>
      <c r="I25" s="23">
        <f>SUM(I10:I24)</f>
      </c>
      <c r="J25" s="23">
        <f>SUM(J10:J24)</f>
      </c>
      <c r="K25" s="23">
        <f>SUM(K10:K24)</f>
      </c>
      <c r="L25" s="23">
        <f>SUM(L10:L24)</f>
      </c>
      <c r="M25" s="23">
        <f>SUM(M10:M24)</f>
      </c>
      <c r="N25" s="23">
        <f>SUM(N10:N24)</f>
      </c>
      <c r="O25" s="23">
        <f>SUM(O10:O24)</f>
      </c>
      <c r="P25" s="23">
        <f>SUM(P10:P24)</f>
      </c>
      <c r="Q25" s="112"/>
      <c r="R25" s="23">
        <f>SUM(R10:R24)</f>
      </c>
      <c r="S25" s="23">
        <f>SUM(S10:S24)</f>
      </c>
      <c r="T25" s="23">
        <f>SUM(T10:T24)</f>
      </c>
      <c r="U25" s="112"/>
      <c r="V25" s="23">
        <f>SUM(V10:V24)</f>
      </c>
      <c r="W25" s="2"/>
    </row>
    <row x14ac:dyDescent="0.25" r="26" customHeight="1" ht="17.25">
      <c r="A26" s="15">
        <v>45113</v>
      </c>
      <c r="B26" s="118" t="s">
        <v>6075</v>
      </c>
      <c r="C26" s="36"/>
      <c r="D26" s="36"/>
      <c r="E26" s="17">
        <v>9</v>
      </c>
      <c r="F26" s="18"/>
      <c r="G26" s="36"/>
      <c r="H26" s="36"/>
      <c r="I26" s="36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2"/>
    </row>
    <row x14ac:dyDescent="0.25" r="27" customHeight="1" ht="17.25">
      <c r="A27" s="15">
        <v>45113</v>
      </c>
      <c r="B27" s="118" t="s">
        <v>14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7">
        <v>-204</v>
      </c>
      <c r="Q27" s="36"/>
      <c r="R27" s="17">
        <v>-45</v>
      </c>
      <c r="S27" s="18"/>
      <c r="T27" s="17">
        <v>-84</v>
      </c>
      <c r="U27" s="36"/>
      <c r="V27" s="18"/>
      <c r="W27" s="2"/>
    </row>
    <row x14ac:dyDescent="0.25" r="28" customHeight="1" ht="17.25">
      <c r="A28" s="33">
        <v>45205</v>
      </c>
      <c r="B28" s="16" t="s">
        <v>6076</v>
      </c>
      <c r="C28" s="17">
        <v>112</v>
      </c>
      <c r="D28" s="17">
        <v>300</v>
      </c>
      <c r="E28" s="17">
        <v>14</v>
      </c>
      <c r="F28" s="18"/>
      <c r="G28" s="17">
        <v>50</v>
      </c>
      <c r="H28" s="17">
        <v>10</v>
      </c>
      <c r="I28" s="17">
        <v>112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2"/>
    </row>
    <row x14ac:dyDescent="0.25" r="29" customHeight="1" ht="17.25">
      <c r="A29" s="33">
        <v>45205</v>
      </c>
      <c r="B29" s="118" t="s">
        <v>14</v>
      </c>
      <c r="C29" s="36"/>
      <c r="D29" s="36"/>
      <c r="E29" s="36"/>
      <c r="F29" s="18"/>
      <c r="G29" s="36"/>
      <c r="H29" s="36"/>
      <c r="I29" s="36"/>
      <c r="J29" s="17">
        <v>-30</v>
      </c>
      <c r="K29" s="17">
        <v>-60</v>
      </c>
      <c r="L29" s="18"/>
      <c r="M29" s="18"/>
      <c r="N29" s="18"/>
      <c r="O29" s="18"/>
      <c r="P29" s="17">
        <v>-24</v>
      </c>
      <c r="Q29" s="36"/>
      <c r="R29" s="17">
        <v>-37</v>
      </c>
      <c r="S29" s="17">
        <v>-168</v>
      </c>
      <c r="T29" s="17">
        <v>-116</v>
      </c>
      <c r="U29" s="36"/>
      <c r="V29" s="18"/>
      <c r="W29" s="2"/>
    </row>
    <row x14ac:dyDescent="0.25" r="30" customHeight="1" ht="17.25">
      <c r="A30" s="15" t="s">
        <v>3165</v>
      </c>
      <c r="B30" s="16" t="s">
        <v>6077</v>
      </c>
      <c r="C30" s="36"/>
      <c r="D30" s="36"/>
      <c r="E30" s="17">
        <v>31</v>
      </c>
      <c r="F30" s="18"/>
      <c r="G30" s="36"/>
      <c r="H30" s="17">
        <v>152</v>
      </c>
      <c r="I30" s="36"/>
      <c r="J30" s="36"/>
      <c r="K30" s="36"/>
      <c r="L30" s="18"/>
      <c r="M30" s="18"/>
      <c r="N30" s="18"/>
      <c r="O30" s="18"/>
      <c r="P30" s="36"/>
      <c r="Q30" s="36"/>
      <c r="R30" s="36"/>
      <c r="S30" s="36"/>
      <c r="T30" s="36"/>
      <c r="U30" s="36"/>
      <c r="V30" s="18"/>
      <c r="W30" s="2"/>
    </row>
    <row x14ac:dyDescent="0.25" r="31" customHeight="1" ht="17.25">
      <c r="A31" s="15" t="s">
        <v>3704</v>
      </c>
      <c r="B31" s="16" t="s">
        <v>6078</v>
      </c>
      <c r="C31" s="36"/>
      <c r="D31" s="36"/>
      <c r="E31" s="36"/>
      <c r="F31" s="18"/>
      <c r="G31" s="36"/>
      <c r="H31" s="36"/>
      <c r="I31" s="36"/>
      <c r="J31" s="36"/>
      <c r="K31" s="36"/>
      <c r="L31" s="18"/>
      <c r="M31" s="18"/>
      <c r="N31" s="18"/>
      <c r="O31" s="18"/>
      <c r="P31" s="36"/>
      <c r="Q31" s="36"/>
      <c r="R31" s="36"/>
      <c r="S31" s="36"/>
      <c r="T31" s="36"/>
      <c r="U31" s="17">
        <v>100</v>
      </c>
      <c r="V31" s="18"/>
      <c r="W31" s="2"/>
    </row>
    <row x14ac:dyDescent="0.25" r="32" customHeight="1" ht="17.25">
      <c r="A32" s="33" t="s">
        <v>3465</v>
      </c>
      <c r="B32" s="118" t="s">
        <v>6079</v>
      </c>
      <c r="C32" s="18"/>
      <c r="D32" s="18"/>
      <c r="E32" s="18"/>
      <c r="F32" s="18"/>
      <c r="G32" s="18"/>
      <c r="H32" s="17">
        <v>42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2"/>
    </row>
    <row x14ac:dyDescent="0.25" r="33" customHeight="1" ht="17.25">
      <c r="A33" s="15" t="s">
        <v>2152</v>
      </c>
      <c r="B33" s="118" t="s">
        <v>6080</v>
      </c>
      <c r="C33" s="18"/>
      <c r="D33" s="17">
        <v>200</v>
      </c>
      <c r="E33" s="18"/>
      <c r="F33" s="18"/>
      <c r="G33" s="18"/>
      <c r="H33" s="17">
        <v>50</v>
      </c>
      <c r="I33" s="17">
        <v>68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2"/>
    </row>
    <row x14ac:dyDescent="0.25" r="34" customHeight="1" ht="17.25">
      <c r="A34" s="33" t="s">
        <v>1804</v>
      </c>
      <c r="B34" s="118" t="s">
        <v>6081</v>
      </c>
      <c r="C34" s="36"/>
      <c r="D34" s="36"/>
      <c r="E34" s="36"/>
      <c r="F34" s="18"/>
      <c r="G34" s="36"/>
      <c r="H34" s="17">
        <v>173</v>
      </c>
      <c r="I34" s="36"/>
      <c r="J34" s="36"/>
      <c r="K34" s="36"/>
      <c r="L34" s="18"/>
      <c r="M34" s="18"/>
      <c r="N34" s="18"/>
      <c r="O34" s="18"/>
      <c r="P34" s="36"/>
      <c r="Q34" s="36"/>
      <c r="R34" s="36"/>
      <c r="S34" s="36"/>
      <c r="T34" s="36"/>
      <c r="U34" s="36"/>
      <c r="V34" s="18"/>
      <c r="W34" s="2"/>
    </row>
    <row x14ac:dyDescent="0.25" r="35" customHeight="1" ht="17.25">
      <c r="A35" s="24" t="s">
        <v>3301</v>
      </c>
      <c r="B35" s="118" t="s">
        <v>6082</v>
      </c>
      <c r="C35" s="98"/>
      <c r="D35" s="98"/>
      <c r="E35" s="98"/>
      <c r="F35" s="98"/>
      <c r="G35" s="98"/>
      <c r="H35" s="138">
        <v>90</v>
      </c>
      <c r="I35" s="138">
        <v>69</v>
      </c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2"/>
    </row>
    <row x14ac:dyDescent="0.25" r="36" customHeight="1" ht="17.25">
      <c r="A36" s="21" t="s">
        <v>5973</v>
      </c>
      <c r="B36" s="47"/>
      <c r="C36" s="23">
        <f>SUM(C25:C35)</f>
      </c>
      <c r="D36" s="23">
        <f>SUM(D25:D35)</f>
      </c>
      <c r="E36" s="23">
        <f>SUM(E25:E35)</f>
      </c>
      <c r="F36" s="23">
        <f>SUM(F25:F35)</f>
      </c>
      <c r="G36" s="23">
        <f>SUM(G25:G35)</f>
      </c>
      <c r="H36" s="23">
        <f>SUM(H25:H35)</f>
      </c>
      <c r="I36" s="23">
        <f>SUM(I25:I35)</f>
      </c>
      <c r="J36" s="23">
        <f>SUM(J25:J35)</f>
      </c>
      <c r="K36" s="23">
        <f>SUM(K25:K35)</f>
      </c>
      <c r="L36" s="23">
        <f>SUM(L25:L35)</f>
      </c>
      <c r="M36" s="23">
        <f>SUM(M25:M35)</f>
      </c>
      <c r="N36" s="23">
        <f>SUM(N25:N35)</f>
      </c>
      <c r="O36" s="23">
        <f>SUM(O25:O35)</f>
      </c>
      <c r="P36" s="23">
        <f>SUM(P25:P35)</f>
      </c>
      <c r="Q36" s="112"/>
      <c r="R36" s="23">
        <f>SUM(R25:R35)</f>
      </c>
      <c r="S36" s="23">
        <f>SUM(S25:S35)</f>
      </c>
      <c r="T36" s="23">
        <f>SUM(T25:T35)</f>
      </c>
      <c r="U36" s="23">
        <f>SUM(U25:U35)</f>
      </c>
      <c r="V36" s="23">
        <f>SUM(V25:V35)</f>
      </c>
      <c r="W36" s="2"/>
    </row>
    <row x14ac:dyDescent="0.25" r="37" customHeight="1" ht="17.25">
      <c r="A37" s="33">
        <v>45023</v>
      </c>
      <c r="B37" s="34" t="s">
        <v>14</v>
      </c>
      <c r="C37" s="20"/>
      <c r="D37" s="19">
        <v>-174</v>
      </c>
      <c r="E37" s="19">
        <v>-78</v>
      </c>
      <c r="F37" s="19">
        <v>-224</v>
      </c>
      <c r="G37" s="19">
        <v>-585</v>
      </c>
      <c r="H37" s="20"/>
      <c r="I37" s="20"/>
      <c r="J37" s="19">
        <v>-45</v>
      </c>
      <c r="K37" s="20"/>
      <c r="L37" s="19">
        <v>-243</v>
      </c>
      <c r="M37" s="19">
        <v>-104</v>
      </c>
      <c r="N37" s="19">
        <v>-29</v>
      </c>
      <c r="O37" s="19">
        <v>-161</v>
      </c>
      <c r="P37" s="19">
        <v>-46</v>
      </c>
      <c r="Q37" s="35"/>
      <c r="R37" s="19">
        <v>-15</v>
      </c>
      <c r="S37" s="20"/>
      <c r="T37" s="20"/>
      <c r="U37" s="20"/>
      <c r="V37" s="20"/>
      <c r="W37" s="2"/>
    </row>
    <row x14ac:dyDescent="0.25" r="38" customHeight="1" ht="17.25">
      <c r="A38" s="15">
        <v>45084</v>
      </c>
      <c r="B38" s="34" t="s">
        <v>14</v>
      </c>
      <c r="C38" s="19">
        <v>-30</v>
      </c>
      <c r="D38" s="19">
        <v>-10</v>
      </c>
      <c r="E38" s="19">
        <v>-45</v>
      </c>
      <c r="F38" s="20"/>
      <c r="G38" s="20"/>
      <c r="H38" s="20"/>
      <c r="I38" s="19">
        <v>-258</v>
      </c>
      <c r="J38" s="20"/>
      <c r="K38" s="19">
        <v>-47</v>
      </c>
      <c r="L38" s="20"/>
      <c r="M38" s="20"/>
      <c r="N38" s="20"/>
      <c r="O38" s="20"/>
      <c r="P38" s="20"/>
      <c r="Q38" s="20"/>
      <c r="R38" s="20"/>
      <c r="S38" s="20"/>
      <c r="T38" s="20"/>
      <c r="U38" s="19">
        <v>-92</v>
      </c>
      <c r="V38" s="20"/>
      <c r="W38" s="2"/>
    </row>
    <row x14ac:dyDescent="0.25" r="39" customHeight="1" ht="17.25">
      <c r="A39" s="15">
        <v>45237</v>
      </c>
      <c r="B39" s="34" t="s">
        <v>14</v>
      </c>
      <c r="C39" s="20"/>
      <c r="D39" s="20"/>
      <c r="E39" s="19">
        <v>-31</v>
      </c>
      <c r="F39" s="20"/>
      <c r="G39" s="20"/>
      <c r="H39" s="20"/>
      <c r="I39" s="19">
        <v>-84</v>
      </c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"/>
    </row>
    <row x14ac:dyDescent="0.25" r="40" customHeight="1" ht="17.25">
      <c r="A40" s="33" t="s">
        <v>2475</v>
      </c>
      <c r="B40" s="16" t="s">
        <v>14</v>
      </c>
      <c r="C40" s="18"/>
      <c r="D40" s="17">
        <v>-200</v>
      </c>
      <c r="E40" s="17">
        <v>-28</v>
      </c>
      <c r="F40" s="18"/>
      <c r="G40" s="17">
        <v>-100</v>
      </c>
      <c r="H40" s="18"/>
      <c r="I40" s="17">
        <v>-40</v>
      </c>
      <c r="J40" s="17">
        <v>-38</v>
      </c>
      <c r="K40" s="18"/>
      <c r="L40" s="18"/>
      <c r="M40" s="18"/>
      <c r="N40" s="18"/>
      <c r="O40" s="17">
        <v>-80</v>
      </c>
      <c r="P40" s="17">
        <v>-3</v>
      </c>
      <c r="Q40" s="36"/>
      <c r="R40" s="17">
        <v>-3</v>
      </c>
      <c r="S40" s="18"/>
      <c r="T40" s="18"/>
      <c r="U40" s="18"/>
      <c r="V40" s="18"/>
      <c r="W40" s="2"/>
    </row>
    <row x14ac:dyDescent="0.25" r="41" customHeight="1" ht="17.25">
      <c r="A41" s="33" t="s">
        <v>1806</v>
      </c>
      <c r="B41" s="16" t="s">
        <v>14</v>
      </c>
      <c r="C41" s="18"/>
      <c r="D41" s="18"/>
      <c r="E41" s="17">
        <v>-5</v>
      </c>
      <c r="F41" s="17">
        <v>-59</v>
      </c>
      <c r="G41" s="17">
        <v>-215</v>
      </c>
      <c r="H41" s="18"/>
      <c r="I41" s="18"/>
      <c r="J41" s="18"/>
      <c r="K41" s="18"/>
      <c r="L41" s="17">
        <v>-93</v>
      </c>
      <c r="M41" s="17">
        <v>-33</v>
      </c>
      <c r="N41" s="17">
        <v>-6</v>
      </c>
      <c r="O41" s="17">
        <v>-11</v>
      </c>
      <c r="P41" s="18"/>
      <c r="Q41" s="18"/>
      <c r="R41" s="18"/>
      <c r="S41" s="18"/>
      <c r="T41" s="18"/>
      <c r="U41" s="18"/>
      <c r="V41" s="18"/>
      <c r="W41" s="2"/>
    </row>
    <row x14ac:dyDescent="0.25" r="42" customHeight="1" ht="17.25">
      <c r="A42" s="28" t="s">
        <v>1806</v>
      </c>
      <c r="B42" s="201" t="s">
        <v>6083</v>
      </c>
      <c r="C42" s="194">
        <v>-24</v>
      </c>
      <c r="D42" s="194">
        <v>-32</v>
      </c>
      <c r="E42" s="194">
        <v>-4</v>
      </c>
      <c r="F42" s="194">
        <v>-6</v>
      </c>
      <c r="G42" s="194">
        <v>-50</v>
      </c>
      <c r="H42" s="194">
        <v>-8</v>
      </c>
      <c r="I42" s="194">
        <v>-24</v>
      </c>
      <c r="J42" s="518">
        <v>-2</v>
      </c>
      <c r="K42" s="194">
        <v>-2</v>
      </c>
      <c r="L42" s="518">
        <v>-2</v>
      </c>
      <c r="M42" s="518">
        <v>-4</v>
      </c>
      <c r="N42" s="194">
        <v>-4</v>
      </c>
      <c r="O42" s="418"/>
      <c r="P42" s="418"/>
      <c r="Q42" s="418"/>
      <c r="R42" s="418"/>
      <c r="S42" s="418"/>
      <c r="T42" s="418"/>
      <c r="U42" s="418"/>
      <c r="V42" s="418"/>
      <c r="W42" s="2"/>
    </row>
    <row x14ac:dyDescent="0.25" r="43" customHeight="1" ht="17.25">
      <c r="A43" s="28" t="s">
        <v>2837</v>
      </c>
      <c r="B43" s="201" t="s">
        <v>6084</v>
      </c>
      <c r="C43" s="194">
        <v>-30</v>
      </c>
      <c r="D43" s="202"/>
      <c r="E43" s="194">
        <v>-7</v>
      </c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2"/>
      <c r="Q43" s="202"/>
      <c r="R43" s="202"/>
      <c r="S43" s="202"/>
      <c r="T43" s="202"/>
      <c r="U43" s="202"/>
      <c r="V43" s="202"/>
      <c r="W43" s="2"/>
    </row>
    <row x14ac:dyDescent="0.25" r="44" customHeight="1" ht="17.25">
      <c r="A44" s="28" t="s">
        <v>3466</v>
      </c>
      <c r="B44" s="201" t="s">
        <v>5839</v>
      </c>
      <c r="C44" s="194">
        <v>6</v>
      </c>
      <c r="D44" s="194">
        <v>57</v>
      </c>
      <c r="E44" s="194">
        <v>12</v>
      </c>
      <c r="F44" s="194">
        <v>9</v>
      </c>
      <c r="G44" s="194">
        <v>35</v>
      </c>
      <c r="H44" s="194">
        <v>1</v>
      </c>
      <c r="I44" s="194">
        <v>5</v>
      </c>
      <c r="J44" s="194">
        <v>8</v>
      </c>
      <c r="K44" s="194">
        <v>4</v>
      </c>
      <c r="L44" s="194">
        <v>6</v>
      </c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"/>
    </row>
    <row x14ac:dyDescent="0.25" r="45" customHeight="1" ht="17.25">
      <c r="A45" s="28" t="s">
        <v>3466</v>
      </c>
      <c r="B45" s="201" t="s">
        <v>5839</v>
      </c>
      <c r="C45" s="194">
        <v>2</v>
      </c>
      <c r="D45" s="202"/>
      <c r="E45" s="202"/>
      <c r="F45" s="202"/>
      <c r="G45" s="202"/>
      <c r="H45" s="202"/>
      <c r="I45" s="194">
        <v>3</v>
      </c>
      <c r="J45" s="194">
        <v>2</v>
      </c>
      <c r="K45" s="202"/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"/>
    </row>
    <row x14ac:dyDescent="0.25" r="46" customHeight="1" ht="17.25">
      <c r="A46" s="15" t="s">
        <v>2844</v>
      </c>
      <c r="B46" s="16" t="s">
        <v>14</v>
      </c>
      <c r="C46" s="17">
        <v>-161</v>
      </c>
      <c r="D46" s="17">
        <v>-405</v>
      </c>
      <c r="E46" s="17">
        <v>-3</v>
      </c>
      <c r="F46" s="17">
        <v>-15</v>
      </c>
      <c r="G46" s="17">
        <v>-120</v>
      </c>
      <c r="H46" s="17">
        <v>-163</v>
      </c>
      <c r="I46" s="17">
        <v>-84</v>
      </c>
      <c r="J46" s="17">
        <v>-4</v>
      </c>
      <c r="K46" s="17">
        <v>-61</v>
      </c>
      <c r="L46" s="18"/>
      <c r="M46" s="17">
        <v>-20</v>
      </c>
      <c r="N46" s="17">
        <v>-10</v>
      </c>
      <c r="O46" s="17">
        <v>-1</v>
      </c>
      <c r="P46" s="18"/>
      <c r="Q46" s="18"/>
      <c r="R46" s="18"/>
      <c r="S46" s="18"/>
      <c r="T46" s="18"/>
      <c r="U46" s="17">
        <v>-3</v>
      </c>
      <c r="V46" s="18"/>
      <c r="W46" s="2"/>
    </row>
    <row x14ac:dyDescent="0.25" r="47" customHeight="1" ht="17.25">
      <c r="A47" s="33" t="s">
        <v>3401</v>
      </c>
      <c r="B47" s="16" t="s">
        <v>14</v>
      </c>
      <c r="C47" s="17">
        <v>-127</v>
      </c>
      <c r="D47" s="17">
        <v>-316</v>
      </c>
      <c r="E47" s="18"/>
      <c r="F47" s="17">
        <v>-5</v>
      </c>
      <c r="G47" s="17">
        <v>-255</v>
      </c>
      <c r="H47" s="17">
        <v>-262</v>
      </c>
      <c r="I47" s="17">
        <v>-50</v>
      </c>
      <c r="J47" s="18"/>
      <c r="K47" s="18"/>
      <c r="L47" s="17">
        <v>-29</v>
      </c>
      <c r="M47" s="17">
        <v>-37</v>
      </c>
      <c r="N47" s="17">
        <v>-2</v>
      </c>
      <c r="O47" s="18"/>
      <c r="P47" s="18"/>
      <c r="Q47" s="18"/>
      <c r="R47" s="18"/>
      <c r="S47" s="18"/>
      <c r="T47" s="18"/>
      <c r="U47" s="17">
        <v>-1</v>
      </c>
      <c r="V47" s="18"/>
      <c r="W47" s="2"/>
    </row>
    <row x14ac:dyDescent="0.25" r="48" customHeight="1" ht="17.25">
      <c r="A48" s="33" t="s">
        <v>1809</v>
      </c>
      <c r="B48" s="16" t="s">
        <v>14</v>
      </c>
      <c r="C48" s="18"/>
      <c r="D48" s="18"/>
      <c r="E48" s="18"/>
      <c r="F48" s="17">
        <v>-9</v>
      </c>
      <c r="G48" s="18"/>
      <c r="H48" s="17">
        <v>-210</v>
      </c>
      <c r="I48" s="18"/>
      <c r="J48" s="18"/>
      <c r="K48" s="18"/>
      <c r="L48" s="17">
        <v>-28</v>
      </c>
      <c r="M48" s="17">
        <v>-29</v>
      </c>
      <c r="N48" s="17">
        <v>-2</v>
      </c>
      <c r="O48" s="18"/>
      <c r="P48" s="18"/>
      <c r="Q48" s="18"/>
      <c r="R48" s="18"/>
      <c r="S48" s="18"/>
      <c r="T48" s="18"/>
      <c r="U48" s="18"/>
      <c r="V48" s="18"/>
      <c r="W48" s="2"/>
    </row>
    <row x14ac:dyDescent="0.25" r="49" customHeight="1" ht="17.25">
      <c r="A49" s="33" t="s">
        <v>1809</v>
      </c>
      <c r="B49" s="16" t="s">
        <v>14</v>
      </c>
      <c r="C49" s="17">
        <v>-225</v>
      </c>
      <c r="D49" s="17">
        <v>-209</v>
      </c>
      <c r="E49" s="17">
        <v>-8</v>
      </c>
      <c r="F49" s="18"/>
      <c r="G49" s="17">
        <v>-178</v>
      </c>
      <c r="H49" s="18"/>
      <c r="I49" s="17">
        <v>-158</v>
      </c>
      <c r="J49" s="18"/>
      <c r="K49" s="17">
        <v>-5</v>
      </c>
      <c r="L49" s="18"/>
      <c r="M49" s="18"/>
      <c r="N49" s="18"/>
      <c r="O49" s="17">
        <v>-41</v>
      </c>
      <c r="P49" s="18"/>
      <c r="Q49" s="18"/>
      <c r="R49" s="18"/>
      <c r="S49" s="18"/>
      <c r="T49" s="18"/>
      <c r="U49" s="18"/>
      <c r="V49" s="18"/>
      <c r="W49" s="2"/>
    </row>
    <row x14ac:dyDescent="0.25" r="50" customHeight="1" ht="17.25">
      <c r="A50" s="21" t="s">
        <v>5815</v>
      </c>
      <c r="B50" s="47"/>
      <c r="C50" s="23">
        <f>SUM(C36:C49)</f>
      </c>
      <c r="D50" s="23">
        <f>SUM(D36:D49)</f>
      </c>
      <c r="E50" s="23">
        <f>SUM(E36:E49)</f>
      </c>
      <c r="F50" s="23">
        <f>SUM(F36:F49)</f>
      </c>
      <c r="G50" s="23">
        <f>SUM(G36:G49)</f>
      </c>
      <c r="H50" s="23">
        <f>SUM(H36:H49)</f>
      </c>
      <c r="I50" s="23">
        <f>SUM(I36:I49)</f>
      </c>
      <c r="J50" s="23">
        <f>SUM(J36:J49)</f>
      </c>
      <c r="K50" s="23">
        <f>SUM(K36:K49)</f>
      </c>
      <c r="L50" s="23">
        <f>SUM(L36:L49)</f>
      </c>
      <c r="M50" s="23">
        <f>SUM(M36:M49)</f>
      </c>
      <c r="N50" s="23">
        <f>SUM(N36:N49)</f>
      </c>
      <c r="O50" s="23">
        <f>SUM(O36:O49)</f>
      </c>
      <c r="P50" s="49">
        <f>SUM(P36:P49)</f>
      </c>
      <c r="Q50" s="921"/>
      <c r="R50" s="23">
        <f>SUM(R36:R49)</f>
      </c>
      <c r="S50" s="23">
        <f>SUM(S36:S49)</f>
      </c>
      <c r="T50" s="23">
        <f>SUM(T36:T49)</f>
      </c>
      <c r="U50" s="23">
        <f>SUM(U36:U49)</f>
      </c>
      <c r="V50" s="23">
        <f>SUM(V36:V49)</f>
      </c>
      <c r="W50" s="2"/>
    </row>
    <row x14ac:dyDescent="0.25" r="51" customHeight="1" ht="17.25">
      <c r="A51" s="15">
        <v>44993</v>
      </c>
      <c r="B51" s="16" t="s">
        <v>14</v>
      </c>
      <c r="C51" s="17">
        <v>-180</v>
      </c>
      <c r="D51" s="17">
        <v>-250</v>
      </c>
      <c r="E51" s="18"/>
      <c r="F51" s="17">
        <v>-7</v>
      </c>
      <c r="G51" s="17">
        <v>-147</v>
      </c>
      <c r="H51" s="17">
        <v>-144</v>
      </c>
      <c r="I51" s="17">
        <v>-135</v>
      </c>
      <c r="J51" s="17">
        <v>-22</v>
      </c>
      <c r="K51" s="17">
        <v>-23</v>
      </c>
      <c r="L51" s="17">
        <v>-18</v>
      </c>
      <c r="M51" s="17">
        <v>-30</v>
      </c>
      <c r="N51" s="18"/>
      <c r="O51" s="17">
        <v>-59</v>
      </c>
      <c r="P51" s="18"/>
      <c r="Q51" s="18"/>
      <c r="R51" s="18"/>
      <c r="S51" s="18"/>
      <c r="T51" s="18"/>
      <c r="U51" s="17">
        <v>-1</v>
      </c>
      <c r="V51" s="18"/>
      <c r="W51" s="2"/>
    </row>
    <row x14ac:dyDescent="0.25" r="52" customHeight="1" ht="17.25">
      <c r="A52" s="15">
        <v>45238</v>
      </c>
      <c r="B52" s="16" t="s">
        <v>14</v>
      </c>
      <c r="C52" s="17">
        <v>-44</v>
      </c>
      <c r="D52" s="17">
        <v>-128</v>
      </c>
      <c r="E52" s="17">
        <v>-8</v>
      </c>
      <c r="F52" s="18"/>
      <c r="G52" s="17">
        <v>-163</v>
      </c>
      <c r="H52" s="17">
        <v>-30</v>
      </c>
      <c r="I52" s="17">
        <v>-38</v>
      </c>
      <c r="J52" s="18"/>
      <c r="K52" s="17">
        <v>-4</v>
      </c>
      <c r="L52" s="18"/>
      <c r="M52" s="18"/>
      <c r="N52" s="18"/>
      <c r="O52" s="17">
        <v>-30</v>
      </c>
      <c r="P52" s="18"/>
      <c r="Q52" s="18"/>
      <c r="R52" s="18"/>
      <c r="S52" s="18"/>
      <c r="T52" s="18"/>
      <c r="U52" s="18"/>
      <c r="V52" s="18"/>
      <c r="W52" s="2"/>
    </row>
    <row x14ac:dyDescent="0.25" r="53" customHeight="1" ht="17.25">
      <c r="A53" s="15">
        <v>45238</v>
      </c>
      <c r="B53" s="16" t="s">
        <v>14</v>
      </c>
      <c r="C53" s="18"/>
      <c r="D53" s="18"/>
      <c r="E53" s="18"/>
      <c r="F53" s="17">
        <v>-29</v>
      </c>
      <c r="G53" s="18"/>
      <c r="H53" s="18"/>
      <c r="I53" s="18"/>
      <c r="J53" s="17">
        <v>-5</v>
      </c>
      <c r="K53" s="18"/>
      <c r="L53" s="17">
        <v>-21</v>
      </c>
      <c r="M53" s="17">
        <v>-17</v>
      </c>
      <c r="N53" s="17">
        <v>-2</v>
      </c>
      <c r="O53" s="18"/>
      <c r="P53" s="18"/>
      <c r="Q53" s="18"/>
      <c r="R53" s="18"/>
      <c r="S53" s="18"/>
      <c r="T53" s="18"/>
      <c r="U53" s="18"/>
      <c r="V53" s="18"/>
      <c r="W53" s="2"/>
    </row>
    <row x14ac:dyDescent="0.25" r="54" customHeight="1" ht="17.25">
      <c r="A54" s="15">
        <v>45268</v>
      </c>
      <c r="B54" s="16" t="s">
        <v>14</v>
      </c>
      <c r="C54" s="18"/>
      <c r="D54" s="18"/>
      <c r="E54" s="17">
        <v>-15</v>
      </c>
      <c r="F54" s="17">
        <v>-12</v>
      </c>
      <c r="G54" s="18"/>
      <c r="H54" s="17">
        <v>-38</v>
      </c>
      <c r="I54" s="18"/>
      <c r="J54" s="18"/>
      <c r="K54" s="18"/>
      <c r="L54" s="17">
        <v>-18</v>
      </c>
      <c r="M54" s="18"/>
      <c r="N54" s="18"/>
      <c r="O54" s="18"/>
      <c r="P54" s="18"/>
      <c r="Q54" s="18"/>
      <c r="R54" s="18"/>
      <c r="S54" s="18"/>
      <c r="T54" s="18"/>
      <c r="U54" s="17">
        <v>-1</v>
      </c>
      <c r="V54" s="18"/>
      <c r="W54" s="2"/>
    </row>
    <row x14ac:dyDescent="0.25" r="55" customHeight="1" ht="17.25">
      <c r="A55" s="15">
        <v>45268</v>
      </c>
      <c r="B55" s="16" t="s">
        <v>14</v>
      </c>
      <c r="C55" s="17">
        <v>-72</v>
      </c>
      <c r="D55" s="17">
        <v>-85</v>
      </c>
      <c r="E55" s="18"/>
      <c r="F55" s="18"/>
      <c r="G55" s="17">
        <v>-92</v>
      </c>
      <c r="H55" s="18"/>
      <c r="I55" s="17">
        <v>-57</v>
      </c>
      <c r="J55" s="17">
        <v>-3</v>
      </c>
      <c r="K55" s="17">
        <v>-2</v>
      </c>
      <c r="L55" s="18"/>
      <c r="M55" s="18"/>
      <c r="N55" s="18"/>
      <c r="O55" s="17">
        <v>-33</v>
      </c>
      <c r="P55" s="18"/>
      <c r="Q55" s="18"/>
      <c r="R55" s="18"/>
      <c r="S55" s="18"/>
      <c r="T55" s="18"/>
      <c r="U55" s="18"/>
      <c r="V55" s="18"/>
      <c r="W55" s="2"/>
    </row>
    <row x14ac:dyDescent="0.25" r="56" customHeight="1" ht="17.25">
      <c r="A56" s="15" t="s">
        <v>2481</v>
      </c>
      <c r="B56" s="16" t="s">
        <v>14</v>
      </c>
      <c r="C56" s="18"/>
      <c r="D56" s="18"/>
      <c r="E56" s="18"/>
      <c r="F56" s="18"/>
      <c r="G56" s="18"/>
      <c r="H56" s="17">
        <v>-32</v>
      </c>
      <c r="I56" s="18"/>
      <c r="J56" s="18"/>
      <c r="K56" s="18"/>
      <c r="L56" s="18"/>
      <c r="M56" s="18"/>
      <c r="N56" s="18"/>
      <c r="O56" s="17">
        <v>-30</v>
      </c>
      <c r="P56" s="18"/>
      <c r="Q56" s="18"/>
      <c r="R56" s="18"/>
      <c r="S56" s="18"/>
      <c r="T56" s="18"/>
      <c r="U56" s="18"/>
      <c r="V56" s="18"/>
      <c r="W56" s="2"/>
    </row>
    <row x14ac:dyDescent="0.25" r="57" customHeight="1" ht="17.25">
      <c r="A57" s="15" t="s">
        <v>2481</v>
      </c>
      <c r="B57" s="16" t="s">
        <v>14</v>
      </c>
      <c r="C57" s="17">
        <v>-57</v>
      </c>
      <c r="D57" s="17">
        <v>-65</v>
      </c>
      <c r="E57" s="17">
        <v>-7</v>
      </c>
      <c r="F57" s="18"/>
      <c r="G57" s="17">
        <v>-25</v>
      </c>
      <c r="H57" s="18"/>
      <c r="I57" s="17">
        <v>-35</v>
      </c>
      <c r="J57" s="17">
        <v>-2</v>
      </c>
      <c r="K57" s="17">
        <v>-3</v>
      </c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2"/>
    </row>
    <row x14ac:dyDescent="0.25" r="58" customHeight="1" ht="17.25">
      <c r="A58" s="15" t="s">
        <v>2155</v>
      </c>
      <c r="B58" s="16" t="s">
        <v>14</v>
      </c>
      <c r="C58" s="17">
        <v>-21</v>
      </c>
      <c r="D58" s="17">
        <v>-55</v>
      </c>
      <c r="E58" s="17">
        <v>-12</v>
      </c>
      <c r="F58" s="18"/>
      <c r="G58" s="17">
        <v>-88</v>
      </c>
      <c r="H58" s="17">
        <v>-18</v>
      </c>
      <c r="I58" s="17">
        <v>-25</v>
      </c>
      <c r="J58" s="17">
        <v>-6</v>
      </c>
      <c r="K58" s="17">
        <v>-4</v>
      </c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2"/>
    </row>
    <row x14ac:dyDescent="0.25" r="59" customHeight="1" ht="17.25">
      <c r="A59" s="15" t="s">
        <v>2155</v>
      </c>
      <c r="B59" s="16" t="s">
        <v>14</v>
      </c>
      <c r="C59" s="18"/>
      <c r="D59" s="18"/>
      <c r="E59" s="18"/>
      <c r="F59" s="17">
        <v>-23</v>
      </c>
      <c r="G59" s="18"/>
      <c r="H59" s="18"/>
      <c r="I59" s="18"/>
      <c r="J59" s="18"/>
      <c r="K59" s="18"/>
      <c r="L59" s="17">
        <v>-17</v>
      </c>
      <c r="M59" s="17">
        <v>-15</v>
      </c>
      <c r="N59" s="17">
        <v>-14</v>
      </c>
      <c r="O59" s="17">
        <v>-16</v>
      </c>
      <c r="P59" s="18"/>
      <c r="Q59" s="18"/>
      <c r="R59" s="18"/>
      <c r="S59" s="18"/>
      <c r="T59" s="18"/>
      <c r="U59" s="17">
        <v>-2</v>
      </c>
      <c r="V59" s="18"/>
      <c r="W59" s="2"/>
    </row>
    <row x14ac:dyDescent="0.25" r="60" customHeight="1" ht="17.25">
      <c r="A60" s="33" t="s">
        <v>1538</v>
      </c>
      <c r="B60" s="34" t="s">
        <v>14</v>
      </c>
      <c r="C60" s="17">
        <v>-59</v>
      </c>
      <c r="D60" s="17">
        <v>-46</v>
      </c>
      <c r="E60" s="18"/>
      <c r="F60" s="18"/>
      <c r="G60" s="17">
        <v>-66</v>
      </c>
      <c r="H60" s="18"/>
      <c r="I60" s="17">
        <v>-37</v>
      </c>
      <c r="J60" s="17">
        <v>-14</v>
      </c>
      <c r="K60" s="17">
        <v>-14</v>
      </c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2"/>
    </row>
    <row x14ac:dyDescent="0.25" r="61" customHeight="1" ht="17.25">
      <c r="A61" s="33" t="s">
        <v>1538</v>
      </c>
      <c r="B61" s="34" t="s">
        <v>14</v>
      </c>
      <c r="C61" s="18"/>
      <c r="D61" s="18"/>
      <c r="E61" s="17">
        <v>-3</v>
      </c>
      <c r="F61" s="17">
        <v>-12</v>
      </c>
      <c r="G61" s="18"/>
      <c r="H61" s="17">
        <v>-14</v>
      </c>
      <c r="I61" s="18"/>
      <c r="J61" s="18"/>
      <c r="K61" s="18"/>
      <c r="L61" s="17">
        <v>-9</v>
      </c>
      <c r="M61" s="18"/>
      <c r="N61" s="17">
        <v>-3</v>
      </c>
      <c r="O61" s="17">
        <v>-13</v>
      </c>
      <c r="P61" s="18"/>
      <c r="Q61" s="17">
        <v>-1</v>
      </c>
      <c r="R61" s="18"/>
      <c r="S61" s="18"/>
      <c r="T61" s="18"/>
      <c r="U61" s="18"/>
      <c r="V61" s="18"/>
      <c r="W61" s="2"/>
    </row>
    <row x14ac:dyDescent="0.25" r="62" customHeight="1" ht="17.25">
      <c r="A62" s="21" t="s">
        <v>5819</v>
      </c>
      <c r="B62" s="47"/>
      <c r="C62" s="23">
        <f>SUM(C50:C61)</f>
      </c>
      <c r="D62" s="23">
        <f>SUM(D50:D61)</f>
      </c>
      <c r="E62" s="23">
        <f>SUM(E50:E61)</f>
      </c>
      <c r="F62" s="23">
        <f>SUM(F50:F61)</f>
      </c>
      <c r="G62" s="23">
        <f>SUM(G50:G61)</f>
      </c>
      <c r="H62" s="23">
        <f>SUM(H50:H61)</f>
      </c>
      <c r="I62" s="23">
        <f>SUM(I50:I61)</f>
      </c>
      <c r="J62" s="23">
        <f>SUM(J50:J61)</f>
      </c>
      <c r="K62" s="23">
        <f>SUM(K50:K61)</f>
      </c>
      <c r="L62" s="23">
        <f>SUM(L50:L61)</f>
      </c>
      <c r="M62" s="23">
        <f>SUM(M50:M61)</f>
      </c>
      <c r="N62" s="23">
        <f>SUM(N50:N61)</f>
      </c>
      <c r="O62" s="23">
        <f>SUM(O50:O61)</f>
      </c>
      <c r="P62" s="49">
        <f>SUM(P50:P61)</f>
      </c>
      <c r="Q62" s="49">
        <f>SUM(Q50:Q61)</f>
      </c>
      <c r="R62" s="23">
        <f>SUM(R50:R61)</f>
      </c>
      <c r="S62" s="23">
        <f>SUM(S50:S61)</f>
      </c>
      <c r="T62" s="23">
        <f>SUM(T50:T61)</f>
      </c>
      <c r="U62" s="23">
        <f>SUM(U50:U61)</f>
      </c>
      <c r="V62" s="23">
        <f>SUM(V50:V61)</f>
      </c>
      <c r="W62" s="2"/>
    </row>
    <row x14ac:dyDescent="0.25" r="63" customHeight="1" ht="17.25">
      <c r="A63" s="28">
        <v>44935</v>
      </c>
      <c r="B63" s="29" t="s">
        <v>17</v>
      </c>
      <c r="C63" s="418"/>
      <c r="D63" s="194">
        <v>-34</v>
      </c>
      <c r="E63" s="418"/>
      <c r="F63" s="418"/>
      <c r="G63" s="194">
        <v>-45</v>
      </c>
      <c r="H63" s="418"/>
      <c r="I63" s="418"/>
      <c r="J63" s="194">
        <v>-3</v>
      </c>
      <c r="K63" s="194">
        <v>-11</v>
      </c>
      <c r="L63" s="194">
        <v>-7</v>
      </c>
      <c r="M63" s="418"/>
      <c r="N63" s="418"/>
      <c r="O63" s="418"/>
      <c r="P63" s="418"/>
      <c r="Q63" s="418"/>
      <c r="R63" s="418"/>
      <c r="S63" s="418"/>
      <c r="T63" s="418"/>
      <c r="U63" s="418"/>
      <c r="V63" s="418"/>
      <c r="W63" s="32" t="s">
        <v>469</v>
      </c>
    </row>
    <row x14ac:dyDescent="0.25" r="64" customHeight="1" ht="17.25">
      <c r="A64" s="33">
        <v>45239</v>
      </c>
      <c r="B64" s="34" t="s">
        <v>14</v>
      </c>
      <c r="C64" s="17">
        <v>-42</v>
      </c>
      <c r="D64" s="17">
        <v>-96</v>
      </c>
      <c r="E64" s="17">
        <v>-12</v>
      </c>
      <c r="F64" s="17">
        <v>-15</v>
      </c>
      <c r="G64" s="17">
        <v>-157</v>
      </c>
      <c r="H64" s="17">
        <v>-14</v>
      </c>
      <c r="I64" s="17">
        <v>-38</v>
      </c>
      <c r="J64" s="17">
        <v>-6</v>
      </c>
      <c r="K64" s="17">
        <v>-8</v>
      </c>
      <c r="L64" s="17">
        <v>-23</v>
      </c>
      <c r="M64" s="17">
        <v>-12</v>
      </c>
      <c r="N64" s="17">
        <v>-8</v>
      </c>
      <c r="O64" s="17">
        <v>-5</v>
      </c>
      <c r="P64" s="18"/>
      <c r="Q64" s="18"/>
      <c r="R64" s="18"/>
      <c r="S64" s="18"/>
      <c r="T64" s="18"/>
      <c r="U64" s="18"/>
      <c r="V64" s="18"/>
      <c r="W64" s="2"/>
    </row>
    <row x14ac:dyDescent="0.25" r="65" customHeight="1" ht="17.25">
      <c r="A65" s="21" t="s">
        <v>5824</v>
      </c>
      <c r="B65" s="47"/>
      <c r="C65" s="23">
        <f>SUM(C62:C64)</f>
      </c>
      <c r="D65" s="23">
        <f>SUM(D62:D64)</f>
      </c>
      <c r="E65" s="23">
        <f>SUM(E62:E64)</f>
      </c>
      <c r="F65" s="23">
        <f>SUM(F62:F64)</f>
      </c>
      <c r="G65" s="49">
        <f>SUM(G62:G64)</f>
      </c>
      <c r="H65" s="23">
        <f>SUM(H62:H64)</f>
      </c>
      <c r="I65" s="23">
        <f>SUM(I62:I64)</f>
      </c>
      <c r="J65" s="23">
        <f>SUM(J62:J64)</f>
      </c>
      <c r="K65" s="23">
        <f>SUM(K62:K64)</f>
      </c>
      <c r="L65" s="23">
        <f>SUM(L62:L64)</f>
      </c>
      <c r="M65" s="23">
        <f>SUM(M62:M64)</f>
      </c>
      <c r="N65" s="23">
        <f>SUM(N62:N64)</f>
      </c>
      <c r="O65" s="23">
        <f>SUM(O62:O64)</f>
      </c>
      <c r="P65" s="49">
        <f>SUM(P62:P64)</f>
      </c>
      <c r="Q65" s="49">
        <f>SUM(Q62:Q64)</f>
      </c>
      <c r="R65" s="23">
        <f>SUM(R62:R64)</f>
      </c>
      <c r="S65" s="23">
        <f>SUM(S62:S64)</f>
      </c>
      <c r="T65" s="23">
        <f>SUM(T62:T64)</f>
      </c>
      <c r="U65" s="23">
        <f>SUM(U62:U64)</f>
      </c>
      <c r="V65" s="23">
        <f>SUM(V62:V64)</f>
      </c>
      <c r="W65" s="2"/>
    </row>
    <row x14ac:dyDescent="0.25" r="66" customHeight="1" ht="17.25">
      <c r="A66" s="33"/>
      <c r="B66" s="34"/>
      <c r="C66" s="18"/>
      <c r="D66" s="18"/>
      <c r="E66" s="36"/>
      <c r="F66" s="36"/>
      <c r="G66" s="18"/>
      <c r="H66" s="36"/>
      <c r="I66" s="18"/>
      <c r="J66" s="18"/>
      <c r="K66" s="18"/>
      <c r="L66" s="36"/>
      <c r="M66" s="18"/>
      <c r="N66" s="36"/>
      <c r="O66" s="36"/>
      <c r="P66" s="18"/>
      <c r="Q66" s="36"/>
      <c r="R66" s="18"/>
      <c r="S66" s="18"/>
      <c r="T66" s="18"/>
      <c r="U66" s="18"/>
      <c r="V66" s="18"/>
      <c r="W66" s="2"/>
    </row>
    <row x14ac:dyDescent="0.25" r="67" customHeight="1" ht="17.25">
      <c r="A67" s="62" t="s">
        <v>5828</v>
      </c>
      <c r="B67" s="63"/>
      <c r="C67" s="80">
        <f>SUM(C65:C66)</f>
      </c>
      <c r="D67" s="80">
        <f>SUM(D65:D66)</f>
      </c>
      <c r="E67" s="81">
        <f>SUM(E65:E66)</f>
      </c>
      <c r="F67" s="80">
        <f>SUM(F65:F66)</f>
      </c>
      <c r="G67" s="49">
        <f>SUM(G65:G66)</f>
      </c>
      <c r="H67" s="80">
        <f>SUM(H65:H66)</f>
      </c>
      <c r="I67" s="80">
        <f>SUM(I65:I66)</f>
      </c>
      <c r="J67" s="80">
        <f>SUM(J65:J66)</f>
      </c>
      <c r="K67" s="80">
        <f>SUM(K65:K66)</f>
      </c>
      <c r="L67" s="80">
        <f>SUM(L65:L66)</f>
      </c>
      <c r="M67" s="80">
        <f>SUM(M65:M66)</f>
      </c>
      <c r="N67" s="81">
        <f>SUM(N65:N66)</f>
      </c>
      <c r="O67" s="80">
        <f>SUM(O65:O66)</f>
      </c>
      <c r="P67" s="49">
        <f>SUM(P65:P66)</f>
      </c>
      <c r="Q67" s="49">
        <f>SUM(Q65:Q66)</f>
      </c>
      <c r="R67" s="81">
        <f>SUM(R65:R66)</f>
      </c>
      <c r="S67" s="81">
        <f>SUM(S65:S66)</f>
      </c>
      <c r="T67" s="81">
        <f>SUM(T65:T66)</f>
      </c>
      <c r="U67" s="81">
        <f>SUM(U65:U66)</f>
      </c>
      <c r="V67" s="81">
        <f>SUM(V65:V66)</f>
      </c>
      <c r="W67" s="7" t="s">
        <v>2709</v>
      </c>
    </row>
    <row x14ac:dyDescent="0.25" r="68" customHeight="1" ht="17.25">
      <c r="A68" s="33">
        <v>45210</v>
      </c>
      <c r="B68" s="34" t="s">
        <v>14</v>
      </c>
      <c r="C68" s="17">
        <v>-2</v>
      </c>
      <c r="D68" s="17">
        <v>-2</v>
      </c>
      <c r="E68" s="18"/>
      <c r="F68" s="18"/>
      <c r="G68" s="18"/>
      <c r="H68" s="17">
        <v>-4</v>
      </c>
      <c r="I68" s="18"/>
      <c r="J68" s="17">
        <v>-12</v>
      </c>
      <c r="K68" s="17">
        <v>-2</v>
      </c>
      <c r="L68" s="17">
        <v>-1</v>
      </c>
      <c r="M68" s="17">
        <v>-27</v>
      </c>
      <c r="N68" s="18"/>
      <c r="O68" s="18"/>
      <c r="P68" s="18"/>
      <c r="Q68" s="18"/>
      <c r="R68" s="18"/>
      <c r="S68" s="18"/>
      <c r="T68" s="18"/>
      <c r="U68" s="18"/>
      <c r="V68" s="18"/>
      <c r="W68" s="2"/>
    </row>
    <row x14ac:dyDescent="0.25" r="69" customHeight="1" ht="17.25">
      <c r="A69" s="21" t="s">
        <v>5841</v>
      </c>
      <c r="B69" s="47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49">
        <f>SUM(G67:G68)</f>
      </c>
      <c r="H69" s="23">
        <f>SUM(H67:H68)</f>
      </c>
      <c r="I69" s="23">
        <f>SUM(I67:I68)</f>
      </c>
      <c r="J69" s="23">
        <f>SUM(J67:J68)</f>
      </c>
      <c r="K69" s="23">
        <f>SUM(K67:K68)</f>
      </c>
      <c r="L69" s="23">
        <f>SUM(L67:L68)</f>
      </c>
      <c r="M69" s="23">
        <f>SUM(M67:M68)</f>
      </c>
      <c r="N69" s="23">
        <f>SUM(N67:N68)</f>
      </c>
      <c r="O69" s="23">
        <f>SUM(O67:O68)</f>
      </c>
      <c r="P69" s="49">
        <f>SUM(P67:P68)</f>
      </c>
      <c r="Q69" s="49">
        <f>SUM(Q67:Q68)</f>
      </c>
      <c r="R69" s="23">
        <f>SUM(R67:R68)</f>
      </c>
      <c r="S69" s="23">
        <f>SUM(S67:S68)</f>
      </c>
      <c r="T69" s="23">
        <f>SUM(T67:T68)</f>
      </c>
      <c r="U69" s="23">
        <f>SUM(U67:U68)</f>
      </c>
      <c r="V69" s="23">
        <f>SUM(V67:V68)</f>
      </c>
      <c r="W69" s="7" t="s">
        <v>6085</v>
      </c>
    </row>
    <row x14ac:dyDescent="0.25" r="70" customHeight="1" ht="17.25">
      <c r="A70" s="33"/>
      <c r="B70" s="34"/>
      <c r="C70" s="18"/>
      <c r="D70" s="18"/>
      <c r="E70" s="36"/>
      <c r="F70" s="36"/>
      <c r="G70" s="18"/>
      <c r="H70" s="36"/>
      <c r="I70" s="18"/>
      <c r="J70" s="18"/>
      <c r="K70" s="18"/>
      <c r="L70" s="36"/>
      <c r="M70" s="18"/>
      <c r="N70" s="36"/>
      <c r="O70" s="36"/>
      <c r="P70" s="18"/>
      <c r="Q70" s="36"/>
      <c r="R70" s="18"/>
      <c r="S70" s="18"/>
      <c r="T70" s="18"/>
      <c r="U70" s="18"/>
      <c r="V70" s="18"/>
      <c r="W70" s="2"/>
    </row>
    <row x14ac:dyDescent="0.25" r="71" customHeight="1" ht="17.25">
      <c r="A71" s="15"/>
      <c r="B71" s="16"/>
      <c r="C71" s="36"/>
      <c r="D71" s="36"/>
      <c r="E71" s="36"/>
      <c r="F71" s="18"/>
      <c r="G71" s="36"/>
      <c r="H71" s="36"/>
      <c r="I71" s="36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2"/>
    </row>
    <row x14ac:dyDescent="0.25" r="72" customHeight="1" ht="17.25">
      <c r="A72" s="15"/>
      <c r="B72" s="1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2"/>
    </row>
    <row x14ac:dyDescent="0.25" r="73" customHeight="1" ht="17.25">
      <c r="A73" s="37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2"/>
    </row>
    <row x14ac:dyDescent="0.25" r="74" customHeight="1" ht="17.25">
      <c r="A74" s="37"/>
      <c r="B74" s="2"/>
      <c r="C74" s="267" t="s">
        <v>7</v>
      </c>
      <c r="D74" s="267" t="s">
        <v>9</v>
      </c>
      <c r="E74" s="267" t="s">
        <v>428</v>
      </c>
      <c r="F74" s="267" t="s">
        <v>32</v>
      </c>
      <c r="G74" s="267" t="s">
        <v>33</v>
      </c>
      <c r="H74" s="267" t="s">
        <v>10</v>
      </c>
      <c r="I74" s="267" t="s">
        <v>368</v>
      </c>
      <c r="J74" s="267" t="s">
        <v>75</v>
      </c>
      <c r="K74" s="267" t="s">
        <v>76</v>
      </c>
      <c r="L74" s="267" t="s">
        <v>1866</v>
      </c>
      <c r="M74" s="267" t="s">
        <v>31</v>
      </c>
      <c r="N74" s="267" t="s">
        <v>383</v>
      </c>
      <c r="O74" s="267" t="s">
        <v>8</v>
      </c>
      <c r="P74" s="267" t="s">
        <v>358</v>
      </c>
      <c r="Q74" s="267" t="s">
        <v>6</v>
      </c>
      <c r="R74" s="267" t="s">
        <v>1864</v>
      </c>
      <c r="S74" s="267" t="s">
        <v>6057</v>
      </c>
      <c r="T74" s="267" t="s">
        <v>442</v>
      </c>
      <c r="U74" s="267" t="s">
        <v>6058</v>
      </c>
      <c r="V74" s="267"/>
      <c r="W74" s="2"/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6049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10</v>
      </c>
      <c r="F6" s="267" t="s">
        <v>428</v>
      </c>
      <c r="G6" s="267" t="s">
        <v>9</v>
      </c>
      <c r="H6" s="267" t="s">
        <v>1083</v>
      </c>
      <c r="I6" s="267" t="s">
        <v>33</v>
      </c>
      <c r="J6" s="267" t="s">
        <v>32</v>
      </c>
      <c r="K6" s="267" t="s">
        <v>8</v>
      </c>
      <c r="L6" s="268" t="s">
        <v>76</v>
      </c>
      <c r="M6" s="268" t="s">
        <v>75</v>
      </c>
      <c r="N6" s="267" t="s">
        <v>31</v>
      </c>
      <c r="O6" s="234"/>
      <c r="P6" s="2"/>
    </row>
    <row x14ac:dyDescent="0.25" r="7" customHeight="1" ht="17.25">
      <c r="A7" s="33">
        <v>45028</v>
      </c>
      <c r="B7" s="34" t="s">
        <v>6050</v>
      </c>
      <c r="C7" s="19">
        <v>20</v>
      </c>
      <c r="D7" s="19">
        <v>20</v>
      </c>
      <c r="E7" s="19">
        <v>10</v>
      </c>
      <c r="F7" s="19">
        <v>7</v>
      </c>
      <c r="G7" s="19">
        <v>50</v>
      </c>
      <c r="H7" s="19">
        <v>50</v>
      </c>
      <c r="I7" s="19">
        <v>50</v>
      </c>
      <c r="J7" s="19">
        <v>20</v>
      </c>
      <c r="K7" s="19">
        <v>12</v>
      </c>
      <c r="L7" s="35"/>
      <c r="M7" s="35"/>
      <c r="N7" s="35"/>
      <c r="O7" s="20"/>
      <c r="P7" s="2"/>
    </row>
    <row x14ac:dyDescent="0.25" r="8" customHeight="1" ht="17.25">
      <c r="A8" s="33">
        <v>45028</v>
      </c>
      <c r="B8" s="34" t="s">
        <v>6051</v>
      </c>
      <c r="C8" s="36"/>
      <c r="D8" s="36"/>
      <c r="E8" s="36"/>
      <c r="F8" s="36"/>
      <c r="G8" s="36"/>
      <c r="H8" s="36"/>
      <c r="I8" s="36"/>
      <c r="J8" s="36"/>
      <c r="K8" s="36"/>
      <c r="L8" s="17">
        <v>12</v>
      </c>
      <c r="M8" s="17">
        <v>6</v>
      </c>
      <c r="N8" s="17">
        <v>20</v>
      </c>
      <c r="O8" s="36"/>
      <c r="P8" s="2"/>
    </row>
    <row x14ac:dyDescent="0.25" r="9" customHeight="1" ht="17.25">
      <c r="A9" s="15">
        <v>45089</v>
      </c>
      <c r="B9" s="34" t="s">
        <v>6052</v>
      </c>
      <c r="C9" s="20"/>
      <c r="D9" s="20"/>
      <c r="E9" s="20"/>
      <c r="F9" s="20"/>
      <c r="G9" s="20"/>
      <c r="H9" s="20"/>
      <c r="I9" s="20"/>
      <c r="J9" s="20"/>
      <c r="K9" s="20"/>
      <c r="L9" s="19">
        <v>12</v>
      </c>
      <c r="M9" s="19">
        <v>12</v>
      </c>
      <c r="N9" s="20"/>
      <c r="O9" s="20"/>
      <c r="P9" s="2"/>
    </row>
    <row x14ac:dyDescent="0.25" r="10" customHeight="1" ht="17.25">
      <c r="A10" s="15">
        <v>45089</v>
      </c>
      <c r="B10" s="34" t="s">
        <v>6053</v>
      </c>
      <c r="C10" s="19">
        <v>24</v>
      </c>
      <c r="D10" s="19">
        <v>24</v>
      </c>
      <c r="E10" s="19">
        <v>12</v>
      </c>
      <c r="F10" s="19">
        <v>12</v>
      </c>
      <c r="G10" s="19">
        <v>50</v>
      </c>
      <c r="H10" s="19">
        <v>50</v>
      </c>
      <c r="I10" s="19">
        <v>50</v>
      </c>
      <c r="J10" s="19">
        <v>25</v>
      </c>
      <c r="K10" s="19">
        <v>20</v>
      </c>
      <c r="L10" s="20"/>
      <c r="M10" s="20"/>
      <c r="N10" s="20"/>
      <c r="O10" s="20"/>
      <c r="P10" s="2"/>
    </row>
    <row x14ac:dyDescent="0.25" r="11" customHeight="1" ht="17.25">
      <c r="A11" s="117" t="s">
        <v>2550</v>
      </c>
      <c r="B11" s="118" t="s">
        <v>6054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6">
        <v>20</v>
      </c>
      <c r="O11" s="27"/>
      <c r="P11" s="2"/>
    </row>
    <row x14ac:dyDescent="0.25" r="12" customHeight="1" ht="17.25">
      <c r="A12" s="21" t="s">
        <v>5851</v>
      </c>
      <c r="B12" s="47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3">
        <f>SUM(H7:H11)</f>
      </c>
      <c r="I12" s="23">
        <f>SUM(I7:I11)</f>
      </c>
      <c r="J12" s="23">
        <f>SUM(J7:J11)</f>
      </c>
      <c r="K12" s="23">
        <f>SUM(K7:K11)</f>
      </c>
      <c r="L12" s="23">
        <f>SUM(L7:L11)</f>
      </c>
      <c r="M12" s="23">
        <f>SUM(M7:M11)</f>
      </c>
      <c r="N12" s="23">
        <f>SUM(N7:N11)</f>
      </c>
      <c r="O12" s="23">
        <f>SUM(O7:O11)</f>
      </c>
      <c r="P12" s="2"/>
    </row>
    <row x14ac:dyDescent="0.25" r="13" customHeight="1" ht="17.25">
      <c r="A13" s="33"/>
      <c r="B13" s="427"/>
      <c r="C13" s="35"/>
      <c r="D13" s="35"/>
      <c r="E13" s="35"/>
      <c r="F13" s="35"/>
      <c r="G13" s="35"/>
      <c r="H13" s="35"/>
      <c r="I13" s="35"/>
      <c r="J13" s="20"/>
      <c r="K13" s="20"/>
      <c r="L13" s="35"/>
      <c r="M13" s="35"/>
      <c r="N13" s="20"/>
      <c r="O13" s="20"/>
      <c r="P13" s="2"/>
    </row>
    <row x14ac:dyDescent="0.25" r="14" customHeight="1" ht="17.25">
      <c r="A14" s="62" t="s">
        <v>5859</v>
      </c>
      <c r="B14" s="63"/>
      <c r="C14" s="80">
        <f>SUM(C12:C13)</f>
      </c>
      <c r="D14" s="80">
        <f>SUM(D12:D13)</f>
      </c>
      <c r="E14" s="80">
        <f>SUM(E12:E13)</f>
      </c>
      <c r="F14" s="80">
        <f>SUM(F12:F13)</f>
      </c>
      <c r="G14" s="80">
        <f>SUM(G12:G13)</f>
      </c>
      <c r="H14" s="80">
        <f>SUM(H12:H13)</f>
      </c>
      <c r="I14" s="80">
        <f>SUM(I12:I13)</f>
      </c>
      <c r="J14" s="80">
        <f>SUM(J12:J13)</f>
      </c>
      <c r="K14" s="80">
        <f>SUM(K12:K13)</f>
      </c>
      <c r="L14" s="80">
        <f>SUM(L12:L13)</f>
      </c>
      <c r="M14" s="80">
        <f>SUM(M12:M13)</f>
      </c>
      <c r="N14" s="80">
        <f>SUM(N12:N13)</f>
      </c>
      <c r="O14" s="81">
        <f>SUM(O12:O13)</f>
      </c>
      <c r="P14" s="7" t="s">
        <v>6055</v>
      </c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2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2"/>
    </row>
    <row x14ac:dyDescent="0.25" r="17" customHeight="1" ht="17.25">
      <c r="A17" s="33"/>
      <c r="B17" s="34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2"/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116" width="20.576428571428572" customWidth="1" bestFit="1"/>
    <col min="4" max="4" style="88" width="8.576428571428572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4"/>
      <c r="E1" s="2"/>
    </row>
    <row x14ac:dyDescent="0.25" r="2" customHeight="1" ht="17.25">
      <c r="A2" s="1"/>
      <c r="B2" s="4"/>
      <c r="C2" s="5"/>
      <c r="D2" s="4"/>
      <c r="E2" s="2"/>
    </row>
    <row x14ac:dyDescent="0.25" r="3" customHeight="1" ht="17.25">
      <c r="A3" s="1" t="s">
        <v>5801</v>
      </c>
      <c r="B3" s="83"/>
      <c r="C3" s="3"/>
      <c r="D3" s="83"/>
      <c r="E3" s="2"/>
    </row>
    <row x14ac:dyDescent="0.25" r="4" customHeight="1" ht="17.25">
      <c r="A4" s="1" t="s">
        <v>6044</v>
      </c>
      <c r="B4" s="4"/>
      <c r="C4" s="5"/>
      <c r="D4" s="4"/>
      <c r="E4" s="2"/>
    </row>
    <row x14ac:dyDescent="0.25" r="5" customHeight="1" ht="17.25">
      <c r="A5" s="1" t="s">
        <v>5040</v>
      </c>
      <c r="B5" s="83"/>
      <c r="C5" s="3"/>
      <c r="D5" s="83"/>
      <c r="E5" s="2"/>
    </row>
    <row x14ac:dyDescent="0.25" r="6" customHeight="1" ht="17.25">
      <c r="A6" s="231" t="s">
        <v>4</v>
      </c>
      <c r="B6" s="232" t="s">
        <v>5</v>
      </c>
      <c r="C6" s="267" t="s">
        <v>6045</v>
      </c>
      <c r="D6" s="493"/>
      <c r="E6" s="2"/>
    </row>
    <row x14ac:dyDescent="0.25" r="7" customHeight="1" ht="17.25">
      <c r="A7" s="28">
        <v>45627</v>
      </c>
      <c r="B7" s="915" t="s">
        <v>6046</v>
      </c>
      <c r="C7" s="30">
        <v>12</v>
      </c>
      <c r="D7" s="29"/>
      <c r="E7" s="32" t="s">
        <v>469</v>
      </c>
    </row>
    <row x14ac:dyDescent="0.25" r="8" customHeight="1" ht="17.25">
      <c r="A8" s="28" t="s">
        <v>2813</v>
      </c>
      <c r="B8" s="29" t="s">
        <v>6047</v>
      </c>
      <c r="C8" s="30">
        <v>3</v>
      </c>
      <c r="D8" s="29"/>
      <c r="E8" s="32" t="s">
        <v>469</v>
      </c>
    </row>
    <row x14ac:dyDescent="0.25" r="9" customHeight="1" ht="17.25">
      <c r="A9" s="200">
        <v>45324</v>
      </c>
      <c r="B9" s="29" t="s">
        <v>6048</v>
      </c>
      <c r="C9" s="30">
        <v>15</v>
      </c>
      <c r="D9" s="29"/>
      <c r="E9" s="32" t="s">
        <v>469</v>
      </c>
    </row>
    <row x14ac:dyDescent="0.25" r="10" customHeight="1" ht="17.25">
      <c r="A10" s="33"/>
      <c r="B10" s="34"/>
      <c r="C10" s="35"/>
      <c r="D10" s="34"/>
      <c r="E10" s="2"/>
    </row>
    <row x14ac:dyDescent="0.25" r="11" customHeight="1" ht="17.25">
      <c r="A11" s="33"/>
      <c r="B11" s="34"/>
      <c r="C11" s="35"/>
      <c r="D11" s="34"/>
      <c r="E11" s="2"/>
    </row>
    <row x14ac:dyDescent="0.25" r="12" customHeight="1" ht="17.25">
      <c r="A12" s="33"/>
      <c r="B12" s="34"/>
      <c r="C12" s="35"/>
      <c r="D12" s="34"/>
      <c r="E12" s="2"/>
    </row>
    <row x14ac:dyDescent="0.25" r="13" customHeight="1" ht="17.25">
      <c r="A13" s="15"/>
      <c r="B13" s="16"/>
      <c r="C13" s="36"/>
      <c r="D13" s="16"/>
      <c r="E13" s="2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49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12.576428571428572" customWidth="1" bestFit="1"/>
    <col min="18" max="18" style="116" width="14.862142857142858" customWidth="1" bestFit="1"/>
    <col min="19" max="19" style="116" width="14.862142857142858" customWidth="1" bestFit="1"/>
    <col min="20" max="20" style="116" width="16.005" customWidth="1" bestFit="1"/>
    <col min="21" max="21" style="116" width="9.005" customWidth="1" bestFit="1"/>
    <col min="22" max="22" style="116" width="10.290714285714287" customWidth="1" bestFit="1"/>
    <col min="23" max="23" style="116" width="10.290714285714287" customWidth="1" bestFit="1"/>
    <col min="24" max="24" style="116" width="10.290714285714287" customWidth="1" bestFit="1"/>
    <col min="25" max="25" style="116" width="12.290714285714287" customWidth="1" bestFit="1"/>
    <col min="26" max="26" style="116" width="13.005" customWidth="1" bestFit="1"/>
    <col min="27" max="27" style="580" width="9.576428571428572" customWidth="1" bestFit="1"/>
    <col min="28" max="28" style="116" width="8.576428571428572" customWidth="1" bestFit="1"/>
    <col min="29" max="29" style="115" width="10.71928571428571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37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37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572"/>
      <c r="AB3" s="3"/>
      <c r="AC3" s="37"/>
    </row>
    <row x14ac:dyDescent="0.25" r="4" customHeight="1" ht="17.25">
      <c r="A4" s="1" t="s">
        <v>5995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11">
        <v>26000</v>
      </c>
      <c r="W4" s="11"/>
      <c r="X4" s="11"/>
      <c r="Y4" s="11"/>
      <c r="Z4" s="11">
        <v>650000</v>
      </c>
      <c r="AA4" s="11"/>
      <c r="AB4" s="5"/>
      <c r="AC4" s="37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11">
        <v>5000</v>
      </c>
      <c r="W5" s="11"/>
      <c r="X5" s="11"/>
      <c r="Y5" s="11"/>
      <c r="Z5" s="11">
        <v>40854</v>
      </c>
      <c r="AA5" s="11"/>
      <c r="AB5" s="3"/>
      <c r="AC5" s="37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9</v>
      </c>
      <c r="F6" s="267" t="s">
        <v>8</v>
      </c>
      <c r="G6" s="267" t="s">
        <v>428</v>
      </c>
      <c r="H6" s="267" t="s">
        <v>33</v>
      </c>
      <c r="I6" s="267" t="s">
        <v>10</v>
      </c>
      <c r="J6" s="267" t="s">
        <v>368</v>
      </c>
      <c r="K6" s="267" t="s">
        <v>75</v>
      </c>
      <c r="L6" s="267" t="s">
        <v>1866</v>
      </c>
      <c r="M6" s="267" t="s">
        <v>32</v>
      </c>
      <c r="N6" s="267" t="s">
        <v>31</v>
      </c>
      <c r="O6" s="267" t="s">
        <v>383</v>
      </c>
      <c r="P6" s="267" t="s">
        <v>358</v>
      </c>
      <c r="Q6" s="267" t="s">
        <v>5996</v>
      </c>
      <c r="R6" s="267" t="s">
        <v>2196</v>
      </c>
      <c r="S6" s="267" t="s">
        <v>5997</v>
      </c>
      <c r="T6" s="267" t="s">
        <v>2197</v>
      </c>
      <c r="U6" s="267" t="s">
        <v>1083</v>
      </c>
      <c r="V6" s="267" t="s">
        <v>442</v>
      </c>
      <c r="W6" s="267" t="s">
        <v>1865</v>
      </c>
      <c r="X6" s="267" t="s">
        <v>76</v>
      </c>
      <c r="Y6" s="267" t="s">
        <v>2754</v>
      </c>
      <c r="Z6" s="267" t="s">
        <v>449</v>
      </c>
      <c r="AA6" s="614" t="s">
        <v>1864</v>
      </c>
      <c r="AB6" s="267"/>
      <c r="AC6" s="37"/>
    </row>
    <row x14ac:dyDescent="0.25" r="7" customHeight="1" ht="17.25">
      <c r="A7" s="28">
        <v>45080</v>
      </c>
      <c r="B7" s="29" t="s">
        <v>5839</v>
      </c>
      <c r="C7" s="31"/>
      <c r="D7" s="31"/>
      <c r="E7" s="31"/>
      <c r="F7" s="31"/>
      <c r="G7" s="30">
        <v>4</v>
      </c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7"/>
    </row>
    <row x14ac:dyDescent="0.25" r="8" customHeight="1" ht="17.25">
      <c r="A8" s="28">
        <v>45080</v>
      </c>
      <c r="B8" s="29" t="s">
        <v>5839</v>
      </c>
      <c r="C8" s="30">
        <v>8</v>
      </c>
      <c r="D8" s="30">
        <v>12</v>
      </c>
      <c r="E8" s="30">
        <v>16</v>
      </c>
      <c r="F8" s="31"/>
      <c r="G8" s="31"/>
      <c r="H8" s="30">
        <v>85</v>
      </c>
      <c r="I8" s="30">
        <v>4</v>
      </c>
      <c r="J8" s="31"/>
      <c r="K8" s="30">
        <v>4</v>
      </c>
      <c r="L8" s="30">
        <v>4</v>
      </c>
      <c r="M8" s="30">
        <v>14</v>
      </c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7"/>
    </row>
    <row x14ac:dyDescent="0.25" r="9" customHeight="1" ht="17.25">
      <c r="A9" s="249" t="s">
        <v>3436</v>
      </c>
      <c r="B9" s="228" t="s">
        <v>5839</v>
      </c>
      <c r="C9" s="229"/>
      <c r="D9" s="230">
        <v>8</v>
      </c>
      <c r="E9" s="230">
        <v>16</v>
      </c>
      <c r="F9" s="230">
        <v>8</v>
      </c>
      <c r="G9" s="230">
        <v>4</v>
      </c>
      <c r="H9" s="230">
        <v>16</v>
      </c>
      <c r="I9" s="230">
        <v>4</v>
      </c>
      <c r="J9" s="230">
        <v>8</v>
      </c>
      <c r="K9" s="230">
        <v>4</v>
      </c>
      <c r="L9" s="230">
        <v>8</v>
      </c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  <c r="AA9" s="229"/>
      <c r="AB9" s="229"/>
      <c r="AC9" s="37"/>
    </row>
    <row x14ac:dyDescent="0.25" r="10" customHeight="1" ht="17.25">
      <c r="A10" s="21" t="s">
        <v>5948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3">
        <f>SUM(M7:M9)</f>
      </c>
      <c r="N10" s="352"/>
      <c r="O10" s="352"/>
      <c r="P10" s="352"/>
      <c r="Q10" s="352"/>
      <c r="R10" s="352"/>
      <c r="S10" s="352"/>
      <c r="T10" s="352"/>
      <c r="U10" s="352"/>
      <c r="V10" s="352"/>
      <c r="W10" s="352"/>
      <c r="X10" s="352"/>
      <c r="Y10" s="352"/>
      <c r="Z10" s="352"/>
      <c r="AA10" s="352"/>
      <c r="AB10" s="119"/>
      <c r="AC10" s="37"/>
    </row>
    <row x14ac:dyDescent="0.25" r="11" customHeight="1" ht="17.25">
      <c r="A11" s="28"/>
      <c r="B11" s="29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7"/>
    </row>
    <row x14ac:dyDescent="0.25" r="12" customHeight="1" ht="17.25">
      <c r="A12" s="21" t="s">
        <v>5998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23">
        <f>SUM(M10:M11)</f>
      </c>
      <c r="N12" s="352"/>
      <c r="O12" s="352"/>
      <c r="P12" s="352"/>
      <c r="Q12" s="352"/>
      <c r="R12" s="352"/>
      <c r="S12" s="352"/>
      <c r="T12" s="352"/>
      <c r="U12" s="352"/>
      <c r="V12" s="352"/>
      <c r="W12" s="352"/>
      <c r="X12" s="352"/>
      <c r="Y12" s="352"/>
      <c r="Z12" s="352"/>
      <c r="AA12" s="352"/>
      <c r="AB12" s="119"/>
      <c r="AC12" s="37"/>
    </row>
    <row x14ac:dyDescent="0.25" r="13" customHeight="1" ht="17.25">
      <c r="A13" s="733">
        <v>44931</v>
      </c>
      <c r="B13" s="735" t="s">
        <v>5999</v>
      </c>
      <c r="C13" s="732">
        <v>301</v>
      </c>
      <c r="D13" s="732">
        <v>480</v>
      </c>
      <c r="E13" s="732">
        <v>690</v>
      </c>
      <c r="F13" s="732">
        <v>100</v>
      </c>
      <c r="G13" s="732">
        <v>29</v>
      </c>
      <c r="H13" s="732">
        <v>353</v>
      </c>
      <c r="I13" s="732">
        <v>226</v>
      </c>
      <c r="J13" s="356"/>
      <c r="K13" s="356"/>
      <c r="L13" s="732">
        <v>45</v>
      </c>
      <c r="M13" s="732">
        <v>100</v>
      </c>
      <c r="N13" s="912">
        <v>110</v>
      </c>
      <c r="O13" s="912">
        <v>80</v>
      </c>
      <c r="P13" s="912">
        <v>60</v>
      </c>
      <c r="Q13" s="913"/>
      <c r="R13" s="913"/>
      <c r="S13" s="913"/>
      <c r="T13" s="913"/>
      <c r="U13" s="912">
        <v>373</v>
      </c>
      <c r="V13" s="913"/>
      <c r="W13" s="913"/>
      <c r="X13" s="913"/>
      <c r="Y13" s="913"/>
      <c r="Z13" s="913"/>
      <c r="AA13" s="913"/>
      <c r="AB13" s="913"/>
      <c r="AC13" s="37"/>
    </row>
    <row x14ac:dyDescent="0.25" r="14" customHeight="1" ht="17.25">
      <c r="A14" s="33">
        <v>45051</v>
      </c>
      <c r="B14" s="34" t="s">
        <v>6000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19">
        <v>200</v>
      </c>
      <c r="R14" s="19">
        <v>7</v>
      </c>
      <c r="S14" s="19">
        <v>55</v>
      </c>
      <c r="T14" s="35"/>
      <c r="U14" s="35"/>
      <c r="V14" s="35"/>
      <c r="W14" s="35"/>
      <c r="X14" s="35"/>
      <c r="Y14" s="35"/>
      <c r="Z14" s="35"/>
      <c r="AA14" s="35"/>
      <c r="AB14" s="35"/>
      <c r="AC14" s="37"/>
    </row>
    <row x14ac:dyDescent="0.25" r="15" customHeight="1" ht="17.25">
      <c r="A15" s="15">
        <v>45051</v>
      </c>
      <c r="B15" s="34" t="s">
        <v>1788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19">
        <v>74</v>
      </c>
      <c r="S15" s="35"/>
      <c r="T15" s="19">
        <v>86</v>
      </c>
      <c r="U15" s="35"/>
      <c r="V15" s="35"/>
      <c r="W15" s="35"/>
      <c r="X15" s="35"/>
      <c r="Y15" s="35"/>
      <c r="Z15" s="35"/>
      <c r="AA15" s="35"/>
      <c r="AB15" s="35"/>
      <c r="AC15" s="37"/>
    </row>
    <row x14ac:dyDescent="0.25" r="16" customHeight="1" ht="17.25">
      <c r="A16" s="15">
        <v>45082</v>
      </c>
      <c r="B16" s="34" t="s">
        <v>1788</v>
      </c>
      <c r="C16" s="19">
        <v>219</v>
      </c>
      <c r="D16" s="19">
        <v>161</v>
      </c>
      <c r="E16" s="19">
        <v>560</v>
      </c>
      <c r="F16" s="19">
        <v>133</v>
      </c>
      <c r="G16" s="19">
        <v>20</v>
      </c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19">
        <v>80</v>
      </c>
      <c r="V16" s="35"/>
      <c r="W16" s="35"/>
      <c r="X16" s="35"/>
      <c r="Y16" s="35"/>
      <c r="Z16" s="35"/>
      <c r="AA16" s="35"/>
      <c r="AB16" s="20"/>
      <c r="AC16" s="37"/>
    </row>
    <row x14ac:dyDescent="0.25" r="17" customHeight="1" ht="17.25">
      <c r="A17" s="15">
        <v>45082</v>
      </c>
      <c r="B17" s="34" t="s">
        <v>1788</v>
      </c>
      <c r="C17" s="20"/>
      <c r="D17" s="20"/>
      <c r="E17" s="20"/>
      <c r="F17" s="20"/>
      <c r="G17" s="20"/>
      <c r="H17" s="19">
        <v>160</v>
      </c>
      <c r="I17" s="19">
        <v>40</v>
      </c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37"/>
    </row>
    <row x14ac:dyDescent="0.25" r="18" customHeight="1" ht="17.25">
      <c r="A18" s="15">
        <v>45143</v>
      </c>
      <c r="B18" s="16" t="s">
        <v>6001</v>
      </c>
      <c r="C18" s="20"/>
      <c r="D18" s="20"/>
      <c r="E18" s="19">
        <v>54</v>
      </c>
      <c r="F18" s="20"/>
      <c r="G18" s="20"/>
      <c r="H18" s="19">
        <v>27</v>
      </c>
      <c r="I18" s="20"/>
      <c r="J18" s="20"/>
      <c r="K18" s="20"/>
      <c r="L18" s="19">
        <v>40</v>
      </c>
      <c r="M18" s="19">
        <v>57</v>
      </c>
      <c r="N18" s="19">
        <v>25</v>
      </c>
      <c r="O18" s="20"/>
      <c r="P18" s="19">
        <v>2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37"/>
    </row>
    <row x14ac:dyDescent="0.25" r="19" customHeight="1" ht="17.25">
      <c r="A19" s="15">
        <v>45235</v>
      </c>
      <c r="B19" s="34" t="s">
        <v>1788</v>
      </c>
      <c r="C19" s="19">
        <v>1</v>
      </c>
      <c r="D19" s="20"/>
      <c r="E19" s="20"/>
      <c r="F19" s="20"/>
      <c r="G19" s="20"/>
      <c r="H19" s="19">
        <v>44</v>
      </c>
      <c r="I19" s="19">
        <v>13</v>
      </c>
      <c r="J19" s="20"/>
      <c r="K19" s="20"/>
      <c r="L19" s="20"/>
      <c r="M19" s="19">
        <v>12</v>
      </c>
      <c r="N19" s="19">
        <v>33</v>
      </c>
      <c r="O19" s="19">
        <v>4</v>
      </c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37"/>
    </row>
    <row x14ac:dyDescent="0.25" r="20" customHeight="1" ht="17.25">
      <c r="A20" s="33">
        <v>45265</v>
      </c>
      <c r="B20" s="16" t="s">
        <v>6002</v>
      </c>
      <c r="C20" s="20"/>
      <c r="D20" s="20"/>
      <c r="E20" s="20"/>
      <c r="F20" s="20"/>
      <c r="G20" s="19">
        <v>50</v>
      </c>
      <c r="H20" s="20"/>
      <c r="I20" s="20"/>
      <c r="J20" s="20"/>
      <c r="K20" s="20"/>
      <c r="L20" s="20"/>
      <c r="M20" s="20"/>
      <c r="N20" s="20"/>
      <c r="O20" s="20"/>
      <c r="P20" s="19">
        <v>118</v>
      </c>
      <c r="Q20" s="20"/>
      <c r="R20" s="19">
        <v>129</v>
      </c>
      <c r="S20" s="20"/>
      <c r="T20" s="20"/>
      <c r="U20" s="20"/>
      <c r="V20" s="19">
        <v>324</v>
      </c>
      <c r="W20" s="35"/>
      <c r="X20" s="35"/>
      <c r="Y20" s="35"/>
      <c r="Z20" s="35"/>
      <c r="AA20" s="35"/>
      <c r="AB20" s="20"/>
      <c r="AC20" s="37"/>
    </row>
    <row x14ac:dyDescent="0.25" r="21" customHeight="1" ht="17.25">
      <c r="A21" s="15" t="s">
        <v>3351</v>
      </c>
      <c r="B21" s="16" t="s">
        <v>6003</v>
      </c>
      <c r="C21" s="19">
        <v>50</v>
      </c>
      <c r="D21" s="20"/>
      <c r="E21" s="19">
        <v>200</v>
      </c>
      <c r="F21" s="20"/>
      <c r="G21" s="20"/>
      <c r="H21" s="19">
        <v>213</v>
      </c>
      <c r="I21" s="20"/>
      <c r="J21" s="20"/>
      <c r="K21" s="19">
        <v>50</v>
      </c>
      <c r="L21" s="19">
        <v>40</v>
      </c>
      <c r="M21" s="19">
        <v>40</v>
      </c>
      <c r="N21" s="20"/>
      <c r="O21" s="19">
        <v>40</v>
      </c>
      <c r="P21" s="19">
        <v>10</v>
      </c>
      <c r="Q21" s="20"/>
      <c r="R21" s="20"/>
      <c r="S21" s="20"/>
      <c r="T21" s="20"/>
      <c r="U21" s="19">
        <v>70</v>
      </c>
      <c r="V21" s="20"/>
      <c r="W21" s="20"/>
      <c r="X21" s="20"/>
      <c r="Y21" s="20"/>
      <c r="Z21" s="20"/>
      <c r="AA21" s="20"/>
      <c r="AB21" s="20"/>
      <c r="AC21" s="37"/>
    </row>
    <row x14ac:dyDescent="0.25" r="22" customHeight="1" ht="17.25">
      <c r="A22" s="33" t="s">
        <v>3161</v>
      </c>
      <c r="B22" s="16" t="s">
        <v>6004</v>
      </c>
      <c r="C22" s="35"/>
      <c r="D22" s="20"/>
      <c r="E22" s="35"/>
      <c r="F22" s="20"/>
      <c r="G22" s="20"/>
      <c r="H22" s="35"/>
      <c r="I22" s="19">
        <v>140</v>
      </c>
      <c r="J22" s="20"/>
      <c r="K22" s="35"/>
      <c r="L22" s="35"/>
      <c r="M22" s="35"/>
      <c r="N22" s="20"/>
      <c r="O22" s="35"/>
      <c r="P22" s="35"/>
      <c r="Q22" s="20"/>
      <c r="R22" s="20"/>
      <c r="S22" s="20"/>
      <c r="T22" s="20"/>
      <c r="U22" s="35"/>
      <c r="V22" s="20"/>
      <c r="W22" s="20"/>
      <c r="X22" s="20"/>
      <c r="Y22" s="20"/>
      <c r="Z22" s="20"/>
      <c r="AA22" s="20"/>
      <c r="AB22" s="20"/>
      <c r="AC22" s="37"/>
    </row>
    <row x14ac:dyDescent="0.25" r="23" customHeight="1" ht="17.25">
      <c r="A23" s="33" t="s">
        <v>5036</v>
      </c>
      <c r="B23" s="16" t="s">
        <v>6005</v>
      </c>
      <c r="C23" s="19">
        <v>84</v>
      </c>
      <c r="D23" s="20"/>
      <c r="E23" s="20"/>
      <c r="F23" s="20"/>
      <c r="G23" s="20"/>
      <c r="H23" s="20"/>
      <c r="I23" s="19">
        <v>100</v>
      </c>
      <c r="J23" s="20"/>
      <c r="K23" s="20"/>
      <c r="L23" s="20"/>
      <c r="M23" s="20"/>
      <c r="N23" s="20"/>
      <c r="O23" s="19">
        <v>20</v>
      </c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37"/>
    </row>
    <row x14ac:dyDescent="0.25" r="24" customHeight="1" ht="17.25">
      <c r="A24" s="33" t="s">
        <v>2471</v>
      </c>
      <c r="B24" s="16" t="s">
        <v>6006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19">
        <v>135</v>
      </c>
      <c r="W24" s="35"/>
      <c r="X24" s="35"/>
      <c r="Y24" s="35"/>
      <c r="Z24" s="35"/>
      <c r="AA24" s="35"/>
      <c r="AB24" s="20"/>
      <c r="AC24" s="37"/>
    </row>
    <row x14ac:dyDescent="0.25" r="25" customHeight="1" ht="17.25">
      <c r="A25" s="33" t="s">
        <v>3162</v>
      </c>
      <c r="B25" s="16" t="s">
        <v>6007</v>
      </c>
      <c r="C25" s="20"/>
      <c r="D25" s="20"/>
      <c r="E25" s="20"/>
      <c r="F25" s="20"/>
      <c r="G25" s="19">
        <v>69</v>
      </c>
      <c r="H25" s="20"/>
      <c r="I25" s="19">
        <v>30</v>
      </c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37"/>
    </row>
    <row x14ac:dyDescent="0.25" r="26" customHeight="1" ht="17.25">
      <c r="A26" s="33" t="s">
        <v>3164</v>
      </c>
      <c r="B26" s="16" t="s">
        <v>6008</v>
      </c>
      <c r="C26" s="19">
        <v>51</v>
      </c>
      <c r="D26" s="20"/>
      <c r="E26" s="20"/>
      <c r="F26" s="20"/>
      <c r="G26" s="20"/>
      <c r="H26" s="20"/>
      <c r="I26" s="20"/>
      <c r="J26" s="20"/>
      <c r="K26" s="20"/>
      <c r="L26" s="20"/>
      <c r="M26" s="19">
        <v>40</v>
      </c>
      <c r="N26" s="19">
        <v>54</v>
      </c>
      <c r="O26" s="19">
        <v>65</v>
      </c>
      <c r="P26" s="20"/>
      <c r="Q26" s="20"/>
      <c r="R26" s="20"/>
      <c r="S26" s="20"/>
      <c r="T26" s="20"/>
      <c r="U26" s="20"/>
      <c r="V26" s="19">
        <v>28</v>
      </c>
      <c r="W26" s="35"/>
      <c r="X26" s="35"/>
      <c r="Y26" s="35"/>
      <c r="Z26" s="35"/>
      <c r="AA26" s="35"/>
      <c r="AB26" s="20"/>
      <c r="AC26" s="37"/>
    </row>
    <row x14ac:dyDescent="0.25" r="27" customHeight="1" ht="17.25">
      <c r="A27" s="21" t="s">
        <v>6009</v>
      </c>
      <c r="B27" s="47"/>
      <c r="C27" s="23">
        <f>SUM(C12:C26)</f>
      </c>
      <c r="D27" s="23">
        <f>SUM(D12:D26)</f>
      </c>
      <c r="E27" s="23">
        <f>SUM(E12:E26)</f>
      </c>
      <c r="F27" s="23">
        <f>SUM(F12:F26)</f>
      </c>
      <c r="G27" s="23">
        <f>SUM(G12:G26)</f>
      </c>
      <c r="H27" s="23">
        <f>SUM(H12:H26)</f>
      </c>
      <c r="I27" s="23">
        <f>SUM(I12:I26)</f>
      </c>
      <c r="J27" s="23">
        <f>SUM(J12:J26)</f>
      </c>
      <c r="K27" s="23">
        <f>SUM(K12:K26)</f>
      </c>
      <c r="L27" s="23">
        <f>SUM(L12:L26)</f>
      </c>
      <c r="M27" s="23">
        <f>SUM(M12:M26)</f>
      </c>
      <c r="N27" s="23">
        <f>SUM(N12:N26)</f>
      </c>
      <c r="O27" s="23">
        <f>SUM(O12:O26)</f>
      </c>
      <c r="P27" s="23">
        <f>SUM(P12:P26)</f>
      </c>
      <c r="Q27" s="23">
        <f>SUM(Q12:Q26)</f>
      </c>
      <c r="R27" s="23">
        <f>SUM(R12:R26)</f>
      </c>
      <c r="S27" s="23">
        <f>SUM(S12:S26)</f>
      </c>
      <c r="T27" s="23">
        <f>SUM(T12:T26)</f>
      </c>
      <c r="U27" s="23">
        <f>SUM(U12:U26)</f>
      </c>
      <c r="V27" s="23">
        <f>SUM(V12:V26)</f>
      </c>
      <c r="W27" s="112"/>
      <c r="X27" s="112"/>
      <c r="Y27" s="112"/>
      <c r="Z27" s="112"/>
      <c r="AA27" s="112"/>
      <c r="AB27" s="23">
        <f>SUM(AB12:AB26)</f>
      </c>
      <c r="AC27" s="37"/>
    </row>
    <row x14ac:dyDescent="0.25" r="28" customHeight="1" ht="17.25">
      <c r="A28" s="15">
        <v>45113</v>
      </c>
      <c r="B28" s="427" t="s">
        <v>6010</v>
      </c>
      <c r="C28" s="35"/>
      <c r="D28" s="20"/>
      <c r="E28" s="20"/>
      <c r="F28" s="20"/>
      <c r="G28" s="20"/>
      <c r="H28" s="20"/>
      <c r="I28" s="20"/>
      <c r="J28" s="20"/>
      <c r="K28" s="20"/>
      <c r="L28" s="20"/>
      <c r="M28" s="35"/>
      <c r="N28" s="35"/>
      <c r="O28" s="35"/>
      <c r="P28" s="20"/>
      <c r="Q28" s="20"/>
      <c r="R28" s="19">
        <v>70</v>
      </c>
      <c r="S28" s="20"/>
      <c r="T28" s="20"/>
      <c r="U28" s="20"/>
      <c r="V28" s="35"/>
      <c r="W28" s="35"/>
      <c r="X28" s="35"/>
      <c r="Y28" s="35"/>
      <c r="Z28" s="35"/>
      <c r="AA28" s="35"/>
      <c r="AB28" s="20"/>
      <c r="AC28" s="37"/>
    </row>
    <row x14ac:dyDescent="0.25" r="29" customHeight="1" ht="17.25">
      <c r="A29" s="24">
        <v>45144</v>
      </c>
      <c r="B29" s="16" t="s">
        <v>6011</v>
      </c>
      <c r="C29" s="20"/>
      <c r="D29" s="20"/>
      <c r="E29" s="20"/>
      <c r="F29" s="20"/>
      <c r="G29" s="20"/>
      <c r="H29" s="19">
        <v>200</v>
      </c>
      <c r="I29" s="20"/>
      <c r="J29" s="20"/>
      <c r="K29" s="20"/>
      <c r="L29" s="19">
        <v>100</v>
      </c>
      <c r="M29" s="19">
        <v>100</v>
      </c>
      <c r="N29" s="19">
        <v>50</v>
      </c>
      <c r="O29" s="20"/>
      <c r="P29" s="20"/>
      <c r="Q29" s="20"/>
      <c r="R29" s="20"/>
      <c r="S29" s="20"/>
      <c r="T29" s="20"/>
      <c r="U29" s="19">
        <v>200</v>
      </c>
      <c r="V29" s="20"/>
      <c r="W29" s="20"/>
      <c r="X29" s="20"/>
      <c r="Y29" s="20"/>
      <c r="Z29" s="20"/>
      <c r="AA29" s="20"/>
      <c r="AB29" s="20"/>
      <c r="AC29" s="37"/>
    </row>
    <row x14ac:dyDescent="0.25" r="30" customHeight="1" ht="17.25">
      <c r="A30" s="15">
        <v>45144</v>
      </c>
      <c r="B30" s="34" t="s">
        <v>14</v>
      </c>
      <c r="C30" s="35"/>
      <c r="D30" s="20"/>
      <c r="E30" s="20"/>
      <c r="F30" s="20"/>
      <c r="G30" s="20"/>
      <c r="H30" s="19">
        <v>-38</v>
      </c>
      <c r="I30" s="20"/>
      <c r="J30" s="20"/>
      <c r="K30" s="20"/>
      <c r="L30" s="20"/>
      <c r="M30" s="35"/>
      <c r="N30" s="35"/>
      <c r="O30" s="35"/>
      <c r="P30" s="20"/>
      <c r="Q30" s="20"/>
      <c r="R30" s="20"/>
      <c r="S30" s="20"/>
      <c r="T30" s="20"/>
      <c r="U30" s="19">
        <v>-60</v>
      </c>
      <c r="V30" s="35"/>
      <c r="W30" s="35"/>
      <c r="X30" s="35"/>
      <c r="Y30" s="35"/>
      <c r="Z30" s="35"/>
      <c r="AA30" s="35"/>
      <c r="AB30" s="20"/>
      <c r="AC30" s="37"/>
    </row>
    <row x14ac:dyDescent="0.25" r="31" customHeight="1" ht="17.25">
      <c r="A31" s="33">
        <v>45205</v>
      </c>
      <c r="B31" s="16" t="s">
        <v>6012</v>
      </c>
      <c r="C31" s="35"/>
      <c r="D31" s="20"/>
      <c r="E31" s="20"/>
      <c r="F31" s="19">
        <v>150</v>
      </c>
      <c r="G31" s="20"/>
      <c r="H31" s="20"/>
      <c r="I31" s="20"/>
      <c r="J31" s="20"/>
      <c r="K31" s="20"/>
      <c r="L31" s="20"/>
      <c r="M31" s="35"/>
      <c r="N31" s="35"/>
      <c r="O31" s="35"/>
      <c r="P31" s="20"/>
      <c r="Q31" s="20"/>
      <c r="R31" s="20"/>
      <c r="S31" s="20"/>
      <c r="T31" s="20"/>
      <c r="U31" s="20"/>
      <c r="V31" s="19">
        <v>100</v>
      </c>
      <c r="W31" s="35"/>
      <c r="X31" s="35"/>
      <c r="Y31" s="35"/>
      <c r="Z31" s="35"/>
      <c r="AA31" s="35"/>
      <c r="AB31" s="20"/>
      <c r="AC31" s="37"/>
    </row>
    <row x14ac:dyDescent="0.25" r="32" customHeight="1" ht="17.25">
      <c r="A32" s="15" t="s">
        <v>3165</v>
      </c>
      <c r="B32" s="16" t="s">
        <v>6013</v>
      </c>
      <c r="C32" s="35"/>
      <c r="D32" s="20"/>
      <c r="E32" s="20"/>
      <c r="F32" s="20"/>
      <c r="G32" s="20"/>
      <c r="H32" s="20"/>
      <c r="I32" s="20"/>
      <c r="J32" s="20"/>
      <c r="K32" s="20"/>
      <c r="L32" s="20"/>
      <c r="M32" s="35"/>
      <c r="N32" s="35"/>
      <c r="O32" s="35"/>
      <c r="P32" s="20"/>
      <c r="Q32" s="20"/>
      <c r="R32" s="20"/>
      <c r="S32" s="20"/>
      <c r="T32" s="20"/>
      <c r="U32" s="20"/>
      <c r="V32" s="19">
        <v>100</v>
      </c>
      <c r="W32" s="35"/>
      <c r="X32" s="35"/>
      <c r="Y32" s="35"/>
      <c r="Z32" s="35"/>
      <c r="AA32" s="35"/>
      <c r="AB32" s="20"/>
      <c r="AC32" s="37"/>
    </row>
    <row x14ac:dyDescent="0.25" r="33" customHeight="1" ht="17.25">
      <c r="A33" s="15" t="s">
        <v>3704</v>
      </c>
      <c r="B33" s="16" t="s">
        <v>6014</v>
      </c>
      <c r="C33" s="20"/>
      <c r="D33" s="20"/>
      <c r="E33" s="20"/>
      <c r="F33" s="20"/>
      <c r="G33" s="20"/>
      <c r="H33" s="19">
        <v>300</v>
      </c>
      <c r="I33" s="20"/>
      <c r="J33" s="20"/>
      <c r="K33" s="20"/>
      <c r="L33" s="19">
        <v>200</v>
      </c>
      <c r="M33" s="20"/>
      <c r="N33" s="19">
        <v>160</v>
      </c>
      <c r="O33" s="20"/>
      <c r="P33" s="20"/>
      <c r="Q33" s="20"/>
      <c r="R33" s="20"/>
      <c r="S33" s="20"/>
      <c r="T33" s="20"/>
      <c r="U33" s="19">
        <v>1000</v>
      </c>
      <c r="V33" s="20"/>
      <c r="W33" s="19">
        <v>100</v>
      </c>
      <c r="X33" s="19">
        <v>50</v>
      </c>
      <c r="Y33" s="35"/>
      <c r="Z33" s="35"/>
      <c r="AA33" s="35"/>
      <c r="AB33" s="20"/>
      <c r="AC33" s="37"/>
    </row>
    <row x14ac:dyDescent="0.25" r="34" customHeight="1" ht="17.25">
      <c r="A34" s="15" t="s">
        <v>3704</v>
      </c>
      <c r="B34" s="16" t="s">
        <v>14</v>
      </c>
      <c r="C34" s="19">
        <v>-8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37"/>
    </row>
    <row x14ac:dyDescent="0.25" r="35" customHeight="1" ht="17.25">
      <c r="A35" s="15" t="s">
        <v>4642</v>
      </c>
      <c r="B35" s="16" t="s">
        <v>6015</v>
      </c>
      <c r="C35" s="19">
        <v>100</v>
      </c>
      <c r="D35" s="19">
        <v>100</v>
      </c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19">
        <v>150</v>
      </c>
      <c r="R35" s="20"/>
      <c r="S35" s="20"/>
      <c r="T35" s="20"/>
      <c r="U35" s="20"/>
      <c r="V35" s="20"/>
      <c r="W35" s="20"/>
      <c r="X35" s="20"/>
      <c r="Y35" s="19">
        <v>150</v>
      </c>
      <c r="Z35" s="35"/>
      <c r="AA35" s="35"/>
      <c r="AB35" s="20"/>
      <c r="AC35" s="37"/>
    </row>
    <row x14ac:dyDescent="0.25" r="36" customHeight="1" ht="17.25">
      <c r="A36" s="33" t="s">
        <v>1804</v>
      </c>
      <c r="B36" s="118" t="s">
        <v>6016</v>
      </c>
      <c r="C36" s="20"/>
      <c r="D36" s="20"/>
      <c r="E36" s="19">
        <v>250</v>
      </c>
      <c r="F36" s="19">
        <v>100</v>
      </c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37"/>
    </row>
    <row x14ac:dyDescent="0.25" r="37" customHeight="1" ht="17.25">
      <c r="A37" s="33" t="s">
        <v>1804</v>
      </c>
      <c r="B37" s="118" t="s">
        <v>6017</v>
      </c>
      <c r="C37" s="19">
        <v>100</v>
      </c>
      <c r="D37" s="19">
        <v>100</v>
      </c>
      <c r="E37" s="20"/>
      <c r="F37" s="20"/>
      <c r="G37" s="20"/>
      <c r="H37" s="20"/>
      <c r="I37" s="20"/>
      <c r="J37" s="20"/>
      <c r="K37" s="19">
        <v>50</v>
      </c>
      <c r="L37" s="19">
        <v>100</v>
      </c>
      <c r="M37" s="19">
        <v>50</v>
      </c>
      <c r="N37" s="19">
        <v>145</v>
      </c>
      <c r="O37" s="19">
        <v>50</v>
      </c>
      <c r="P37" s="20"/>
      <c r="Q37" s="20"/>
      <c r="R37" s="20"/>
      <c r="S37" s="20"/>
      <c r="T37" s="20"/>
      <c r="U37" s="20"/>
      <c r="V37" s="20"/>
      <c r="W37" s="19">
        <v>100</v>
      </c>
      <c r="X37" s="19">
        <v>22</v>
      </c>
      <c r="Y37" s="20"/>
      <c r="Z37" s="20"/>
      <c r="AA37" s="20"/>
      <c r="AB37" s="20"/>
      <c r="AC37" s="37"/>
    </row>
    <row x14ac:dyDescent="0.25" r="38" customHeight="1" ht="17.25">
      <c r="A38" s="33" t="s">
        <v>1804</v>
      </c>
      <c r="B38" s="118" t="s">
        <v>14</v>
      </c>
      <c r="C38" s="19">
        <v>-28</v>
      </c>
      <c r="D38" s="20"/>
      <c r="E38" s="20"/>
      <c r="F38" s="20"/>
      <c r="G38" s="20"/>
      <c r="H38" s="20"/>
      <c r="I38" s="20"/>
      <c r="J38" s="19">
        <v>-8</v>
      </c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37"/>
    </row>
    <row x14ac:dyDescent="0.25" r="39" customHeight="1" ht="17.25">
      <c r="A39" s="33" t="s">
        <v>3301</v>
      </c>
      <c r="B39" s="118" t="s">
        <v>6018</v>
      </c>
      <c r="C39" s="19">
        <v>24</v>
      </c>
      <c r="D39" s="19">
        <v>24</v>
      </c>
      <c r="E39" s="19">
        <v>50</v>
      </c>
      <c r="F39" s="19">
        <v>24</v>
      </c>
      <c r="G39" s="19">
        <v>8</v>
      </c>
      <c r="H39" s="20"/>
      <c r="I39" s="20"/>
      <c r="J39" s="20"/>
      <c r="K39" s="19">
        <v>12</v>
      </c>
      <c r="L39" s="20"/>
      <c r="M39" s="20"/>
      <c r="N39" s="20"/>
      <c r="O39" s="20"/>
      <c r="P39" s="19">
        <v>100</v>
      </c>
      <c r="Q39" s="20"/>
      <c r="R39" s="20"/>
      <c r="S39" s="20"/>
      <c r="T39" s="19">
        <v>100</v>
      </c>
      <c r="U39" s="20"/>
      <c r="V39" s="20"/>
      <c r="W39" s="20"/>
      <c r="X39" s="20"/>
      <c r="Y39" s="20"/>
      <c r="Z39" s="20"/>
      <c r="AA39" s="20"/>
      <c r="AB39" s="20"/>
      <c r="AC39" s="37"/>
    </row>
    <row x14ac:dyDescent="0.25" r="40" customHeight="1" ht="17.25">
      <c r="A40" s="33" t="s">
        <v>3301</v>
      </c>
      <c r="B40" s="118" t="s">
        <v>6019</v>
      </c>
      <c r="C40" s="19">
        <v>48</v>
      </c>
      <c r="D40" s="19">
        <v>48</v>
      </c>
      <c r="E40" s="19">
        <v>200</v>
      </c>
      <c r="F40" s="19">
        <v>48</v>
      </c>
      <c r="G40" s="19">
        <v>12</v>
      </c>
      <c r="H40" s="19">
        <v>100</v>
      </c>
      <c r="I40" s="20"/>
      <c r="J40" s="20"/>
      <c r="K40" s="19">
        <v>24</v>
      </c>
      <c r="L40" s="20"/>
      <c r="M40" s="19">
        <v>20</v>
      </c>
      <c r="N40" s="20"/>
      <c r="O40" s="19">
        <v>80</v>
      </c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37"/>
    </row>
    <row x14ac:dyDescent="0.25" r="41" customHeight="1" ht="17.25">
      <c r="A41" s="33" t="s">
        <v>3301</v>
      </c>
      <c r="B41" s="16" t="s">
        <v>1788</v>
      </c>
      <c r="C41" s="35"/>
      <c r="D41" s="20"/>
      <c r="E41" s="20"/>
      <c r="F41" s="20"/>
      <c r="G41" s="20"/>
      <c r="H41" s="20"/>
      <c r="I41" s="20"/>
      <c r="J41" s="20"/>
      <c r="K41" s="20"/>
      <c r="L41" s="20"/>
      <c r="M41" s="35"/>
      <c r="N41" s="19">
        <v>21</v>
      </c>
      <c r="O41" s="35"/>
      <c r="P41" s="20"/>
      <c r="Q41" s="20"/>
      <c r="R41" s="20"/>
      <c r="S41" s="20"/>
      <c r="T41" s="20"/>
      <c r="U41" s="20"/>
      <c r="V41" s="35"/>
      <c r="W41" s="35"/>
      <c r="X41" s="35"/>
      <c r="Y41" s="35"/>
      <c r="Z41" s="35"/>
      <c r="AA41" s="35"/>
      <c r="AB41" s="20"/>
      <c r="AC41" s="37"/>
    </row>
    <row x14ac:dyDescent="0.25" r="42" customHeight="1" ht="17.25">
      <c r="A42" s="24" t="s">
        <v>3167</v>
      </c>
      <c r="B42" s="118" t="s">
        <v>6020</v>
      </c>
      <c r="C42" s="45"/>
      <c r="D42" s="27"/>
      <c r="E42" s="26">
        <v>220</v>
      </c>
      <c r="F42" s="27"/>
      <c r="G42" s="27"/>
      <c r="H42" s="27"/>
      <c r="I42" s="26">
        <v>70</v>
      </c>
      <c r="J42" s="27"/>
      <c r="K42" s="27"/>
      <c r="L42" s="27"/>
      <c r="M42" s="45"/>
      <c r="N42" s="45"/>
      <c r="O42" s="45"/>
      <c r="P42" s="27"/>
      <c r="Q42" s="27"/>
      <c r="R42" s="27"/>
      <c r="S42" s="27"/>
      <c r="T42" s="27"/>
      <c r="U42" s="27"/>
      <c r="V42" s="45"/>
      <c r="W42" s="45"/>
      <c r="X42" s="45"/>
      <c r="Y42" s="45"/>
      <c r="Z42" s="45"/>
      <c r="AA42" s="45"/>
      <c r="AB42" s="27"/>
      <c r="AC42" s="37"/>
    </row>
    <row x14ac:dyDescent="0.25" r="43" customHeight="1" ht="17.25">
      <c r="A43" s="21" t="s">
        <v>5973</v>
      </c>
      <c r="B43" s="47"/>
      <c r="C43" s="23">
        <f>SUM(C27:C42)</f>
      </c>
      <c r="D43" s="23">
        <f>SUM(D27:D42)</f>
      </c>
      <c r="E43" s="23">
        <f>SUM(E27:E42)</f>
      </c>
      <c r="F43" s="23">
        <f>SUM(F27:F42)</f>
      </c>
      <c r="G43" s="23">
        <f>SUM(G27:G42)</f>
      </c>
      <c r="H43" s="23">
        <f>SUM(H27:H42)</f>
      </c>
      <c r="I43" s="23">
        <f>SUM(I27:I42)</f>
      </c>
      <c r="J43" s="23">
        <f>SUM(J27:J42)</f>
      </c>
      <c r="K43" s="23">
        <f>SUM(K27:K42)</f>
      </c>
      <c r="L43" s="23">
        <f>SUM(L27:L42)</f>
      </c>
      <c r="M43" s="23">
        <f>SUM(M27:M42)</f>
      </c>
      <c r="N43" s="23">
        <f>SUM(N27:N42)</f>
      </c>
      <c r="O43" s="23">
        <f>SUM(O27:O42)</f>
      </c>
      <c r="P43" s="23">
        <f>SUM(P27:P42)</f>
      </c>
      <c r="Q43" s="23">
        <f>SUM(Q27:Q42)</f>
      </c>
      <c r="R43" s="23">
        <f>SUM(R27:R42)</f>
      </c>
      <c r="S43" s="23">
        <f>SUM(S27:S42)</f>
      </c>
      <c r="T43" s="23">
        <f>SUM(T27:T42)</f>
      </c>
      <c r="U43" s="23">
        <f>SUM(U27:U42)</f>
      </c>
      <c r="V43" s="23">
        <f>SUM(V27:V42)</f>
      </c>
      <c r="W43" s="23">
        <f>SUM(W27:W42)</f>
      </c>
      <c r="X43" s="23">
        <f>SUM(X27:X42)</f>
      </c>
      <c r="Y43" s="23">
        <f>SUM(Y27:Y42)</f>
      </c>
      <c r="Z43" s="352"/>
      <c r="AA43" s="352"/>
      <c r="AB43" s="175">
        <f>SUM(AB27:AB42)</f>
      </c>
      <c r="AC43" s="37"/>
    </row>
    <row x14ac:dyDescent="0.25" r="44" customHeight="1" ht="17.25">
      <c r="A44" s="914">
        <v>44933</v>
      </c>
      <c r="B44" s="915" t="s">
        <v>6021</v>
      </c>
      <c r="C44" s="916"/>
      <c r="D44" s="916"/>
      <c r="E44" s="916"/>
      <c r="F44" s="916"/>
      <c r="G44" s="916"/>
      <c r="H44" s="916"/>
      <c r="I44" s="916"/>
      <c r="J44" s="916"/>
      <c r="K44" s="916"/>
      <c r="L44" s="916"/>
      <c r="M44" s="916"/>
      <c r="N44" s="916"/>
      <c r="O44" s="916"/>
      <c r="P44" s="916"/>
      <c r="Q44" s="916"/>
      <c r="R44" s="916"/>
      <c r="S44" s="916"/>
      <c r="T44" s="916"/>
      <c r="U44" s="916"/>
      <c r="V44" s="917">
        <v>97</v>
      </c>
      <c r="W44" s="916"/>
      <c r="X44" s="916"/>
      <c r="Y44" s="916"/>
      <c r="Z44" s="918"/>
      <c r="AA44" s="918"/>
      <c r="AB44" s="918"/>
      <c r="AC44" s="191" t="s">
        <v>1802</v>
      </c>
    </row>
    <row x14ac:dyDescent="0.25" r="45" customHeight="1" ht="17.25">
      <c r="A45" s="28">
        <v>44933</v>
      </c>
      <c r="B45" s="29" t="s">
        <v>6021</v>
      </c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0">
        <v>242</v>
      </c>
      <c r="W45" s="31"/>
      <c r="X45" s="31"/>
      <c r="Y45" s="30">
        <v>121</v>
      </c>
      <c r="Z45" s="919">
        <v>18</v>
      </c>
      <c r="AA45" s="920"/>
      <c r="AB45" s="920"/>
      <c r="AC45" s="191" t="s">
        <v>2152</v>
      </c>
    </row>
    <row x14ac:dyDescent="0.25" r="46" customHeight="1" ht="17.25">
      <c r="A46" s="28">
        <v>44933</v>
      </c>
      <c r="B46" s="201" t="s">
        <v>5839</v>
      </c>
      <c r="C46" s="31"/>
      <c r="D46" s="30">
        <v>6</v>
      </c>
      <c r="E46" s="30">
        <v>12</v>
      </c>
      <c r="F46" s="31"/>
      <c r="G46" s="31"/>
      <c r="H46" s="30">
        <v>44</v>
      </c>
      <c r="I46" s="31"/>
      <c r="J46" s="30">
        <v>6</v>
      </c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28">
        <v>45141</v>
      </c>
    </row>
    <row x14ac:dyDescent="0.25" r="47" customHeight="1" ht="17.25">
      <c r="A47" s="28">
        <v>44933</v>
      </c>
      <c r="B47" s="201" t="s">
        <v>5839</v>
      </c>
      <c r="C47" s="202"/>
      <c r="D47" s="194">
        <v>8</v>
      </c>
      <c r="E47" s="202"/>
      <c r="F47" s="202"/>
      <c r="G47" s="202"/>
      <c r="H47" s="194">
        <v>100</v>
      </c>
      <c r="I47" s="202"/>
      <c r="J47" s="194">
        <v>8</v>
      </c>
      <c r="K47" s="202"/>
      <c r="L47" s="202"/>
      <c r="M47" s="194">
        <v>36</v>
      </c>
      <c r="N47" s="202"/>
      <c r="O47" s="202"/>
      <c r="P47" s="194">
        <v>30</v>
      </c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0">
        <v>45202</v>
      </c>
    </row>
    <row x14ac:dyDescent="0.25" r="48" customHeight="1" ht="17.25">
      <c r="A48" s="28">
        <v>44992</v>
      </c>
      <c r="B48" s="29" t="s">
        <v>6021</v>
      </c>
      <c r="C48" s="31"/>
      <c r="D48" s="31"/>
      <c r="E48" s="31"/>
      <c r="F48" s="30">
        <v>164</v>
      </c>
      <c r="G48" s="31"/>
      <c r="H48" s="31"/>
      <c r="I48" s="31"/>
      <c r="J48" s="31"/>
      <c r="K48" s="31"/>
      <c r="L48" s="31"/>
      <c r="M48" s="31"/>
      <c r="N48" s="31"/>
      <c r="O48" s="31"/>
      <c r="P48" s="30">
        <v>127</v>
      </c>
      <c r="Q48" s="31"/>
      <c r="R48" s="30">
        <v>37</v>
      </c>
      <c r="S48" s="31"/>
      <c r="T48" s="31"/>
      <c r="U48" s="31"/>
      <c r="V48" s="31"/>
      <c r="W48" s="31"/>
      <c r="X48" s="31"/>
      <c r="Y48" s="31"/>
      <c r="Z48" s="919">
        <v>5</v>
      </c>
      <c r="AA48" s="920"/>
      <c r="AB48" s="920"/>
      <c r="AC48" s="37"/>
    </row>
    <row x14ac:dyDescent="0.25" r="49" customHeight="1" ht="17.25">
      <c r="A49" s="28">
        <v>44992</v>
      </c>
      <c r="B49" s="29" t="s">
        <v>6021</v>
      </c>
      <c r="C49" s="30">
        <v>9</v>
      </c>
      <c r="D49" s="30">
        <v>48</v>
      </c>
      <c r="E49" s="31"/>
      <c r="F49" s="30">
        <v>30</v>
      </c>
      <c r="G49" s="31"/>
      <c r="H49" s="30">
        <v>50</v>
      </c>
      <c r="I49" s="31"/>
      <c r="J49" s="30">
        <v>39</v>
      </c>
      <c r="K49" s="30">
        <v>34</v>
      </c>
      <c r="L49" s="31"/>
      <c r="M49" s="31"/>
      <c r="N49" s="31"/>
      <c r="O49" s="31"/>
      <c r="P49" s="30">
        <v>20</v>
      </c>
      <c r="Q49" s="31"/>
      <c r="R49" s="31"/>
      <c r="S49" s="31"/>
      <c r="T49" s="31"/>
      <c r="U49" s="30">
        <v>50</v>
      </c>
      <c r="V49" s="31"/>
      <c r="W49" s="31"/>
      <c r="X49" s="30">
        <v>44</v>
      </c>
      <c r="Y49" s="31"/>
      <c r="Z49" s="920"/>
      <c r="AA49" s="920"/>
      <c r="AB49" s="920"/>
      <c r="AC49" s="37"/>
    </row>
    <row x14ac:dyDescent="0.25" r="50" customHeight="1" ht="17.25">
      <c r="A50" s="33">
        <v>45023</v>
      </c>
      <c r="B50" s="34" t="s">
        <v>6022</v>
      </c>
      <c r="C50" s="19">
        <v>150</v>
      </c>
      <c r="D50" s="19">
        <v>150</v>
      </c>
      <c r="E50" s="19">
        <v>500</v>
      </c>
      <c r="F50" s="19">
        <v>100</v>
      </c>
      <c r="G50" s="20"/>
      <c r="H50" s="20"/>
      <c r="I50" s="19">
        <v>19</v>
      </c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37"/>
    </row>
    <row x14ac:dyDescent="0.25" r="51" customHeight="1" ht="17.25">
      <c r="A51" s="33">
        <v>45084</v>
      </c>
      <c r="B51" s="34" t="s">
        <v>6023</v>
      </c>
      <c r="C51" s="19">
        <v>300</v>
      </c>
      <c r="D51" s="19">
        <v>300</v>
      </c>
      <c r="E51" s="19">
        <v>500</v>
      </c>
      <c r="F51" s="19">
        <v>300</v>
      </c>
      <c r="G51" s="20"/>
      <c r="H51" s="20"/>
      <c r="I51" s="20"/>
      <c r="J51" s="20"/>
      <c r="K51" s="19">
        <v>100</v>
      </c>
      <c r="L51" s="20"/>
      <c r="M51" s="20"/>
      <c r="N51" s="19">
        <v>104</v>
      </c>
      <c r="O51" s="20"/>
      <c r="P51" s="19">
        <v>300</v>
      </c>
      <c r="Q51" s="20"/>
      <c r="R51" s="20"/>
      <c r="S51" s="20"/>
      <c r="T51" s="20"/>
      <c r="U51" s="20"/>
      <c r="V51" s="20"/>
      <c r="W51" s="20"/>
      <c r="X51" s="19">
        <v>100</v>
      </c>
      <c r="Y51" s="20"/>
      <c r="Z51" s="20"/>
      <c r="AA51" s="20"/>
      <c r="AB51" s="20"/>
      <c r="AC51" s="37"/>
    </row>
    <row x14ac:dyDescent="0.25" r="52" customHeight="1" ht="17.25">
      <c r="A52" s="33">
        <v>45084</v>
      </c>
      <c r="B52" s="34" t="s">
        <v>6024</v>
      </c>
      <c r="C52" s="20"/>
      <c r="D52" s="20"/>
      <c r="E52" s="20"/>
      <c r="F52" s="20"/>
      <c r="G52" s="20"/>
      <c r="H52" s="19">
        <v>400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19">
        <v>400</v>
      </c>
      <c r="V52" s="20"/>
      <c r="W52" s="20"/>
      <c r="X52" s="20"/>
      <c r="Y52" s="20"/>
      <c r="Z52" s="20"/>
      <c r="AA52" s="20"/>
      <c r="AB52" s="20"/>
      <c r="AC52" s="37"/>
    </row>
    <row x14ac:dyDescent="0.25" r="53" customHeight="1" ht="17.25">
      <c r="A53" s="33">
        <v>45114</v>
      </c>
      <c r="B53" s="34" t="s">
        <v>6025</v>
      </c>
      <c r="C53" s="19">
        <v>130</v>
      </c>
      <c r="D53" s="19">
        <v>130</v>
      </c>
      <c r="E53" s="19">
        <v>300</v>
      </c>
      <c r="F53" s="19">
        <v>50</v>
      </c>
      <c r="G53" s="20"/>
      <c r="H53" s="20"/>
      <c r="I53" s="20"/>
      <c r="J53" s="20"/>
      <c r="K53" s="19">
        <v>50</v>
      </c>
      <c r="L53" s="20"/>
      <c r="M53" s="19">
        <v>100</v>
      </c>
      <c r="N53" s="19">
        <v>140</v>
      </c>
      <c r="O53" s="20"/>
      <c r="P53" s="19">
        <v>150</v>
      </c>
      <c r="Q53" s="20"/>
      <c r="R53" s="20"/>
      <c r="S53" s="20"/>
      <c r="T53" s="20"/>
      <c r="U53" s="20"/>
      <c r="V53" s="20"/>
      <c r="W53" s="20"/>
      <c r="X53" s="19">
        <v>50</v>
      </c>
      <c r="Y53" s="20"/>
      <c r="Z53" s="20"/>
      <c r="AA53" s="20"/>
      <c r="AB53" s="20"/>
      <c r="AC53" s="37"/>
    </row>
    <row x14ac:dyDescent="0.25" r="54" customHeight="1" ht="17.25">
      <c r="A54" s="33">
        <v>45114</v>
      </c>
      <c r="B54" s="34" t="s">
        <v>6026</v>
      </c>
      <c r="C54" s="20"/>
      <c r="D54" s="20"/>
      <c r="E54" s="20"/>
      <c r="F54" s="20"/>
      <c r="G54" s="20"/>
      <c r="H54" s="19">
        <v>600</v>
      </c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19">
        <v>100</v>
      </c>
      <c r="V54" s="20"/>
      <c r="W54" s="20"/>
      <c r="X54" s="20"/>
      <c r="Y54" s="20"/>
      <c r="Z54" s="20"/>
      <c r="AA54" s="20"/>
      <c r="AB54" s="20"/>
      <c r="AC54" s="37"/>
    </row>
    <row x14ac:dyDescent="0.25" r="55" customHeight="1" ht="17.25">
      <c r="A55" s="15">
        <v>45145</v>
      </c>
      <c r="B55" s="16" t="s">
        <v>6027</v>
      </c>
      <c r="C55" s="35"/>
      <c r="D55" s="35"/>
      <c r="E55" s="35"/>
      <c r="F55" s="35"/>
      <c r="G55" s="19">
        <v>40</v>
      </c>
      <c r="H55" s="20"/>
      <c r="I55" s="20"/>
      <c r="J55" s="20"/>
      <c r="K55" s="35"/>
      <c r="L55" s="20"/>
      <c r="M55" s="35"/>
      <c r="N55" s="35"/>
      <c r="O55" s="20"/>
      <c r="P55" s="35"/>
      <c r="Q55" s="20"/>
      <c r="R55" s="20"/>
      <c r="S55" s="20"/>
      <c r="T55" s="20"/>
      <c r="U55" s="20"/>
      <c r="V55" s="20"/>
      <c r="W55" s="20"/>
      <c r="X55" s="35"/>
      <c r="Y55" s="20"/>
      <c r="Z55" s="20"/>
      <c r="AA55" s="20"/>
      <c r="AB55" s="20"/>
      <c r="AC55" s="37"/>
    </row>
    <row x14ac:dyDescent="0.25" r="56" customHeight="1" ht="17.25">
      <c r="A56" s="15">
        <v>45206</v>
      </c>
      <c r="B56" s="16" t="s">
        <v>6028</v>
      </c>
      <c r="C56" s="19">
        <v>60</v>
      </c>
      <c r="D56" s="19">
        <v>60</v>
      </c>
      <c r="E56" s="19">
        <v>100</v>
      </c>
      <c r="F56" s="19">
        <v>150</v>
      </c>
      <c r="G56" s="20"/>
      <c r="H56" s="20"/>
      <c r="I56" s="20"/>
      <c r="J56" s="20"/>
      <c r="K56" s="19">
        <v>32</v>
      </c>
      <c r="L56" s="20"/>
      <c r="M56" s="20"/>
      <c r="N56" s="20"/>
      <c r="O56" s="20"/>
      <c r="P56" s="19">
        <v>250</v>
      </c>
      <c r="Q56" s="20"/>
      <c r="R56" s="20"/>
      <c r="S56" s="20"/>
      <c r="T56" s="20"/>
      <c r="U56" s="20"/>
      <c r="V56" s="20"/>
      <c r="W56" s="20"/>
      <c r="X56" s="19">
        <v>30</v>
      </c>
      <c r="Y56" s="20"/>
      <c r="Z56" s="20"/>
      <c r="AA56" s="20"/>
      <c r="AB56" s="20"/>
      <c r="AC56" s="37"/>
    </row>
    <row x14ac:dyDescent="0.25" r="57" customHeight="1" ht="17.25">
      <c r="A57" s="15">
        <v>45237</v>
      </c>
      <c r="B57" s="16" t="s">
        <v>6029</v>
      </c>
      <c r="C57" s="19">
        <v>50</v>
      </c>
      <c r="D57" s="19">
        <v>50</v>
      </c>
      <c r="E57" s="20"/>
      <c r="F57" s="19">
        <v>100</v>
      </c>
      <c r="G57" s="20"/>
      <c r="H57" s="19">
        <v>200</v>
      </c>
      <c r="I57" s="20"/>
      <c r="J57" s="20"/>
      <c r="K57" s="19">
        <v>70</v>
      </c>
      <c r="L57" s="20"/>
      <c r="M57" s="20"/>
      <c r="N57" s="20"/>
      <c r="O57" s="20"/>
      <c r="P57" s="19">
        <v>100</v>
      </c>
      <c r="Q57" s="20"/>
      <c r="R57" s="20"/>
      <c r="S57" s="20"/>
      <c r="T57" s="20"/>
      <c r="U57" s="19">
        <v>100</v>
      </c>
      <c r="V57" s="20"/>
      <c r="W57" s="20"/>
      <c r="X57" s="19">
        <v>80</v>
      </c>
      <c r="Y57" s="20"/>
      <c r="Z57" s="20"/>
      <c r="AA57" s="20"/>
      <c r="AB57" s="20"/>
      <c r="AC57" s="37"/>
    </row>
    <row x14ac:dyDescent="0.25" r="58" customHeight="1" ht="17.25">
      <c r="A58" s="33" t="s">
        <v>1806</v>
      </c>
      <c r="B58" s="16" t="s">
        <v>6030</v>
      </c>
      <c r="C58" s="20"/>
      <c r="D58" s="20"/>
      <c r="E58" s="20"/>
      <c r="F58" s="20"/>
      <c r="G58" s="20"/>
      <c r="H58" s="20"/>
      <c r="I58" s="20"/>
      <c r="J58" s="20"/>
      <c r="K58" s="19">
        <v>100</v>
      </c>
      <c r="L58" s="20"/>
      <c r="M58" s="19">
        <v>100</v>
      </c>
      <c r="N58" s="20"/>
      <c r="O58" s="20"/>
      <c r="P58" s="20"/>
      <c r="Q58" s="20"/>
      <c r="R58" s="20"/>
      <c r="S58" s="20"/>
      <c r="T58" s="19">
        <v>300</v>
      </c>
      <c r="U58" s="20"/>
      <c r="V58" s="20"/>
      <c r="W58" s="20"/>
      <c r="X58" s="19">
        <v>100</v>
      </c>
      <c r="Y58" s="20"/>
      <c r="Z58" s="20"/>
      <c r="AA58" s="20"/>
      <c r="AB58" s="20"/>
      <c r="AC58" s="37"/>
    </row>
    <row x14ac:dyDescent="0.25" r="59" customHeight="1" ht="17.25">
      <c r="A59" s="33" t="s">
        <v>1806</v>
      </c>
      <c r="B59" s="16" t="s">
        <v>14</v>
      </c>
      <c r="C59" s="20"/>
      <c r="D59" s="20"/>
      <c r="E59" s="20"/>
      <c r="F59" s="20"/>
      <c r="G59" s="20"/>
      <c r="H59" s="20"/>
      <c r="I59" s="20"/>
      <c r="J59" s="20"/>
      <c r="K59" s="35"/>
      <c r="L59" s="20"/>
      <c r="M59" s="35"/>
      <c r="N59" s="20"/>
      <c r="O59" s="20"/>
      <c r="P59" s="20"/>
      <c r="Q59" s="20"/>
      <c r="R59" s="19">
        <v>-65</v>
      </c>
      <c r="S59" s="20"/>
      <c r="T59" s="35"/>
      <c r="U59" s="20"/>
      <c r="V59" s="20"/>
      <c r="W59" s="20"/>
      <c r="X59" s="35"/>
      <c r="Y59" s="20"/>
      <c r="Z59" s="20"/>
      <c r="AA59" s="20"/>
      <c r="AB59" s="20"/>
      <c r="AC59" s="37"/>
    </row>
    <row x14ac:dyDescent="0.25" r="60" customHeight="1" ht="17.25">
      <c r="A60" s="28" t="s">
        <v>2837</v>
      </c>
      <c r="B60" s="201" t="s">
        <v>5814</v>
      </c>
      <c r="C60" s="31"/>
      <c r="D60" s="30">
        <v>30</v>
      </c>
      <c r="E60" s="31"/>
      <c r="F60" s="31"/>
      <c r="G60" s="30">
        <v>7</v>
      </c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7"/>
    </row>
    <row x14ac:dyDescent="0.25" r="61" customHeight="1" ht="17.25">
      <c r="A61" s="28" t="s">
        <v>2837</v>
      </c>
      <c r="B61" s="29" t="s">
        <v>6021</v>
      </c>
      <c r="C61" s="31"/>
      <c r="D61" s="30">
        <v>30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7"/>
    </row>
    <row x14ac:dyDescent="0.25" r="62" customHeight="1" ht="17.25">
      <c r="A62" s="33" t="s">
        <v>2477</v>
      </c>
      <c r="B62" s="16" t="s">
        <v>6031</v>
      </c>
      <c r="C62" s="20"/>
      <c r="D62" s="19">
        <v>100</v>
      </c>
      <c r="E62" s="20"/>
      <c r="F62" s="19">
        <v>100</v>
      </c>
      <c r="G62" s="20"/>
      <c r="H62" s="20"/>
      <c r="I62" s="20"/>
      <c r="J62" s="20"/>
      <c r="K62" s="20"/>
      <c r="L62" s="20"/>
      <c r="M62" s="20"/>
      <c r="N62" s="19">
        <v>41</v>
      </c>
      <c r="O62" s="20"/>
      <c r="P62" s="20"/>
      <c r="Q62" s="20"/>
      <c r="R62" s="20"/>
      <c r="S62" s="20"/>
      <c r="T62" s="20"/>
      <c r="U62" s="19">
        <v>100</v>
      </c>
      <c r="V62" s="20"/>
      <c r="W62" s="20"/>
      <c r="X62" s="20"/>
      <c r="Y62" s="20"/>
      <c r="Z62" s="20"/>
      <c r="AA62" s="19">
        <v>30</v>
      </c>
      <c r="AB62" s="20"/>
      <c r="AC62" s="37"/>
    </row>
    <row x14ac:dyDescent="0.25" r="63" customHeight="1" ht="17.25">
      <c r="A63" s="15" t="s">
        <v>3466</v>
      </c>
      <c r="B63" s="16" t="s">
        <v>6032</v>
      </c>
      <c r="C63" s="20"/>
      <c r="D63" s="19">
        <v>100</v>
      </c>
      <c r="E63" s="20"/>
      <c r="F63" s="20"/>
      <c r="G63" s="20"/>
      <c r="H63" s="20"/>
      <c r="I63" s="20"/>
      <c r="J63" s="20"/>
      <c r="K63" s="20"/>
      <c r="L63" s="20"/>
      <c r="M63" s="20"/>
      <c r="N63" s="19">
        <v>13</v>
      </c>
      <c r="O63" s="19">
        <v>100</v>
      </c>
      <c r="P63" s="20"/>
      <c r="Q63" s="20"/>
      <c r="R63" s="20"/>
      <c r="S63" s="20"/>
      <c r="T63" s="20"/>
      <c r="U63" s="20"/>
      <c r="V63" s="20"/>
      <c r="W63" s="20"/>
      <c r="X63" s="19">
        <v>28</v>
      </c>
      <c r="Y63" s="20"/>
      <c r="Z63" s="20"/>
      <c r="AA63" s="20"/>
      <c r="AB63" s="20"/>
      <c r="AC63" s="37"/>
    </row>
    <row x14ac:dyDescent="0.25" r="64" customHeight="1" ht="17.25">
      <c r="A64" s="15" t="s">
        <v>2844</v>
      </c>
      <c r="B64" s="16" t="s">
        <v>2175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19">
        <v>50</v>
      </c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37"/>
    </row>
    <row x14ac:dyDescent="0.25" r="65" customHeight="1" ht="17.25">
      <c r="A65" s="15" t="s">
        <v>3856</v>
      </c>
      <c r="B65" s="16" t="s">
        <v>6033</v>
      </c>
      <c r="C65" s="19">
        <v>63</v>
      </c>
      <c r="D65" s="19">
        <v>83</v>
      </c>
      <c r="E65" s="19">
        <v>200</v>
      </c>
      <c r="F65" s="19">
        <v>15</v>
      </c>
      <c r="G65" s="19">
        <v>32</v>
      </c>
      <c r="H65" s="19">
        <v>128</v>
      </c>
      <c r="I65" s="19">
        <v>32</v>
      </c>
      <c r="J65" s="20"/>
      <c r="K65" s="20"/>
      <c r="L65" s="20"/>
      <c r="M65" s="19">
        <v>64</v>
      </c>
      <c r="N65" s="20"/>
      <c r="O65" s="20"/>
      <c r="P65" s="19">
        <v>15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37"/>
    </row>
    <row x14ac:dyDescent="0.25" r="66" customHeight="1" ht="17.25">
      <c r="A66" s="28" t="s">
        <v>3467</v>
      </c>
      <c r="B66" s="29" t="s">
        <v>6021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0">
        <v>50</v>
      </c>
      <c r="Y66" s="31"/>
      <c r="Z66" s="31"/>
      <c r="AA66" s="31"/>
      <c r="AB66" s="31"/>
      <c r="AC66" s="37"/>
    </row>
    <row x14ac:dyDescent="0.25" r="67" customHeight="1" ht="17.25">
      <c r="A67" s="15" t="s">
        <v>2846</v>
      </c>
      <c r="B67" s="16" t="s">
        <v>6034</v>
      </c>
      <c r="C67" s="19">
        <v>150</v>
      </c>
      <c r="D67" s="19">
        <v>471</v>
      </c>
      <c r="E67" s="19">
        <v>314</v>
      </c>
      <c r="F67" s="19">
        <v>250</v>
      </c>
      <c r="G67" s="20"/>
      <c r="H67" s="19">
        <v>300</v>
      </c>
      <c r="I67" s="20"/>
      <c r="J67" s="20"/>
      <c r="K67" s="20"/>
      <c r="L67" s="20"/>
      <c r="M67" s="19">
        <v>50</v>
      </c>
      <c r="N67" s="19">
        <v>60</v>
      </c>
      <c r="O67" s="20"/>
      <c r="P67" s="19">
        <v>250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37"/>
    </row>
    <row x14ac:dyDescent="0.25" r="68" customHeight="1" ht="17.25">
      <c r="A68" s="33" t="s">
        <v>3401</v>
      </c>
      <c r="B68" s="16" t="s">
        <v>6035</v>
      </c>
      <c r="C68" s="19">
        <v>44</v>
      </c>
      <c r="D68" s="20"/>
      <c r="E68" s="20"/>
      <c r="F68" s="19">
        <v>185</v>
      </c>
      <c r="G68" s="20"/>
      <c r="H68" s="19">
        <v>436</v>
      </c>
      <c r="I68" s="20"/>
      <c r="J68" s="20"/>
      <c r="K68" s="19">
        <v>80</v>
      </c>
      <c r="L68" s="20"/>
      <c r="M68" s="19">
        <v>52</v>
      </c>
      <c r="N68" s="19">
        <v>4</v>
      </c>
      <c r="O68" s="20"/>
      <c r="P68" s="19">
        <v>209</v>
      </c>
      <c r="Q68" s="20"/>
      <c r="R68" s="20"/>
      <c r="S68" s="20"/>
      <c r="T68" s="20"/>
      <c r="U68" s="20"/>
      <c r="V68" s="20"/>
      <c r="W68" s="20"/>
      <c r="X68" s="19">
        <v>264</v>
      </c>
      <c r="Y68" s="20"/>
      <c r="Z68" s="20"/>
      <c r="AA68" s="20"/>
      <c r="AB68" s="20"/>
      <c r="AC68" s="37"/>
    </row>
    <row x14ac:dyDescent="0.25" r="69" customHeight="1" ht="17.25">
      <c r="A69" s="33" t="s">
        <v>3401</v>
      </c>
      <c r="B69" s="16" t="s">
        <v>14</v>
      </c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19">
        <v>-123</v>
      </c>
      <c r="S69" s="20"/>
      <c r="T69" s="20"/>
      <c r="U69" s="20"/>
      <c r="V69" s="19">
        <v>-450</v>
      </c>
      <c r="W69" s="20"/>
      <c r="X69" s="20"/>
      <c r="Y69" s="20"/>
      <c r="Z69" s="20"/>
      <c r="AA69" s="20"/>
      <c r="AB69" s="20"/>
      <c r="AC69" s="37"/>
    </row>
    <row x14ac:dyDescent="0.25" r="70" customHeight="1" ht="17.25">
      <c r="A70" s="15" t="s">
        <v>3302</v>
      </c>
      <c r="B70" s="16" t="s">
        <v>6036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19">
        <v>250</v>
      </c>
      <c r="V70" s="20"/>
      <c r="W70" s="20"/>
      <c r="X70" s="20"/>
      <c r="Y70" s="20"/>
      <c r="Z70" s="20"/>
      <c r="AA70" s="20"/>
      <c r="AB70" s="20"/>
      <c r="AC70" s="37"/>
    </row>
    <row x14ac:dyDescent="0.25" r="71" customHeight="1" ht="17.25">
      <c r="A71" s="15" t="s">
        <v>1809</v>
      </c>
      <c r="B71" s="16" t="s">
        <v>6037</v>
      </c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19">
        <v>30</v>
      </c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37"/>
    </row>
    <row x14ac:dyDescent="0.25" r="72" customHeight="1" ht="17.25">
      <c r="A72" s="21" t="s">
        <v>5815</v>
      </c>
      <c r="B72" s="47"/>
      <c r="C72" s="23">
        <f>SUM(C43:C71)</f>
      </c>
      <c r="D72" s="23">
        <f>SUM(D43:D71)</f>
      </c>
      <c r="E72" s="23">
        <f>SUM(E43:E71)</f>
      </c>
      <c r="F72" s="23">
        <f>SUM(F43:F71)</f>
      </c>
      <c r="G72" s="23">
        <f>SUM(G43:G71)</f>
      </c>
      <c r="H72" s="23">
        <f>SUM(H43:H71)</f>
      </c>
      <c r="I72" s="23">
        <f>SUM(I43:I71)</f>
      </c>
      <c r="J72" s="23">
        <f>SUM(J43:J71)</f>
      </c>
      <c r="K72" s="23">
        <f>SUM(K43:K71)</f>
      </c>
      <c r="L72" s="23">
        <f>SUM(L43:L71)</f>
      </c>
      <c r="M72" s="23">
        <f>SUM(M43:M71)</f>
      </c>
      <c r="N72" s="23">
        <f>SUM(N43:N71)</f>
      </c>
      <c r="O72" s="23">
        <f>SUM(O43:O71)</f>
      </c>
      <c r="P72" s="23">
        <f>SUM(P43:P71)</f>
      </c>
      <c r="Q72" s="23">
        <f>SUM(Q43:Q71)</f>
      </c>
      <c r="R72" s="23">
        <f>SUM(R43:R71)</f>
      </c>
      <c r="S72" s="23">
        <f>SUM(S43:S71)</f>
      </c>
      <c r="T72" s="23">
        <f>SUM(T43:T71)</f>
      </c>
      <c r="U72" s="23">
        <f>SUM(U43:U71)</f>
      </c>
      <c r="V72" s="23">
        <f>SUM(V43:V71)</f>
      </c>
      <c r="W72" s="23">
        <f>SUM(W43:W71)</f>
      </c>
      <c r="X72" s="23">
        <f>SUM(X43:X71)</f>
      </c>
      <c r="Y72" s="23">
        <f>SUM(Y43:Y71)</f>
      </c>
      <c r="Z72" s="23">
        <f>SUM(Z43:Z71)</f>
      </c>
      <c r="AA72" s="23">
        <f>SUM(AA43:AA71)</f>
      </c>
      <c r="AB72" s="23">
        <f>SUM(AB43:AB71)</f>
      </c>
      <c r="AC72" s="37"/>
    </row>
    <row x14ac:dyDescent="0.25" r="73" customHeight="1" ht="17.25">
      <c r="A73" s="535">
        <v>44934</v>
      </c>
      <c r="B73" s="427" t="s">
        <v>14</v>
      </c>
      <c r="C73" s="19">
        <v>-107</v>
      </c>
      <c r="D73" s="19">
        <v>-50</v>
      </c>
      <c r="E73" s="20"/>
      <c r="F73" s="19">
        <v>-300</v>
      </c>
      <c r="G73" s="20"/>
      <c r="H73" s="20"/>
      <c r="I73" s="20"/>
      <c r="J73" s="20"/>
      <c r="K73" s="19">
        <v>-27</v>
      </c>
      <c r="L73" s="20"/>
      <c r="M73" s="20"/>
      <c r="N73" s="20"/>
      <c r="O73" s="20"/>
      <c r="P73" s="19">
        <v>-50</v>
      </c>
      <c r="Q73" s="20"/>
      <c r="R73" s="20"/>
      <c r="S73" s="20"/>
      <c r="T73" s="19">
        <v>-62</v>
      </c>
      <c r="U73" s="19">
        <v>-195</v>
      </c>
      <c r="V73" s="20"/>
      <c r="W73" s="20"/>
      <c r="X73" s="20"/>
      <c r="Y73" s="20"/>
      <c r="Z73" s="20"/>
      <c r="AA73" s="20"/>
      <c r="AB73" s="20"/>
      <c r="AC73" s="37"/>
    </row>
    <row x14ac:dyDescent="0.25" r="74" customHeight="1" ht="17.25">
      <c r="A74" s="15">
        <v>45115</v>
      </c>
      <c r="B74" s="34" t="s">
        <v>14</v>
      </c>
      <c r="C74" s="19">
        <v>-176</v>
      </c>
      <c r="D74" s="19">
        <v>-150</v>
      </c>
      <c r="E74" s="19">
        <v>-50</v>
      </c>
      <c r="F74" s="20"/>
      <c r="G74" s="20"/>
      <c r="H74" s="20"/>
      <c r="I74" s="19">
        <v>-170</v>
      </c>
      <c r="J74" s="20"/>
      <c r="K74" s="19">
        <v>-53</v>
      </c>
      <c r="L74" s="20"/>
      <c r="M74" s="20"/>
      <c r="N74" s="20"/>
      <c r="O74" s="20"/>
      <c r="P74" s="20"/>
      <c r="Q74" s="19">
        <v>-19</v>
      </c>
      <c r="R74" s="20"/>
      <c r="S74" s="20"/>
      <c r="T74" s="19">
        <v>-18</v>
      </c>
      <c r="U74" s="20"/>
      <c r="V74" s="20"/>
      <c r="W74" s="20"/>
      <c r="X74" s="19">
        <v>-50</v>
      </c>
      <c r="Y74" s="20"/>
      <c r="Z74" s="20"/>
      <c r="AA74" s="20"/>
      <c r="AB74" s="20"/>
      <c r="AC74" s="37"/>
    </row>
    <row x14ac:dyDescent="0.25" r="75" customHeight="1" ht="17.25">
      <c r="A75" s="15">
        <v>45115</v>
      </c>
      <c r="B75" s="34" t="s">
        <v>14</v>
      </c>
      <c r="C75" s="35"/>
      <c r="D75" s="20"/>
      <c r="E75" s="20"/>
      <c r="F75" s="19">
        <v>-137</v>
      </c>
      <c r="G75" s="20"/>
      <c r="H75" s="19">
        <v>-25</v>
      </c>
      <c r="I75" s="20"/>
      <c r="J75" s="20"/>
      <c r="K75" s="20"/>
      <c r="L75" s="20"/>
      <c r="M75" s="35"/>
      <c r="N75" s="35"/>
      <c r="O75" s="35"/>
      <c r="P75" s="19">
        <v>-20</v>
      </c>
      <c r="Q75" s="20"/>
      <c r="R75" s="20"/>
      <c r="S75" s="20"/>
      <c r="T75" s="20"/>
      <c r="U75" s="19">
        <v>-10</v>
      </c>
      <c r="V75" s="35"/>
      <c r="W75" s="35"/>
      <c r="X75" s="35"/>
      <c r="Y75" s="35"/>
      <c r="Z75" s="35"/>
      <c r="AA75" s="35"/>
      <c r="AB75" s="20"/>
      <c r="AC75" s="37"/>
    </row>
    <row x14ac:dyDescent="0.25" r="76" customHeight="1" ht="17.25">
      <c r="A76" s="15">
        <v>45177</v>
      </c>
      <c r="B76" s="16" t="s">
        <v>14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19">
        <v>-46</v>
      </c>
      <c r="O76" s="20"/>
      <c r="P76" s="20"/>
      <c r="Q76" s="19">
        <v>-58</v>
      </c>
      <c r="R76" s="19">
        <v>-54</v>
      </c>
      <c r="S76" s="20"/>
      <c r="T76" s="19">
        <v>-68</v>
      </c>
      <c r="U76" s="20"/>
      <c r="V76" s="20"/>
      <c r="W76" s="20"/>
      <c r="X76" s="20"/>
      <c r="Y76" s="20"/>
      <c r="Z76" s="20"/>
      <c r="AA76" s="20"/>
      <c r="AB76" s="20"/>
      <c r="AC76" s="37"/>
    </row>
    <row x14ac:dyDescent="0.25" r="77" customHeight="1" ht="17.25">
      <c r="A77" s="15">
        <v>45177</v>
      </c>
      <c r="B77" s="16" t="s">
        <v>14</v>
      </c>
      <c r="C77" s="20"/>
      <c r="D77" s="19">
        <v>-100</v>
      </c>
      <c r="E77" s="19">
        <v>-680</v>
      </c>
      <c r="F77" s="20"/>
      <c r="G77" s="19">
        <v>-33</v>
      </c>
      <c r="H77" s="19">
        <v>-400</v>
      </c>
      <c r="I77" s="20"/>
      <c r="J77" s="20"/>
      <c r="K77" s="19">
        <v>-37</v>
      </c>
      <c r="L77" s="20"/>
      <c r="M77" s="20"/>
      <c r="N77" s="20"/>
      <c r="O77" s="20"/>
      <c r="P77" s="19">
        <v>-238</v>
      </c>
      <c r="Q77" s="20"/>
      <c r="R77" s="20"/>
      <c r="S77" s="20"/>
      <c r="T77" s="20"/>
      <c r="U77" s="19">
        <v>-490</v>
      </c>
      <c r="V77" s="20"/>
      <c r="W77" s="20"/>
      <c r="X77" s="19">
        <v>-140</v>
      </c>
      <c r="Y77" s="20"/>
      <c r="Z77" s="20"/>
      <c r="AA77" s="20"/>
      <c r="AB77" s="20"/>
      <c r="AC77" s="37"/>
    </row>
    <row x14ac:dyDescent="0.25" r="78" customHeight="1" ht="17.25">
      <c r="A78" s="15" t="s">
        <v>2479</v>
      </c>
      <c r="B78" s="34" t="s">
        <v>14</v>
      </c>
      <c r="C78" s="19">
        <v>-85</v>
      </c>
      <c r="D78" s="19">
        <v>-230</v>
      </c>
      <c r="E78" s="19">
        <v>-100</v>
      </c>
      <c r="F78" s="20"/>
      <c r="G78" s="20"/>
      <c r="H78" s="19">
        <v>-50</v>
      </c>
      <c r="I78" s="20"/>
      <c r="J78" s="20"/>
      <c r="K78" s="20"/>
      <c r="L78" s="20"/>
      <c r="M78" s="20"/>
      <c r="N78" s="20"/>
      <c r="O78" s="20"/>
      <c r="P78" s="19">
        <v>-80</v>
      </c>
      <c r="Q78" s="19">
        <v>-25</v>
      </c>
      <c r="R78" s="20"/>
      <c r="S78" s="20"/>
      <c r="T78" s="19">
        <v>-22</v>
      </c>
      <c r="U78" s="19">
        <v>-38</v>
      </c>
      <c r="V78" s="19">
        <v>-46</v>
      </c>
      <c r="W78" s="20"/>
      <c r="X78" s="20"/>
      <c r="Y78" s="20"/>
      <c r="Z78" s="20"/>
      <c r="AA78" s="20"/>
      <c r="AB78" s="20"/>
      <c r="AC78" s="37"/>
    </row>
    <row x14ac:dyDescent="0.25" r="79" customHeight="1" ht="17.25">
      <c r="A79" s="15" t="s">
        <v>2489</v>
      </c>
      <c r="B79" s="16" t="s">
        <v>14</v>
      </c>
      <c r="C79" s="19">
        <v>-88</v>
      </c>
      <c r="D79" s="19">
        <v>-110</v>
      </c>
      <c r="E79" s="20"/>
      <c r="F79" s="20"/>
      <c r="G79" s="20"/>
      <c r="H79" s="19">
        <v>-100</v>
      </c>
      <c r="I79" s="20"/>
      <c r="J79" s="20"/>
      <c r="K79" s="19">
        <v>-58</v>
      </c>
      <c r="L79" s="20"/>
      <c r="M79" s="20"/>
      <c r="N79" s="20"/>
      <c r="O79" s="20"/>
      <c r="P79" s="20"/>
      <c r="Q79" s="20"/>
      <c r="R79" s="20"/>
      <c r="S79" s="20"/>
      <c r="T79" s="20"/>
      <c r="U79" s="19">
        <v>-100</v>
      </c>
      <c r="V79" s="20"/>
      <c r="W79" s="20"/>
      <c r="X79" s="19">
        <v>-32</v>
      </c>
      <c r="Y79" s="20"/>
      <c r="Z79" s="20"/>
      <c r="AA79" s="20"/>
      <c r="AB79" s="20"/>
      <c r="AC79" s="37"/>
    </row>
    <row x14ac:dyDescent="0.25" r="80" customHeight="1" ht="17.25">
      <c r="A80" s="33" t="s">
        <v>2157</v>
      </c>
      <c r="B80" s="16" t="s">
        <v>14</v>
      </c>
      <c r="C80" s="35"/>
      <c r="D80" s="35"/>
      <c r="E80" s="35"/>
      <c r="F80" s="20"/>
      <c r="G80" s="20"/>
      <c r="H80" s="35"/>
      <c r="I80" s="20"/>
      <c r="J80" s="20"/>
      <c r="K80" s="20"/>
      <c r="L80" s="20"/>
      <c r="M80" s="20"/>
      <c r="N80" s="20"/>
      <c r="O80" s="20"/>
      <c r="P80" s="35"/>
      <c r="Q80" s="20"/>
      <c r="R80" s="19">
        <v>-45</v>
      </c>
      <c r="S80" s="20"/>
      <c r="T80" s="19">
        <v>-97</v>
      </c>
      <c r="U80" s="35"/>
      <c r="V80" s="19">
        <v>-200</v>
      </c>
      <c r="W80" s="20"/>
      <c r="X80" s="20"/>
      <c r="Y80" s="20"/>
      <c r="Z80" s="20"/>
      <c r="AA80" s="20"/>
      <c r="AB80" s="20"/>
      <c r="AC80" s="37"/>
    </row>
    <row x14ac:dyDescent="0.25" r="81" customHeight="1" ht="17.25">
      <c r="A81" s="33" t="s">
        <v>2157</v>
      </c>
      <c r="B81" s="16" t="s">
        <v>14</v>
      </c>
      <c r="C81" s="20"/>
      <c r="D81" s="20"/>
      <c r="E81" s="20"/>
      <c r="F81" s="20"/>
      <c r="G81" s="20"/>
      <c r="H81" s="19">
        <v>-225</v>
      </c>
      <c r="I81" s="20"/>
      <c r="J81" s="20"/>
      <c r="K81" s="19">
        <v>-68</v>
      </c>
      <c r="L81" s="19">
        <v>-50</v>
      </c>
      <c r="M81" s="19">
        <v>-45</v>
      </c>
      <c r="N81" s="20"/>
      <c r="O81" s="20"/>
      <c r="P81" s="20"/>
      <c r="Q81" s="20"/>
      <c r="R81" s="20"/>
      <c r="S81" s="20"/>
      <c r="T81" s="20"/>
      <c r="U81" s="19">
        <v>-100</v>
      </c>
      <c r="V81" s="20"/>
      <c r="W81" s="20"/>
      <c r="X81" s="20"/>
      <c r="Y81" s="20"/>
      <c r="Z81" s="20"/>
      <c r="AA81" s="20"/>
      <c r="AB81" s="20"/>
      <c r="AC81" s="37"/>
    </row>
    <row x14ac:dyDescent="0.25" r="82" customHeight="1" ht="17.25">
      <c r="A82" s="33" t="s">
        <v>2158</v>
      </c>
      <c r="B82" s="16" t="s">
        <v>14</v>
      </c>
      <c r="C82" s="19">
        <v>-85</v>
      </c>
      <c r="D82" s="19">
        <v>-200</v>
      </c>
      <c r="E82" s="20"/>
      <c r="F82" s="20"/>
      <c r="G82" s="20"/>
      <c r="H82" s="35"/>
      <c r="I82" s="20"/>
      <c r="J82" s="20"/>
      <c r="K82" s="35"/>
      <c r="L82" s="35"/>
      <c r="M82" s="35"/>
      <c r="N82" s="20"/>
      <c r="O82" s="20"/>
      <c r="P82" s="19">
        <v>-100</v>
      </c>
      <c r="Q82" s="20"/>
      <c r="R82" s="19">
        <v>-10</v>
      </c>
      <c r="S82" s="20"/>
      <c r="T82" s="20"/>
      <c r="U82" s="35"/>
      <c r="V82" s="20"/>
      <c r="W82" s="20"/>
      <c r="X82" s="20"/>
      <c r="Y82" s="20"/>
      <c r="Z82" s="20"/>
      <c r="AA82" s="20"/>
      <c r="AB82" s="20"/>
      <c r="AC82" s="37"/>
    </row>
    <row x14ac:dyDescent="0.25" r="83" customHeight="1" ht="17.25">
      <c r="A83" s="33" t="s">
        <v>2494</v>
      </c>
      <c r="B83" s="16" t="s">
        <v>14</v>
      </c>
      <c r="C83" s="19">
        <v>-248</v>
      </c>
      <c r="D83" s="19">
        <v>-300</v>
      </c>
      <c r="E83" s="19">
        <v>-300</v>
      </c>
      <c r="F83" s="19">
        <v>-226</v>
      </c>
      <c r="G83" s="20"/>
      <c r="H83" s="20"/>
      <c r="I83" s="20"/>
      <c r="J83" s="20"/>
      <c r="K83" s="19">
        <v>-80</v>
      </c>
      <c r="L83" s="20"/>
      <c r="M83" s="20"/>
      <c r="N83" s="19">
        <v>-85</v>
      </c>
      <c r="O83" s="20"/>
      <c r="P83" s="19">
        <v>-115</v>
      </c>
      <c r="Q83" s="20"/>
      <c r="R83" s="20"/>
      <c r="S83" s="20"/>
      <c r="T83" s="20"/>
      <c r="U83" s="20"/>
      <c r="V83" s="20"/>
      <c r="W83" s="20"/>
      <c r="X83" s="19">
        <v>-100</v>
      </c>
      <c r="Y83" s="20"/>
      <c r="Z83" s="20"/>
      <c r="AA83" s="20"/>
      <c r="AB83" s="20"/>
      <c r="AC83" s="37"/>
    </row>
    <row x14ac:dyDescent="0.25" r="84" customHeight="1" ht="17.25">
      <c r="A84" s="33" t="s">
        <v>1538</v>
      </c>
      <c r="B84" s="34" t="s">
        <v>14</v>
      </c>
      <c r="C84" s="35"/>
      <c r="D84" s="35"/>
      <c r="E84" s="35"/>
      <c r="F84" s="19">
        <v>-350</v>
      </c>
      <c r="G84" s="20"/>
      <c r="H84" s="35"/>
      <c r="I84" s="20"/>
      <c r="J84" s="20"/>
      <c r="K84" s="20"/>
      <c r="L84" s="20"/>
      <c r="M84" s="20"/>
      <c r="N84" s="20"/>
      <c r="O84" s="20"/>
      <c r="P84" s="19">
        <v>-500</v>
      </c>
      <c r="Q84" s="20"/>
      <c r="R84" s="35"/>
      <c r="S84" s="20"/>
      <c r="T84" s="35"/>
      <c r="U84" s="35"/>
      <c r="V84" s="35"/>
      <c r="W84" s="20"/>
      <c r="X84" s="20"/>
      <c r="Y84" s="20"/>
      <c r="Z84" s="20"/>
      <c r="AA84" s="20"/>
      <c r="AB84" s="20"/>
      <c r="AC84" s="37"/>
    </row>
    <row x14ac:dyDescent="0.25" r="85" customHeight="1" ht="17.25">
      <c r="A85" s="15" t="s">
        <v>2503</v>
      </c>
      <c r="B85" s="34" t="s">
        <v>14</v>
      </c>
      <c r="C85" s="19">
        <v>-56</v>
      </c>
      <c r="D85" s="19">
        <v>-324</v>
      </c>
      <c r="E85" s="19">
        <v>-50</v>
      </c>
      <c r="F85" s="19">
        <v>-20</v>
      </c>
      <c r="G85" s="20"/>
      <c r="H85" s="19">
        <v>-200</v>
      </c>
      <c r="I85" s="20"/>
      <c r="J85" s="19">
        <v>-31</v>
      </c>
      <c r="K85" s="20"/>
      <c r="L85" s="19">
        <v>-32</v>
      </c>
      <c r="M85" s="20"/>
      <c r="N85" s="19">
        <v>-16</v>
      </c>
      <c r="O85" s="19">
        <v>-12</v>
      </c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37"/>
    </row>
    <row x14ac:dyDescent="0.25" r="86" customHeight="1" ht="17.25">
      <c r="A86" s="33" t="s">
        <v>2605</v>
      </c>
      <c r="B86" s="34" t="s">
        <v>14</v>
      </c>
      <c r="C86" s="19">
        <v>-50</v>
      </c>
      <c r="D86" s="20"/>
      <c r="E86" s="20"/>
      <c r="F86" s="19">
        <v>-83</v>
      </c>
      <c r="G86" s="20"/>
      <c r="H86" s="20"/>
      <c r="I86" s="20"/>
      <c r="J86" s="20"/>
      <c r="K86" s="19">
        <v>-29</v>
      </c>
      <c r="L86" s="20"/>
      <c r="M86" s="20"/>
      <c r="N86" s="20"/>
      <c r="O86" s="20"/>
      <c r="P86" s="19">
        <v>-63</v>
      </c>
      <c r="Q86" s="20"/>
      <c r="R86" s="19">
        <v>-2</v>
      </c>
      <c r="S86" s="20"/>
      <c r="T86" s="19">
        <v>-66</v>
      </c>
      <c r="U86" s="20"/>
      <c r="V86" s="20"/>
      <c r="W86" s="20"/>
      <c r="X86" s="20"/>
      <c r="Y86" s="20"/>
      <c r="Z86" s="20"/>
      <c r="AA86" s="20"/>
      <c r="AB86" s="20"/>
      <c r="AC86" s="37"/>
    </row>
    <row x14ac:dyDescent="0.25" r="87" customHeight="1" ht="17.25">
      <c r="A87" s="21" t="s">
        <v>5819</v>
      </c>
      <c r="B87" s="47"/>
      <c r="C87" s="23">
        <f>SUM(C72:C86)</f>
      </c>
      <c r="D87" s="23">
        <f>SUM(D72:D86)</f>
      </c>
      <c r="E87" s="23">
        <f>SUM(E72:E86)</f>
      </c>
      <c r="F87" s="23">
        <f>SUM(F72:F86)</f>
      </c>
      <c r="G87" s="23">
        <f>SUM(G72:G86)</f>
      </c>
      <c r="H87" s="23">
        <f>SUM(H72:H86)</f>
      </c>
      <c r="I87" s="23">
        <f>SUM(I72:I86)</f>
      </c>
      <c r="J87" s="23">
        <f>SUM(J72:J86)</f>
      </c>
      <c r="K87" s="23">
        <f>SUM(K72:K86)</f>
      </c>
      <c r="L87" s="23">
        <f>SUM(L72:L86)</f>
      </c>
      <c r="M87" s="23">
        <f>SUM(M72:M86)</f>
      </c>
      <c r="N87" s="23">
        <f>SUM(N72:N86)</f>
      </c>
      <c r="O87" s="23">
        <f>SUM(O72:O86)</f>
      </c>
      <c r="P87" s="23">
        <f>SUM(P72:P86)</f>
      </c>
      <c r="Q87" s="23">
        <f>SUM(Q72:Q86)</f>
      </c>
      <c r="R87" s="23">
        <f>SUM(R72:R86)</f>
      </c>
      <c r="S87" s="23">
        <f>SUM(S72:S86)</f>
      </c>
      <c r="T87" s="23">
        <f>SUM(T72:T86)</f>
      </c>
      <c r="U87" s="23">
        <f>SUM(U72:U86)</f>
      </c>
      <c r="V87" s="23">
        <f>SUM(V72:V86)</f>
      </c>
      <c r="W87" s="23">
        <f>SUM(W72:W86)</f>
      </c>
      <c r="X87" s="23">
        <f>SUM(X72:X86)</f>
      </c>
      <c r="Y87" s="23">
        <f>SUM(Y72:Y86)</f>
      </c>
      <c r="Z87" s="23">
        <f>SUM(Z72:Z86)</f>
      </c>
      <c r="AA87" s="23">
        <f>SUM(AA72:AA86)</f>
      </c>
      <c r="AB87" s="23">
        <f>SUM(AB72:AB86)</f>
      </c>
      <c r="AC87" s="37"/>
    </row>
    <row x14ac:dyDescent="0.25" r="88" customHeight="1" ht="17.25">
      <c r="A88" s="33">
        <v>44935</v>
      </c>
      <c r="B88" s="34" t="s">
        <v>14</v>
      </c>
      <c r="C88" s="19">
        <v>-64</v>
      </c>
      <c r="D88" s="20"/>
      <c r="E88" s="20"/>
      <c r="F88" s="19">
        <v>-225</v>
      </c>
      <c r="G88" s="20"/>
      <c r="H88" s="20"/>
      <c r="I88" s="20"/>
      <c r="J88" s="20"/>
      <c r="K88" s="19">
        <v>-114</v>
      </c>
      <c r="L88" s="20"/>
      <c r="M88" s="20"/>
      <c r="N88" s="20"/>
      <c r="O88" s="20"/>
      <c r="P88" s="19">
        <v>-200</v>
      </c>
      <c r="Q88" s="20"/>
      <c r="R88" s="19">
        <v>-10</v>
      </c>
      <c r="S88" s="20"/>
      <c r="T88" s="19">
        <v>-73</v>
      </c>
      <c r="U88" s="20"/>
      <c r="V88" s="20"/>
      <c r="W88" s="20"/>
      <c r="X88" s="19">
        <v>-200</v>
      </c>
      <c r="Y88" s="20"/>
      <c r="Z88" s="20"/>
      <c r="AA88" s="20"/>
      <c r="AB88" s="20"/>
      <c r="AC88" s="37"/>
    </row>
    <row x14ac:dyDescent="0.25" r="89" customHeight="1" ht="17.25">
      <c r="A89" s="15">
        <v>44966</v>
      </c>
      <c r="B89" s="34" t="s">
        <v>14</v>
      </c>
      <c r="C89" s="20"/>
      <c r="D89" s="20"/>
      <c r="E89" s="19">
        <v>-654</v>
      </c>
      <c r="F89" s="20"/>
      <c r="G89" s="20"/>
      <c r="H89" s="19">
        <v>-483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19">
        <v>-379</v>
      </c>
      <c r="V89" s="20"/>
      <c r="W89" s="20"/>
      <c r="X89" s="20"/>
      <c r="Y89" s="20"/>
      <c r="Z89" s="20"/>
      <c r="AA89" s="20"/>
      <c r="AB89" s="20"/>
      <c r="AC89" s="37"/>
    </row>
    <row x14ac:dyDescent="0.25" r="90" customHeight="1" ht="17.25">
      <c r="A90" s="33">
        <v>45055</v>
      </c>
      <c r="B90" s="34" t="s">
        <v>14</v>
      </c>
      <c r="C90" s="19">
        <v>-126</v>
      </c>
      <c r="D90" s="19">
        <v>-40</v>
      </c>
      <c r="E90" s="19">
        <v>-545</v>
      </c>
      <c r="F90" s="20"/>
      <c r="G90" s="19">
        <v>-44</v>
      </c>
      <c r="H90" s="19">
        <v>-85</v>
      </c>
      <c r="I90" s="19">
        <v>-21</v>
      </c>
      <c r="J90" s="19">
        <v>-2</v>
      </c>
      <c r="K90" s="19">
        <v>-14</v>
      </c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37"/>
    </row>
    <row x14ac:dyDescent="0.25" r="91" customHeight="1" ht="17.25">
      <c r="A91" s="33">
        <v>45055</v>
      </c>
      <c r="B91" s="34" t="s">
        <v>14</v>
      </c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19">
        <v>-100</v>
      </c>
      <c r="N91" s="19">
        <v>-200</v>
      </c>
      <c r="O91" s="19">
        <v>-70</v>
      </c>
      <c r="P91" s="20"/>
      <c r="Q91" s="20"/>
      <c r="R91" s="20"/>
      <c r="S91" s="20"/>
      <c r="T91" s="20"/>
      <c r="U91" s="19">
        <v>-110</v>
      </c>
      <c r="V91" s="20"/>
      <c r="W91" s="20"/>
      <c r="X91" s="20"/>
      <c r="Y91" s="20"/>
      <c r="Z91" s="20"/>
      <c r="AA91" s="20"/>
      <c r="AB91" s="20"/>
      <c r="AC91" s="37"/>
    </row>
    <row x14ac:dyDescent="0.25" r="92" customHeight="1" ht="17.25">
      <c r="A92" s="33">
        <v>45055</v>
      </c>
      <c r="B92" s="34" t="s">
        <v>14</v>
      </c>
      <c r="C92" s="20"/>
      <c r="D92" s="20"/>
      <c r="E92" s="20"/>
      <c r="F92" s="19">
        <v>-70</v>
      </c>
      <c r="G92" s="20"/>
      <c r="H92" s="20"/>
      <c r="I92" s="20"/>
      <c r="J92" s="20"/>
      <c r="K92" s="20"/>
      <c r="L92" s="20"/>
      <c r="M92" s="20"/>
      <c r="N92" s="20"/>
      <c r="O92" s="20"/>
      <c r="P92" s="19">
        <v>-155</v>
      </c>
      <c r="Q92" s="19">
        <v>-82</v>
      </c>
      <c r="R92" s="20"/>
      <c r="S92" s="20"/>
      <c r="T92" s="19">
        <v>-63</v>
      </c>
      <c r="U92" s="20"/>
      <c r="V92" s="20"/>
      <c r="W92" s="20"/>
      <c r="X92" s="35"/>
      <c r="Y92" s="20"/>
      <c r="Z92" s="20"/>
      <c r="AA92" s="20"/>
      <c r="AB92" s="20"/>
      <c r="AC92" s="37"/>
    </row>
    <row x14ac:dyDescent="0.25" r="93" customHeight="1" ht="17.25">
      <c r="A93" s="33">
        <v>45116</v>
      </c>
      <c r="B93" s="34" t="s">
        <v>14</v>
      </c>
      <c r="C93" s="20"/>
      <c r="D93" s="19">
        <v>-86</v>
      </c>
      <c r="E93" s="20"/>
      <c r="F93" s="20"/>
      <c r="G93" s="20"/>
      <c r="H93" s="20"/>
      <c r="I93" s="20"/>
      <c r="J93" s="20"/>
      <c r="K93" s="20"/>
      <c r="L93" s="19">
        <v>-15</v>
      </c>
      <c r="M93" s="19">
        <v>-80</v>
      </c>
      <c r="N93" s="20"/>
      <c r="O93" s="19">
        <v>-50</v>
      </c>
      <c r="P93" s="20"/>
      <c r="Q93" s="20"/>
      <c r="R93" s="20"/>
      <c r="S93" s="20"/>
      <c r="T93" s="20"/>
      <c r="U93" s="20"/>
      <c r="V93" s="20"/>
      <c r="W93" s="20"/>
      <c r="X93" s="19">
        <v>-72</v>
      </c>
      <c r="Y93" s="20"/>
      <c r="Z93" s="20"/>
      <c r="AA93" s="19">
        <v>-28</v>
      </c>
      <c r="AB93" s="20"/>
      <c r="AC93" s="37"/>
    </row>
    <row x14ac:dyDescent="0.25" r="94" customHeight="1" ht="17.25">
      <c r="A94" s="33">
        <v>45116</v>
      </c>
      <c r="B94" s="34" t="s">
        <v>14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19">
        <v>-67</v>
      </c>
      <c r="N94" s="20"/>
      <c r="O94" s="19">
        <v>-80</v>
      </c>
      <c r="P94" s="20"/>
      <c r="Q94" s="19">
        <v>-101</v>
      </c>
      <c r="R94" s="19">
        <v>-1</v>
      </c>
      <c r="S94" s="20"/>
      <c r="T94" s="20"/>
      <c r="U94" s="20"/>
      <c r="V94" s="19">
        <v>-139</v>
      </c>
      <c r="W94" s="20"/>
      <c r="X94" s="20"/>
      <c r="Y94" s="19">
        <v>-83</v>
      </c>
      <c r="Z94" s="20"/>
      <c r="AA94" s="20"/>
      <c r="AB94" s="20"/>
      <c r="AC94" s="37"/>
    </row>
    <row x14ac:dyDescent="0.25" r="95" customHeight="1" ht="17.25">
      <c r="A95" s="15">
        <v>45147</v>
      </c>
      <c r="B95" s="34" t="s">
        <v>14</v>
      </c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19">
        <v>-14</v>
      </c>
      <c r="Q95" s="20"/>
      <c r="R95" s="20"/>
      <c r="S95" s="20"/>
      <c r="T95" s="20"/>
      <c r="U95" s="20"/>
      <c r="V95" s="19">
        <v>-15</v>
      </c>
      <c r="W95" s="20"/>
      <c r="X95" s="20"/>
      <c r="Y95" s="20"/>
      <c r="Z95" s="20"/>
      <c r="AA95" s="20"/>
      <c r="AB95" s="20"/>
      <c r="AC95" s="37"/>
    </row>
    <row x14ac:dyDescent="0.25" r="96" customHeight="1" ht="17.25">
      <c r="A96" s="15">
        <v>45147</v>
      </c>
      <c r="B96" s="34" t="s">
        <v>14</v>
      </c>
      <c r="C96" s="20"/>
      <c r="D96" s="19">
        <v>-20</v>
      </c>
      <c r="E96" s="20"/>
      <c r="F96" s="19">
        <v>-12</v>
      </c>
      <c r="G96" s="19">
        <v>-12</v>
      </c>
      <c r="H96" s="20"/>
      <c r="I96" s="20"/>
      <c r="J96" s="20"/>
      <c r="K96" s="20"/>
      <c r="L96" s="19">
        <v>-5</v>
      </c>
      <c r="M96" s="19">
        <v>-27</v>
      </c>
      <c r="N96" s="20"/>
      <c r="O96" s="19">
        <v>-48</v>
      </c>
      <c r="P96" s="20"/>
      <c r="Q96" s="20"/>
      <c r="R96" s="20"/>
      <c r="S96" s="20"/>
      <c r="T96" s="20"/>
      <c r="U96" s="20"/>
      <c r="V96" s="20"/>
      <c r="W96" s="19">
        <v>-42</v>
      </c>
      <c r="X96" s="19">
        <v>-115</v>
      </c>
      <c r="Y96" s="20"/>
      <c r="Z96" s="20"/>
      <c r="AA96" s="20"/>
      <c r="AB96" s="20"/>
      <c r="AC96" s="37"/>
    </row>
    <row x14ac:dyDescent="0.25" r="97" customHeight="1" ht="17.25">
      <c r="A97" s="33">
        <v>45239</v>
      </c>
      <c r="B97" s="34" t="s">
        <v>14</v>
      </c>
      <c r="C97" s="20"/>
      <c r="D97" s="20"/>
      <c r="E97" s="19">
        <v>-130</v>
      </c>
      <c r="F97" s="20"/>
      <c r="G97" s="20"/>
      <c r="H97" s="19">
        <v>-89</v>
      </c>
      <c r="I97" s="20"/>
      <c r="J97" s="20"/>
      <c r="K97" s="20"/>
      <c r="L97" s="20"/>
      <c r="M97" s="20"/>
      <c r="N97" s="19">
        <v>-200</v>
      </c>
      <c r="O97" s="20"/>
      <c r="P97" s="19">
        <v>-10</v>
      </c>
      <c r="Q97" s="19">
        <v>-4</v>
      </c>
      <c r="R97" s="20"/>
      <c r="S97" s="19">
        <v>-8</v>
      </c>
      <c r="T97" s="20"/>
      <c r="U97" s="19">
        <v>-128</v>
      </c>
      <c r="V97" s="20"/>
      <c r="W97" s="20"/>
      <c r="X97" s="20"/>
      <c r="Y97" s="20"/>
      <c r="Z97" s="20"/>
      <c r="AA97" s="20"/>
      <c r="AB97" s="20"/>
      <c r="AC97" s="37"/>
    </row>
    <row x14ac:dyDescent="0.25" r="98" customHeight="1" ht="17.25">
      <c r="A98" s="15" t="s">
        <v>1994</v>
      </c>
      <c r="B98" s="34" t="s">
        <v>14</v>
      </c>
      <c r="C98" s="20"/>
      <c r="D98" s="20"/>
      <c r="E98" s="20"/>
      <c r="F98" s="20"/>
      <c r="G98" s="19">
        <v>-53</v>
      </c>
      <c r="H98" s="20"/>
      <c r="I98" s="20"/>
      <c r="J98" s="20"/>
      <c r="K98" s="20"/>
      <c r="L98" s="20"/>
      <c r="M98" s="20"/>
      <c r="N98" s="20"/>
      <c r="O98" s="20"/>
      <c r="P98" s="19">
        <v>-33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37"/>
    </row>
    <row x14ac:dyDescent="0.25" r="99" customHeight="1" ht="17.25">
      <c r="A99" s="21" t="s">
        <v>5824</v>
      </c>
      <c r="B99" s="47"/>
      <c r="C99" s="23">
        <f>SUM(C87:C98)</f>
      </c>
      <c r="D99" s="23">
        <f>SUM(D87:D98)</f>
      </c>
      <c r="E99" s="23">
        <f>SUM(E87:E98)</f>
      </c>
      <c r="F99" s="23">
        <f>SUM(F87:F98)</f>
      </c>
      <c r="G99" s="23">
        <f>SUM(G87:G98)</f>
      </c>
      <c r="H99" s="23">
        <f>SUM(H87:H98)</f>
      </c>
      <c r="I99" s="23">
        <f>SUM(I87:I98)</f>
      </c>
      <c r="J99" s="23">
        <f>SUM(J87:J98)</f>
      </c>
      <c r="K99" s="23">
        <f>SUM(K87:K98)</f>
      </c>
      <c r="L99" s="23">
        <f>SUM(L87:L98)</f>
      </c>
      <c r="M99" s="23">
        <f>SUM(M87:M98)</f>
      </c>
      <c r="N99" s="23">
        <f>SUM(N87:N98)</f>
      </c>
      <c r="O99" s="23">
        <f>SUM(O87:O98)</f>
      </c>
      <c r="P99" s="23">
        <f>SUM(P87:P98)</f>
      </c>
      <c r="Q99" s="23">
        <f>SUM(Q87:Q98)</f>
      </c>
      <c r="R99" s="23">
        <f>SUM(R87:R98)</f>
      </c>
      <c r="S99" s="23">
        <f>SUM(S87:S98)</f>
      </c>
      <c r="T99" s="23">
        <f>SUM(T87:T98)</f>
      </c>
      <c r="U99" s="23">
        <f>SUM(U87:U98)</f>
      </c>
      <c r="V99" s="23">
        <f>SUM(V87:V98)</f>
      </c>
      <c r="W99" s="23">
        <f>SUM(W87:W98)</f>
      </c>
      <c r="X99" s="23">
        <f>SUM(X87:X98)</f>
      </c>
      <c r="Y99" s="23">
        <f>SUM(Y87:Y98)</f>
      </c>
      <c r="Z99" s="23">
        <f>SUM(Z87:Z98)</f>
      </c>
      <c r="AA99" s="23">
        <f>SUM(AA87:AA98)</f>
      </c>
      <c r="AB99" s="23">
        <f>SUM(AB87:AB98)</f>
      </c>
      <c r="AC99" s="37"/>
    </row>
    <row x14ac:dyDescent="0.25" r="100" customHeight="1" ht="17.25">
      <c r="A100" s="535">
        <v>44967</v>
      </c>
      <c r="B100" s="427" t="s">
        <v>14</v>
      </c>
      <c r="C100" s="20"/>
      <c r="D100" s="20"/>
      <c r="E100" s="19">
        <v>-300</v>
      </c>
      <c r="F100" s="20"/>
      <c r="G100" s="20"/>
      <c r="H100" s="19">
        <v>-340</v>
      </c>
      <c r="I100" s="19">
        <v>-56</v>
      </c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19">
        <v>-150</v>
      </c>
      <c r="V100" s="20"/>
      <c r="W100" s="20"/>
      <c r="X100" s="20"/>
      <c r="Y100" s="20"/>
      <c r="Z100" s="20"/>
      <c r="AA100" s="20"/>
      <c r="AB100" s="20"/>
      <c r="AC100" s="37"/>
    </row>
    <row x14ac:dyDescent="0.25" r="101" customHeight="1" ht="17.25">
      <c r="A101" s="33">
        <v>44967</v>
      </c>
      <c r="B101" s="34" t="s">
        <v>14</v>
      </c>
      <c r="C101" s="19">
        <v>-220</v>
      </c>
      <c r="D101" s="19">
        <v>-140</v>
      </c>
      <c r="E101" s="20"/>
      <c r="F101" s="19">
        <v>-37</v>
      </c>
      <c r="G101" s="19">
        <v>-90</v>
      </c>
      <c r="H101" s="20"/>
      <c r="I101" s="20"/>
      <c r="J101" s="19">
        <v>-10</v>
      </c>
      <c r="K101" s="20"/>
      <c r="L101" s="20"/>
      <c r="M101" s="20"/>
      <c r="N101" s="20"/>
      <c r="O101" s="20"/>
      <c r="P101" s="19">
        <v>-10</v>
      </c>
      <c r="Q101" s="20"/>
      <c r="R101" s="20"/>
      <c r="S101" s="20"/>
      <c r="T101" s="20"/>
      <c r="U101" s="20"/>
      <c r="V101" s="20"/>
      <c r="W101" s="20"/>
      <c r="X101" s="19">
        <v>-20</v>
      </c>
      <c r="Y101" s="20"/>
      <c r="Z101" s="20"/>
      <c r="AA101" s="20"/>
      <c r="AB101" s="20"/>
      <c r="AC101" s="37"/>
    </row>
    <row x14ac:dyDescent="0.25" r="102" customHeight="1" ht="17.25">
      <c r="A102" s="15">
        <v>45026</v>
      </c>
      <c r="B102" s="16" t="s">
        <v>14</v>
      </c>
      <c r="C102" s="20"/>
      <c r="D102" s="20"/>
      <c r="E102" s="19">
        <v>-55</v>
      </c>
      <c r="F102" s="20"/>
      <c r="G102" s="20"/>
      <c r="H102" s="19">
        <v>-58</v>
      </c>
      <c r="I102" s="20"/>
      <c r="J102" s="20"/>
      <c r="K102" s="20"/>
      <c r="L102" s="19">
        <v>-26</v>
      </c>
      <c r="M102" s="19">
        <v>-82</v>
      </c>
      <c r="N102" s="20"/>
      <c r="O102" s="20"/>
      <c r="P102" s="20"/>
      <c r="Q102" s="20"/>
      <c r="R102" s="20"/>
      <c r="S102" s="20"/>
      <c r="T102" s="20"/>
      <c r="U102" s="20"/>
      <c r="V102" s="19">
        <v>-122</v>
      </c>
      <c r="W102" s="20"/>
      <c r="X102" s="20"/>
      <c r="Y102" s="20"/>
      <c r="Z102" s="20"/>
      <c r="AA102" s="20"/>
      <c r="AB102" s="20"/>
      <c r="AC102" s="37"/>
    </row>
    <row x14ac:dyDescent="0.25" r="103" customHeight="1" ht="17.25">
      <c r="A103" s="15">
        <v>45026</v>
      </c>
      <c r="B103" s="16" t="s">
        <v>14</v>
      </c>
      <c r="C103" s="19">
        <v>-10</v>
      </c>
      <c r="D103" s="20"/>
      <c r="E103" s="20"/>
      <c r="F103" s="19">
        <v>-16</v>
      </c>
      <c r="G103" s="19">
        <v>-5</v>
      </c>
      <c r="H103" s="20"/>
      <c r="I103" s="19">
        <v>-9</v>
      </c>
      <c r="J103" s="19">
        <v>-1</v>
      </c>
      <c r="K103" s="20"/>
      <c r="L103" s="20"/>
      <c r="M103" s="20"/>
      <c r="N103" s="20"/>
      <c r="O103" s="20"/>
      <c r="P103" s="19">
        <v>-22</v>
      </c>
      <c r="Q103" s="19">
        <v>-14</v>
      </c>
      <c r="R103" s="20"/>
      <c r="S103" s="19">
        <v>-10</v>
      </c>
      <c r="T103" s="20"/>
      <c r="U103" s="20"/>
      <c r="V103" s="20"/>
      <c r="W103" s="20"/>
      <c r="X103" s="20"/>
      <c r="Y103" s="20"/>
      <c r="Z103" s="20"/>
      <c r="AA103" s="20"/>
      <c r="AB103" s="20"/>
      <c r="AC103" s="37"/>
    </row>
    <row x14ac:dyDescent="0.25" r="104" customHeight="1" ht="17.25">
      <c r="A104" s="33" t="s">
        <v>2790</v>
      </c>
      <c r="B104" s="34" t="s">
        <v>14</v>
      </c>
      <c r="C104" s="19">
        <v>-46</v>
      </c>
      <c r="D104" s="19">
        <v>-97</v>
      </c>
      <c r="E104" s="19">
        <v>-140</v>
      </c>
      <c r="F104" s="20"/>
      <c r="G104" s="20"/>
      <c r="H104" s="19">
        <v>-90</v>
      </c>
      <c r="I104" s="20"/>
      <c r="J104" s="20"/>
      <c r="K104" s="20"/>
      <c r="L104" s="35"/>
      <c r="M104" s="35"/>
      <c r="N104" s="20"/>
      <c r="O104" s="20"/>
      <c r="P104" s="20"/>
      <c r="Q104" s="20"/>
      <c r="R104" s="20"/>
      <c r="S104" s="20"/>
      <c r="T104" s="20"/>
      <c r="U104" s="19">
        <v>-48</v>
      </c>
      <c r="V104" s="35"/>
      <c r="W104" s="20"/>
      <c r="X104" s="19">
        <v>-25</v>
      </c>
      <c r="Y104" s="20"/>
      <c r="Z104" s="20"/>
      <c r="AA104" s="20"/>
      <c r="AB104" s="20"/>
      <c r="AC104" s="37"/>
    </row>
    <row x14ac:dyDescent="0.25" r="105" customHeight="1" ht="17.25">
      <c r="A105" s="33" t="s">
        <v>2790</v>
      </c>
      <c r="B105" s="34" t="s">
        <v>6038</v>
      </c>
      <c r="C105" s="35"/>
      <c r="D105" s="35"/>
      <c r="E105" s="35"/>
      <c r="F105" s="20"/>
      <c r="G105" s="20"/>
      <c r="H105" s="35"/>
      <c r="I105" s="20"/>
      <c r="J105" s="20"/>
      <c r="K105" s="20"/>
      <c r="L105" s="35"/>
      <c r="M105" s="35"/>
      <c r="N105" s="20"/>
      <c r="O105" s="20"/>
      <c r="P105" s="19">
        <v>100</v>
      </c>
      <c r="Q105" s="20"/>
      <c r="R105" s="20"/>
      <c r="S105" s="20"/>
      <c r="T105" s="20"/>
      <c r="U105" s="35"/>
      <c r="V105" s="35"/>
      <c r="W105" s="20"/>
      <c r="X105" s="35"/>
      <c r="Y105" s="20"/>
      <c r="Z105" s="20"/>
      <c r="AA105" s="20"/>
      <c r="AB105" s="20"/>
      <c r="AC105" s="37"/>
    </row>
    <row x14ac:dyDescent="0.25" r="106" customHeight="1" ht="17.25">
      <c r="A106" s="15" t="s">
        <v>2371</v>
      </c>
      <c r="B106" s="16" t="s">
        <v>6039</v>
      </c>
      <c r="C106" s="20"/>
      <c r="D106" s="20"/>
      <c r="E106" s="20"/>
      <c r="F106" s="19">
        <v>50</v>
      </c>
      <c r="G106" s="20"/>
      <c r="H106" s="20"/>
      <c r="I106" s="20"/>
      <c r="J106" s="20"/>
      <c r="K106" s="20"/>
      <c r="L106" s="19">
        <v>150</v>
      </c>
      <c r="M106" s="20"/>
      <c r="N106" s="20"/>
      <c r="O106" s="20"/>
      <c r="P106" s="19">
        <v>50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37"/>
    </row>
    <row x14ac:dyDescent="0.25" r="107" customHeight="1" ht="17.25">
      <c r="A107" s="15" t="s">
        <v>2799</v>
      </c>
      <c r="B107" s="34" t="s">
        <v>14</v>
      </c>
      <c r="C107" s="19">
        <v>-25</v>
      </c>
      <c r="D107" s="20"/>
      <c r="E107" s="19">
        <v>-353</v>
      </c>
      <c r="F107" s="19">
        <v>-25</v>
      </c>
      <c r="G107" s="20"/>
      <c r="H107" s="20"/>
      <c r="I107" s="19">
        <v>-37</v>
      </c>
      <c r="J107" s="19">
        <v>-3</v>
      </c>
      <c r="K107" s="20"/>
      <c r="L107" s="19">
        <v>-30</v>
      </c>
      <c r="M107" s="19">
        <v>-30</v>
      </c>
      <c r="N107" s="20"/>
      <c r="O107" s="20"/>
      <c r="P107" s="19">
        <v>-128</v>
      </c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37"/>
    </row>
    <row x14ac:dyDescent="0.25" r="108" customHeight="1" ht="17.25">
      <c r="A108" s="15" t="s">
        <v>2799</v>
      </c>
      <c r="B108" s="34" t="s">
        <v>14</v>
      </c>
      <c r="C108" s="20"/>
      <c r="D108" s="20"/>
      <c r="E108" s="20"/>
      <c r="F108" s="20"/>
      <c r="G108" s="20"/>
      <c r="H108" s="19">
        <v>-82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19">
        <v>-57</v>
      </c>
      <c r="V108" s="19">
        <v>-54</v>
      </c>
      <c r="W108" s="20"/>
      <c r="X108" s="20"/>
      <c r="Y108" s="20"/>
      <c r="Z108" s="20"/>
      <c r="AA108" s="20"/>
      <c r="AB108" s="20"/>
      <c r="AC108" s="37"/>
    </row>
    <row x14ac:dyDescent="0.25" r="109" customHeight="1" ht="17.25">
      <c r="A109" s="21" t="s">
        <v>5828</v>
      </c>
      <c r="B109" s="47"/>
      <c r="C109" s="23">
        <f>SUM(C99:C108)</f>
      </c>
      <c r="D109" s="23">
        <f>SUM(D99:D108)</f>
      </c>
      <c r="E109" s="23">
        <f>SUM(E99:E108)</f>
      </c>
      <c r="F109" s="23">
        <f>SUM(F99:F108)</f>
      </c>
      <c r="G109" s="23">
        <f>SUM(G99:G108)</f>
      </c>
      <c r="H109" s="23">
        <f>SUM(H99:H108)</f>
      </c>
      <c r="I109" s="23">
        <f>SUM(I99:I108)</f>
      </c>
      <c r="J109" s="23">
        <f>SUM(J99:J108)</f>
      </c>
      <c r="K109" s="23">
        <f>SUM(K99:K108)</f>
      </c>
      <c r="L109" s="23">
        <f>SUM(L99:L108)</f>
      </c>
      <c r="M109" s="23">
        <f>SUM(M99:M108)</f>
      </c>
      <c r="N109" s="23">
        <f>SUM(N99:N108)</f>
      </c>
      <c r="O109" s="23">
        <f>SUM(O99:O108)</f>
      </c>
      <c r="P109" s="23">
        <f>SUM(P99:P108)</f>
      </c>
      <c r="Q109" s="23">
        <f>SUM(Q99:Q108)</f>
      </c>
      <c r="R109" s="23">
        <f>SUM(R99:R108)</f>
      </c>
      <c r="S109" s="23">
        <f>SUM(S99:S108)</f>
      </c>
      <c r="T109" s="23">
        <f>SUM(T99:T108)</f>
      </c>
      <c r="U109" s="23">
        <f>SUM(U99:U108)</f>
      </c>
      <c r="V109" s="23">
        <f>SUM(V99:V108)</f>
      </c>
      <c r="W109" s="23">
        <f>SUM(W99:W108)</f>
      </c>
      <c r="X109" s="23">
        <f>SUM(X99:X108)</f>
      </c>
      <c r="Y109" s="23">
        <f>SUM(Y99:Y108)</f>
      </c>
      <c r="Z109" s="23">
        <f>SUM(Z99:Z108)</f>
      </c>
      <c r="AA109" s="23">
        <f>SUM(AA99:AA108)</f>
      </c>
      <c r="AB109" s="23">
        <f>SUM(AB99:AB108)</f>
      </c>
      <c r="AC109" s="37"/>
    </row>
    <row x14ac:dyDescent="0.25" r="110" customHeight="1" ht="17.25">
      <c r="A110" s="15">
        <v>44937</v>
      </c>
      <c r="B110" s="16" t="s">
        <v>14</v>
      </c>
      <c r="C110" s="19">
        <v>-27</v>
      </c>
      <c r="D110" s="19">
        <v>-50</v>
      </c>
      <c r="E110" s="20"/>
      <c r="F110" s="19">
        <v>-21</v>
      </c>
      <c r="G110" s="20"/>
      <c r="H110" s="20"/>
      <c r="I110" s="19">
        <v>-14</v>
      </c>
      <c r="J110" s="20"/>
      <c r="K110" s="20"/>
      <c r="L110" s="20"/>
      <c r="M110" s="20"/>
      <c r="N110" s="20"/>
      <c r="O110" s="20"/>
      <c r="P110" s="19">
        <v>-9</v>
      </c>
      <c r="Q110" s="19">
        <v>-4</v>
      </c>
      <c r="R110" s="19">
        <v>-4</v>
      </c>
      <c r="S110" s="19">
        <v>-25</v>
      </c>
      <c r="T110" s="20"/>
      <c r="U110" s="20"/>
      <c r="V110" s="20"/>
      <c r="W110" s="20"/>
      <c r="X110" s="20"/>
      <c r="Y110" s="20"/>
      <c r="Z110" s="20"/>
      <c r="AA110" s="20"/>
      <c r="AB110" s="20"/>
      <c r="AC110" s="37"/>
    </row>
    <row x14ac:dyDescent="0.25" r="111" customHeight="1" ht="17.25">
      <c r="A111" s="15">
        <v>44937</v>
      </c>
      <c r="B111" s="16" t="s">
        <v>14</v>
      </c>
      <c r="C111" s="20"/>
      <c r="D111" s="20"/>
      <c r="E111" s="20"/>
      <c r="F111" s="20"/>
      <c r="G111" s="20"/>
      <c r="H111" s="20"/>
      <c r="I111" s="20"/>
      <c r="J111" s="20"/>
      <c r="K111" s="20"/>
      <c r="L111" s="19">
        <v>-115</v>
      </c>
      <c r="M111" s="19">
        <v>-40</v>
      </c>
      <c r="N111" s="19">
        <v>-128</v>
      </c>
      <c r="O111" s="19">
        <v>-48</v>
      </c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37"/>
    </row>
    <row x14ac:dyDescent="0.25" r="112" customHeight="1" ht="17.25">
      <c r="A112" s="15">
        <v>45027</v>
      </c>
      <c r="B112" s="16" t="s">
        <v>14</v>
      </c>
      <c r="C112" s="19">
        <v>-95</v>
      </c>
      <c r="D112" s="19">
        <v>-79</v>
      </c>
      <c r="E112" s="19">
        <v>-124</v>
      </c>
      <c r="F112" s="20"/>
      <c r="G112" s="19">
        <v>-6</v>
      </c>
      <c r="H112" s="20"/>
      <c r="I112" s="19">
        <v>-36</v>
      </c>
      <c r="J112" s="20"/>
      <c r="K112" s="19">
        <v>-25</v>
      </c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19">
        <v>-13</v>
      </c>
      <c r="Y112" s="20"/>
      <c r="Z112" s="20"/>
      <c r="AA112" s="20"/>
      <c r="AB112" s="20"/>
      <c r="AC112" s="37"/>
    </row>
    <row x14ac:dyDescent="0.25" r="113" customHeight="1" ht="17.25">
      <c r="A113" s="15">
        <v>45027</v>
      </c>
      <c r="B113" s="16" t="s">
        <v>14</v>
      </c>
      <c r="C113" s="20"/>
      <c r="D113" s="20"/>
      <c r="E113" s="20"/>
      <c r="F113" s="19">
        <v>-73</v>
      </c>
      <c r="G113" s="20"/>
      <c r="H113" s="19">
        <v>-173</v>
      </c>
      <c r="I113" s="20"/>
      <c r="J113" s="20"/>
      <c r="K113" s="20"/>
      <c r="L113" s="20"/>
      <c r="M113" s="20"/>
      <c r="N113" s="20"/>
      <c r="O113" s="20"/>
      <c r="P113" s="19">
        <v>-30</v>
      </c>
      <c r="Q113" s="20"/>
      <c r="R113" s="20"/>
      <c r="S113" s="20"/>
      <c r="T113" s="20"/>
      <c r="U113" s="19">
        <v>-95</v>
      </c>
      <c r="V113" s="20"/>
      <c r="W113" s="20"/>
      <c r="X113" s="20"/>
      <c r="Y113" s="20"/>
      <c r="Z113" s="20"/>
      <c r="AA113" s="20"/>
      <c r="AB113" s="20"/>
      <c r="AC113" s="37"/>
    </row>
    <row x14ac:dyDescent="0.25" r="114" customHeight="1" ht="17.25">
      <c r="A114" s="33" t="s">
        <v>2942</v>
      </c>
      <c r="B114" s="16" t="s">
        <v>14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19">
        <v>-20</v>
      </c>
      <c r="M114" s="19">
        <v>-120</v>
      </c>
      <c r="N114" s="19">
        <v>-40</v>
      </c>
      <c r="O114" s="19">
        <v>-30</v>
      </c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37"/>
    </row>
    <row x14ac:dyDescent="0.25" r="115" customHeight="1" ht="17.25">
      <c r="A115" s="15" t="s">
        <v>2543</v>
      </c>
      <c r="B115" s="34" t="s">
        <v>14</v>
      </c>
      <c r="C115" s="19">
        <v>-32</v>
      </c>
      <c r="D115" s="19">
        <v>-46</v>
      </c>
      <c r="E115" s="20"/>
      <c r="F115" s="20"/>
      <c r="G115" s="20"/>
      <c r="H115" s="20"/>
      <c r="I115" s="19">
        <v>-75</v>
      </c>
      <c r="J115" s="19">
        <v>-3</v>
      </c>
      <c r="K115" s="19">
        <v>-33</v>
      </c>
      <c r="L115" s="20"/>
      <c r="M115" s="20"/>
      <c r="N115" s="19">
        <v>-20</v>
      </c>
      <c r="O115" s="19">
        <v>-23</v>
      </c>
      <c r="P115" s="20"/>
      <c r="Q115" s="20"/>
      <c r="R115" s="20"/>
      <c r="S115" s="20"/>
      <c r="T115" s="20"/>
      <c r="U115" s="20"/>
      <c r="V115" s="20"/>
      <c r="W115" s="20"/>
      <c r="X115" s="19">
        <v>-6</v>
      </c>
      <c r="Y115" s="20"/>
      <c r="Z115" s="20"/>
      <c r="AA115" s="20"/>
      <c r="AB115" s="20"/>
      <c r="AC115" s="37"/>
    </row>
    <row x14ac:dyDescent="0.25" r="116" customHeight="1" ht="17.25">
      <c r="A116" s="15" t="s">
        <v>2543</v>
      </c>
      <c r="B116" s="34" t="s">
        <v>14</v>
      </c>
      <c r="C116" s="20"/>
      <c r="D116" s="20"/>
      <c r="E116" s="19">
        <v>-52</v>
      </c>
      <c r="F116" s="20"/>
      <c r="G116" s="20"/>
      <c r="H116" s="19">
        <v>-70</v>
      </c>
      <c r="I116" s="20"/>
      <c r="J116" s="20"/>
      <c r="K116" s="20"/>
      <c r="L116" s="20"/>
      <c r="M116" s="20"/>
      <c r="N116" s="20"/>
      <c r="O116" s="20"/>
      <c r="P116" s="19">
        <v>-9</v>
      </c>
      <c r="Q116" s="20"/>
      <c r="R116" s="20"/>
      <c r="S116" s="20"/>
      <c r="T116" s="20"/>
      <c r="U116" s="19">
        <v>-53</v>
      </c>
      <c r="V116" s="20"/>
      <c r="W116" s="20"/>
      <c r="X116" s="20"/>
      <c r="Y116" s="20"/>
      <c r="Z116" s="20"/>
      <c r="AA116" s="20"/>
      <c r="AB116" s="20"/>
      <c r="AC116" s="37"/>
    </row>
    <row x14ac:dyDescent="0.25" r="117" customHeight="1" ht="17.25">
      <c r="A117" s="554" t="s">
        <v>3731</v>
      </c>
      <c r="B117" s="413" t="s">
        <v>14</v>
      </c>
      <c r="C117" s="460">
        <v>-49</v>
      </c>
      <c r="D117" s="460">
        <v>-44</v>
      </c>
      <c r="E117" s="27"/>
      <c r="F117" s="27"/>
      <c r="G117" s="27"/>
      <c r="H117" s="460">
        <v>-119</v>
      </c>
      <c r="I117" s="27"/>
      <c r="J117" s="27"/>
      <c r="K117" s="460">
        <v>-11</v>
      </c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37"/>
    </row>
    <row x14ac:dyDescent="0.25" r="118" customHeight="1" ht="17.25">
      <c r="A118" s="21" t="s">
        <v>5841</v>
      </c>
      <c r="B118" s="47"/>
      <c r="C118" s="23">
        <f>SUM(C109:C117)</f>
      </c>
      <c r="D118" s="23">
        <f>SUM(D109:D117)</f>
      </c>
      <c r="E118" s="23">
        <f>SUM(E109:E117)</f>
      </c>
      <c r="F118" s="23">
        <f>SUM(F109:F117)</f>
      </c>
      <c r="G118" s="23">
        <f>SUM(G109:G117)</f>
      </c>
      <c r="H118" s="23">
        <f>SUM(H109:H117)</f>
      </c>
      <c r="I118" s="23">
        <f>SUM(I109:I117)</f>
      </c>
      <c r="J118" s="23">
        <f>SUM(J109:J117)</f>
      </c>
      <c r="K118" s="23">
        <f>SUM(K109:K117)</f>
      </c>
      <c r="L118" s="23">
        <f>SUM(L109:L117)</f>
      </c>
      <c r="M118" s="23">
        <f>SUM(M109:M117)</f>
      </c>
      <c r="N118" s="23">
        <f>SUM(N109:N117)</f>
      </c>
      <c r="O118" s="23">
        <f>SUM(O109:O117)</f>
      </c>
      <c r="P118" s="23">
        <f>SUM(P109:P117)</f>
      </c>
      <c r="Q118" s="23">
        <f>SUM(Q109:Q117)</f>
      </c>
      <c r="R118" s="23">
        <f>SUM(R109:R117)</f>
      </c>
      <c r="S118" s="23">
        <f>SUM(S109:S117)</f>
      </c>
      <c r="T118" s="23">
        <f>SUM(T109:T117)</f>
      </c>
      <c r="U118" s="23">
        <f>SUM(U109:U117)</f>
      </c>
      <c r="V118" s="23">
        <f>SUM(V109:V117)</f>
      </c>
      <c r="W118" s="23">
        <f>SUM(W109:W117)</f>
      </c>
      <c r="X118" s="23">
        <f>SUM(X109:X117)</f>
      </c>
      <c r="Y118" s="23">
        <f>SUM(Y109:Y117)</f>
      </c>
      <c r="Z118" s="23">
        <f>SUM(Z109:Z117)</f>
      </c>
      <c r="AA118" s="23">
        <f>SUM(AA109:AA117)</f>
      </c>
      <c r="AB118" s="23">
        <f>SUM(AB109:AB117)</f>
      </c>
      <c r="AC118" s="37"/>
    </row>
    <row x14ac:dyDescent="0.25" r="119" customHeight="1" ht="17.25">
      <c r="A119" s="15">
        <v>45058</v>
      </c>
      <c r="B119" s="34" t="s">
        <v>14</v>
      </c>
      <c r="C119" s="19">
        <v>-72</v>
      </c>
      <c r="D119" s="20"/>
      <c r="E119" s="20"/>
      <c r="F119" s="19">
        <v>-10</v>
      </c>
      <c r="G119" s="20"/>
      <c r="H119" s="19">
        <v>-232</v>
      </c>
      <c r="I119" s="19">
        <v>-50</v>
      </c>
      <c r="J119" s="20"/>
      <c r="K119" s="20"/>
      <c r="L119" s="20"/>
      <c r="M119" s="19">
        <v>-70</v>
      </c>
      <c r="N119" s="19">
        <v>-82</v>
      </c>
      <c r="O119" s="19">
        <v>-26</v>
      </c>
      <c r="P119" s="20"/>
      <c r="Q119" s="20"/>
      <c r="R119" s="20"/>
      <c r="S119" s="20"/>
      <c r="T119" s="20"/>
      <c r="U119" s="19">
        <v>-223</v>
      </c>
      <c r="V119" s="20"/>
      <c r="W119" s="20"/>
      <c r="X119" s="20"/>
      <c r="Y119" s="20"/>
      <c r="Z119" s="20"/>
      <c r="AA119" s="20"/>
      <c r="AB119" s="20"/>
      <c r="AC119" s="37"/>
    </row>
    <row x14ac:dyDescent="0.25" r="120" customHeight="1" ht="17.25">
      <c r="A120" s="200">
        <v>45058</v>
      </c>
      <c r="B120" s="29" t="s">
        <v>6040</v>
      </c>
      <c r="C120" s="31"/>
      <c r="D120" s="31"/>
      <c r="E120" s="31"/>
      <c r="F120" s="30">
        <v>-130</v>
      </c>
      <c r="G120" s="31"/>
      <c r="H120" s="30">
        <v>-100</v>
      </c>
      <c r="I120" s="31"/>
      <c r="J120" s="31"/>
      <c r="K120" s="30">
        <v>-10</v>
      </c>
      <c r="L120" s="31"/>
      <c r="M120" s="31"/>
      <c r="N120" s="30">
        <v>-47</v>
      </c>
      <c r="O120" s="31"/>
      <c r="P120" s="31"/>
      <c r="Q120" s="31"/>
      <c r="R120" s="31"/>
      <c r="S120" s="31"/>
      <c r="T120" s="31"/>
      <c r="U120" s="30">
        <v>-50</v>
      </c>
      <c r="V120" s="31"/>
      <c r="W120" s="31"/>
      <c r="X120" s="31"/>
      <c r="Y120" s="31"/>
      <c r="Z120" s="31"/>
      <c r="AA120" s="31"/>
      <c r="AB120" s="31"/>
      <c r="AC120" s="37"/>
    </row>
    <row x14ac:dyDescent="0.25" r="121" customHeight="1" ht="17.25">
      <c r="A121" s="15">
        <v>45119</v>
      </c>
      <c r="B121" s="16" t="s">
        <v>14</v>
      </c>
      <c r="C121" s="19">
        <v>-83</v>
      </c>
      <c r="D121" s="20"/>
      <c r="E121" s="20"/>
      <c r="F121" s="20"/>
      <c r="G121" s="20"/>
      <c r="H121" s="19">
        <v>-50</v>
      </c>
      <c r="I121" s="19">
        <v>-40</v>
      </c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19">
        <v>-50</v>
      </c>
      <c r="V121" s="20"/>
      <c r="W121" s="20"/>
      <c r="X121" s="20"/>
      <c r="Y121" s="20"/>
      <c r="Z121" s="20"/>
      <c r="AA121" s="20"/>
      <c r="AB121" s="20"/>
      <c r="AC121" s="37"/>
    </row>
    <row x14ac:dyDescent="0.25" r="122" customHeight="1" ht="17.25">
      <c r="A122" s="15">
        <v>45119</v>
      </c>
      <c r="B122" s="16" t="s">
        <v>14</v>
      </c>
      <c r="C122" s="19">
        <v>-44</v>
      </c>
      <c r="D122" s="19">
        <v>-150</v>
      </c>
      <c r="E122" s="20"/>
      <c r="F122" s="19">
        <v>-33</v>
      </c>
      <c r="G122" s="20"/>
      <c r="H122" s="19">
        <v>-10</v>
      </c>
      <c r="I122" s="19">
        <v>-22</v>
      </c>
      <c r="J122" s="20"/>
      <c r="K122" s="20"/>
      <c r="L122" s="20"/>
      <c r="M122" s="20"/>
      <c r="N122" s="19">
        <v>-24</v>
      </c>
      <c r="O122" s="20"/>
      <c r="P122" s="20"/>
      <c r="Q122" s="20"/>
      <c r="R122" s="20"/>
      <c r="S122" s="20"/>
      <c r="T122" s="20"/>
      <c r="U122" s="19">
        <v>-40</v>
      </c>
      <c r="V122" s="20"/>
      <c r="W122" s="20"/>
      <c r="X122" s="20"/>
      <c r="Y122" s="20"/>
      <c r="Z122" s="20"/>
      <c r="AA122" s="20"/>
      <c r="AB122" s="20"/>
      <c r="AC122" s="37"/>
    </row>
    <row x14ac:dyDescent="0.25" r="123" customHeight="1" ht="17.25">
      <c r="A123" s="28">
        <v>45272</v>
      </c>
      <c r="B123" s="29" t="s">
        <v>6040</v>
      </c>
      <c r="C123" s="30">
        <v>-23</v>
      </c>
      <c r="D123" s="30">
        <v>-94</v>
      </c>
      <c r="E123" s="31"/>
      <c r="F123" s="31"/>
      <c r="G123" s="31"/>
      <c r="H123" s="57"/>
      <c r="I123" s="30">
        <v>-37</v>
      </c>
      <c r="J123" s="31"/>
      <c r="K123" s="31"/>
      <c r="L123" s="31"/>
      <c r="M123" s="57"/>
      <c r="N123" s="57"/>
      <c r="O123" s="57"/>
      <c r="P123" s="31"/>
      <c r="Q123" s="31"/>
      <c r="R123" s="31"/>
      <c r="S123" s="31"/>
      <c r="T123" s="31"/>
      <c r="U123" s="57"/>
      <c r="V123" s="31"/>
      <c r="W123" s="31"/>
      <c r="X123" s="31"/>
      <c r="Y123" s="31"/>
      <c r="Z123" s="31"/>
      <c r="AA123" s="31"/>
      <c r="AB123" s="31"/>
      <c r="AC123" s="37"/>
    </row>
    <row x14ac:dyDescent="0.25" r="124" customHeight="1" ht="17.25">
      <c r="A124" s="33">
        <v>45272</v>
      </c>
      <c r="B124" s="34" t="s">
        <v>14</v>
      </c>
      <c r="C124" s="20"/>
      <c r="D124" s="20"/>
      <c r="E124" s="19">
        <v>-350</v>
      </c>
      <c r="F124" s="20"/>
      <c r="G124" s="19">
        <v>-1</v>
      </c>
      <c r="H124" s="19">
        <v>-57</v>
      </c>
      <c r="I124" s="19">
        <v>-20</v>
      </c>
      <c r="J124" s="20"/>
      <c r="K124" s="20"/>
      <c r="L124" s="19">
        <v>-50</v>
      </c>
      <c r="M124" s="19">
        <v>-21</v>
      </c>
      <c r="N124" s="19">
        <v>-10</v>
      </c>
      <c r="O124" s="19">
        <v>-15</v>
      </c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37"/>
    </row>
    <row x14ac:dyDescent="0.25" r="125" customHeight="1" ht="17.25">
      <c r="A125" s="33">
        <v>45272</v>
      </c>
      <c r="B125" s="34" t="s">
        <v>14</v>
      </c>
      <c r="C125" s="20"/>
      <c r="D125" s="20"/>
      <c r="E125" s="20"/>
      <c r="F125" s="20"/>
      <c r="G125" s="19">
        <v>-3</v>
      </c>
      <c r="H125" s="20"/>
      <c r="I125" s="20"/>
      <c r="J125" s="20"/>
      <c r="K125" s="19">
        <v>-20</v>
      </c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37"/>
    </row>
    <row x14ac:dyDescent="0.25" r="126" customHeight="1" ht="17.25">
      <c r="A126" s="28" t="s">
        <v>2015</v>
      </c>
      <c r="B126" s="29" t="s">
        <v>6041</v>
      </c>
      <c r="C126" s="31"/>
      <c r="D126" s="31"/>
      <c r="E126" s="31"/>
      <c r="F126" s="31"/>
      <c r="G126" s="30">
        <v>-10</v>
      </c>
      <c r="H126" s="30">
        <v>-250</v>
      </c>
      <c r="I126" s="30">
        <v>-27</v>
      </c>
      <c r="J126" s="31"/>
      <c r="K126" s="57"/>
      <c r="L126" s="57"/>
      <c r="M126" s="57"/>
      <c r="N126" s="57"/>
      <c r="O126" s="57"/>
      <c r="P126" s="31"/>
      <c r="Q126" s="31"/>
      <c r="R126" s="31"/>
      <c r="S126" s="31"/>
      <c r="T126" s="31"/>
      <c r="U126" s="57"/>
      <c r="V126" s="31"/>
      <c r="W126" s="31"/>
      <c r="X126" s="31"/>
      <c r="Y126" s="31"/>
      <c r="Z126" s="31"/>
      <c r="AA126" s="31"/>
      <c r="AB126" s="31"/>
      <c r="AC126" s="37"/>
    </row>
    <row x14ac:dyDescent="0.25" r="127" customHeight="1" ht="17.25">
      <c r="A127" s="28" t="s">
        <v>2015</v>
      </c>
      <c r="B127" s="29" t="s">
        <v>6021</v>
      </c>
      <c r="C127" s="31"/>
      <c r="D127" s="31"/>
      <c r="E127" s="31"/>
      <c r="F127" s="30">
        <v>50</v>
      </c>
      <c r="G127" s="31"/>
      <c r="H127" s="31"/>
      <c r="I127" s="31"/>
      <c r="J127" s="31"/>
      <c r="K127" s="57"/>
      <c r="L127" s="57"/>
      <c r="M127" s="57"/>
      <c r="N127" s="57"/>
      <c r="O127" s="57"/>
      <c r="P127" s="31"/>
      <c r="Q127" s="31"/>
      <c r="R127" s="31"/>
      <c r="S127" s="31"/>
      <c r="T127" s="31"/>
      <c r="U127" s="57"/>
      <c r="V127" s="31"/>
      <c r="W127" s="31"/>
      <c r="X127" s="31"/>
      <c r="Y127" s="31"/>
      <c r="Z127" s="31"/>
      <c r="AA127" s="31"/>
      <c r="AB127" s="31"/>
      <c r="AC127" s="37"/>
    </row>
    <row x14ac:dyDescent="0.25" r="128" customHeight="1" ht="17.25">
      <c r="A128" s="28" t="s">
        <v>2040</v>
      </c>
      <c r="B128" s="29" t="s">
        <v>6040</v>
      </c>
      <c r="C128" s="30">
        <v>-66</v>
      </c>
      <c r="D128" s="30">
        <v>-66</v>
      </c>
      <c r="E128" s="30">
        <v>-130</v>
      </c>
      <c r="F128" s="30">
        <v>-35</v>
      </c>
      <c r="G128" s="31"/>
      <c r="H128" s="31"/>
      <c r="I128" s="30">
        <v>-25</v>
      </c>
      <c r="J128" s="31"/>
      <c r="K128" s="57"/>
      <c r="L128" s="57"/>
      <c r="M128" s="57"/>
      <c r="N128" s="57"/>
      <c r="O128" s="57"/>
      <c r="P128" s="31"/>
      <c r="Q128" s="31"/>
      <c r="R128" s="31"/>
      <c r="S128" s="31"/>
      <c r="T128" s="31"/>
      <c r="U128" s="57"/>
      <c r="V128" s="31"/>
      <c r="W128" s="31"/>
      <c r="X128" s="31"/>
      <c r="Y128" s="31"/>
      <c r="Z128" s="31"/>
      <c r="AA128" s="31"/>
      <c r="AB128" s="31"/>
      <c r="AC128" s="37"/>
    </row>
    <row x14ac:dyDescent="0.25" r="129" customHeight="1" ht="17.25">
      <c r="A129" s="21" t="s">
        <v>5851</v>
      </c>
      <c r="B129" s="47"/>
      <c r="C129" s="23">
        <f>SUM(C118:C128)</f>
      </c>
      <c r="D129" s="23">
        <f>SUM(D118:D128)</f>
      </c>
      <c r="E129" s="23">
        <f>SUM(E118:E128)</f>
      </c>
      <c r="F129" s="23">
        <f>SUM(F118:F128)</f>
      </c>
      <c r="G129" s="23">
        <f>SUM(G118:G128)</f>
      </c>
      <c r="H129" s="23">
        <f>SUM(H118:H128)</f>
      </c>
      <c r="I129" s="23">
        <f>SUM(I118:I128)</f>
      </c>
      <c r="J129" s="23">
        <f>SUM(J118:J128)</f>
      </c>
      <c r="K129" s="23">
        <f>SUM(K118:K128)</f>
      </c>
      <c r="L129" s="23">
        <f>SUM(L118:L128)</f>
      </c>
      <c r="M129" s="23">
        <f>SUM(M118:M128)</f>
      </c>
      <c r="N129" s="23">
        <f>SUM(N118:N128)</f>
      </c>
      <c r="O129" s="23">
        <f>SUM(O118:O128)</f>
      </c>
      <c r="P129" s="23">
        <f>SUM(P118:P128)</f>
      </c>
      <c r="Q129" s="23">
        <f>SUM(Q118:Q128)</f>
      </c>
      <c r="R129" s="23">
        <f>SUM(R118:R128)</f>
      </c>
      <c r="S129" s="23">
        <f>SUM(S118:S128)</f>
      </c>
      <c r="T129" s="23">
        <f>SUM(T118:T128)</f>
      </c>
      <c r="U129" s="23">
        <f>SUM(U118:U128)</f>
      </c>
      <c r="V129" s="23">
        <f>SUM(V118:V128)</f>
      </c>
      <c r="W129" s="23">
        <f>SUM(W118:W128)</f>
      </c>
      <c r="X129" s="23">
        <f>SUM(X118:X128)</f>
      </c>
      <c r="Y129" s="23">
        <f>SUM(Y118:Y128)</f>
      </c>
      <c r="Z129" s="23">
        <f>SUM(Z118:Z128)</f>
      </c>
      <c r="AA129" s="23">
        <f>SUM(AA118:AA128)</f>
      </c>
      <c r="AB129" s="23">
        <f>SUM(AB118:AB128)</f>
      </c>
      <c r="AC129" s="37"/>
    </row>
    <row x14ac:dyDescent="0.25" r="130" customHeight="1" ht="17.25">
      <c r="A130" s="33">
        <v>45413</v>
      </c>
      <c r="B130" s="34" t="s">
        <v>14</v>
      </c>
      <c r="C130" s="130">
        <v>-12</v>
      </c>
      <c r="D130" s="130">
        <v>-10</v>
      </c>
      <c r="E130" s="130">
        <v>-180</v>
      </c>
      <c r="F130" s="20"/>
      <c r="G130" s="130">
        <v>-10</v>
      </c>
      <c r="H130" s="130">
        <v>-140</v>
      </c>
      <c r="I130" s="130">
        <v>-18</v>
      </c>
      <c r="J130" s="20"/>
      <c r="K130" s="20"/>
      <c r="L130" s="20"/>
      <c r="M130" s="20"/>
      <c r="N130" s="130">
        <v>-15</v>
      </c>
      <c r="O130" s="20"/>
      <c r="P130" s="20"/>
      <c r="Q130" s="20"/>
      <c r="R130" s="20"/>
      <c r="S130" s="20"/>
      <c r="T130" s="20"/>
      <c r="U130" s="130">
        <v>-226</v>
      </c>
      <c r="V130" s="20"/>
      <c r="W130" s="20"/>
      <c r="X130" s="20"/>
      <c r="Y130" s="20"/>
      <c r="Z130" s="20"/>
      <c r="AA130" s="20"/>
      <c r="AB130" s="20"/>
      <c r="AC130" s="37"/>
    </row>
    <row x14ac:dyDescent="0.25" r="131" customHeight="1" ht="17.25">
      <c r="A131" s="33">
        <v>45536</v>
      </c>
      <c r="B131" s="34" t="s">
        <v>14</v>
      </c>
      <c r="C131" s="57"/>
      <c r="D131" s="130">
        <v>-62</v>
      </c>
      <c r="E131" s="20"/>
      <c r="F131" s="20"/>
      <c r="G131" s="57"/>
      <c r="H131" s="57"/>
      <c r="I131" s="57"/>
      <c r="J131" s="20"/>
      <c r="K131" s="130">
        <v>-10</v>
      </c>
      <c r="L131" s="130">
        <v>-106</v>
      </c>
      <c r="M131" s="130">
        <v>-52</v>
      </c>
      <c r="N131" s="130">
        <v>-10</v>
      </c>
      <c r="O131" s="130">
        <v>-50</v>
      </c>
      <c r="P131" s="130">
        <v>-6</v>
      </c>
      <c r="Q131" s="20"/>
      <c r="R131" s="20"/>
      <c r="S131" s="20"/>
      <c r="T131" s="20"/>
      <c r="U131" s="57"/>
      <c r="V131" s="20"/>
      <c r="W131" s="130">
        <v>-40</v>
      </c>
      <c r="X131" s="130">
        <v>-18</v>
      </c>
      <c r="Y131" s="20"/>
      <c r="Z131" s="20"/>
      <c r="AA131" s="20"/>
      <c r="AB131" s="20"/>
      <c r="AC131" s="37"/>
    </row>
    <row x14ac:dyDescent="0.25" r="132" customHeight="1" ht="17.25">
      <c r="A132" s="62" t="s">
        <v>5859</v>
      </c>
      <c r="B132" s="63"/>
      <c r="C132" s="80">
        <f>SUM(C129:C131)</f>
      </c>
      <c r="D132" s="80">
        <f>SUM(D129:D131)</f>
      </c>
      <c r="E132" s="49">
        <f>SUM(E129:E131)</f>
      </c>
      <c r="F132" s="80">
        <f>SUM(F129:F131)</f>
      </c>
      <c r="G132" s="80">
        <f>SUM(G129:G131)</f>
      </c>
      <c r="H132" s="80">
        <f>SUM(H129:H131)</f>
      </c>
      <c r="I132" s="80">
        <f>SUM(I129:I131)</f>
      </c>
      <c r="J132" s="80">
        <f>SUM(J129:J131)</f>
      </c>
      <c r="K132" s="80">
        <f>SUM(K129:K131)</f>
      </c>
      <c r="L132" s="80">
        <f>SUM(L129:L131)</f>
      </c>
      <c r="M132" s="80">
        <f>SUM(M129:M131)</f>
      </c>
      <c r="N132" s="80">
        <f>SUM(N129:N131)</f>
      </c>
      <c r="O132" s="80">
        <f>SUM(O129:O131)</f>
      </c>
      <c r="P132" s="80">
        <f>SUM(P129:P131)</f>
      </c>
      <c r="Q132" s="80">
        <f>SUM(Q129:Q131)</f>
      </c>
      <c r="R132" s="80">
        <f>SUM(R129:R131)</f>
      </c>
      <c r="S132" s="80">
        <f>SUM(S129:S131)</f>
      </c>
      <c r="T132" s="80">
        <f>SUM(T129:T131)</f>
      </c>
      <c r="U132" s="80">
        <f>SUM(U129:U131)</f>
      </c>
      <c r="V132" s="81">
        <f>SUM(V129:V131)</f>
      </c>
      <c r="W132" s="80">
        <f>SUM(W129:W131)</f>
      </c>
      <c r="X132" s="80">
        <f>SUM(X129:X131)</f>
      </c>
      <c r="Y132" s="80">
        <f>SUM(Y129:Y131)</f>
      </c>
      <c r="Z132" s="80">
        <f>SUM(Z129:Z131)</f>
      </c>
      <c r="AA132" s="80">
        <f>SUM(AA129:AA131)</f>
      </c>
      <c r="AB132" s="81">
        <f>SUM(AB129:AB131)</f>
      </c>
      <c r="AC132" s="6" t="s">
        <v>2709</v>
      </c>
    </row>
    <row x14ac:dyDescent="0.25" r="133" customHeight="1" ht="17.25">
      <c r="A133" s="33">
        <v>45445</v>
      </c>
      <c r="B133" s="34" t="s">
        <v>14</v>
      </c>
      <c r="C133" s="130">
        <v>-17</v>
      </c>
      <c r="D133" s="130">
        <v>-44</v>
      </c>
      <c r="E133" s="20"/>
      <c r="F133" s="20"/>
      <c r="G133" s="130">
        <v>-6</v>
      </c>
      <c r="H133" s="20"/>
      <c r="I133" s="130">
        <v>-15</v>
      </c>
      <c r="J133" s="130">
        <v>-3</v>
      </c>
      <c r="K133" s="130">
        <v>-13</v>
      </c>
      <c r="L133" s="20"/>
      <c r="M133" s="130">
        <v>-50</v>
      </c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130">
        <v>-2</v>
      </c>
      <c r="Y133" s="20"/>
      <c r="Z133" s="20"/>
      <c r="AA133" s="20"/>
      <c r="AB133" s="20"/>
      <c r="AC133" s="37"/>
    </row>
    <row x14ac:dyDescent="0.25" r="134" customHeight="1" ht="17.25">
      <c r="A134" s="33" t="s">
        <v>3323</v>
      </c>
      <c r="B134" s="16" t="s">
        <v>14</v>
      </c>
      <c r="C134" s="57"/>
      <c r="D134" s="57"/>
      <c r="E134" s="20"/>
      <c r="F134" s="20"/>
      <c r="G134" s="57"/>
      <c r="H134" s="20"/>
      <c r="I134" s="57"/>
      <c r="J134" s="57"/>
      <c r="K134" s="57"/>
      <c r="L134" s="130">
        <v>-218</v>
      </c>
      <c r="M134" s="130">
        <v>-131</v>
      </c>
      <c r="N134" s="130">
        <v>-37</v>
      </c>
      <c r="O134" s="130">
        <v>-13</v>
      </c>
      <c r="P134" s="20"/>
      <c r="Q134" s="20"/>
      <c r="R134" s="20"/>
      <c r="S134" s="20"/>
      <c r="T134" s="20"/>
      <c r="U134" s="20"/>
      <c r="V134" s="20"/>
      <c r="W134" s="130">
        <v>-98</v>
      </c>
      <c r="X134" s="57"/>
      <c r="Y134" s="20"/>
      <c r="Z134" s="20"/>
      <c r="AA134" s="20"/>
      <c r="AB134" s="20"/>
      <c r="AC134" s="37"/>
    </row>
    <row x14ac:dyDescent="0.25" r="135" customHeight="1" ht="17.25">
      <c r="A135" s="62" t="s">
        <v>5863</v>
      </c>
      <c r="B135" s="63"/>
      <c r="C135" s="80">
        <f>SUM(C132:C134)</f>
      </c>
      <c r="D135" s="80">
        <f>SUM(D132:D134)</f>
      </c>
      <c r="E135" s="49">
        <f>SUM(E132:E134)</f>
      </c>
      <c r="F135" s="80">
        <f>SUM(F132:F134)</f>
      </c>
      <c r="G135" s="80">
        <f>SUM(G132:G134)</f>
      </c>
      <c r="H135" s="80">
        <f>SUM(H132:H134)</f>
      </c>
      <c r="I135" s="80">
        <f>SUM(I132:I134)</f>
      </c>
      <c r="J135" s="80">
        <f>SUM(J132:J134)</f>
      </c>
      <c r="K135" s="80">
        <f>SUM(K132:K134)</f>
      </c>
      <c r="L135" s="80">
        <f>SUM(L132:L134)</f>
      </c>
      <c r="M135" s="49">
        <f>SUM(M132:M134)</f>
      </c>
      <c r="N135" s="80">
        <f>SUM(N132:N134)</f>
      </c>
      <c r="O135" s="80">
        <f>SUM(O132:O134)</f>
      </c>
      <c r="P135" s="80">
        <f>SUM(P132:P134)</f>
      </c>
      <c r="Q135" s="80">
        <f>SUM(Q132:Q134)</f>
      </c>
      <c r="R135" s="80">
        <f>SUM(R132:R134)</f>
      </c>
      <c r="S135" s="80">
        <f>SUM(S132:S134)</f>
      </c>
      <c r="T135" s="80">
        <f>SUM(T132:T134)</f>
      </c>
      <c r="U135" s="80">
        <f>SUM(U132:U134)</f>
      </c>
      <c r="V135" s="81">
        <f>SUM(V132:V134)</f>
      </c>
      <c r="W135" s="80">
        <f>SUM(W132:W134)</f>
      </c>
      <c r="X135" s="80">
        <f>SUM(X132:X134)</f>
      </c>
      <c r="Y135" s="80">
        <f>SUM(Y132:Y134)</f>
      </c>
      <c r="Z135" s="80">
        <f>SUM(Z132:Z134)</f>
      </c>
      <c r="AA135" s="80">
        <f>SUM(AA132:AA134)</f>
      </c>
      <c r="AB135" s="81">
        <f>SUM(AB132:AB134)</f>
      </c>
      <c r="AC135" s="6" t="s">
        <v>2709</v>
      </c>
    </row>
    <row x14ac:dyDescent="0.25" r="136" customHeight="1" ht="17.25">
      <c r="A136" s="33">
        <v>45385</v>
      </c>
      <c r="B136" s="16" t="s">
        <v>14</v>
      </c>
      <c r="C136" s="20"/>
      <c r="D136" s="20"/>
      <c r="E136" s="20"/>
      <c r="F136" s="130">
        <v>-5</v>
      </c>
      <c r="G136" s="20"/>
      <c r="H136" s="130">
        <v>-205</v>
      </c>
      <c r="I136" s="20"/>
      <c r="J136" s="20"/>
      <c r="K136" s="20"/>
      <c r="L136" s="20"/>
      <c r="M136" s="19">
        <v>-7</v>
      </c>
      <c r="N136" s="130">
        <v>-26</v>
      </c>
      <c r="O136" s="130">
        <v>-10</v>
      </c>
      <c r="P136" s="130">
        <v>-1</v>
      </c>
      <c r="Q136" s="20"/>
      <c r="R136" s="130">
        <v>-2</v>
      </c>
      <c r="S136" s="20"/>
      <c r="T136" s="20"/>
      <c r="U136" s="130">
        <v>-121</v>
      </c>
      <c r="V136" s="20"/>
      <c r="W136" s="20"/>
      <c r="X136" s="20"/>
      <c r="Y136" s="20"/>
      <c r="Z136" s="20"/>
      <c r="AA136" s="20"/>
      <c r="AB136" s="20"/>
      <c r="AC136" s="37"/>
    </row>
    <row x14ac:dyDescent="0.25" r="137" customHeight="1" ht="17.25">
      <c r="A137" s="33">
        <v>45385</v>
      </c>
      <c r="B137" s="34" t="s">
        <v>1788</v>
      </c>
      <c r="C137" s="35"/>
      <c r="D137" s="35"/>
      <c r="E137" s="35"/>
      <c r="F137" s="59"/>
      <c r="G137" s="35"/>
      <c r="H137" s="59"/>
      <c r="I137" s="35"/>
      <c r="J137" s="35"/>
      <c r="K137" s="35"/>
      <c r="L137" s="35"/>
      <c r="M137" s="130">
        <v>129</v>
      </c>
      <c r="N137" s="130">
        <v>27</v>
      </c>
      <c r="O137" s="59"/>
      <c r="P137" s="59"/>
      <c r="Q137" s="35"/>
      <c r="R137" s="59"/>
      <c r="S137" s="35"/>
      <c r="T137" s="35"/>
      <c r="U137" s="59"/>
      <c r="V137" s="35"/>
      <c r="W137" s="35"/>
      <c r="X137" s="35"/>
      <c r="Y137" s="35"/>
      <c r="Z137" s="35"/>
      <c r="AA137" s="35"/>
      <c r="AB137" s="35"/>
      <c r="AC137" s="37"/>
    </row>
    <row x14ac:dyDescent="0.25" r="138" customHeight="1" ht="17.25">
      <c r="A138" s="33">
        <v>45415</v>
      </c>
      <c r="B138" s="16" t="s">
        <v>6042</v>
      </c>
      <c r="C138" s="20"/>
      <c r="D138" s="20"/>
      <c r="E138" s="20"/>
      <c r="F138" s="57"/>
      <c r="G138" s="20"/>
      <c r="H138" s="57"/>
      <c r="I138" s="20"/>
      <c r="J138" s="20"/>
      <c r="K138" s="20"/>
      <c r="L138" s="130">
        <v>218</v>
      </c>
      <c r="M138" s="57"/>
      <c r="N138" s="57"/>
      <c r="O138" s="130">
        <v>13</v>
      </c>
      <c r="P138" s="57"/>
      <c r="Q138" s="20"/>
      <c r="R138" s="57"/>
      <c r="S138" s="20"/>
      <c r="T138" s="20"/>
      <c r="U138" s="57"/>
      <c r="V138" s="20"/>
      <c r="W138" s="20"/>
      <c r="X138" s="20"/>
      <c r="Y138" s="20"/>
      <c r="Z138" s="20"/>
      <c r="AA138" s="20"/>
      <c r="AB138" s="20"/>
      <c r="AC138" s="37"/>
    </row>
    <row x14ac:dyDescent="0.25" r="139" customHeight="1" ht="17.25">
      <c r="A139" s="62" t="s">
        <v>5875</v>
      </c>
      <c r="B139" s="63"/>
      <c r="C139" s="81">
        <f>SUM(C135:C138)</f>
      </c>
      <c r="D139" s="80">
        <f>SUM(D135:D138)</f>
      </c>
      <c r="E139" s="49">
        <f>SUM(E135:E138)</f>
      </c>
      <c r="F139" s="80">
        <f>SUM(F135:F138)</f>
      </c>
      <c r="G139" s="80">
        <f>SUM(G135:G138)</f>
      </c>
      <c r="H139" s="80">
        <f>SUM(H135:H138)</f>
      </c>
      <c r="I139" s="80">
        <f>SUM(I135:I138)</f>
      </c>
      <c r="J139" s="81">
        <f>SUM(J135:J138)</f>
      </c>
      <c r="K139" s="80">
        <f>SUM(K135:K138)</f>
      </c>
      <c r="L139" s="80">
        <f>SUM(L135:L138)</f>
      </c>
      <c r="M139" s="80">
        <f>SUM(M135:M138)</f>
      </c>
      <c r="N139" s="80">
        <f>SUM(N135:N138)</f>
      </c>
      <c r="O139" s="80">
        <f>SUM(O135:O138)</f>
      </c>
      <c r="P139" s="80">
        <f>SUM(P135:P138)</f>
      </c>
      <c r="Q139" s="80">
        <f>SUM(Q135:Q138)</f>
      </c>
      <c r="R139" s="80">
        <f>SUM(R135:R138)</f>
      </c>
      <c r="S139" s="80">
        <f>SUM(S135:S138)</f>
      </c>
      <c r="T139" s="80">
        <f>SUM(T135:T138)</f>
      </c>
      <c r="U139" s="80">
        <f>SUM(U135:U138)</f>
      </c>
      <c r="V139" s="81">
        <f>SUM(V135:V138)</f>
      </c>
      <c r="W139" s="80">
        <f>SUM(W135:W138)</f>
      </c>
      <c r="X139" s="80">
        <f>SUM(X135:X138)</f>
      </c>
      <c r="Y139" s="80">
        <f>SUM(Y135:Y138)</f>
      </c>
      <c r="Z139" s="80">
        <f>SUM(Z135:Z138)</f>
      </c>
      <c r="AA139" s="80">
        <f>SUM(AA135:AA138)</f>
      </c>
      <c r="AB139" s="81">
        <f>SUM(AB135:AB138)</f>
      </c>
      <c r="AC139" s="6" t="s">
        <v>2709</v>
      </c>
    </row>
    <row x14ac:dyDescent="0.25" r="140" customHeight="1" ht="17.25">
      <c r="A140" s="33"/>
      <c r="B140" s="34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37"/>
    </row>
    <row x14ac:dyDescent="0.25" r="141" customHeight="1" ht="17.25">
      <c r="A141" s="62" t="s">
        <v>5876</v>
      </c>
      <c r="B141" s="63"/>
      <c r="C141" s="81">
        <f>SUM(C139:C140)</f>
      </c>
      <c r="D141" s="80">
        <f>SUM(D139:D140)</f>
      </c>
      <c r="E141" s="49">
        <f>SUM(E139:E140)</f>
      </c>
      <c r="F141" s="80">
        <f>SUM(F139:F140)</f>
      </c>
      <c r="G141" s="80">
        <f>SUM(G139:G140)</f>
      </c>
      <c r="H141" s="80">
        <f>SUM(H139:H140)</f>
      </c>
      <c r="I141" s="80">
        <f>SUM(I139:I140)</f>
      </c>
      <c r="J141" s="81">
        <f>SUM(J139:J140)</f>
      </c>
      <c r="K141" s="80">
        <f>SUM(K139:K140)</f>
      </c>
      <c r="L141" s="80">
        <f>SUM(L139:L140)</f>
      </c>
      <c r="M141" s="80">
        <f>SUM(M139:M140)</f>
      </c>
      <c r="N141" s="80">
        <f>SUM(N139:N140)</f>
      </c>
      <c r="O141" s="80">
        <f>SUM(O139:O140)</f>
      </c>
      <c r="P141" s="80">
        <f>SUM(P139:P140)</f>
      </c>
      <c r="Q141" s="80">
        <f>SUM(Q139:Q140)</f>
      </c>
      <c r="R141" s="80">
        <f>SUM(R139:R140)</f>
      </c>
      <c r="S141" s="80">
        <f>SUM(S139:S140)</f>
      </c>
      <c r="T141" s="80">
        <f>SUM(T139:T140)</f>
      </c>
      <c r="U141" s="81">
        <f>SUM(U139:U140)</f>
      </c>
      <c r="V141" s="81">
        <f>SUM(V139:V140)</f>
      </c>
      <c r="W141" s="80">
        <f>SUM(W139:W140)</f>
      </c>
      <c r="X141" s="80">
        <f>SUM(X139:X140)</f>
      </c>
      <c r="Y141" s="80">
        <f>SUM(Y139:Y140)</f>
      </c>
      <c r="Z141" s="80">
        <f>SUM(Z139:Z140)</f>
      </c>
      <c r="AA141" s="80">
        <f>SUM(AA139:AA140)</f>
      </c>
      <c r="AB141" s="81">
        <f>SUM(AB139:AB140)</f>
      </c>
      <c r="AC141" s="6" t="s">
        <v>2709</v>
      </c>
    </row>
    <row x14ac:dyDescent="0.25" r="142" customHeight="1" ht="17.25">
      <c r="A142" s="33"/>
      <c r="B142" s="34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37"/>
    </row>
    <row x14ac:dyDescent="0.25" r="143" customHeight="1" ht="17.25">
      <c r="A143" s="62" t="s">
        <v>5834</v>
      </c>
      <c r="B143" s="63"/>
      <c r="C143" s="81">
        <f>SUM(C141:C142)</f>
      </c>
      <c r="D143" s="80">
        <f>SUM(D141:D142)</f>
      </c>
      <c r="E143" s="49">
        <f>SUM(E141:E142)</f>
      </c>
      <c r="F143" s="80">
        <f>SUM(F141:F142)</f>
      </c>
      <c r="G143" s="80">
        <f>SUM(G141:G142)</f>
      </c>
      <c r="H143" s="80">
        <f>SUM(H141:H142)</f>
      </c>
      <c r="I143" s="80">
        <f>SUM(I141:I142)</f>
      </c>
      <c r="J143" s="81">
        <f>SUM(J141:J142)</f>
      </c>
      <c r="K143" s="80">
        <f>SUM(K141:K142)</f>
      </c>
      <c r="L143" s="80">
        <f>SUM(L141:L142)</f>
      </c>
      <c r="M143" s="80">
        <f>SUM(M141:M142)</f>
      </c>
      <c r="N143" s="80">
        <f>SUM(N141:N142)</f>
      </c>
      <c r="O143" s="80">
        <f>SUM(O141:O142)</f>
      </c>
      <c r="P143" s="80">
        <f>SUM(P141:P142)</f>
      </c>
      <c r="Q143" s="80">
        <f>SUM(Q141:Q142)</f>
      </c>
      <c r="R143" s="80">
        <f>SUM(R141:R142)</f>
      </c>
      <c r="S143" s="80">
        <f>SUM(S141:S142)</f>
      </c>
      <c r="T143" s="80">
        <f>SUM(T141:T142)</f>
      </c>
      <c r="U143" s="81">
        <f>SUM(U141:U142)</f>
      </c>
      <c r="V143" s="81">
        <f>SUM(V141:V142)</f>
      </c>
      <c r="W143" s="80">
        <f>SUM(W141:W142)</f>
      </c>
      <c r="X143" s="80">
        <f>SUM(X141:X142)</f>
      </c>
      <c r="Y143" s="80">
        <f>SUM(Y141:Y142)</f>
      </c>
      <c r="Z143" s="80">
        <f>SUM(Z141:Z142)</f>
      </c>
      <c r="AA143" s="80">
        <f>SUM(AA141:AA142)</f>
      </c>
      <c r="AB143" s="81">
        <f>SUM(AB141:AB142)</f>
      </c>
      <c r="AC143" s="6" t="s">
        <v>2709</v>
      </c>
    </row>
    <row x14ac:dyDescent="0.25" r="144" customHeight="1" ht="17.25">
      <c r="A144" s="33"/>
      <c r="B144" s="34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37"/>
    </row>
    <row x14ac:dyDescent="0.25" r="145" customHeight="1" ht="17.25">
      <c r="A145" s="62" t="s">
        <v>6043</v>
      </c>
      <c r="B145" s="63"/>
      <c r="C145" s="81">
        <f>SUM(C143:C144)</f>
      </c>
      <c r="D145" s="80">
        <f>SUM(D143:D144)</f>
      </c>
      <c r="E145" s="49">
        <f>SUM(E143:E144)</f>
      </c>
      <c r="F145" s="80">
        <f>SUM(F143:F144)</f>
      </c>
      <c r="G145" s="80">
        <f>SUM(G143:G144)</f>
      </c>
      <c r="H145" s="80">
        <f>SUM(H143:H144)</f>
      </c>
      <c r="I145" s="80">
        <f>SUM(I143:I144)</f>
      </c>
      <c r="J145" s="81">
        <f>SUM(J143:J144)</f>
      </c>
      <c r="K145" s="80">
        <f>SUM(K143:K144)</f>
      </c>
      <c r="L145" s="80">
        <f>SUM(L143:L144)</f>
      </c>
      <c r="M145" s="80">
        <f>SUM(M143:M144)</f>
      </c>
      <c r="N145" s="80">
        <f>SUM(N143:N144)</f>
      </c>
      <c r="O145" s="80">
        <f>SUM(O143:O144)</f>
      </c>
      <c r="P145" s="80">
        <f>SUM(P143:P144)</f>
      </c>
      <c r="Q145" s="80">
        <f>SUM(Q143:Q144)</f>
      </c>
      <c r="R145" s="80">
        <f>SUM(R143:R144)</f>
      </c>
      <c r="S145" s="80">
        <f>SUM(S143:S144)</f>
      </c>
      <c r="T145" s="80">
        <f>SUM(T143:T144)</f>
      </c>
      <c r="U145" s="81">
        <f>SUM(U143:U144)</f>
      </c>
      <c r="V145" s="81">
        <f>SUM(V143:V144)</f>
      </c>
      <c r="W145" s="80">
        <f>SUM(W143:W144)</f>
      </c>
      <c r="X145" s="80">
        <f>SUM(X143:X144)</f>
      </c>
      <c r="Y145" s="80">
        <f>SUM(Y143:Y144)</f>
      </c>
      <c r="Z145" s="80">
        <f>SUM(Z143:Z144)</f>
      </c>
      <c r="AA145" s="80">
        <f>SUM(AA143:AA144)</f>
      </c>
      <c r="AB145" s="81">
        <f>SUM(AB143:AB144)</f>
      </c>
      <c r="AC145" s="6" t="s">
        <v>2709</v>
      </c>
    </row>
    <row x14ac:dyDescent="0.25" r="146" customHeight="1" ht="17.25">
      <c r="A146" s="33"/>
      <c r="B146" s="34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37"/>
    </row>
    <row x14ac:dyDescent="0.25" r="147" customHeight="1" ht="17.25">
      <c r="A147" s="33"/>
      <c r="B147" s="34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37"/>
    </row>
    <row x14ac:dyDescent="0.25" r="148" customHeight="1" ht="17.25">
      <c r="A148" s="33"/>
      <c r="B148" s="34"/>
      <c r="C148" s="35"/>
      <c r="D148" s="20"/>
      <c r="E148" s="20"/>
      <c r="F148" s="20"/>
      <c r="G148" s="20"/>
      <c r="H148" s="20"/>
      <c r="I148" s="20"/>
      <c r="J148" s="20"/>
      <c r="K148" s="20"/>
      <c r="L148" s="20"/>
      <c r="M148" s="35"/>
      <c r="N148" s="35"/>
      <c r="O148" s="35"/>
      <c r="P148" s="20"/>
      <c r="Q148" s="20"/>
      <c r="R148" s="20"/>
      <c r="S148" s="20"/>
      <c r="T148" s="20"/>
      <c r="U148" s="20"/>
      <c r="V148" s="35"/>
      <c r="W148" s="35"/>
      <c r="X148" s="35"/>
      <c r="Y148" s="35"/>
      <c r="Z148" s="35"/>
      <c r="AA148" s="35"/>
      <c r="AB148" s="20"/>
      <c r="AC148" s="37"/>
    </row>
    <row x14ac:dyDescent="0.25" r="149" customHeight="1" ht="17.25">
      <c r="A149" s="37"/>
      <c r="B149" s="2"/>
      <c r="C149" s="267" t="s">
        <v>6</v>
      </c>
      <c r="D149" s="267" t="s">
        <v>7</v>
      </c>
      <c r="E149" s="267" t="s">
        <v>9</v>
      </c>
      <c r="F149" s="267" t="s">
        <v>8</v>
      </c>
      <c r="G149" s="267" t="s">
        <v>428</v>
      </c>
      <c r="H149" s="267" t="s">
        <v>33</v>
      </c>
      <c r="I149" s="267" t="s">
        <v>10</v>
      </c>
      <c r="J149" s="267" t="s">
        <v>368</v>
      </c>
      <c r="K149" s="267" t="s">
        <v>75</v>
      </c>
      <c r="L149" s="267" t="s">
        <v>1866</v>
      </c>
      <c r="M149" s="267" t="s">
        <v>32</v>
      </c>
      <c r="N149" s="267" t="s">
        <v>31</v>
      </c>
      <c r="O149" s="267" t="s">
        <v>383</v>
      </c>
      <c r="P149" s="267" t="s">
        <v>358</v>
      </c>
      <c r="Q149" s="267" t="s">
        <v>5996</v>
      </c>
      <c r="R149" s="267" t="s">
        <v>2196</v>
      </c>
      <c r="S149" s="267" t="s">
        <v>5997</v>
      </c>
      <c r="T149" s="267" t="s">
        <v>2197</v>
      </c>
      <c r="U149" s="267" t="s">
        <v>1083</v>
      </c>
      <c r="V149" s="267" t="s">
        <v>442</v>
      </c>
      <c r="W149" s="267" t="s">
        <v>1865</v>
      </c>
      <c r="X149" s="267" t="s">
        <v>76</v>
      </c>
      <c r="Y149" s="267" t="s">
        <v>2754</v>
      </c>
      <c r="Z149" s="267" t="s">
        <v>449</v>
      </c>
      <c r="AA149" s="614" t="s">
        <v>1864</v>
      </c>
      <c r="AB149" s="267"/>
      <c r="AC149" s="37"/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69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8.576428571428572" customWidth="1" bestFit="1"/>
    <col min="16" max="16" style="41" width="8.576428571428572" customWidth="1" bestFit="1"/>
    <col min="17" max="17" style="41" width="8.576428571428572" customWidth="1" bestFit="1"/>
    <col min="18" max="18" style="41" width="8.576428571428572" customWidth="1" bestFit="1"/>
    <col min="19" max="19" style="41" width="10.576428571428572" customWidth="1" bestFit="1"/>
    <col min="20" max="20" style="41" width="10.576428571428572" customWidth="1" bestFit="1"/>
    <col min="21" max="21" style="41" width="8.576428571428572" customWidth="1" bestFit="1"/>
    <col min="22" max="22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2"/>
    </row>
    <row x14ac:dyDescent="0.25" r="4" customHeight="1" ht="17.25">
      <c r="A4" s="1" t="s">
        <v>5970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10</v>
      </c>
      <c r="F6" s="267" t="s">
        <v>649</v>
      </c>
      <c r="G6" s="267" t="s">
        <v>9</v>
      </c>
      <c r="H6" s="267" t="s">
        <v>33</v>
      </c>
      <c r="I6" s="267" t="s">
        <v>1866</v>
      </c>
      <c r="J6" s="267" t="s">
        <v>32</v>
      </c>
      <c r="K6" s="267" t="s">
        <v>383</v>
      </c>
      <c r="L6" s="267" t="s">
        <v>5836</v>
      </c>
      <c r="M6" s="267" t="s">
        <v>8</v>
      </c>
      <c r="N6" s="267" t="s">
        <v>75</v>
      </c>
      <c r="O6" s="267" t="s">
        <v>358</v>
      </c>
      <c r="P6" s="267" t="s">
        <v>31</v>
      </c>
      <c r="Q6" s="267" t="s">
        <v>368</v>
      </c>
      <c r="R6" s="267" t="s">
        <v>76</v>
      </c>
      <c r="S6" s="267" t="s">
        <v>5971</v>
      </c>
      <c r="T6" s="267" t="s">
        <v>1083</v>
      </c>
      <c r="U6" s="267"/>
      <c r="V6" s="2"/>
    </row>
    <row x14ac:dyDescent="0.25" r="7" customHeight="1" ht="17.25">
      <c r="A7" s="249">
        <v>44932</v>
      </c>
      <c r="B7" s="193" t="s">
        <v>5972</v>
      </c>
      <c r="C7" s="195">
        <v>28</v>
      </c>
      <c r="D7" s="195">
        <v>40</v>
      </c>
      <c r="E7" s="195">
        <v>16</v>
      </c>
      <c r="F7" s="195">
        <v>11</v>
      </c>
      <c r="G7" s="195">
        <v>56</v>
      </c>
      <c r="H7" s="195">
        <v>70</v>
      </c>
      <c r="I7" s="195">
        <v>24</v>
      </c>
      <c r="J7" s="195">
        <v>20</v>
      </c>
      <c r="K7" s="195">
        <v>20</v>
      </c>
      <c r="L7" s="195">
        <v>6</v>
      </c>
      <c r="M7" s="195">
        <v>6</v>
      </c>
      <c r="N7" s="196"/>
      <c r="O7" s="196"/>
      <c r="P7" s="196"/>
      <c r="Q7" s="196"/>
      <c r="R7" s="196"/>
      <c r="S7" s="196"/>
      <c r="T7" s="196"/>
      <c r="U7" s="196"/>
      <c r="V7" s="2"/>
    </row>
    <row x14ac:dyDescent="0.25" r="8" customHeight="1" ht="17.25">
      <c r="A8" s="21" t="s">
        <v>5973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23">
        <f>SUM(K7)</f>
      </c>
      <c r="L8" s="23">
        <f>SUM(L7)</f>
      </c>
      <c r="M8" s="23">
        <f>SUM(M7)</f>
      </c>
      <c r="N8" s="112"/>
      <c r="O8" s="112"/>
      <c r="P8" s="112"/>
      <c r="Q8" s="112"/>
      <c r="R8" s="112"/>
      <c r="S8" s="112"/>
      <c r="T8" s="112"/>
      <c r="U8" s="23">
        <f>SUM(U7)</f>
      </c>
      <c r="V8" s="2"/>
    </row>
    <row x14ac:dyDescent="0.25" r="9" customHeight="1" ht="17.25">
      <c r="A9" s="28">
        <v>44933</v>
      </c>
      <c r="B9" s="193" t="s">
        <v>5972</v>
      </c>
      <c r="C9" s="30">
        <v>6</v>
      </c>
      <c r="D9" s="30">
        <v>6</v>
      </c>
      <c r="E9" s="31"/>
      <c r="F9" s="31"/>
      <c r="G9" s="30">
        <v>8</v>
      </c>
      <c r="H9" s="30">
        <v>6</v>
      </c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2"/>
    </row>
    <row x14ac:dyDescent="0.25" r="10" customHeight="1" ht="17.25">
      <c r="A10" s="21" t="s">
        <v>5815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  <c r="K10" s="23">
        <f>SUM(K8:K9)</f>
      </c>
      <c r="L10" s="23">
        <f>SUM(L8:L9)</f>
      </c>
      <c r="M10" s="23">
        <f>SUM(M8:M9)</f>
      </c>
      <c r="N10" s="112"/>
      <c r="O10" s="112"/>
      <c r="P10" s="112"/>
      <c r="Q10" s="112"/>
      <c r="R10" s="112"/>
      <c r="S10" s="112"/>
      <c r="T10" s="112"/>
      <c r="U10" s="23">
        <f>SUM(U8:U9)</f>
      </c>
      <c r="V10" s="2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2"/>
    </row>
    <row x14ac:dyDescent="0.25" r="12" customHeight="1" ht="17.25">
      <c r="A12" s="21" t="s">
        <v>5819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23">
        <f>SUM(M10:M11)</f>
      </c>
      <c r="N12" s="112"/>
      <c r="O12" s="112"/>
      <c r="P12" s="112"/>
      <c r="Q12" s="112"/>
      <c r="R12" s="112"/>
      <c r="S12" s="112"/>
      <c r="T12" s="112"/>
      <c r="U12" s="23">
        <f>SUM(U10:U11)</f>
      </c>
      <c r="V12" s="2"/>
    </row>
    <row x14ac:dyDescent="0.25" r="13" customHeight="1" ht="17.25">
      <c r="A13" s="15" t="s">
        <v>2772</v>
      </c>
      <c r="B13" s="16" t="s">
        <v>5974</v>
      </c>
      <c r="C13" s="18"/>
      <c r="D13" s="17">
        <v>10</v>
      </c>
      <c r="E13" s="17">
        <v>32</v>
      </c>
      <c r="F13" s="18"/>
      <c r="G13" s="17">
        <v>20</v>
      </c>
      <c r="H13" s="17">
        <v>30</v>
      </c>
      <c r="I13" s="18"/>
      <c r="J13" s="18"/>
      <c r="K13" s="18"/>
      <c r="L13" s="18"/>
      <c r="M13" s="17">
        <v>50</v>
      </c>
      <c r="N13" s="17">
        <v>60</v>
      </c>
      <c r="O13" s="17">
        <v>50</v>
      </c>
      <c r="P13" s="17">
        <v>40</v>
      </c>
      <c r="Q13" s="36"/>
      <c r="R13" s="36"/>
      <c r="S13" s="36"/>
      <c r="T13" s="36"/>
      <c r="U13" s="18"/>
      <c r="V13" s="2"/>
    </row>
    <row x14ac:dyDescent="0.25" r="14" customHeight="1" ht="17.25">
      <c r="A14" s="15" t="s">
        <v>5975</v>
      </c>
      <c r="B14" s="16" t="s">
        <v>5976</v>
      </c>
      <c r="C14" s="18"/>
      <c r="D14" s="17">
        <v>170</v>
      </c>
      <c r="E14" s="17">
        <v>80</v>
      </c>
      <c r="F14" s="18"/>
      <c r="G14" s="17">
        <v>280</v>
      </c>
      <c r="H14" s="17">
        <v>150</v>
      </c>
      <c r="I14" s="17">
        <v>20</v>
      </c>
      <c r="J14" s="17">
        <v>40</v>
      </c>
      <c r="K14" s="18"/>
      <c r="L14" s="18"/>
      <c r="M14" s="18"/>
      <c r="N14" s="18"/>
      <c r="O14" s="18"/>
      <c r="P14" s="17">
        <v>50</v>
      </c>
      <c r="Q14" s="17">
        <v>170</v>
      </c>
      <c r="R14" s="17">
        <v>30</v>
      </c>
      <c r="S14" s="36"/>
      <c r="T14" s="36"/>
      <c r="U14" s="18"/>
      <c r="V14" s="2"/>
    </row>
    <row x14ac:dyDescent="0.25" r="15" customHeight="1" ht="17.25">
      <c r="A15" s="15" t="s">
        <v>5975</v>
      </c>
      <c r="B15" s="16" t="s">
        <v>5977</v>
      </c>
      <c r="C15" s="36"/>
      <c r="D15" s="36"/>
      <c r="E15" s="36"/>
      <c r="F15" s="17">
        <v>35</v>
      </c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17">
        <v>110</v>
      </c>
      <c r="T15" s="36"/>
      <c r="U15" s="36"/>
      <c r="V15" s="2"/>
    </row>
    <row x14ac:dyDescent="0.25" r="16" customHeight="1" ht="17.25">
      <c r="A16" s="21" t="s">
        <v>5824</v>
      </c>
      <c r="B16" s="47"/>
      <c r="C16" s="23">
        <f>SUM(C12:C15)</f>
      </c>
      <c r="D16" s="23">
        <f>SUM(D12:D15)</f>
      </c>
      <c r="E16" s="23">
        <f>SUM(E12:E15)</f>
      </c>
      <c r="F16" s="23">
        <f>SUM(F12:F15)</f>
      </c>
      <c r="G16" s="23">
        <f>SUM(G12:G15)</f>
      </c>
      <c r="H16" s="23">
        <f>SUM(H12:H15)</f>
      </c>
      <c r="I16" s="23">
        <f>SUM(I12:I15)</f>
      </c>
      <c r="J16" s="23">
        <f>SUM(J12:J15)</f>
      </c>
      <c r="K16" s="23">
        <f>SUM(K12:K15)</f>
      </c>
      <c r="L16" s="23">
        <f>SUM(L12:L15)</f>
      </c>
      <c r="M16" s="23">
        <f>SUM(M12:M15)</f>
      </c>
      <c r="N16" s="23">
        <f>SUM(N12:N15)</f>
      </c>
      <c r="O16" s="23">
        <f>SUM(O12:O15)</f>
      </c>
      <c r="P16" s="23">
        <f>SUM(P12:P15)</f>
      </c>
      <c r="Q16" s="23">
        <f>SUM(Q12:Q15)</f>
      </c>
      <c r="R16" s="23">
        <f>SUM(R12:R15)</f>
      </c>
      <c r="S16" s="23">
        <f>SUM(S12:S15)</f>
      </c>
      <c r="T16" s="112"/>
      <c r="U16" s="23">
        <f>SUM(U12:U15)</f>
      </c>
      <c r="V16" s="2"/>
    </row>
    <row x14ac:dyDescent="0.25" r="17" customHeight="1" ht="17.25">
      <c r="A17" s="15">
        <v>44967</v>
      </c>
      <c r="B17" s="16" t="s">
        <v>5978</v>
      </c>
      <c r="C17" s="18"/>
      <c r="D17" s="17">
        <v>30</v>
      </c>
      <c r="E17" s="17">
        <v>35</v>
      </c>
      <c r="F17" s="17">
        <v>13</v>
      </c>
      <c r="G17" s="17">
        <v>140</v>
      </c>
      <c r="H17" s="17">
        <v>50</v>
      </c>
      <c r="I17" s="18"/>
      <c r="J17" s="17">
        <v>10</v>
      </c>
      <c r="K17" s="18"/>
      <c r="L17" s="18"/>
      <c r="M17" s="17">
        <v>30</v>
      </c>
      <c r="N17" s="18"/>
      <c r="O17" s="17">
        <v>130</v>
      </c>
      <c r="P17" s="18"/>
      <c r="Q17" s="17">
        <v>35</v>
      </c>
      <c r="R17" s="18"/>
      <c r="S17" s="18"/>
      <c r="T17" s="18"/>
      <c r="U17" s="18"/>
      <c r="V17" s="2"/>
    </row>
    <row x14ac:dyDescent="0.25" r="18" customHeight="1" ht="17.25">
      <c r="A18" s="15">
        <v>45087</v>
      </c>
      <c r="B18" s="16" t="s">
        <v>5979</v>
      </c>
      <c r="C18" s="36"/>
      <c r="D18" s="36"/>
      <c r="E18" s="36"/>
      <c r="F18" s="36"/>
      <c r="G18" s="36"/>
      <c r="H18" s="17">
        <v>100</v>
      </c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2"/>
    </row>
    <row x14ac:dyDescent="0.25" r="19" customHeight="1" ht="17.25">
      <c r="A19" s="15" t="s">
        <v>2029</v>
      </c>
      <c r="B19" s="16" t="s">
        <v>14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7">
        <v>-22</v>
      </c>
      <c r="O19" s="17">
        <v>-128</v>
      </c>
      <c r="P19" s="18"/>
      <c r="Q19" s="18"/>
      <c r="R19" s="18"/>
      <c r="S19" s="17">
        <v>-110</v>
      </c>
      <c r="T19" s="36"/>
      <c r="U19" s="18"/>
      <c r="V19" s="2"/>
    </row>
    <row x14ac:dyDescent="0.25" r="20" customHeight="1" ht="17.25">
      <c r="A20" s="33" t="s">
        <v>2517</v>
      </c>
      <c r="B20" s="118" t="s">
        <v>5980</v>
      </c>
      <c r="C20" s="18"/>
      <c r="D20" s="17">
        <v>60</v>
      </c>
      <c r="E20" s="17">
        <v>25</v>
      </c>
      <c r="F20" s="18"/>
      <c r="G20" s="17">
        <v>50</v>
      </c>
      <c r="H20" s="17">
        <v>100</v>
      </c>
      <c r="I20" s="18"/>
      <c r="J20" s="18"/>
      <c r="K20" s="18"/>
      <c r="L20" s="18"/>
      <c r="M20" s="17">
        <v>60</v>
      </c>
      <c r="N20" s="18"/>
      <c r="O20" s="18"/>
      <c r="P20" s="18"/>
      <c r="Q20" s="18"/>
      <c r="R20" s="18"/>
      <c r="S20" s="18"/>
      <c r="T20" s="18"/>
      <c r="U20" s="18"/>
      <c r="V20" s="2"/>
    </row>
    <row x14ac:dyDescent="0.25" r="21" customHeight="1" ht="17.25">
      <c r="A21" s="15" t="s">
        <v>2033</v>
      </c>
      <c r="B21" s="118" t="s">
        <v>5981</v>
      </c>
      <c r="C21" s="36"/>
      <c r="D21" s="36"/>
      <c r="E21" s="17">
        <v>20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2"/>
    </row>
    <row x14ac:dyDescent="0.25" r="22" customHeight="1" ht="17.25">
      <c r="A22" s="15" t="s">
        <v>2521</v>
      </c>
      <c r="B22" s="16" t="s">
        <v>5982</v>
      </c>
      <c r="C22" s="18"/>
      <c r="D22" s="17">
        <v>75</v>
      </c>
      <c r="E22" s="17">
        <v>60</v>
      </c>
      <c r="F22" s="18"/>
      <c r="G22" s="17">
        <v>100</v>
      </c>
      <c r="H22" s="18"/>
      <c r="I22" s="18"/>
      <c r="J22" s="18"/>
      <c r="K22" s="18"/>
      <c r="L22" s="18"/>
      <c r="M22" s="18"/>
      <c r="N22" s="18"/>
      <c r="O22" s="18"/>
      <c r="P22" s="18"/>
      <c r="Q22" s="17">
        <v>50</v>
      </c>
      <c r="R22" s="18"/>
      <c r="S22" s="18"/>
      <c r="T22" s="18"/>
      <c r="U22" s="18"/>
      <c r="V22" s="2"/>
    </row>
    <row x14ac:dyDescent="0.25" r="23" customHeight="1" ht="17.25">
      <c r="A23" s="15" t="s">
        <v>2371</v>
      </c>
      <c r="B23" s="16" t="s">
        <v>14</v>
      </c>
      <c r="C23" s="18"/>
      <c r="D23" s="18"/>
      <c r="E23" s="18"/>
      <c r="F23" s="17">
        <v>-24</v>
      </c>
      <c r="G23" s="18"/>
      <c r="H23" s="18"/>
      <c r="I23" s="18"/>
      <c r="J23" s="18"/>
      <c r="K23" s="18"/>
      <c r="L23" s="18"/>
      <c r="M23" s="18"/>
      <c r="N23" s="18"/>
      <c r="O23" s="17">
        <v>-20</v>
      </c>
      <c r="P23" s="18"/>
      <c r="Q23" s="18"/>
      <c r="R23" s="18"/>
      <c r="S23" s="18"/>
      <c r="T23" s="18"/>
      <c r="U23" s="18"/>
      <c r="V23" s="2"/>
    </row>
    <row x14ac:dyDescent="0.25" r="24" customHeight="1" ht="17.25">
      <c r="A24" s="33" t="s">
        <v>2088</v>
      </c>
      <c r="B24" s="16" t="s">
        <v>14</v>
      </c>
      <c r="C24" s="18"/>
      <c r="D24" s="17">
        <v>-53</v>
      </c>
      <c r="E24" s="17">
        <v>-50</v>
      </c>
      <c r="F24" s="17">
        <v>-8</v>
      </c>
      <c r="G24" s="17">
        <v>-133</v>
      </c>
      <c r="H24" s="17">
        <v>-150</v>
      </c>
      <c r="I24" s="17">
        <v>-12</v>
      </c>
      <c r="J24" s="18"/>
      <c r="K24" s="17">
        <v>-4</v>
      </c>
      <c r="L24" s="18"/>
      <c r="M24" s="17">
        <v>-28</v>
      </c>
      <c r="N24" s="18"/>
      <c r="O24" s="18"/>
      <c r="P24" s="17">
        <v>-22</v>
      </c>
      <c r="Q24" s="17">
        <v>-78</v>
      </c>
      <c r="R24" s="18"/>
      <c r="S24" s="18"/>
      <c r="T24" s="18"/>
      <c r="U24" s="18"/>
      <c r="V24" s="2"/>
    </row>
    <row x14ac:dyDescent="0.25" r="25" customHeight="1" ht="17.25">
      <c r="A25" s="21" t="s">
        <v>5828</v>
      </c>
      <c r="B25" s="47"/>
      <c r="C25" s="23">
        <f>SUM(C16:C24)</f>
      </c>
      <c r="D25" s="23">
        <f>SUM(D16:D24)</f>
      </c>
      <c r="E25" s="23">
        <f>SUM(E16:E24)</f>
      </c>
      <c r="F25" s="23">
        <f>SUM(F16:F24)</f>
      </c>
      <c r="G25" s="23">
        <f>SUM(G16:G24)</f>
      </c>
      <c r="H25" s="23">
        <f>SUM(H16:H24)</f>
      </c>
      <c r="I25" s="23">
        <f>SUM(I16:I24)</f>
      </c>
      <c r="J25" s="23">
        <f>SUM(J16:J24)</f>
      </c>
      <c r="K25" s="23">
        <f>SUM(K16:K24)</f>
      </c>
      <c r="L25" s="23">
        <f>SUM(L16:L24)</f>
      </c>
      <c r="M25" s="23">
        <f>SUM(M16:M24)</f>
      </c>
      <c r="N25" s="23">
        <f>SUM(N16:N24)</f>
      </c>
      <c r="O25" s="23">
        <f>SUM(O16:O24)</f>
      </c>
      <c r="P25" s="23">
        <f>SUM(P16:P24)</f>
      </c>
      <c r="Q25" s="23">
        <f>SUM(Q16:Q24)</f>
      </c>
      <c r="R25" s="23">
        <f>SUM(R16:R24)</f>
      </c>
      <c r="S25" s="23">
        <f>SUM(S16:S24)</f>
      </c>
      <c r="T25" s="112"/>
      <c r="U25" s="23">
        <f>SUM(U16:U24)</f>
      </c>
      <c r="V25" s="2"/>
    </row>
    <row x14ac:dyDescent="0.25" r="26" customHeight="1" ht="15.75">
      <c r="A26" s="608">
        <v>44937</v>
      </c>
      <c r="B26" s="496" t="s">
        <v>5983</v>
      </c>
      <c r="C26" s="543"/>
      <c r="D26" s="879">
        <v>125</v>
      </c>
      <c r="E26" s="879">
        <v>50</v>
      </c>
      <c r="F26" s="879">
        <v>9</v>
      </c>
      <c r="G26" s="879">
        <v>135</v>
      </c>
      <c r="H26" s="879">
        <v>150</v>
      </c>
      <c r="I26" s="879">
        <v>12</v>
      </c>
      <c r="J26" s="543"/>
      <c r="K26" s="879">
        <v>4</v>
      </c>
      <c r="L26" s="543"/>
      <c r="M26" s="879">
        <v>28</v>
      </c>
      <c r="N26" s="543"/>
      <c r="O26" s="543"/>
      <c r="P26" s="879">
        <v>22</v>
      </c>
      <c r="Q26" s="879">
        <v>100</v>
      </c>
      <c r="R26" s="543"/>
      <c r="S26" s="543"/>
      <c r="T26" s="543"/>
      <c r="U26" s="543"/>
      <c r="V26" s="2"/>
    </row>
    <row x14ac:dyDescent="0.25" r="27" customHeight="1" ht="17.25">
      <c r="A27" s="33">
        <v>45027</v>
      </c>
      <c r="B27" s="34" t="s">
        <v>5984</v>
      </c>
      <c r="C27" s="20"/>
      <c r="D27" s="20"/>
      <c r="E27" s="20"/>
      <c r="F27" s="20"/>
      <c r="G27" s="20"/>
      <c r="H27" s="19">
        <v>100</v>
      </c>
      <c r="I27" s="19">
        <v>10</v>
      </c>
      <c r="J27" s="20"/>
      <c r="K27" s="20"/>
      <c r="L27" s="20"/>
      <c r="M27" s="20"/>
      <c r="N27" s="20"/>
      <c r="O27" s="20"/>
      <c r="P27" s="19">
        <v>40</v>
      </c>
      <c r="Q27" s="20"/>
      <c r="R27" s="20"/>
      <c r="S27" s="20"/>
      <c r="T27" s="20"/>
      <c r="U27" s="20"/>
      <c r="V27" s="2"/>
    </row>
    <row x14ac:dyDescent="0.25" r="28" customHeight="1" ht="17.25">
      <c r="A28" s="33" t="s">
        <v>2398</v>
      </c>
      <c r="B28" s="16" t="s">
        <v>14</v>
      </c>
      <c r="C28" s="18"/>
      <c r="D28" s="36"/>
      <c r="E28" s="17">
        <v>-20</v>
      </c>
      <c r="F28" s="36"/>
      <c r="G28" s="36"/>
      <c r="H28" s="36"/>
      <c r="I28" s="36"/>
      <c r="J28" s="18"/>
      <c r="K28" s="36"/>
      <c r="L28" s="18"/>
      <c r="M28" s="36"/>
      <c r="N28" s="18"/>
      <c r="O28" s="18"/>
      <c r="P28" s="36"/>
      <c r="Q28" s="36"/>
      <c r="R28" s="18"/>
      <c r="S28" s="18"/>
      <c r="T28" s="18"/>
      <c r="U28" s="18"/>
      <c r="V28" s="2"/>
    </row>
    <row x14ac:dyDescent="0.25" r="29" customHeight="1" ht="17.25">
      <c r="A29" s="33" t="s">
        <v>2398</v>
      </c>
      <c r="B29" s="16" t="s">
        <v>14</v>
      </c>
      <c r="C29" s="17">
        <v>-5</v>
      </c>
      <c r="D29" s="18"/>
      <c r="E29" s="18"/>
      <c r="F29" s="18"/>
      <c r="G29" s="17">
        <v>-104</v>
      </c>
      <c r="H29" s="17">
        <v>-205</v>
      </c>
      <c r="I29" s="18"/>
      <c r="J29" s="17">
        <v>-9</v>
      </c>
      <c r="K29" s="18"/>
      <c r="L29" s="18"/>
      <c r="M29" s="17">
        <v>-48</v>
      </c>
      <c r="N29" s="18"/>
      <c r="O29" s="17">
        <v>-24</v>
      </c>
      <c r="P29" s="17">
        <v>-53</v>
      </c>
      <c r="Q29" s="17">
        <v>-5</v>
      </c>
      <c r="R29" s="18"/>
      <c r="S29" s="18"/>
      <c r="T29" s="18"/>
      <c r="U29" s="18"/>
      <c r="V29" s="2"/>
    </row>
    <row x14ac:dyDescent="0.25" r="30" customHeight="1" ht="17.25">
      <c r="A30" s="15" t="s">
        <v>5915</v>
      </c>
      <c r="B30" s="16" t="s">
        <v>14</v>
      </c>
      <c r="C30" s="18"/>
      <c r="D30" s="17">
        <v>-64</v>
      </c>
      <c r="E30" s="17">
        <v>-25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7">
        <v>-18</v>
      </c>
      <c r="Q30" s="17">
        <v>-13</v>
      </c>
      <c r="R30" s="17">
        <v>-11</v>
      </c>
      <c r="S30" s="18"/>
      <c r="T30" s="18"/>
      <c r="U30" s="18"/>
      <c r="V30" s="2"/>
    </row>
    <row x14ac:dyDescent="0.25" r="31" customHeight="1" ht="17.25">
      <c r="A31" s="54" t="s">
        <v>5915</v>
      </c>
      <c r="B31" s="55" t="s">
        <v>5985</v>
      </c>
      <c r="C31" s="460">
        <v>-11</v>
      </c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849"/>
      <c r="U31" s="849"/>
      <c r="V31" s="2"/>
    </row>
    <row x14ac:dyDescent="0.25" r="32" customHeight="1" ht="17.25">
      <c r="A32" s="21" t="s">
        <v>5841</v>
      </c>
      <c r="B32" s="47"/>
      <c r="C32" s="23">
        <f>SUM(C25:C31)</f>
      </c>
      <c r="D32" s="23">
        <f>SUM(D25:D30)</f>
      </c>
      <c r="E32" s="23">
        <f>SUM(E25:E30)</f>
      </c>
      <c r="F32" s="23">
        <f>SUM(F25:F30)</f>
      </c>
      <c r="G32" s="23">
        <f>SUM(G25:G30)</f>
      </c>
      <c r="H32" s="23">
        <f>SUM(H25:H30)</f>
      </c>
      <c r="I32" s="23">
        <f>SUM(I25:I30)</f>
      </c>
      <c r="J32" s="23">
        <f>SUM(J25:J30)</f>
      </c>
      <c r="K32" s="23">
        <f>SUM(K25:K30)</f>
      </c>
      <c r="L32" s="23">
        <f>SUM(L25:L30)</f>
      </c>
      <c r="M32" s="23">
        <f>SUM(M25:M30)</f>
      </c>
      <c r="N32" s="23">
        <f>SUM(N25:N30)</f>
      </c>
      <c r="O32" s="23">
        <f>SUM(O25:O30)</f>
      </c>
      <c r="P32" s="23">
        <f>SUM(P25:P30)</f>
      </c>
      <c r="Q32" s="23">
        <f>SUM(Q25:Q30)</f>
      </c>
      <c r="R32" s="23">
        <f>SUM(R25:R30)</f>
      </c>
      <c r="S32" s="23">
        <f>SUM(S25:S30)</f>
      </c>
      <c r="T32" s="352"/>
      <c r="U32" s="175">
        <f>SUM(U25:U30)</f>
      </c>
      <c r="V32" s="2"/>
    </row>
    <row x14ac:dyDescent="0.25" r="33" customHeight="1" ht="17.25">
      <c r="A33" s="33">
        <v>44938</v>
      </c>
      <c r="B33" s="34" t="s">
        <v>14</v>
      </c>
      <c r="C33" s="20"/>
      <c r="D33" s="19">
        <v>-135</v>
      </c>
      <c r="E33" s="19">
        <v>-85</v>
      </c>
      <c r="F33" s="20"/>
      <c r="G33" s="20"/>
      <c r="H33" s="20"/>
      <c r="I33" s="20"/>
      <c r="J33" s="20"/>
      <c r="K33" s="20"/>
      <c r="L33" s="20"/>
      <c r="M33" s="19">
        <v>-41</v>
      </c>
      <c r="N33" s="20"/>
      <c r="O33" s="20"/>
      <c r="P33" s="20"/>
      <c r="Q33" s="20"/>
      <c r="R33" s="20"/>
      <c r="S33" s="20"/>
      <c r="T33" s="20"/>
      <c r="U33" s="20"/>
      <c r="V33" s="2"/>
    </row>
    <row x14ac:dyDescent="0.25" r="34" customHeight="1" ht="17.25">
      <c r="A34" s="33">
        <v>44969</v>
      </c>
      <c r="B34" s="16" t="s">
        <v>14</v>
      </c>
      <c r="C34" s="18"/>
      <c r="D34" s="17">
        <v>-54</v>
      </c>
      <c r="E34" s="17">
        <v>-19</v>
      </c>
      <c r="F34" s="17">
        <v>-10</v>
      </c>
      <c r="G34" s="17">
        <v>-180</v>
      </c>
      <c r="H34" s="17">
        <v>-135</v>
      </c>
      <c r="I34" s="18"/>
      <c r="J34" s="18"/>
      <c r="K34" s="18"/>
      <c r="L34" s="18"/>
      <c r="M34" s="17">
        <v>-19</v>
      </c>
      <c r="N34" s="18"/>
      <c r="O34" s="18"/>
      <c r="P34" s="18"/>
      <c r="Q34" s="17">
        <v>-84</v>
      </c>
      <c r="R34" s="18"/>
      <c r="S34" s="18"/>
      <c r="T34" s="18"/>
      <c r="U34" s="18"/>
      <c r="V34" s="2"/>
    </row>
    <row x14ac:dyDescent="0.25" r="35" customHeight="1" ht="17.25">
      <c r="A35" s="15">
        <v>45028</v>
      </c>
      <c r="B35" s="16" t="s">
        <v>14</v>
      </c>
      <c r="C35" s="18"/>
      <c r="D35" s="17">
        <v>-39</v>
      </c>
      <c r="E35" s="17">
        <v>-15</v>
      </c>
      <c r="F35" s="17">
        <v>-9</v>
      </c>
      <c r="G35" s="17">
        <v>-50</v>
      </c>
      <c r="H35" s="17">
        <v>-50</v>
      </c>
      <c r="I35" s="17">
        <v>-16</v>
      </c>
      <c r="J35" s="17">
        <v>-35</v>
      </c>
      <c r="K35" s="18"/>
      <c r="L35" s="18"/>
      <c r="M35" s="18"/>
      <c r="N35" s="17">
        <v>-16</v>
      </c>
      <c r="O35" s="18"/>
      <c r="P35" s="18"/>
      <c r="Q35" s="17">
        <v>-65</v>
      </c>
      <c r="R35" s="18"/>
      <c r="S35" s="18"/>
      <c r="T35" s="18"/>
      <c r="U35" s="18"/>
      <c r="V35" s="2"/>
    </row>
    <row x14ac:dyDescent="0.25" r="36" customHeight="1" ht="17.25">
      <c r="A36" s="33">
        <v>45181</v>
      </c>
      <c r="B36" s="16" t="s">
        <v>14</v>
      </c>
      <c r="C36" s="18"/>
      <c r="D36" s="17">
        <v>-50</v>
      </c>
      <c r="E36" s="17">
        <v>-36</v>
      </c>
      <c r="F36" s="18"/>
      <c r="G36" s="17">
        <v>-140</v>
      </c>
      <c r="H36" s="17">
        <v>-130</v>
      </c>
      <c r="I36" s="17">
        <v>-12</v>
      </c>
      <c r="J36" s="17">
        <v>-15</v>
      </c>
      <c r="K36" s="17">
        <v>-11</v>
      </c>
      <c r="L36" s="18"/>
      <c r="M36" s="17">
        <v>-23</v>
      </c>
      <c r="N36" s="17">
        <v>-11</v>
      </c>
      <c r="O36" s="18"/>
      <c r="P36" s="17">
        <v>-40</v>
      </c>
      <c r="Q36" s="17">
        <v>-38</v>
      </c>
      <c r="R36" s="17">
        <v>-2</v>
      </c>
      <c r="S36" s="18"/>
      <c r="T36" s="18"/>
      <c r="U36" s="18"/>
      <c r="V36" s="2"/>
    </row>
    <row x14ac:dyDescent="0.25" r="37" customHeight="1" ht="17.25">
      <c r="A37" s="33" t="s">
        <v>3320</v>
      </c>
      <c r="B37" s="16" t="s">
        <v>14</v>
      </c>
      <c r="C37" s="18"/>
      <c r="D37" s="36"/>
      <c r="E37" s="36"/>
      <c r="F37" s="17">
        <v>-2</v>
      </c>
      <c r="G37" s="36"/>
      <c r="H37" s="36"/>
      <c r="I37" s="36"/>
      <c r="J37" s="36"/>
      <c r="K37" s="36"/>
      <c r="L37" s="18"/>
      <c r="M37" s="36"/>
      <c r="N37" s="36"/>
      <c r="O37" s="18"/>
      <c r="P37" s="36"/>
      <c r="Q37" s="36"/>
      <c r="R37" s="36"/>
      <c r="S37" s="18"/>
      <c r="T37" s="18"/>
      <c r="U37" s="18"/>
      <c r="V37" s="2"/>
    </row>
    <row x14ac:dyDescent="0.25" r="38" customHeight="1" ht="17.25">
      <c r="A38" s="33" t="s">
        <v>3320</v>
      </c>
      <c r="B38" s="16" t="s">
        <v>14</v>
      </c>
      <c r="C38" s="17">
        <v>-15</v>
      </c>
      <c r="D38" s="17">
        <v>-50</v>
      </c>
      <c r="E38" s="17">
        <v>-24</v>
      </c>
      <c r="F38" s="18"/>
      <c r="G38" s="18"/>
      <c r="H38" s="18"/>
      <c r="I38" s="18"/>
      <c r="J38" s="18"/>
      <c r="K38" s="18"/>
      <c r="L38" s="17">
        <v>-2</v>
      </c>
      <c r="M38" s="18"/>
      <c r="N38" s="17">
        <v>-3</v>
      </c>
      <c r="O38" s="17">
        <v>-8</v>
      </c>
      <c r="P38" s="18"/>
      <c r="Q38" s="17">
        <v>-23</v>
      </c>
      <c r="R38" s="17">
        <v>-6</v>
      </c>
      <c r="S38" s="18"/>
      <c r="T38" s="18"/>
      <c r="U38" s="18"/>
      <c r="V38" s="2"/>
    </row>
    <row x14ac:dyDescent="0.25" r="39" customHeight="1" ht="17.25">
      <c r="A39" s="21" t="s">
        <v>5851</v>
      </c>
      <c r="B39" s="47"/>
      <c r="C39" s="23">
        <f>SUM(C32:C38)</f>
      </c>
      <c r="D39" s="23">
        <f>SUM(D32:D38)</f>
      </c>
      <c r="E39" s="23">
        <f>SUM(E32:E38)</f>
      </c>
      <c r="F39" s="23">
        <f>SUM(F32:F38)</f>
      </c>
      <c r="G39" s="23">
        <f>SUM(G32:G38)</f>
      </c>
      <c r="H39" s="23">
        <f>SUM(H32:H38)</f>
      </c>
      <c r="I39" s="23">
        <f>SUM(I32:I38)</f>
      </c>
      <c r="J39" s="23">
        <f>SUM(J32:J38)</f>
      </c>
      <c r="K39" s="23">
        <f>SUM(K32:K38)</f>
      </c>
      <c r="L39" s="23">
        <f>SUM(L32:L38)</f>
      </c>
      <c r="M39" s="23">
        <f>SUM(M32:M38)</f>
      </c>
      <c r="N39" s="23">
        <f>SUM(N32:N38)</f>
      </c>
      <c r="O39" s="23">
        <f>SUM(O32:O38)</f>
      </c>
      <c r="P39" s="23">
        <f>SUM(P32:P38)</f>
      </c>
      <c r="Q39" s="23">
        <f>SUM(Q32:Q38)</f>
      </c>
      <c r="R39" s="23">
        <f>SUM(R32:R38)</f>
      </c>
      <c r="S39" s="23">
        <f>SUM(S32:S38)</f>
      </c>
      <c r="T39" s="112"/>
      <c r="U39" s="23">
        <f>SUM(U32:U38)</f>
      </c>
      <c r="V39" s="2"/>
    </row>
    <row x14ac:dyDescent="0.25" r="40" customHeight="1" ht="17.25">
      <c r="A40" s="33" t="s">
        <v>2993</v>
      </c>
      <c r="B40" s="16" t="s">
        <v>5986</v>
      </c>
      <c r="C40" s="18"/>
      <c r="D40" s="17">
        <v>40</v>
      </c>
      <c r="E40" s="17">
        <v>20</v>
      </c>
      <c r="F40" s="17">
        <v>10</v>
      </c>
      <c r="G40" s="17">
        <v>30</v>
      </c>
      <c r="H40" s="17">
        <v>100</v>
      </c>
      <c r="I40" s="18"/>
      <c r="J40" s="18"/>
      <c r="K40" s="18"/>
      <c r="L40" s="18"/>
      <c r="M40" s="17">
        <v>8</v>
      </c>
      <c r="N40" s="17">
        <v>2</v>
      </c>
      <c r="O40" s="18"/>
      <c r="P40" s="18"/>
      <c r="Q40" s="17">
        <v>40</v>
      </c>
      <c r="R40" s="17">
        <v>2</v>
      </c>
      <c r="S40" s="18"/>
      <c r="T40" s="18"/>
      <c r="U40" s="18"/>
      <c r="V40" s="2"/>
    </row>
    <row x14ac:dyDescent="0.25" r="41" customHeight="1" ht="17.25">
      <c r="A41" s="33" t="s">
        <v>2993</v>
      </c>
      <c r="B41" s="16" t="s">
        <v>5987</v>
      </c>
      <c r="C41" s="18"/>
      <c r="D41" s="18"/>
      <c r="E41" s="18"/>
      <c r="F41" s="18"/>
      <c r="G41" s="18"/>
      <c r="H41" s="18"/>
      <c r="I41" s="17">
        <v>10</v>
      </c>
      <c r="J41" s="17">
        <v>29</v>
      </c>
      <c r="K41" s="18"/>
      <c r="L41" s="18"/>
      <c r="M41" s="18"/>
      <c r="N41" s="18"/>
      <c r="O41" s="18"/>
      <c r="P41" s="17">
        <v>18</v>
      </c>
      <c r="Q41" s="18"/>
      <c r="R41" s="18"/>
      <c r="S41" s="18"/>
      <c r="T41" s="18"/>
      <c r="U41" s="18"/>
      <c r="V41" s="2"/>
    </row>
    <row x14ac:dyDescent="0.25" r="42" customHeight="1" ht="17.25">
      <c r="A42" s="33" t="s">
        <v>2202</v>
      </c>
      <c r="B42" s="34" t="s">
        <v>5988</v>
      </c>
      <c r="C42" s="18"/>
      <c r="D42" s="17">
        <v>20</v>
      </c>
      <c r="E42" s="18"/>
      <c r="F42" s="18"/>
      <c r="G42" s="17">
        <v>40</v>
      </c>
      <c r="H42" s="17">
        <v>40</v>
      </c>
      <c r="I42" s="17">
        <v>10</v>
      </c>
      <c r="J42" s="18"/>
      <c r="K42" s="18"/>
      <c r="L42" s="18"/>
      <c r="M42" s="17">
        <v>12</v>
      </c>
      <c r="N42" s="18"/>
      <c r="O42" s="18"/>
      <c r="P42" s="18"/>
      <c r="Q42" s="17">
        <v>23</v>
      </c>
      <c r="R42" s="18"/>
      <c r="S42" s="18"/>
      <c r="T42" s="18"/>
      <c r="U42" s="18"/>
      <c r="V42" s="2"/>
    </row>
    <row x14ac:dyDescent="0.25" r="43" customHeight="1" ht="17.25">
      <c r="A43" s="33" t="s">
        <v>2206</v>
      </c>
      <c r="B43" s="34" t="s">
        <v>5989</v>
      </c>
      <c r="C43" s="36"/>
      <c r="D43" s="36"/>
      <c r="E43" s="36"/>
      <c r="F43" s="17">
        <v>16</v>
      </c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2"/>
    </row>
    <row x14ac:dyDescent="0.25" r="44" customHeight="1" ht="17.25">
      <c r="A44" s="21" t="s">
        <v>5859</v>
      </c>
      <c r="B44" s="47"/>
      <c r="C44" s="23">
        <f>SUM(C39:C43)</f>
      </c>
      <c r="D44" s="23">
        <f>SUM(D39:D43)</f>
      </c>
      <c r="E44" s="23">
        <f>SUM(E39:E43)</f>
      </c>
      <c r="F44" s="23">
        <f>SUM(F39:F43)</f>
      </c>
      <c r="G44" s="23">
        <f>SUM(G39:G43)</f>
      </c>
      <c r="H44" s="23">
        <f>SUM(H39:H43)</f>
      </c>
      <c r="I44" s="23">
        <f>SUM(I39:I43)</f>
      </c>
      <c r="J44" s="23">
        <f>SUM(J39:J43)</f>
      </c>
      <c r="K44" s="23">
        <f>SUM(K39:K43)</f>
      </c>
      <c r="L44" s="23">
        <f>SUM(L39:L43)</f>
      </c>
      <c r="M44" s="23">
        <f>SUM(M39:M43)</f>
      </c>
      <c r="N44" s="23">
        <f>SUM(N39:N43)</f>
      </c>
      <c r="O44" s="23">
        <f>SUM(O39:O43)</f>
      </c>
      <c r="P44" s="23">
        <f>SUM(P39:P43)</f>
      </c>
      <c r="Q44" s="23">
        <f>SUM(Q39:Q43)</f>
      </c>
      <c r="R44" s="23">
        <f>SUM(R39:R43)</f>
      </c>
      <c r="S44" s="23">
        <f>SUM(S39:S43)</f>
      </c>
      <c r="T44" s="112"/>
      <c r="U44" s="23">
        <f>SUM(U39:U43)</f>
      </c>
      <c r="V44" s="2"/>
    </row>
    <row x14ac:dyDescent="0.25" r="45" customHeight="1" ht="17.25">
      <c r="A45" s="33">
        <v>45475</v>
      </c>
      <c r="B45" s="34" t="s">
        <v>14</v>
      </c>
      <c r="C45" s="18"/>
      <c r="D45" s="17">
        <v>-98</v>
      </c>
      <c r="E45" s="17">
        <v>-15</v>
      </c>
      <c r="F45" s="17">
        <v>-11</v>
      </c>
      <c r="G45" s="18"/>
      <c r="H45" s="17">
        <v>-130</v>
      </c>
      <c r="I45" s="18"/>
      <c r="J45" s="18"/>
      <c r="K45" s="18"/>
      <c r="L45" s="18"/>
      <c r="M45" s="17">
        <v>-20</v>
      </c>
      <c r="N45" s="18"/>
      <c r="O45" s="18"/>
      <c r="P45" s="18"/>
      <c r="Q45" s="17">
        <v>-85</v>
      </c>
      <c r="R45" s="18"/>
      <c r="S45" s="18"/>
      <c r="T45" s="18"/>
      <c r="U45" s="18"/>
      <c r="V45" s="2"/>
    </row>
    <row x14ac:dyDescent="0.25" r="46" customHeight="1" ht="17.25">
      <c r="A46" s="33">
        <v>45537</v>
      </c>
      <c r="B46" s="34" t="s">
        <v>14</v>
      </c>
      <c r="C46" s="36"/>
      <c r="D46" s="36"/>
      <c r="E46" s="17">
        <v>-10</v>
      </c>
      <c r="F46" s="17">
        <v>-29</v>
      </c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17">
        <v>-26</v>
      </c>
      <c r="R46" s="36"/>
      <c r="S46" s="36"/>
      <c r="T46" s="36"/>
      <c r="U46" s="36"/>
      <c r="V46" s="2"/>
    </row>
    <row x14ac:dyDescent="0.25" r="47" customHeight="1" ht="17.25">
      <c r="A47" s="33">
        <v>45537</v>
      </c>
      <c r="B47" s="34" t="s">
        <v>14</v>
      </c>
      <c r="C47" s="18"/>
      <c r="D47" s="17">
        <v>-9</v>
      </c>
      <c r="E47" s="18"/>
      <c r="F47" s="18"/>
      <c r="G47" s="17">
        <v>-160</v>
      </c>
      <c r="H47" s="17">
        <v>-77</v>
      </c>
      <c r="I47" s="17">
        <v>-30</v>
      </c>
      <c r="J47" s="17">
        <v>-35</v>
      </c>
      <c r="K47" s="18"/>
      <c r="L47" s="18"/>
      <c r="M47" s="17">
        <v>-17</v>
      </c>
      <c r="N47" s="18"/>
      <c r="O47" s="18"/>
      <c r="P47" s="18"/>
      <c r="Q47" s="18"/>
      <c r="R47" s="17">
        <v>-9</v>
      </c>
      <c r="S47" s="18"/>
      <c r="T47" s="17">
        <v>-30</v>
      </c>
      <c r="U47" s="18"/>
      <c r="V47" s="2"/>
    </row>
    <row x14ac:dyDescent="0.25" r="48" customHeight="1" ht="17.25">
      <c r="A48" s="33" t="s">
        <v>2411</v>
      </c>
      <c r="B48" s="118" t="s">
        <v>2153</v>
      </c>
      <c r="C48" s="17">
        <v>-2</v>
      </c>
      <c r="D48" s="17">
        <v>-2</v>
      </c>
      <c r="E48" s="17">
        <v>-21</v>
      </c>
      <c r="F48" s="18"/>
      <c r="G48" s="17">
        <v>-96</v>
      </c>
      <c r="H48" s="18"/>
      <c r="I48" s="18"/>
      <c r="J48" s="18"/>
      <c r="K48" s="18"/>
      <c r="L48" s="17">
        <v>-4</v>
      </c>
      <c r="M48" s="18"/>
      <c r="N48" s="17">
        <v>-10</v>
      </c>
      <c r="O48" s="18"/>
      <c r="P48" s="18"/>
      <c r="Q48" s="17">
        <v>-2</v>
      </c>
      <c r="R48" s="17">
        <v>-2</v>
      </c>
      <c r="S48" s="18"/>
      <c r="T48" s="18"/>
      <c r="U48" s="18"/>
      <c r="V48" s="2"/>
    </row>
    <row x14ac:dyDescent="0.25" r="49" customHeight="1" ht="17.25">
      <c r="A49" s="33" t="s">
        <v>2411</v>
      </c>
      <c r="B49" s="118" t="s">
        <v>2153</v>
      </c>
      <c r="C49" s="18"/>
      <c r="D49" s="18"/>
      <c r="E49" s="18"/>
      <c r="F49" s="18"/>
      <c r="G49" s="18"/>
      <c r="H49" s="18"/>
      <c r="I49" s="17">
        <v>-1</v>
      </c>
      <c r="J49" s="17">
        <v>-3</v>
      </c>
      <c r="K49" s="17">
        <v>-3</v>
      </c>
      <c r="L49" s="18"/>
      <c r="M49" s="18"/>
      <c r="N49" s="18"/>
      <c r="O49" s="18"/>
      <c r="P49" s="17">
        <v>-31</v>
      </c>
      <c r="Q49" s="18"/>
      <c r="R49" s="18"/>
      <c r="S49" s="18"/>
      <c r="T49" s="18"/>
      <c r="U49" s="18"/>
      <c r="V49" s="2"/>
    </row>
    <row x14ac:dyDescent="0.25" r="50" customHeight="1" ht="17.25">
      <c r="A50" s="21" t="s">
        <v>5863</v>
      </c>
      <c r="B50" s="47"/>
      <c r="C50" s="23">
        <f>SUM(C44:C49)</f>
      </c>
      <c r="D50" s="23">
        <f>SUM(D44:D49)</f>
      </c>
      <c r="E50" s="23">
        <f>SUM(E44:E49)</f>
      </c>
      <c r="F50" s="23">
        <f>SUM(F44:F49)</f>
      </c>
      <c r="G50" s="49">
        <f>SUM(G44:G49)</f>
      </c>
      <c r="H50" s="23">
        <f>SUM(H44:H49)</f>
      </c>
      <c r="I50" s="23">
        <f>SUM(I44:I49)</f>
      </c>
      <c r="J50" s="23">
        <f>SUM(J44:J49)</f>
      </c>
      <c r="K50" s="23">
        <f>SUM(K44:K49)</f>
      </c>
      <c r="L50" s="23">
        <f>SUM(L44:L49)</f>
      </c>
      <c r="M50" s="49">
        <f>SUM(M44:M49)</f>
      </c>
      <c r="N50" s="23">
        <f>SUM(N44:N49)</f>
      </c>
      <c r="O50" s="23">
        <f>SUM(O44:O49)</f>
      </c>
      <c r="P50" s="23">
        <f>SUM(P44:P49)</f>
      </c>
      <c r="Q50" s="49">
        <f>SUM(Q44:Q49)</f>
      </c>
      <c r="R50" s="23">
        <f>SUM(R44:R49)</f>
      </c>
      <c r="S50" s="23">
        <f>SUM(S44:S49)</f>
      </c>
      <c r="T50" s="49">
        <f>SUM(T44:T49)</f>
      </c>
      <c r="U50" s="23">
        <f>SUM(U44:U49)</f>
      </c>
      <c r="V50" s="2"/>
    </row>
    <row x14ac:dyDescent="0.25" r="51" customHeight="1" ht="17.25">
      <c r="A51" s="37"/>
      <c r="B51" s="29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"/>
    </row>
    <row x14ac:dyDescent="0.25" r="52" customHeight="1" ht="17.25">
      <c r="A52" s="62" t="s">
        <v>5875</v>
      </c>
      <c r="B52" s="63"/>
      <c r="C52" s="80">
        <f>SUM(C50:C51)</f>
      </c>
      <c r="D52" s="80">
        <f>SUM(D50:D51)</f>
      </c>
      <c r="E52" s="80">
        <f>SUM(E50:E51)</f>
      </c>
      <c r="F52" s="80">
        <f>SUM(F50:F51)</f>
      </c>
      <c r="G52" s="49">
        <f>SUM(G50:G51)</f>
      </c>
      <c r="H52" s="80">
        <f>SUM(H50:H51)</f>
      </c>
      <c r="I52" s="80">
        <f>SUM(I50:I51)</f>
      </c>
      <c r="J52" s="80">
        <f>SUM(J50:J51)</f>
      </c>
      <c r="K52" s="80">
        <f>SUM(K50:K51)</f>
      </c>
      <c r="L52" s="81">
        <f>SUM(L50:L51)</f>
      </c>
      <c r="M52" s="49">
        <f>SUM(M50:M51)</f>
      </c>
      <c r="N52" s="81">
        <f>SUM(N50:N51)</f>
      </c>
      <c r="O52" s="81">
        <f>SUM(O50:O51)</f>
      </c>
      <c r="P52" s="80">
        <f>SUM(P50:P51)</f>
      </c>
      <c r="Q52" s="49">
        <f>SUM(Q50:Q51)</f>
      </c>
      <c r="R52" s="80">
        <f>SUM(R50:R51)</f>
      </c>
      <c r="S52" s="81">
        <f>SUM(S50:S51)</f>
      </c>
      <c r="T52" s="49">
        <f>SUM(T50:T51)</f>
      </c>
      <c r="U52" s="81">
        <f>SUM(U50:U51)</f>
      </c>
      <c r="V52" s="7" t="s">
        <v>2709</v>
      </c>
    </row>
    <row x14ac:dyDescent="0.25" r="53" customHeight="1" ht="17.25">
      <c r="A53" s="28"/>
      <c r="B53" s="29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"/>
    </row>
    <row x14ac:dyDescent="0.25" r="54" customHeight="1" ht="17.25">
      <c r="A54" s="62" t="s">
        <v>5876</v>
      </c>
      <c r="B54" s="63"/>
      <c r="C54" s="80">
        <f>SUM(C52:C53)</f>
      </c>
      <c r="D54" s="80">
        <f>SUM(D52:D53)</f>
      </c>
      <c r="E54" s="80">
        <f>SUM(E52:E53)</f>
      </c>
      <c r="F54" s="80">
        <f>SUM(F52:F53)</f>
      </c>
      <c r="G54" s="49">
        <f>SUM(G52:G53)</f>
      </c>
      <c r="H54" s="80">
        <f>SUM(H52:H53)</f>
      </c>
      <c r="I54" s="80">
        <f>SUM(I52:I53)</f>
      </c>
      <c r="J54" s="80">
        <f>SUM(J52:J53)</f>
      </c>
      <c r="K54" s="80">
        <f>SUM(K52:K53)</f>
      </c>
      <c r="L54" s="81">
        <f>SUM(L52:L53)</f>
      </c>
      <c r="M54" s="49">
        <f>SUM(M52:M53)</f>
      </c>
      <c r="N54" s="81">
        <f>SUM(N52:N53)</f>
      </c>
      <c r="O54" s="81">
        <f>SUM(O52:O53)</f>
      </c>
      <c r="P54" s="80">
        <f>SUM(P52:P53)</f>
      </c>
      <c r="Q54" s="49">
        <f>SUM(Q52:Q53)</f>
      </c>
      <c r="R54" s="80">
        <f>SUM(R52:R53)</f>
      </c>
      <c r="S54" s="81">
        <f>SUM(S52:S53)</f>
      </c>
      <c r="T54" s="49">
        <f>SUM(T52:T53)</f>
      </c>
      <c r="U54" s="81">
        <f>SUM(U52:U53)</f>
      </c>
      <c r="V54" s="7" t="s">
        <v>2709</v>
      </c>
    </row>
    <row x14ac:dyDescent="0.25" r="55" customHeight="1" ht="17.25">
      <c r="A55" s="221"/>
      <c r="B55" s="222"/>
      <c r="C55" s="325"/>
      <c r="D55" s="325"/>
      <c r="E55" s="325"/>
      <c r="F55" s="325"/>
      <c r="G55" s="567"/>
      <c r="H55" s="325"/>
      <c r="I55" s="325"/>
      <c r="J55" s="325"/>
      <c r="K55" s="325"/>
      <c r="L55" s="223"/>
      <c r="M55" s="567"/>
      <c r="N55" s="223"/>
      <c r="O55" s="223"/>
      <c r="P55" s="325"/>
      <c r="Q55" s="567"/>
      <c r="R55" s="325"/>
      <c r="S55" s="223"/>
      <c r="T55" s="567"/>
      <c r="U55" s="223"/>
      <c r="V55" s="7"/>
    </row>
    <row x14ac:dyDescent="0.25" r="56" customHeight="1" ht="17.25">
      <c r="A56" s="62" t="s">
        <v>5834</v>
      </c>
      <c r="B56" s="63"/>
      <c r="C56" s="80">
        <f>SUM(C54:C55)</f>
      </c>
      <c r="D56" s="80">
        <f>SUM(D54:D55)</f>
      </c>
      <c r="E56" s="80">
        <f>SUM(E54:E55)</f>
      </c>
      <c r="F56" s="80">
        <f>SUM(F54:F55)</f>
      </c>
      <c r="G56" s="49">
        <f>SUM(G54:G55)</f>
      </c>
      <c r="H56" s="80">
        <f>SUM(H54:H55)</f>
      </c>
      <c r="I56" s="80">
        <f>SUM(I54:I55)</f>
      </c>
      <c r="J56" s="80">
        <f>SUM(J54:J55)</f>
      </c>
      <c r="K56" s="80">
        <f>SUM(K54:K55)</f>
      </c>
      <c r="L56" s="81">
        <f>SUM(L54:L55)</f>
      </c>
      <c r="M56" s="49">
        <f>SUM(M54:M55)</f>
      </c>
      <c r="N56" s="81">
        <f>SUM(N54:N55)</f>
      </c>
      <c r="O56" s="81">
        <f>SUM(O54:O55)</f>
      </c>
      <c r="P56" s="80">
        <f>SUM(P54:P55)</f>
      </c>
      <c r="Q56" s="49">
        <f>SUM(Q54:Q55)</f>
      </c>
      <c r="R56" s="80">
        <f>SUM(R54:R55)</f>
      </c>
      <c r="S56" s="81">
        <f>SUM(S54:S55)</f>
      </c>
      <c r="T56" s="49">
        <f>SUM(T54:T55)</f>
      </c>
      <c r="U56" s="81">
        <f>SUM(U54:U55)</f>
      </c>
      <c r="V56" s="7" t="s">
        <v>2709</v>
      </c>
    </row>
    <row x14ac:dyDescent="0.25" r="57" customHeight="1" ht="17.25">
      <c r="A57" s="28"/>
      <c r="B57" s="29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"/>
    </row>
    <row x14ac:dyDescent="0.25" r="58" customHeight="1" ht="17.25">
      <c r="A58" s="62" t="s">
        <v>5805</v>
      </c>
      <c r="B58" s="63"/>
      <c r="C58" s="80">
        <f>SUM(C56:C57)</f>
      </c>
      <c r="D58" s="80">
        <f>SUM(D56:D57)</f>
      </c>
      <c r="E58" s="80">
        <f>SUM(E56:E57)</f>
      </c>
      <c r="F58" s="80">
        <f>SUM(F56:F57)</f>
      </c>
      <c r="G58" s="49">
        <f>SUM(G56:G57)</f>
      </c>
      <c r="H58" s="80">
        <f>SUM(H56:H57)</f>
      </c>
      <c r="I58" s="80">
        <f>SUM(I56:I57)</f>
      </c>
      <c r="J58" s="80">
        <f>SUM(J56:J57)</f>
      </c>
      <c r="K58" s="80">
        <f>SUM(K56:K57)</f>
      </c>
      <c r="L58" s="81">
        <f>SUM(L56:L57)</f>
      </c>
      <c r="M58" s="49">
        <f>SUM(M56:M57)</f>
      </c>
      <c r="N58" s="81">
        <f>SUM(N56:N57)</f>
      </c>
      <c r="O58" s="81">
        <f>SUM(O56:O57)</f>
      </c>
      <c r="P58" s="80">
        <f>SUM(P56:P57)</f>
      </c>
      <c r="Q58" s="49">
        <f>SUM(Q56:Q57)</f>
      </c>
      <c r="R58" s="80">
        <f>SUM(R56:R57)</f>
      </c>
      <c r="S58" s="81">
        <f>SUM(S56:S57)</f>
      </c>
      <c r="T58" s="49">
        <f>SUM(T56:T57)</f>
      </c>
      <c r="U58" s="81">
        <f>SUM(U56:U57)</f>
      </c>
      <c r="V58" s="7" t="s">
        <v>2709</v>
      </c>
    </row>
    <row x14ac:dyDescent="0.25" r="59" customHeight="1" ht="17.25">
      <c r="A59" s="28"/>
      <c r="B59" s="29" t="s">
        <v>17</v>
      </c>
      <c r="C59" s="194">
        <v>-1</v>
      </c>
      <c r="D59" s="194">
        <v>-22</v>
      </c>
      <c r="E59" s="194">
        <v>-18</v>
      </c>
      <c r="F59" s="194">
        <v>-1</v>
      </c>
      <c r="G59" s="202"/>
      <c r="H59" s="194">
        <v>-19</v>
      </c>
      <c r="I59" s="194">
        <v>-15</v>
      </c>
      <c r="J59" s="194">
        <v>-2</v>
      </c>
      <c r="K59" s="194">
        <v>-6</v>
      </c>
      <c r="L59" s="202"/>
      <c r="M59" s="202"/>
      <c r="N59" s="202"/>
      <c r="O59" s="202"/>
      <c r="P59" s="194">
        <v>-6</v>
      </c>
      <c r="Q59" s="202"/>
      <c r="R59" s="194">
        <v>-2</v>
      </c>
      <c r="S59" s="202"/>
      <c r="T59" s="202"/>
      <c r="U59" s="202"/>
      <c r="V59" s="32" t="s">
        <v>396</v>
      </c>
    </row>
    <row x14ac:dyDescent="0.25" r="60" customHeight="1" ht="17.25">
      <c r="A60" s="33"/>
      <c r="B60" s="34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2"/>
    </row>
    <row x14ac:dyDescent="0.25" r="61" customHeight="1" ht="17.25">
      <c r="A61" s="15"/>
      <c r="B61" s="16"/>
      <c r="C61" s="17">
        <f>SUM(C56:C57)</f>
      </c>
      <c r="D61" s="17">
        <f>SUM(D56:D57)</f>
      </c>
      <c r="E61" s="17">
        <f>SUM(E56:E57)</f>
      </c>
      <c r="F61" s="17">
        <f>SUM(F56:F57)</f>
      </c>
      <c r="G61" s="17">
        <f>SUM(G56:G57)</f>
      </c>
      <c r="H61" s="17">
        <f>SUM(H56:H57)</f>
      </c>
      <c r="I61" s="17">
        <f>SUM(I56:I57)</f>
      </c>
      <c r="J61" s="17">
        <f>SUM(J56:J57)</f>
      </c>
      <c r="K61" s="17">
        <f>SUM(K56:K57)</f>
      </c>
      <c r="L61" s="17">
        <f>SUM(L56:L57)</f>
      </c>
      <c r="M61" s="17">
        <f>SUM(M56:M57)</f>
      </c>
      <c r="N61" s="17">
        <f>SUM(N56:N57)</f>
      </c>
      <c r="O61" s="17">
        <f>SUM(O56:O57)</f>
      </c>
      <c r="P61" s="17">
        <f>SUM(P56:P57)</f>
      </c>
      <c r="Q61" s="17">
        <f>SUM(Q56:Q57)</f>
      </c>
      <c r="R61" s="17">
        <f>SUM(R56:R57)</f>
      </c>
      <c r="S61" s="17">
        <f>SUM(S56:S57)</f>
      </c>
      <c r="T61" s="17">
        <f>SUM(T56:T57)</f>
      </c>
      <c r="U61" s="17">
        <f>SUM(U56:U57)</f>
      </c>
      <c r="V61" s="2"/>
    </row>
    <row x14ac:dyDescent="0.25" r="62" customHeight="1" ht="17.25">
      <c r="A62" s="37"/>
      <c r="B62" s="8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/>
    </row>
    <row x14ac:dyDescent="0.25" r="63" customHeight="1" ht="17.25">
      <c r="A63" s="37"/>
      <c r="B63" s="83"/>
      <c r="C63" s="267" t="s">
        <v>6</v>
      </c>
      <c r="D63" s="267" t="s">
        <v>7</v>
      </c>
      <c r="E63" s="267" t="s">
        <v>10</v>
      </c>
      <c r="F63" s="267" t="s">
        <v>649</v>
      </c>
      <c r="G63" s="267" t="s">
        <v>9</v>
      </c>
      <c r="H63" s="267" t="s">
        <v>33</v>
      </c>
      <c r="I63" s="267" t="s">
        <v>1866</v>
      </c>
      <c r="J63" s="267" t="s">
        <v>32</v>
      </c>
      <c r="K63" s="267" t="s">
        <v>383</v>
      </c>
      <c r="L63" s="267" t="s">
        <v>5836</v>
      </c>
      <c r="M63" s="267" t="s">
        <v>8</v>
      </c>
      <c r="N63" s="267" t="s">
        <v>75</v>
      </c>
      <c r="O63" s="267" t="s">
        <v>358</v>
      </c>
      <c r="P63" s="267" t="s">
        <v>31</v>
      </c>
      <c r="Q63" s="267" t="s">
        <v>368</v>
      </c>
      <c r="R63" s="267" t="s">
        <v>76</v>
      </c>
      <c r="S63" s="267" t="s">
        <v>5971</v>
      </c>
      <c r="T63" s="267" t="s">
        <v>1083</v>
      </c>
      <c r="U63" s="267"/>
      <c r="V63" s="2"/>
    </row>
    <row x14ac:dyDescent="0.25" r="64" customHeight="1" ht="17.25">
      <c r="A64" s="1" t="s">
        <v>5990</v>
      </c>
      <c r="B64" s="4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2"/>
    </row>
    <row x14ac:dyDescent="0.25" r="65" customHeight="1" ht="17.25">
      <c r="A65" s="1" t="s">
        <v>5991</v>
      </c>
      <c r="B65" s="4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2"/>
    </row>
    <row x14ac:dyDescent="0.25" r="66" customHeight="1" ht="17.25">
      <c r="A66" s="1" t="s">
        <v>5992</v>
      </c>
      <c r="B66" s="4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2"/>
    </row>
    <row x14ac:dyDescent="0.25" r="67" customHeight="1" ht="17.25">
      <c r="A67" s="1"/>
      <c r="B67" s="4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2"/>
    </row>
    <row x14ac:dyDescent="0.25" r="68" customHeight="1" ht="17.25">
      <c r="A68" s="1" t="s">
        <v>5993</v>
      </c>
      <c r="B68" s="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/>
    </row>
    <row x14ac:dyDescent="0.25" r="69" customHeight="1" ht="17.25">
      <c r="A69" s="1" t="s">
        <v>5994</v>
      </c>
      <c r="B69" s="4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/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25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8.576428571428572" customWidth="1" bestFit="1"/>
    <col min="18" max="18" style="116" width="8.576428571428572" customWidth="1" bestFit="1"/>
    <col min="19" max="19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2"/>
    </row>
    <row x14ac:dyDescent="0.25" r="4" customHeight="1" ht="17.25">
      <c r="A4" s="1" t="s">
        <v>5964</v>
      </c>
      <c r="B4" s="4"/>
      <c r="C4" s="5"/>
      <c r="D4" s="5"/>
      <c r="E4" s="5"/>
      <c r="F4" s="5"/>
      <c r="G4" s="5"/>
      <c r="H4" s="5"/>
      <c r="I4" s="5"/>
      <c r="J4" s="3"/>
      <c r="K4" s="3"/>
      <c r="L4" s="3"/>
      <c r="M4" s="3"/>
      <c r="N4" s="3"/>
      <c r="O4" s="3"/>
      <c r="P4" s="3"/>
      <c r="Q4" s="3"/>
      <c r="R4" s="3"/>
      <c r="S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10</v>
      </c>
      <c r="F6" s="267" t="s">
        <v>428</v>
      </c>
      <c r="G6" s="267" t="s">
        <v>9</v>
      </c>
      <c r="H6" s="267" t="s">
        <v>1083</v>
      </c>
      <c r="I6" s="267" t="s">
        <v>33</v>
      </c>
      <c r="J6" s="267" t="s">
        <v>32</v>
      </c>
      <c r="K6" s="267" t="s">
        <v>8</v>
      </c>
      <c r="L6" s="268" t="s">
        <v>76</v>
      </c>
      <c r="M6" s="268" t="s">
        <v>75</v>
      </c>
      <c r="N6" s="267" t="s">
        <v>31</v>
      </c>
      <c r="O6" s="267" t="s">
        <v>1866</v>
      </c>
      <c r="P6" s="267" t="s">
        <v>383</v>
      </c>
      <c r="Q6" s="267" t="s">
        <v>1448</v>
      </c>
      <c r="R6" s="234"/>
      <c r="S6" s="2"/>
    </row>
    <row x14ac:dyDescent="0.25" r="7" customHeight="1" ht="17.25">
      <c r="A7" s="906">
        <v>45292</v>
      </c>
      <c r="B7" s="907" t="s">
        <v>5965</v>
      </c>
      <c r="C7" s="908">
        <v>44</v>
      </c>
      <c r="D7" s="908">
        <v>44</v>
      </c>
      <c r="E7" s="908">
        <v>22</v>
      </c>
      <c r="F7" s="908">
        <v>19</v>
      </c>
      <c r="G7" s="908">
        <v>100</v>
      </c>
      <c r="H7" s="908">
        <v>100</v>
      </c>
      <c r="I7" s="908">
        <v>100</v>
      </c>
      <c r="J7" s="908">
        <v>45</v>
      </c>
      <c r="K7" s="908">
        <v>32</v>
      </c>
      <c r="L7" s="909">
        <v>24</v>
      </c>
      <c r="M7" s="909">
        <v>18</v>
      </c>
      <c r="N7" s="908">
        <v>40</v>
      </c>
      <c r="O7" s="910"/>
      <c r="P7" s="910"/>
      <c r="Q7" s="910"/>
      <c r="R7" s="911"/>
      <c r="S7" s="2"/>
    </row>
    <row x14ac:dyDescent="0.25" r="8" customHeight="1" ht="17.25">
      <c r="A8" s="33">
        <v>45566</v>
      </c>
      <c r="B8" s="34" t="s">
        <v>5966</v>
      </c>
      <c r="C8" s="19">
        <v>60</v>
      </c>
      <c r="D8" s="19">
        <v>60</v>
      </c>
      <c r="E8" s="19">
        <v>20</v>
      </c>
      <c r="F8" s="19">
        <v>10</v>
      </c>
      <c r="G8" s="19">
        <v>160</v>
      </c>
      <c r="H8" s="19">
        <v>100</v>
      </c>
      <c r="I8" s="19">
        <v>150</v>
      </c>
      <c r="J8" s="20"/>
      <c r="K8" s="20"/>
      <c r="L8" s="19">
        <v>12</v>
      </c>
      <c r="M8" s="19">
        <v>12</v>
      </c>
      <c r="N8" s="20"/>
      <c r="O8" s="20"/>
      <c r="P8" s="20"/>
      <c r="Q8" s="20"/>
      <c r="R8" s="20"/>
      <c r="S8" s="2"/>
    </row>
    <row x14ac:dyDescent="0.25" r="9" customHeight="1" ht="17.25">
      <c r="A9" s="15">
        <v>45566</v>
      </c>
      <c r="B9" s="16" t="s">
        <v>5967</v>
      </c>
      <c r="C9" s="36"/>
      <c r="D9" s="36"/>
      <c r="E9" s="36"/>
      <c r="F9" s="36"/>
      <c r="G9" s="36"/>
      <c r="H9" s="36"/>
      <c r="I9" s="36"/>
      <c r="J9" s="17">
        <v>35</v>
      </c>
      <c r="K9" s="17">
        <v>50</v>
      </c>
      <c r="L9" s="36"/>
      <c r="M9" s="36"/>
      <c r="N9" s="17">
        <v>10</v>
      </c>
      <c r="O9" s="17">
        <v>20</v>
      </c>
      <c r="P9" s="17">
        <v>20</v>
      </c>
      <c r="Q9" s="36"/>
      <c r="R9" s="36"/>
      <c r="S9" s="2"/>
    </row>
    <row x14ac:dyDescent="0.25" r="10" customHeight="1" ht="17.25">
      <c r="A10" s="15">
        <v>45627</v>
      </c>
      <c r="B10" s="16" t="s">
        <v>5968</v>
      </c>
      <c r="C10" s="36"/>
      <c r="D10" s="36"/>
      <c r="E10" s="17">
        <v>20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2"/>
    </row>
    <row x14ac:dyDescent="0.25" r="11" customHeight="1" ht="17.25">
      <c r="A11" s="28" t="s">
        <v>3540</v>
      </c>
      <c r="B11" s="29" t="s">
        <v>5969</v>
      </c>
      <c r="C11" s="59"/>
      <c r="D11" s="59"/>
      <c r="E11" s="59"/>
      <c r="F11" s="59"/>
      <c r="G11" s="30">
        <v>2</v>
      </c>
      <c r="H11" s="59"/>
      <c r="I11" s="30">
        <v>7</v>
      </c>
      <c r="J11" s="30">
        <v>8</v>
      </c>
      <c r="K11" s="30">
        <v>27</v>
      </c>
      <c r="L11" s="59"/>
      <c r="M11" s="59"/>
      <c r="N11" s="59"/>
      <c r="O11" s="30">
        <v>5</v>
      </c>
      <c r="P11" s="59"/>
      <c r="Q11" s="30">
        <v>2</v>
      </c>
      <c r="R11" s="20"/>
      <c r="S11" s="2"/>
    </row>
    <row x14ac:dyDescent="0.25" r="12" customHeight="1" ht="17.25">
      <c r="A12" s="21" t="s">
        <v>5859</v>
      </c>
      <c r="B12" s="47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3">
        <f>SUM(H7:H11)</f>
      </c>
      <c r="I12" s="23">
        <f>SUM(I7:I11)</f>
      </c>
      <c r="J12" s="23">
        <f>SUM(J7:J11)</f>
      </c>
      <c r="K12" s="23">
        <f>SUM(K7:K11)</f>
      </c>
      <c r="L12" s="23">
        <f>SUM(L7:L11)</f>
      </c>
      <c r="M12" s="23">
        <f>SUM(M7:M11)</f>
      </c>
      <c r="N12" s="23">
        <f>SUM(N7:N11)</f>
      </c>
      <c r="O12" s="23">
        <f>SUM(O7:O11)</f>
      </c>
      <c r="P12" s="23">
        <f>SUM(P7:P11)</f>
      </c>
      <c r="Q12" s="23">
        <f>SUM(Q7:Q11)</f>
      </c>
      <c r="R12" s="23">
        <f>SUM(R7:R11)</f>
      </c>
      <c r="S12" s="2"/>
    </row>
    <row x14ac:dyDescent="0.25" r="13" customHeight="1" ht="17.25">
      <c r="A13" s="28">
        <v>45324</v>
      </c>
      <c r="B13" s="29" t="s">
        <v>5969</v>
      </c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0">
        <v>2</v>
      </c>
      <c r="N13" s="31"/>
      <c r="O13" s="31"/>
      <c r="P13" s="31"/>
      <c r="Q13" s="31"/>
      <c r="R13" s="31"/>
      <c r="S13" s="2"/>
    </row>
    <row x14ac:dyDescent="0.25" r="14" customHeight="1" ht="17.25">
      <c r="A14" s="21" t="s">
        <v>5863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23">
        <f>SUM(M12:M13)</f>
      </c>
      <c r="N14" s="23">
        <f>SUM(N12:N13)</f>
      </c>
      <c r="O14" s="23">
        <f>SUM(O12:O13)</f>
      </c>
      <c r="P14" s="23">
        <f>SUM(P12:P13)</f>
      </c>
      <c r="Q14" s="23">
        <f>SUM(Q12:Q13)</f>
      </c>
      <c r="R14" s="23">
        <f>SUM(R12:R13)</f>
      </c>
      <c r="S14" s="2"/>
    </row>
    <row x14ac:dyDescent="0.25" r="15" customHeight="1" ht="17.25">
      <c r="A15" s="33" t="s">
        <v>2178</v>
      </c>
      <c r="B15" s="34" t="s">
        <v>14</v>
      </c>
      <c r="C15" s="130">
        <v>-84</v>
      </c>
      <c r="D15" s="130">
        <v>-93</v>
      </c>
      <c r="E15" s="130">
        <v>-41</v>
      </c>
      <c r="F15" s="20"/>
      <c r="G15" s="130">
        <v>-250</v>
      </c>
      <c r="H15" s="20"/>
      <c r="I15" s="20"/>
      <c r="J15" s="20"/>
      <c r="K15" s="130">
        <v>-105</v>
      </c>
      <c r="L15" s="130">
        <v>-33</v>
      </c>
      <c r="M15" s="20"/>
      <c r="N15" s="20"/>
      <c r="O15" s="20"/>
      <c r="P15" s="20"/>
      <c r="Q15" s="130">
        <v>-2</v>
      </c>
      <c r="R15" s="3"/>
      <c r="S15" s="2"/>
    </row>
    <row x14ac:dyDescent="0.25" r="16" customHeight="1" ht="17.25">
      <c r="A16" s="62" t="s">
        <v>5875</v>
      </c>
      <c r="B16" s="63"/>
      <c r="C16" s="80">
        <f>SUM(C14:C15)</f>
      </c>
      <c r="D16" s="80">
        <f>SUM(D14:D15)</f>
      </c>
      <c r="E16" s="80">
        <f>SUM(E14:E15)</f>
      </c>
      <c r="F16" s="80">
        <f>SUM(F14:F15)</f>
      </c>
      <c r="G16" s="80">
        <f>SUM(G14:G15)</f>
      </c>
      <c r="H16" s="80">
        <f>SUM(H14:H15)</f>
      </c>
      <c r="I16" s="80">
        <f>SUM(I14:I15)</f>
      </c>
      <c r="J16" s="80">
        <f>SUM(J14:J15)</f>
      </c>
      <c r="K16" s="80">
        <f>SUM(K14:K15)</f>
      </c>
      <c r="L16" s="80">
        <f>SUM(L14:L15)</f>
      </c>
      <c r="M16" s="80">
        <f>SUM(M14:M15)</f>
      </c>
      <c r="N16" s="80">
        <f>SUM(N14:N15)</f>
      </c>
      <c r="O16" s="80">
        <f>SUM(O14:O15)</f>
      </c>
      <c r="P16" s="80">
        <f>SUM(P14:P15)</f>
      </c>
      <c r="Q16" s="80">
        <f>SUM(Q14:Q15)</f>
      </c>
      <c r="R16" s="81">
        <f>SUM(R14:R15)</f>
      </c>
      <c r="S16" s="7" t="s">
        <v>2709</v>
      </c>
    </row>
    <row x14ac:dyDescent="0.25" r="17" customHeight="1" ht="17.25">
      <c r="A17" s="33"/>
      <c r="B17" s="34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2"/>
    </row>
    <row x14ac:dyDescent="0.25" r="18" customHeight="1" ht="17.25">
      <c r="A18" s="62" t="s">
        <v>5876</v>
      </c>
      <c r="B18" s="63"/>
      <c r="C18" s="80">
        <f>SUM(C16:C17)</f>
      </c>
      <c r="D18" s="80">
        <f>SUM(D16:D17)</f>
      </c>
      <c r="E18" s="80">
        <f>SUM(E16:E17)</f>
      </c>
      <c r="F18" s="80">
        <f>SUM(F16:F17)</f>
      </c>
      <c r="G18" s="80">
        <f>SUM(G16:G17)</f>
      </c>
      <c r="H18" s="80">
        <f>SUM(H16:H17)</f>
      </c>
      <c r="I18" s="80">
        <f>SUM(I16:I17)</f>
      </c>
      <c r="J18" s="80">
        <f>SUM(J16:J17)</f>
      </c>
      <c r="K18" s="80">
        <f>SUM(K16:K17)</f>
      </c>
      <c r="L18" s="80">
        <f>SUM(L16:L17)</f>
      </c>
      <c r="M18" s="80">
        <f>SUM(M16:M17)</f>
      </c>
      <c r="N18" s="80">
        <f>SUM(N16:N17)</f>
      </c>
      <c r="O18" s="80">
        <f>SUM(O16:O17)</f>
      </c>
      <c r="P18" s="80">
        <f>SUM(P16:P17)</f>
      </c>
      <c r="Q18" s="81">
        <f>SUM(Q16:Q17)</f>
      </c>
      <c r="R18" s="81">
        <f>SUM(R16:R17)</f>
      </c>
      <c r="S18" s="7" t="s">
        <v>2709</v>
      </c>
    </row>
    <row x14ac:dyDescent="0.25" r="19" customHeight="1" ht="17.25">
      <c r="A19" s="33">
        <v>45570</v>
      </c>
      <c r="B19" s="34" t="s">
        <v>14</v>
      </c>
      <c r="C19" s="35"/>
      <c r="D19" s="130">
        <v>-7</v>
      </c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2"/>
    </row>
    <row x14ac:dyDescent="0.25" r="20" customHeight="1" ht="17.25">
      <c r="A20" s="33">
        <v>45570</v>
      </c>
      <c r="B20" s="16" t="s">
        <v>14</v>
      </c>
      <c r="C20" s="130">
        <v>-20</v>
      </c>
      <c r="D20" s="57"/>
      <c r="E20" s="130">
        <v>-21</v>
      </c>
      <c r="F20" s="130">
        <v>-21</v>
      </c>
      <c r="G20" s="130">
        <v>-11</v>
      </c>
      <c r="H20" s="130">
        <v>-148</v>
      </c>
      <c r="I20" s="130">
        <v>-249</v>
      </c>
      <c r="J20" s="20"/>
      <c r="K20" s="130">
        <v>-5</v>
      </c>
      <c r="L20" s="20"/>
      <c r="M20" s="130">
        <v>-30</v>
      </c>
      <c r="N20" s="20"/>
      <c r="O20" s="20"/>
      <c r="P20" s="20"/>
      <c r="Q20" s="20"/>
      <c r="R20" s="20"/>
      <c r="S20" s="2"/>
    </row>
    <row x14ac:dyDescent="0.25" r="21" customHeight="1" ht="17.25">
      <c r="A21" s="62" t="s">
        <v>5834</v>
      </c>
      <c r="B21" s="63"/>
      <c r="C21" s="80">
        <f>SUM(C18:C20)</f>
      </c>
      <c r="D21" s="80">
        <f>SUM(D18:D20)</f>
      </c>
      <c r="E21" s="80">
        <f>SUM(E18:E20)</f>
      </c>
      <c r="F21" s="80">
        <f>SUM(F18:F20)</f>
      </c>
      <c r="G21" s="80">
        <f>SUM(G18:G20)</f>
      </c>
      <c r="H21" s="80">
        <f>SUM(H18:H20)</f>
      </c>
      <c r="I21" s="80">
        <f>SUM(I18:I20)</f>
      </c>
      <c r="J21" s="80">
        <f>SUM(J18:J20)</f>
      </c>
      <c r="K21" s="647">
        <f>SUM(K18:K20)</f>
      </c>
      <c r="L21" s="80">
        <f>SUM(L18:L20)</f>
      </c>
      <c r="M21" s="80">
        <f>SUM(M18:M20)</f>
      </c>
      <c r="N21" s="80">
        <f>SUM(N18:N20)</f>
      </c>
      <c r="O21" s="80">
        <f>SUM(O18:O20)</f>
      </c>
      <c r="P21" s="80">
        <f>SUM(P18:P20)</f>
      </c>
      <c r="Q21" s="81">
        <f>SUM(Q18:Q20)</f>
      </c>
      <c r="R21" s="81">
        <f>SUM(R18:R20)</f>
      </c>
      <c r="S21" s="7" t="s">
        <v>2709</v>
      </c>
    </row>
    <row x14ac:dyDescent="0.25" r="22" customHeight="1" ht="17.25">
      <c r="A22" s="33">
        <v>45602</v>
      </c>
      <c r="B22" s="34" t="s">
        <v>2153</v>
      </c>
      <c r="C22" s="20"/>
      <c r="D22" s="20"/>
      <c r="E22" s="20"/>
      <c r="F22" s="130">
        <v>-6</v>
      </c>
      <c r="G22" s="20"/>
      <c r="H22" s="20"/>
      <c r="I22" s="20"/>
      <c r="J22" s="130">
        <v>-84</v>
      </c>
      <c r="K22" s="20"/>
      <c r="L22" s="20"/>
      <c r="M22" s="20"/>
      <c r="N22" s="130">
        <v>-44</v>
      </c>
      <c r="O22" s="130">
        <v>-29</v>
      </c>
      <c r="P22" s="130">
        <v>-18</v>
      </c>
      <c r="Q22" s="20"/>
      <c r="R22" s="20"/>
      <c r="S22" s="2"/>
    </row>
    <row x14ac:dyDescent="0.25" r="23" customHeight="1" ht="17.25">
      <c r="A23" s="62" t="s">
        <v>5805</v>
      </c>
      <c r="B23" s="63"/>
      <c r="C23" s="81">
        <f>SUM(C21:C22)</f>
      </c>
      <c r="D23" s="80">
        <f>SUM(D21:D22)</f>
      </c>
      <c r="E23" s="81">
        <f>SUM(E21:E22)</f>
      </c>
      <c r="F23" s="80">
        <f>SUM(F21:F22)</f>
      </c>
      <c r="G23" s="80">
        <f>SUM(G21:G22)</f>
      </c>
      <c r="H23" s="80">
        <f>SUM(H21:H22)</f>
      </c>
      <c r="I23" s="80">
        <f>SUM(I21:I22)</f>
      </c>
      <c r="J23" s="80">
        <f>SUM(J21:J22)</f>
      </c>
      <c r="K23" s="49">
        <f>SUM(K21:K22)</f>
      </c>
      <c r="L23" s="80">
        <f>SUM(L21:L22)</f>
      </c>
      <c r="M23" s="80">
        <f>SUM(M21:M22)</f>
      </c>
      <c r="N23" s="80">
        <f>SUM(N21:N22)</f>
      </c>
      <c r="O23" s="49">
        <f>SUM(O21:O22)</f>
      </c>
      <c r="P23" s="80">
        <f>SUM(P21:P22)</f>
      </c>
      <c r="Q23" s="81">
        <f>SUM(Q21:Q22)</f>
      </c>
      <c r="R23" s="81">
        <f>SUM(R21:R22)</f>
      </c>
      <c r="S23" s="7" t="s">
        <v>2709</v>
      </c>
    </row>
    <row x14ac:dyDescent="0.25" r="24" customHeight="1" ht="17.25">
      <c r="A24" s="33"/>
      <c r="B24" s="34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2"/>
    </row>
    <row x14ac:dyDescent="0.25" r="25" customHeight="1" ht="17.25">
      <c r="A25" s="15"/>
      <c r="B25" s="1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2"/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46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31.1478571428571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116" width="8.576428571428572" customWidth="1" bestFit="1"/>
    <col min="16" max="16" style="116" width="8.576428571428572" customWidth="1" bestFit="1"/>
    <col min="17" max="17" style="116" width="8.576428571428572" customWidth="1" bestFit="1"/>
    <col min="18" max="18" style="116" width="8.576428571428572" customWidth="1" bestFit="1"/>
    <col min="19" max="19" style="116" width="8.576428571428572" customWidth="1" bestFit="1"/>
    <col min="20" max="20" style="116" width="8.576428571428572" customWidth="1" bestFit="1"/>
    <col min="21" max="21" style="116" width="8.576428571428572" customWidth="1" bestFit="1"/>
    <col min="22" max="22" style="116" width="8.576428571428572" customWidth="1" bestFit="1"/>
    <col min="23" max="23" style="116" width="8.576428571428572" customWidth="1" bestFit="1"/>
    <col min="24" max="24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2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2"/>
    </row>
    <row x14ac:dyDescent="0.25" r="4" customHeight="1" ht="17.25">
      <c r="A4" s="1" t="s">
        <v>5880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2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2"/>
    </row>
    <row x14ac:dyDescent="0.25" r="6" customHeight="1" ht="17.25">
      <c r="A6" s="231" t="s">
        <v>4</v>
      </c>
      <c r="B6" s="232" t="s">
        <v>5</v>
      </c>
      <c r="C6" s="267" t="s">
        <v>75</v>
      </c>
      <c r="D6" s="267" t="s">
        <v>358</v>
      </c>
      <c r="E6" s="267" t="s">
        <v>368</v>
      </c>
      <c r="F6" s="267" t="s">
        <v>7</v>
      </c>
      <c r="G6" s="267" t="s">
        <v>76</v>
      </c>
      <c r="H6" s="267" t="s">
        <v>8</v>
      </c>
      <c r="I6" s="267" t="s">
        <v>9</v>
      </c>
      <c r="J6" s="267" t="s">
        <v>428</v>
      </c>
      <c r="K6" s="267" t="s">
        <v>33</v>
      </c>
      <c r="L6" s="267" t="s">
        <v>10</v>
      </c>
      <c r="M6" s="267" t="s">
        <v>383</v>
      </c>
      <c r="N6" s="267" t="s">
        <v>31</v>
      </c>
      <c r="O6" s="267" t="s">
        <v>32</v>
      </c>
      <c r="P6" s="267" t="s">
        <v>5836</v>
      </c>
      <c r="Q6" s="267" t="s">
        <v>5837</v>
      </c>
      <c r="R6" s="267" t="s">
        <v>1448</v>
      </c>
      <c r="S6" s="267" t="s">
        <v>1866</v>
      </c>
      <c r="T6" s="267" t="s">
        <v>6</v>
      </c>
      <c r="U6" s="267" t="s">
        <v>1083</v>
      </c>
      <c r="V6" s="267" t="s">
        <v>4432</v>
      </c>
      <c r="W6" s="267"/>
      <c r="X6" s="2"/>
    </row>
    <row x14ac:dyDescent="0.25" r="7" customHeight="1" ht="17.25">
      <c r="A7" s="15">
        <v>45240</v>
      </c>
      <c r="B7" s="16" t="s">
        <v>5881</v>
      </c>
      <c r="C7" s="19">
        <v>50</v>
      </c>
      <c r="D7" s="19">
        <v>200</v>
      </c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2"/>
    </row>
    <row x14ac:dyDescent="0.25" r="8" customHeight="1" ht="17.25">
      <c r="A8" s="15" t="s">
        <v>2054</v>
      </c>
      <c r="B8" s="16" t="s">
        <v>5882</v>
      </c>
      <c r="C8" s="19">
        <v>100</v>
      </c>
      <c r="D8" s="19">
        <v>200</v>
      </c>
      <c r="E8" s="19">
        <v>100</v>
      </c>
      <c r="F8" s="19">
        <v>200</v>
      </c>
      <c r="G8" s="19">
        <v>200</v>
      </c>
      <c r="H8" s="19">
        <v>200</v>
      </c>
      <c r="I8" s="19">
        <v>500</v>
      </c>
      <c r="J8" s="19">
        <v>39</v>
      </c>
      <c r="K8" s="19">
        <v>200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20"/>
      <c r="X8" s="2"/>
    </row>
    <row x14ac:dyDescent="0.25" r="9" customHeight="1" ht="17.25">
      <c r="A9" s="15" t="s">
        <v>2054</v>
      </c>
      <c r="B9" s="16" t="s">
        <v>5883</v>
      </c>
      <c r="C9" s="35"/>
      <c r="D9" s="35"/>
      <c r="E9" s="35"/>
      <c r="F9" s="35"/>
      <c r="G9" s="35"/>
      <c r="H9" s="35"/>
      <c r="I9" s="35"/>
      <c r="J9" s="35"/>
      <c r="K9" s="35"/>
      <c r="L9" s="19">
        <v>50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2"/>
    </row>
    <row x14ac:dyDescent="0.25" r="10" customHeight="1" ht="17.25">
      <c r="A10" s="15" t="s">
        <v>2010</v>
      </c>
      <c r="B10" s="16" t="s">
        <v>5884</v>
      </c>
      <c r="C10" s="18"/>
      <c r="D10" s="18"/>
      <c r="E10" s="17">
        <v>100</v>
      </c>
      <c r="F10" s="18"/>
      <c r="G10" s="18"/>
      <c r="H10" s="18"/>
      <c r="I10" s="18"/>
      <c r="J10" s="18"/>
      <c r="K10" s="17">
        <v>500</v>
      </c>
      <c r="L10" s="18"/>
      <c r="M10" s="17">
        <v>100</v>
      </c>
      <c r="N10" s="17">
        <v>100</v>
      </c>
      <c r="O10" s="36"/>
      <c r="P10" s="36"/>
      <c r="Q10" s="36"/>
      <c r="R10" s="36"/>
      <c r="S10" s="36"/>
      <c r="T10" s="36"/>
      <c r="U10" s="36"/>
      <c r="V10" s="36"/>
      <c r="W10" s="18"/>
      <c r="X10" s="2"/>
    </row>
    <row x14ac:dyDescent="0.25" r="11" customHeight="1" ht="18.75">
      <c r="A11" s="24" t="s">
        <v>2795</v>
      </c>
      <c r="B11" s="118" t="s">
        <v>5885</v>
      </c>
      <c r="C11" s="138">
        <v>50</v>
      </c>
      <c r="D11" s="98"/>
      <c r="E11" s="98"/>
      <c r="F11" s="98"/>
      <c r="G11" s="98"/>
      <c r="H11" s="98"/>
      <c r="I11" s="98"/>
      <c r="J11" s="98"/>
      <c r="K11" s="98"/>
      <c r="L11" s="138">
        <v>25</v>
      </c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2"/>
    </row>
    <row x14ac:dyDescent="0.25" r="12" customHeight="1" ht="17.25">
      <c r="A12" s="21" t="s">
        <v>5828</v>
      </c>
      <c r="B12" s="47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3">
        <f>SUM(H7:H11)</f>
      </c>
      <c r="I12" s="23">
        <f>SUM(I7:I11)</f>
      </c>
      <c r="J12" s="23">
        <f>SUM(J7:J11)</f>
      </c>
      <c r="K12" s="23">
        <f>SUM(K7:K11)</f>
      </c>
      <c r="L12" s="23">
        <f>SUM(L7:L11)</f>
      </c>
      <c r="M12" s="23">
        <f>SUM(M7:M11)</f>
      </c>
      <c r="N12" s="23">
        <f>SUM(N7:N11)</f>
      </c>
      <c r="O12" s="352"/>
      <c r="P12" s="352"/>
      <c r="Q12" s="352"/>
      <c r="R12" s="352"/>
      <c r="S12" s="352"/>
      <c r="T12" s="352"/>
      <c r="U12" s="352"/>
      <c r="V12" s="352"/>
      <c r="W12" s="119"/>
      <c r="X12" s="2"/>
    </row>
    <row x14ac:dyDescent="0.25" r="13" customHeight="1" ht="17.25">
      <c r="A13" s="33">
        <v>44937</v>
      </c>
      <c r="B13" s="34" t="s">
        <v>2175</v>
      </c>
      <c r="C13" s="20"/>
      <c r="D13" s="19">
        <v>100</v>
      </c>
      <c r="E13" s="19">
        <v>100</v>
      </c>
      <c r="F13" s="19">
        <v>100</v>
      </c>
      <c r="G13" s="20"/>
      <c r="H13" s="19">
        <v>100</v>
      </c>
      <c r="I13" s="19">
        <v>500</v>
      </c>
      <c r="J13" s="19">
        <v>30</v>
      </c>
      <c r="K13" s="19">
        <v>500</v>
      </c>
      <c r="L13" s="19">
        <v>100</v>
      </c>
      <c r="M13" s="19">
        <v>100</v>
      </c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"/>
    </row>
    <row x14ac:dyDescent="0.25" r="14" customHeight="1" ht="17.25">
      <c r="A14" s="15">
        <v>44968</v>
      </c>
      <c r="B14" s="34" t="s">
        <v>5886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7">
        <v>100</v>
      </c>
      <c r="O14" s="17">
        <v>100</v>
      </c>
      <c r="P14" s="36"/>
      <c r="Q14" s="36"/>
      <c r="R14" s="36"/>
      <c r="S14" s="36"/>
      <c r="T14" s="36"/>
      <c r="U14" s="36"/>
      <c r="V14" s="36"/>
      <c r="W14" s="18"/>
      <c r="X14" s="2"/>
    </row>
    <row x14ac:dyDescent="0.25" r="15" customHeight="1" ht="17.25">
      <c r="A15" s="15">
        <v>44968</v>
      </c>
      <c r="B15" s="34" t="s">
        <v>5887</v>
      </c>
      <c r="C15" s="18"/>
      <c r="D15" s="18"/>
      <c r="E15" s="18"/>
      <c r="F15" s="18"/>
      <c r="G15" s="18"/>
      <c r="H15" s="17">
        <v>178</v>
      </c>
      <c r="I15" s="18"/>
      <c r="J15" s="18"/>
      <c r="K15" s="18"/>
      <c r="L15" s="18"/>
      <c r="M15" s="18"/>
      <c r="N15" s="18"/>
      <c r="O15" s="18"/>
      <c r="P15" s="17">
        <v>130</v>
      </c>
      <c r="Q15" s="17">
        <v>150</v>
      </c>
      <c r="R15" s="17">
        <v>22</v>
      </c>
      <c r="S15" s="36"/>
      <c r="T15" s="36"/>
      <c r="U15" s="36"/>
      <c r="V15" s="36"/>
      <c r="W15" s="18"/>
      <c r="X15" s="2"/>
    </row>
    <row x14ac:dyDescent="0.25" r="16" customHeight="1" ht="17.25">
      <c r="A16" s="15">
        <v>44968</v>
      </c>
      <c r="B16" s="16" t="s">
        <v>2175</v>
      </c>
      <c r="C16" s="18"/>
      <c r="D16" s="18"/>
      <c r="E16" s="17">
        <v>46</v>
      </c>
      <c r="F16" s="18"/>
      <c r="G16" s="18"/>
      <c r="H16" s="17">
        <v>28</v>
      </c>
      <c r="I16" s="18"/>
      <c r="J16" s="17">
        <v>23</v>
      </c>
      <c r="K16" s="17">
        <v>167</v>
      </c>
      <c r="L16" s="17">
        <v>72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</row>
    <row x14ac:dyDescent="0.25" r="17" customHeight="1" ht="17.25">
      <c r="A17" s="15">
        <v>44996</v>
      </c>
      <c r="B17" s="34" t="s">
        <v>5888</v>
      </c>
      <c r="C17" s="18"/>
      <c r="D17" s="18"/>
      <c r="E17" s="17">
        <v>42</v>
      </c>
      <c r="F17" s="17">
        <v>100</v>
      </c>
      <c r="G17" s="18"/>
      <c r="H17" s="17">
        <v>100</v>
      </c>
      <c r="I17" s="18"/>
      <c r="J17" s="18"/>
      <c r="K17" s="18"/>
      <c r="L17" s="17">
        <v>27</v>
      </c>
      <c r="M17" s="18"/>
      <c r="N17" s="18"/>
      <c r="O17" s="18"/>
      <c r="P17" s="17">
        <v>50</v>
      </c>
      <c r="Q17" s="17">
        <v>50</v>
      </c>
      <c r="R17" s="18"/>
      <c r="S17" s="18"/>
      <c r="T17" s="18"/>
      <c r="U17" s="18"/>
      <c r="V17" s="18"/>
      <c r="W17" s="18"/>
      <c r="X17" s="2"/>
    </row>
    <row x14ac:dyDescent="0.25" r="18" customHeight="1" ht="17.25">
      <c r="A18" s="15">
        <v>45027</v>
      </c>
      <c r="B18" s="34" t="s">
        <v>5889</v>
      </c>
      <c r="C18" s="18"/>
      <c r="D18" s="18"/>
      <c r="E18" s="18"/>
      <c r="F18" s="18"/>
      <c r="G18" s="18"/>
      <c r="H18" s="17">
        <v>300</v>
      </c>
      <c r="I18" s="18"/>
      <c r="J18" s="18"/>
      <c r="K18" s="18"/>
      <c r="L18" s="18"/>
      <c r="M18" s="18"/>
      <c r="N18" s="18"/>
      <c r="O18" s="18"/>
      <c r="P18" s="17">
        <v>200</v>
      </c>
      <c r="Q18" s="17">
        <v>200</v>
      </c>
      <c r="R18" s="18"/>
      <c r="S18" s="18"/>
      <c r="T18" s="18"/>
      <c r="U18" s="18"/>
      <c r="V18" s="18"/>
      <c r="W18" s="18"/>
      <c r="X18" s="2"/>
    </row>
    <row x14ac:dyDescent="0.25" r="19" customHeight="1" ht="17.25">
      <c r="A19" s="15">
        <v>45088</v>
      </c>
      <c r="B19" s="16" t="s">
        <v>5890</v>
      </c>
      <c r="C19" s="18"/>
      <c r="D19" s="18"/>
      <c r="E19" s="17">
        <v>12</v>
      </c>
      <c r="F19" s="18"/>
      <c r="G19" s="18"/>
      <c r="H19" s="17">
        <v>250</v>
      </c>
      <c r="I19" s="18"/>
      <c r="J19" s="17">
        <v>51</v>
      </c>
      <c r="K19" s="17">
        <v>133</v>
      </c>
      <c r="L19" s="17">
        <v>1</v>
      </c>
      <c r="M19" s="18"/>
      <c r="N19" s="18"/>
      <c r="O19" s="18"/>
      <c r="P19" s="17">
        <v>120</v>
      </c>
      <c r="Q19" s="17">
        <v>400</v>
      </c>
      <c r="R19" s="18"/>
      <c r="S19" s="18"/>
      <c r="T19" s="18"/>
      <c r="U19" s="18"/>
      <c r="V19" s="18"/>
      <c r="W19" s="18"/>
      <c r="X19" s="2"/>
    </row>
    <row x14ac:dyDescent="0.25" r="20" customHeight="1" ht="17.25">
      <c r="A20" s="33">
        <v>45118</v>
      </c>
      <c r="B20" s="34" t="s">
        <v>5891</v>
      </c>
      <c r="C20" s="18"/>
      <c r="D20" s="18"/>
      <c r="E20" s="18"/>
      <c r="F20" s="18"/>
      <c r="G20" s="18"/>
      <c r="H20" s="36"/>
      <c r="I20" s="18"/>
      <c r="J20" s="18"/>
      <c r="K20" s="17">
        <v>200</v>
      </c>
      <c r="L20" s="18"/>
      <c r="M20" s="18"/>
      <c r="N20" s="18"/>
      <c r="O20" s="18"/>
      <c r="P20" s="36"/>
      <c r="Q20" s="36"/>
      <c r="R20" s="18"/>
      <c r="S20" s="18"/>
      <c r="T20" s="18"/>
      <c r="U20" s="18"/>
      <c r="V20" s="18"/>
      <c r="W20" s="18"/>
      <c r="X20" s="2"/>
    </row>
    <row x14ac:dyDescent="0.25" r="21" customHeight="1" ht="17.25">
      <c r="A21" s="33">
        <v>45118</v>
      </c>
      <c r="B21" s="34" t="s">
        <v>5892</v>
      </c>
      <c r="C21" s="17">
        <v>20</v>
      </c>
      <c r="D21" s="17">
        <v>300</v>
      </c>
      <c r="E21" s="17">
        <v>150</v>
      </c>
      <c r="F21" s="17">
        <v>150</v>
      </c>
      <c r="G21" s="17">
        <v>20</v>
      </c>
      <c r="H21" s="17">
        <v>100</v>
      </c>
      <c r="I21" s="17">
        <v>150</v>
      </c>
      <c r="J21" s="18"/>
      <c r="K21" s="18"/>
      <c r="L21" s="18"/>
      <c r="M21" s="17">
        <v>100</v>
      </c>
      <c r="N21" s="18"/>
      <c r="O21" s="17">
        <v>100</v>
      </c>
      <c r="P21" s="18"/>
      <c r="Q21" s="18"/>
      <c r="R21" s="18"/>
      <c r="S21" s="18"/>
      <c r="T21" s="18"/>
      <c r="U21" s="18"/>
      <c r="V21" s="18"/>
      <c r="W21" s="18"/>
      <c r="X21" s="2"/>
    </row>
    <row x14ac:dyDescent="0.25" r="22" customHeight="1" ht="17.25">
      <c r="A22" s="33">
        <v>45118</v>
      </c>
      <c r="B22" s="16" t="s">
        <v>14</v>
      </c>
      <c r="C22" s="18"/>
      <c r="D22" s="17">
        <v>-2</v>
      </c>
      <c r="E22" s="18"/>
      <c r="F22" s="18"/>
      <c r="G22" s="18"/>
      <c r="H22" s="17">
        <v>-4</v>
      </c>
      <c r="I22" s="18"/>
      <c r="J22" s="18"/>
      <c r="K22" s="18"/>
      <c r="L22" s="18"/>
      <c r="M22" s="18"/>
      <c r="N22" s="18"/>
      <c r="O22" s="18"/>
      <c r="P22" s="18"/>
      <c r="Q22" s="17">
        <v>-400</v>
      </c>
      <c r="R22" s="17">
        <v>-1</v>
      </c>
      <c r="S22" s="36"/>
      <c r="T22" s="36"/>
      <c r="U22" s="36"/>
      <c r="V22" s="36"/>
      <c r="W22" s="18"/>
      <c r="X22" s="2"/>
    </row>
    <row x14ac:dyDescent="0.25" r="23" customHeight="1" ht="17.25">
      <c r="A23" s="15">
        <v>45149</v>
      </c>
      <c r="B23" s="34" t="s">
        <v>5893</v>
      </c>
      <c r="C23" s="18"/>
      <c r="D23" s="18"/>
      <c r="E23" s="18"/>
      <c r="F23" s="18"/>
      <c r="G23" s="18"/>
      <c r="H23" s="18"/>
      <c r="I23" s="18"/>
      <c r="J23" s="18"/>
      <c r="K23" s="17">
        <v>400</v>
      </c>
      <c r="L23" s="18"/>
      <c r="M23" s="17">
        <v>94</v>
      </c>
      <c r="N23" s="17">
        <v>70</v>
      </c>
      <c r="O23" s="17">
        <v>100</v>
      </c>
      <c r="P23" s="18"/>
      <c r="Q23" s="18"/>
      <c r="R23" s="18"/>
      <c r="S23" s="18"/>
      <c r="T23" s="18"/>
      <c r="U23" s="18"/>
      <c r="V23" s="18"/>
      <c r="W23" s="18"/>
      <c r="X23" s="2"/>
    </row>
    <row x14ac:dyDescent="0.25" r="24" customHeight="1" ht="17.25">
      <c r="A24" s="117">
        <v>45149</v>
      </c>
      <c r="B24" s="16" t="s">
        <v>14</v>
      </c>
      <c r="C24" s="18"/>
      <c r="D24" s="17">
        <v>-7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</row>
    <row x14ac:dyDescent="0.25" r="25" customHeight="1" ht="17.25">
      <c r="A25" s="15">
        <v>45180</v>
      </c>
      <c r="B25" s="34" t="s">
        <v>5894</v>
      </c>
      <c r="C25" s="138">
        <v>130</v>
      </c>
      <c r="D25" s="98"/>
      <c r="E25" s="98"/>
      <c r="F25" s="98"/>
      <c r="G25" s="138">
        <v>130</v>
      </c>
      <c r="H25" s="138">
        <v>169</v>
      </c>
      <c r="I25" s="98"/>
      <c r="J25" s="98"/>
      <c r="K25" s="138">
        <v>65</v>
      </c>
      <c r="L25" s="138">
        <v>200</v>
      </c>
      <c r="M25" s="138">
        <v>6</v>
      </c>
      <c r="N25" s="138">
        <v>42</v>
      </c>
      <c r="O25" s="98"/>
      <c r="P25" s="98"/>
      <c r="Q25" s="98"/>
      <c r="R25" s="98"/>
      <c r="S25" s="98"/>
      <c r="T25" s="98"/>
      <c r="U25" s="98"/>
      <c r="V25" s="98"/>
      <c r="W25" s="98"/>
      <c r="X25" s="2"/>
    </row>
    <row x14ac:dyDescent="0.25" r="26" customHeight="1" ht="17.25">
      <c r="A26" s="15">
        <v>45180</v>
      </c>
      <c r="B26" s="25" t="s">
        <v>14</v>
      </c>
      <c r="C26" s="36"/>
      <c r="D26" s="17">
        <v>-10</v>
      </c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2"/>
    </row>
    <row x14ac:dyDescent="0.25" r="27" customHeight="1" ht="17.25">
      <c r="A27" s="33">
        <v>45210</v>
      </c>
      <c r="B27" s="16" t="s">
        <v>5895</v>
      </c>
      <c r="C27" s="18"/>
      <c r="D27" s="17">
        <v>19</v>
      </c>
      <c r="E27" s="18"/>
      <c r="F27" s="18"/>
      <c r="G27" s="18"/>
      <c r="H27" s="17">
        <v>70</v>
      </c>
      <c r="I27" s="18"/>
      <c r="J27" s="18"/>
      <c r="K27" s="18"/>
      <c r="L27" s="18"/>
      <c r="M27" s="18"/>
      <c r="N27" s="17">
        <v>88</v>
      </c>
      <c r="O27" s="18"/>
      <c r="P27" s="18"/>
      <c r="Q27" s="18"/>
      <c r="R27" s="18"/>
      <c r="S27" s="18"/>
      <c r="T27" s="18"/>
      <c r="U27" s="18"/>
      <c r="V27" s="18"/>
      <c r="W27" s="18"/>
      <c r="X27" s="2"/>
    </row>
    <row x14ac:dyDescent="0.25" r="28" customHeight="1" ht="17.25">
      <c r="A28" s="33">
        <v>45210</v>
      </c>
      <c r="B28" s="16" t="s">
        <v>1788</v>
      </c>
      <c r="C28" s="18"/>
      <c r="D28" s="18"/>
      <c r="E28" s="18"/>
      <c r="F28" s="36"/>
      <c r="G28" s="18"/>
      <c r="H28" s="36"/>
      <c r="I28" s="36"/>
      <c r="J28" s="18"/>
      <c r="K28" s="17">
        <v>800</v>
      </c>
      <c r="L28" s="18"/>
      <c r="M28" s="36"/>
      <c r="N28" s="36"/>
      <c r="O28" s="36"/>
      <c r="P28" s="18"/>
      <c r="Q28" s="18"/>
      <c r="R28" s="18"/>
      <c r="S28" s="18"/>
      <c r="T28" s="18"/>
      <c r="U28" s="18"/>
      <c r="V28" s="18"/>
      <c r="W28" s="18"/>
      <c r="X28" s="2"/>
    </row>
    <row x14ac:dyDescent="0.25" r="29" customHeight="1" ht="17.25">
      <c r="A29" s="33" t="s">
        <v>2523</v>
      </c>
      <c r="B29" s="34" t="s">
        <v>5896</v>
      </c>
      <c r="C29" s="36"/>
      <c r="D29" s="36"/>
      <c r="E29" s="36"/>
      <c r="F29" s="36"/>
      <c r="G29" s="36"/>
      <c r="H29" s="17">
        <v>105</v>
      </c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2"/>
    </row>
    <row x14ac:dyDescent="0.25" r="30" customHeight="1" ht="17.25">
      <c r="A30" s="33" t="s">
        <v>2523</v>
      </c>
      <c r="B30" s="34" t="s">
        <v>2175</v>
      </c>
      <c r="C30" s="36"/>
      <c r="D30" s="36"/>
      <c r="E30" s="17">
        <v>100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2"/>
    </row>
    <row x14ac:dyDescent="0.25" r="31" customHeight="1" ht="17.25">
      <c r="A31" s="33" t="s">
        <v>2523</v>
      </c>
      <c r="B31" s="34" t="s">
        <v>2175</v>
      </c>
      <c r="C31" s="36"/>
      <c r="D31" s="17">
        <v>105</v>
      </c>
      <c r="E31" s="36"/>
      <c r="F31" s="17">
        <v>28</v>
      </c>
      <c r="G31" s="36"/>
      <c r="H31" s="17">
        <v>191</v>
      </c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2"/>
    </row>
    <row x14ac:dyDescent="0.25" r="32" customHeight="1" ht="17.25">
      <c r="A32" s="33" t="s">
        <v>2942</v>
      </c>
      <c r="B32" s="34" t="s">
        <v>5897</v>
      </c>
      <c r="C32" s="18"/>
      <c r="D32" s="18"/>
      <c r="E32" s="18"/>
      <c r="F32" s="17">
        <v>72</v>
      </c>
      <c r="G32" s="18"/>
      <c r="H32" s="17">
        <v>100</v>
      </c>
      <c r="I32" s="17">
        <v>400</v>
      </c>
      <c r="J32" s="18"/>
      <c r="K32" s="17">
        <v>600</v>
      </c>
      <c r="L32" s="18"/>
      <c r="M32" s="18"/>
      <c r="N32" s="18"/>
      <c r="O32" s="18"/>
      <c r="P32" s="17">
        <v>30</v>
      </c>
      <c r="Q32" s="17">
        <v>30</v>
      </c>
      <c r="R32" s="18"/>
      <c r="S32" s="17">
        <v>100</v>
      </c>
      <c r="T32" s="36"/>
      <c r="U32" s="36"/>
      <c r="V32" s="36"/>
      <c r="W32" s="18"/>
      <c r="X32" s="2"/>
    </row>
    <row x14ac:dyDescent="0.25" r="33" customHeight="1" ht="17.25">
      <c r="A33" s="33" t="s">
        <v>2942</v>
      </c>
      <c r="B33" s="34" t="s">
        <v>5898</v>
      </c>
      <c r="C33" s="18"/>
      <c r="D33" s="18"/>
      <c r="E33" s="17">
        <v>200</v>
      </c>
      <c r="F33" s="17">
        <v>200</v>
      </c>
      <c r="G33" s="18"/>
      <c r="H33" s="17">
        <v>500</v>
      </c>
      <c r="I33" s="17">
        <v>500</v>
      </c>
      <c r="J33" s="18"/>
      <c r="K33" s="18"/>
      <c r="L33" s="17">
        <v>60</v>
      </c>
      <c r="M33" s="18"/>
      <c r="N33" s="18"/>
      <c r="O33" s="18"/>
      <c r="P33" s="17">
        <v>50</v>
      </c>
      <c r="Q33" s="17">
        <v>150</v>
      </c>
      <c r="R33" s="18"/>
      <c r="S33" s="18"/>
      <c r="T33" s="18"/>
      <c r="U33" s="18"/>
      <c r="V33" s="18"/>
      <c r="W33" s="18"/>
      <c r="X33" s="2"/>
    </row>
    <row x14ac:dyDescent="0.25" r="34" customHeight="1" ht="17.25">
      <c r="A34" s="33" t="s">
        <v>2942</v>
      </c>
      <c r="B34" s="16" t="s">
        <v>2175</v>
      </c>
      <c r="C34" s="18"/>
      <c r="D34" s="18"/>
      <c r="E34" s="17">
        <v>8</v>
      </c>
      <c r="F34" s="17">
        <v>22</v>
      </c>
      <c r="G34" s="18"/>
      <c r="H34" s="18"/>
      <c r="I34" s="17">
        <v>30</v>
      </c>
      <c r="J34" s="18"/>
      <c r="K34" s="17">
        <v>26</v>
      </c>
      <c r="L34" s="17">
        <v>21</v>
      </c>
      <c r="M34" s="17">
        <v>9</v>
      </c>
      <c r="N34" s="17">
        <v>4</v>
      </c>
      <c r="O34" s="17">
        <v>11</v>
      </c>
      <c r="P34" s="18"/>
      <c r="Q34" s="18"/>
      <c r="R34" s="18"/>
      <c r="S34" s="17">
        <v>8</v>
      </c>
      <c r="T34" s="36"/>
      <c r="U34" s="36"/>
      <c r="V34" s="36"/>
      <c r="W34" s="18"/>
      <c r="X34" s="2"/>
    </row>
    <row x14ac:dyDescent="0.25" r="35" customHeight="1" ht="17.25">
      <c r="A35" s="33" t="s">
        <v>2942</v>
      </c>
      <c r="B35" s="16" t="s">
        <v>2175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7">
        <v>30</v>
      </c>
      <c r="N35" s="17">
        <v>40</v>
      </c>
      <c r="O35" s="17">
        <v>120</v>
      </c>
      <c r="P35" s="18"/>
      <c r="Q35" s="18"/>
      <c r="R35" s="18"/>
      <c r="S35" s="17">
        <v>20</v>
      </c>
      <c r="T35" s="36"/>
      <c r="U35" s="36"/>
      <c r="V35" s="36"/>
      <c r="W35" s="18"/>
      <c r="X35" s="2"/>
    </row>
    <row x14ac:dyDescent="0.25" r="36" customHeight="1" ht="17.25">
      <c r="A36" s="33" t="s">
        <v>2525</v>
      </c>
      <c r="B36" s="34" t="s">
        <v>5899</v>
      </c>
      <c r="C36" s="18"/>
      <c r="D36" s="17">
        <v>45</v>
      </c>
      <c r="E36" s="17">
        <v>142</v>
      </c>
      <c r="F36" s="17">
        <v>128</v>
      </c>
      <c r="G36" s="18"/>
      <c r="H36" s="17">
        <v>200</v>
      </c>
      <c r="I36" s="17">
        <v>270</v>
      </c>
      <c r="J36" s="18"/>
      <c r="K36" s="18"/>
      <c r="L36" s="18"/>
      <c r="M36" s="18"/>
      <c r="N36" s="18"/>
      <c r="O36" s="18"/>
      <c r="P36" s="17">
        <v>120</v>
      </c>
      <c r="Q36" s="17">
        <v>120</v>
      </c>
      <c r="R36" s="18"/>
      <c r="S36" s="18"/>
      <c r="T36" s="18"/>
      <c r="U36" s="18"/>
      <c r="V36" s="18"/>
      <c r="W36" s="18"/>
      <c r="X36" s="2"/>
    </row>
    <row x14ac:dyDescent="0.25" r="37" customHeight="1" ht="17.25">
      <c r="A37" s="33" t="s">
        <v>2525</v>
      </c>
      <c r="B37" s="34" t="s">
        <v>5900</v>
      </c>
      <c r="C37" s="18"/>
      <c r="D37" s="17">
        <v>17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2"/>
    </row>
    <row x14ac:dyDescent="0.25" r="38" customHeight="1" ht="17.25">
      <c r="A38" s="33" t="s">
        <v>2527</v>
      </c>
      <c r="B38" s="34" t="s">
        <v>2175</v>
      </c>
      <c r="C38" s="18"/>
      <c r="D38" s="18"/>
      <c r="E38" s="18"/>
      <c r="F38" s="18"/>
      <c r="G38" s="18"/>
      <c r="H38" s="18"/>
      <c r="I38" s="18"/>
      <c r="J38" s="17">
        <v>50</v>
      </c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2"/>
    </row>
    <row x14ac:dyDescent="0.25" r="39" customHeight="1" ht="17.25">
      <c r="A39" s="33" t="s">
        <v>2527</v>
      </c>
      <c r="B39" s="34" t="s">
        <v>2175</v>
      </c>
      <c r="C39" s="18"/>
      <c r="D39" s="18"/>
      <c r="E39" s="17">
        <v>43</v>
      </c>
      <c r="F39" s="18"/>
      <c r="G39" s="18"/>
      <c r="H39" s="18"/>
      <c r="I39" s="17">
        <v>50</v>
      </c>
      <c r="J39" s="36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2"/>
    </row>
    <row x14ac:dyDescent="0.25" r="40" customHeight="1" ht="17.25">
      <c r="A40" s="33" t="s">
        <v>2527</v>
      </c>
      <c r="B40" s="34" t="s">
        <v>5901</v>
      </c>
      <c r="C40" s="18"/>
      <c r="D40" s="18"/>
      <c r="E40" s="17">
        <v>100</v>
      </c>
      <c r="F40" s="17">
        <v>100</v>
      </c>
      <c r="G40" s="18"/>
      <c r="H40" s="17">
        <v>100</v>
      </c>
      <c r="I40" s="17">
        <v>100</v>
      </c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2"/>
    </row>
    <row x14ac:dyDescent="0.25" r="41" customHeight="1" ht="17.25">
      <c r="A41" s="33" t="s">
        <v>2529</v>
      </c>
      <c r="B41" s="34" t="s">
        <v>5902</v>
      </c>
      <c r="C41" s="18"/>
      <c r="D41" s="18"/>
      <c r="E41" s="18"/>
      <c r="F41" s="18"/>
      <c r="G41" s="18"/>
      <c r="H41" s="18"/>
      <c r="I41" s="17">
        <v>100</v>
      </c>
      <c r="J41" s="36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2"/>
    </row>
    <row x14ac:dyDescent="0.25" r="42" customHeight="1" ht="17.25">
      <c r="A42" s="33" t="s">
        <v>2529</v>
      </c>
      <c r="B42" s="34" t="s">
        <v>5903</v>
      </c>
      <c r="C42" s="18"/>
      <c r="D42" s="18"/>
      <c r="E42" s="18"/>
      <c r="F42" s="18"/>
      <c r="G42" s="18"/>
      <c r="H42" s="17">
        <v>309</v>
      </c>
      <c r="I42" s="18"/>
      <c r="J42" s="18"/>
      <c r="K42" s="18"/>
      <c r="L42" s="18"/>
      <c r="M42" s="18"/>
      <c r="N42" s="17">
        <v>230</v>
      </c>
      <c r="O42" s="17">
        <v>240</v>
      </c>
      <c r="P42" s="17">
        <v>115</v>
      </c>
      <c r="Q42" s="17">
        <v>100</v>
      </c>
      <c r="R42" s="18"/>
      <c r="S42" s="17">
        <v>172</v>
      </c>
      <c r="T42" s="36"/>
      <c r="U42" s="36"/>
      <c r="V42" s="36"/>
      <c r="W42" s="18"/>
      <c r="X42" s="2"/>
    </row>
    <row x14ac:dyDescent="0.25" r="43" customHeight="1" ht="17.25">
      <c r="A43" s="33" t="s">
        <v>2529</v>
      </c>
      <c r="B43" s="34" t="s">
        <v>2175</v>
      </c>
      <c r="C43" s="18"/>
      <c r="D43" s="18"/>
      <c r="E43" s="18"/>
      <c r="F43" s="18"/>
      <c r="G43" s="18"/>
      <c r="H43" s="18"/>
      <c r="I43" s="18"/>
      <c r="J43" s="36"/>
      <c r="K43" s="17">
        <v>650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2"/>
    </row>
    <row x14ac:dyDescent="0.25" r="44" customHeight="1" ht="17.25">
      <c r="A44" s="33" t="s">
        <v>2529</v>
      </c>
      <c r="B44" s="34" t="s">
        <v>14</v>
      </c>
      <c r="C44" s="36"/>
      <c r="D44" s="17">
        <v>-12</v>
      </c>
      <c r="E44" s="36"/>
      <c r="F44" s="36"/>
      <c r="G44" s="36"/>
      <c r="H44" s="17">
        <v>-18</v>
      </c>
      <c r="I44" s="36"/>
      <c r="J44" s="36"/>
      <c r="K44" s="36"/>
      <c r="L44" s="36"/>
      <c r="M44" s="36"/>
      <c r="N44" s="36"/>
      <c r="O44" s="36"/>
      <c r="P44" s="17">
        <v>-2</v>
      </c>
      <c r="Q44" s="36"/>
      <c r="R44" s="36"/>
      <c r="S44" s="36"/>
      <c r="T44" s="36"/>
      <c r="U44" s="36"/>
      <c r="V44" s="36"/>
      <c r="W44" s="36"/>
      <c r="X44" s="2"/>
    </row>
    <row x14ac:dyDescent="0.25" r="45" customHeight="1" ht="17.25">
      <c r="A45" s="33" t="s">
        <v>2532</v>
      </c>
      <c r="B45" s="34" t="s">
        <v>5904</v>
      </c>
      <c r="C45" s="18"/>
      <c r="D45" s="17">
        <v>200</v>
      </c>
      <c r="E45" s="17">
        <v>107</v>
      </c>
      <c r="F45" s="17">
        <v>200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2"/>
    </row>
    <row x14ac:dyDescent="0.25" r="46" customHeight="1" ht="17.25">
      <c r="A46" s="33" t="s">
        <v>2533</v>
      </c>
      <c r="B46" s="16" t="s">
        <v>5905</v>
      </c>
      <c r="C46" s="18"/>
      <c r="D46" s="17">
        <v>500</v>
      </c>
      <c r="E46" s="18"/>
      <c r="F46" s="18"/>
      <c r="G46" s="18"/>
      <c r="H46" s="18"/>
      <c r="I46" s="18"/>
      <c r="J46" s="17">
        <v>18</v>
      </c>
      <c r="K46" s="17">
        <v>200</v>
      </c>
      <c r="L46" s="18"/>
      <c r="M46" s="18"/>
      <c r="N46" s="18"/>
      <c r="O46" s="18"/>
      <c r="P46" s="18"/>
      <c r="Q46" s="18"/>
      <c r="R46" s="17">
        <v>35</v>
      </c>
      <c r="S46" s="18"/>
      <c r="T46" s="18"/>
      <c r="U46" s="18"/>
      <c r="V46" s="18"/>
      <c r="W46" s="18"/>
      <c r="X46" s="2"/>
    </row>
    <row x14ac:dyDescent="0.25" r="47" customHeight="1" ht="17.25">
      <c r="A47" s="33" t="s">
        <v>2533</v>
      </c>
      <c r="B47" s="16" t="s">
        <v>5906</v>
      </c>
      <c r="C47" s="36"/>
      <c r="D47" s="17">
        <v>18</v>
      </c>
      <c r="E47" s="36"/>
      <c r="F47" s="36"/>
      <c r="G47" s="36"/>
      <c r="H47" s="17">
        <v>12</v>
      </c>
      <c r="I47" s="36"/>
      <c r="J47" s="36"/>
      <c r="K47" s="36"/>
      <c r="L47" s="36"/>
      <c r="M47" s="36"/>
      <c r="N47" s="36"/>
      <c r="O47" s="36"/>
      <c r="P47" s="17">
        <v>2</v>
      </c>
      <c r="Q47" s="36"/>
      <c r="R47" s="36"/>
      <c r="S47" s="36"/>
      <c r="T47" s="36"/>
      <c r="U47" s="36"/>
      <c r="V47" s="36"/>
      <c r="W47" s="36"/>
      <c r="X47" s="2"/>
    </row>
    <row x14ac:dyDescent="0.25" r="48" customHeight="1" ht="17.25">
      <c r="A48" s="15" t="s">
        <v>2533</v>
      </c>
      <c r="B48" s="16" t="s">
        <v>2175</v>
      </c>
      <c r="C48" s="36"/>
      <c r="D48" s="36"/>
      <c r="E48" s="36"/>
      <c r="F48" s="36"/>
      <c r="G48" s="36"/>
      <c r="H48" s="17">
        <v>25</v>
      </c>
      <c r="I48" s="36"/>
      <c r="J48" s="17">
        <v>13</v>
      </c>
      <c r="K48" s="36"/>
      <c r="L48" s="17">
        <v>13</v>
      </c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2"/>
    </row>
    <row x14ac:dyDescent="0.25" r="49" customHeight="1" ht="17.25">
      <c r="A49" s="15" t="s">
        <v>1520</v>
      </c>
      <c r="B49" s="16" t="s">
        <v>5907</v>
      </c>
      <c r="C49" s="18"/>
      <c r="D49" s="18"/>
      <c r="E49" s="17">
        <v>250</v>
      </c>
      <c r="F49" s="17">
        <v>200</v>
      </c>
      <c r="G49" s="18"/>
      <c r="H49" s="18"/>
      <c r="I49" s="17">
        <v>250</v>
      </c>
      <c r="J49" s="18"/>
      <c r="K49" s="18"/>
      <c r="L49" s="17">
        <v>105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2"/>
    </row>
    <row x14ac:dyDescent="0.25" r="50" customHeight="1" ht="17.25">
      <c r="A50" s="15" t="s">
        <v>1520</v>
      </c>
      <c r="B50" s="16" t="s">
        <v>5908</v>
      </c>
      <c r="C50" s="18"/>
      <c r="D50" s="18"/>
      <c r="E50" s="18"/>
      <c r="F50" s="18"/>
      <c r="G50" s="18"/>
      <c r="H50" s="18"/>
      <c r="I50" s="18"/>
      <c r="J50" s="18"/>
      <c r="K50" s="17">
        <v>400</v>
      </c>
      <c r="L50" s="18"/>
      <c r="M50" s="18"/>
      <c r="N50" s="18"/>
      <c r="O50" s="18"/>
      <c r="P50" s="17">
        <v>50</v>
      </c>
      <c r="Q50" s="18"/>
      <c r="R50" s="18"/>
      <c r="S50" s="18"/>
      <c r="T50" s="18"/>
      <c r="U50" s="18"/>
      <c r="V50" s="18"/>
      <c r="W50" s="18"/>
      <c r="X50" s="2"/>
    </row>
    <row x14ac:dyDescent="0.25" r="51" customHeight="1" ht="17.25">
      <c r="A51" s="15" t="s">
        <v>1520</v>
      </c>
      <c r="B51" s="16" t="s">
        <v>2175</v>
      </c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17">
        <v>120</v>
      </c>
      <c r="O51" s="36"/>
      <c r="P51" s="36"/>
      <c r="Q51" s="36"/>
      <c r="R51" s="36"/>
      <c r="S51" s="36"/>
      <c r="T51" s="36"/>
      <c r="U51" s="36"/>
      <c r="V51" s="36"/>
      <c r="W51" s="36"/>
      <c r="X51" s="2"/>
    </row>
    <row x14ac:dyDescent="0.25" r="52" customHeight="1" ht="17.25">
      <c r="A52" s="33" t="s">
        <v>2537</v>
      </c>
      <c r="B52" s="16" t="s">
        <v>5909</v>
      </c>
      <c r="C52" s="18"/>
      <c r="D52" s="18"/>
      <c r="E52" s="17">
        <v>50</v>
      </c>
      <c r="F52" s="17">
        <v>70</v>
      </c>
      <c r="G52" s="18"/>
      <c r="H52" s="18"/>
      <c r="I52" s="17">
        <v>120</v>
      </c>
      <c r="J52" s="18"/>
      <c r="K52" s="18"/>
      <c r="L52" s="18"/>
      <c r="M52" s="18"/>
      <c r="N52" s="18"/>
      <c r="O52" s="18"/>
      <c r="P52" s="17">
        <v>60</v>
      </c>
      <c r="Q52" s="18"/>
      <c r="R52" s="18"/>
      <c r="S52" s="18"/>
      <c r="T52" s="18"/>
      <c r="U52" s="18"/>
      <c r="V52" s="18"/>
      <c r="W52" s="18"/>
      <c r="X52" s="2"/>
    </row>
    <row x14ac:dyDescent="0.25" r="53" customHeight="1" ht="17.25">
      <c r="A53" s="33" t="s">
        <v>2132</v>
      </c>
      <c r="B53" s="16" t="s">
        <v>2175</v>
      </c>
      <c r="C53" s="18"/>
      <c r="D53" s="18"/>
      <c r="E53" s="17">
        <v>150</v>
      </c>
      <c r="F53" s="36"/>
      <c r="G53" s="18"/>
      <c r="H53" s="18"/>
      <c r="I53" s="36"/>
      <c r="J53" s="18"/>
      <c r="K53" s="18"/>
      <c r="L53" s="18"/>
      <c r="M53" s="18"/>
      <c r="N53" s="18"/>
      <c r="O53" s="18"/>
      <c r="P53" s="36"/>
      <c r="Q53" s="18"/>
      <c r="R53" s="18"/>
      <c r="S53" s="18"/>
      <c r="T53" s="18"/>
      <c r="U53" s="18"/>
      <c r="V53" s="18"/>
      <c r="W53" s="18"/>
      <c r="X53" s="2"/>
    </row>
    <row x14ac:dyDescent="0.25" r="54" customHeight="1" ht="17.25">
      <c r="A54" s="15" t="s">
        <v>4105</v>
      </c>
      <c r="B54" s="34" t="s">
        <v>5910</v>
      </c>
      <c r="C54" s="18"/>
      <c r="D54" s="18"/>
      <c r="E54" s="17">
        <v>302</v>
      </c>
      <c r="F54" s="17">
        <v>400</v>
      </c>
      <c r="G54" s="18"/>
      <c r="H54" s="18"/>
      <c r="I54" s="17">
        <v>500</v>
      </c>
      <c r="J54" s="18"/>
      <c r="K54" s="18"/>
      <c r="L54" s="17">
        <v>11</v>
      </c>
      <c r="M54" s="18"/>
      <c r="N54" s="17">
        <v>16</v>
      </c>
      <c r="O54" s="18"/>
      <c r="P54" s="17">
        <v>13</v>
      </c>
      <c r="Q54" s="18"/>
      <c r="R54" s="18"/>
      <c r="S54" s="17">
        <v>95</v>
      </c>
      <c r="T54" s="36"/>
      <c r="U54" s="36"/>
      <c r="V54" s="36"/>
      <c r="W54" s="18"/>
      <c r="X54" s="2"/>
    </row>
    <row x14ac:dyDescent="0.25" r="55" customHeight="1" ht="17.25">
      <c r="A55" s="15" t="s">
        <v>4105</v>
      </c>
      <c r="B55" s="34" t="s">
        <v>2175</v>
      </c>
      <c r="C55" s="18"/>
      <c r="D55" s="18"/>
      <c r="E55" s="36"/>
      <c r="F55" s="36"/>
      <c r="G55" s="18"/>
      <c r="H55" s="18"/>
      <c r="I55" s="36"/>
      <c r="J55" s="18"/>
      <c r="K55" s="18"/>
      <c r="L55" s="17">
        <v>164</v>
      </c>
      <c r="M55" s="18"/>
      <c r="N55" s="36"/>
      <c r="O55" s="18"/>
      <c r="P55" s="36"/>
      <c r="Q55" s="18"/>
      <c r="R55" s="18"/>
      <c r="S55" s="36"/>
      <c r="T55" s="36"/>
      <c r="U55" s="36"/>
      <c r="V55" s="36"/>
      <c r="W55" s="18"/>
      <c r="X55" s="2"/>
    </row>
    <row x14ac:dyDescent="0.25" r="56" customHeight="1" ht="17.25">
      <c r="A56" s="15" t="s">
        <v>4105</v>
      </c>
      <c r="B56" s="34" t="s">
        <v>2175</v>
      </c>
      <c r="C56" s="18"/>
      <c r="D56" s="18"/>
      <c r="E56" s="17">
        <v>80</v>
      </c>
      <c r="F56" s="36"/>
      <c r="G56" s="18"/>
      <c r="H56" s="18"/>
      <c r="I56" s="36"/>
      <c r="J56" s="18"/>
      <c r="K56" s="18"/>
      <c r="L56" s="17">
        <v>70</v>
      </c>
      <c r="M56" s="18"/>
      <c r="N56" s="36"/>
      <c r="O56" s="18"/>
      <c r="P56" s="36"/>
      <c r="Q56" s="18"/>
      <c r="R56" s="18"/>
      <c r="S56" s="36"/>
      <c r="T56" s="36"/>
      <c r="U56" s="36"/>
      <c r="V56" s="36"/>
      <c r="W56" s="18"/>
      <c r="X56" s="2"/>
    </row>
    <row x14ac:dyDescent="0.25" r="57" customHeight="1" ht="17.25">
      <c r="A57" s="15" t="s">
        <v>4105</v>
      </c>
      <c r="B57" s="16" t="s">
        <v>14</v>
      </c>
      <c r="C57" s="36"/>
      <c r="D57" s="36"/>
      <c r="E57" s="36"/>
      <c r="F57" s="36"/>
      <c r="G57" s="36"/>
      <c r="H57" s="36"/>
      <c r="I57" s="36"/>
      <c r="J57" s="36"/>
      <c r="K57" s="17">
        <v>-258</v>
      </c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2"/>
    </row>
    <row x14ac:dyDescent="0.25" r="58" customHeight="1" ht="17.25">
      <c r="A58" s="15" t="s">
        <v>2543</v>
      </c>
      <c r="B58" s="34" t="s">
        <v>5911</v>
      </c>
      <c r="C58" s="18"/>
      <c r="D58" s="18"/>
      <c r="E58" s="17">
        <v>250</v>
      </c>
      <c r="F58" s="17">
        <v>250</v>
      </c>
      <c r="G58" s="18"/>
      <c r="H58" s="18"/>
      <c r="I58" s="17">
        <v>300</v>
      </c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</row>
    <row x14ac:dyDescent="0.25" r="59" customHeight="1" ht="17.25">
      <c r="A59" s="15" t="s">
        <v>2543</v>
      </c>
      <c r="B59" s="34" t="s">
        <v>5912</v>
      </c>
      <c r="C59" s="36"/>
      <c r="D59" s="36"/>
      <c r="E59" s="36"/>
      <c r="F59" s="17">
        <v>100</v>
      </c>
      <c r="G59" s="36"/>
      <c r="H59" s="36"/>
      <c r="I59" s="17">
        <v>200</v>
      </c>
      <c r="J59" s="36"/>
      <c r="K59" s="17">
        <v>400</v>
      </c>
      <c r="L59" s="36"/>
      <c r="M59" s="36"/>
      <c r="N59" s="36"/>
      <c r="O59" s="36"/>
      <c r="P59" s="36"/>
      <c r="Q59" s="36"/>
      <c r="R59" s="36"/>
      <c r="S59" s="36"/>
      <c r="T59" s="17">
        <v>100</v>
      </c>
      <c r="U59" s="36"/>
      <c r="V59" s="36"/>
      <c r="W59" s="36"/>
      <c r="X59" s="2"/>
    </row>
    <row x14ac:dyDescent="0.25" r="60" customHeight="1" ht="17.25">
      <c r="A60" s="33" t="s">
        <v>2398</v>
      </c>
      <c r="B60" s="16" t="s">
        <v>5913</v>
      </c>
      <c r="C60" s="18"/>
      <c r="D60" s="18"/>
      <c r="E60" s="18"/>
      <c r="F60" s="17">
        <v>90</v>
      </c>
      <c r="G60" s="18"/>
      <c r="H60" s="18"/>
      <c r="I60" s="17">
        <v>200</v>
      </c>
      <c r="J60" s="18"/>
      <c r="K60" s="18"/>
      <c r="L60" s="18"/>
      <c r="M60" s="17">
        <v>23</v>
      </c>
      <c r="N60" s="18"/>
      <c r="O60" s="17">
        <v>50</v>
      </c>
      <c r="P60" s="17">
        <v>25</v>
      </c>
      <c r="Q60" s="17">
        <v>30</v>
      </c>
      <c r="R60" s="18"/>
      <c r="S60" s="18"/>
      <c r="T60" s="17">
        <v>84</v>
      </c>
      <c r="U60" s="36"/>
      <c r="V60" s="36"/>
      <c r="W60" s="18"/>
      <c r="X60" s="2"/>
    </row>
    <row x14ac:dyDescent="0.25" r="61" customHeight="1" ht="17.25">
      <c r="A61" s="33" t="s">
        <v>2398</v>
      </c>
      <c r="B61" s="16" t="s">
        <v>2175</v>
      </c>
      <c r="C61" s="18"/>
      <c r="D61" s="18"/>
      <c r="E61" s="17">
        <v>4</v>
      </c>
      <c r="F61" s="18"/>
      <c r="G61" s="18"/>
      <c r="H61" s="17">
        <v>48</v>
      </c>
      <c r="I61" s="17">
        <v>104</v>
      </c>
      <c r="J61" s="18"/>
      <c r="K61" s="17">
        <v>205</v>
      </c>
      <c r="L61" s="17">
        <v>19</v>
      </c>
      <c r="M61" s="18"/>
      <c r="N61" s="17">
        <v>52</v>
      </c>
      <c r="O61" s="17">
        <v>9</v>
      </c>
      <c r="P61" s="18"/>
      <c r="Q61" s="18"/>
      <c r="R61" s="18"/>
      <c r="S61" s="18"/>
      <c r="T61" s="17">
        <v>3</v>
      </c>
      <c r="U61" s="36"/>
      <c r="V61" s="36"/>
      <c r="W61" s="18"/>
      <c r="X61" s="2"/>
    </row>
    <row x14ac:dyDescent="0.25" r="62" customHeight="1" ht="17.25">
      <c r="A62" s="33" t="s">
        <v>2398</v>
      </c>
      <c r="B62" s="16" t="s">
        <v>2175</v>
      </c>
      <c r="C62" s="36"/>
      <c r="D62" s="36"/>
      <c r="E62" s="36"/>
      <c r="F62" s="36"/>
      <c r="G62" s="36"/>
      <c r="H62" s="36"/>
      <c r="I62" s="36"/>
      <c r="J62" s="36"/>
      <c r="K62" s="36"/>
      <c r="L62" s="17">
        <v>79</v>
      </c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2"/>
    </row>
    <row x14ac:dyDescent="0.25" r="63" customHeight="1" ht="17.25">
      <c r="A63" s="33" t="s">
        <v>2546</v>
      </c>
      <c r="B63" s="16" t="s">
        <v>5914</v>
      </c>
      <c r="C63" s="18"/>
      <c r="D63" s="18"/>
      <c r="E63" s="17">
        <v>142</v>
      </c>
      <c r="F63" s="18"/>
      <c r="G63" s="18"/>
      <c r="H63" s="18"/>
      <c r="I63" s="18"/>
      <c r="J63" s="17">
        <v>20</v>
      </c>
      <c r="K63" s="17">
        <v>100</v>
      </c>
      <c r="L63" s="18"/>
      <c r="M63" s="18"/>
      <c r="N63" s="18"/>
      <c r="O63" s="17">
        <v>200</v>
      </c>
      <c r="P63" s="17">
        <v>53</v>
      </c>
      <c r="Q63" s="17">
        <v>60</v>
      </c>
      <c r="R63" s="18"/>
      <c r="S63" s="17">
        <v>3</v>
      </c>
      <c r="T63" s="18"/>
      <c r="U63" s="18"/>
      <c r="V63" s="18"/>
      <c r="W63" s="18"/>
      <c r="X63" s="2"/>
    </row>
    <row x14ac:dyDescent="0.25" r="64" customHeight="1" ht="17.25">
      <c r="A64" s="33" t="s">
        <v>5915</v>
      </c>
      <c r="B64" s="16" t="s">
        <v>14</v>
      </c>
      <c r="C64" s="36"/>
      <c r="D64" s="17">
        <v>-2</v>
      </c>
      <c r="E64" s="36"/>
      <c r="F64" s="36"/>
      <c r="G64" s="36"/>
      <c r="H64" s="17">
        <v>-33</v>
      </c>
      <c r="I64" s="17">
        <v>-50</v>
      </c>
      <c r="J64" s="36"/>
      <c r="K64" s="17">
        <v>-100</v>
      </c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2"/>
    </row>
    <row x14ac:dyDescent="0.25" r="65" customHeight="1" ht="17.25">
      <c r="A65" s="33" t="s">
        <v>5915</v>
      </c>
      <c r="B65" s="16" t="s">
        <v>5916</v>
      </c>
      <c r="C65" s="36"/>
      <c r="D65" s="36"/>
      <c r="E65" s="36"/>
      <c r="F65" s="36"/>
      <c r="G65" s="36"/>
      <c r="H65" s="36"/>
      <c r="I65" s="36"/>
      <c r="J65" s="36"/>
      <c r="K65" s="17">
        <v>200</v>
      </c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2"/>
    </row>
    <row x14ac:dyDescent="0.25" r="66" customHeight="1" ht="17.25">
      <c r="A66" s="33" t="s">
        <v>5915</v>
      </c>
      <c r="B66" s="16" t="s">
        <v>5917</v>
      </c>
      <c r="C66" s="18"/>
      <c r="D66" s="18"/>
      <c r="E66" s="17">
        <v>13</v>
      </c>
      <c r="F66" s="17">
        <v>64</v>
      </c>
      <c r="G66" s="18"/>
      <c r="H66" s="18"/>
      <c r="I66" s="18"/>
      <c r="J66" s="18"/>
      <c r="K66" s="17">
        <v>470</v>
      </c>
      <c r="L66" s="17">
        <v>223</v>
      </c>
      <c r="M66" s="18"/>
      <c r="N66" s="17">
        <v>18</v>
      </c>
      <c r="O66" s="17">
        <v>25</v>
      </c>
      <c r="P66" s="18"/>
      <c r="Q66" s="18"/>
      <c r="R66" s="18"/>
      <c r="S66" s="18"/>
      <c r="T66" s="17">
        <v>100</v>
      </c>
      <c r="U66" s="36"/>
      <c r="V66" s="36"/>
      <c r="W66" s="18"/>
      <c r="X66" s="2"/>
    </row>
    <row x14ac:dyDescent="0.25" r="67" customHeight="1" ht="17.25">
      <c r="A67" s="24" t="s">
        <v>3731</v>
      </c>
      <c r="B67" s="118" t="s">
        <v>5918</v>
      </c>
      <c r="C67" s="98"/>
      <c r="D67" s="138">
        <v>2</v>
      </c>
      <c r="E67" s="138">
        <v>50</v>
      </c>
      <c r="F67" s="138">
        <v>50</v>
      </c>
      <c r="G67" s="98"/>
      <c r="H67" s="138">
        <v>33</v>
      </c>
      <c r="I67" s="138">
        <v>150</v>
      </c>
      <c r="J67" s="138">
        <v>37</v>
      </c>
      <c r="K67" s="138">
        <v>100</v>
      </c>
      <c r="L67" s="98"/>
      <c r="M67" s="98"/>
      <c r="N67" s="98"/>
      <c r="O67" s="138">
        <v>16</v>
      </c>
      <c r="P67" s="98"/>
      <c r="Q67" s="98"/>
      <c r="R67" s="98"/>
      <c r="S67" s="98"/>
      <c r="T67" s="98"/>
      <c r="U67" s="98"/>
      <c r="V67" s="98"/>
      <c r="W67" s="98"/>
      <c r="X67" s="2"/>
    </row>
    <row x14ac:dyDescent="0.25" r="68" customHeight="1" ht="17.25">
      <c r="A68" s="21" t="s">
        <v>5841</v>
      </c>
      <c r="B68" s="47"/>
      <c r="C68" s="23">
        <f>SUM(C12:C67)</f>
      </c>
      <c r="D68" s="23">
        <f>SUM(D12:D67)</f>
      </c>
      <c r="E68" s="23">
        <f>SUM(E12:E67)</f>
      </c>
      <c r="F68" s="23">
        <f>SUM(F12:F67)</f>
      </c>
      <c r="G68" s="23">
        <f>SUM(G12:G67)</f>
      </c>
      <c r="H68" s="23">
        <f>SUM(H12:H67)</f>
      </c>
      <c r="I68" s="23">
        <f>SUM(I12:I67)</f>
      </c>
      <c r="J68" s="23">
        <f>SUM(J12:J67)</f>
      </c>
      <c r="K68" s="23">
        <f>SUM(K12:K67)</f>
      </c>
      <c r="L68" s="23">
        <f>SUM(L12:L67)</f>
      </c>
      <c r="M68" s="23">
        <f>SUM(M12:M67)</f>
      </c>
      <c r="N68" s="23">
        <f>SUM(N12:N67)</f>
      </c>
      <c r="O68" s="23">
        <f>SUM(O12:O67)</f>
      </c>
      <c r="P68" s="23">
        <f>SUM(P12:P67)</f>
      </c>
      <c r="Q68" s="23">
        <f>SUM(Q12:Q67)</f>
      </c>
      <c r="R68" s="23">
        <f>SUM(R12:R67)</f>
      </c>
      <c r="S68" s="23">
        <f>SUM(S12:S67)</f>
      </c>
      <c r="T68" s="23">
        <f>SUM(T12:T67)</f>
      </c>
      <c r="U68" s="112"/>
      <c r="V68" s="112"/>
      <c r="W68" s="23">
        <f>SUM(W12:W67)</f>
      </c>
      <c r="X68" s="2"/>
    </row>
    <row x14ac:dyDescent="0.25" r="69" customHeight="1" ht="17.25">
      <c r="A69" s="33">
        <v>44938</v>
      </c>
      <c r="B69" s="34" t="s">
        <v>5919</v>
      </c>
      <c r="C69" s="19">
        <v>50</v>
      </c>
      <c r="D69" s="19">
        <v>50</v>
      </c>
      <c r="E69" s="19">
        <v>274</v>
      </c>
      <c r="F69" s="19">
        <v>274</v>
      </c>
      <c r="G69" s="19">
        <v>50</v>
      </c>
      <c r="H69" s="19">
        <v>50</v>
      </c>
      <c r="I69" s="19">
        <v>300</v>
      </c>
      <c r="J69" s="20"/>
      <c r="K69" s="20"/>
      <c r="L69" s="20"/>
      <c r="M69" s="20"/>
      <c r="N69" s="20"/>
      <c r="O69" s="20"/>
      <c r="P69" s="19">
        <v>50</v>
      </c>
      <c r="Q69" s="19">
        <v>50</v>
      </c>
      <c r="R69" s="20"/>
      <c r="S69" s="20"/>
      <c r="T69" s="20"/>
      <c r="U69" s="20"/>
      <c r="V69" s="20"/>
      <c r="W69" s="20"/>
      <c r="X69" s="2"/>
    </row>
    <row x14ac:dyDescent="0.25" r="70" customHeight="1" ht="17.25">
      <c r="A70" s="15">
        <v>44938</v>
      </c>
      <c r="B70" s="16" t="s">
        <v>2175</v>
      </c>
      <c r="C70" s="18"/>
      <c r="D70" s="18"/>
      <c r="E70" s="18"/>
      <c r="F70" s="17">
        <v>135</v>
      </c>
      <c r="G70" s="18"/>
      <c r="H70" s="17">
        <v>41</v>
      </c>
      <c r="I70" s="18"/>
      <c r="J70" s="18"/>
      <c r="K70" s="18"/>
      <c r="L70" s="17">
        <v>85</v>
      </c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</row>
    <row x14ac:dyDescent="0.25" r="71" customHeight="1" ht="17.25">
      <c r="A71" s="15">
        <v>44938</v>
      </c>
      <c r="B71" s="16" t="s">
        <v>14</v>
      </c>
      <c r="C71" s="18"/>
      <c r="D71" s="18"/>
      <c r="E71" s="18"/>
      <c r="F71" s="18"/>
      <c r="G71" s="18"/>
      <c r="H71" s="18"/>
      <c r="I71" s="18"/>
      <c r="J71" s="17">
        <v>-8</v>
      </c>
      <c r="K71" s="17">
        <v>-178</v>
      </c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</row>
    <row x14ac:dyDescent="0.25" r="72" customHeight="1" ht="17.25">
      <c r="A72" s="33">
        <v>44969</v>
      </c>
      <c r="B72" s="16" t="s">
        <v>5920</v>
      </c>
      <c r="C72" s="18"/>
      <c r="D72" s="18"/>
      <c r="E72" s="18"/>
      <c r="F72" s="17">
        <v>100</v>
      </c>
      <c r="G72" s="18"/>
      <c r="H72" s="18"/>
      <c r="I72" s="17">
        <v>500</v>
      </c>
      <c r="J72" s="17">
        <v>50</v>
      </c>
      <c r="K72" s="17">
        <v>500</v>
      </c>
      <c r="L72" s="17">
        <v>50</v>
      </c>
      <c r="M72" s="18"/>
      <c r="N72" s="18"/>
      <c r="O72" s="17">
        <v>200</v>
      </c>
      <c r="P72" s="17">
        <v>50</v>
      </c>
      <c r="Q72" s="17">
        <v>40</v>
      </c>
      <c r="R72" s="18"/>
      <c r="S72" s="18"/>
      <c r="T72" s="17">
        <v>80</v>
      </c>
      <c r="U72" s="36"/>
      <c r="V72" s="36"/>
      <c r="W72" s="18"/>
      <c r="X72" s="2"/>
    </row>
    <row x14ac:dyDescent="0.25" r="73" customHeight="1" ht="17.25">
      <c r="A73" s="33">
        <v>44969</v>
      </c>
      <c r="B73" s="16" t="s">
        <v>5921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17">
        <v>34</v>
      </c>
      <c r="O73" s="36"/>
      <c r="P73" s="36"/>
      <c r="Q73" s="36"/>
      <c r="R73" s="36"/>
      <c r="S73" s="36"/>
      <c r="T73" s="36"/>
      <c r="U73" s="36"/>
      <c r="V73" s="36"/>
      <c r="W73" s="36"/>
      <c r="X73" s="2"/>
    </row>
    <row x14ac:dyDescent="0.25" r="74" customHeight="1" ht="17.25">
      <c r="A74" s="33">
        <v>44969</v>
      </c>
      <c r="B74" s="16" t="s">
        <v>2175</v>
      </c>
      <c r="C74" s="18"/>
      <c r="D74" s="18"/>
      <c r="E74" s="17">
        <v>84</v>
      </c>
      <c r="F74" s="17">
        <v>54</v>
      </c>
      <c r="G74" s="18"/>
      <c r="H74" s="17">
        <v>19</v>
      </c>
      <c r="I74" s="17">
        <v>180</v>
      </c>
      <c r="J74" s="17">
        <v>10</v>
      </c>
      <c r="K74" s="17">
        <v>135</v>
      </c>
      <c r="L74" s="17">
        <v>19</v>
      </c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</row>
    <row x14ac:dyDescent="0.25" r="75" customHeight="1" ht="17.25">
      <c r="A75" s="33">
        <v>44969</v>
      </c>
      <c r="B75" s="16" t="s">
        <v>14</v>
      </c>
      <c r="C75" s="36"/>
      <c r="D75" s="36"/>
      <c r="E75" s="36"/>
      <c r="F75" s="36"/>
      <c r="G75" s="36"/>
      <c r="H75" s="36"/>
      <c r="I75" s="36"/>
      <c r="J75" s="17">
        <v>-2</v>
      </c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2"/>
    </row>
    <row x14ac:dyDescent="0.25" r="76" customHeight="1" ht="17.25">
      <c r="A76" s="15">
        <v>45028</v>
      </c>
      <c r="B76" s="16" t="s">
        <v>5922</v>
      </c>
      <c r="C76" s="18"/>
      <c r="D76" s="18"/>
      <c r="E76" s="17">
        <v>120</v>
      </c>
      <c r="F76" s="17">
        <v>65</v>
      </c>
      <c r="G76" s="18"/>
      <c r="H76" s="18"/>
      <c r="I76" s="17">
        <v>68</v>
      </c>
      <c r="J76" s="18"/>
      <c r="K76" s="18"/>
      <c r="L76" s="18"/>
      <c r="M76" s="17">
        <v>30</v>
      </c>
      <c r="N76" s="18"/>
      <c r="O76" s="17">
        <v>250</v>
      </c>
      <c r="P76" s="18"/>
      <c r="Q76" s="18"/>
      <c r="R76" s="18"/>
      <c r="S76" s="18"/>
      <c r="T76" s="18"/>
      <c r="U76" s="18"/>
      <c r="V76" s="18"/>
      <c r="W76" s="18"/>
      <c r="X76" s="2"/>
    </row>
    <row x14ac:dyDescent="0.25" r="77" customHeight="1" ht="17.25">
      <c r="A77" s="33">
        <v>45028</v>
      </c>
      <c r="B77" s="16" t="s">
        <v>2175</v>
      </c>
      <c r="C77" s="18"/>
      <c r="D77" s="18"/>
      <c r="E77" s="17">
        <v>65</v>
      </c>
      <c r="F77" s="17">
        <v>39</v>
      </c>
      <c r="G77" s="18"/>
      <c r="H77" s="18"/>
      <c r="I77" s="17">
        <v>50</v>
      </c>
      <c r="J77" s="17">
        <v>9</v>
      </c>
      <c r="K77" s="17">
        <v>50</v>
      </c>
      <c r="L77" s="17">
        <v>15</v>
      </c>
      <c r="M77" s="18"/>
      <c r="N77" s="18"/>
      <c r="O77" s="17">
        <v>35</v>
      </c>
      <c r="P77" s="18"/>
      <c r="Q77" s="18"/>
      <c r="R77" s="18"/>
      <c r="S77" s="17">
        <v>16</v>
      </c>
      <c r="T77" s="18"/>
      <c r="U77" s="18"/>
      <c r="V77" s="18"/>
      <c r="W77" s="18"/>
      <c r="X77" s="2"/>
    </row>
    <row x14ac:dyDescent="0.25" r="78" customHeight="1" ht="17.25">
      <c r="A78" s="33">
        <v>45028</v>
      </c>
      <c r="B78" s="16" t="s">
        <v>2175</v>
      </c>
      <c r="C78" s="18"/>
      <c r="D78" s="17">
        <v>100</v>
      </c>
      <c r="E78" s="17">
        <v>65</v>
      </c>
      <c r="F78" s="17">
        <v>100</v>
      </c>
      <c r="G78" s="18"/>
      <c r="H78" s="17">
        <v>60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7">
        <v>35</v>
      </c>
      <c r="U78" s="36"/>
      <c r="V78" s="36"/>
      <c r="W78" s="18"/>
      <c r="X78" s="2"/>
    </row>
    <row x14ac:dyDescent="0.25" r="79" customHeight="1" ht="17.25">
      <c r="A79" s="15">
        <v>45058</v>
      </c>
      <c r="B79" s="34" t="s">
        <v>5923</v>
      </c>
      <c r="C79" s="18"/>
      <c r="D79" s="18"/>
      <c r="E79" s="17">
        <v>100</v>
      </c>
      <c r="F79" s="18"/>
      <c r="G79" s="18"/>
      <c r="H79" s="17">
        <v>309</v>
      </c>
      <c r="I79" s="18"/>
      <c r="J79" s="18"/>
      <c r="K79" s="17">
        <v>200</v>
      </c>
      <c r="L79" s="18"/>
      <c r="M79" s="18"/>
      <c r="N79" s="18"/>
      <c r="O79" s="17">
        <v>100</v>
      </c>
      <c r="P79" s="17">
        <v>90</v>
      </c>
      <c r="Q79" s="18"/>
      <c r="R79" s="18"/>
      <c r="S79" s="17">
        <v>98</v>
      </c>
      <c r="T79" s="18"/>
      <c r="U79" s="18"/>
      <c r="V79" s="18"/>
      <c r="W79" s="18"/>
      <c r="X79" s="2"/>
    </row>
    <row x14ac:dyDescent="0.25" r="80" customHeight="1" ht="17.25">
      <c r="A80" s="15">
        <v>45058</v>
      </c>
      <c r="B80" s="34" t="s">
        <v>2175</v>
      </c>
      <c r="C80" s="18"/>
      <c r="D80" s="17">
        <v>80</v>
      </c>
      <c r="E80" s="18"/>
      <c r="F80" s="18"/>
      <c r="G80" s="18"/>
      <c r="H80" s="17">
        <v>120</v>
      </c>
      <c r="I80" s="18"/>
      <c r="J80" s="18"/>
      <c r="K80" s="18"/>
      <c r="L80" s="17">
        <v>15</v>
      </c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2"/>
    </row>
    <row x14ac:dyDescent="0.25" r="81" customHeight="1" ht="17.25">
      <c r="A81" s="200">
        <v>45058</v>
      </c>
      <c r="B81" s="29" t="s">
        <v>5924</v>
      </c>
      <c r="C81" s="194">
        <v>10</v>
      </c>
      <c r="D81" s="202"/>
      <c r="E81" s="202"/>
      <c r="F81" s="202"/>
      <c r="G81" s="202"/>
      <c r="H81" s="194">
        <v>130</v>
      </c>
      <c r="I81" s="202"/>
      <c r="J81" s="202"/>
      <c r="K81" s="194">
        <v>100</v>
      </c>
      <c r="L81" s="202"/>
      <c r="M81" s="202"/>
      <c r="N81" s="194">
        <v>47</v>
      </c>
      <c r="O81" s="202"/>
      <c r="P81" s="202"/>
      <c r="Q81" s="202"/>
      <c r="R81" s="202"/>
      <c r="S81" s="202"/>
      <c r="T81" s="202"/>
      <c r="U81" s="194">
        <v>50</v>
      </c>
      <c r="V81" s="202"/>
      <c r="W81" s="202"/>
      <c r="X81" s="2"/>
    </row>
    <row x14ac:dyDescent="0.25" r="82" customHeight="1" ht="17.25">
      <c r="A82" s="15">
        <v>45089</v>
      </c>
      <c r="B82" s="34" t="s">
        <v>5925</v>
      </c>
      <c r="C82" s="18"/>
      <c r="D82" s="18"/>
      <c r="E82" s="17">
        <v>100</v>
      </c>
      <c r="F82" s="17">
        <v>100</v>
      </c>
      <c r="G82" s="18"/>
      <c r="H82" s="18"/>
      <c r="I82" s="18"/>
      <c r="J82" s="18"/>
      <c r="K82" s="17">
        <v>232</v>
      </c>
      <c r="L82" s="17">
        <v>38</v>
      </c>
      <c r="M82" s="17">
        <v>26</v>
      </c>
      <c r="N82" s="17">
        <v>82</v>
      </c>
      <c r="O82" s="17">
        <v>175</v>
      </c>
      <c r="P82" s="18"/>
      <c r="Q82" s="18"/>
      <c r="R82" s="18"/>
      <c r="S82" s="18"/>
      <c r="T82" s="18"/>
      <c r="U82" s="18"/>
      <c r="V82" s="18"/>
      <c r="W82" s="18"/>
      <c r="X82" s="2"/>
    </row>
    <row x14ac:dyDescent="0.25" r="83" customHeight="1" ht="17.25">
      <c r="A83" s="15">
        <v>45089</v>
      </c>
      <c r="B83" s="34" t="s">
        <v>5926</v>
      </c>
      <c r="C83" s="18"/>
      <c r="D83" s="17">
        <v>400</v>
      </c>
      <c r="E83" s="18"/>
      <c r="F83" s="18"/>
      <c r="G83" s="18"/>
      <c r="H83" s="17">
        <v>115</v>
      </c>
      <c r="I83" s="17">
        <v>200</v>
      </c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2"/>
    </row>
    <row x14ac:dyDescent="0.25" r="84" customHeight="1" ht="17.25">
      <c r="A84" s="15">
        <v>45119</v>
      </c>
      <c r="B84" s="34" t="s">
        <v>5927</v>
      </c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17">
        <v>84</v>
      </c>
      <c r="P84" s="17">
        <v>203</v>
      </c>
      <c r="Q84" s="36"/>
      <c r="R84" s="36"/>
      <c r="S84" s="36"/>
      <c r="T84" s="36"/>
      <c r="U84" s="36"/>
      <c r="V84" s="36"/>
      <c r="W84" s="36"/>
      <c r="X84" s="2"/>
    </row>
    <row x14ac:dyDescent="0.25" r="85" customHeight="1" ht="17.25">
      <c r="A85" s="15">
        <v>45119</v>
      </c>
      <c r="B85" s="34" t="s">
        <v>2175</v>
      </c>
      <c r="C85" s="18"/>
      <c r="D85" s="18"/>
      <c r="E85" s="18"/>
      <c r="F85" s="17">
        <v>150</v>
      </c>
      <c r="G85" s="18"/>
      <c r="H85" s="17">
        <v>33</v>
      </c>
      <c r="I85" s="18"/>
      <c r="J85" s="18"/>
      <c r="K85" s="17">
        <v>10</v>
      </c>
      <c r="L85" s="17">
        <v>22</v>
      </c>
      <c r="M85" s="18"/>
      <c r="N85" s="17">
        <v>24</v>
      </c>
      <c r="O85" s="18"/>
      <c r="P85" s="18"/>
      <c r="Q85" s="18"/>
      <c r="R85" s="18"/>
      <c r="S85" s="18"/>
      <c r="T85" s="18"/>
      <c r="U85" s="17">
        <v>40</v>
      </c>
      <c r="V85" s="36"/>
      <c r="W85" s="18"/>
      <c r="X85" s="2"/>
    </row>
    <row x14ac:dyDescent="0.25" r="86" customHeight="1" ht="17.25">
      <c r="A86" s="15">
        <v>45119</v>
      </c>
      <c r="B86" s="34" t="s">
        <v>2175</v>
      </c>
      <c r="C86" s="18"/>
      <c r="D86" s="17">
        <v>330</v>
      </c>
      <c r="E86" s="18"/>
      <c r="F86" s="18"/>
      <c r="G86" s="18"/>
      <c r="H86" s="17">
        <v>300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2"/>
    </row>
    <row x14ac:dyDescent="0.25" r="87" customHeight="1" ht="17.25">
      <c r="A87" s="15">
        <v>45119</v>
      </c>
      <c r="B87" s="34" t="s">
        <v>2175</v>
      </c>
      <c r="C87" s="18"/>
      <c r="D87" s="18"/>
      <c r="E87" s="18"/>
      <c r="F87" s="18"/>
      <c r="G87" s="18"/>
      <c r="H87" s="18"/>
      <c r="I87" s="18"/>
      <c r="J87" s="18"/>
      <c r="K87" s="17">
        <v>50</v>
      </c>
      <c r="L87" s="17">
        <v>40</v>
      </c>
      <c r="M87" s="18"/>
      <c r="N87" s="18"/>
      <c r="O87" s="18"/>
      <c r="P87" s="18"/>
      <c r="Q87" s="18"/>
      <c r="R87" s="18"/>
      <c r="S87" s="18"/>
      <c r="T87" s="17">
        <v>83</v>
      </c>
      <c r="U87" s="17">
        <v>50</v>
      </c>
      <c r="V87" s="36"/>
      <c r="W87" s="18"/>
      <c r="X87" s="2"/>
    </row>
    <row x14ac:dyDescent="0.25" r="88" customHeight="1" ht="17.25">
      <c r="A88" s="28">
        <v>45272</v>
      </c>
      <c r="B88" s="29" t="s">
        <v>5924</v>
      </c>
      <c r="C88" s="202"/>
      <c r="D88" s="202"/>
      <c r="E88" s="202"/>
      <c r="F88" s="194">
        <v>94</v>
      </c>
      <c r="G88" s="202"/>
      <c r="H88" s="202"/>
      <c r="I88" s="202"/>
      <c r="J88" s="202"/>
      <c r="K88" s="202"/>
      <c r="L88" s="194">
        <v>37</v>
      </c>
      <c r="M88" s="202"/>
      <c r="N88" s="202"/>
      <c r="O88" s="202"/>
      <c r="P88" s="202"/>
      <c r="Q88" s="202"/>
      <c r="R88" s="202"/>
      <c r="S88" s="202"/>
      <c r="T88" s="194">
        <v>23</v>
      </c>
      <c r="U88" s="202"/>
      <c r="V88" s="202"/>
      <c r="W88" s="202"/>
      <c r="X88" s="2"/>
    </row>
    <row x14ac:dyDescent="0.25" r="89" customHeight="1" ht="17.25">
      <c r="A89" s="33">
        <v>45150</v>
      </c>
      <c r="B89" s="34" t="s">
        <v>2175</v>
      </c>
      <c r="C89" s="18"/>
      <c r="D89" s="18"/>
      <c r="E89" s="18"/>
      <c r="F89" s="18"/>
      <c r="G89" s="18"/>
      <c r="H89" s="18"/>
      <c r="I89" s="18"/>
      <c r="J89" s="18"/>
      <c r="K89" s="17">
        <v>400</v>
      </c>
      <c r="L89" s="18"/>
      <c r="M89" s="18"/>
      <c r="N89" s="18"/>
      <c r="O89" s="17">
        <v>52</v>
      </c>
      <c r="P89" s="17">
        <v>30</v>
      </c>
      <c r="Q89" s="17">
        <v>75</v>
      </c>
      <c r="R89" s="18"/>
      <c r="S89" s="18"/>
      <c r="T89" s="18"/>
      <c r="U89" s="18"/>
      <c r="V89" s="18"/>
      <c r="W89" s="18"/>
      <c r="X89" s="2"/>
    </row>
    <row x14ac:dyDescent="0.25" r="90" customHeight="1" ht="17.25">
      <c r="A90" s="33">
        <v>45150</v>
      </c>
      <c r="B90" s="34" t="s">
        <v>2175</v>
      </c>
      <c r="C90" s="18"/>
      <c r="D90" s="18"/>
      <c r="E90" s="18"/>
      <c r="F90" s="18"/>
      <c r="G90" s="18"/>
      <c r="H90" s="18"/>
      <c r="I90" s="18"/>
      <c r="J90" s="18"/>
      <c r="K90" s="17">
        <v>258</v>
      </c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2"/>
    </row>
    <row x14ac:dyDescent="0.25" r="91" customHeight="1" ht="17.25">
      <c r="A91" s="33">
        <v>45181</v>
      </c>
      <c r="B91" s="34" t="s">
        <v>2175</v>
      </c>
      <c r="C91" s="18"/>
      <c r="D91" s="18"/>
      <c r="E91" s="18"/>
      <c r="F91" s="17">
        <v>49</v>
      </c>
      <c r="G91" s="18"/>
      <c r="H91" s="17">
        <v>23</v>
      </c>
      <c r="I91" s="18"/>
      <c r="J91" s="18"/>
      <c r="K91" s="17">
        <v>130</v>
      </c>
      <c r="L91" s="18"/>
      <c r="M91" s="17">
        <v>11</v>
      </c>
      <c r="N91" s="17">
        <v>40</v>
      </c>
      <c r="O91" s="17">
        <v>15</v>
      </c>
      <c r="P91" s="18"/>
      <c r="Q91" s="18"/>
      <c r="R91" s="18"/>
      <c r="S91" s="18"/>
      <c r="T91" s="18"/>
      <c r="U91" s="18"/>
      <c r="V91" s="18"/>
      <c r="W91" s="18"/>
      <c r="X91" s="2"/>
    </row>
    <row x14ac:dyDescent="0.25" r="92" customHeight="1" ht="17.25">
      <c r="A92" s="15">
        <v>45181</v>
      </c>
      <c r="B92" s="34" t="s">
        <v>5928</v>
      </c>
      <c r="C92" s="18"/>
      <c r="D92" s="18"/>
      <c r="E92" s="18"/>
      <c r="F92" s="18"/>
      <c r="G92" s="18"/>
      <c r="H92" s="18"/>
      <c r="I92" s="18"/>
      <c r="J92" s="17">
        <v>36</v>
      </c>
      <c r="K92" s="18"/>
      <c r="L92" s="17">
        <v>48</v>
      </c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2"/>
    </row>
    <row x14ac:dyDescent="0.25" r="93" customHeight="1" ht="17.25">
      <c r="A93" s="15">
        <v>45242</v>
      </c>
      <c r="B93" s="34" t="s">
        <v>5929</v>
      </c>
      <c r="C93" s="18"/>
      <c r="D93" s="17">
        <v>40</v>
      </c>
      <c r="E93" s="18"/>
      <c r="F93" s="17">
        <v>256</v>
      </c>
      <c r="G93" s="18"/>
      <c r="H93" s="17">
        <v>300</v>
      </c>
      <c r="I93" s="18"/>
      <c r="J93" s="17">
        <v>15</v>
      </c>
      <c r="K93" s="18"/>
      <c r="L93" s="17">
        <v>30</v>
      </c>
      <c r="M93" s="18"/>
      <c r="N93" s="18"/>
      <c r="O93" s="17">
        <v>50</v>
      </c>
      <c r="P93" s="18"/>
      <c r="Q93" s="18"/>
      <c r="R93" s="18"/>
      <c r="S93" s="18"/>
      <c r="T93" s="18"/>
      <c r="U93" s="18"/>
      <c r="V93" s="18"/>
      <c r="W93" s="18"/>
      <c r="X93" s="2"/>
    </row>
    <row x14ac:dyDescent="0.25" r="94" customHeight="1" ht="17.25">
      <c r="A94" s="15">
        <v>45242</v>
      </c>
      <c r="B94" s="16" t="s">
        <v>14</v>
      </c>
      <c r="C94" s="18"/>
      <c r="D94" s="18"/>
      <c r="E94" s="18"/>
      <c r="F94" s="18"/>
      <c r="G94" s="18"/>
      <c r="H94" s="18"/>
      <c r="I94" s="18"/>
      <c r="J94" s="17">
        <v>-36</v>
      </c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2"/>
    </row>
    <row x14ac:dyDescent="0.25" r="95" customHeight="1" ht="17.25">
      <c r="A95" s="15">
        <v>45272</v>
      </c>
      <c r="B95" s="34" t="s">
        <v>5930</v>
      </c>
      <c r="C95" s="18"/>
      <c r="D95" s="18"/>
      <c r="E95" s="18"/>
      <c r="F95" s="18"/>
      <c r="G95" s="18"/>
      <c r="H95" s="18"/>
      <c r="I95" s="17">
        <v>350</v>
      </c>
      <c r="J95" s="18"/>
      <c r="K95" s="17">
        <v>57</v>
      </c>
      <c r="L95" s="17">
        <v>34</v>
      </c>
      <c r="M95" s="17">
        <v>15</v>
      </c>
      <c r="N95" s="17">
        <v>10</v>
      </c>
      <c r="O95" s="17">
        <v>21</v>
      </c>
      <c r="P95" s="18"/>
      <c r="Q95" s="18"/>
      <c r="R95" s="18"/>
      <c r="S95" s="17">
        <v>50</v>
      </c>
      <c r="T95" s="18"/>
      <c r="U95" s="18"/>
      <c r="V95" s="18"/>
      <c r="W95" s="18"/>
      <c r="X95" s="2"/>
    </row>
    <row x14ac:dyDescent="0.25" r="96" customHeight="1" ht="17.25">
      <c r="A96" s="15" t="s">
        <v>2550</v>
      </c>
      <c r="B96" s="16" t="s">
        <v>5931</v>
      </c>
      <c r="C96" s="18"/>
      <c r="D96" s="18"/>
      <c r="E96" s="18"/>
      <c r="F96" s="18"/>
      <c r="G96" s="18"/>
      <c r="H96" s="18"/>
      <c r="I96" s="18"/>
      <c r="J96" s="18"/>
      <c r="K96" s="17">
        <v>178</v>
      </c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2"/>
    </row>
    <row x14ac:dyDescent="0.25" r="97" customHeight="1" ht="17.25">
      <c r="A97" s="15" t="s">
        <v>2550</v>
      </c>
      <c r="B97" s="16" t="s">
        <v>5932</v>
      </c>
      <c r="C97" s="18"/>
      <c r="D97" s="18"/>
      <c r="E97" s="18"/>
      <c r="F97" s="18"/>
      <c r="G97" s="18"/>
      <c r="H97" s="18"/>
      <c r="I97" s="18"/>
      <c r="J97" s="18"/>
      <c r="K97" s="17">
        <v>146</v>
      </c>
      <c r="L97" s="17">
        <v>10</v>
      </c>
      <c r="M97" s="18"/>
      <c r="N97" s="17">
        <v>73</v>
      </c>
      <c r="O97" s="18"/>
      <c r="P97" s="18"/>
      <c r="Q97" s="18"/>
      <c r="R97" s="18"/>
      <c r="S97" s="18"/>
      <c r="T97" s="18"/>
      <c r="U97" s="18"/>
      <c r="V97" s="18"/>
      <c r="W97" s="18"/>
      <c r="X97" s="2"/>
    </row>
    <row x14ac:dyDescent="0.25" r="98" customHeight="1" ht="15.75">
      <c r="A98" s="200" t="s">
        <v>2040</v>
      </c>
      <c r="B98" s="29" t="s">
        <v>5924</v>
      </c>
      <c r="C98" s="202"/>
      <c r="D98" s="202"/>
      <c r="E98" s="202"/>
      <c r="F98" s="194">
        <v>66</v>
      </c>
      <c r="G98" s="202"/>
      <c r="H98" s="194">
        <v>35</v>
      </c>
      <c r="I98" s="194">
        <v>130</v>
      </c>
      <c r="J98" s="202"/>
      <c r="K98" s="202"/>
      <c r="L98" s="194">
        <v>25</v>
      </c>
      <c r="M98" s="202"/>
      <c r="N98" s="202"/>
      <c r="O98" s="202"/>
      <c r="P98" s="202"/>
      <c r="Q98" s="202"/>
      <c r="R98" s="202"/>
      <c r="S98" s="202"/>
      <c r="T98" s="194">
        <v>66</v>
      </c>
      <c r="U98" s="202"/>
      <c r="V98" s="202"/>
      <c r="W98" s="202"/>
      <c r="X98" s="2"/>
    </row>
    <row x14ac:dyDescent="0.25" r="99" customHeight="1" ht="17.25">
      <c r="A99" s="15" t="s">
        <v>2038</v>
      </c>
      <c r="B99" s="34" t="s">
        <v>5933</v>
      </c>
      <c r="C99" s="18"/>
      <c r="D99" s="18"/>
      <c r="E99" s="18"/>
      <c r="F99" s="18"/>
      <c r="G99" s="18"/>
      <c r="H99" s="17">
        <v>48</v>
      </c>
      <c r="I99" s="18"/>
      <c r="J99" s="17">
        <v>6</v>
      </c>
      <c r="K99" s="18"/>
      <c r="L99" s="18"/>
      <c r="M99" s="18"/>
      <c r="N99" s="18"/>
      <c r="O99" s="17">
        <v>95</v>
      </c>
      <c r="P99" s="17">
        <v>70</v>
      </c>
      <c r="Q99" s="18"/>
      <c r="R99" s="18"/>
      <c r="S99" s="18"/>
      <c r="T99" s="18"/>
      <c r="U99" s="18"/>
      <c r="V99" s="18"/>
      <c r="W99" s="18"/>
      <c r="X99" s="2"/>
    </row>
    <row x14ac:dyDescent="0.25" r="100" customHeight="1" ht="17.25">
      <c r="A100" s="15" t="s">
        <v>2038</v>
      </c>
      <c r="B100" s="34" t="s">
        <v>2175</v>
      </c>
      <c r="C100" s="18"/>
      <c r="D100" s="18"/>
      <c r="E100" s="18"/>
      <c r="F100" s="18"/>
      <c r="G100" s="18"/>
      <c r="H100" s="17">
        <v>34</v>
      </c>
      <c r="I100" s="17">
        <v>494</v>
      </c>
      <c r="J100" s="18"/>
      <c r="K100" s="18"/>
      <c r="L100" s="17">
        <v>129</v>
      </c>
      <c r="M100" s="18"/>
      <c r="N100" s="17">
        <v>78</v>
      </c>
      <c r="O100" s="18"/>
      <c r="P100" s="18"/>
      <c r="Q100" s="18"/>
      <c r="R100" s="18"/>
      <c r="S100" s="18"/>
      <c r="T100" s="18"/>
      <c r="U100" s="18"/>
      <c r="V100" s="18"/>
      <c r="W100" s="18"/>
      <c r="X100" s="2"/>
    </row>
    <row x14ac:dyDescent="0.25" r="101" customHeight="1" ht="17.25">
      <c r="A101" s="15" t="s">
        <v>2811</v>
      </c>
      <c r="B101" s="34" t="s">
        <v>5934</v>
      </c>
      <c r="C101" s="18"/>
      <c r="D101" s="18"/>
      <c r="E101" s="17">
        <v>55</v>
      </c>
      <c r="F101" s="17">
        <v>50</v>
      </c>
      <c r="G101" s="18"/>
      <c r="H101" s="17">
        <v>130</v>
      </c>
      <c r="I101" s="18"/>
      <c r="J101" s="18"/>
      <c r="K101" s="18"/>
      <c r="L101" s="18"/>
      <c r="M101" s="18"/>
      <c r="N101" s="18"/>
      <c r="O101" s="17">
        <v>218</v>
      </c>
      <c r="P101" s="18"/>
      <c r="Q101" s="18"/>
      <c r="R101" s="18"/>
      <c r="S101" s="18"/>
      <c r="T101" s="18"/>
      <c r="U101" s="18"/>
      <c r="V101" s="18"/>
      <c r="W101" s="18"/>
      <c r="X101" s="2"/>
    </row>
    <row x14ac:dyDescent="0.25" r="102" customHeight="1" ht="17.25">
      <c r="A102" s="15" t="s">
        <v>2811</v>
      </c>
      <c r="B102" s="34" t="s">
        <v>5935</v>
      </c>
      <c r="C102" s="18"/>
      <c r="D102" s="18"/>
      <c r="E102" s="17">
        <v>150</v>
      </c>
      <c r="F102" s="17">
        <v>150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2"/>
    </row>
    <row x14ac:dyDescent="0.25" r="103" customHeight="1" ht="17.25">
      <c r="A103" s="15" t="s">
        <v>2811</v>
      </c>
      <c r="B103" s="34" t="s">
        <v>14</v>
      </c>
      <c r="C103" s="18"/>
      <c r="D103" s="18"/>
      <c r="E103" s="18"/>
      <c r="F103" s="18"/>
      <c r="G103" s="18"/>
      <c r="H103" s="18"/>
      <c r="I103" s="18"/>
      <c r="J103" s="17">
        <v>-3</v>
      </c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2"/>
    </row>
    <row x14ac:dyDescent="0.25" r="104" customHeight="1" ht="17.25">
      <c r="A104" s="15" t="s">
        <v>2039</v>
      </c>
      <c r="B104" s="34" t="s">
        <v>5936</v>
      </c>
      <c r="C104" s="18"/>
      <c r="D104" s="18"/>
      <c r="E104" s="17">
        <v>150</v>
      </c>
      <c r="F104" s="17">
        <v>150</v>
      </c>
      <c r="G104" s="18"/>
      <c r="H104" s="18"/>
      <c r="I104" s="18"/>
      <c r="J104" s="36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2"/>
    </row>
    <row x14ac:dyDescent="0.25" r="105" customHeight="1" ht="17.25">
      <c r="A105" s="15" t="s">
        <v>2039</v>
      </c>
      <c r="B105" s="34" t="s">
        <v>5937</v>
      </c>
      <c r="C105" s="36"/>
      <c r="D105" s="36"/>
      <c r="E105" s="17">
        <v>145</v>
      </c>
      <c r="F105" s="17">
        <v>150</v>
      </c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2"/>
    </row>
    <row x14ac:dyDescent="0.25" r="106" customHeight="1" ht="17.25">
      <c r="A106" s="21" t="s">
        <v>5851</v>
      </c>
      <c r="B106" s="47"/>
      <c r="C106" s="23">
        <f>SUM(C68:C105)</f>
      </c>
      <c r="D106" s="23">
        <f>SUM(D68:D105)</f>
      </c>
      <c r="E106" s="23">
        <f>SUM(E68:E105)</f>
      </c>
      <c r="F106" s="23">
        <f>SUM(F68:F105)</f>
      </c>
      <c r="G106" s="23">
        <f>SUM(G68:G105)</f>
      </c>
      <c r="H106" s="23">
        <f>SUM(H68:H105)</f>
      </c>
      <c r="I106" s="23">
        <f>SUM(I68:I105)</f>
      </c>
      <c r="J106" s="23">
        <f>SUM(J68:J105)</f>
      </c>
      <c r="K106" s="23">
        <f>SUM(K68:K105)</f>
      </c>
      <c r="L106" s="23">
        <f>SUM(L68:L105)</f>
      </c>
      <c r="M106" s="23">
        <f>SUM(M68:M105)</f>
      </c>
      <c r="N106" s="23">
        <f>SUM(N68:N105)</f>
      </c>
      <c r="O106" s="23">
        <f>SUM(O68:O105)</f>
      </c>
      <c r="P106" s="23">
        <f>SUM(P68:P105)</f>
      </c>
      <c r="Q106" s="23">
        <f>SUM(Q68:Q105)</f>
      </c>
      <c r="R106" s="23">
        <f>SUM(R68:R105)</f>
      </c>
      <c r="S106" s="23">
        <f>SUM(S68:S105)</f>
      </c>
      <c r="T106" s="23">
        <f>SUM(T68:T105)</f>
      </c>
      <c r="U106" s="23">
        <f>SUM(U68:U105)</f>
      </c>
      <c r="V106" s="112"/>
      <c r="W106" s="23">
        <f>SUM(W68:W105)</f>
      </c>
      <c r="X106" s="2"/>
    </row>
    <row x14ac:dyDescent="0.25" r="107" customHeight="1" ht="17.25">
      <c r="A107" s="15">
        <v>45536</v>
      </c>
      <c r="B107" s="34" t="s">
        <v>5938</v>
      </c>
      <c r="C107" s="36"/>
      <c r="D107" s="36"/>
      <c r="E107" s="17">
        <v>270</v>
      </c>
      <c r="F107" s="17">
        <v>270</v>
      </c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2"/>
    </row>
    <row x14ac:dyDescent="0.25" r="108" customHeight="1" ht="17.25">
      <c r="A108" s="15">
        <v>45597</v>
      </c>
      <c r="B108" s="34" t="s">
        <v>5939</v>
      </c>
      <c r="C108" s="36"/>
      <c r="D108" s="36"/>
      <c r="E108" s="17">
        <v>260</v>
      </c>
      <c r="F108" s="17">
        <v>300</v>
      </c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2"/>
    </row>
    <row x14ac:dyDescent="0.25" r="109" customHeight="1" ht="17.25">
      <c r="A109" s="33" t="s">
        <v>2813</v>
      </c>
      <c r="B109" s="34" t="s">
        <v>5940</v>
      </c>
      <c r="C109" s="36"/>
      <c r="D109" s="36"/>
      <c r="E109" s="17">
        <v>145</v>
      </c>
      <c r="F109" s="17">
        <v>150</v>
      </c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2"/>
    </row>
    <row x14ac:dyDescent="0.25" r="110" customHeight="1" ht="17.25">
      <c r="A110" s="15" t="s">
        <v>2815</v>
      </c>
      <c r="B110" s="34" t="s">
        <v>2175</v>
      </c>
      <c r="C110" s="36"/>
      <c r="D110" s="36"/>
      <c r="E110" s="17">
        <v>40</v>
      </c>
      <c r="F110" s="17">
        <v>62</v>
      </c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2"/>
    </row>
    <row x14ac:dyDescent="0.25" r="111" customHeight="1" ht="17.25">
      <c r="A111" s="15" t="s">
        <v>2993</v>
      </c>
      <c r="B111" s="34" t="s">
        <v>5941</v>
      </c>
      <c r="C111" s="18"/>
      <c r="D111" s="18"/>
      <c r="E111" s="17">
        <v>115</v>
      </c>
      <c r="F111" s="17">
        <v>150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2"/>
    </row>
    <row x14ac:dyDescent="0.25" r="112" customHeight="1" ht="17.25">
      <c r="A112" s="33" t="s">
        <v>2993</v>
      </c>
      <c r="B112" s="16" t="s">
        <v>5942</v>
      </c>
      <c r="C112" s="36"/>
      <c r="D112" s="36"/>
      <c r="E112" s="17">
        <v>218</v>
      </c>
      <c r="F112" s="17">
        <v>300</v>
      </c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2"/>
    </row>
    <row x14ac:dyDescent="0.25" r="113" customHeight="1" ht="17.25">
      <c r="A113" s="15" t="s">
        <v>2995</v>
      </c>
      <c r="B113" s="16" t="s">
        <v>5943</v>
      </c>
      <c r="C113" s="36"/>
      <c r="D113" s="36"/>
      <c r="E113" s="17">
        <v>150</v>
      </c>
      <c r="F113" s="17">
        <v>388</v>
      </c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2"/>
    </row>
    <row x14ac:dyDescent="0.25" r="114" customHeight="1" ht="17.25">
      <c r="A114" s="21" t="s">
        <v>5944</v>
      </c>
      <c r="B114" s="47"/>
      <c r="C114" s="23">
        <f>SUM(C106:C113)</f>
      </c>
      <c r="D114" s="23">
        <f>SUM(D106:D113)</f>
      </c>
      <c r="E114" s="23">
        <f>SUM(E106:E113)</f>
      </c>
      <c r="F114" s="23">
        <f>SUM(F106:F113)</f>
      </c>
      <c r="G114" s="23">
        <f>SUM(G106:G113)</f>
      </c>
      <c r="H114" s="23">
        <f>SUM(H106:H113)</f>
      </c>
      <c r="I114" s="23">
        <f>SUM(I106:I113)</f>
      </c>
      <c r="J114" s="23">
        <f>SUM(J106:J113)</f>
      </c>
      <c r="K114" s="23">
        <f>SUM(K106:K113)</f>
      </c>
      <c r="L114" s="23">
        <f>SUM(L106:L113)</f>
      </c>
      <c r="M114" s="23">
        <f>SUM(M106:M113)</f>
      </c>
      <c r="N114" s="23">
        <f>SUM(N106:N113)</f>
      </c>
      <c r="O114" s="23">
        <f>SUM(O106:O113)</f>
      </c>
      <c r="P114" s="23">
        <f>SUM(P106:P113)</f>
      </c>
      <c r="Q114" s="23">
        <f>SUM(Q106:Q113)</f>
      </c>
      <c r="R114" s="23">
        <f>SUM(R106:R113)</f>
      </c>
      <c r="S114" s="23">
        <f>SUM(S106:S113)</f>
      </c>
      <c r="T114" s="23">
        <f>SUM(T106:T113)</f>
      </c>
      <c r="U114" s="23">
        <f>SUM(U106:U113)</f>
      </c>
      <c r="V114" s="112"/>
      <c r="W114" s="23">
        <f>SUM(W106:W113)</f>
      </c>
      <c r="X114" s="2"/>
    </row>
    <row x14ac:dyDescent="0.25" r="115" customHeight="1" ht="17.25">
      <c r="A115" s="123">
        <v>45293</v>
      </c>
      <c r="B115" s="124" t="s">
        <v>5945</v>
      </c>
      <c r="C115" s="18"/>
      <c r="D115" s="18"/>
      <c r="E115" s="103">
        <v>44</v>
      </c>
      <c r="F115" s="103">
        <v>44</v>
      </c>
      <c r="G115" s="18"/>
      <c r="H115" s="18"/>
      <c r="I115" s="103">
        <v>12</v>
      </c>
      <c r="J115" s="18"/>
      <c r="K115" s="103">
        <v>90</v>
      </c>
      <c r="L115" s="18"/>
      <c r="M115" s="18"/>
      <c r="N115" s="103">
        <v>34</v>
      </c>
      <c r="O115" s="18"/>
      <c r="P115" s="18"/>
      <c r="Q115" s="18"/>
      <c r="R115" s="18"/>
      <c r="S115" s="18"/>
      <c r="T115" s="18"/>
      <c r="U115" s="18"/>
      <c r="V115" s="5"/>
      <c r="W115" s="3"/>
      <c r="X115" s="2"/>
    </row>
    <row x14ac:dyDescent="0.25" r="116" customHeight="1" ht="17.25">
      <c r="A116" s="21" t="s">
        <v>5946</v>
      </c>
      <c r="B116" s="47"/>
      <c r="C116" s="23">
        <f>SUM(C114:C115)</f>
      </c>
      <c r="D116" s="23">
        <f>SUM(D114:D115)</f>
      </c>
      <c r="E116" s="23">
        <f>SUM(E114:E115)</f>
      </c>
      <c r="F116" s="23">
        <f>SUM(F114:F115)</f>
      </c>
      <c r="G116" s="23">
        <f>SUM(G114:G115)</f>
      </c>
      <c r="H116" s="23">
        <f>SUM(H114:H115)</f>
      </c>
      <c r="I116" s="23">
        <f>SUM(I114:I115)</f>
      </c>
      <c r="J116" s="23">
        <f>SUM(J114:J115)</f>
      </c>
      <c r="K116" s="23">
        <f>SUM(K114:K115)</f>
      </c>
      <c r="L116" s="23">
        <f>SUM(L114:L115)</f>
      </c>
      <c r="M116" s="23">
        <f>SUM(M114:M115)</f>
      </c>
      <c r="N116" s="23">
        <f>SUM(N114:N115)</f>
      </c>
      <c r="O116" s="23">
        <f>SUM(O114:O115)</f>
      </c>
      <c r="P116" s="23">
        <f>SUM(P114:P115)</f>
      </c>
      <c r="Q116" s="23">
        <f>SUM(Q114:Q115)</f>
      </c>
      <c r="R116" s="23">
        <f>SUM(R114:R115)</f>
      </c>
      <c r="S116" s="23">
        <f>SUM(S114:S115)</f>
      </c>
      <c r="T116" s="23">
        <f>SUM(T114:T115)</f>
      </c>
      <c r="U116" s="23">
        <f>SUM(U114:U115)</f>
      </c>
      <c r="V116" s="112"/>
      <c r="W116" s="23">
        <f>SUM(W114:W115)</f>
      </c>
      <c r="X116" s="2"/>
    </row>
    <row x14ac:dyDescent="0.25" r="117" customHeight="1" ht="17.25">
      <c r="A117" s="15">
        <v>45294</v>
      </c>
      <c r="B117" s="34" t="s">
        <v>5947</v>
      </c>
      <c r="C117" s="36"/>
      <c r="D117" s="36"/>
      <c r="E117" s="19">
        <v>-30</v>
      </c>
      <c r="F117" s="19">
        <v>-30</v>
      </c>
      <c r="G117" s="36"/>
      <c r="H117" s="36"/>
      <c r="I117" s="19">
        <v>-12</v>
      </c>
      <c r="J117" s="36"/>
      <c r="K117" s="19">
        <v>-72</v>
      </c>
      <c r="L117" s="36"/>
      <c r="M117" s="36"/>
      <c r="N117" s="19">
        <v>-30</v>
      </c>
      <c r="O117" s="36"/>
      <c r="P117" s="36"/>
      <c r="Q117" s="36"/>
      <c r="R117" s="36"/>
      <c r="S117" s="36"/>
      <c r="T117" s="36"/>
      <c r="U117" s="36"/>
      <c r="V117" s="36"/>
      <c r="W117" s="36"/>
      <c r="X117" s="2"/>
    </row>
    <row x14ac:dyDescent="0.25" r="118" customHeight="1" ht="17.25">
      <c r="A118" s="33" t="s">
        <v>2230</v>
      </c>
      <c r="B118" s="34" t="s">
        <v>5947</v>
      </c>
      <c r="C118" s="36"/>
      <c r="D118" s="36"/>
      <c r="E118" s="19">
        <v>-14</v>
      </c>
      <c r="F118" s="19">
        <v>-14</v>
      </c>
      <c r="G118" s="36"/>
      <c r="H118" s="36"/>
      <c r="I118" s="36"/>
      <c r="J118" s="36"/>
      <c r="K118" s="19">
        <v>-18</v>
      </c>
      <c r="L118" s="36"/>
      <c r="M118" s="36"/>
      <c r="N118" s="19">
        <v>-4</v>
      </c>
      <c r="O118" s="36"/>
      <c r="P118" s="36"/>
      <c r="Q118" s="36"/>
      <c r="R118" s="36"/>
      <c r="S118" s="36"/>
      <c r="T118" s="36"/>
      <c r="U118" s="36"/>
      <c r="V118" s="36"/>
      <c r="W118" s="36"/>
      <c r="X118" s="2"/>
    </row>
    <row x14ac:dyDescent="0.25" r="119" customHeight="1" ht="17.25">
      <c r="A119" s="21" t="s">
        <v>5948</v>
      </c>
      <c r="B119" s="47"/>
      <c r="C119" s="23">
        <f>SUM(C116:C118)</f>
      </c>
      <c r="D119" s="23">
        <f>SUM(D116:D118)</f>
      </c>
      <c r="E119" s="23">
        <f>SUM(E116:E118)</f>
      </c>
      <c r="F119" s="23">
        <f>SUM(F116:F118)</f>
      </c>
      <c r="G119" s="23">
        <f>SUM(G116:G118)</f>
      </c>
      <c r="H119" s="23">
        <f>SUM(H116:H118)</f>
      </c>
      <c r="I119" s="23">
        <f>SUM(I116:I118)</f>
      </c>
      <c r="J119" s="23">
        <f>SUM(J116:J118)</f>
      </c>
      <c r="K119" s="23">
        <f>SUM(K116:K118)</f>
      </c>
      <c r="L119" s="23">
        <f>SUM(L116:L118)</f>
      </c>
      <c r="M119" s="23">
        <f>SUM(M116:M118)</f>
      </c>
      <c r="N119" s="23">
        <f>SUM(N116:N118)</f>
      </c>
      <c r="O119" s="23">
        <f>SUM(O116:O118)</f>
      </c>
      <c r="P119" s="23">
        <f>SUM(P116:P118)</f>
      </c>
      <c r="Q119" s="23">
        <f>SUM(Q116:Q118)</f>
      </c>
      <c r="R119" s="23">
        <f>SUM(R116:R118)</f>
      </c>
      <c r="S119" s="23">
        <f>SUM(S116:S118)</f>
      </c>
      <c r="T119" s="23">
        <f>SUM(T116:T118)</f>
      </c>
      <c r="U119" s="23">
        <f>SUM(U116:U118)</f>
      </c>
      <c r="V119" s="112"/>
      <c r="W119" s="23">
        <f>SUM(W116:W118)</f>
      </c>
      <c r="X119" s="7" t="s">
        <v>2013</v>
      </c>
    </row>
    <row x14ac:dyDescent="0.25" r="120" customHeight="1" ht="17.25">
      <c r="A120" s="33" t="s">
        <v>2884</v>
      </c>
      <c r="B120" s="34" t="s">
        <v>5949</v>
      </c>
      <c r="C120" s="36"/>
      <c r="D120" s="36"/>
      <c r="E120" s="35"/>
      <c r="F120" s="19">
        <v>300</v>
      </c>
      <c r="G120" s="36"/>
      <c r="H120" s="36"/>
      <c r="I120" s="17">
        <v>600</v>
      </c>
      <c r="J120" s="36"/>
      <c r="K120" s="35"/>
      <c r="L120" s="36"/>
      <c r="M120" s="36"/>
      <c r="N120" s="35"/>
      <c r="O120" s="36"/>
      <c r="P120" s="36"/>
      <c r="Q120" s="36"/>
      <c r="R120" s="36"/>
      <c r="S120" s="36"/>
      <c r="T120" s="17">
        <v>300</v>
      </c>
      <c r="U120" s="36"/>
      <c r="V120" s="36"/>
      <c r="W120" s="36"/>
      <c r="X120" s="2"/>
    </row>
    <row x14ac:dyDescent="0.25" r="121" customHeight="1" ht="17.25">
      <c r="A121" s="33" t="s">
        <v>2049</v>
      </c>
      <c r="B121" s="34" t="s">
        <v>5950</v>
      </c>
      <c r="C121" s="36"/>
      <c r="D121" s="36"/>
      <c r="E121" s="35"/>
      <c r="F121" s="35"/>
      <c r="G121" s="36"/>
      <c r="H121" s="36"/>
      <c r="I121" s="36"/>
      <c r="J121" s="36"/>
      <c r="K121" s="35"/>
      <c r="L121" s="36"/>
      <c r="M121" s="36"/>
      <c r="N121" s="35"/>
      <c r="O121" s="36"/>
      <c r="P121" s="36"/>
      <c r="Q121" s="36"/>
      <c r="R121" s="36"/>
      <c r="S121" s="36"/>
      <c r="T121" s="36"/>
      <c r="U121" s="36"/>
      <c r="V121" s="17">
        <v>228</v>
      </c>
      <c r="W121" s="36"/>
      <c r="X121" s="2"/>
    </row>
    <row x14ac:dyDescent="0.25" r="122" customHeight="1" ht="17.25">
      <c r="A122" s="21" t="s">
        <v>5876</v>
      </c>
      <c r="B122" s="47"/>
      <c r="C122" s="23">
        <f>SUM(C119:C121)</f>
      </c>
      <c r="D122" s="23">
        <f>SUM(D119:D121)</f>
      </c>
      <c r="E122" s="23">
        <f>SUM(E119:E121)</f>
      </c>
      <c r="F122" s="23">
        <f>SUM(F119:F121)</f>
      </c>
      <c r="G122" s="23">
        <f>SUM(G119:G121)</f>
      </c>
      <c r="H122" s="23">
        <f>SUM(H119:H121)</f>
      </c>
      <c r="I122" s="23">
        <f>SUM(I119:I121)</f>
      </c>
      <c r="J122" s="23">
        <f>SUM(J119:J121)</f>
      </c>
      <c r="K122" s="23">
        <f>SUM(K119:K121)</f>
      </c>
      <c r="L122" s="23">
        <f>SUM(L119:L121)</f>
      </c>
      <c r="M122" s="23">
        <f>SUM(M119:M121)</f>
      </c>
      <c r="N122" s="23">
        <f>SUM(N119:N121)</f>
      </c>
      <c r="O122" s="23">
        <f>SUM(O119:O121)</f>
      </c>
      <c r="P122" s="23">
        <f>SUM(P119:P121)</f>
      </c>
      <c r="Q122" s="23">
        <f>SUM(Q119:Q121)</f>
      </c>
      <c r="R122" s="23">
        <f>SUM(R119:R121)</f>
      </c>
      <c r="S122" s="23">
        <f>SUM(S119:S121)</f>
      </c>
      <c r="T122" s="23">
        <f>SUM(T119:T121)</f>
      </c>
      <c r="U122" s="23">
        <f>SUM(U119:U121)</f>
      </c>
      <c r="V122" s="23">
        <f>SUM(V119:V121)</f>
      </c>
      <c r="W122" s="23">
        <f>SUM(W119:W121)</f>
      </c>
      <c r="X122" s="2"/>
    </row>
    <row x14ac:dyDescent="0.25" r="123" customHeight="1" ht="17.25">
      <c r="A123" s="15">
        <v>45356</v>
      </c>
      <c r="B123" s="16" t="s">
        <v>5951</v>
      </c>
      <c r="C123" s="18"/>
      <c r="D123" s="17">
        <v>115</v>
      </c>
      <c r="E123" s="19">
        <v>100</v>
      </c>
      <c r="F123" s="19">
        <v>100</v>
      </c>
      <c r="G123" s="18"/>
      <c r="H123" s="18"/>
      <c r="I123" s="17">
        <v>70</v>
      </c>
      <c r="J123" s="18"/>
      <c r="K123" s="20"/>
      <c r="L123" s="18"/>
      <c r="M123" s="18"/>
      <c r="N123" s="20"/>
      <c r="O123" s="18"/>
      <c r="P123" s="18"/>
      <c r="Q123" s="18"/>
      <c r="R123" s="18"/>
      <c r="S123" s="18"/>
      <c r="T123" s="18"/>
      <c r="U123" s="18"/>
      <c r="V123" s="18"/>
      <c r="W123" s="18"/>
      <c r="X123" s="2"/>
    </row>
    <row x14ac:dyDescent="0.25" r="124" customHeight="1" ht="17.25">
      <c r="A124" s="33">
        <v>45387</v>
      </c>
      <c r="B124" s="16" t="s">
        <v>5952</v>
      </c>
      <c r="C124" s="18"/>
      <c r="D124" s="17">
        <v>135</v>
      </c>
      <c r="E124" s="19">
        <v>150</v>
      </c>
      <c r="F124" s="19">
        <v>150</v>
      </c>
      <c r="G124" s="18"/>
      <c r="H124" s="18"/>
      <c r="I124" s="17">
        <v>430</v>
      </c>
      <c r="J124" s="18"/>
      <c r="K124" s="20"/>
      <c r="L124" s="18"/>
      <c r="M124" s="18"/>
      <c r="N124" s="20"/>
      <c r="O124" s="18"/>
      <c r="P124" s="18"/>
      <c r="Q124" s="18"/>
      <c r="R124" s="18"/>
      <c r="S124" s="18"/>
      <c r="T124" s="18"/>
      <c r="U124" s="18"/>
      <c r="V124" s="17">
        <v>42</v>
      </c>
      <c r="W124" s="18"/>
      <c r="X124" s="2"/>
    </row>
    <row x14ac:dyDescent="0.25" r="125" customHeight="1" ht="17.25">
      <c r="A125" s="33">
        <v>45448</v>
      </c>
      <c r="B125" s="16" t="s">
        <v>5953</v>
      </c>
      <c r="C125" s="18"/>
      <c r="D125" s="17">
        <v>145</v>
      </c>
      <c r="E125" s="19">
        <v>220</v>
      </c>
      <c r="F125" s="19">
        <v>220</v>
      </c>
      <c r="G125" s="18"/>
      <c r="H125" s="18"/>
      <c r="I125" s="17">
        <v>200</v>
      </c>
      <c r="J125" s="18"/>
      <c r="K125" s="20"/>
      <c r="L125" s="18"/>
      <c r="M125" s="18"/>
      <c r="N125" s="20"/>
      <c r="O125" s="18"/>
      <c r="P125" s="18"/>
      <c r="Q125" s="18"/>
      <c r="R125" s="18"/>
      <c r="S125" s="18"/>
      <c r="T125" s="18"/>
      <c r="U125" s="18"/>
      <c r="V125" s="18"/>
      <c r="W125" s="18"/>
      <c r="X125" s="2"/>
    </row>
    <row x14ac:dyDescent="0.25" r="126" customHeight="1" ht="17.25">
      <c r="A126" s="33">
        <v>45448</v>
      </c>
      <c r="B126" s="16" t="s">
        <v>5954</v>
      </c>
      <c r="C126" s="18"/>
      <c r="D126" s="17">
        <v>300</v>
      </c>
      <c r="E126" s="19">
        <v>100</v>
      </c>
      <c r="F126" s="19">
        <v>100</v>
      </c>
      <c r="G126" s="18"/>
      <c r="H126" s="18"/>
      <c r="I126" s="17">
        <v>200</v>
      </c>
      <c r="J126" s="18"/>
      <c r="K126" s="20"/>
      <c r="L126" s="18"/>
      <c r="M126" s="18"/>
      <c r="N126" s="20"/>
      <c r="O126" s="18"/>
      <c r="P126" s="18"/>
      <c r="Q126" s="18"/>
      <c r="R126" s="18"/>
      <c r="S126" s="18"/>
      <c r="T126" s="18"/>
      <c r="U126" s="18"/>
      <c r="V126" s="18"/>
      <c r="W126" s="18"/>
      <c r="X126" s="2"/>
    </row>
    <row x14ac:dyDescent="0.25" r="127" customHeight="1" ht="17.25">
      <c r="A127" s="33">
        <v>45509</v>
      </c>
      <c r="B127" s="16" t="s">
        <v>5955</v>
      </c>
      <c r="C127" s="18"/>
      <c r="D127" s="18"/>
      <c r="E127" s="19">
        <v>250</v>
      </c>
      <c r="F127" s="19">
        <v>250</v>
      </c>
      <c r="G127" s="18"/>
      <c r="H127" s="18"/>
      <c r="I127" s="18"/>
      <c r="J127" s="18"/>
      <c r="K127" s="20"/>
      <c r="L127" s="18"/>
      <c r="M127" s="18"/>
      <c r="N127" s="20"/>
      <c r="O127" s="18"/>
      <c r="P127" s="18"/>
      <c r="Q127" s="18"/>
      <c r="R127" s="18"/>
      <c r="S127" s="18"/>
      <c r="T127" s="18"/>
      <c r="U127" s="18"/>
      <c r="V127" s="18"/>
      <c r="W127" s="18"/>
      <c r="X127" s="2"/>
    </row>
    <row x14ac:dyDescent="0.25" r="128" customHeight="1" ht="17.25">
      <c r="A128" s="33">
        <v>45570</v>
      </c>
      <c r="B128" s="16" t="s">
        <v>5956</v>
      </c>
      <c r="C128" s="18"/>
      <c r="D128" s="18"/>
      <c r="E128" s="19">
        <v>180</v>
      </c>
      <c r="F128" s="19">
        <v>170</v>
      </c>
      <c r="G128" s="18"/>
      <c r="H128" s="18"/>
      <c r="I128" s="18"/>
      <c r="J128" s="18"/>
      <c r="K128" s="20"/>
      <c r="L128" s="18"/>
      <c r="M128" s="18"/>
      <c r="N128" s="20"/>
      <c r="O128" s="18"/>
      <c r="P128" s="18"/>
      <c r="Q128" s="18"/>
      <c r="R128" s="18"/>
      <c r="S128" s="18"/>
      <c r="T128" s="18"/>
      <c r="U128" s="18"/>
      <c r="V128" s="18"/>
      <c r="W128" s="18"/>
      <c r="X128" s="2"/>
    </row>
    <row x14ac:dyDescent="0.25" r="129" customHeight="1" ht="17.25">
      <c r="A129" s="33" t="s">
        <v>2260</v>
      </c>
      <c r="B129" s="16" t="s">
        <v>5957</v>
      </c>
      <c r="C129" s="18"/>
      <c r="D129" s="18"/>
      <c r="E129" s="35"/>
      <c r="F129" s="19">
        <v>150</v>
      </c>
      <c r="G129" s="18"/>
      <c r="H129" s="18"/>
      <c r="I129" s="18"/>
      <c r="J129" s="18"/>
      <c r="K129" s="20"/>
      <c r="L129" s="18"/>
      <c r="M129" s="18"/>
      <c r="N129" s="20"/>
      <c r="O129" s="18"/>
      <c r="P129" s="18"/>
      <c r="Q129" s="18"/>
      <c r="R129" s="18"/>
      <c r="S129" s="18"/>
      <c r="T129" s="17">
        <v>150</v>
      </c>
      <c r="U129" s="18"/>
      <c r="V129" s="18"/>
      <c r="W129" s="18"/>
      <c r="X129" s="2"/>
    </row>
    <row x14ac:dyDescent="0.25" r="130" customHeight="1" ht="17.25">
      <c r="A130" s="33" t="s">
        <v>2188</v>
      </c>
      <c r="B130" s="34" t="s">
        <v>5958</v>
      </c>
      <c r="C130" s="18"/>
      <c r="D130" s="18"/>
      <c r="E130" s="20"/>
      <c r="F130" s="19">
        <v>150</v>
      </c>
      <c r="G130" s="18"/>
      <c r="H130" s="18"/>
      <c r="I130" s="18"/>
      <c r="J130" s="18"/>
      <c r="K130" s="20"/>
      <c r="L130" s="18"/>
      <c r="M130" s="18"/>
      <c r="N130" s="20"/>
      <c r="O130" s="18"/>
      <c r="P130" s="18"/>
      <c r="Q130" s="18"/>
      <c r="R130" s="18"/>
      <c r="S130" s="18"/>
      <c r="T130" s="17">
        <v>150</v>
      </c>
      <c r="U130" s="18"/>
      <c r="V130" s="18"/>
      <c r="W130" s="18"/>
      <c r="X130" s="2"/>
    </row>
    <row x14ac:dyDescent="0.25" r="131" customHeight="1" ht="17.25">
      <c r="A131" s="33" t="s">
        <v>2261</v>
      </c>
      <c r="B131" s="34" t="s">
        <v>5959</v>
      </c>
      <c r="C131" s="18"/>
      <c r="D131" s="18"/>
      <c r="E131" s="20"/>
      <c r="F131" s="19">
        <v>150</v>
      </c>
      <c r="G131" s="18"/>
      <c r="H131" s="18"/>
      <c r="I131" s="18"/>
      <c r="J131" s="18"/>
      <c r="K131" s="20"/>
      <c r="L131" s="18"/>
      <c r="M131" s="18"/>
      <c r="N131" s="20"/>
      <c r="O131" s="18"/>
      <c r="P131" s="18"/>
      <c r="Q131" s="18"/>
      <c r="R131" s="18"/>
      <c r="S131" s="18"/>
      <c r="T131" s="17">
        <v>150</v>
      </c>
      <c r="U131" s="18"/>
      <c r="V131" s="18"/>
      <c r="W131" s="18"/>
      <c r="X131" s="2"/>
    </row>
    <row x14ac:dyDescent="0.25" r="132" customHeight="1" ht="17.25">
      <c r="A132" s="21" t="s">
        <v>5834</v>
      </c>
      <c r="B132" s="47"/>
      <c r="C132" s="23">
        <f>SUM(C122:C131)</f>
      </c>
      <c r="D132" s="23">
        <f>SUM(D122:D131)</f>
      </c>
      <c r="E132" s="23">
        <f>SUM(E122:E131)</f>
      </c>
      <c r="F132" s="23">
        <f>SUM(F122:F131)</f>
      </c>
      <c r="G132" s="23">
        <f>SUM(G122:G131)</f>
      </c>
      <c r="H132" s="23">
        <f>SUM(H122:H131)</f>
      </c>
      <c r="I132" s="23">
        <f>SUM(I122:I131)</f>
      </c>
      <c r="J132" s="23">
        <f>SUM(J122:J131)</f>
      </c>
      <c r="K132" s="23">
        <f>SUM(K122:K131)</f>
      </c>
      <c r="L132" s="23">
        <f>SUM(L122:L131)</f>
      </c>
      <c r="M132" s="23">
        <f>SUM(M122:M131)</f>
      </c>
      <c r="N132" s="23">
        <f>SUM(N122:N131)</f>
      </c>
      <c r="O132" s="23">
        <f>SUM(O122:O131)</f>
      </c>
      <c r="P132" s="23">
        <f>SUM(P122:P131)</f>
      </c>
      <c r="Q132" s="23">
        <f>SUM(Q122:Q131)</f>
      </c>
      <c r="R132" s="23">
        <f>SUM(R122:R131)</f>
      </c>
      <c r="S132" s="23">
        <f>SUM(S122:S131)</f>
      </c>
      <c r="T132" s="23">
        <f>SUM(T122:T131)</f>
      </c>
      <c r="U132" s="23">
        <f>SUM(U122:U131)</f>
      </c>
      <c r="V132" s="23">
        <f>SUM(V122:V131)</f>
      </c>
      <c r="W132" s="23">
        <f>SUM(W122:W131)</f>
      </c>
      <c r="X132" s="2"/>
    </row>
    <row x14ac:dyDescent="0.25" r="133" customHeight="1" ht="17.25">
      <c r="A133" s="33">
        <v>45418</v>
      </c>
      <c r="B133" s="34" t="s">
        <v>5960</v>
      </c>
      <c r="C133" s="18"/>
      <c r="D133" s="18"/>
      <c r="E133" s="20"/>
      <c r="F133" s="130">
        <v>150</v>
      </c>
      <c r="G133" s="18"/>
      <c r="H133" s="18"/>
      <c r="I133" s="18"/>
      <c r="J133" s="18"/>
      <c r="K133" s="20"/>
      <c r="L133" s="18"/>
      <c r="M133" s="18"/>
      <c r="N133" s="20"/>
      <c r="O133" s="18"/>
      <c r="P133" s="18"/>
      <c r="Q133" s="18"/>
      <c r="R133" s="18"/>
      <c r="S133" s="18"/>
      <c r="T133" s="450">
        <v>150</v>
      </c>
      <c r="U133" s="18"/>
      <c r="V133" s="18"/>
      <c r="W133" s="18"/>
      <c r="X133" s="2"/>
    </row>
    <row x14ac:dyDescent="0.25" r="134" customHeight="1" ht="17.25">
      <c r="A134" s="33" t="s">
        <v>2263</v>
      </c>
      <c r="B134" s="34" t="s">
        <v>5961</v>
      </c>
      <c r="C134" s="450">
        <v>100</v>
      </c>
      <c r="D134" s="18"/>
      <c r="E134" s="20"/>
      <c r="F134" s="57"/>
      <c r="G134" s="450">
        <v>70</v>
      </c>
      <c r="H134" s="18"/>
      <c r="I134" s="18"/>
      <c r="J134" s="18"/>
      <c r="K134" s="20"/>
      <c r="L134" s="18"/>
      <c r="M134" s="18"/>
      <c r="N134" s="20"/>
      <c r="O134" s="18"/>
      <c r="P134" s="18"/>
      <c r="Q134" s="18"/>
      <c r="R134" s="18"/>
      <c r="S134" s="18"/>
      <c r="T134" s="58"/>
      <c r="U134" s="18"/>
      <c r="V134" s="18"/>
      <c r="W134" s="18"/>
      <c r="X134" s="2"/>
    </row>
    <row x14ac:dyDescent="0.25" r="135" customHeight="1" ht="17.25">
      <c r="A135" s="15" t="s">
        <v>2265</v>
      </c>
      <c r="B135" s="16" t="s">
        <v>5962</v>
      </c>
      <c r="C135" s="450">
        <v>80</v>
      </c>
      <c r="D135" s="36"/>
      <c r="E135" s="35"/>
      <c r="F135" s="59"/>
      <c r="G135" s="450">
        <v>35</v>
      </c>
      <c r="H135" s="36"/>
      <c r="I135" s="36"/>
      <c r="J135" s="36"/>
      <c r="K135" s="35"/>
      <c r="L135" s="36"/>
      <c r="M135" s="36"/>
      <c r="N135" s="35"/>
      <c r="O135" s="36"/>
      <c r="P135" s="36"/>
      <c r="Q135" s="36"/>
      <c r="R135" s="36"/>
      <c r="S135" s="36"/>
      <c r="T135" s="60"/>
      <c r="U135" s="36"/>
      <c r="V135" s="36"/>
      <c r="W135" s="36"/>
      <c r="X135" s="2"/>
    </row>
    <row x14ac:dyDescent="0.25" r="136" customHeight="1" ht="17.25">
      <c r="A136" s="33" t="s">
        <v>2352</v>
      </c>
      <c r="B136" s="34" t="s">
        <v>5963</v>
      </c>
      <c r="C136" s="450">
        <v>120</v>
      </c>
      <c r="D136" s="18"/>
      <c r="E136" s="20"/>
      <c r="F136" s="57"/>
      <c r="G136" s="450">
        <v>195</v>
      </c>
      <c r="H136" s="18"/>
      <c r="I136" s="18"/>
      <c r="J136" s="18"/>
      <c r="K136" s="20"/>
      <c r="L136" s="18"/>
      <c r="M136" s="18"/>
      <c r="N136" s="20"/>
      <c r="O136" s="18"/>
      <c r="P136" s="18"/>
      <c r="Q136" s="18"/>
      <c r="R136" s="18"/>
      <c r="S136" s="18"/>
      <c r="T136" s="58"/>
      <c r="U136" s="18"/>
      <c r="V136" s="18"/>
      <c r="W136" s="18"/>
      <c r="X136" s="2"/>
    </row>
    <row x14ac:dyDescent="0.25" r="137" customHeight="1" ht="17.25">
      <c r="A137" s="33" t="s">
        <v>2273</v>
      </c>
      <c r="B137" s="16" t="s">
        <v>2416</v>
      </c>
      <c r="C137" s="18"/>
      <c r="D137" s="18"/>
      <c r="E137" s="130">
        <v>-48</v>
      </c>
      <c r="F137" s="130">
        <v>-125</v>
      </c>
      <c r="G137" s="18"/>
      <c r="H137" s="18"/>
      <c r="I137" s="450">
        <v>-226</v>
      </c>
      <c r="J137" s="18"/>
      <c r="K137" s="130">
        <v>-382</v>
      </c>
      <c r="L137" s="450">
        <v>-38</v>
      </c>
      <c r="M137" s="18"/>
      <c r="N137" s="20"/>
      <c r="O137" s="18"/>
      <c r="P137" s="18"/>
      <c r="Q137" s="18"/>
      <c r="R137" s="18"/>
      <c r="S137" s="18"/>
      <c r="T137" s="450">
        <v>-16</v>
      </c>
      <c r="U137" s="18"/>
      <c r="V137" s="18"/>
      <c r="W137" s="18"/>
      <c r="X137" s="2"/>
    </row>
    <row x14ac:dyDescent="0.25" r="138" customHeight="1" ht="17.25">
      <c r="A138" s="15" t="s">
        <v>2277</v>
      </c>
      <c r="B138" s="118" t="s">
        <v>2416</v>
      </c>
      <c r="C138" s="18"/>
      <c r="D138" s="450">
        <v>-28</v>
      </c>
      <c r="E138" s="130">
        <v>-73</v>
      </c>
      <c r="F138" s="130">
        <v>-150</v>
      </c>
      <c r="G138" s="18"/>
      <c r="H138" s="450">
        <v>-50</v>
      </c>
      <c r="I138" s="450">
        <v>-80</v>
      </c>
      <c r="J138" s="450">
        <v>-9</v>
      </c>
      <c r="K138" s="130">
        <v>-190</v>
      </c>
      <c r="L138" s="450">
        <v>-15</v>
      </c>
      <c r="M138" s="18"/>
      <c r="N138" s="20"/>
      <c r="O138" s="18"/>
      <c r="P138" s="18"/>
      <c r="Q138" s="18"/>
      <c r="R138" s="18"/>
      <c r="S138" s="18"/>
      <c r="T138" s="450">
        <v>-8</v>
      </c>
      <c r="U138" s="18"/>
      <c r="V138" s="18"/>
      <c r="W138" s="18"/>
      <c r="X138" s="2"/>
    </row>
    <row x14ac:dyDescent="0.25" r="139" customHeight="1" ht="17.25">
      <c r="A139" s="33" t="s">
        <v>3579</v>
      </c>
      <c r="B139" s="16" t="s">
        <v>2416</v>
      </c>
      <c r="C139" s="18"/>
      <c r="D139" s="58"/>
      <c r="E139" s="130">
        <v>-142</v>
      </c>
      <c r="F139" s="57"/>
      <c r="G139" s="18"/>
      <c r="H139" s="450">
        <v>-30</v>
      </c>
      <c r="I139" s="450">
        <v>-28</v>
      </c>
      <c r="J139" s="450">
        <v>-1</v>
      </c>
      <c r="K139" s="57"/>
      <c r="L139" s="450">
        <v>-18</v>
      </c>
      <c r="M139" s="450">
        <v>-18</v>
      </c>
      <c r="N139" s="130">
        <v>-52</v>
      </c>
      <c r="O139" s="450">
        <v>-15</v>
      </c>
      <c r="P139" s="18"/>
      <c r="Q139" s="18"/>
      <c r="R139" s="18"/>
      <c r="S139" s="450">
        <v>-5</v>
      </c>
      <c r="T139" s="450">
        <v>-22</v>
      </c>
      <c r="U139" s="18"/>
      <c r="V139" s="18"/>
      <c r="W139" s="18"/>
      <c r="X139" s="2"/>
    </row>
    <row x14ac:dyDescent="0.25" r="140" customHeight="1" ht="17.25">
      <c r="A140" s="62" t="s">
        <v>5805</v>
      </c>
      <c r="B140" s="63"/>
      <c r="C140" s="80">
        <f>SUM(C132:C139)</f>
      </c>
      <c r="D140" s="80">
        <f>SUM(D132:D139)</f>
      </c>
      <c r="E140" s="80">
        <f>SUM(E132:E139)</f>
      </c>
      <c r="F140" s="80">
        <f>SUM(F132:F139)</f>
      </c>
      <c r="G140" s="80">
        <f>SUM(G132:G139)</f>
      </c>
      <c r="H140" s="80">
        <f>SUM(H132:H139)</f>
      </c>
      <c r="I140" s="80">
        <f>SUM(I132:I139)</f>
      </c>
      <c r="J140" s="80">
        <f>SUM(J132:J139)</f>
      </c>
      <c r="K140" s="80">
        <f>SUM(K132:K139)</f>
      </c>
      <c r="L140" s="80">
        <f>SUM(L132:L139)</f>
      </c>
      <c r="M140" s="80">
        <f>SUM(M132:M139)</f>
      </c>
      <c r="N140" s="80">
        <f>SUM(N132:N139)</f>
      </c>
      <c r="O140" s="80">
        <f>SUM(O132:O139)</f>
      </c>
      <c r="P140" s="80">
        <f>SUM(P132:P139)</f>
      </c>
      <c r="Q140" s="80">
        <f>SUM(Q132:Q139)</f>
      </c>
      <c r="R140" s="80">
        <f>SUM(R132:R139)</f>
      </c>
      <c r="S140" s="80">
        <f>SUM(S132:S139)</f>
      </c>
      <c r="T140" s="80">
        <f>SUM(T132:T139)</f>
      </c>
      <c r="U140" s="80">
        <f>SUM(U132:U139)</f>
      </c>
      <c r="V140" s="80">
        <f>SUM(V132:V139)</f>
      </c>
      <c r="W140" s="81">
        <f>SUM(W132:W139)</f>
      </c>
      <c r="X140" s="2"/>
    </row>
    <row x14ac:dyDescent="0.25" r="141" customHeight="1" ht="17.25">
      <c r="A141" s="54"/>
      <c r="B141" s="55"/>
      <c r="C141" s="18"/>
      <c r="D141" s="18"/>
      <c r="E141" s="20"/>
      <c r="F141" s="20"/>
      <c r="G141" s="18"/>
      <c r="H141" s="36"/>
      <c r="I141" s="18"/>
      <c r="J141" s="18"/>
      <c r="K141" s="20"/>
      <c r="L141" s="18"/>
      <c r="M141" s="18"/>
      <c r="N141" s="20"/>
      <c r="O141" s="18"/>
      <c r="P141" s="18"/>
      <c r="Q141" s="18"/>
      <c r="R141" s="18"/>
      <c r="S141" s="36"/>
      <c r="T141" s="18"/>
      <c r="U141" s="18"/>
      <c r="V141" s="18"/>
      <c r="W141" s="18"/>
      <c r="X141" s="2"/>
    </row>
    <row x14ac:dyDescent="0.25" r="142" customHeight="1" ht="17.25">
      <c r="A142" s="54"/>
      <c r="B142" s="55"/>
      <c r="C142" s="18"/>
      <c r="D142" s="18"/>
      <c r="E142" s="20"/>
      <c r="F142" s="20"/>
      <c r="G142" s="18"/>
      <c r="H142" s="36"/>
      <c r="I142" s="18"/>
      <c r="J142" s="18"/>
      <c r="K142" s="20"/>
      <c r="L142" s="18"/>
      <c r="M142" s="18"/>
      <c r="N142" s="20"/>
      <c r="O142" s="18"/>
      <c r="P142" s="18"/>
      <c r="Q142" s="18"/>
      <c r="R142" s="18"/>
      <c r="S142" s="36"/>
      <c r="T142" s="18"/>
      <c r="U142" s="18"/>
      <c r="V142" s="18"/>
      <c r="W142" s="18"/>
      <c r="X142" s="2"/>
    </row>
    <row x14ac:dyDescent="0.25" r="143" customHeight="1" ht="17.25">
      <c r="A143" s="15"/>
      <c r="B143" s="3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2"/>
    </row>
    <row x14ac:dyDescent="0.25" r="144" customHeight="1" ht="17.25">
      <c r="A144" s="15"/>
      <c r="B144" s="1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2"/>
    </row>
    <row x14ac:dyDescent="0.25" r="145" customHeight="1" ht="17.25">
      <c r="A145" s="37"/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2"/>
    </row>
    <row x14ac:dyDescent="0.25" r="146" customHeight="1" ht="17.25">
      <c r="A146" s="37"/>
      <c r="B146" s="2"/>
      <c r="C146" s="267" t="s">
        <v>75</v>
      </c>
      <c r="D146" s="267" t="s">
        <v>358</v>
      </c>
      <c r="E146" s="267" t="s">
        <v>368</v>
      </c>
      <c r="F146" s="267" t="s">
        <v>7</v>
      </c>
      <c r="G146" s="267" t="s">
        <v>76</v>
      </c>
      <c r="H146" s="267" t="s">
        <v>8</v>
      </c>
      <c r="I146" s="267" t="s">
        <v>9</v>
      </c>
      <c r="J146" s="267" t="s">
        <v>428</v>
      </c>
      <c r="K146" s="267" t="s">
        <v>33</v>
      </c>
      <c r="L146" s="267" t="s">
        <v>10</v>
      </c>
      <c r="M146" s="267" t="s">
        <v>383</v>
      </c>
      <c r="N146" s="267" t="s">
        <v>31</v>
      </c>
      <c r="O146" s="267" t="s">
        <v>32</v>
      </c>
      <c r="P146" s="267" t="s">
        <v>5836</v>
      </c>
      <c r="Q146" s="267" t="s">
        <v>5837</v>
      </c>
      <c r="R146" s="267" t="s">
        <v>1448</v>
      </c>
      <c r="S146" s="267" t="s">
        <v>1866</v>
      </c>
      <c r="T146" s="267" t="s">
        <v>6</v>
      </c>
      <c r="U146" s="267" t="s">
        <v>1083</v>
      </c>
      <c r="V146" s="267" t="s">
        <v>4432</v>
      </c>
      <c r="W146" s="267"/>
      <c r="X146" s="2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7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89" width="8.576428571428572" customWidth="1" bestFit="1"/>
    <col min="4" max="4" style="116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1" width="8.576428571428572" customWidth="1" bestFit="1"/>
    <col min="16" max="16" style="41" width="8.576428571428572" customWidth="1" bestFit="1"/>
    <col min="17" max="17" style="41" width="8.576428571428572" customWidth="1" bestFit="1"/>
    <col min="18" max="18" style="41" width="8.576428571428572" customWidth="1" bestFit="1"/>
    <col min="19" max="19" style="41" width="8.576428571428572" customWidth="1" bestFit="1"/>
    <col min="20" max="20" style="41" width="8.576428571428572" customWidth="1" bestFit="1"/>
    <col min="21" max="21" style="41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x14ac:dyDescent="0.25" r="4" customHeight="1" ht="17.25">
      <c r="A4" s="1" t="s">
        <v>5835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x14ac:dyDescent="0.25" r="6" customHeight="1" ht="17.25">
      <c r="A6" s="231" t="s">
        <v>4</v>
      </c>
      <c r="B6" s="232" t="s">
        <v>5</v>
      </c>
      <c r="C6" s="267" t="s">
        <v>31</v>
      </c>
      <c r="D6" s="267" t="s">
        <v>33</v>
      </c>
      <c r="E6" s="267" t="s">
        <v>32</v>
      </c>
      <c r="F6" s="267" t="s">
        <v>1866</v>
      </c>
      <c r="G6" s="267" t="s">
        <v>428</v>
      </c>
      <c r="H6" s="267" t="s">
        <v>9</v>
      </c>
      <c r="I6" s="267" t="s">
        <v>368</v>
      </c>
      <c r="J6" s="267" t="s">
        <v>75</v>
      </c>
      <c r="K6" s="267" t="s">
        <v>7</v>
      </c>
      <c r="L6" s="267" t="s">
        <v>76</v>
      </c>
      <c r="M6" s="267" t="s">
        <v>8</v>
      </c>
      <c r="N6" s="267" t="s">
        <v>358</v>
      </c>
      <c r="O6" s="267" t="s">
        <v>1864</v>
      </c>
      <c r="P6" s="268" t="s">
        <v>10</v>
      </c>
      <c r="Q6" s="267" t="s">
        <v>1083</v>
      </c>
      <c r="R6" s="267" t="s">
        <v>6</v>
      </c>
      <c r="S6" s="268" t="s">
        <v>5836</v>
      </c>
      <c r="T6" s="268" t="s">
        <v>5837</v>
      </c>
      <c r="U6" s="234"/>
    </row>
    <row x14ac:dyDescent="0.25" r="7" customHeight="1" ht="17.25">
      <c r="A7" s="899">
        <v>44937</v>
      </c>
      <c r="B7" s="496" t="s">
        <v>5838</v>
      </c>
      <c r="C7" s="543"/>
      <c r="D7" s="543"/>
      <c r="E7" s="879">
        <v>3</v>
      </c>
      <c r="F7" s="543"/>
      <c r="G7" s="543"/>
      <c r="H7" s="879">
        <v>23</v>
      </c>
      <c r="I7" s="879">
        <v>3</v>
      </c>
      <c r="J7" s="543"/>
      <c r="K7" s="543"/>
      <c r="L7" s="543"/>
      <c r="M7" s="879">
        <v>8</v>
      </c>
      <c r="N7" s="543"/>
      <c r="O7" s="543"/>
      <c r="P7" s="900"/>
      <c r="Q7" s="543"/>
      <c r="R7" s="543"/>
      <c r="S7" s="900"/>
      <c r="T7" s="900"/>
      <c r="U7" s="901"/>
    </row>
    <row x14ac:dyDescent="0.25" r="8" customHeight="1" ht="17.25">
      <c r="A8" s="902">
        <v>45118</v>
      </c>
      <c r="B8" s="903" t="s">
        <v>5839</v>
      </c>
      <c r="C8" s="904">
        <v>9</v>
      </c>
      <c r="D8" s="904">
        <v>30</v>
      </c>
      <c r="E8" s="904">
        <v>6</v>
      </c>
      <c r="F8" s="121"/>
      <c r="G8" s="121"/>
      <c r="H8" s="121"/>
      <c r="I8" s="121"/>
      <c r="J8" s="904">
        <v>10</v>
      </c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</row>
    <row x14ac:dyDescent="0.25" r="9" customHeight="1" ht="17.25">
      <c r="A9" s="24" t="s">
        <v>2546</v>
      </c>
      <c r="B9" s="25" t="s">
        <v>5840</v>
      </c>
      <c r="C9" s="26">
        <v>60</v>
      </c>
      <c r="D9" s="26">
        <v>100</v>
      </c>
      <c r="E9" s="26">
        <v>10</v>
      </c>
      <c r="F9" s="26">
        <v>30</v>
      </c>
      <c r="G9" s="26">
        <v>10</v>
      </c>
      <c r="H9" s="26">
        <v>50</v>
      </c>
      <c r="I9" s="26">
        <v>20</v>
      </c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27"/>
    </row>
    <row x14ac:dyDescent="0.25" r="10" customHeight="1" ht="17.25">
      <c r="A10" s="21" t="s">
        <v>5841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112"/>
      <c r="L10" s="112"/>
      <c r="M10" s="905">
        <f>SUM(M7:M9)</f>
      </c>
      <c r="N10" s="112"/>
      <c r="O10" s="112"/>
      <c r="P10" s="112"/>
      <c r="Q10" s="112"/>
      <c r="R10" s="112"/>
      <c r="S10" s="112"/>
      <c r="T10" s="112"/>
      <c r="U10" s="112"/>
    </row>
    <row x14ac:dyDescent="0.25" r="11" customHeight="1" ht="17.25">
      <c r="A11" s="33">
        <v>44938</v>
      </c>
      <c r="B11" s="34" t="s">
        <v>5842</v>
      </c>
      <c r="C11" s="20"/>
      <c r="D11" s="20"/>
      <c r="E11" s="20"/>
      <c r="F11" s="20"/>
      <c r="G11" s="20"/>
      <c r="H11" s="19">
        <v>200</v>
      </c>
      <c r="I11" s="19">
        <v>96</v>
      </c>
      <c r="J11" s="19">
        <v>48</v>
      </c>
      <c r="K11" s="19">
        <v>96</v>
      </c>
      <c r="L11" s="19">
        <v>48</v>
      </c>
      <c r="M11" s="19">
        <v>96</v>
      </c>
      <c r="N11" s="19">
        <v>64</v>
      </c>
      <c r="O11" s="19">
        <v>48</v>
      </c>
      <c r="P11" s="35"/>
      <c r="Q11" s="35"/>
      <c r="R11" s="35"/>
      <c r="S11" s="35"/>
      <c r="T11" s="35"/>
      <c r="U11" s="20"/>
    </row>
    <row x14ac:dyDescent="0.25" r="12" customHeight="1" ht="17.25">
      <c r="A12" s="15">
        <v>45058</v>
      </c>
      <c r="B12" s="34" t="s">
        <v>5843</v>
      </c>
      <c r="C12" s="18"/>
      <c r="D12" s="17">
        <v>150</v>
      </c>
      <c r="E12" s="17">
        <v>24</v>
      </c>
      <c r="F12" s="17">
        <v>48</v>
      </c>
      <c r="G12" s="17">
        <v>15</v>
      </c>
      <c r="H12" s="18"/>
      <c r="I12" s="18"/>
      <c r="J12" s="18"/>
      <c r="K12" s="18"/>
      <c r="L12" s="18"/>
      <c r="M12" s="18"/>
      <c r="N12" s="18"/>
      <c r="O12" s="18"/>
      <c r="P12" s="17">
        <v>72</v>
      </c>
      <c r="Q12" s="36"/>
      <c r="R12" s="36"/>
      <c r="S12" s="36"/>
      <c r="T12" s="36"/>
      <c r="U12" s="18"/>
    </row>
    <row x14ac:dyDescent="0.25" r="13" customHeight="1" ht="17.25">
      <c r="A13" s="15">
        <v>45242</v>
      </c>
      <c r="B13" s="34" t="s">
        <v>2175</v>
      </c>
      <c r="C13" s="35"/>
      <c r="D13" s="35"/>
      <c r="E13" s="35"/>
      <c r="F13" s="35"/>
      <c r="G13" s="35"/>
      <c r="H13" s="35"/>
      <c r="I13" s="19">
        <v>50</v>
      </c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</row>
    <row x14ac:dyDescent="0.25" r="14" customHeight="1" ht="17.25">
      <c r="A14" s="33">
        <v>45272</v>
      </c>
      <c r="B14" s="34" t="s">
        <v>5844</v>
      </c>
      <c r="C14" s="20"/>
      <c r="D14" s="20"/>
      <c r="E14" s="20"/>
      <c r="F14" s="20"/>
      <c r="G14" s="20"/>
      <c r="H14" s="19">
        <v>200</v>
      </c>
      <c r="I14" s="19">
        <v>46</v>
      </c>
      <c r="J14" s="19">
        <v>48</v>
      </c>
      <c r="K14" s="19">
        <v>96</v>
      </c>
      <c r="L14" s="19">
        <v>48</v>
      </c>
      <c r="M14" s="19">
        <v>96</v>
      </c>
      <c r="N14" s="19">
        <v>96</v>
      </c>
      <c r="O14" s="20"/>
      <c r="P14" s="20"/>
      <c r="Q14" s="20"/>
      <c r="R14" s="20"/>
      <c r="S14" s="20"/>
      <c r="T14" s="20"/>
      <c r="U14" s="20"/>
    </row>
    <row x14ac:dyDescent="0.25" r="15" customHeight="1" ht="17.25">
      <c r="A15" s="33">
        <v>45272</v>
      </c>
      <c r="B15" s="34" t="s">
        <v>5845</v>
      </c>
      <c r="C15" s="19">
        <v>12</v>
      </c>
      <c r="D15" s="20"/>
      <c r="E15" s="20"/>
      <c r="F15" s="19">
        <v>48</v>
      </c>
      <c r="G15" s="20"/>
      <c r="H15" s="20"/>
      <c r="I15" s="20"/>
      <c r="J15" s="20"/>
      <c r="K15" s="20"/>
      <c r="L15" s="20"/>
      <c r="M15" s="20"/>
      <c r="N15" s="20"/>
      <c r="O15" s="19">
        <v>48</v>
      </c>
      <c r="P15" s="20"/>
      <c r="Q15" s="19">
        <v>100</v>
      </c>
      <c r="R15" s="35"/>
      <c r="S15" s="35"/>
      <c r="T15" s="35"/>
      <c r="U15" s="20"/>
    </row>
    <row x14ac:dyDescent="0.25" r="16" customHeight="1" ht="17.25">
      <c r="A16" s="15" t="s">
        <v>2014</v>
      </c>
      <c r="B16" s="16" t="s">
        <v>5846</v>
      </c>
      <c r="C16" s="20"/>
      <c r="D16" s="20"/>
      <c r="E16" s="19">
        <v>100</v>
      </c>
      <c r="F16" s="19">
        <v>250</v>
      </c>
      <c r="G16" s="20"/>
      <c r="H16" s="19">
        <v>280</v>
      </c>
      <c r="I16" s="19">
        <v>40</v>
      </c>
      <c r="J16" s="19">
        <v>128</v>
      </c>
      <c r="K16" s="19">
        <v>40</v>
      </c>
      <c r="L16" s="19">
        <v>128</v>
      </c>
      <c r="M16" s="19">
        <v>256</v>
      </c>
      <c r="N16" s="19">
        <v>96</v>
      </c>
      <c r="O16" s="20"/>
      <c r="P16" s="20"/>
      <c r="Q16" s="20"/>
      <c r="R16" s="20"/>
      <c r="S16" s="20"/>
      <c r="T16" s="20"/>
      <c r="U16" s="20"/>
    </row>
    <row x14ac:dyDescent="0.25" r="17" customHeight="1" ht="17.25">
      <c r="A17" s="15" t="s">
        <v>2014</v>
      </c>
      <c r="B17" s="34" t="s">
        <v>14</v>
      </c>
      <c r="C17" s="20"/>
      <c r="D17" s="20"/>
      <c r="E17" s="19">
        <v>-3</v>
      </c>
      <c r="F17" s="20"/>
      <c r="G17" s="20"/>
      <c r="H17" s="20"/>
      <c r="I17" s="19">
        <v>-19</v>
      </c>
      <c r="J17" s="19">
        <v>-1</v>
      </c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</row>
    <row x14ac:dyDescent="0.25" r="18" customHeight="1" ht="17.25">
      <c r="A18" s="50" t="s">
        <v>2015</v>
      </c>
      <c r="B18" s="51" t="s">
        <v>5847</v>
      </c>
      <c r="C18" s="57"/>
      <c r="D18" s="53">
        <v>250</v>
      </c>
      <c r="E18" s="106"/>
      <c r="F18" s="106"/>
      <c r="G18" s="53">
        <v>10</v>
      </c>
      <c r="H18" s="106"/>
      <c r="I18" s="106"/>
      <c r="J18" s="106"/>
      <c r="K18" s="106"/>
      <c r="L18" s="106"/>
      <c r="M18" s="106"/>
      <c r="N18" s="106"/>
      <c r="O18" s="106"/>
      <c r="P18" s="53">
        <v>27</v>
      </c>
      <c r="Q18" s="106"/>
      <c r="R18" s="106"/>
      <c r="S18" s="106"/>
      <c r="T18" s="106"/>
      <c r="U18" s="106"/>
    </row>
    <row x14ac:dyDescent="0.25" r="19" customHeight="1" ht="17.25">
      <c r="A19" s="33" t="s">
        <v>2015</v>
      </c>
      <c r="B19" s="16" t="s">
        <v>5848</v>
      </c>
      <c r="C19" s="20"/>
      <c r="D19" s="19">
        <v>300</v>
      </c>
      <c r="E19" s="20"/>
      <c r="F19" s="20"/>
      <c r="G19" s="20"/>
      <c r="H19" s="20"/>
      <c r="I19" s="19">
        <v>296</v>
      </c>
      <c r="J19" s="20"/>
      <c r="K19" s="19">
        <v>160</v>
      </c>
      <c r="L19" s="20"/>
      <c r="M19" s="20"/>
      <c r="N19" s="20"/>
      <c r="O19" s="19">
        <v>30</v>
      </c>
      <c r="P19" s="19">
        <v>5</v>
      </c>
      <c r="Q19" s="20"/>
      <c r="R19" s="20"/>
      <c r="S19" s="20"/>
      <c r="T19" s="20"/>
      <c r="U19" s="20"/>
    </row>
    <row x14ac:dyDescent="0.25" r="20" customHeight="1" ht="17.25">
      <c r="A20" s="33" t="s">
        <v>2015</v>
      </c>
      <c r="B20" s="34" t="s">
        <v>14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19">
        <v>-18</v>
      </c>
      <c r="P20" s="35"/>
      <c r="Q20" s="35"/>
      <c r="R20" s="35"/>
      <c r="S20" s="35"/>
      <c r="T20" s="35"/>
      <c r="U20" s="35"/>
    </row>
    <row x14ac:dyDescent="0.25" r="21" customHeight="1" ht="17.25">
      <c r="A21" s="15" t="s">
        <v>2038</v>
      </c>
      <c r="B21" s="34" t="s">
        <v>5849</v>
      </c>
      <c r="C21" s="20"/>
      <c r="D21" s="20"/>
      <c r="E21" s="20"/>
      <c r="F21" s="19">
        <v>40</v>
      </c>
      <c r="G21" s="20"/>
      <c r="H21" s="20"/>
      <c r="I21" s="19">
        <v>30</v>
      </c>
      <c r="J21" s="19">
        <v>102</v>
      </c>
      <c r="K21" s="20"/>
      <c r="L21" s="19">
        <v>60</v>
      </c>
      <c r="M21" s="20"/>
      <c r="N21" s="19">
        <v>250</v>
      </c>
      <c r="O21" s="19">
        <v>115</v>
      </c>
      <c r="P21" s="20"/>
      <c r="Q21" s="20"/>
      <c r="R21" s="20"/>
      <c r="S21" s="20"/>
      <c r="T21" s="20"/>
      <c r="U21" s="20"/>
    </row>
    <row x14ac:dyDescent="0.25" r="22" customHeight="1" ht="17.25">
      <c r="A22" s="15" t="s">
        <v>2038</v>
      </c>
      <c r="B22" s="34" t="s">
        <v>2175</v>
      </c>
      <c r="C22" s="20"/>
      <c r="D22" s="19">
        <v>544</v>
      </c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</row>
    <row x14ac:dyDescent="0.25" r="23" customHeight="1" ht="17.25">
      <c r="A23" s="33" t="s">
        <v>2040</v>
      </c>
      <c r="B23" s="34" t="s">
        <v>2175</v>
      </c>
      <c r="C23" s="19">
        <v>133</v>
      </c>
      <c r="D23" s="19">
        <v>250</v>
      </c>
      <c r="E23" s="20"/>
      <c r="F23" s="19">
        <v>60</v>
      </c>
      <c r="G23" s="19">
        <v>7</v>
      </c>
      <c r="H23" s="20"/>
      <c r="I23" s="20"/>
      <c r="J23" s="19">
        <v>15</v>
      </c>
      <c r="K23" s="19">
        <v>90</v>
      </c>
      <c r="L23" s="19">
        <v>25</v>
      </c>
      <c r="M23" s="19">
        <v>17</v>
      </c>
      <c r="N23" s="20"/>
      <c r="O23" s="20"/>
      <c r="P23" s="19">
        <v>70</v>
      </c>
      <c r="Q23" s="20"/>
      <c r="R23" s="19">
        <v>80</v>
      </c>
      <c r="S23" s="35"/>
      <c r="T23" s="35"/>
      <c r="U23" s="20"/>
    </row>
    <row x14ac:dyDescent="0.25" r="24" customHeight="1" ht="17.25">
      <c r="A24" s="33" t="s">
        <v>2093</v>
      </c>
      <c r="B24" s="34" t="s">
        <v>5850</v>
      </c>
      <c r="C24" s="20"/>
      <c r="D24" s="20"/>
      <c r="E24" s="20"/>
      <c r="F24" s="20"/>
      <c r="G24" s="20"/>
      <c r="H24" s="19">
        <v>854</v>
      </c>
      <c r="I24" s="20"/>
      <c r="J24" s="20"/>
      <c r="K24" s="19">
        <v>554</v>
      </c>
      <c r="L24" s="20"/>
      <c r="M24" s="19">
        <v>200</v>
      </c>
      <c r="N24" s="19">
        <v>150</v>
      </c>
      <c r="O24" s="20"/>
      <c r="P24" s="20"/>
      <c r="Q24" s="20"/>
      <c r="R24" s="19">
        <v>400</v>
      </c>
      <c r="S24" s="35"/>
      <c r="T24" s="35"/>
      <c r="U24" s="20"/>
    </row>
    <row x14ac:dyDescent="0.25" r="25" customHeight="1" ht="17.25">
      <c r="A25" s="21" t="s">
        <v>5851</v>
      </c>
      <c r="B25" s="47"/>
      <c r="C25" s="23">
        <f>SUM(C10:C24)</f>
      </c>
      <c r="D25" s="23">
        <f>SUM(D10:D24)</f>
      </c>
      <c r="E25" s="23">
        <f>SUM(E10:E24)</f>
      </c>
      <c r="F25" s="23">
        <f>SUM(F10:F24)</f>
      </c>
      <c r="G25" s="23">
        <f>SUM(G10:G24)</f>
      </c>
      <c r="H25" s="23">
        <f>SUM(H10:H24)</f>
      </c>
      <c r="I25" s="23">
        <f>SUM(I10:I24)</f>
      </c>
      <c r="J25" s="23">
        <f>SUM(J10:J24)</f>
      </c>
      <c r="K25" s="23">
        <f>SUM(K10:K24)</f>
      </c>
      <c r="L25" s="23">
        <f>SUM(L10:L24)</f>
      </c>
      <c r="M25" s="23">
        <f>SUM(M10:M24)</f>
      </c>
      <c r="N25" s="23">
        <f>SUM(N10:N24)</f>
      </c>
      <c r="O25" s="23">
        <f>SUM(O10:O24)</f>
      </c>
      <c r="P25" s="23">
        <f>SUM(P10:P24)</f>
      </c>
      <c r="Q25" s="23">
        <f>SUM(Q10:Q24)</f>
      </c>
      <c r="R25" s="23">
        <f>SUM(R10:R24)</f>
      </c>
      <c r="S25" s="112"/>
      <c r="T25" s="112"/>
      <c r="U25" s="23">
        <f>SUM(U10:U24)</f>
      </c>
    </row>
    <row x14ac:dyDescent="0.25" r="26" customHeight="1" ht="17.25">
      <c r="A26" s="15">
        <v>45352</v>
      </c>
      <c r="B26" s="34" t="s">
        <v>5852</v>
      </c>
      <c r="C26" s="20"/>
      <c r="D26" s="20"/>
      <c r="E26" s="20"/>
      <c r="F26" s="35"/>
      <c r="G26" s="19">
        <v>60</v>
      </c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</row>
    <row x14ac:dyDescent="0.25" r="27" customHeight="1" ht="17.25">
      <c r="A27" s="33">
        <v>45383</v>
      </c>
      <c r="B27" s="118" t="s">
        <v>5853</v>
      </c>
      <c r="C27" s="20"/>
      <c r="D27" s="19">
        <v>280</v>
      </c>
      <c r="E27" s="20"/>
      <c r="F27" s="20"/>
      <c r="G27" s="20"/>
      <c r="H27" s="20"/>
      <c r="I27" s="20"/>
      <c r="J27" s="20"/>
      <c r="K27" s="20"/>
      <c r="L27" s="20"/>
      <c r="M27" s="19">
        <v>115</v>
      </c>
      <c r="N27" s="19">
        <v>150</v>
      </c>
      <c r="O27" s="20"/>
      <c r="P27" s="20"/>
      <c r="Q27" s="20"/>
      <c r="R27" s="20"/>
      <c r="S27" s="19">
        <v>24</v>
      </c>
      <c r="T27" s="19">
        <v>24</v>
      </c>
      <c r="U27" s="20"/>
    </row>
    <row x14ac:dyDescent="0.25" r="28" customHeight="1" ht="17.25">
      <c r="A28" s="33">
        <v>45413</v>
      </c>
      <c r="B28" s="16" t="s">
        <v>5854</v>
      </c>
      <c r="C28" s="19">
        <v>65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</row>
    <row x14ac:dyDescent="0.25" r="29" customHeight="1" ht="17.25">
      <c r="A29" s="15">
        <v>45536</v>
      </c>
      <c r="B29" s="34" t="s">
        <v>5855</v>
      </c>
      <c r="C29" s="19">
        <v>20</v>
      </c>
      <c r="D29" s="19">
        <v>500</v>
      </c>
      <c r="E29" s="20"/>
      <c r="F29" s="20"/>
      <c r="G29" s="20"/>
      <c r="H29" s="19">
        <v>200</v>
      </c>
      <c r="I29" s="20"/>
      <c r="J29" s="20"/>
      <c r="K29" s="19">
        <v>50</v>
      </c>
      <c r="L29" s="19">
        <v>150</v>
      </c>
      <c r="M29" s="20"/>
      <c r="N29" s="20"/>
      <c r="O29" s="20"/>
      <c r="P29" s="20"/>
      <c r="Q29" s="20"/>
      <c r="R29" s="19">
        <v>80</v>
      </c>
      <c r="S29" s="20"/>
      <c r="T29" s="20"/>
      <c r="U29" s="20"/>
    </row>
    <row x14ac:dyDescent="0.25" r="30" customHeight="1" ht="17.25">
      <c r="A30" s="33">
        <v>45536</v>
      </c>
      <c r="B30" s="34" t="s">
        <v>14</v>
      </c>
      <c r="C30" s="20"/>
      <c r="D30" s="20"/>
      <c r="E30" s="20"/>
      <c r="F30" s="20"/>
      <c r="G30" s="20"/>
      <c r="H30" s="20"/>
      <c r="I30" s="19">
        <v>-80</v>
      </c>
      <c r="J30" s="20"/>
      <c r="K30" s="20"/>
      <c r="L30" s="20"/>
      <c r="M30" s="20"/>
      <c r="N30" s="20"/>
      <c r="O30" s="19">
        <v>-100</v>
      </c>
      <c r="P30" s="20"/>
      <c r="Q30" s="20"/>
      <c r="R30" s="20"/>
      <c r="S30" s="20"/>
      <c r="T30" s="20"/>
      <c r="U30" s="20"/>
    </row>
    <row x14ac:dyDescent="0.25" r="31" customHeight="1" ht="17.25">
      <c r="A31" s="15">
        <v>45597</v>
      </c>
      <c r="B31" s="16" t="s">
        <v>14</v>
      </c>
      <c r="C31" s="20"/>
      <c r="D31" s="19">
        <v>-62</v>
      </c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</row>
    <row x14ac:dyDescent="0.25" r="32" customHeight="1" ht="17.25">
      <c r="A32" s="15">
        <v>45597</v>
      </c>
      <c r="B32" s="34" t="s">
        <v>5856</v>
      </c>
      <c r="C32" s="20"/>
      <c r="D32" s="19">
        <v>360</v>
      </c>
      <c r="E32" s="20"/>
      <c r="F32" s="19">
        <v>25</v>
      </c>
      <c r="G32" s="20"/>
      <c r="H32" s="19">
        <v>300</v>
      </c>
      <c r="I32" s="20"/>
      <c r="J32" s="20"/>
      <c r="K32" s="20"/>
      <c r="L32" s="19">
        <v>50</v>
      </c>
      <c r="M32" s="19">
        <v>48</v>
      </c>
      <c r="N32" s="20"/>
      <c r="O32" s="20"/>
      <c r="P32" s="20"/>
      <c r="Q32" s="20"/>
      <c r="R32" s="19">
        <v>45</v>
      </c>
      <c r="S32" s="20"/>
      <c r="T32" s="20"/>
      <c r="U32" s="20"/>
    </row>
    <row x14ac:dyDescent="0.25" r="33" customHeight="1" ht="17.25">
      <c r="A33" s="15">
        <v>45597</v>
      </c>
      <c r="B33" s="16" t="s">
        <v>2175</v>
      </c>
      <c r="C33" s="19">
        <v>17</v>
      </c>
      <c r="D33" s="20"/>
      <c r="E33" s="19">
        <v>30</v>
      </c>
      <c r="F33" s="20"/>
      <c r="G33" s="20"/>
      <c r="H33" s="20"/>
      <c r="I33" s="20"/>
      <c r="J33" s="20"/>
      <c r="K33" s="19">
        <v>88</v>
      </c>
      <c r="L33" s="20"/>
      <c r="M33" s="19">
        <v>110</v>
      </c>
      <c r="N33" s="20"/>
      <c r="O33" s="20"/>
      <c r="P33" s="20"/>
      <c r="Q33" s="20"/>
      <c r="R33" s="20"/>
      <c r="S33" s="20"/>
      <c r="T33" s="20"/>
      <c r="U33" s="20"/>
    </row>
    <row x14ac:dyDescent="0.25" r="34" customHeight="1" ht="17.25">
      <c r="A34" s="33">
        <v>45627</v>
      </c>
      <c r="B34" s="34" t="s">
        <v>5857</v>
      </c>
      <c r="C34" s="20"/>
      <c r="D34" s="19">
        <v>350</v>
      </c>
      <c r="E34" s="20"/>
      <c r="F34" s="19">
        <v>15</v>
      </c>
      <c r="G34" s="20"/>
      <c r="H34" s="19">
        <v>400</v>
      </c>
      <c r="I34" s="20"/>
      <c r="J34" s="20"/>
      <c r="K34" s="20"/>
      <c r="L34" s="20"/>
      <c r="M34" s="20"/>
      <c r="N34" s="20"/>
      <c r="O34" s="20"/>
      <c r="P34" s="20"/>
      <c r="Q34" s="20"/>
      <c r="R34" s="19">
        <v>100</v>
      </c>
      <c r="S34" s="20"/>
      <c r="T34" s="20"/>
      <c r="U34" s="20"/>
    </row>
    <row x14ac:dyDescent="0.25" r="35" customHeight="1" ht="17.25">
      <c r="A35" s="33">
        <v>45627</v>
      </c>
      <c r="B35" s="16" t="s">
        <v>14</v>
      </c>
      <c r="C35" s="35"/>
      <c r="D35" s="35"/>
      <c r="E35" s="35"/>
      <c r="F35" s="35"/>
      <c r="G35" s="35"/>
      <c r="H35" s="35"/>
      <c r="I35" s="19">
        <v>-41</v>
      </c>
      <c r="J35" s="35"/>
      <c r="K35" s="35"/>
      <c r="L35" s="35"/>
      <c r="M35" s="35"/>
      <c r="N35" s="35"/>
      <c r="O35" s="35"/>
      <c r="P35" s="35"/>
      <c r="Q35" s="35"/>
      <c r="R35" s="19">
        <v>-5</v>
      </c>
      <c r="S35" s="35"/>
      <c r="T35" s="35"/>
      <c r="U35" s="35"/>
    </row>
    <row x14ac:dyDescent="0.25" r="36" customHeight="1" ht="17.25">
      <c r="A36" s="33" t="s">
        <v>2813</v>
      </c>
      <c r="B36" s="34" t="s">
        <v>5858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19">
        <v>30</v>
      </c>
      <c r="N36" s="35"/>
      <c r="O36" s="35"/>
      <c r="P36" s="35"/>
      <c r="Q36" s="35"/>
      <c r="R36" s="19">
        <v>40</v>
      </c>
      <c r="S36" s="35"/>
      <c r="T36" s="35"/>
      <c r="U36" s="35"/>
    </row>
    <row x14ac:dyDescent="0.25" r="37" customHeight="1" ht="17.25">
      <c r="A37" s="33" t="s">
        <v>2818</v>
      </c>
      <c r="B37" s="16" t="s">
        <v>14</v>
      </c>
      <c r="C37" s="20"/>
      <c r="D37" s="19">
        <v>-146</v>
      </c>
      <c r="E37" s="20"/>
      <c r="F37" s="20"/>
      <c r="G37" s="19">
        <v>-6</v>
      </c>
      <c r="H37" s="20"/>
      <c r="I37" s="19">
        <v>-84</v>
      </c>
      <c r="J37" s="20"/>
      <c r="K37" s="19">
        <v>-84</v>
      </c>
      <c r="L37" s="20"/>
      <c r="M37" s="19">
        <v>-50</v>
      </c>
      <c r="N37" s="19">
        <v>-50</v>
      </c>
      <c r="O37" s="20"/>
      <c r="P37" s="19">
        <v>-20</v>
      </c>
      <c r="Q37" s="19">
        <v>-5</v>
      </c>
      <c r="R37" s="20"/>
      <c r="S37" s="20"/>
      <c r="T37" s="20"/>
      <c r="U37" s="20"/>
    </row>
    <row x14ac:dyDescent="0.25" r="38" customHeight="1" ht="17.25">
      <c r="A38" s="21" t="s">
        <v>5859</v>
      </c>
      <c r="B38" s="47"/>
      <c r="C38" s="23">
        <f>SUM(C25:C37)</f>
      </c>
      <c r="D38" s="23">
        <f>SUM(D25:D37)</f>
      </c>
      <c r="E38" s="23">
        <f>SUM(E25:E37)</f>
      </c>
      <c r="F38" s="23">
        <f>SUM(F25:F37)</f>
      </c>
      <c r="G38" s="23">
        <f>SUM(G25:G37)</f>
      </c>
      <c r="H38" s="23">
        <f>SUM(H25:H37)</f>
      </c>
      <c r="I38" s="23">
        <f>SUM(I25:I37)</f>
      </c>
      <c r="J38" s="23">
        <f>SUM(J25:J37)</f>
      </c>
      <c r="K38" s="23">
        <f>SUM(K25:K37)</f>
      </c>
      <c r="L38" s="23">
        <f>SUM(L25:L37)</f>
      </c>
      <c r="M38" s="23">
        <f>SUM(M25:M37)</f>
      </c>
      <c r="N38" s="23">
        <f>SUM(N25:N37)</f>
      </c>
      <c r="O38" s="23">
        <f>SUM(O25:O37)</f>
      </c>
      <c r="P38" s="23">
        <f>SUM(P25:P37)</f>
      </c>
      <c r="Q38" s="23">
        <f>SUM(Q25:Q37)</f>
      </c>
      <c r="R38" s="23">
        <f>SUM(R25:R37)</f>
      </c>
      <c r="S38" s="23">
        <f>SUM(S25:S37)</f>
      </c>
      <c r="T38" s="23">
        <f>SUM(T25:T37)</f>
      </c>
      <c r="U38" s="23">
        <f>SUM(U25:U37)</f>
      </c>
    </row>
    <row x14ac:dyDescent="0.25" r="39" customHeight="1" ht="17.25">
      <c r="A39" s="33">
        <v>45324</v>
      </c>
      <c r="B39" s="34" t="s">
        <v>5860</v>
      </c>
      <c r="C39" s="20"/>
      <c r="D39" s="19">
        <v>500</v>
      </c>
      <c r="E39" s="19">
        <v>100</v>
      </c>
      <c r="F39" s="19">
        <v>100</v>
      </c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</row>
    <row x14ac:dyDescent="0.25" r="40" customHeight="1" ht="17.25">
      <c r="A40" s="33">
        <v>45324</v>
      </c>
      <c r="B40" s="16" t="s">
        <v>14</v>
      </c>
      <c r="C40" s="20"/>
      <c r="D40" s="20"/>
      <c r="E40" s="20"/>
      <c r="F40" s="20"/>
      <c r="G40" s="20"/>
      <c r="H40" s="20"/>
      <c r="I40" s="19">
        <v>-64</v>
      </c>
      <c r="J40" s="20"/>
      <c r="K40" s="20"/>
      <c r="L40" s="20"/>
      <c r="M40" s="20"/>
      <c r="N40" s="19">
        <v>-91</v>
      </c>
      <c r="O40" s="20"/>
      <c r="P40" s="20"/>
      <c r="Q40" s="20"/>
      <c r="R40" s="20"/>
      <c r="S40" s="19">
        <v>-12</v>
      </c>
      <c r="T40" s="19">
        <v>-2</v>
      </c>
      <c r="U40" s="20"/>
    </row>
    <row x14ac:dyDescent="0.25" r="41" customHeight="1" ht="17.25">
      <c r="A41" s="33" t="s">
        <v>4614</v>
      </c>
      <c r="B41" s="34" t="s">
        <v>5861</v>
      </c>
      <c r="C41" s="20"/>
      <c r="D41" s="20"/>
      <c r="E41" s="20"/>
      <c r="F41" s="20"/>
      <c r="G41" s="20"/>
      <c r="H41" s="20"/>
      <c r="I41" s="35"/>
      <c r="J41" s="20"/>
      <c r="K41" s="20"/>
      <c r="L41" s="20"/>
      <c r="M41" s="20"/>
      <c r="N41" s="35"/>
      <c r="O41" s="20"/>
      <c r="P41" s="20"/>
      <c r="Q41" s="20"/>
      <c r="R41" s="19">
        <v>80</v>
      </c>
      <c r="S41" s="35"/>
      <c r="T41" s="35"/>
      <c r="U41" s="20"/>
    </row>
    <row x14ac:dyDescent="0.25" r="42" customHeight="1" ht="17.25">
      <c r="A42" s="15" t="s">
        <v>4614</v>
      </c>
      <c r="B42" s="16" t="s">
        <v>14</v>
      </c>
      <c r="C42" s="20"/>
      <c r="D42" s="20"/>
      <c r="E42" s="20"/>
      <c r="F42" s="20"/>
      <c r="G42" s="20"/>
      <c r="H42" s="19">
        <v>-10</v>
      </c>
      <c r="I42" s="19">
        <v>-68</v>
      </c>
      <c r="J42" s="20"/>
      <c r="K42" s="20"/>
      <c r="L42" s="20"/>
      <c r="M42" s="20"/>
      <c r="N42" s="35"/>
      <c r="O42" s="20"/>
      <c r="P42" s="20"/>
      <c r="Q42" s="20"/>
      <c r="R42" s="20"/>
      <c r="S42" s="35"/>
      <c r="T42" s="35"/>
      <c r="U42" s="20"/>
    </row>
    <row x14ac:dyDescent="0.25" r="43" customHeight="1" ht="17.25">
      <c r="A43" s="33" t="s">
        <v>3732</v>
      </c>
      <c r="B43" s="34" t="s">
        <v>5862</v>
      </c>
      <c r="C43" s="20"/>
      <c r="D43" s="20"/>
      <c r="E43" s="20"/>
      <c r="F43" s="20"/>
      <c r="G43" s="20"/>
      <c r="H43" s="35"/>
      <c r="I43" s="35"/>
      <c r="J43" s="20"/>
      <c r="K43" s="20"/>
      <c r="L43" s="20"/>
      <c r="M43" s="20"/>
      <c r="N43" s="35"/>
      <c r="O43" s="20"/>
      <c r="P43" s="20"/>
      <c r="Q43" s="20"/>
      <c r="R43" s="19">
        <v>120</v>
      </c>
      <c r="S43" s="35"/>
      <c r="T43" s="35"/>
      <c r="U43" s="20"/>
    </row>
    <row x14ac:dyDescent="0.25" r="44" customHeight="1" ht="17.25">
      <c r="A44" s="15" t="s">
        <v>2216</v>
      </c>
      <c r="B44" s="16" t="s">
        <v>2153</v>
      </c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19">
        <v>-120</v>
      </c>
      <c r="O44" s="19">
        <v>-102</v>
      </c>
      <c r="P44" s="20"/>
      <c r="Q44" s="20"/>
      <c r="R44" s="20"/>
      <c r="S44" s="20"/>
      <c r="T44" s="20"/>
      <c r="U44" s="20"/>
    </row>
    <row x14ac:dyDescent="0.25" r="45" customHeight="1" ht="17.25">
      <c r="A45" s="21" t="s">
        <v>5863</v>
      </c>
      <c r="B45" s="47"/>
      <c r="C45" s="23">
        <f>SUM(C38:C44)</f>
      </c>
      <c r="D45" s="23">
        <f>SUM(D38:D44)</f>
      </c>
      <c r="E45" s="23">
        <f>SUM(E38:E44)</f>
      </c>
      <c r="F45" s="23">
        <f>SUM(F38:F44)</f>
      </c>
      <c r="G45" s="23">
        <f>SUM(G38:G44)</f>
      </c>
      <c r="H45" s="23">
        <f>SUM(H38:H44)</f>
      </c>
      <c r="I45" s="23">
        <f>SUM(I38:I44)</f>
      </c>
      <c r="J45" s="23">
        <f>SUM(J38:J44)</f>
      </c>
      <c r="K45" s="23">
        <f>SUM(K38:K44)</f>
      </c>
      <c r="L45" s="23">
        <f>SUM(L38:L44)</f>
      </c>
      <c r="M45" s="23">
        <f>SUM(M38:M44)</f>
      </c>
      <c r="N45" s="23">
        <f>SUM(N38:N44)</f>
      </c>
      <c r="O45" s="23">
        <f>SUM(O38:O44)</f>
      </c>
      <c r="P45" s="23">
        <f>SUM(P38:P44)</f>
      </c>
      <c r="Q45" s="23">
        <f>SUM(Q38:Q44)</f>
      </c>
      <c r="R45" s="23">
        <f>SUM(R38:R44)</f>
      </c>
      <c r="S45" s="23">
        <f>SUM(S38:S44)</f>
      </c>
      <c r="T45" s="23">
        <f>SUM(T38:T44)</f>
      </c>
      <c r="U45" s="23">
        <f>SUM(U38:U44)</f>
      </c>
    </row>
    <row x14ac:dyDescent="0.25" r="46" customHeight="1" ht="17.25">
      <c r="A46" s="33">
        <v>45019</v>
      </c>
      <c r="B46" s="16" t="s">
        <v>5864</v>
      </c>
      <c r="C46" s="20"/>
      <c r="D46" s="20"/>
      <c r="E46" s="20"/>
      <c r="F46" s="20"/>
      <c r="G46" s="19">
        <v>24</v>
      </c>
      <c r="H46" s="20"/>
      <c r="I46" s="20"/>
      <c r="J46" s="20"/>
      <c r="K46" s="19">
        <v>100</v>
      </c>
      <c r="L46" s="20"/>
      <c r="M46" s="20"/>
      <c r="N46" s="20"/>
      <c r="O46" s="20"/>
      <c r="P46" s="20"/>
      <c r="Q46" s="20"/>
      <c r="R46" s="19">
        <v>90</v>
      </c>
      <c r="S46" s="20"/>
      <c r="T46" s="20"/>
      <c r="U46" s="20"/>
    </row>
    <row x14ac:dyDescent="0.25" r="47" customHeight="1" ht="17.25">
      <c r="A47" s="33">
        <v>45019</v>
      </c>
      <c r="B47" s="16" t="s">
        <v>5865</v>
      </c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19">
        <v>160</v>
      </c>
      <c r="Q47" s="20"/>
      <c r="R47" s="20"/>
      <c r="S47" s="20"/>
      <c r="T47" s="20"/>
      <c r="U47" s="20"/>
    </row>
    <row x14ac:dyDescent="0.25" r="48" customHeight="1" ht="17.25">
      <c r="A48" s="33">
        <v>45385</v>
      </c>
      <c r="B48" s="16" t="s">
        <v>2175</v>
      </c>
      <c r="C48" s="19">
        <v>9</v>
      </c>
      <c r="D48" s="20"/>
      <c r="E48" s="19">
        <v>7</v>
      </c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x14ac:dyDescent="0.25" r="49" customHeight="1" ht="17.25">
      <c r="A49" s="33">
        <v>45385</v>
      </c>
      <c r="B49" s="16" t="s">
        <v>14</v>
      </c>
      <c r="C49" s="20"/>
      <c r="D49" s="20"/>
      <c r="E49" s="20"/>
      <c r="F49" s="20"/>
      <c r="G49" s="20"/>
      <c r="H49" s="19">
        <v>-10</v>
      </c>
      <c r="I49" s="19">
        <v>-83</v>
      </c>
      <c r="J49" s="20"/>
      <c r="K49" s="20"/>
      <c r="L49" s="19">
        <v>-70</v>
      </c>
      <c r="M49" s="19">
        <v>-100</v>
      </c>
      <c r="N49" s="19">
        <v>-100</v>
      </c>
      <c r="O49" s="20"/>
      <c r="P49" s="20"/>
      <c r="Q49" s="20"/>
      <c r="R49" s="20"/>
      <c r="S49" s="20"/>
      <c r="T49" s="20"/>
      <c r="U49" s="20"/>
    </row>
    <row x14ac:dyDescent="0.25" r="50" customHeight="1" ht="17.25">
      <c r="A50" s="33">
        <v>45385</v>
      </c>
      <c r="B50" s="16" t="s">
        <v>14</v>
      </c>
      <c r="C50" s="20"/>
      <c r="D50" s="20"/>
      <c r="E50" s="20"/>
      <c r="F50" s="20"/>
      <c r="G50" s="20"/>
      <c r="H50" s="20"/>
      <c r="I50" s="19">
        <v>-21</v>
      </c>
      <c r="J50" s="19">
        <v>-10</v>
      </c>
      <c r="K50" s="20"/>
      <c r="L50" s="20"/>
      <c r="M50" s="19">
        <v>-60</v>
      </c>
      <c r="N50" s="19">
        <v>-80</v>
      </c>
      <c r="O50" s="20"/>
      <c r="P50" s="20"/>
      <c r="Q50" s="20"/>
      <c r="R50" s="20"/>
      <c r="S50" s="20"/>
      <c r="T50" s="20"/>
      <c r="U50" s="20"/>
    </row>
    <row x14ac:dyDescent="0.25" r="51" customHeight="1" ht="17.25">
      <c r="A51" s="33">
        <v>45415</v>
      </c>
      <c r="B51" s="16" t="s">
        <v>5866</v>
      </c>
      <c r="C51" s="19">
        <v>40</v>
      </c>
      <c r="D51" s="20"/>
      <c r="E51" s="20"/>
      <c r="F51" s="20"/>
      <c r="G51" s="19">
        <v>50</v>
      </c>
      <c r="H51" s="20"/>
      <c r="I51" s="20"/>
      <c r="J51" s="20"/>
      <c r="K51" s="19">
        <v>80</v>
      </c>
      <c r="L51" s="20"/>
      <c r="M51" s="20"/>
      <c r="N51" s="20"/>
      <c r="O51" s="20"/>
      <c r="P51" s="19">
        <v>200</v>
      </c>
      <c r="Q51" s="20"/>
      <c r="R51" s="19">
        <v>75</v>
      </c>
      <c r="S51" s="20"/>
      <c r="T51" s="20"/>
      <c r="U51" s="20"/>
    </row>
    <row x14ac:dyDescent="0.25" r="52" customHeight="1" ht="17.25">
      <c r="A52" s="33">
        <v>45415</v>
      </c>
      <c r="B52" s="16" t="s">
        <v>14</v>
      </c>
      <c r="C52" s="20"/>
      <c r="D52" s="19">
        <v>-287</v>
      </c>
      <c r="E52" s="20"/>
      <c r="F52" s="20"/>
      <c r="G52" s="20"/>
      <c r="H52" s="19">
        <v>-15</v>
      </c>
      <c r="I52" s="20"/>
      <c r="J52" s="19">
        <v>-50</v>
      </c>
      <c r="K52" s="20"/>
      <c r="L52" s="20"/>
      <c r="M52" s="19">
        <v>-25</v>
      </c>
      <c r="N52" s="19">
        <v>-135</v>
      </c>
      <c r="O52" s="20"/>
      <c r="P52" s="20"/>
      <c r="Q52" s="19">
        <v>-19</v>
      </c>
      <c r="R52" s="20"/>
      <c r="S52" s="20"/>
      <c r="T52" s="20"/>
      <c r="U52" s="20"/>
    </row>
    <row x14ac:dyDescent="0.25" r="53" customHeight="1" ht="17.25">
      <c r="A53" s="33">
        <v>45446</v>
      </c>
      <c r="B53" s="16" t="s">
        <v>5867</v>
      </c>
      <c r="C53" s="20"/>
      <c r="D53" s="20"/>
      <c r="E53" s="20"/>
      <c r="F53" s="20"/>
      <c r="G53" s="20"/>
      <c r="H53" s="20"/>
      <c r="I53" s="20"/>
      <c r="J53" s="20"/>
      <c r="K53" s="19">
        <v>160</v>
      </c>
      <c r="L53" s="20"/>
      <c r="M53" s="20"/>
      <c r="N53" s="20"/>
      <c r="O53" s="20"/>
      <c r="P53" s="19">
        <v>265</v>
      </c>
      <c r="Q53" s="20"/>
      <c r="R53" s="19">
        <v>130</v>
      </c>
      <c r="S53" s="20"/>
      <c r="T53" s="20"/>
      <c r="U53" s="20"/>
    </row>
    <row x14ac:dyDescent="0.25" r="54" customHeight="1" ht="17.25">
      <c r="A54" s="33">
        <v>45446</v>
      </c>
      <c r="B54" s="16" t="s">
        <v>14</v>
      </c>
      <c r="C54" s="20"/>
      <c r="D54" s="20"/>
      <c r="E54" s="20"/>
      <c r="F54" s="19">
        <v>-36</v>
      </c>
      <c r="G54" s="20"/>
      <c r="H54" s="20"/>
      <c r="I54" s="20"/>
      <c r="J54" s="20"/>
      <c r="K54" s="20"/>
      <c r="L54" s="19">
        <v>-24</v>
      </c>
      <c r="M54" s="20"/>
      <c r="N54" s="20"/>
      <c r="O54" s="20"/>
      <c r="P54" s="20"/>
      <c r="Q54" s="20"/>
      <c r="R54" s="20"/>
      <c r="S54" s="19">
        <v>-4</v>
      </c>
      <c r="T54" s="19">
        <v>-1</v>
      </c>
      <c r="U54" s="20"/>
    </row>
    <row x14ac:dyDescent="0.25" r="55" customHeight="1" ht="17.25">
      <c r="A55" s="15">
        <v>45538</v>
      </c>
      <c r="B55" s="16" t="s">
        <v>14</v>
      </c>
      <c r="C55" s="20"/>
      <c r="D55" s="19">
        <v>-100</v>
      </c>
      <c r="E55" s="20"/>
      <c r="F55" s="19">
        <v>-147</v>
      </c>
      <c r="G55" s="20"/>
      <c r="H55" s="20"/>
      <c r="I55" s="19">
        <v>-65</v>
      </c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</row>
    <row x14ac:dyDescent="0.25" r="56" customHeight="1" ht="17.25">
      <c r="A56" s="33" t="s">
        <v>3614</v>
      </c>
      <c r="B56" s="16" t="s">
        <v>5868</v>
      </c>
      <c r="C56" s="20"/>
      <c r="D56" s="20"/>
      <c r="E56" s="20"/>
      <c r="F56" s="20"/>
      <c r="G56" s="20"/>
      <c r="H56" s="20"/>
      <c r="I56" s="20"/>
      <c r="J56" s="20"/>
      <c r="K56" s="19">
        <v>100</v>
      </c>
      <c r="L56" s="20"/>
      <c r="M56" s="20"/>
      <c r="N56" s="20"/>
      <c r="O56" s="20"/>
      <c r="P56" s="19">
        <v>30</v>
      </c>
      <c r="Q56" s="20"/>
      <c r="R56" s="19">
        <v>100</v>
      </c>
      <c r="S56" s="20"/>
      <c r="T56" s="20"/>
      <c r="U56" s="20"/>
    </row>
    <row x14ac:dyDescent="0.25" r="57" customHeight="1" ht="17.25">
      <c r="A57" s="33" t="s">
        <v>3614</v>
      </c>
      <c r="B57" s="16" t="s">
        <v>14</v>
      </c>
      <c r="C57" s="20"/>
      <c r="D57" s="19">
        <v>-247</v>
      </c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19">
        <v>-6</v>
      </c>
      <c r="R57" s="20"/>
      <c r="S57" s="20"/>
      <c r="T57" s="20"/>
      <c r="U57" s="20"/>
    </row>
    <row x14ac:dyDescent="0.25" r="58" customHeight="1" ht="17.25">
      <c r="A58" s="33" t="s">
        <v>3614</v>
      </c>
      <c r="B58" s="16" t="s">
        <v>14</v>
      </c>
      <c r="C58" s="20"/>
      <c r="D58" s="20"/>
      <c r="E58" s="20"/>
      <c r="F58" s="19">
        <v>-60</v>
      </c>
      <c r="G58" s="20"/>
      <c r="H58" s="19">
        <v>-10</v>
      </c>
      <c r="I58" s="19">
        <v>-45</v>
      </c>
      <c r="J58" s="19">
        <v>-40</v>
      </c>
      <c r="K58" s="20"/>
      <c r="L58" s="19">
        <v>-100</v>
      </c>
      <c r="M58" s="20"/>
      <c r="N58" s="19">
        <v>-127</v>
      </c>
      <c r="O58" s="20"/>
      <c r="P58" s="20"/>
      <c r="Q58" s="20"/>
      <c r="R58" s="20"/>
      <c r="S58" s="19">
        <v>-8</v>
      </c>
      <c r="T58" s="19">
        <v>-5</v>
      </c>
      <c r="U58" s="20"/>
    </row>
    <row x14ac:dyDescent="0.25" r="59" customHeight="1" ht="17.25">
      <c r="A59" s="33" t="s">
        <v>5113</v>
      </c>
      <c r="B59" s="34" t="s">
        <v>5869</v>
      </c>
      <c r="C59" s="20"/>
      <c r="D59" s="20"/>
      <c r="E59" s="20"/>
      <c r="F59" s="20"/>
      <c r="G59" s="20"/>
      <c r="H59" s="20"/>
      <c r="I59" s="20"/>
      <c r="J59" s="20"/>
      <c r="K59" s="19">
        <v>100</v>
      </c>
      <c r="L59" s="20"/>
      <c r="M59" s="20"/>
      <c r="N59" s="20"/>
      <c r="O59" s="20"/>
      <c r="P59" s="19">
        <v>100</v>
      </c>
      <c r="Q59" s="20"/>
      <c r="R59" s="19">
        <v>100</v>
      </c>
      <c r="S59" s="20"/>
      <c r="T59" s="20"/>
      <c r="U59" s="20"/>
    </row>
    <row x14ac:dyDescent="0.25" r="60" customHeight="1" ht="17.25">
      <c r="A60" s="33" t="s">
        <v>5113</v>
      </c>
      <c r="B60" s="34" t="s">
        <v>14</v>
      </c>
      <c r="C60" s="20"/>
      <c r="D60" s="19">
        <v>-121</v>
      </c>
      <c r="E60" s="20"/>
      <c r="F60" s="19">
        <v>-42</v>
      </c>
      <c r="G60" s="19">
        <v>-61</v>
      </c>
      <c r="H60" s="20"/>
      <c r="I60" s="20"/>
      <c r="J60" s="19">
        <v>-10</v>
      </c>
      <c r="K60" s="20"/>
      <c r="L60" s="20"/>
      <c r="M60" s="20"/>
      <c r="N60" s="20"/>
      <c r="O60" s="20"/>
      <c r="P60" s="20"/>
      <c r="Q60" s="19">
        <v>-6</v>
      </c>
      <c r="R60" s="20"/>
      <c r="S60" s="20"/>
      <c r="T60" s="20"/>
      <c r="U60" s="20"/>
    </row>
    <row x14ac:dyDescent="0.25" r="61" customHeight="1" ht="17.25">
      <c r="A61" s="33" t="s">
        <v>2223</v>
      </c>
      <c r="B61" s="34" t="s">
        <v>5870</v>
      </c>
      <c r="C61" s="20"/>
      <c r="D61" s="20"/>
      <c r="E61" s="20"/>
      <c r="F61" s="20"/>
      <c r="G61" s="20"/>
      <c r="H61" s="19">
        <v>150</v>
      </c>
      <c r="I61" s="20"/>
      <c r="J61" s="20"/>
      <c r="K61" s="19">
        <v>150</v>
      </c>
      <c r="L61" s="20"/>
      <c r="M61" s="20"/>
      <c r="N61" s="20"/>
      <c r="O61" s="20"/>
      <c r="P61" s="19">
        <v>70</v>
      </c>
      <c r="Q61" s="20"/>
      <c r="R61" s="19">
        <v>150</v>
      </c>
      <c r="S61" s="20"/>
      <c r="T61" s="20"/>
      <c r="U61" s="20"/>
    </row>
    <row x14ac:dyDescent="0.25" r="62" customHeight="1" ht="17.25">
      <c r="A62" s="33" t="s">
        <v>5871</v>
      </c>
      <c r="B62" s="34" t="s">
        <v>14</v>
      </c>
      <c r="C62" s="20"/>
      <c r="D62" s="20"/>
      <c r="E62" s="20"/>
      <c r="F62" s="20"/>
      <c r="G62" s="19">
        <v>-7</v>
      </c>
      <c r="H62" s="20"/>
      <c r="I62" s="19">
        <v>-8</v>
      </c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</row>
    <row x14ac:dyDescent="0.25" r="63" customHeight="1" ht="17.25">
      <c r="A63" s="33" t="s">
        <v>2227</v>
      </c>
      <c r="B63" s="34" t="s">
        <v>5872</v>
      </c>
      <c r="C63" s="20"/>
      <c r="D63" s="20"/>
      <c r="E63" s="20"/>
      <c r="F63" s="20"/>
      <c r="G63" s="20"/>
      <c r="H63" s="20"/>
      <c r="I63" s="20"/>
      <c r="J63" s="20"/>
      <c r="K63" s="19">
        <v>50</v>
      </c>
      <c r="L63" s="20"/>
      <c r="M63" s="20"/>
      <c r="N63" s="20"/>
      <c r="O63" s="20"/>
      <c r="P63" s="19">
        <v>50</v>
      </c>
      <c r="Q63" s="20"/>
      <c r="R63" s="19">
        <v>50</v>
      </c>
      <c r="S63" s="20"/>
      <c r="T63" s="20"/>
      <c r="U63" s="20"/>
    </row>
    <row x14ac:dyDescent="0.25" r="64" customHeight="1" ht="17.25">
      <c r="A64" s="33" t="s">
        <v>2230</v>
      </c>
      <c r="B64" s="34" t="s">
        <v>5873</v>
      </c>
      <c r="C64" s="20"/>
      <c r="D64" s="20"/>
      <c r="E64" s="20"/>
      <c r="F64" s="20"/>
      <c r="G64" s="20"/>
      <c r="H64" s="19">
        <v>50</v>
      </c>
      <c r="I64" s="20"/>
      <c r="J64" s="20"/>
      <c r="K64" s="20"/>
      <c r="L64" s="20"/>
      <c r="M64" s="20"/>
      <c r="N64" s="20"/>
      <c r="O64" s="20"/>
      <c r="P64" s="19">
        <v>100</v>
      </c>
      <c r="Q64" s="20"/>
      <c r="R64" s="20"/>
      <c r="S64" s="20"/>
      <c r="T64" s="20"/>
      <c r="U64" s="20"/>
    </row>
    <row x14ac:dyDescent="0.25" r="65" customHeight="1" ht="17.25">
      <c r="A65" s="33" t="s">
        <v>2237</v>
      </c>
      <c r="B65" s="34" t="s">
        <v>5874</v>
      </c>
      <c r="C65" s="20"/>
      <c r="D65" s="19">
        <v>200</v>
      </c>
      <c r="E65" s="20"/>
      <c r="F65" s="20"/>
      <c r="G65" s="20"/>
      <c r="H65" s="19">
        <v>100</v>
      </c>
      <c r="I65" s="20"/>
      <c r="J65" s="20"/>
      <c r="K65" s="19">
        <v>50</v>
      </c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x14ac:dyDescent="0.25" r="66" customHeight="1" ht="17.25">
      <c r="A66" s="21" t="s">
        <v>5875</v>
      </c>
      <c r="B66" s="47"/>
      <c r="C66" s="23">
        <f>SUM(C45:C65)</f>
      </c>
      <c r="D66" s="23">
        <f>SUM(D45:D65)</f>
      </c>
      <c r="E66" s="23">
        <f>SUM(E45:E65)</f>
      </c>
      <c r="F66" s="23">
        <f>SUM(F45:F65)</f>
      </c>
      <c r="G66" s="23">
        <f>SUM(G45:G65)</f>
      </c>
      <c r="H66" s="23">
        <f>SUM(H45:H65)</f>
      </c>
      <c r="I66" s="23">
        <f>SUM(I45:I65)</f>
      </c>
      <c r="J66" s="23">
        <f>SUM(J45:J65)</f>
      </c>
      <c r="K66" s="23">
        <f>SUM(K45:K65)</f>
      </c>
      <c r="L66" s="23">
        <f>SUM(L45:L65)</f>
      </c>
      <c r="M66" s="23">
        <f>SUM(M45:M65)</f>
      </c>
      <c r="N66" s="23">
        <f>SUM(N45:N65)</f>
      </c>
      <c r="O66" s="23">
        <f>SUM(O45:O65)</f>
      </c>
      <c r="P66" s="23">
        <f>SUM(P45:P65)</f>
      </c>
      <c r="Q66" s="23">
        <f>SUM(Q45:Q65)</f>
      </c>
      <c r="R66" s="23">
        <f>SUM(R45:R65)</f>
      </c>
      <c r="S66" s="23">
        <f>SUM(S45:S65)</f>
      </c>
      <c r="T66" s="23">
        <f>SUM(T45:T65)</f>
      </c>
      <c r="U66" s="23">
        <f>SUM(U45:U65)</f>
      </c>
    </row>
    <row x14ac:dyDescent="0.25" r="67" customHeight="1" ht="17.25">
      <c r="A67" s="535" t="s">
        <v>2310</v>
      </c>
      <c r="B67" s="427" t="s">
        <v>14</v>
      </c>
      <c r="C67" s="20"/>
      <c r="D67" s="19">
        <v>-100</v>
      </c>
      <c r="E67" s="20"/>
      <c r="F67" s="20"/>
      <c r="G67" s="19">
        <v>-40</v>
      </c>
      <c r="H67" s="20"/>
      <c r="I67" s="20"/>
      <c r="J67" s="19">
        <v>-45</v>
      </c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</row>
    <row x14ac:dyDescent="0.25" r="68" customHeight="1" ht="17.25">
      <c r="A68" s="33" t="s">
        <v>2251</v>
      </c>
      <c r="B68" s="34" t="s">
        <v>14</v>
      </c>
      <c r="C68" s="20"/>
      <c r="D68" s="19">
        <v>-19</v>
      </c>
      <c r="E68" s="20"/>
      <c r="F68" s="20"/>
      <c r="G68" s="19">
        <v>-9</v>
      </c>
      <c r="H68" s="20"/>
      <c r="I68" s="20"/>
      <c r="J68" s="20"/>
      <c r="K68" s="20"/>
      <c r="L68" s="20"/>
      <c r="M68" s="19">
        <v>-23</v>
      </c>
      <c r="N68" s="19">
        <v>-52</v>
      </c>
      <c r="O68" s="20"/>
      <c r="P68" s="20"/>
      <c r="Q68" s="19">
        <v>-1</v>
      </c>
      <c r="R68" s="20"/>
      <c r="S68" s="20"/>
      <c r="T68" s="20"/>
      <c r="U68" s="20"/>
    </row>
    <row x14ac:dyDescent="0.25" r="69" customHeight="1" ht="17.25">
      <c r="A69" s="33" t="s">
        <v>2251</v>
      </c>
      <c r="B69" s="34" t="s">
        <v>14</v>
      </c>
      <c r="C69" s="20"/>
      <c r="D69" s="20"/>
      <c r="E69" s="20"/>
      <c r="F69" s="20"/>
      <c r="G69" s="20"/>
      <c r="H69" s="19">
        <v>-97</v>
      </c>
      <c r="I69" s="20"/>
      <c r="J69" s="19">
        <v>-55</v>
      </c>
      <c r="K69" s="19">
        <v>-85</v>
      </c>
      <c r="L69" s="19">
        <v>-201</v>
      </c>
      <c r="M69" s="20"/>
      <c r="N69" s="20"/>
      <c r="O69" s="20"/>
      <c r="P69" s="20"/>
      <c r="Q69" s="20"/>
      <c r="R69" s="19">
        <v>-244</v>
      </c>
      <c r="S69" s="20"/>
      <c r="T69" s="19">
        <v>-12</v>
      </c>
      <c r="U69" s="20"/>
    </row>
    <row x14ac:dyDescent="0.25" r="70" customHeight="1" ht="17.25">
      <c r="A70" s="21" t="s">
        <v>5876</v>
      </c>
      <c r="B70" s="47"/>
      <c r="C70" s="23">
        <f>SUM(C66:C69)</f>
      </c>
      <c r="D70" s="23">
        <f>SUM(D66:D69)</f>
      </c>
      <c r="E70" s="23">
        <f>SUM(E66:E69)</f>
      </c>
      <c r="F70" s="23">
        <f>SUM(F66:F69)</f>
      </c>
      <c r="G70" s="23">
        <f>SUM(G66:G69)</f>
      </c>
      <c r="H70" s="23">
        <f>SUM(H66:H69)</f>
      </c>
      <c r="I70" s="23">
        <f>SUM(I66:I69)</f>
      </c>
      <c r="J70" s="23">
        <f>SUM(J66:J69)</f>
      </c>
      <c r="K70" s="23">
        <f>SUM(K66:K69)</f>
      </c>
      <c r="L70" s="23">
        <f>SUM(L66:L69)</f>
      </c>
      <c r="M70" s="23">
        <f>SUM(M66:M69)</f>
      </c>
      <c r="N70" s="23">
        <f>SUM(N66:N69)</f>
      </c>
      <c r="O70" s="23">
        <f>SUM(O66:O69)</f>
      </c>
      <c r="P70" s="23">
        <f>SUM(P66:P69)</f>
      </c>
      <c r="Q70" s="23">
        <f>SUM(Q66:Q69)</f>
      </c>
      <c r="R70" s="23">
        <f>SUM(R66:R69)</f>
      </c>
      <c r="S70" s="23">
        <f>SUM(S66:S69)</f>
      </c>
      <c r="T70" s="23">
        <f>SUM(T66:T69)</f>
      </c>
      <c r="U70" s="23">
        <f>SUM(U66:U69)</f>
      </c>
    </row>
    <row x14ac:dyDescent="0.25" r="71" customHeight="1" ht="17.25">
      <c r="A71" s="33">
        <v>45356</v>
      </c>
      <c r="B71" s="34" t="s">
        <v>14</v>
      </c>
      <c r="C71" s="20"/>
      <c r="D71" s="20"/>
      <c r="E71" s="20"/>
      <c r="F71" s="20"/>
      <c r="G71" s="20"/>
      <c r="H71" s="35"/>
      <c r="I71" s="20"/>
      <c r="J71" s="35"/>
      <c r="K71" s="19">
        <v>-217</v>
      </c>
      <c r="L71" s="35"/>
      <c r="M71" s="20"/>
      <c r="N71" s="20"/>
      <c r="O71" s="20"/>
      <c r="P71" s="19">
        <v>-92</v>
      </c>
      <c r="Q71" s="20"/>
      <c r="R71" s="35"/>
      <c r="S71" s="20"/>
      <c r="T71" s="35"/>
      <c r="U71" s="20"/>
    </row>
    <row x14ac:dyDescent="0.25" r="72" customHeight="1" ht="17.25">
      <c r="A72" s="33">
        <v>45448</v>
      </c>
      <c r="B72" s="118" t="s">
        <v>14</v>
      </c>
      <c r="C72" s="20"/>
      <c r="D72" s="20"/>
      <c r="E72" s="20"/>
      <c r="F72" s="20"/>
      <c r="G72" s="20"/>
      <c r="H72" s="20"/>
      <c r="I72" s="20"/>
      <c r="J72" s="20"/>
      <c r="K72" s="19">
        <v>-260</v>
      </c>
      <c r="L72" s="20"/>
      <c r="M72" s="20"/>
      <c r="N72" s="20"/>
      <c r="O72" s="20"/>
      <c r="P72" s="19">
        <v>-144</v>
      </c>
      <c r="Q72" s="20"/>
      <c r="R72" s="20"/>
      <c r="S72" s="20"/>
      <c r="T72" s="20"/>
      <c r="U72" s="20"/>
    </row>
    <row x14ac:dyDescent="0.25" r="73" customHeight="1" ht="17.25">
      <c r="A73" s="33">
        <v>45509</v>
      </c>
      <c r="B73" s="16" t="s">
        <v>14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19">
        <v>-73</v>
      </c>
      <c r="Q73" s="35"/>
      <c r="R73" s="35"/>
      <c r="S73" s="35"/>
      <c r="T73" s="35"/>
      <c r="U73" s="35"/>
    </row>
    <row x14ac:dyDescent="0.25" r="74" customHeight="1" ht="17.25">
      <c r="A74" s="15">
        <v>45540</v>
      </c>
      <c r="B74" s="34" t="s">
        <v>14</v>
      </c>
      <c r="C74" s="20"/>
      <c r="D74" s="19">
        <v>-15</v>
      </c>
      <c r="E74" s="20"/>
      <c r="F74" s="20"/>
      <c r="G74" s="20"/>
      <c r="H74" s="19">
        <v>-125</v>
      </c>
      <c r="I74" s="20"/>
      <c r="J74" s="20"/>
      <c r="K74" s="19">
        <v>-200</v>
      </c>
      <c r="L74" s="20"/>
      <c r="M74" s="20"/>
      <c r="N74" s="20"/>
      <c r="O74" s="20"/>
      <c r="P74" s="19">
        <v>-37</v>
      </c>
      <c r="Q74" s="19">
        <v>-3</v>
      </c>
      <c r="R74" s="19">
        <v>-85</v>
      </c>
      <c r="S74" s="20"/>
      <c r="T74" s="20"/>
      <c r="U74" s="20"/>
    </row>
    <row x14ac:dyDescent="0.25" r="75" customHeight="1" ht="17.25">
      <c r="A75" s="33">
        <v>45570</v>
      </c>
      <c r="B75" s="16" t="s">
        <v>14</v>
      </c>
      <c r="C75" s="35"/>
      <c r="D75" s="35"/>
      <c r="E75" s="35"/>
      <c r="F75" s="35"/>
      <c r="G75" s="35"/>
      <c r="H75" s="35"/>
      <c r="I75" s="35"/>
      <c r="J75" s="35"/>
      <c r="K75" s="19">
        <v>-126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</row>
    <row x14ac:dyDescent="0.25" r="76" customHeight="1" ht="17.25">
      <c r="A76" s="33" t="s">
        <v>2578</v>
      </c>
      <c r="B76" s="16" t="s">
        <v>14</v>
      </c>
      <c r="C76" s="20"/>
      <c r="D76" s="20"/>
      <c r="E76" s="20"/>
      <c r="F76" s="20"/>
      <c r="G76" s="20"/>
      <c r="H76" s="20"/>
      <c r="I76" s="20"/>
      <c r="J76" s="20"/>
      <c r="K76" s="19">
        <v>-100</v>
      </c>
      <c r="L76" s="20"/>
      <c r="M76" s="19">
        <v>-160</v>
      </c>
      <c r="N76" s="20"/>
      <c r="O76" s="20"/>
      <c r="P76" s="19">
        <v>-35</v>
      </c>
      <c r="Q76" s="20"/>
      <c r="R76" s="19">
        <v>-83</v>
      </c>
      <c r="S76" s="20"/>
      <c r="T76" s="20"/>
      <c r="U76" s="20"/>
    </row>
    <row x14ac:dyDescent="0.25" r="77" customHeight="1" ht="17.25">
      <c r="A77" s="33" t="s">
        <v>1961</v>
      </c>
      <c r="B77" s="16" t="s">
        <v>14</v>
      </c>
      <c r="C77" s="20"/>
      <c r="D77" s="20"/>
      <c r="E77" s="20"/>
      <c r="F77" s="20"/>
      <c r="G77" s="20"/>
      <c r="H77" s="19">
        <v>-300</v>
      </c>
      <c r="I77" s="20"/>
      <c r="J77" s="20"/>
      <c r="K77" s="19">
        <v>-130</v>
      </c>
      <c r="L77" s="20"/>
      <c r="M77" s="19">
        <v>-100</v>
      </c>
      <c r="N77" s="20"/>
      <c r="O77" s="20"/>
      <c r="P77" s="19">
        <v>-40</v>
      </c>
      <c r="Q77" s="20"/>
      <c r="R77" s="19">
        <v>-84</v>
      </c>
      <c r="S77" s="20"/>
      <c r="T77" s="20"/>
      <c r="U77" s="20"/>
    </row>
    <row x14ac:dyDescent="0.25" r="78" customHeight="1" ht="17.25">
      <c r="A78" s="33" t="s">
        <v>2070</v>
      </c>
      <c r="B78" s="34" t="s">
        <v>14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19">
        <v>-120</v>
      </c>
      <c r="Q78" s="20"/>
      <c r="R78" s="20"/>
      <c r="S78" s="20"/>
      <c r="T78" s="20"/>
      <c r="U78" s="20"/>
    </row>
    <row x14ac:dyDescent="0.25" r="79" customHeight="1" ht="17.25">
      <c r="A79" s="33" t="s">
        <v>2256</v>
      </c>
      <c r="B79" s="34" t="s">
        <v>14</v>
      </c>
      <c r="C79" s="20"/>
      <c r="D79" s="19">
        <v>-250</v>
      </c>
      <c r="E79" s="20"/>
      <c r="F79" s="20"/>
      <c r="G79" s="20"/>
      <c r="H79" s="19">
        <v>-350</v>
      </c>
      <c r="I79" s="20"/>
      <c r="J79" s="20"/>
      <c r="K79" s="20"/>
      <c r="L79" s="20"/>
      <c r="M79" s="20"/>
      <c r="N79" s="20"/>
      <c r="O79" s="20"/>
      <c r="P79" s="19">
        <v>-50</v>
      </c>
      <c r="Q79" s="20"/>
      <c r="R79" s="19">
        <v>-68</v>
      </c>
      <c r="S79" s="20"/>
      <c r="T79" s="20"/>
      <c r="U79" s="20"/>
    </row>
    <row x14ac:dyDescent="0.25" r="80" customHeight="1" ht="17.25">
      <c r="A80" s="54" t="s">
        <v>2184</v>
      </c>
      <c r="B80" s="124" t="s">
        <v>5877</v>
      </c>
      <c r="C80" s="20"/>
      <c r="D80" s="99">
        <v>-150</v>
      </c>
      <c r="E80" s="99">
        <v>-10</v>
      </c>
      <c r="F80" s="20"/>
      <c r="G80" s="99">
        <v>-4</v>
      </c>
      <c r="H80" s="99">
        <v>-150</v>
      </c>
      <c r="I80" s="20"/>
      <c r="J80" s="20"/>
      <c r="K80" s="99">
        <v>-50</v>
      </c>
      <c r="L80" s="20"/>
      <c r="M80" s="20"/>
      <c r="N80" s="20"/>
      <c r="O80" s="20"/>
      <c r="P80" s="20"/>
      <c r="Q80" s="20"/>
      <c r="R80" s="99">
        <v>-100</v>
      </c>
      <c r="S80" s="20"/>
      <c r="T80" s="20"/>
      <c r="U80" s="20"/>
    </row>
    <row x14ac:dyDescent="0.25" r="81" customHeight="1" ht="17.25">
      <c r="A81" s="33" t="s">
        <v>2997</v>
      </c>
      <c r="B81" s="34" t="s">
        <v>14</v>
      </c>
      <c r="C81" s="20"/>
      <c r="D81" s="19">
        <v>-174</v>
      </c>
      <c r="E81" s="20"/>
      <c r="F81" s="20"/>
      <c r="G81" s="20"/>
      <c r="H81" s="19">
        <v>-108</v>
      </c>
      <c r="I81" s="20"/>
      <c r="J81" s="20"/>
      <c r="K81" s="20"/>
      <c r="L81" s="20"/>
      <c r="M81" s="19">
        <v>-80</v>
      </c>
      <c r="N81" s="20"/>
      <c r="O81" s="20"/>
      <c r="P81" s="19">
        <v>-30</v>
      </c>
      <c r="Q81" s="19">
        <v>-9</v>
      </c>
      <c r="R81" s="20"/>
      <c r="S81" s="20"/>
      <c r="T81" s="20"/>
      <c r="U81" s="20"/>
    </row>
    <row x14ac:dyDescent="0.25" r="82" customHeight="1" ht="17.25">
      <c r="A82" s="54" t="s">
        <v>2260</v>
      </c>
      <c r="B82" s="124" t="s">
        <v>5877</v>
      </c>
      <c r="C82" s="99">
        <v>-25</v>
      </c>
      <c r="D82" s="20"/>
      <c r="E82" s="20"/>
      <c r="F82" s="20"/>
      <c r="G82" s="20"/>
      <c r="H82" s="20"/>
      <c r="I82" s="20"/>
      <c r="J82" s="20"/>
      <c r="K82" s="99">
        <v>-40</v>
      </c>
      <c r="L82" s="20"/>
      <c r="M82" s="20"/>
      <c r="N82" s="20"/>
      <c r="O82" s="20"/>
      <c r="P82" s="20"/>
      <c r="Q82" s="20"/>
      <c r="R82" s="20"/>
      <c r="S82" s="20"/>
      <c r="T82" s="20"/>
      <c r="U82" s="20"/>
    </row>
    <row x14ac:dyDescent="0.25" r="83" customHeight="1" ht="17.25">
      <c r="A83" s="33" t="s">
        <v>2260</v>
      </c>
      <c r="B83" s="34" t="s">
        <v>2153</v>
      </c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19">
        <v>-150</v>
      </c>
      <c r="S83" s="20"/>
      <c r="T83" s="20"/>
      <c r="U83" s="20"/>
    </row>
    <row x14ac:dyDescent="0.25" r="84" customHeight="1" ht="17.25">
      <c r="A84" s="33" t="s">
        <v>2188</v>
      </c>
      <c r="B84" s="34" t="s">
        <v>14</v>
      </c>
      <c r="C84" s="20"/>
      <c r="D84" s="19">
        <v>-300</v>
      </c>
      <c r="E84" s="20"/>
      <c r="F84" s="20"/>
      <c r="G84" s="20"/>
      <c r="H84" s="19">
        <v>-317</v>
      </c>
      <c r="I84" s="20"/>
      <c r="J84" s="20"/>
      <c r="K84" s="20"/>
      <c r="L84" s="20"/>
      <c r="M84" s="19">
        <v>-20</v>
      </c>
      <c r="N84" s="19">
        <v>-16</v>
      </c>
      <c r="O84" s="20"/>
      <c r="P84" s="19">
        <v>-35</v>
      </c>
      <c r="Q84" s="19">
        <v>-5</v>
      </c>
      <c r="R84" s="19">
        <v>-84</v>
      </c>
      <c r="S84" s="20"/>
      <c r="T84" s="20"/>
      <c r="U84" s="20"/>
    </row>
    <row x14ac:dyDescent="0.25" r="85" customHeight="1" ht="17.25">
      <c r="A85" s="33" t="s">
        <v>2188</v>
      </c>
      <c r="B85" s="34" t="s">
        <v>14</v>
      </c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19">
        <v>-150</v>
      </c>
      <c r="S85" s="20"/>
      <c r="T85" s="20"/>
      <c r="U85" s="20"/>
    </row>
    <row x14ac:dyDescent="0.25" r="86" customHeight="1" ht="17.25">
      <c r="A86" s="33" t="s">
        <v>5194</v>
      </c>
      <c r="B86" s="34" t="s">
        <v>14</v>
      </c>
      <c r="C86" s="19">
        <v>-123</v>
      </c>
      <c r="D86" s="20"/>
      <c r="E86" s="19">
        <v>-137</v>
      </c>
      <c r="F86" s="19">
        <v>-84</v>
      </c>
      <c r="G86" s="20"/>
      <c r="H86" s="20"/>
      <c r="I86" s="20"/>
      <c r="J86" s="20"/>
      <c r="K86" s="20"/>
      <c r="L86" s="20"/>
      <c r="M86" s="20"/>
      <c r="N86" s="19">
        <v>-4</v>
      </c>
      <c r="O86" s="20"/>
      <c r="P86" s="20"/>
      <c r="Q86" s="20"/>
      <c r="R86" s="20"/>
      <c r="S86" s="20"/>
      <c r="T86" s="20"/>
      <c r="U86" s="20"/>
    </row>
    <row x14ac:dyDescent="0.25" r="87" customHeight="1" ht="17.25">
      <c r="A87" s="33" t="s">
        <v>5194</v>
      </c>
      <c r="B87" s="34" t="s">
        <v>14</v>
      </c>
      <c r="C87" s="20"/>
      <c r="D87" s="19">
        <v>-156</v>
      </c>
      <c r="E87" s="20"/>
      <c r="F87" s="20"/>
      <c r="G87" s="19">
        <v>-16</v>
      </c>
      <c r="H87" s="19">
        <v>-68</v>
      </c>
      <c r="I87" s="20"/>
      <c r="J87" s="20"/>
      <c r="K87" s="20"/>
      <c r="L87" s="20"/>
      <c r="M87" s="19">
        <v>-11</v>
      </c>
      <c r="N87" s="20"/>
      <c r="O87" s="19">
        <v>-7</v>
      </c>
      <c r="P87" s="19">
        <v>-64</v>
      </c>
      <c r="Q87" s="20"/>
      <c r="R87" s="19">
        <v>-70</v>
      </c>
      <c r="S87" s="20"/>
      <c r="T87" s="20"/>
      <c r="U87" s="20"/>
    </row>
    <row x14ac:dyDescent="0.25" r="88" customHeight="1" ht="17.25">
      <c r="A88" s="33" t="s">
        <v>2261</v>
      </c>
      <c r="B88" s="34" t="s">
        <v>14</v>
      </c>
      <c r="C88" s="20"/>
      <c r="D88" s="19">
        <v>-105</v>
      </c>
      <c r="E88" s="20"/>
      <c r="F88" s="20"/>
      <c r="G88" s="20"/>
      <c r="H88" s="19">
        <v>-91</v>
      </c>
      <c r="I88" s="20"/>
      <c r="J88" s="19">
        <v>-25</v>
      </c>
      <c r="K88" s="19">
        <v>-76</v>
      </c>
      <c r="L88" s="19">
        <v>-31</v>
      </c>
      <c r="M88" s="20"/>
      <c r="N88" s="20"/>
      <c r="O88" s="19">
        <v>-1</v>
      </c>
      <c r="P88" s="20"/>
      <c r="Q88" s="19">
        <v>-3</v>
      </c>
      <c r="R88" s="19">
        <v>-13</v>
      </c>
      <c r="S88" s="20"/>
      <c r="T88" s="20"/>
      <c r="U88" s="20"/>
    </row>
    <row x14ac:dyDescent="0.25" r="89" customHeight="1" ht="17.25">
      <c r="A89" s="33" t="s">
        <v>2261</v>
      </c>
      <c r="B89" s="34" t="s">
        <v>14</v>
      </c>
      <c r="C89" s="20"/>
      <c r="D89" s="35"/>
      <c r="E89" s="20"/>
      <c r="F89" s="20"/>
      <c r="G89" s="20"/>
      <c r="H89" s="35"/>
      <c r="I89" s="20"/>
      <c r="J89" s="35"/>
      <c r="K89" s="35"/>
      <c r="L89" s="35"/>
      <c r="M89" s="19">
        <v>-3</v>
      </c>
      <c r="N89" s="19">
        <v>-9</v>
      </c>
      <c r="O89" s="35"/>
      <c r="P89" s="20"/>
      <c r="Q89" s="35"/>
      <c r="R89" s="35"/>
      <c r="S89" s="20"/>
      <c r="T89" s="20"/>
      <c r="U89" s="20"/>
    </row>
    <row x14ac:dyDescent="0.25" r="90" customHeight="1" ht="17.25">
      <c r="A90" s="54" t="s">
        <v>2918</v>
      </c>
      <c r="B90" s="124" t="s">
        <v>5877</v>
      </c>
      <c r="C90" s="20"/>
      <c r="D90" s="20"/>
      <c r="E90" s="20"/>
      <c r="F90" s="20"/>
      <c r="G90" s="99">
        <v>-2</v>
      </c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</row>
    <row x14ac:dyDescent="0.25" r="91" customHeight="1" ht="17.25">
      <c r="A91" s="21" t="s">
        <v>5834</v>
      </c>
      <c r="B91" s="47"/>
      <c r="C91" s="23">
        <f>SUM(C70:C90)</f>
      </c>
      <c r="D91" s="23">
        <f>SUM(D70:D90)</f>
      </c>
      <c r="E91" s="23">
        <f>SUM(E70:E90)</f>
      </c>
      <c r="F91" s="23">
        <f>SUM(F70:F90)</f>
      </c>
      <c r="G91" s="23">
        <f>SUM(G70:G90)</f>
      </c>
      <c r="H91" s="23">
        <f>SUM(H70:H90)</f>
      </c>
      <c r="I91" s="23">
        <f>SUM(I70:I90)</f>
      </c>
      <c r="J91" s="23">
        <f>SUM(J70:J90)</f>
      </c>
      <c r="K91" s="23">
        <f>SUM(K70:K90)</f>
      </c>
      <c r="L91" s="23">
        <f>SUM(L70:L90)</f>
      </c>
      <c r="M91" s="23">
        <f>SUM(M70:M90)</f>
      </c>
      <c r="N91" s="23">
        <f>SUM(N70:N90)</f>
      </c>
      <c r="O91" s="23">
        <f>SUM(O70:O90)</f>
      </c>
      <c r="P91" s="23">
        <f>SUM(P70:P90)</f>
      </c>
      <c r="Q91" s="23">
        <f>SUM(Q70:Q90)</f>
      </c>
      <c r="R91" s="23">
        <f>SUM(R70:R90)</f>
      </c>
      <c r="S91" s="23">
        <f>SUM(S70:S90)</f>
      </c>
      <c r="T91" s="23">
        <f>SUM(T70:T90)</f>
      </c>
      <c r="U91" s="23">
        <f>SUM(U70:U90)</f>
      </c>
    </row>
    <row x14ac:dyDescent="0.25" r="92" customHeight="1" ht="17.25">
      <c r="A92" s="54">
        <v>45328</v>
      </c>
      <c r="B92" s="124" t="s">
        <v>5877</v>
      </c>
      <c r="C92" s="20"/>
      <c r="D92" s="20"/>
      <c r="E92" s="20"/>
      <c r="F92" s="56">
        <v>-4</v>
      </c>
      <c r="G92" s="20"/>
      <c r="H92" s="20"/>
      <c r="I92" s="20"/>
      <c r="J92" s="20"/>
      <c r="K92" s="20"/>
      <c r="L92" s="20"/>
      <c r="M92" s="20"/>
      <c r="N92" s="20"/>
      <c r="O92" s="20"/>
      <c r="P92" s="56">
        <v>-11</v>
      </c>
      <c r="Q92" s="20"/>
      <c r="R92" s="20"/>
      <c r="S92" s="20"/>
      <c r="T92" s="20"/>
      <c r="U92" s="20"/>
    </row>
    <row x14ac:dyDescent="0.25" r="93" customHeight="1" ht="17.25">
      <c r="A93" s="33">
        <v>45602</v>
      </c>
      <c r="B93" s="34" t="s">
        <v>2153</v>
      </c>
      <c r="C93" s="20"/>
      <c r="D93" s="20"/>
      <c r="E93" s="20"/>
      <c r="F93" s="57"/>
      <c r="G93" s="20"/>
      <c r="H93" s="130">
        <v>-50</v>
      </c>
      <c r="I93" s="20"/>
      <c r="J93" s="20"/>
      <c r="K93" s="130">
        <v>-88</v>
      </c>
      <c r="L93" s="20"/>
      <c r="M93" s="130">
        <v>-36</v>
      </c>
      <c r="N93" s="20"/>
      <c r="O93" s="20"/>
      <c r="P93" s="130">
        <v>-100</v>
      </c>
      <c r="Q93" s="20"/>
      <c r="R93" s="130">
        <v>-26</v>
      </c>
      <c r="S93" s="20"/>
      <c r="T93" s="20"/>
      <c r="U93" s="20"/>
    </row>
    <row x14ac:dyDescent="0.25" r="94" customHeight="1" ht="17.25">
      <c r="A94" s="15" t="s">
        <v>2275</v>
      </c>
      <c r="B94" s="34" t="s">
        <v>14</v>
      </c>
      <c r="C94" s="20"/>
      <c r="D94" s="130">
        <v>-102</v>
      </c>
      <c r="E94" s="20"/>
      <c r="F94" s="57"/>
      <c r="G94" s="20"/>
      <c r="H94" s="130">
        <v>-117</v>
      </c>
      <c r="I94" s="20"/>
      <c r="J94" s="20"/>
      <c r="K94" s="57"/>
      <c r="L94" s="20"/>
      <c r="M94" s="130">
        <v>-67</v>
      </c>
      <c r="N94" s="130">
        <v>-3</v>
      </c>
      <c r="O94" s="20"/>
      <c r="P94" s="130">
        <v>-35</v>
      </c>
      <c r="Q94" s="130">
        <v>-2</v>
      </c>
      <c r="R94" s="130">
        <v>-82</v>
      </c>
      <c r="S94" s="20"/>
      <c r="T94" s="20"/>
      <c r="U94" s="20"/>
    </row>
    <row x14ac:dyDescent="0.25" r="95" customHeight="1" ht="17.25">
      <c r="A95" s="15" t="s">
        <v>2279</v>
      </c>
      <c r="B95" s="16" t="s">
        <v>2153</v>
      </c>
      <c r="C95" s="20"/>
      <c r="D95" s="130">
        <v>-40</v>
      </c>
      <c r="E95" s="20"/>
      <c r="F95" s="57"/>
      <c r="G95" s="20"/>
      <c r="H95" s="130">
        <v>-42</v>
      </c>
      <c r="I95" s="20"/>
      <c r="J95" s="20"/>
      <c r="K95" s="57"/>
      <c r="L95" s="20"/>
      <c r="M95" s="130">
        <v>-14</v>
      </c>
      <c r="N95" s="57"/>
      <c r="O95" s="20"/>
      <c r="P95" s="130">
        <v>-98</v>
      </c>
      <c r="Q95" s="57"/>
      <c r="R95" s="130">
        <v>-40</v>
      </c>
      <c r="S95" s="20"/>
      <c r="T95" s="20"/>
      <c r="U95" s="20"/>
    </row>
    <row x14ac:dyDescent="0.25" r="96" customHeight="1" ht="17.25">
      <c r="A96" s="62" t="s">
        <v>5805</v>
      </c>
      <c r="B96" s="63"/>
      <c r="C96" s="80">
        <f>SUM(C91:C95)</f>
      </c>
      <c r="D96" s="80">
        <f>SUM(D91:D95)</f>
      </c>
      <c r="E96" s="80">
        <f>SUM(E91:E95)</f>
      </c>
      <c r="F96" s="80">
        <f>SUM(F91:F95)</f>
      </c>
      <c r="G96" s="80">
        <f>SUM(G91:G95)</f>
      </c>
      <c r="H96" s="80">
        <f>SUM(H91:H95)</f>
      </c>
      <c r="I96" s="80">
        <f>SUM(I91:I95)</f>
      </c>
      <c r="J96" s="80">
        <f>SUM(J91:J95)</f>
      </c>
      <c r="K96" s="80">
        <f>SUM(K91:K95)</f>
      </c>
      <c r="L96" s="80">
        <f>SUM(L91:L95)</f>
      </c>
      <c r="M96" s="80">
        <f>SUM(M91:M95)</f>
      </c>
      <c r="N96" s="80">
        <f>SUM(N91:N95)</f>
      </c>
      <c r="O96" s="80">
        <f>SUM(O91:O95)</f>
      </c>
      <c r="P96" s="80">
        <f>SUM(P91:P95)</f>
      </c>
      <c r="Q96" s="80">
        <f>SUM(Q91:Q95)</f>
      </c>
      <c r="R96" s="80">
        <f>SUM(R91:R95)</f>
      </c>
      <c r="S96" s="81">
        <f>SUM(S91:S95)</f>
      </c>
      <c r="T96" s="80">
        <f>SUM(T91:T95)</f>
      </c>
      <c r="U96" s="81">
        <f>SUM(U91:U95)</f>
      </c>
    </row>
    <row x14ac:dyDescent="0.25" r="97" customHeight="1" ht="17.25">
      <c r="A97" s="33"/>
      <c r="B97" s="34"/>
      <c r="C97" s="20"/>
      <c r="D97" s="35"/>
      <c r="E97" s="20"/>
      <c r="F97" s="20"/>
      <c r="G97" s="20"/>
      <c r="H97" s="35"/>
      <c r="I97" s="20"/>
      <c r="J97" s="20"/>
      <c r="K97" s="20"/>
      <c r="L97" s="20"/>
      <c r="M97" s="35"/>
      <c r="N97" s="20"/>
      <c r="O97" s="20"/>
      <c r="P97" s="35"/>
      <c r="Q97" s="20"/>
      <c r="R97" s="35"/>
      <c r="S97" s="20"/>
      <c r="T97" s="20"/>
      <c r="U97" s="20"/>
    </row>
    <row x14ac:dyDescent="0.25" r="98" customHeight="1" ht="17.25">
      <c r="A98" s="54"/>
      <c r="B98" s="55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</row>
    <row x14ac:dyDescent="0.25" r="99" customHeight="1" ht="17.25">
      <c r="A99" s="54"/>
      <c r="B99" s="55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</row>
    <row x14ac:dyDescent="0.25" r="100" customHeight="1" ht="17.25">
      <c r="A100" s="33"/>
      <c r="B100" s="34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</row>
    <row x14ac:dyDescent="0.25" r="101" customHeight="1" ht="17.25">
      <c r="A101" s="15"/>
      <c r="B101" s="1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</row>
    <row x14ac:dyDescent="0.25" r="102" customHeight="1" ht="17.25">
      <c r="A102" s="37"/>
      <c r="B102" s="8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x14ac:dyDescent="0.25" r="103" customHeight="1" ht="17.25">
      <c r="A103" s="37"/>
      <c r="B103" s="83"/>
      <c r="C103" s="267" t="s">
        <v>31</v>
      </c>
      <c r="D103" s="267" t="s">
        <v>33</v>
      </c>
      <c r="E103" s="267" t="s">
        <v>32</v>
      </c>
      <c r="F103" s="267" t="s">
        <v>1866</v>
      </c>
      <c r="G103" s="267" t="s">
        <v>428</v>
      </c>
      <c r="H103" s="267" t="s">
        <v>9</v>
      </c>
      <c r="I103" s="267" t="s">
        <v>368</v>
      </c>
      <c r="J103" s="267" t="s">
        <v>75</v>
      </c>
      <c r="K103" s="267" t="s">
        <v>7</v>
      </c>
      <c r="L103" s="267" t="s">
        <v>76</v>
      </c>
      <c r="M103" s="267" t="s">
        <v>8</v>
      </c>
      <c r="N103" s="267" t="s">
        <v>358</v>
      </c>
      <c r="O103" s="267" t="s">
        <v>1864</v>
      </c>
      <c r="P103" s="268" t="s">
        <v>10</v>
      </c>
      <c r="Q103" s="267" t="s">
        <v>1083</v>
      </c>
      <c r="R103" s="267" t="s">
        <v>6</v>
      </c>
      <c r="S103" s="268" t="s">
        <v>5836</v>
      </c>
      <c r="T103" s="268" t="s">
        <v>5837</v>
      </c>
      <c r="U103" s="234"/>
    </row>
    <row x14ac:dyDescent="0.25" r="104" customHeight="1" ht="17.25">
      <c r="A104" s="37"/>
      <c r="B104" s="83"/>
      <c r="C104" s="314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</row>
    <row x14ac:dyDescent="0.25" r="105" customHeight="1" ht="17.25">
      <c r="A105" s="38" t="s">
        <v>5878</v>
      </c>
      <c r="B105" s="83"/>
      <c r="C105" s="363" t="s">
        <v>1866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x14ac:dyDescent="0.25" r="106" customHeight="1" ht="17.25">
      <c r="A106" s="15" t="s">
        <v>2040</v>
      </c>
      <c r="B106" s="16" t="s">
        <v>14</v>
      </c>
      <c r="C106" s="17">
        <v>-102</v>
      </c>
      <c r="D106" s="114" t="s">
        <v>5879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x14ac:dyDescent="0.25" r="107" customHeight="1" ht="17.25">
      <c r="A107" s="15" t="s">
        <v>2093</v>
      </c>
      <c r="B107" s="16" t="s">
        <v>14</v>
      </c>
      <c r="C107" s="17">
        <v>-102</v>
      </c>
      <c r="D107" s="114" t="s">
        <v>5879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5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2.290714285714284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x14ac:dyDescent="0.25" r="3" customHeight="1" ht="17.25">
      <c r="A3" s="1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x14ac:dyDescent="0.25" r="4" customHeight="1" ht="17.25">
      <c r="A4" s="1" t="s">
        <v>5830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x14ac:dyDescent="0.25" r="6" customHeight="1" ht="17.25">
      <c r="A6" s="231" t="s">
        <v>4</v>
      </c>
      <c r="B6" s="232" t="s">
        <v>5</v>
      </c>
      <c r="C6" s="267" t="s">
        <v>33</v>
      </c>
      <c r="D6" s="267" t="s">
        <v>32</v>
      </c>
      <c r="E6" s="267" t="s">
        <v>428</v>
      </c>
      <c r="F6" s="267" t="s">
        <v>9</v>
      </c>
      <c r="G6" s="267" t="s">
        <v>7</v>
      </c>
      <c r="H6" s="267" t="s">
        <v>6</v>
      </c>
      <c r="I6" s="268" t="s">
        <v>358</v>
      </c>
      <c r="J6" s="267" t="s">
        <v>31</v>
      </c>
      <c r="K6" s="268" t="s">
        <v>10</v>
      </c>
      <c r="L6" s="267" t="s">
        <v>1866</v>
      </c>
      <c r="M6" s="234"/>
    </row>
    <row x14ac:dyDescent="0.25" r="7" customHeight="1" ht="17.25">
      <c r="A7" s="54" t="s">
        <v>2184</v>
      </c>
      <c r="B7" s="124" t="s">
        <v>5831</v>
      </c>
      <c r="C7" s="99">
        <v>150</v>
      </c>
      <c r="D7" s="99">
        <v>10</v>
      </c>
      <c r="E7" s="99">
        <v>4</v>
      </c>
      <c r="F7" s="99">
        <v>150</v>
      </c>
      <c r="G7" s="99">
        <v>50</v>
      </c>
      <c r="H7" s="99">
        <v>100</v>
      </c>
      <c r="I7" s="20"/>
      <c r="J7" s="20"/>
      <c r="K7" s="20"/>
      <c r="L7" s="20"/>
      <c r="M7" s="20"/>
    </row>
    <row x14ac:dyDescent="0.25" r="8" customHeight="1" ht="17.25">
      <c r="A8" s="33" t="s">
        <v>2997</v>
      </c>
      <c r="B8" s="34" t="s">
        <v>5832</v>
      </c>
      <c r="C8" s="35"/>
      <c r="D8" s="35"/>
      <c r="E8" s="35"/>
      <c r="F8" s="35"/>
      <c r="G8" s="35"/>
      <c r="H8" s="35"/>
      <c r="I8" s="19">
        <v>50</v>
      </c>
      <c r="J8" s="35"/>
      <c r="K8" s="35"/>
      <c r="L8" s="35"/>
      <c r="M8" s="35"/>
    </row>
    <row x14ac:dyDescent="0.25" r="9" customHeight="1" ht="17.25">
      <c r="A9" s="54" t="s">
        <v>2260</v>
      </c>
      <c r="B9" s="124" t="s">
        <v>5831</v>
      </c>
      <c r="C9" s="20"/>
      <c r="D9" s="20"/>
      <c r="E9" s="20"/>
      <c r="F9" s="20"/>
      <c r="G9" s="99">
        <v>40</v>
      </c>
      <c r="H9" s="20"/>
      <c r="I9" s="20"/>
      <c r="J9" s="99">
        <v>25</v>
      </c>
      <c r="K9" s="20"/>
      <c r="L9" s="20"/>
      <c r="M9" s="20"/>
    </row>
    <row x14ac:dyDescent="0.25" r="10" customHeight="1" ht="17.25">
      <c r="A10" s="54" t="s">
        <v>2918</v>
      </c>
      <c r="B10" s="124" t="s">
        <v>5831</v>
      </c>
      <c r="C10" s="20"/>
      <c r="D10" s="20"/>
      <c r="E10" s="99">
        <v>2</v>
      </c>
      <c r="F10" s="20"/>
      <c r="G10" s="20"/>
      <c r="H10" s="20"/>
      <c r="I10" s="20"/>
      <c r="J10" s="20"/>
      <c r="K10" s="20"/>
      <c r="L10" s="20"/>
      <c r="M10" s="20"/>
    </row>
    <row x14ac:dyDescent="0.25" r="11" customHeight="1" ht="17.25">
      <c r="A11" s="24" t="s">
        <v>2918</v>
      </c>
      <c r="B11" s="25" t="s">
        <v>5833</v>
      </c>
      <c r="C11" s="27"/>
      <c r="D11" s="27"/>
      <c r="E11" s="27"/>
      <c r="F11" s="27"/>
      <c r="G11" s="26">
        <v>70</v>
      </c>
      <c r="H11" s="26">
        <v>20</v>
      </c>
      <c r="I11" s="26">
        <v>8</v>
      </c>
      <c r="J11" s="27"/>
      <c r="K11" s="26">
        <v>20</v>
      </c>
      <c r="L11" s="45"/>
      <c r="M11" s="27"/>
    </row>
    <row x14ac:dyDescent="0.25" r="12" customHeight="1" ht="17.25">
      <c r="A12" s="21" t="s">
        <v>5834</v>
      </c>
      <c r="B12" s="47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23">
        <f>SUM(H7:H11)</f>
      </c>
      <c r="I12" s="23">
        <f>SUM(I7:I11)</f>
      </c>
      <c r="J12" s="23">
        <f>SUM(J7:J11)</f>
      </c>
      <c r="K12" s="23">
        <f>SUM(K7:K11)</f>
      </c>
      <c r="L12" s="23">
        <f>SUM(L7:L11)</f>
      </c>
      <c r="M12" s="23">
        <f>SUM(M7:M11)</f>
      </c>
    </row>
    <row x14ac:dyDescent="0.25" r="13" customHeight="1" ht="17.25">
      <c r="A13" s="54">
        <v>45328</v>
      </c>
      <c r="B13" s="55" t="s">
        <v>5831</v>
      </c>
      <c r="C13" s="20"/>
      <c r="D13" s="20"/>
      <c r="E13" s="20"/>
      <c r="F13" s="20"/>
      <c r="G13" s="20"/>
      <c r="H13" s="20"/>
      <c r="I13" s="20"/>
      <c r="J13" s="20"/>
      <c r="K13" s="56">
        <v>11</v>
      </c>
      <c r="L13" s="56">
        <v>4</v>
      </c>
      <c r="M13" s="20"/>
    </row>
    <row x14ac:dyDescent="0.25" r="14" customHeight="1" ht="17.25">
      <c r="A14" s="62" t="s">
        <v>5805</v>
      </c>
      <c r="B14" s="63"/>
      <c r="C14" s="80">
        <f>SUM(C12:C13)</f>
      </c>
      <c r="D14" s="80">
        <f>SUM(D12:D13)</f>
      </c>
      <c r="E14" s="80">
        <f>SUM(E12:E13)</f>
      </c>
      <c r="F14" s="80">
        <f>SUM(F12:F13)</f>
      </c>
      <c r="G14" s="80">
        <f>SUM(G12:G13)</f>
      </c>
      <c r="H14" s="80">
        <f>SUM(H12:H13)</f>
      </c>
      <c r="I14" s="80">
        <f>SUM(I12:I13)</f>
      </c>
      <c r="J14" s="80">
        <f>SUM(J12:J13)</f>
      </c>
      <c r="K14" s="80">
        <f>SUM(K12:K13)</f>
      </c>
      <c r="L14" s="80">
        <f>SUM(L12:L13)</f>
      </c>
      <c r="M14" s="81">
        <f>SUM(M12:M13)</f>
      </c>
    </row>
    <row x14ac:dyDescent="0.25" r="15" customHeight="1" ht="17.25">
      <c r="A15" s="54"/>
      <c r="B15" s="55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x14ac:dyDescent="0.25" r="16" customHeight="1" ht="17.25">
      <c r="A16" s="33"/>
      <c r="B16" s="34"/>
      <c r="C16" s="20"/>
      <c r="D16" s="20"/>
      <c r="E16" s="20"/>
      <c r="F16" s="20"/>
      <c r="G16" s="35"/>
      <c r="H16" s="35"/>
      <c r="I16" s="35"/>
      <c r="J16" s="20"/>
      <c r="K16" s="35"/>
      <c r="L16" s="35"/>
      <c r="M16" s="20"/>
    </row>
    <row x14ac:dyDescent="0.25" r="17" customHeight="1" ht="17.25">
      <c r="A17" s="33"/>
      <c r="B17" s="16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x14ac:dyDescent="0.25" r="18" customHeight="1" ht="17.25">
      <c r="A18" s="33"/>
      <c r="B18" s="16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x14ac:dyDescent="0.25" r="20" customHeight="1" ht="17.25">
      <c r="A20" s="37"/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</row>
    <row x14ac:dyDescent="0.25" r="21" customHeight="1" ht="17.25">
      <c r="A21" s="6" t="s">
        <v>5806</v>
      </c>
      <c r="B21" s="2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x14ac:dyDescent="0.25" r="22" customHeight="1" ht="17.25">
      <c r="A22" s="1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x14ac:dyDescent="0.25" r="23" customHeight="1" ht="17.25">
      <c r="A23" s="1" t="s">
        <v>5807</v>
      </c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x14ac:dyDescent="0.25" r="24" customHeight="1" ht="17.25">
      <c r="A24" s="1" t="s">
        <v>5808</v>
      </c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x14ac:dyDescent="0.25" r="25" customHeight="1" ht="17.25">
      <c r="A25" s="1" t="s">
        <v>5809</v>
      </c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41" width="8.576428571428572" customWidth="1" bestFit="1"/>
    <col min="10" max="10" style="41" width="8.576428571428572" customWidth="1" bestFit="1"/>
    <col min="11" max="11" style="41" width="8.576428571428572" customWidth="1" bestFit="1"/>
    <col min="12" max="12" style="41" width="8.576428571428572" customWidth="1" bestFit="1"/>
    <col min="13" max="13" style="41" width="8.576428571428572" customWidth="1" bestFit="1"/>
    <col min="14" max="14" style="41" width="8.576428571428572" customWidth="1" bestFit="1"/>
    <col min="15" max="15" style="40" width="8.576428571428572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4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4"/>
      <c r="P2" s="2"/>
    </row>
    <row x14ac:dyDescent="0.25" r="3" customHeight="1" ht="17.25">
      <c r="A3" s="1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  <c r="P3" s="2"/>
    </row>
    <row x14ac:dyDescent="0.25" r="4" customHeight="1" ht="17.25">
      <c r="A4" s="1" t="s">
        <v>5817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4"/>
      <c r="P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2"/>
      <c r="P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9</v>
      </c>
      <c r="F6" s="267" t="s">
        <v>10</v>
      </c>
      <c r="G6" s="267" t="s">
        <v>75</v>
      </c>
      <c r="H6" s="267" t="s">
        <v>1448</v>
      </c>
      <c r="I6" s="267" t="s">
        <v>1866</v>
      </c>
      <c r="J6" s="267" t="s">
        <v>32</v>
      </c>
      <c r="K6" s="267" t="s">
        <v>383</v>
      </c>
      <c r="L6" s="267" t="s">
        <v>31</v>
      </c>
      <c r="M6" s="267" t="s">
        <v>33</v>
      </c>
      <c r="N6" s="267" t="s">
        <v>428</v>
      </c>
      <c r="O6" s="232"/>
      <c r="P6" s="2"/>
    </row>
    <row x14ac:dyDescent="0.25" r="7" customHeight="1" ht="17.25">
      <c r="A7" s="15" t="s">
        <v>2085</v>
      </c>
      <c r="B7" s="16" t="s">
        <v>5821</v>
      </c>
      <c r="C7" s="17">
        <v>50</v>
      </c>
      <c r="D7" s="17">
        <v>60</v>
      </c>
      <c r="E7" s="17">
        <v>100</v>
      </c>
      <c r="F7" s="17">
        <v>30</v>
      </c>
      <c r="G7" s="17">
        <v>10</v>
      </c>
      <c r="H7" s="17">
        <v>12</v>
      </c>
      <c r="I7" s="17">
        <v>10</v>
      </c>
      <c r="J7" s="17">
        <v>10</v>
      </c>
      <c r="K7" s="17">
        <v>6</v>
      </c>
      <c r="L7" s="36"/>
      <c r="M7" s="36"/>
      <c r="N7" s="36"/>
      <c r="O7" s="124"/>
      <c r="P7" s="2"/>
    </row>
    <row x14ac:dyDescent="0.25" r="8" customHeight="1" ht="17.25">
      <c r="A8" s="15" t="s">
        <v>2085</v>
      </c>
      <c r="B8" s="16" t="s">
        <v>5822</v>
      </c>
      <c r="C8" s="36"/>
      <c r="D8" s="36"/>
      <c r="E8" s="36"/>
      <c r="F8" s="36"/>
      <c r="G8" s="36"/>
      <c r="H8" s="36"/>
      <c r="I8" s="36"/>
      <c r="J8" s="36"/>
      <c r="K8" s="36"/>
      <c r="L8" s="17">
        <v>15</v>
      </c>
      <c r="M8" s="17">
        <v>100</v>
      </c>
      <c r="N8" s="36"/>
      <c r="O8" s="16"/>
      <c r="P8" s="2"/>
    </row>
    <row x14ac:dyDescent="0.25" r="9" customHeight="1" ht="17.25">
      <c r="A9" s="117" t="s">
        <v>1994</v>
      </c>
      <c r="B9" s="118" t="s">
        <v>5823</v>
      </c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138">
        <v>10</v>
      </c>
      <c r="O9" s="118"/>
      <c r="P9" s="2"/>
    </row>
    <row x14ac:dyDescent="0.25" r="10" customHeight="1" ht="17.25">
      <c r="A10" s="21" t="s">
        <v>5824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  <c r="M10" s="23">
        <f>SUM(M7:M9)</f>
      </c>
      <c r="N10" s="23">
        <f>SUM(N7:N9)</f>
      </c>
      <c r="O10" s="22"/>
      <c r="P10" s="2"/>
    </row>
    <row x14ac:dyDescent="0.25" r="11" customHeight="1" ht="17.25">
      <c r="A11" s="15">
        <v>45209</v>
      </c>
      <c r="B11" s="16" t="s">
        <v>5825</v>
      </c>
      <c r="C11" s="35"/>
      <c r="D11" s="35"/>
      <c r="E11" s="35"/>
      <c r="F11" s="130">
        <v>20</v>
      </c>
      <c r="G11" s="35"/>
      <c r="H11" s="35"/>
      <c r="I11" s="35"/>
      <c r="J11" s="35"/>
      <c r="K11" s="35"/>
      <c r="L11" s="35"/>
      <c r="M11" s="35"/>
      <c r="N11" s="35"/>
      <c r="O11" s="34"/>
      <c r="P11" s="2"/>
    </row>
    <row x14ac:dyDescent="0.25" r="12" customHeight="1" ht="17.25">
      <c r="A12" s="15" t="s">
        <v>2371</v>
      </c>
      <c r="B12" s="16" t="s">
        <v>14</v>
      </c>
      <c r="C12" s="20"/>
      <c r="D12" s="20"/>
      <c r="E12" s="130">
        <v>-98</v>
      </c>
      <c r="F12" s="20"/>
      <c r="G12" s="20"/>
      <c r="H12" s="130">
        <v>-12</v>
      </c>
      <c r="I12" s="20"/>
      <c r="J12" s="20"/>
      <c r="K12" s="20"/>
      <c r="L12" s="20"/>
      <c r="M12" s="130">
        <v>-69</v>
      </c>
      <c r="N12" s="20"/>
      <c r="O12" s="55"/>
      <c r="P12" s="2"/>
    </row>
    <row x14ac:dyDescent="0.25" r="13" customHeight="1" ht="17.25">
      <c r="A13" s="15" t="s">
        <v>2371</v>
      </c>
      <c r="B13" s="16" t="s">
        <v>14</v>
      </c>
      <c r="C13" s="130">
        <v>-50</v>
      </c>
      <c r="D13" s="130">
        <v>-60</v>
      </c>
      <c r="E13" s="57"/>
      <c r="F13" s="130">
        <v>-50</v>
      </c>
      <c r="G13" s="20"/>
      <c r="H13" s="57"/>
      <c r="I13" s="130">
        <v>-10</v>
      </c>
      <c r="J13" s="130">
        <v>-4</v>
      </c>
      <c r="K13" s="130">
        <v>-6</v>
      </c>
      <c r="L13" s="130">
        <v>-6</v>
      </c>
      <c r="M13" s="57"/>
      <c r="N13" s="130">
        <v>-10</v>
      </c>
      <c r="O13" s="55"/>
      <c r="P13" s="2"/>
    </row>
    <row x14ac:dyDescent="0.25" r="14" customHeight="1" ht="17.25">
      <c r="A14" s="897" t="s">
        <v>2088</v>
      </c>
      <c r="B14" s="633" t="s">
        <v>5826</v>
      </c>
      <c r="C14" s="635"/>
      <c r="D14" s="635"/>
      <c r="E14" s="635"/>
      <c r="F14" s="635"/>
      <c r="G14" s="634">
        <v>-10</v>
      </c>
      <c r="H14" s="635"/>
      <c r="I14" s="635"/>
      <c r="J14" s="634">
        <v>-6</v>
      </c>
      <c r="K14" s="635"/>
      <c r="L14" s="634">
        <v>-9</v>
      </c>
      <c r="M14" s="634">
        <v>-30</v>
      </c>
      <c r="N14" s="635"/>
      <c r="O14" s="898"/>
      <c r="P14" s="532" t="s">
        <v>5827</v>
      </c>
    </row>
    <row x14ac:dyDescent="0.25" r="15" customHeight="1" ht="17.25">
      <c r="A15" s="62" t="s">
        <v>5828</v>
      </c>
      <c r="B15" s="63"/>
      <c r="C15" s="80">
        <f>SUM(C10:C14)</f>
      </c>
      <c r="D15" s="80">
        <f>SUM(D10:D14)</f>
      </c>
      <c r="E15" s="80">
        <f>SUM(E10:E14)</f>
      </c>
      <c r="F15" s="80">
        <f>SUM(F10:F14)</f>
      </c>
      <c r="G15" s="80">
        <f>SUM(G10:G14)</f>
      </c>
      <c r="H15" s="80">
        <f>SUM(H10:H14)</f>
      </c>
      <c r="I15" s="80">
        <f>SUM(I10:I14)</f>
      </c>
      <c r="J15" s="80">
        <f>SUM(J10:J14)</f>
      </c>
      <c r="K15" s="80">
        <f>SUM(K10:K14)</f>
      </c>
      <c r="L15" s="80">
        <f>SUM(L10:L14)</f>
      </c>
      <c r="M15" s="80">
        <f>SUM(M10:M14)</f>
      </c>
      <c r="N15" s="80">
        <f>SUM(N10:N14)</f>
      </c>
      <c r="O15" s="149"/>
      <c r="P15" s="7" t="s">
        <v>2709</v>
      </c>
    </row>
    <row x14ac:dyDescent="0.25" r="16" customHeight="1" ht="17.25">
      <c r="A16" s="15"/>
      <c r="B16" s="16"/>
      <c r="C16" s="35"/>
      <c r="D16" s="35"/>
      <c r="E16" s="20"/>
      <c r="F16" s="35"/>
      <c r="G16" s="20"/>
      <c r="H16" s="20"/>
      <c r="I16" s="35"/>
      <c r="J16" s="35"/>
      <c r="K16" s="35"/>
      <c r="L16" s="35"/>
      <c r="M16" s="20"/>
      <c r="N16" s="35"/>
      <c r="O16" s="55"/>
      <c r="P16" s="2"/>
    </row>
    <row x14ac:dyDescent="0.25" r="17" customHeight="1" ht="17.25">
      <c r="A17" s="15"/>
      <c r="B17" s="16"/>
      <c r="C17" s="35"/>
      <c r="D17" s="35"/>
      <c r="E17" s="20"/>
      <c r="F17" s="35"/>
      <c r="G17" s="20"/>
      <c r="H17" s="20"/>
      <c r="I17" s="35"/>
      <c r="J17" s="35"/>
      <c r="K17" s="35"/>
      <c r="L17" s="35"/>
      <c r="M17" s="20"/>
      <c r="N17" s="35"/>
      <c r="O17" s="55"/>
      <c r="P17" s="2"/>
    </row>
    <row x14ac:dyDescent="0.25" r="18" customHeight="1" ht="17.25">
      <c r="A18" s="15"/>
      <c r="B18" s="16"/>
      <c r="C18" s="35"/>
      <c r="D18" s="35"/>
      <c r="E18" s="20"/>
      <c r="F18" s="35"/>
      <c r="G18" s="20"/>
      <c r="H18" s="20"/>
      <c r="I18" s="35"/>
      <c r="J18" s="35"/>
      <c r="K18" s="35"/>
      <c r="L18" s="35"/>
      <c r="M18" s="20"/>
      <c r="N18" s="35"/>
      <c r="O18" s="55"/>
      <c r="P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16"/>
      <c r="P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16"/>
      <c r="P20" s="2"/>
    </row>
    <row x14ac:dyDescent="0.25" r="21" customHeight="1" ht="17.25">
      <c r="A21" s="37"/>
      <c r="B21" s="8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2"/>
      <c r="P21" s="2"/>
    </row>
    <row x14ac:dyDescent="0.25" r="22" customHeight="1" ht="17.25">
      <c r="A22" s="37"/>
      <c r="B22" s="8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2"/>
      <c r="P22" s="2"/>
    </row>
    <row x14ac:dyDescent="0.25" r="23" customHeight="1" ht="17.25">
      <c r="A23" s="127" t="s">
        <v>5829</v>
      </c>
      <c r="B23" s="199"/>
      <c r="C23" s="145"/>
      <c r="D23" s="145"/>
      <c r="E23" s="145"/>
      <c r="F23" s="145"/>
      <c r="G23" s="145"/>
      <c r="H23" s="145"/>
      <c r="I23" s="3"/>
      <c r="J23" s="3"/>
      <c r="K23" s="3"/>
      <c r="L23" s="3"/>
      <c r="M23" s="3"/>
      <c r="N23" s="3"/>
      <c r="O23" s="2"/>
      <c r="P23" s="2"/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4.290714285714284" customWidth="1" bestFit="1"/>
    <col min="3" max="3" style="41" width="8.576428571428572" customWidth="1" bestFit="1"/>
    <col min="4" max="4" style="41" width="8.576428571428572" customWidth="1" bestFit="1"/>
    <col min="5" max="5" style="41" width="8.576428571428572" customWidth="1" bestFit="1"/>
    <col min="6" max="6" style="40" width="8.576428571428572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4"/>
      <c r="G1" s="2"/>
      <c r="H1" s="2"/>
    </row>
    <row x14ac:dyDescent="0.25" r="2" customHeight="1" ht="17.25">
      <c r="A2" s="4"/>
      <c r="B2" s="4"/>
      <c r="C2" s="5"/>
      <c r="D2" s="5"/>
      <c r="E2" s="5"/>
      <c r="F2" s="4"/>
      <c r="G2" s="2"/>
      <c r="H2" s="2"/>
    </row>
    <row x14ac:dyDescent="0.25" r="3" customHeight="1" ht="17.25">
      <c r="A3" s="4" t="s">
        <v>5801</v>
      </c>
      <c r="B3" s="83"/>
      <c r="C3" s="3"/>
      <c r="D3" s="3"/>
      <c r="E3" s="3"/>
      <c r="F3" s="2"/>
      <c r="G3" s="2"/>
      <c r="H3" s="2"/>
    </row>
    <row x14ac:dyDescent="0.25" r="4" customHeight="1" ht="17.25">
      <c r="A4" s="4" t="s">
        <v>5817</v>
      </c>
      <c r="B4" s="4"/>
      <c r="C4" s="5"/>
      <c r="D4" s="5"/>
      <c r="E4" s="5"/>
      <c r="F4" s="4"/>
      <c r="G4" s="2"/>
      <c r="H4" s="2"/>
    </row>
    <row x14ac:dyDescent="0.25" r="5" customHeight="1" ht="17.25">
      <c r="A5" s="83"/>
      <c r="B5" s="83"/>
      <c r="C5" s="3"/>
      <c r="D5" s="3"/>
      <c r="E5" s="3"/>
      <c r="F5" s="2"/>
      <c r="G5" s="2"/>
      <c r="H5" s="2"/>
    </row>
    <row x14ac:dyDescent="0.25" r="6" customHeight="1" ht="17.25">
      <c r="A6" s="420" t="s">
        <v>4</v>
      </c>
      <c r="B6" s="232" t="s">
        <v>5</v>
      </c>
      <c r="C6" s="267" t="s">
        <v>368</v>
      </c>
      <c r="D6" s="267" t="s">
        <v>75</v>
      </c>
      <c r="E6" s="267" t="s">
        <v>7</v>
      </c>
      <c r="F6" s="232"/>
      <c r="G6" s="2"/>
      <c r="H6" s="2"/>
    </row>
    <row x14ac:dyDescent="0.25" r="7" customHeight="1" ht="17.25">
      <c r="A7" s="413" t="s">
        <v>3466</v>
      </c>
      <c r="B7" s="248" t="s">
        <v>5818</v>
      </c>
      <c r="C7" s="472">
        <v>3</v>
      </c>
      <c r="D7" s="472">
        <v>2</v>
      </c>
      <c r="E7" s="472">
        <v>2</v>
      </c>
      <c r="F7" s="248"/>
      <c r="G7" s="2"/>
      <c r="H7" s="2"/>
    </row>
    <row x14ac:dyDescent="0.25" r="8" customHeight="1" ht="17.25">
      <c r="A8" s="165" t="s">
        <v>5815</v>
      </c>
      <c r="B8" s="47"/>
      <c r="C8" s="23">
        <f>SUM(C7)</f>
      </c>
      <c r="D8" s="23">
        <f>SUM(D7)</f>
      </c>
      <c r="E8" s="23">
        <f>SUM(E7)</f>
      </c>
      <c r="F8" s="22"/>
      <c r="G8" s="2"/>
      <c r="H8" s="2"/>
    </row>
    <row x14ac:dyDescent="0.25" r="9" customHeight="1" ht="17.25">
      <c r="A9" s="33"/>
      <c r="B9" s="34"/>
      <c r="C9" s="35"/>
      <c r="D9" s="35"/>
      <c r="E9" s="35"/>
      <c r="F9" s="34"/>
      <c r="G9" s="2"/>
      <c r="H9" s="2"/>
    </row>
    <row x14ac:dyDescent="0.25" r="10" customHeight="1" ht="17.25">
      <c r="A10" s="211" t="s">
        <v>5819</v>
      </c>
      <c r="B10" s="63"/>
      <c r="C10" s="80">
        <f>SUM(C8:C9)</f>
      </c>
      <c r="D10" s="80">
        <f>SUM(D8:D9)</f>
      </c>
      <c r="E10" s="80">
        <f>SUM(E8:E9)</f>
      </c>
      <c r="F10" s="149"/>
      <c r="G10" s="7" t="s">
        <v>2709</v>
      </c>
      <c r="H10" s="7"/>
    </row>
    <row x14ac:dyDescent="0.25" r="11" customHeight="1" ht="17.25">
      <c r="A11" s="29" t="s">
        <v>17</v>
      </c>
      <c r="B11" s="201"/>
      <c r="C11" s="194">
        <v>-3</v>
      </c>
      <c r="D11" s="194">
        <v>-2</v>
      </c>
      <c r="E11" s="194">
        <v>-2</v>
      </c>
      <c r="F11" s="201"/>
      <c r="G11" s="32" t="s">
        <v>396</v>
      </c>
      <c r="H11" s="2"/>
    </row>
    <row x14ac:dyDescent="0.25" r="12" customHeight="1" ht="17.25">
      <c r="A12" s="16"/>
      <c r="B12" s="16"/>
      <c r="C12" s="36"/>
      <c r="D12" s="36"/>
      <c r="E12" s="36"/>
      <c r="F12" s="16"/>
      <c r="G12" s="2"/>
      <c r="H12" s="2"/>
    </row>
    <row x14ac:dyDescent="0.25" r="13" customHeight="1" ht="17.25">
      <c r="A13" s="16"/>
      <c r="B13" s="16"/>
      <c r="C13" s="17">
        <f>SUM(C10:C11)</f>
      </c>
      <c r="D13" s="17">
        <f>SUM(D10:D11)</f>
      </c>
      <c r="E13" s="17">
        <f>SUM(E10:E11)</f>
      </c>
      <c r="F13" s="16"/>
      <c r="G13" s="2"/>
      <c r="H13" s="2"/>
    </row>
    <row x14ac:dyDescent="0.25" r="14" customHeight="1" ht="17.25">
      <c r="A14" s="83"/>
      <c r="B14" s="83"/>
      <c r="C14" s="3"/>
      <c r="D14" s="3"/>
      <c r="E14" s="3"/>
      <c r="F14" s="2"/>
      <c r="G14" s="2"/>
      <c r="H14" s="2"/>
    </row>
    <row x14ac:dyDescent="0.25" r="15" customHeight="1" ht="17.25">
      <c r="A15" s="563" t="s">
        <v>5820</v>
      </c>
      <c r="B15" s="199"/>
      <c r="C15" s="3"/>
      <c r="D15" s="3"/>
      <c r="E15" s="3"/>
      <c r="F15" s="2"/>
      <c r="G15" s="2"/>
      <c r="H15" s="2"/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116" width="8.576428571428572" customWidth="1" bestFit="1"/>
    <col min="14" max="14" style="116" width="8.576428571428572" customWidth="1" bestFit="1"/>
    <col min="15" max="15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2"/>
    </row>
    <row x14ac:dyDescent="0.25" r="3" customHeight="1" ht="17.25">
      <c r="A3" s="4" t="s">
        <v>5801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</row>
    <row x14ac:dyDescent="0.25" r="4" customHeight="1" ht="17.25">
      <c r="A4" s="4" t="s">
        <v>5813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2"/>
    </row>
    <row x14ac:dyDescent="0.25" r="5" customHeight="1" ht="17.25">
      <c r="A5" s="626"/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2"/>
    </row>
    <row x14ac:dyDescent="0.25" r="6" customHeight="1" ht="17.25">
      <c r="A6" s="420" t="s">
        <v>4</v>
      </c>
      <c r="B6" s="232" t="s">
        <v>5</v>
      </c>
      <c r="C6" s="267" t="s">
        <v>7</v>
      </c>
      <c r="D6" s="267" t="s">
        <v>9</v>
      </c>
      <c r="E6" s="267" t="s">
        <v>428</v>
      </c>
      <c r="F6" s="267" t="s">
        <v>32</v>
      </c>
      <c r="G6" s="267" t="s">
        <v>33</v>
      </c>
      <c r="H6" s="267" t="s">
        <v>10</v>
      </c>
      <c r="I6" s="267" t="s">
        <v>368</v>
      </c>
      <c r="J6" s="267" t="s">
        <v>75</v>
      </c>
      <c r="K6" s="267" t="s">
        <v>76</v>
      </c>
      <c r="L6" s="267" t="s">
        <v>1866</v>
      </c>
      <c r="M6" s="267" t="s">
        <v>31</v>
      </c>
      <c r="N6" s="267" t="s">
        <v>383</v>
      </c>
      <c r="O6" s="2"/>
    </row>
    <row x14ac:dyDescent="0.25" r="7" customHeight="1" ht="17.25">
      <c r="A7" s="29" t="s">
        <v>1806</v>
      </c>
      <c r="B7" s="201" t="s">
        <v>5814</v>
      </c>
      <c r="C7" s="194">
        <v>24</v>
      </c>
      <c r="D7" s="194">
        <v>32</v>
      </c>
      <c r="E7" s="194">
        <v>4</v>
      </c>
      <c r="F7" s="194">
        <v>6</v>
      </c>
      <c r="G7" s="194">
        <v>50</v>
      </c>
      <c r="H7" s="194">
        <v>8</v>
      </c>
      <c r="I7" s="194">
        <v>24</v>
      </c>
      <c r="J7" s="194">
        <v>2</v>
      </c>
      <c r="K7" s="194">
        <v>2</v>
      </c>
      <c r="L7" s="194">
        <v>2</v>
      </c>
      <c r="M7" s="194">
        <v>4</v>
      </c>
      <c r="N7" s="194">
        <v>4</v>
      </c>
      <c r="O7" s="2"/>
    </row>
    <row x14ac:dyDescent="0.25" r="8" customHeight="1" ht="17.25">
      <c r="A8" s="34" t="s">
        <v>1809</v>
      </c>
      <c r="B8" s="16" t="s">
        <v>14</v>
      </c>
      <c r="C8" s="18"/>
      <c r="D8" s="18"/>
      <c r="E8" s="18"/>
      <c r="F8" s="450">
        <v>-6</v>
      </c>
      <c r="G8" s="18"/>
      <c r="H8" s="18"/>
      <c r="I8" s="18"/>
      <c r="J8" s="18"/>
      <c r="K8" s="18"/>
      <c r="L8" s="450">
        <v>-2</v>
      </c>
      <c r="M8" s="450">
        <v>-4</v>
      </c>
      <c r="N8" s="450">
        <v>-4</v>
      </c>
      <c r="O8" s="2"/>
    </row>
    <row x14ac:dyDescent="0.25" r="9" customHeight="1" ht="17.25">
      <c r="A9" s="118" t="s">
        <v>1809</v>
      </c>
      <c r="B9" s="118" t="s">
        <v>14</v>
      </c>
      <c r="C9" s="208">
        <v>-24</v>
      </c>
      <c r="D9" s="208">
        <v>-32</v>
      </c>
      <c r="E9" s="208">
        <v>-4</v>
      </c>
      <c r="F9" s="263"/>
      <c r="G9" s="208">
        <v>-50</v>
      </c>
      <c r="H9" s="208">
        <v>-8</v>
      </c>
      <c r="I9" s="208">
        <v>-24</v>
      </c>
      <c r="J9" s="208">
        <v>-2</v>
      </c>
      <c r="K9" s="208">
        <v>-2</v>
      </c>
      <c r="L9" s="98"/>
      <c r="M9" s="98"/>
      <c r="N9" s="98"/>
      <c r="O9" s="2"/>
    </row>
    <row x14ac:dyDescent="0.25" r="10" customHeight="1" ht="17.25">
      <c r="A10" s="211" t="s">
        <v>5815</v>
      </c>
      <c r="B10" s="63"/>
      <c r="C10" s="80">
        <f>SUM(C7:C9)</f>
      </c>
      <c r="D10" s="80">
        <f>SUM(D7:D9)</f>
      </c>
      <c r="E10" s="80">
        <f>SUM(E7:E9)</f>
      </c>
      <c r="F10" s="80">
        <f>SUM(F7:F9)</f>
      </c>
      <c r="G10" s="80">
        <f>SUM(G7:G9)</f>
      </c>
      <c r="H10" s="80">
        <f>SUM(H7:H9)</f>
      </c>
      <c r="I10" s="80">
        <f>SUM(I7:I9)</f>
      </c>
      <c r="J10" s="80">
        <f>SUM(J7:J9)</f>
      </c>
      <c r="K10" s="80">
        <f>SUM(K7:K9)</f>
      </c>
      <c r="L10" s="80">
        <f>SUM(L7:L9)</f>
      </c>
      <c r="M10" s="80">
        <f>SUM(M7:M9)</f>
      </c>
      <c r="N10" s="80">
        <f>SUM(N7:N9)</f>
      </c>
      <c r="O10" s="4" t="s">
        <v>5816</v>
      </c>
    </row>
    <row x14ac:dyDescent="0.25" r="11" customHeight="1" ht="17.25">
      <c r="A11" s="33"/>
      <c r="B11" s="34"/>
      <c r="C11" s="35"/>
      <c r="D11" s="35"/>
      <c r="E11" s="20"/>
      <c r="F11" s="35"/>
      <c r="G11" s="35"/>
      <c r="H11" s="35"/>
      <c r="I11" s="35"/>
      <c r="J11" s="20"/>
      <c r="K11" s="20"/>
      <c r="L11" s="35"/>
      <c r="M11" s="35"/>
      <c r="N11" s="35"/>
      <c r="O11" s="2"/>
    </row>
    <row x14ac:dyDescent="0.25" r="12" customHeight="1" ht="17.25">
      <c r="A12" s="33"/>
      <c r="B12" s="1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2"/>
    </row>
    <row x14ac:dyDescent="0.25" r="13" customHeight="1" ht="17.25">
      <c r="A13" s="34"/>
      <c r="B13" s="16"/>
      <c r="C13" s="36"/>
      <c r="D13" s="36"/>
      <c r="E13" s="36"/>
      <c r="F13" s="18"/>
      <c r="G13" s="36"/>
      <c r="H13" s="36"/>
      <c r="I13" s="36"/>
      <c r="J13" s="18"/>
      <c r="K13" s="18"/>
      <c r="L13" s="18"/>
      <c r="M13" s="18"/>
      <c r="N13" s="18"/>
      <c r="O13" s="2"/>
    </row>
    <row x14ac:dyDescent="0.25" r="14" customHeight="1" ht="17.25">
      <c r="A14" s="16"/>
      <c r="B14" s="16"/>
      <c r="C14" s="36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2"/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6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2.290714285714284" customWidth="1" bestFit="1"/>
    <col min="3" max="3" style="116" width="8.576428571428572" customWidth="1" bestFit="1"/>
    <col min="4" max="4" style="116" width="8.576428571428572" customWidth="1" bestFit="1"/>
    <col min="5" max="5" style="116" width="8.576428571428572" customWidth="1" bestFit="1"/>
    <col min="6" max="6" style="116" width="8.576428571428572" customWidth="1" bestFit="1"/>
    <col min="7" max="7" style="116" width="8.576428571428572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88" width="8.576428571428572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5"/>
      <c r="I1" s="5"/>
      <c r="J1" s="5"/>
      <c r="K1" s="4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4"/>
    </row>
    <row x14ac:dyDescent="0.25" r="3" customHeight="1" ht="17.25">
      <c r="A3" s="4" t="s">
        <v>5801</v>
      </c>
      <c r="B3" s="83"/>
      <c r="C3" s="3"/>
      <c r="D3" s="3"/>
      <c r="E3" s="3"/>
      <c r="F3" s="3"/>
      <c r="G3" s="3"/>
      <c r="H3" s="3"/>
      <c r="I3" s="3"/>
      <c r="J3" s="3"/>
      <c r="K3" s="83"/>
    </row>
    <row x14ac:dyDescent="0.25" r="4" customHeight="1" ht="17.25">
      <c r="A4" s="4" t="s">
        <v>5810</v>
      </c>
      <c r="B4" s="4"/>
      <c r="C4" s="5"/>
      <c r="D4" s="5"/>
      <c r="E4" s="5"/>
      <c r="F4" s="5"/>
      <c r="G4" s="5"/>
      <c r="H4" s="5"/>
      <c r="I4" s="5"/>
      <c r="J4" s="5"/>
      <c r="K4" s="4"/>
    </row>
    <row x14ac:dyDescent="0.25" r="5" customHeight="1" ht="17.25">
      <c r="A5" s="626"/>
      <c r="B5" s="83"/>
      <c r="C5" s="3"/>
      <c r="D5" s="3"/>
      <c r="E5" s="3"/>
      <c r="F5" s="3"/>
      <c r="G5" s="3"/>
      <c r="H5" s="3"/>
      <c r="I5" s="3"/>
      <c r="J5" s="3"/>
      <c r="K5" s="83"/>
    </row>
    <row x14ac:dyDescent="0.25" r="6" customHeight="1" ht="17.25">
      <c r="A6" s="420" t="s">
        <v>4</v>
      </c>
      <c r="B6" s="232" t="s">
        <v>5</v>
      </c>
      <c r="C6" s="267" t="s">
        <v>368</v>
      </c>
      <c r="D6" s="267" t="s">
        <v>7</v>
      </c>
      <c r="E6" s="267" t="s">
        <v>8</v>
      </c>
      <c r="F6" s="267" t="s">
        <v>9</v>
      </c>
      <c r="G6" s="267" t="s">
        <v>33</v>
      </c>
      <c r="H6" s="267" t="s">
        <v>31</v>
      </c>
      <c r="I6" s="267" t="s">
        <v>383</v>
      </c>
      <c r="J6" s="267" t="s">
        <v>1866</v>
      </c>
      <c r="K6" s="232"/>
    </row>
    <row x14ac:dyDescent="0.25" r="7" customHeight="1" ht="17.25">
      <c r="A7" s="34" t="s">
        <v>2503</v>
      </c>
      <c r="B7" s="34" t="s">
        <v>5811</v>
      </c>
      <c r="C7" s="19">
        <v>30</v>
      </c>
      <c r="D7" s="19">
        <v>12</v>
      </c>
      <c r="E7" s="19">
        <v>20</v>
      </c>
      <c r="F7" s="19">
        <v>50</v>
      </c>
      <c r="G7" s="19">
        <v>200</v>
      </c>
      <c r="H7" s="19">
        <v>16</v>
      </c>
      <c r="I7" s="19">
        <v>12</v>
      </c>
      <c r="J7" s="19">
        <v>32</v>
      </c>
      <c r="K7" s="55"/>
    </row>
    <row x14ac:dyDescent="0.25" r="8" customHeight="1" ht="17.25">
      <c r="A8" s="34" t="s">
        <v>2605</v>
      </c>
      <c r="B8" s="34" t="s">
        <v>5812</v>
      </c>
      <c r="C8" s="20"/>
      <c r="D8" s="20"/>
      <c r="E8" s="20"/>
      <c r="F8" s="20"/>
      <c r="G8" s="20"/>
      <c r="H8" s="20"/>
      <c r="I8" s="20"/>
      <c r="J8" s="19">
        <v>8</v>
      </c>
      <c r="K8" s="55"/>
    </row>
    <row x14ac:dyDescent="0.25" r="9" customHeight="1" ht="17.25">
      <c r="A9" s="33"/>
      <c r="B9" s="34"/>
      <c r="C9" s="35"/>
      <c r="D9" s="35"/>
      <c r="E9" s="20"/>
      <c r="F9" s="35"/>
      <c r="G9" s="35"/>
      <c r="H9" s="35"/>
      <c r="I9" s="35"/>
      <c r="J9" s="20"/>
      <c r="K9" s="34"/>
    </row>
    <row x14ac:dyDescent="0.25" r="10" customHeight="1" ht="17.25">
      <c r="A10" s="33"/>
      <c r="B10" s="34"/>
      <c r="C10" s="35"/>
      <c r="D10" s="35"/>
      <c r="E10" s="20"/>
      <c r="F10" s="35"/>
      <c r="G10" s="35"/>
      <c r="H10" s="35"/>
      <c r="I10" s="35"/>
      <c r="J10" s="20"/>
      <c r="K10" s="34"/>
    </row>
    <row x14ac:dyDescent="0.25" r="11" customHeight="1" ht="17.25">
      <c r="A11" s="33"/>
      <c r="B11" s="34"/>
      <c r="C11" s="35"/>
      <c r="D11" s="35"/>
      <c r="E11" s="20"/>
      <c r="F11" s="35"/>
      <c r="G11" s="35"/>
      <c r="H11" s="35"/>
      <c r="I11" s="35"/>
      <c r="J11" s="20"/>
      <c r="K11" s="34"/>
    </row>
    <row x14ac:dyDescent="0.25" r="12" customHeight="1" ht="17.25">
      <c r="A12" s="33"/>
      <c r="B12" s="34"/>
      <c r="C12" s="35"/>
      <c r="D12" s="35"/>
      <c r="E12" s="20"/>
      <c r="F12" s="35"/>
      <c r="G12" s="35"/>
      <c r="H12" s="35"/>
      <c r="I12" s="35"/>
      <c r="J12" s="20"/>
      <c r="K12" s="34"/>
    </row>
    <row x14ac:dyDescent="0.25" r="13" customHeight="1" ht="17.25">
      <c r="A13" s="33"/>
      <c r="B13" s="34"/>
      <c r="C13" s="35"/>
      <c r="D13" s="35"/>
      <c r="E13" s="20"/>
      <c r="F13" s="35"/>
      <c r="G13" s="35"/>
      <c r="H13" s="35"/>
      <c r="I13" s="35"/>
      <c r="J13" s="20"/>
      <c r="K13" s="34"/>
    </row>
    <row x14ac:dyDescent="0.25" r="14" customHeight="1" ht="17.25">
      <c r="A14" s="33"/>
      <c r="B14" s="16"/>
      <c r="C14" s="18"/>
      <c r="D14" s="18"/>
      <c r="E14" s="18"/>
      <c r="F14" s="18"/>
      <c r="G14" s="18"/>
      <c r="H14" s="18"/>
      <c r="I14" s="18"/>
      <c r="J14" s="18"/>
      <c r="K14" s="124"/>
    </row>
    <row x14ac:dyDescent="0.25" r="15" customHeight="1" ht="17.25">
      <c r="A15" s="34"/>
      <c r="B15" s="16"/>
      <c r="C15" s="36"/>
      <c r="D15" s="36"/>
      <c r="E15" s="36"/>
      <c r="F15" s="18"/>
      <c r="G15" s="36"/>
      <c r="H15" s="36"/>
      <c r="I15" s="36"/>
      <c r="J15" s="18"/>
      <c r="K15" s="124"/>
    </row>
    <row x14ac:dyDescent="0.25" r="16" customHeight="1" ht="17.25">
      <c r="A16" s="16"/>
      <c r="B16" s="16"/>
      <c r="C16" s="36"/>
      <c r="D16" s="18"/>
      <c r="E16" s="18"/>
      <c r="F16" s="18"/>
      <c r="G16" s="18"/>
      <c r="H16" s="18"/>
      <c r="I16" s="18"/>
      <c r="J16" s="18"/>
      <c r="K16" s="124"/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3"/>
  <sheetViews>
    <sheetView workbookViewId="0"/>
  </sheetViews>
  <sheetFormatPr defaultRowHeight="15" x14ac:dyDescent="0.25"/>
  <cols>
    <col min="1" max="1" style="88" width="12.290714285714287" customWidth="1" bestFit="1"/>
    <col min="2" max="2" style="40" width="22.290714285714284" customWidth="1" bestFit="1"/>
    <col min="3" max="3" style="41" width="8.576428571428572" customWidth="1" bestFit="1"/>
    <col min="4" max="4" style="41" width="8.576428571428572" customWidth="1" bestFit="1"/>
    <col min="5" max="5" style="41" width="9.719285714285713" customWidth="1" bestFit="1"/>
    <col min="6" max="6" style="41" width="8.576428571428572" customWidth="1" bestFit="1"/>
    <col min="7" max="7" style="41" width="9.719285714285713" customWidth="1" bestFit="1"/>
    <col min="8" max="8" style="41" width="9.290714285714287" customWidth="1" bestFit="1"/>
    <col min="9" max="9" style="41" width="8.862142857142858" customWidth="1" bestFit="1"/>
    <col min="10" max="10" style="41" width="8.576428571428572" customWidth="1" bestFit="1"/>
    <col min="11" max="11" style="41" width="8.576428571428572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5"/>
      <c r="J2" s="5"/>
      <c r="K2" s="5"/>
    </row>
    <row x14ac:dyDescent="0.25" r="3" customHeight="1" ht="17.25">
      <c r="A3" s="4" t="s">
        <v>5801</v>
      </c>
      <c r="B3" s="2"/>
      <c r="C3" s="3"/>
      <c r="D3" s="3"/>
      <c r="E3" s="3"/>
      <c r="F3" s="3"/>
      <c r="G3" s="3"/>
      <c r="H3" s="3"/>
      <c r="I3" s="3"/>
      <c r="J3" s="3"/>
      <c r="K3" s="3"/>
    </row>
    <row x14ac:dyDescent="0.25" r="4" customHeight="1" ht="17.25">
      <c r="A4" s="4" t="s">
        <v>5802</v>
      </c>
      <c r="B4" s="4"/>
      <c r="C4" s="5"/>
      <c r="D4" s="5"/>
      <c r="E4" s="5"/>
      <c r="F4" s="5"/>
      <c r="G4" s="5"/>
      <c r="H4" s="5"/>
      <c r="I4" s="5"/>
      <c r="J4" s="5"/>
      <c r="K4" s="5"/>
    </row>
    <row x14ac:dyDescent="0.25" r="5" customHeight="1" ht="17.25">
      <c r="A5" s="896" t="s">
        <v>5803</v>
      </c>
      <c r="B5" s="896"/>
      <c r="C5" s="754"/>
      <c r="D5" s="5"/>
      <c r="E5" s="5"/>
      <c r="F5" s="5"/>
      <c r="G5" s="5"/>
      <c r="H5" s="5"/>
      <c r="I5" s="5"/>
      <c r="J5" s="5"/>
      <c r="K5" s="5"/>
    </row>
    <row x14ac:dyDescent="0.25" r="6" customHeight="1" ht="17.25">
      <c r="A6" s="83"/>
      <c r="B6" s="2"/>
      <c r="C6" s="419">
        <v>5940</v>
      </c>
      <c r="D6" s="419">
        <v>4500</v>
      </c>
      <c r="E6" s="419">
        <v>24000</v>
      </c>
      <c r="F6" s="419">
        <v>4500</v>
      </c>
      <c r="G6" s="419">
        <v>22500</v>
      </c>
      <c r="H6" s="419">
        <v>11250</v>
      </c>
      <c r="I6" s="419">
        <v>39000</v>
      </c>
      <c r="J6" s="419">
        <v>2700</v>
      </c>
      <c r="K6" s="3"/>
    </row>
    <row x14ac:dyDescent="0.25" r="7" customHeight="1" ht="17.25">
      <c r="A7" s="420" t="s">
        <v>4</v>
      </c>
      <c r="B7" s="232" t="s">
        <v>5</v>
      </c>
      <c r="C7" s="267" t="s">
        <v>6</v>
      </c>
      <c r="D7" s="267" t="s">
        <v>7</v>
      </c>
      <c r="E7" s="268" t="s">
        <v>10</v>
      </c>
      <c r="F7" s="267" t="s">
        <v>1448</v>
      </c>
      <c r="G7" s="267" t="s">
        <v>31</v>
      </c>
      <c r="H7" s="267" t="s">
        <v>32</v>
      </c>
      <c r="I7" s="268" t="s">
        <v>428</v>
      </c>
      <c r="J7" s="267" t="s">
        <v>33</v>
      </c>
      <c r="K7" s="234"/>
    </row>
    <row x14ac:dyDescent="0.25" r="8" customHeight="1" ht="17.25">
      <c r="A8" s="25" t="s">
        <v>2827</v>
      </c>
      <c r="B8" s="118" t="s">
        <v>5804</v>
      </c>
      <c r="C8" s="209">
        <v>25</v>
      </c>
      <c r="D8" s="209">
        <v>50</v>
      </c>
      <c r="E8" s="209">
        <v>5</v>
      </c>
      <c r="F8" s="209">
        <v>12</v>
      </c>
      <c r="G8" s="209">
        <v>2</v>
      </c>
      <c r="H8" s="209">
        <v>6</v>
      </c>
      <c r="I8" s="209">
        <v>4</v>
      </c>
      <c r="J8" s="209">
        <v>20</v>
      </c>
      <c r="K8" s="27"/>
    </row>
    <row x14ac:dyDescent="0.25" r="9" customHeight="1" ht="17.25">
      <c r="A9" s="211" t="s">
        <v>5805</v>
      </c>
      <c r="B9" s="63"/>
      <c r="C9" s="64">
        <f>SUM(C8)</f>
      </c>
      <c r="D9" s="64">
        <f>SUM(D8)</f>
      </c>
      <c r="E9" s="64">
        <f>SUM(E8)</f>
      </c>
      <c r="F9" s="64">
        <f>SUM(F8)</f>
      </c>
      <c r="G9" s="64">
        <f>SUM(G8)</f>
      </c>
      <c r="H9" s="64">
        <f>SUM(H8)</f>
      </c>
      <c r="I9" s="64">
        <f>SUM(I8)</f>
      </c>
      <c r="J9" s="64">
        <f>SUM(J8)</f>
      </c>
      <c r="K9" s="187">
        <f>SUM(K8)</f>
      </c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35"/>
      <c r="I10" s="35"/>
      <c r="J10" s="35"/>
      <c r="K10" s="35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36"/>
      <c r="K11" s="36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36"/>
      <c r="K13" s="36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</row>
    <row x14ac:dyDescent="0.25" r="17" customHeight="1" ht="17.25">
      <c r="A17" s="16"/>
      <c r="B17" s="16"/>
      <c r="C17" s="36"/>
      <c r="D17" s="36"/>
      <c r="E17" s="36"/>
      <c r="F17" s="36"/>
      <c r="G17" s="36"/>
      <c r="H17" s="36"/>
      <c r="I17" s="36"/>
      <c r="J17" s="36"/>
      <c r="K17" s="36"/>
    </row>
    <row x14ac:dyDescent="0.25" r="18" customHeight="1" ht="17.25">
      <c r="A18" s="83"/>
      <c r="B18" s="2"/>
      <c r="C18" s="3"/>
      <c r="D18" s="3"/>
      <c r="E18" s="3"/>
      <c r="F18" s="3"/>
      <c r="G18" s="3"/>
      <c r="H18" s="3"/>
      <c r="I18" s="3"/>
      <c r="J18" s="3"/>
      <c r="K18" s="3"/>
    </row>
    <row x14ac:dyDescent="0.25" r="19" customHeight="1" ht="17.25">
      <c r="A19" s="7" t="s">
        <v>5806</v>
      </c>
      <c r="B19" s="2"/>
      <c r="C19" s="8"/>
      <c r="D19" s="8"/>
      <c r="E19" s="8"/>
      <c r="F19" s="8"/>
      <c r="G19" s="8"/>
      <c r="H19" s="8"/>
      <c r="I19" s="8"/>
      <c r="J19" s="8"/>
      <c r="K19" s="8"/>
    </row>
    <row x14ac:dyDescent="0.25" r="20" customHeight="1" ht="17.25">
      <c r="A20" s="4"/>
      <c r="B20" s="2"/>
      <c r="C20" s="3"/>
      <c r="D20" s="3"/>
      <c r="E20" s="3"/>
      <c r="F20" s="3"/>
      <c r="G20" s="3"/>
      <c r="H20" s="3"/>
      <c r="I20" s="3"/>
      <c r="J20" s="3"/>
      <c r="K20" s="3"/>
    </row>
    <row x14ac:dyDescent="0.25" r="21" customHeight="1" ht="17.25">
      <c r="A21" s="4" t="s">
        <v>5807</v>
      </c>
      <c r="B21" s="2"/>
      <c r="C21" s="3"/>
      <c r="D21" s="3"/>
      <c r="E21" s="3"/>
      <c r="F21" s="3"/>
      <c r="G21" s="3"/>
      <c r="H21" s="3"/>
      <c r="I21" s="3"/>
      <c r="J21" s="3"/>
      <c r="K21" s="3"/>
    </row>
    <row x14ac:dyDescent="0.25" r="22" customHeight="1" ht="17.25">
      <c r="A22" s="4" t="s">
        <v>5808</v>
      </c>
      <c r="B22" s="2"/>
      <c r="C22" s="3"/>
      <c r="D22" s="3"/>
      <c r="E22" s="3"/>
      <c r="F22" s="3"/>
      <c r="G22" s="3"/>
      <c r="H22" s="3"/>
      <c r="I22" s="3"/>
      <c r="J22" s="3"/>
      <c r="K22" s="3"/>
    </row>
    <row x14ac:dyDescent="0.25" r="23" customHeight="1" ht="17.25">
      <c r="A23" s="4" t="s">
        <v>5809</v>
      </c>
      <c r="B23" s="2"/>
      <c r="C23" s="3"/>
      <c r="D23" s="3"/>
      <c r="E23" s="3"/>
      <c r="F23" s="3"/>
      <c r="G23" s="3"/>
      <c r="H23" s="3"/>
      <c r="I23" s="3"/>
      <c r="J23" s="3"/>
      <c r="K23" s="3"/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2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116" width="9.147857142857141" customWidth="1" bestFit="1"/>
    <col min="6" max="6" style="116" width="8.576428571428572" customWidth="1" bestFit="1"/>
    <col min="7" max="7" style="88" width="8.576428571428572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4"/>
    </row>
    <row x14ac:dyDescent="0.25" r="2" customHeight="1" ht="17.25">
      <c r="A2" s="4"/>
      <c r="B2" s="4"/>
      <c r="C2" s="5"/>
      <c r="D2" s="5"/>
      <c r="E2" s="5"/>
      <c r="F2" s="5"/>
      <c r="G2" s="4"/>
    </row>
    <row x14ac:dyDescent="0.25" r="3" customHeight="1" ht="17.25">
      <c r="A3" s="4" t="s">
        <v>5778</v>
      </c>
      <c r="B3" s="83"/>
      <c r="C3" s="3"/>
      <c r="D3" s="3"/>
      <c r="E3" s="3"/>
      <c r="F3" s="3"/>
      <c r="G3" s="83"/>
    </row>
    <row x14ac:dyDescent="0.25" r="4" customHeight="1" ht="17.25">
      <c r="A4" s="4" t="s">
        <v>3304</v>
      </c>
      <c r="B4" s="4"/>
      <c r="C4" s="5"/>
      <c r="D4" s="5"/>
      <c r="E4" s="5"/>
      <c r="F4" s="5"/>
      <c r="G4" s="4"/>
    </row>
    <row x14ac:dyDescent="0.25" r="5" customHeight="1" ht="17.25">
      <c r="A5" s="83"/>
      <c r="B5" s="83"/>
      <c r="C5" s="3"/>
      <c r="D5" s="3"/>
      <c r="E5" s="3"/>
      <c r="F5" s="3"/>
      <c r="G5" s="83"/>
    </row>
    <row x14ac:dyDescent="0.25" r="6" customHeight="1" ht="17.25">
      <c r="A6" s="420" t="s">
        <v>4</v>
      </c>
      <c r="B6" s="232" t="s">
        <v>5</v>
      </c>
      <c r="C6" s="267" t="s">
        <v>7</v>
      </c>
      <c r="D6" s="267" t="s">
        <v>6</v>
      </c>
      <c r="E6" s="267" t="s">
        <v>9</v>
      </c>
      <c r="F6" s="267" t="s">
        <v>369</v>
      </c>
      <c r="G6" s="232"/>
    </row>
    <row x14ac:dyDescent="0.25" r="7" customHeight="1" ht="17.25">
      <c r="A7" s="25" t="s">
        <v>5791</v>
      </c>
      <c r="B7" s="118" t="s">
        <v>5792</v>
      </c>
      <c r="C7" s="26">
        <v>10</v>
      </c>
      <c r="D7" s="26">
        <v>10</v>
      </c>
      <c r="E7" s="26">
        <v>20</v>
      </c>
      <c r="F7" s="26">
        <v>12</v>
      </c>
      <c r="G7" s="413"/>
    </row>
    <row x14ac:dyDescent="0.25" r="8" customHeight="1" ht="17.25">
      <c r="A8" s="165" t="s">
        <v>5793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2"/>
    </row>
    <row x14ac:dyDescent="0.25" r="9" customHeight="1" ht="17.25">
      <c r="A9" s="33"/>
      <c r="B9" s="34"/>
      <c r="C9" s="20"/>
      <c r="D9" s="20"/>
      <c r="E9" s="20"/>
      <c r="F9" s="20"/>
      <c r="G9" s="55"/>
    </row>
    <row x14ac:dyDescent="0.25" r="10" customHeight="1" ht="17.25">
      <c r="A10" s="165" t="s">
        <v>5794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2"/>
    </row>
    <row x14ac:dyDescent="0.25" r="11" customHeight="1" ht="17.25">
      <c r="A11" s="124"/>
      <c r="B11" s="124"/>
      <c r="C11" s="18"/>
      <c r="D11" s="18"/>
      <c r="E11" s="18"/>
      <c r="F11" s="18"/>
      <c r="G11" s="124"/>
    </row>
    <row x14ac:dyDescent="0.25" r="12" customHeight="1" ht="17.25">
      <c r="A12" s="165" t="s">
        <v>5795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2"/>
    </row>
    <row x14ac:dyDescent="0.25" r="13" customHeight="1" ht="17.25">
      <c r="A13" s="16"/>
      <c r="B13" s="16"/>
      <c r="C13" s="36"/>
      <c r="D13" s="36"/>
      <c r="E13" s="36"/>
      <c r="F13" s="36"/>
      <c r="G13" s="16"/>
    </row>
    <row x14ac:dyDescent="0.25" r="14" customHeight="1" ht="17.25">
      <c r="A14" s="165" t="s">
        <v>5796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2"/>
    </row>
    <row x14ac:dyDescent="0.25" r="15" customHeight="1" ht="17.25">
      <c r="A15" s="16"/>
      <c r="B15" s="16"/>
      <c r="C15" s="36"/>
      <c r="D15" s="36"/>
      <c r="E15" s="36"/>
      <c r="F15" s="36"/>
      <c r="G15" s="16"/>
    </row>
    <row x14ac:dyDescent="0.25" r="16" customHeight="1" ht="17.25">
      <c r="A16" s="165" t="s">
        <v>5797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2"/>
    </row>
    <row x14ac:dyDescent="0.25" r="17" customHeight="1" ht="17.25">
      <c r="A17" s="16"/>
      <c r="B17" s="16"/>
      <c r="C17" s="36"/>
      <c r="D17" s="36"/>
      <c r="E17" s="36"/>
      <c r="F17" s="36"/>
      <c r="G17" s="16"/>
    </row>
    <row x14ac:dyDescent="0.25" r="18" customHeight="1" ht="17.25">
      <c r="A18" s="165" t="s">
        <v>5798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2"/>
    </row>
    <row x14ac:dyDescent="0.25" r="19" customHeight="1" ht="17.25">
      <c r="A19" s="16"/>
      <c r="B19" s="16"/>
      <c r="C19" s="36"/>
      <c r="D19" s="36"/>
      <c r="E19" s="36"/>
      <c r="F19" s="36"/>
      <c r="G19" s="16"/>
    </row>
    <row x14ac:dyDescent="0.25" r="20" customHeight="1" ht="17.25">
      <c r="A20" s="165" t="s">
        <v>5293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2"/>
    </row>
    <row x14ac:dyDescent="0.25" r="21" customHeight="1" ht="17.25">
      <c r="A21" s="16"/>
      <c r="B21" s="16"/>
      <c r="C21" s="36"/>
      <c r="D21" s="36"/>
      <c r="E21" s="36"/>
      <c r="F21" s="36"/>
      <c r="G21" s="16"/>
    </row>
    <row x14ac:dyDescent="0.25" r="22" customHeight="1" ht="17.25">
      <c r="A22" s="211" t="s">
        <v>5294</v>
      </c>
      <c r="B22" s="149"/>
      <c r="C22" s="80">
        <f>SUM(C20:C21)</f>
      </c>
      <c r="D22" s="80">
        <f>SUM(D20:D21)</f>
      </c>
      <c r="E22" s="80">
        <f>SUM(E20:E21)</f>
      </c>
      <c r="F22" s="80">
        <f>SUM(F20:F21)</f>
      </c>
      <c r="G22" s="149"/>
    </row>
    <row x14ac:dyDescent="0.25" r="23" customHeight="1" ht="17.25">
      <c r="A23" s="16"/>
      <c r="B23" s="16"/>
      <c r="C23" s="36"/>
      <c r="D23" s="36"/>
      <c r="E23" s="36"/>
      <c r="F23" s="36"/>
      <c r="G23" s="16"/>
    </row>
    <row x14ac:dyDescent="0.25" r="24" customHeight="1" ht="17.25">
      <c r="A24" s="211" t="s">
        <v>5295</v>
      </c>
      <c r="B24" s="149"/>
      <c r="C24" s="80">
        <f>SUM(C22:C23)</f>
      </c>
      <c r="D24" s="80">
        <f>SUM(D22:D23)</f>
      </c>
      <c r="E24" s="80">
        <f>SUM(E22:E23)</f>
      </c>
      <c r="F24" s="80">
        <f>SUM(F22:F23)</f>
      </c>
      <c r="G24" s="149"/>
    </row>
    <row x14ac:dyDescent="0.25" r="25" customHeight="1" ht="17.25">
      <c r="A25" s="16"/>
      <c r="B25" s="16"/>
      <c r="C25" s="36"/>
      <c r="D25" s="36"/>
      <c r="E25" s="36"/>
      <c r="F25" s="36"/>
      <c r="G25" s="16"/>
    </row>
    <row x14ac:dyDescent="0.25" r="26" customHeight="1" ht="17.25">
      <c r="A26" s="211" t="s">
        <v>5799</v>
      </c>
      <c r="B26" s="149"/>
      <c r="C26" s="80">
        <f>SUM(C24:C25)</f>
      </c>
      <c r="D26" s="80">
        <f>SUM(D24:D25)</f>
      </c>
      <c r="E26" s="80">
        <f>SUM(E24:E25)</f>
      </c>
      <c r="F26" s="80">
        <f>SUM(F24:F25)</f>
      </c>
      <c r="G26" s="149"/>
    </row>
    <row x14ac:dyDescent="0.25" r="27" customHeight="1" ht="17.25">
      <c r="A27" s="16"/>
      <c r="B27" s="16"/>
      <c r="C27" s="36"/>
      <c r="D27" s="36"/>
      <c r="E27" s="36"/>
      <c r="F27" s="36"/>
      <c r="G27" s="16"/>
    </row>
    <row x14ac:dyDescent="0.25" r="28" customHeight="1" ht="17.25">
      <c r="A28" s="211" t="s">
        <v>5800</v>
      </c>
      <c r="B28" s="149"/>
      <c r="C28" s="80">
        <f>SUM(C26:C27)</f>
      </c>
      <c r="D28" s="80">
        <f>SUM(D26:D27)</f>
      </c>
      <c r="E28" s="80">
        <f>SUM(E26:E27)</f>
      </c>
      <c r="F28" s="80">
        <f>SUM(F26:F27)</f>
      </c>
      <c r="G28" s="149"/>
    </row>
    <row x14ac:dyDescent="0.25" r="29" customHeight="1" ht="17.25">
      <c r="A29" s="16"/>
      <c r="B29" s="16"/>
      <c r="C29" s="36"/>
      <c r="D29" s="36"/>
      <c r="E29" s="36"/>
      <c r="F29" s="36"/>
      <c r="G29" s="16"/>
    </row>
    <row x14ac:dyDescent="0.25" r="30" customHeight="1" ht="17.25">
      <c r="A30" s="16"/>
      <c r="B30" s="16"/>
      <c r="C30" s="36"/>
      <c r="D30" s="36"/>
      <c r="E30" s="36"/>
      <c r="F30" s="36"/>
      <c r="G30" s="16"/>
    </row>
    <row x14ac:dyDescent="0.25" r="31" customHeight="1" ht="17.25">
      <c r="A31" s="16"/>
      <c r="B31" s="16"/>
      <c r="C31" s="36"/>
      <c r="D31" s="36"/>
      <c r="E31" s="36"/>
      <c r="F31" s="36"/>
      <c r="G31" s="16"/>
    </row>
    <row x14ac:dyDescent="0.25" r="32" customHeight="1" ht="17.25">
      <c r="A32" s="124"/>
      <c r="B32" s="124"/>
      <c r="C32" s="18"/>
      <c r="D32" s="18"/>
      <c r="E32" s="18"/>
      <c r="F32" s="18"/>
      <c r="G32" s="124"/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1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0.576428571428572" customWidth="1" bestFit="1"/>
    <col min="3" max="3" style="116" width="8.576428571428572" customWidth="1" bestFit="1"/>
    <col min="4" max="4" style="116" width="8.576428571428572" customWidth="1" bestFit="1"/>
    <col min="5" max="5" style="88" width="8.576428571428572" customWidth="1" bestFit="1"/>
  </cols>
  <sheetData>
    <row x14ac:dyDescent="0.25" r="1" customHeight="1" ht="17.25">
      <c r="A1" s="4" t="s">
        <v>0</v>
      </c>
      <c r="B1" s="4"/>
      <c r="C1" s="5"/>
      <c r="D1" s="5"/>
      <c r="E1" s="4"/>
    </row>
    <row x14ac:dyDescent="0.25" r="2" customHeight="1" ht="17.25">
      <c r="A2" s="4"/>
      <c r="B2" s="4"/>
      <c r="C2" s="5"/>
      <c r="D2" s="5"/>
      <c r="E2" s="4"/>
    </row>
    <row x14ac:dyDescent="0.25" r="3" customHeight="1" ht="17.25">
      <c r="A3" s="4" t="s">
        <v>5778</v>
      </c>
      <c r="B3" s="83"/>
      <c r="C3" s="3"/>
      <c r="D3" s="3"/>
      <c r="E3" s="83"/>
    </row>
    <row x14ac:dyDescent="0.25" r="4" customHeight="1" ht="17.25">
      <c r="A4" s="4" t="s">
        <v>3304</v>
      </c>
      <c r="B4" s="4"/>
      <c r="C4" s="5"/>
      <c r="D4" s="5"/>
      <c r="E4" s="4"/>
    </row>
    <row x14ac:dyDescent="0.25" r="5" customHeight="1" ht="17.25">
      <c r="A5" s="83"/>
      <c r="B5" s="83"/>
      <c r="C5" s="3"/>
      <c r="D5" s="3"/>
      <c r="E5" s="83"/>
    </row>
    <row x14ac:dyDescent="0.25" r="6" customHeight="1" ht="17.25">
      <c r="A6" s="420" t="s">
        <v>4</v>
      </c>
      <c r="B6" s="232" t="s">
        <v>5</v>
      </c>
      <c r="C6" s="267" t="s">
        <v>1866</v>
      </c>
      <c r="D6" s="267" t="s">
        <v>33</v>
      </c>
      <c r="E6" s="232"/>
    </row>
    <row x14ac:dyDescent="0.25" r="7" customHeight="1" ht="17.25">
      <c r="A7" s="25" t="s">
        <v>1590</v>
      </c>
      <c r="B7" s="118" t="s">
        <v>5779</v>
      </c>
      <c r="C7" s="26">
        <v>5</v>
      </c>
      <c r="D7" s="26">
        <v>30</v>
      </c>
      <c r="E7" s="413"/>
    </row>
    <row x14ac:dyDescent="0.25" r="8" customHeight="1" ht="17.25">
      <c r="A8" s="165" t="s">
        <v>5780</v>
      </c>
      <c r="B8" s="22"/>
      <c r="C8" s="23">
        <f>SUM(C7)</f>
      </c>
      <c r="D8" s="23">
        <f>SUM(D7)</f>
      </c>
      <c r="E8" s="22"/>
    </row>
    <row x14ac:dyDescent="0.25" r="9" customHeight="1" ht="17.25">
      <c r="A9" s="33"/>
      <c r="B9" s="34"/>
      <c r="C9" s="20"/>
      <c r="D9" s="20"/>
      <c r="E9" s="55"/>
    </row>
    <row x14ac:dyDescent="0.25" r="10" customHeight="1" ht="17.25">
      <c r="A10" s="165" t="s">
        <v>5781</v>
      </c>
      <c r="B10" s="22"/>
      <c r="C10" s="23">
        <f>SUM(C8:C9)</f>
      </c>
      <c r="D10" s="23">
        <f>SUM(D8:D9)</f>
      </c>
      <c r="E10" s="22"/>
    </row>
    <row x14ac:dyDescent="0.25" r="11" customHeight="1" ht="17.25">
      <c r="A11" s="124"/>
      <c r="B11" s="124"/>
      <c r="C11" s="18"/>
      <c r="D11" s="18"/>
      <c r="E11" s="124"/>
    </row>
    <row x14ac:dyDescent="0.25" r="12" customHeight="1" ht="17.25">
      <c r="A12" s="165" t="s">
        <v>5782</v>
      </c>
      <c r="B12" s="22"/>
      <c r="C12" s="23">
        <f>SUM(C10:C11)</f>
      </c>
      <c r="D12" s="23">
        <f>SUM(D10:D11)</f>
      </c>
      <c r="E12" s="22"/>
    </row>
    <row x14ac:dyDescent="0.25" r="13" customHeight="1" ht="17.25">
      <c r="A13" s="16"/>
      <c r="B13" s="16"/>
      <c r="C13" s="36"/>
      <c r="D13" s="36"/>
      <c r="E13" s="16"/>
    </row>
    <row x14ac:dyDescent="0.25" r="14" customHeight="1" ht="17.25">
      <c r="A14" s="165" t="s">
        <v>5783</v>
      </c>
      <c r="B14" s="22"/>
      <c r="C14" s="23">
        <f>SUM(C12:C13)</f>
      </c>
      <c r="D14" s="23">
        <f>SUM(D12:D13)</f>
      </c>
      <c r="E14" s="22"/>
    </row>
    <row x14ac:dyDescent="0.25" r="15" customHeight="1" ht="17.25">
      <c r="A15" s="16"/>
      <c r="B15" s="16"/>
      <c r="C15" s="36"/>
      <c r="D15" s="36"/>
      <c r="E15" s="16"/>
    </row>
    <row x14ac:dyDescent="0.25" r="16" customHeight="1" ht="17.25">
      <c r="A16" s="165" t="s">
        <v>5784</v>
      </c>
      <c r="B16" s="22"/>
      <c r="C16" s="23">
        <f>SUM(C14:C15)</f>
      </c>
      <c r="D16" s="23">
        <f>SUM(D14:D15)</f>
      </c>
      <c r="E16" s="22"/>
    </row>
    <row x14ac:dyDescent="0.25" r="17" customHeight="1" ht="17.25">
      <c r="A17" s="16"/>
      <c r="B17" s="16"/>
      <c r="C17" s="36"/>
      <c r="D17" s="36"/>
      <c r="E17" s="16"/>
    </row>
    <row x14ac:dyDescent="0.25" r="18" customHeight="1" ht="17.25">
      <c r="A18" s="165" t="s">
        <v>5785</v>
      </c>
      <c r="B18" s="22"/>
      <c r="C18" s="23">
        <f>SUM(C16:C17)</f>
      </c>
      <c r="D18" s="23">
        <f>SUM(D16:D17)</f>
      </c>
      <c r="E18" s="22"/>
    </row>
    <row x14ac:dyDescent="0.25" r="19" customHeight="1" ht="17.25">
      <c r="A19" s="16"/>
      <c r="B19" s="16"/>
      <c r="C19" s="36"/>
      <c r="D19" s="36"/>
      <c r="E19" s="16"/>
    </row>
    <row x14ac:dyDescent="0.25" r="20" customHeight="1" ht="17.25">
      <c r="A20" s="165" t="s">
        <v>5786</v>
      </c>
      <c r="B20" s="22"/>
      <c r="C20" s="23">
        <f>SUM(C18:C19)</f>
      </c>
      <c r="D20" s="23">
        <f>SUM(D18:D19)</f>
      </c>
      <c r="E20" s="22"/>
    </row>
    <row x14ac:dyDescent="0.25" r="21" customHeight="1" ht="17.25">
      <c r="A21" s="16"/>
      <c r="B21" s="16"/>
      <c r="C21" s="36"/>
      <c r="D21" s="36"/>
      <c r="E21" s="16"/>
    </row>
    <row x14ac:dyDescent="0.25" r="22" customHeight="1" ht="17.25">
      <c r="A22" s="211" t="s">
        <v>5787</v>
      </c>
      <c r="B22" s="149"/>
      <c r="C22" s="80">
        <f>SUM(C20:C21)</f>
      </c>
      <c r="D22" s="80">
        <f>SUM(D20:D21)</f>
      </c>
      <c r="E22" s="149"/>
    </row>
    <row x14ac:dyDescent="0.25" r="23" customHeight="1" ht="17.25">
      <c r="A23" s="16"/>
      <c r="B23" s="16"/>
      <c r="C23" s="36"/>
      <c r="D23" s="36"/>
      <c r="E23" s="16"/>
    </row>
    <row x14ac:dyDescent="0.25" r="24" customHeight="1" ht="17.25">
      <c r="A24" s="211" t="s">
        <v>5788</v>
      </c>
      <c r="B24" s="149"/>
      <c r="C24" s="80">
        <f>SUM(C22:C23)</f>
      </c>
      <c r="D24" s="80">
        <f>SUM(D22:D23)</f>
      </c>
      <c r="E24" s="149"/>
    </row>
    <row x14ac:dyDescent="0.25" r="25" customHeight="1" ht="17.25">
      <c r="A25" s="16"/>
      <c r="B25" s="16"/>
      <c r="C25" s="36"/>
      <c r="D25" s="36"/>
      <c r="E25" s="16"/>
    </row>
    <row x14ac:dyDescent="0.25" r="26" customHeight="1" ht="17.25">
      <c r="A26" s="211" t="s">
        <v>5789</v>
      </c>
      <c r="B26" s="149"/>
      <c r="C26" s="80">
        <f>SUM(C24:C25)</f>
      </c>
      <c r="D26" s="80">
        <f>SUM(D24:D25)</f>
      </c>
      <c r="E26" s="149"/>
    </row>
    <row x14ac:dyDescent="0.25" r="27" customHeight="1" ht="17.25">
      <c r="A27" s="16"/>
      <c r="B27" s="16"/>
      <c r="C27" s="36"/>
      <c r="D27" s="36"/>
      <c r="E27" s="16"/>
    </row>
    <row x14ac:dyDescent="0.25" r="28" customHeight="1" ht="17.25">
      <c r="A28" s="211" t="s">
        <v>5790</v>
      </c>
      <c r="B28" s="149"/>
      <c r="C28" s="80">
        <f>SUM(C26:C27)</f>
      </c>
      <c r="D28" s="80">
        <f>SUM(D26:D27)</f>
      </c>
      <c r="E28" s="149"/>
    </row>
    <row x14ac:dyDescent="0.25" r="29" customHeight="1" ht="17.25">
      <c r="A29" s="16"/>
      <c r="B29" s="16"/>
      <c r="C29" s="36"/>
      <c r="D29" s="36"/>
      <c r="E29" s="16"/>
    </row>
    <row x14ac:dyDescent="0.25" r="30" customHeight="1" ht="17.25">
      <c r="A30" s="16"/>
      <c r="B30" s="16"/>
      <c r="C30" s="36"/>
      <c r="D30" s="36"/>
      <c r="E30" s="16"/>
    </row>
    <row x14ac:dyDescent="0.25" r="31" customHeight="1" ht="17.25">
      <c r="A31" s="124"/>
      <c r="B31" s="124"/>
      <c r="C31" s="18"/>
      <c r="D31" s="18"/>
      <c r="E31" s="124"/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719285714285714" customWidth="1" bestFit="1"/>
    <col min="3" max="3" style="41" width="11.290714285714287" customWidth="1" bestFit="1"/>
    <col min="4" max="4" style="41" width="10.576428571428572" customWidth="1" bestFit="1"/>
    <col min="5" max="5" style="41" width="10.576428571428572" customWidth="1" bestFit="1"/>
    <col min="6" max="6" style="41" width="10.576428571428572" customWidth="1" bestFit="1"/>
    <col min="7" max="7" style="41" width="10.576428571428572" customWidth="1" bestFit="1"/>
    <col min="8" max="8" style="40" width="10.576428571428572" customWidth="1" bestFit="1"/>
    <col min="9" max="9" style="40" width="12.005" customWidth="1" bestFit="1"/>
    <col min="10" max="10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2"/>
      <c r="I1" s="2"/>
      <c r="J1" s="2"/>
    </row>
    <row x14ac:dyDescent="0.25" r="2" customHeight="1" ht="17.25">
      <c r="A2" s="37"/>
      <c r="B2" s="83"/>
      <c r="C2" s="3"/>
      <c r="D2" s="3"/>
      <c r="E2" s="3"/>
      <c r="F2" s="3"/>
      <c r="G2" s="3"/>
      <c r="H2" s="2"/>
      <c r="I2" s="2"/>
      <c r="J2" s="2"/>
    </row>
    <row x14ac:dyDescent="0.25" r="3" customHeight="1" ht="17.25">
      <c r="A3" s="1" t="s">
        <v>5288</v>
      </c>
      <c r="B3" s="83"/>
      <c r="C3" s="3"/>
      <c r="D3" s="3"/>
      <c r="E3" s="3"/>
      <c r="F3" s="3"/>
      <c r="G3" s="3"/>
      <c r="H3" s="2"/>
      <c r="I3" s="2"/>
      <c r="J3" s="2"/>
    </row>
    <row x14ac:dyDescent="0.25" r="4" customHeight="1" ht="17.25">
      <c r="A4" s="1" t="s">
        <v>5747</v>
      </c>
      <c r="B4" s="83"/>
      <c r="C4" s="3"/>
      <c r="D4" s="3"/>
      <c r="E4" s="3"/>
      <c r="F4" s="3"/>
      <c r="G4" s="3"/>
      <c r="H4" s="2"/>
      <c r="I4" s="2"/>
      <c r="J4" s="2"/>
    </row>
    <row x14ac:dyDescent="0.25" r="5" customHeight="1" ht="17.25">
      <c r="A5" s="1" t="s">
        <v>5748</v>
      </c>
      <c r="B5" s="83"/>
      <c r="C5" s="3"/>
      <c r="D5" s="3"/>
      <c r="E5" s="3"/>
      <c r="F5" s="3"/>
      <c r="G5" s="3"/>
      <c r="H5" s="2"/>
      <c r="I5" s="2"/>
      <c r="J5" s="2"/>
    </row>
    <row x14ac:dyDescent="0.25" r="6" customHeight="1" ht="17.25">
      <c r="A6" s="1" t="s">
        <v>5749</v>
      </c>
      <c r="B6" s="83"/>
      <c r="C6" s="3"/>
      <c r="D6" s="3"/>
      <c r="E6" s="3"/>
      <c r="F6" s="3"/>
      <c r="G6" s="3"/>
      <c r="H6" s="2"/>
      <c r="I6" s="2"/>
      <c r="J6" s="2"/>
    </row>
    <row x14ac:dyDescent="0.25" r="7" customHeight="1" ht="17.25">
      <c r="A7" s="1" t="s">
        <v>5750</v>
      </c>
      <c r="B7" s="83"/>
      <c r="C7" s="3"/>
      <c r="D7" s="3"/>
      <c r="E7" s="3"/>
      <c r="F7" s="3"/>
      <c r="G7" s="3"/>
      <c r="H7" s="2"/>
      <c r="I7" s="2"/>
      <c r="J7" s="2"/>
    </row>
    <row x14ac:dyDescent="0.25" r="8" customHeight="1" ht="17.25">
      <c r="A8" s="1" t="s">
        <v>5751</v>
      </c>
      <c r="B8" s="83"/>
      <c r="C8" s="3"/>
      <c r="D8" s="3"/>
      <c r="E8" s="3"/>
      <c r="F8" s="3"/>
      <c r="G8" s="3"/>
      <c r="H8" s="2"/>
      <c r="I8" s="2"/>
      <c r="J8" s="2"/>
    </row>
    <row x14ac:dyDescent="0.25" r="9" customHeight="1" ht="17.25">
      <c r="A9" s="1" t="s">
        <v>5752</v>
      </c>
      <c r="B9" s="83"/>
      <c r="C9" s="3"/>
      <c r="D9" s="3"/>
      <c r="E9" s="3"/>
      <c r="F9" s="3"/>
      <c r="G9" s="3"/>
      <c r="H9" s="2"/>
      <c r="I9" s="2"/>
      <c r="J9" s="2"/>
    </row>
    <row x14ac:dyDescent="0.25" r="10" customHeight="1" ht="17.25">
      <c r="A10" s="1" t="s">
        <v>5753</v>
      </c>
      <c r="B10" s="83"/>
      <c r="C10" s="3"/>
      <c r="D10" s="3"/>
      <c r="E10" s="3"/>
      <c r="F10" s="3"/>
      <c r="G10" s="3"/>
      <c r="H10" s="2"/>
      <c r="I10" s="2"/>
      <c r="J10" s="2"/>
    </row>
    <row x14ac:dyDescent="0.25" r="11" customHeight="1" ht="17.25">
      <c r="A11" s="42" t="s">
        <v>5740</v>
      </c>
      <c r="B11" s="43"/>
      <c r="C11" s="272"/>
      <c r="D11" s="272"/>
      <c r="E11" s="272"/>
      <c r="F11" s="419"/>
      <c r="G11" s="419"/>
      <c r="H11" s="419"/>
      <c r="I11" s="2"/>
      <c r="J11" s="2"/>
    </row>
    <row x14ac:dyDescent="0.25" r="12" customHeight="1" ht="17.25">
      <c r="A12" s="487" t="s">
        <v>5754</v>
      </c>
      <c r="B12" s="488"/>
      <c r="C12" s="272">
        <v>365000</v>
      </c>
      <c r="D12" s="272">
        <v>78000</v>
      </c>
      <c r="E12" s="272">
        <v>68000</v>
      </c>
      <c r="F12" s="458">
        <v>290000</v>
      </c>
      <c r="G12" s="458">
        <v>455000</v>
      </c>
      <c r="H12" s="218"/>
      <c r="I12" s="2"/>
      <c r="J12" s="2"/>
    </row>
    <row x14ac:dyDescent="0.25" r="13" customHeight="1" ht="17.25">
      <c r="A13" s="37"/>
      <c r="B13" s="83"/>
      <c r="C13" s="11">
        <v>23000</v>
      </c>
      <c r="D13" s="11">
        <v>3000</v>
      </c>
      <c r="E13" s="11">
        <v>3000</v>
      </c>
      <c r="F13" s="11">
        <v>5250</v>
      </c>
      <c r="G13" s="11">
        <v>24000</v>
      </c>
      <c r="H13" s="11"/>
      <c r="I13" s="2"/>
      <c r="J13" s="2"/>
    </row>
    <row x14ac:dyDescent="0.25" r="14" customHeight="1" ht="17.25">
      <c r="A14" s="231" t="s">
        <v>4917</v>
      </c>
      <c r="B14" s="232" t="s">
        <v>4918</v>
      </c>
      <c r="C14" s="234" t="s">
        <v>5086</v>
      </c>
      <c r="D14" s="234" t="s">
        <v>8</v>
      </c>
      <c r="E14" s="234" t="s">
        <v>7</v>
      </c>
      <c r="F14" s="267" t="s">
        <v>368</v>
      </c>
      <c r="G14" s="268" t="s">
        <v>10</v>
      </c>
      <c r="H14" s="493"/>
      <c r="I14" s="2"/>
      <c r="J14" s="2"/>
    </row>
    <row x14ac:dyDescent="0.25" r="15" customHeight="1" ht="17.25">
      <c r="A15" s="117">
        <v>44448</v>
      </c>
      <c r="B15" s="118" t="s">
        <v>5755</v>
      </c>
      <c r="C15" s="138">
        <v>60</v>
      </c>
      <c r="D15" s="46"/>
      <c r="E15" s="46"/>
      <c r="F15" s="46"/>
      <c r="G15" s="46"/>
      <c r="H15" s="118"/>
      <c r="I15" s="182" t="s">
        <v>1731</v>
      </c>
      <c r="J15" s="182" t="s">
        <v>5385</v>
      </c>
    </row>
    <row x14ac:dyDescent="0.25" r="16" customHeight="1" ht="17.25">
      <c r="A16" s="117">
        <v>44478</v>
      </c>
      <c r="B16" s="118" t="s">
        <v>5756</v>
      </c>
      <c r="C16" s="138">
        <v>40</v>
      </c>
      <c r="D16" s="46"/>
      <c r="E16" s="46"/>
      <c r="F16" s="46"/>
      <c r="G16" s="46"/>
      <c r="H16" s="118"/>
      <c r="I16" s="182" t="s">
        <v>1728</v>
      </c>
      <c r="J16" s="182" t="s">
        <v>5385</v>
      </c>
    </row>
    <row x14ac:dyDescent="0.25" r="17" customHeight="1" ht="17.25">
      <c r="A17" s="117">
        <v>44237</v>
      </c>
      <c r="B17" s="118" t="s">
        <v>5757</v>
      </c>
      <c r="C17" s="138">
        <v>25</v>
      </c>
      <c r="D17" s="138">
        <v>300</v>
      </c>
      <c r="E17" s="46"/>
      <c r="F17" s="46"/>
      <c r="G17" s="46"/>
      <c r="H17" s="248"/>
      <c r="I17" s="182" t="s">
        <v>1728</v>
      </c>
      <c r="J17" s="182" t="s">
        <v>5385</v>
      </c>
    </row>
    <row x14ac:dyDescent="0.25" r="18" customHeight="1" ht="17.25">
      <c r="A18" s="21" t="s">
        <v>5758</v>
      </c>
      <c r="B18" s="22"/>
      <c r="C18" s="23">
        <f>SUM(C15:C17)</f>
      </c>
      <c r="D18" s="23">
        <f>SUM(D15:D17)</f>
      </c>
      <c r="E18" s="112"/>
      <c r="F18" s="352"/>
      <c r="G18" s="352"/>
      <c r="H18" s="22"/>
      <c r="I18" s="182"/>
      <c r="J18" s="2"/>
    </row>
    <row x14ac:dyDescent="0.25" r="19" customHeight="1" ht="17.25">
      <c r="A19" s="24">
        <v>44327</v>
      </c>
      <c r="B19" s="25" t="s">
        <v>5759</v>
      </c>
      <c r="C19" s="27"/>
      <c r="D19" s="27"/>
      <c r="E19" s="26">
        <v>50</v>
      </c>
      <c r="F19" s="45"/>
      <c r="G19" s="45"/>
      <c r="H19" s="413"/>
      <c r="I19" s="182" t="s">
        <v>1731</v>
      </c>
      <c r="J19" s="182" t="s">
        <v>5385</v>
      </c>
    </row>
    <row x14ac:dyDescent="0.25" r="20" customHeight="1" ht="17.25">
      <c r="A20" s="21" t="s">
        <v>5760</v>
      </c>
      <c r="B20" s="22"/>
      <c r="C20" s="23">
        <f>SUM(C18:C19)</f>
      </c>
      <c r="D20" s="23">
        <f>SUM(D18:D19)</f>
      </c>
      <c r="E20" s="23">
        <f>SUM(E18:E19)</f>
      </c>
      <c r="F20" s="352"/>
      <c r="G20" s="352"/>
      <c r="H20" s="22"/>
      <c r="I20" s="182"/>
      <c r="J20" s="2"/>
    </row>
    <row x14ac:dyDescent="0.25" r="21" customHeight="1" ht="17.25">
      <c r="A21" s="117"/>
      <c r="B21" s="118"/>
      <c r="C21" s="98"/>
      <c r="D21" s="98"/>
      <c r="E21" s="46"/>
      <c r="F21" s="46"/>
      <c r="G21" s="46"/>
      <c r="H21" s="248"/>
      <c r="I21" s="182"/>
      <c r="J21" s="2"/>
    </row>
    <row x14ac:dyDescent="0.25" r="22" customHeight="1" ht="17.25">
      <c r="A22" s="21" t="s">
        <v>5761</v>
      </c>
      <c r="B22" s="22"/>
      <c r="C22" s="23">
        <f>SUM(C20:C21)</f>
      </c>
      <c r="D22" s="23">
        <f>SUM(D20:D21)</f>
      </c>
      <c r="E22" s="23">
        <f>SUM(E20:E21)</f>
      </c>
      <c r="F22" s="352"/>
      <c r="G22" s="352"/>
      <c r="H22" s="22"/>
      <c r="I22" s="143"/>
      <c r="J22" s="2"/>
    </row>
    <row x14ac:dyDescent="0.25" r="23" customHeight="1" ht="17.25">
      <c r="A23" s="15">
        <v>44713</v>
      </c>
      <c r="B23" s="118" t="s">
        <v>5762</v>
      </c>
      <c r="C23" s="36"/>
      <c r="D23" s="36"/>
      <c r="E23" s="17">
        <v>100</v>
      </c>
      <c r="F23" s="36"/>
      <c r="G23" s="36"/>
      <c r="H23" s="16"/>
      <c r="I23" s="182" t="s">
        <v>1731</v>
      </c>
      <c r="J23" s="182" t="s">
        <v>5385</v>
      </c>
    </row>
    <row x14ac:dyDescent="0.25" r="24" customHeight="1" ht="17.25">
      <c r="A24" s="21" t="s">
        <v>5763</v>
      </c>
      <c r="B24" s="22"/>
      <c r="C24" s="23">
        <f>SUM(C22:C23)</f>
      </c>
      <c r="D24" s="23">
        <f>SUM(D22:D23)</f>
      </c>
      <c r="E24" s="23">
        <f>SUM(E22:E23)</f>
      </c>
      <c r="F24" s="352"/>
      <c r="G24" s="352"/>
      <c r="H24" s="22"/>
      <c r="I24" s="143"/>
      <c r="J24" s="2"/>
    </row>
    <row x14ac:dyDescent="0.25" r="25" customHeight="1" ht="17.25">
      <c r="A25" s="117" t="s">
        <v>1601</v>
      </c>
      <c r="B25" s="118" t="s">
        <v>5764</v>
      </c>
      <c r="C25" s="98"/>
      <c r="D25" s="98"/>
      <c r="E25" s="138">
        <v>100</v>
      </c>
      <c r="F25" s="138">
        <v>100</v>
      </c>
      <c r="G25" s="138">
        <v>65</v>
      </c>
      <c r="H25" s="248"/>
      <c r="I25" s="182" t="s">
        <v>1728</v>
      </c>
      <c r="J25" s="182" t="s">
        <v>5385</v>
      </c>
    </row>
    <row x14ac:dyDescent="0.25" r="26" customHeight="1" ht="17.25">
      <c r="A26" s="117" t="s">
        <v>51</v>
      </c>
      <c r="B26" s="118" t="s">
        <v>5765</v>
      </c>
      <c r="C26" s="98"/>
      <c r="D26" s="98"/>
      <c r="E26" s="98"/>
      <c r="F26" s="98"/>
      <c r="G26" s="138">
        <v>35</v>
      </c>
      <c r="H26" s="248"/>
      <c r="I26" s="182" t="s">
        <v>1731</v>
      </c>
      <c r="J26" s="182" t="s">
        <v>5385</v>
      </c>
    </row>
    <row x14ac:dyDescent="0.25" r="27" customHeight="1" ht="17.25">
      <c r="A27" s="21" t="s">
        <v>5766</v>
      </c>
      <c r="B27" s="22"/>
      <c r="C27" s="23">
        <f>SUM(C24:C26)</f>
      </c>
      <c r="D27" s="23">
        <f>SUM(D24:D26)</f>
      </c>
      <c r="E27" s="23">
        <f>SUM(E24:E26)</f>
      </c>
      <c r="F27" s="23">
        <f>SUM(F24:F26)</f>
      </c>
      <c r="G27" s="23">
        <f>SUM(G24:G26)</f>
      </c>
      <c r="H27" s="22"/>
      <c r="I27" s="143"/>
      <c r="J27" s="2"/>
    </row>
    <row x14ac:dyDescent="0.25" r="28" customHeight="1" ht="15.75">
      <c r="A28" s="117">
        <v>44806</v>
      </c>
      <c r="B28" s="118" t="s">
        <v>5767</v>
      </c>
      <c r="C28" s="138">
        <v>488</v>
      </c>
      <c r="D28" s="98"/>
      <c r="E28" s="138">
        <v>90</v>
      </c>
      <c r="F28" s="138">
        <v>90</v>
      </c>
      <c r="G28" s="98"/>
      <c r="H28" s="248"/>
      <c r="I28" s="182" t="s">
        <v>1895</v>
      </c>
      <c r="J28" s="182" t="s">
        <v>5385</v>
      </c>
    </row>
    <row x14ac:dyDescent="0.25" r="29" customHeight="1" ht="17.25">
      <c r="A29" s="117" t="s">
        <v>3040</v>
      </c>
      <c r="B29" s="118" t="s">
        <v>5768</v>
      </c>
      <c r="C29" s="98"/>
      <c r="D29" s="98"/>
      <c r="E29" s="98"/>
      <c r="F29" s="138">
        <v>100</v>
      </c>
      <c r="G29" s="138">
        <v>62</v>
      </c>
      <c r="H29" s="118"/>
      <c r="I29" s="182" t="s">
        <v>1731</v>
      </c>
      <c r="J29" s="182" t="s">
        <v>5385</v>
      </c>
    </row>
    <row x14ac:dyDescent="0.25" r="30" customHeight="1" ht="17.25">
      <c r="A30" s="117" t="s">
        <v>55</v>
      </c>
      <c r="B30" s="118" t="s">
        <v>5769</v>
      </c>
      <c r="C30" s="46"/>
      <c r="D30" s="98"/>
      <c r="E30" s="46"/>
      <c r="F30" s="138">
        <v>136</v>
      </c>
      <c r="G30" s="138">
        <v>13</v>
      </c>
      <c r="H30" s="248"/>
      <c r="I30" s="182" t="s">
        <v>1728</v>
      </c>
      <c r="J30" s="182" t="s">
        <v>5385</v>
      </c>
    </row>
    <row x14ac:dyDescent="0.25" r="31" customHeight="1" ht="17.25">
      <c r="A31" s="117" t="s">
        <v>55</v>
      </c>
      <c r="B31" s="118" t="s">
        <v>5770</v>
      </c>
      <c r="C31" s="46"/>
      <c r="D31" s="98"/>
      <c r="E31" s="46"/>
      <c r="F31" s="138">
        <v>64</v>
      </c>
      <c r="G31" s="98"/>
      <c r="H31" s="248"/>
      <c r="I31" s="182" t="s">
        <v>1728</v>
      </c>
      <c r="J31" s="182" t="s">
        <v>5385</v>
      </c>
    </row>
    <row x14ac:dyDescent="0.25" r="32" customHeight="1" ht="17.25">
      <c r="A32" s="117" t="s">
        <v>4156</v>
      </c>
      <c r="B32" s="118" t="s">
        <v>5771</v>
      </c>
      <c r="C32" s="46"/>
      <c r="D32" s="98"/>
      <c r="E32" s="138">
        <v>110</v>
      </c>
      <c r="F32" s="46"/>
      <c r="G32" s="98"/>
      <c r="H32" s="248"/>
      <c r="I32" s="182" t="s">
        <v>1728</v>
      </c>
      <c r="J32" s="182" t="s">
        <v>5385</v>
      </c>
    </row>
    <row x14ac:dyDescent="0.25" r="33" customHeight="1" ht="17.25">
      <c r="A33" s="117" t="s">
        <v>4203</v>
      </c>
      <c r="B33" s="118" t="s">
        <v>5772</v>
      </c>
      <c r="C33" s="98"/>
      <c r="D33" s="138">
        <v>200</v>
      </c>
      <c r="E33" s="138">
        <v>200</v>
      </c>
      <c r="F33" s="98"/>
      <c r="G33" s="98"/>
      <c r="H33" s="248"/>
      <c r="I33" s="182" t="s">
        <v>1728</v>
      </c>
      <c r="J33" s="182" t="s">
        <v>5385</v>
      </c>
    </row>
    <row x14ac:dyDescent="0.25" r="34" customHeight="1" ht="17.25">
      <c r="A34" s="21" t="s">
        <v>5773</v>
      </c>
      <c r="B34" s="22"/>
      <c r="C34" s="23">
        <f>SUM(C27:C33)</f>
      </c>
      <c r="D34" s="23">
        <f>SUM(D27:D33)</f>
      </c>
      <c r="E34" s="23">
        <f>SUM(E27:E33)</f>
      </c>
      <c r="F34" s="23">
        <f>SUM(F27:F33)</f>
      </c>
      <c r="G34" s="23">
        <f>SUM(G27:G33)</f>
      </c>
      <c r="H34" s="22"/>
      <c r="I34" s="7" t="s">
        <v>242</v>
      </c>
      <c r="J34" s="2"/>
    </row>
    <row x14ac:dyDescent="0.25" r="35" customHeight="1" ht="17.25">
      <c r="A35" s="117">
        <v>44868</v>
      </c>
      <c r="B35" s="118" t="s">
        <v>14</v>
      </c>
      <c r="C35" s="138">
        <v>-20</v>
      </c>
      <c r="D35" s="98"/>
      <c r="E35" s="46"/>
      <c r="F35" s="138">
        <v>-90</v>
      </c>
      <c r="G35" s="98"/>
      <c r="H35" s="248"/>
      <c r="I35" s="182" t="s">
        <v>1728</v>
      </c>
      <c r="J35" s="2"/>
    </row>
    <row x14ac:dyDescent="0.25" r="36" customHeight="1" ht="17.25">
      <c r="A36" s="117">
        <v>44898</v>
      </c>
      <c r="B36" s="118" t="s">
        <v>14</v>
      </c>
      <c r="C36" s="138">
        <v>-50</v>
      </c>
      <c r="D36" s="138">
        <v>-64</v>
      </c>
      <c r="E36" s="138">
        <v>-25</v>
      </c>
      <c r="F36" s="138">
        <v>-8</v>
      </c>
      <c r="G36" s="138">
        <v>-1</v>
      </c>
      <c r="H36" s="248"/>
      <c r="I36" s="182" t="s">
        <v>1731</v>
      </c>
      <c r="J36" s="2"/>
    </row>
    <row x14ac:dyDescent="0.25" r="37" customHeight="1" ht="17.25">
      <c r="A37" s="117" t="s">
        <v>4028</v>
      </c>
      <c r="B37" s="118" t="s">
        <v>14</v>
      </c>
      <c r="C37" s="98"/>
      <c r="D37" s="138">
        <v>-99</v>
      </c>
      <c r="E37" s="138">
        <v>-38</v>
      </c>
      <c r="F37" s="138">
        <v>-14</v>
      </c>
      <c r="G37" s="138">
        <v>-4</v>
      </c>
      <c r="H37" s="248"/>
      <c r="I37" s="182" t="s">
        <v>1728</v>
      </c>
      <c r="J37" s="2"/>
    </row>
    <row x14ac:dyDescent="0.25" r="38" customHeight="1" ht="17.25">
      <c r="A38" s="117" t="s">
        <v>5713</v>
      </c>
      <c r="B38" s="118" t="s">
        <v>14</v>
      </c>
      <c r="C38" s="98"/>
      <c r="D38" s="138">
        <v>-48</v>
      </c>
      <c r="E38" s="138">
        <v>-80</v>
      </c>
      <c r="F38" s="138">
        <v>-66</v>
      </c>
      <c r="G38" s="138">
        <v>-12</v>
      </c>
      <c r="H38" s="248"/>
      <c r="I38" s="182" t="s">
        <v>1731</v>
      </c>
      <c r="J38" s="2"/>
    </row>
    <row x14ac:dyDescent="0.25" r="39" customHeight="1" ht="17.25">
      <c r="A39" s="117">
        <v>44746</v>
      </c>
      <c r="B39" s="118" t="s">
        <v>14</v>
      </c>
      <c r="C39" s="98"/>
      <c r="D39" s="138">
        <v>-4</v>
      </c>
      <c r="E39" s="138">
        <v>-22</v>
      </c>
      <c r="F39" s="138">
        <v>-59</v>
      </c>
      <c r="G39" s="138">
        <v>-11</v>
      </c>
      <c r="H39" s="248"/>
      <c r="I39" s="182" t="s">
        <v>1728</v>
      </c>
      <c r="J39" s="2"/>
    </row>
    <row x14ac:dyDescent="0.25" r="40" customHeight="1" ht="17.25">
      <c r="A40" s="117">
        <v>44777</v>
      </c>
      <c r="B40" s="118" t="s">
        <v>14</v>
      </c>
      <c r="C40" s="138">
        <v>-70</v>
      </c>
      <c r="D40" s="46"/>
      <c r="E40" s="46"/>
      <c r="F40" s="46"/>
      <c r="G40" s="46"/>
      <c r="H40" s="248"/>
      <c r="I40" s="182" t="s">
        <v>1728</v>
      </c>
      <c r="J40" s="2"/>
    </row>
    <row x14ac:dyDescent="0.25" r="41" customHeight="1" ht="17.25">
      <c r="A41" s="21" t="s">
        <v>5345</v>
      </c>
      <c r="B41" s="22"/>
      <c r="C41" s="23">
        <f>SUM(C34:C40)</f>
      </c>
      <c r="D41" s="23">
        <f>SUM(D34:D40)</f>
      </c>
      <c r="E41" s="23">
        <f>SUM(E34:E40)</f>
      </c>
      <c r="F41" s="23">
        <f>SUM(F34:F40)</f>
      </c>
      <c r="G41" s="23">
        <f>SUM(G34:G40)</f>
      </c>
      <c r="H41" s="22"/>
      <c r="I41" s="7" t="s">
        <v>242</v>
      </c>
      <c r="J41" s="2"/>
    </row>
    <row x14ac:dyDescent="0.25" r="42" customHeight="1" ht="17.25">
      <c r="A42" s="117">
        <v>44808</v>
      </c>
      <c r="B42" s="118" t="s">
        <v>14</v>
      </c>
      <c r="C42" s="138">
        <v>-70</v>
      </c>
      <c r="D42" s="98"/>
      <c r="E42" s="138">
        <v>-39</v>
      </c>
      <c r="F42" s="138">
        <v>-15</v>
      </c>
      <c r="G42" s="472">
        <v>-10</v>
      </c>
      <c r="H42" s="248"/>
      <c r="I42" s="182" t="s">
        <v>1731</v>
      </c>
      <c r="J42" s="2"/>
    </row>
    <row x14ac:dyDescent="0.25" r="43" customHeight="1" ht="17.25">
      <c r="A43" s="117">
        <v>44869</v>
      </c>
      <c r="B43" s="118" t="s">
        <v>14</v>
      </c>
      <c r="C43" s="98"/>
      <c r="D43" s="138">
        <v>-21</v>
      </c>
      <c r="E43" s="138">
        <v>-32</v>
      </c>
      <c r="F43" s="138">
        <v>-35</v>
      </c>
      <c r="G43" s="138">
        <v>-26</v>
      </c>
      <c r="H43" s="248"/>
      <c r="I43" s="182" t="s">
        <v>1728</v>
      </c>
      <c r="J43" s="2"/>
    </row>
    <row x14ac:dyDescent="0.25" r="44" customHeight="1" ht="17.25">
      <c r="A44" s="117" t="s">
        <v>4167</v>
      </c>
      <c r="B44" s="118" t="s">
        <v>14</v>
      </c>
      <c r="C44" s="138">
        <v>-68</v>
      </c>
      <c r="D44" s="138">
        <v>-134</v>
      </c>
      <c r="E44" s="138">
        <v>-113</v>
      </c>
      <c r="F44" s="138">
        <v>-3</v>
      </c>
      <c r="G44" s="138">
        <v>-10</v>
      </c>
      <c r="H44" s="248"/>
      <c r="I44" s="182" t="s">
        <v>1728</v>
      </c>
      <c r="J44" s="2"/>
    </row>
    <row x14ac:dyDescent="0.25" r="45" customHeight="1" ht="17.25">
      <c r="A45" s="117" t="s">
        <v>1514</v>
      </c>
      <c r="B45" s="118" t="s">
        <v>14</v>
      </c>
      <c r="C45" s="138">
        <v>-70</v>
      </c>
      <c r="D45" s="98"/>
      <c r="E45" s="138">
        <v>-67</v>
      </c>
      <c r="F45" s="138">
        <v>-41</v>
      </c>
      <c r="G45" s="138">
        <v>-11</v>
      </c>
      <c r="H45" s="248"/>
      <c r="I45" s="4" t="s">
        <v>1728</v>
      </c>
      <c r="J45" s="2"/>
    </row>
    <row x14ac:dyDescent="0.25" r="46" customHeight="1" ht="17.25">
      <c r="A46" s="117" t="s">
        <v>3046</v>
      </c>
      <c r="B46" s="118" t="s">
        <v>14</v>
      </c>
      <c r="C46" s="138">
        <v>-60</v>
      </c>
      <c r="D46" s="138">
        <v>-65</v>
      </c>
      <c r="E46" s="138">
        <v>-45</v>
      </c>
      <c r="F46" s="138">
        <v>-47</v>
      </c>
      <c r="G46" s="138">
        <v>-18</v>
      </c>
      <c r="H46" s="248"/>
      <c r="I46" s="4" t="s">
        <v>5328</v>
      </c>
      <c r="J46" s="2"/>
    </row>
    <row x14ac:dyDescent="0.25" r="47" customHeight="1" ht="17.25">
      <c r="A47" s="117" t="s">
        <v>3046</v>
      </c>
      <c r="B47" s="118" t="s">
        <v>14</v>
      </c>
      <c r="C47" s="138">
        <v>-70</v>
      </c>
      <c r="D47" s="98"/>
      <c r="E47" s="138">
        <v>-47</v>
      </c>
      <c r="F47" s="138">
        <v>-22</v>
      </c>
      <c r="G47" s="138">
        <v>-24</v>
      </c>
      <c r="H47" s="248"/>
      <c r="I47" s="4" t="s">
        <v>1728</v>
      </c>
      <c r="J47" s="2"/>
    </row>
    <row x14ac:dyDescent="0.25" r="48" customHeight="1" ht="17.25">
      <c r="A48" s="21" t="s">
        <v>5346</v>
      </c>
      <c r="B48" s="22"/>
      <c r="C48" s="23">
        <f>SUM(C41:C47)</f>
      </c>
      <c r="D48" s="23">
        <f>SUM(D41:D47)</f>
      </c>
      <c r="E48" s="23">
        <f>SUM(E41:E47)</f>
      </c>
      <c r="F48" s="23">
        <f>SUM(F41:F47)</f>
      </c>
      <c r="G48" s="23">
        <f>SUM(G41:G47)</f>
      </c>
      <c r="H48" s="22"/>
      <c r="I48" s="7" t="s">
        <v>242</v>
      </c>
      <c r="J48" s="2"/>
    </row>
    <row x14ac:dyDescent="0.25" r="49" customHeight="1" ht="17.25">
      <c r="A49" s="117" t="s">
        <v>4172</v>
      </c>
      <c r="B49" s="118" t="s">
        <v>14</v>
      </c>
      <c r="C49" s="138">
        <v>-44</v>
      </c>
      <c r="D49" s="138">
        <v>-12</v>
      </c>
      <c r="E49" s="138">
        <v>-77</v>
      </c>
      <c r="F49" s="138">
        <v>-34</v>
      </c>
      <c r="G49" s="138">
        <v>-24</v>
      </c>
      <c r="H49" s="248"/>
      <c r="I49" s="4" t="s">
        <v>5774</v>
      </c>
      <c r="J49" s="2"/>
    </row>
    <row x14ac:dyDescent="0.25" r="50" customHeight="1" ht="17.25">
      <c r="A50" s="117" t="s">
        <v>494</v>
      </c>
      <c r="B50" s="118" t="s">
        <v>14</v>
      </c>
      <c r="C50" s="138">
        <v>-14</v>
      </c>
      <c r="D50" s="138">
        <v>-12</v>
      </c>
      <c r="E50" s="138">
        <v>-16</v>
      </c>
      <c r="F50" s="98"/>
      <c r="G50" s="138">
        <v>-5</v>
      </c>
      <c r="H50" s="248"/>
      <c r="I50" s="4" t="s">
        <v>1728</v>
      </c>
      <c r="J50" s="2"/>
    </row>
    <row x14ac:dyDescent="0.25" r="51" customHeight="1" ht="17.25">
      <c r="A51" s="21" t="s">
        <v>5347</v>
      </c>
      <c r="B51" s="22"/>
      <c r="C51" s="23">
        <f>SUM(C48:C50)</f>
      </c>
      <c r="D51" s="23">
        <f>SUM(D48:D50)</f>
      </c>
      <c r="E51" s="23">
        <f>SUM(E48:E50)</f>
      </c>
      <c r="F51" s="23">
        <f>SUM(F48:F50)</f>
      </c>
      <c r="G51" s="23">
        <f>SUM(G48:G50)</f>
      </c>
      <c r="H51" s="22"/>
      <c r="I51" s="7" t="s">
        <v>242</v>
      </c>
      <c r="J51" s="2"/>
    </row>
    <row x14ac:dyDescent="0.25" r="52" customHeight="1" ht="17.25">
      <c r="A52" s="117"/>
      <c r="B52" s="118"/>
      <c r="C52" s="46"/>
      <c r="D52" s="46"/>
      <c r="E52" s="46"/>
      <c r="F52" s="98"/>
      <c r="G52" s="46"/>
      <c r="H52" s="248"/>
      <c r="I52" s="2"/>
      <c r="J52" s="2"/>
    </row>
    <row x14ac:dyDescent="0.25" r="53" customHeight="1" ht="17.25">
      <c r="A53" s="21" t="s">
        <v>5348</v>
      </c>
      <c r="B53" s="22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2"/>
      <c r="I53" s="7" t="s">
        <v>242</v>
      </c>
      <c r="J53" s="2"/>
    </row>
    <row x14ac:dyDescent="0.25" r="54" customHeight="1" ht="17.25">
      <c r="A54" s="117"/>
      <c r="B54" s="118"/>
      <c r="C54" s="46"/>
      <c r="D54" s="46"/>
      <c r="E54" s="46"/>
      <c r="F54" s="98"/>
      <c r="G54" s="46"/>
      <c r="H54" s="248"/>
      <c r="I54" s="2"/>
      <c r="J54" s="2"/>
    </row>
    <row x14ac:dyDescent="0.25" r="55" customHeight="1" ht="17.25">
      <c r="A55" s="62" t="s">
        <v>5349</v>
      </c>
      <c r="B55" s="149"/>
      <c r="C55" s="80">
        <f>SUM(C53:C54)</f>
      </c>
      <c r="D55" s="80">
        <f>SUM(D53:D54)</f>
      </c>
      <c r="E55" s="80">
        <f>SUM(E53:E54)</f>
      </c>
      <c r="F55" s="80">
        <f>SUM(F53:F54)</f>
      </c>
      <c r="G55" s="80">
        <f>SUM(G53:G54)</f>
      </c>
      <c r="H55" s="149"/>
      <c r="I55" s="7" t="s">
        <v>242</v>
      </c>
      <c r="J55" s="7" t="s">
        <v>457</v>
      </c>
    </row>
    <row x14ac:dyDescent="0.25" r="56" customHeight="1" ht="17.25">
      <c r="A56" s="192">
        <v>44601</v>
      </c>
      <c r="B56" s="193" t="s">
        <v>17</v>
      </c>
      <c r="C56" s="195">
        <v>-77</v>
      </c>
      <c r="D56" s="195">
        <v>-41</v>
      </c>
      <c r="E56" s="195">
        <v>-49</v>
      </c>
      <c r="F56" s="195">
        <v>-56</v>
      </c>
      <c r="G56" s="195">
        <v>-19</v>
      </c>
      <c r="H56" s="193"/>
      <c r="I56" s="32" t="s">
        <v>18</v>
      </c>
      <c r="J56" s="2"/>
    </row>
    <row x14ac:dyDescent="0.25" r="57" customHeight="1" ht="17.25">
      <c r="A57" s="117"/>
      <c r="B57" s="118"/>
      <c r="C57" s="46"/>
      <c r="D57" s="98"/>
      <c r="E57" s="46"/>
      <c r="F57" s="46"/>
      <c r="G57" s="46"/>
      <c r="H57" s="248"/>
      <c r="I57" s="2"/>
      <c r="J57" s="2"/>
    </row>
    <row x14ac:dyDescent="0.25" r="58" customHeight="1" ht="17.25">
      <c r="A58" s="117"/>
      <c r="B58" s="118"/>
      <c r="C58" s="46"/>
      <c r="D58" s="46"/>
      <c r="E58" s="46"/>
      <c r="F58" s="46"/>
      <c r="G58" s="46"/>
      <c r="H58" s="118"/>
      <c r="I58" s="2"/>
      <c r="J58" s="2"/>
    </row>
    <row x14ac:dyDescent="0.25" r="59" customHeight="1" ht="17.25">
      <c r="A59" s="117"/>
      <c r="B59" s="118"/>
      <c r="C59" s="98"/>
      <c r="D59" s="98"/>
      <c r="E59" s="98"/>
      <c r="F59" s="98"/>
      <c r="G59" s="98"/>
      <c r="H59" s="118"/>
      <c r="I59" s="2"/>
      <c r="J59" s="2"/>
    </row>
    <row x14ac:dyDescent="0.25" r="60" customHeight="1" ht="17.25">
      <c r="A60" s="185" t="s">
        <v>578</v>
      </c>
      <c r="B60" s="186"/>
      <c r="C60" s="187">
        <f>SUM(C15:C17)</f>
      </c>
      <c r="D60" s="187">
        <f>SUM(D17)</f>
      </c>
      <c r="E60" s="187">
        <v>250</v>
      </c>
      <c r="F60" s="581"/>
      <c r="G60" s="581"/>
      <c r="H60" s="212"/>
      <c r="I60" s="2"/>
      <c r="J60" s="2"/>
    </row>
    <row x14ac:dyDescent="0.25" r="61" customHeight="1" ht="17.25">
      <c r="A61" s="173" t="s">
        <v>579</v>
      </c>
      <c r="B61" s="167"/>
      <c r="C61" s="893"/>
      <c r="D61" s="893"/>
      <c r="E61" s="893"/>
      <c r="F61" s="377"/>
      <c r="G61" s="377"/>
      <c r="H61" s="894"/>
      <c r="I61" s="2"/>
      <c r="J61" s="2"/>
    </row>
    <row x14ac:dyDescent="0.25" r="62" customHeight="1" ht="17.25">
      <c r="A62" s="37"/>
      <c r="B62" s="83"/>
      <c r="C62" s="3"/>
      <c r="D62" s="3"/>
      <c r="E62" s="3"/>
      <c r="F62" s="3"/>
      <c r="G62" s="3"/>
      <c r="H62" s="2"/>
      <c r="I62" s="2"/>
      <c r="J62" s="2"/>
    </row>
    <row x14ac:dyDescent="0.25" r="63" customHeight="1" ht="17.25">
      <c r="A63" s="37"/>
      <c r="B63" s="83"/>
      <c r="C63" s="234" t="s">
        <v>5086</v>
      </c>
      <c r="D63" s="234" t="s">
        <v>8</v>
      </c>
      <c r="E63" s="234" t="s">
        <v>7</v>
      </c>
      <c r="F63" s="267" t="s">
        <v>368</v>
      </c>
      <c r="G63" s="268" t="s">
        <v>10</v>
      </c>
      <c r="H63" s="493"/>
      <c r="I63" s="2"/>
      <c r="J63" s="2"/>
    </row>
    <row x14ac:dyDescent="0.25" r="64" customHeight="1" ht="17.25">
      <c r="A64" s="37"/>
      <c r="B64" s="83"/>
      <c r="C64" s="3"/>
      <c r="D64" s="3"/>
      <c r="E64" s="3"/>
      <c r="F64" s="3"/>
      <c r="G64" s="3"/>
      <c r="H64" s="2"/>
      <c r="I64" s="2"/>
      <c r="J64" s="2"/>
    </row>
    <row x14ac:dyDescent="0.25" r="65" customHeight="1" ht="17.25">
      <c r="A65" s="771" t="s">
        <v>5258</v>
      </c>
      <c r="B65" s="772"/>
      <c r="C65" s="773"/>
      <c r="D65" s="3"/>
      <c r="E65" s="3"/>
      <c r="F65" s="3"/>
      <c r="G65" s="3"/>
      <c r="H65" s="2"/>
      <c r="I65" s="2"/>
      <c r="J65" s="2"/>
    </row>
    <row x14ac:dyDescent="0.25" r="66" customHeight="1" ht="17.25">
      <c r="A66" s="771" t="s">
        <v>5259</v>
      </c>
      <c r="B66" s="772"/>
      <c r="C66" s="773"/>
      <c r="D66" s="3"/>
      <c r="E66" s="3"/>
      <c r="F66" s="3"/>
      <c r="G66" s="3"/>
      <c r="H66" s="2"/>
      <c r="I66" s="2"/>
      <c r="J66" s="2"/>
    </row>
    <row x14ac:dyDescent="0.25" r="67" customHeight="1" ht="17.25">
      <c r="A67" s="771" t="s">
        <v>5260</v>
      </c>
      <c r="B67" s="772"/>
      <c r="C67" s="773"/>
      <c r="D67" s="3"/>
      <c r="E67" s="3"/>
      <c r="F67" s="3"/>
      <c r="G67" s="3"/>
      <c r="H67" s="2"/>
      <c r="I67" s="2"/>
      <c r="J67" s="2"/>
    </row>
    <row x14ac:dyDescent="0.25" r="68" customHeight="1" ht="17.25">
      <c r="A68" s="37"/>
      <c r="B68" s="83"/>
      <c r="C68" s="3"/>
      <c r="D68" s="3"/>
      <c r="E68" s="3"/>
      <c r="F68" s="3"/>
      <c r="G68" s="3"/>
      <c r="H68" s="2"/>
      <c r="I68" s="2"/>
      <c r="J68" s="2"/>
    </row>
    <row x14ac:dyDescent="0.25" r="69" customHeight="1" ht="17.25">
      <c r="A69" s="895" t="s">
        <v>5775</v>
      </c>
      <c r="B69" s="349"/>
      <c r="C69" s="3"/>
      <c r="D69" s="144" t="s">
        <v>5333</v>
      </c>
      <c r="E69" s="144"/>
      <c r="F69" s="144"/>
      <c r="G69" s="144"/>
      <c r="H69" s="2"/>
      <c r="I69" s="2"/>
      <c r="J69" s="2"/>
    </row>
    <row x14ac:dyDescent="0.25" r="70" customHeight="1" ht="17.25">
      <c r="A70" s="895" t="s">
        <v>5776</v>
      </c>
      <c r="B70" s="349"/>
      <c r="C70" s="3"/>
      <c r="D70" s="144" t="s">
        <v>5334</v>
      </c>
      <c r="E70" s="144"/>
      <c r="F70" s="144"/>
      <c r="G70" s="144"/>
      <c r="H70" s="2"/>
      <c r="I70" s="2"/>
      <c r="J70" s="2"/>
    </row>
    <row x14ac:dyDescent="0.25" r="71" customHeight="1" ht="17.25">
      <c r="A71" s="895" t="s">
        <v>5777</v>
      </c>
      <c r="B71" s="349"/>
      <c r="C71" s="3"/>
      <c r="D71" s="3"/>
      <c r="E71" s="3"/>
      <c r="F71" s="3"/>
      <c r="G71" s="3"/>
      <c r="H71" s="2"/>
      <c r="I71" s="2"/>
      <c r="J71" s="2"/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8"/>
  <sheetViews>
    <sheetView workbookViewId="0"/>
  </sheetViews>
  <sheetFormatPr defaultRowHeight="15" x14ac:dyDescent="0.25"/>
  <cols>
    <col min="1" max="1" style="115" width="13.290714285714287" customWidth="1" bestFit="1"/>
    <col min="2" max="2" style="40" width="20.719285714285714" customWidth="1" bestFit="1"/>
    <col min="3" max="3" style="41" width="10.576428571428572" customWidth="1" bestFit="1"/>
    <col min="4" max="4" style="41" width="10.576428571428572" customWidth="1" bestFit="1"/>
    <col min="5" max="5" style="41" width="10.576428571428572" customWidth="1" bestFit="1"/>
    <col min="6" max="6" style="116" width="10.576428571428572" customWidth="1" bestFit="1"/>
    <col min="7" max="7" style="892" width="12.005" customWidth="1" bestFit="1"/>
    <col min="8" max="8" style="88" width="12.43357142857143" customWidth="1" bestFit="1"/>
    <col min="9" max="9" style="88" width="12.43357142857143" customWidth="1" bestFit="1"/>
    <col min="10" max="10" style="88" width="12.43357142857143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3"/>
      <c r="G1" s="853"/>
      <c r="H1" s="83"/>
      <c r="I1" s="83"/>
      <c r="J1" s="83"/>
    </row>
    <row x14ac:dyDescent="0.25" r="2" customHeight="1" ht="17.25">
      <c r="A2" s="37"/>
      <c r="B2" s="2"/>
      <c r="C2" s="3"/>
      <c r="D2" s="3"/>
      <c r="E2" s="3"/>
      <c r="F2" s="3"/>
      <c r="G2" s="853"/>
      <c r="H2" s="83"/>
      <c r="I2" s="83"/>
      <c r="J2" s="83"/>
    </row>
    <row x14ac:dyDescent="0.25" r="3" customHeight="1" ht="17.25">
      <c r="A3" s="1" t="s">
        <v>5288</v>
      </c>
      <c r="B3" s="2"/>
      <c r="C3" s="3"/>
      <c r="D3" s="3"/>
      <c r="E3" s="3"/>
      <c r="F3" s="3"/>
      <c r="G3" s="853"/>
      <c r="H3" s="83"/>
      <c r="I3" s="83"/>
      <c r="J3" s="83"/>
    </row>
    <row x14ac:dyDescent="0.25" r="4" customHeight="1" ht="17.25">
      <c r="A4" s="1" t="s">
        <v>5738</v>
      </c>
      <c r="B4" s="2"/>
      <c r="C4" s="3"/>
      <c r="D4" s="3"/>
      <c r="E4" s="3"/>
      <c r="F4" s="3"/>
      <c r="G4" s="853"/>
      <c r="H4" s="83"/>
      <c r="I4" s="83"/>
      <c r="J4" s="83"/>
    </row>
    <row x14ac:dyDescent="0.25" r="5" customHeight="1" ht="17.25">
      <c r="A5" s="1" t="s">
        <v>5739</v>
      </c>
      <c r="B5" s="2"/>
      <c r="C5" s="3"/>
      <c r="D5" s="3"/>
      <c r="E5" s="3"/>
      <c r="F5" s="3"/>
      <c r="G5" s="853"/>
      <c r="H5" s="83"/>
      <c r="I5" s="83"/>
      <c r="J5" s="83"/>
    </row>
    <row x14ac:dyDescent="0.25" r="6" customHeight="1" ht="17.25">
      <c r="A6" s="42" t="s">
        <v>5740</v>
      </c>
      <c r="B6" s="43"/>
      <c r="C6" s="272">
        <v>455000</v>
      </c>
      <c r="D6" s="272">
        <v>68000</v>
      </c>
      <c r="E6" s="272">
        <v>655000</v>
      </c>
      <c r="F6" s="3"/>
      <c r="G6" s="853"/>
      <c r="H6" s="83"/>
      <c r="I6" s="83"/>
      <c r="J6" s="83"/>
    </row>
    <row x14ac:dyDescent="0.25" r="7" customHeight="1" ht="17.25">
      <c r="A7" s="37"/>
      <c r="B7" s="2"/>
      <c r="C7" s="11">
        <v>24000</v>
      </c>
      <c r="D7" s="11">
        <v>3000</v>
      </c>
      <c r="E7" s="11">
        <v>28000</v>
      </c>
      <c r="F7" s="11"/>
      <c r="G7" s="853"/>
      <c r="H7" s="83"/>
      <c r="I7" s="83"/>
      <c r="J7" s="83"/>
    </row>
    <row x14ac:dyDescent="0.25" r="8" customHeight="1" ht="17.25">
      <c r="A8" s="231" t="s">
        <v>4917</v>
      </c>
      <c r="B8" s="232" t="s">
        <v>4918</v>
      </c>
      <c r="C8" s="268" t="s">
        <v>10</v>
      </c>
      <c r="D8" s="234" t="s">
        <v>7</v>
      </c>
      <c r="E8" s="267" t="s">
        <v>428</v>
      </c>
      <c r="F8" s="234"/>
      <c r="G8" s="853"/>
      <c r="H8" s="83"/>
      <c r="I8" s="83"/>
      <c r="J8" s="83"/>
    </row>
    <row x14ac:dyDescent="0.25" r="9" customHeight="1" ht="17.25">
      <c r="A9" s="117" t="s">
        <v>4203</v>
      </c>
      <c r="B9" s="118" t="s">
        <v>5741</v>
      </c>
      <c r="C9" s="138">
        <v>10</v>
      </c>
      <c r="D9" s="138">
        <v>30</v>
      </c>
      <c r="E9" s="138">
        <v>5</v>
      </c>
      <c r="F9" s="98"/>
      <c r="G9" s="854" t="s">
        <v>1728</v>
      </c>
      <c r="H9" s="4" t="s">
        <v>1738</v>
      </c>
      <c r="I9" s="83"/>
      <c r="J9" s="83"/>
    </row>
    <row x14ac:dyDescent="0.25" r="10" customHeight="1" ht="17.25">
      <c r="A10" s="21" t="s">
        <v>5742</v>
      </c>
      <c r="B10" s="22"/>
      <c r="C10" s="23">
        <f>SUM(C9)</f>
      </c>
      <c r="D10" s="23">
        <f>SUM(D9)</f>
      </c>
      <c r="E10" s="23">
        <f>SUM(E9)</f>
      </c>
      <c r="F10" s="119"/>
      <c r="G10" s="889">
        <v>0.11</v>
      </c>
      <c r="H10" s="83"/>
      <c r="I10" s="83"/>
      <c r="J10" s="83"/>
    </row>
    <row x14ac:dyDescent="0.25" r="11" customHeight="1" ht="17.25">
      <c r="A11" s="24"/>
      <c r="B11" s="25"/>
      <c r="C11" s="45"/>
      <c r="D11" s="45"/>
      <c r="E11" s="45"/>
      <c r="F11" s="45"/>
      <c r="G11" s="853"/>
      <c r="H11" s="83"/>
      <c r="I11" s="83"/>
      <c r="J11" s="83"/>
    </row>
    <row x14ac:dyDescent="0.25" r="12" customHeight="1" ht="17.25">
      <c r="A12" s="21" t="s">
        <v>5743</v>
      </c>
      <c r="B12" s="22"/>
      <c r="C12" s="23">
        <f>SUM(C10:C11)</f>
      </c>
      <c r="D12" s="23">
        <f>SUM(D10:D11)</f>
      </c>
      <c r="E12" s="23">
        <f>SUM(E10:E11)</f>
      </c>
      <c r="F12" s="119"/>
      <c r="G12" s="890">
        <v>0.11</v>
      </c>
      <c r="H12" s="83"/>
      <c r="I12" s="83"/>
      <c r="J12" s="83"/>
    </row>
    <row x14ac:dyDescent="0.25" r="13" customHeight="1" ht="17.25">
      <c r="A13" s="15"/>
      <c r="B13" s="16"/>
      <c r="C13" s="36"/>
      <c r="D13" s="36"/>
      <c r="E13" s="36"/>
      <c r="F13" s="36"/>
      <c r="G13" s="853"/>
      <c r="H13" s="83"/>
      <c r="I13" s="83"/>
      <c r="J13" s="83"/>
    </row>
    <row x14ac:dyDescent="0.25" r="14" customHeight="1" ht="17.25">
      <c r="A14" s="21" t="s">
        <v>5744</v>
      </c>
      <c r="B14" s="22"/>
      <c r="C14" s="23">
        <f>SUM(C12:C13)</f>
      </c>
      <c r="D14" s="23">
        <f>SUM(D12:D13)</f>
      </c>
      <c r="E14" s="23">
        <f>SUM(E12:E13)</f>
      </c>
      <c r="F14" s="119"/>
      <c r="G14" s="890">
        <v>0.11</v>
      </c>
      <c r="H14" s="48" t="s">
        <v>5307</v>
      </c>
      <c r="I14" s="48"/>
      <c r="J14" s="83"/>
    </row>
    <row x14ac:dyDescent="0.25" r="15" customHeight="1" ht="17.25">
      <c r="A15" s="15"/>
      <c r="B15" s="16"/>
      <c r="C15" s="36"/>
      <c r="D15" s="36"/>
      <c r="E15" s="36"/>
      <c r="F15" s="36"/>
      <c r="G15" s="853"/>
      <c r="H15" s="83"/>
      <c r="I15" s="83"/>
      <c r="J15" s="83"/>
    </row>
    <row x14ac:dyDescent="0.25" r="16" customHeight="1" ht="17.25">
      <c r="A16" s="21" t="s">
        <v>5745</v>
      </c>
      <c r="B16" s="22"/>
      <c r="C16" s="23">
        <f>SUM(C14:C15)</f>
      </c>
      <c r="D16" s="23">
        <f>SUM(D14:D15)</f>
      </c>
      <c r="E16" s="23">
        <f>SUM(E14:E15)</f>
      </c>
      <c r="F16" s="119"/>
      <c r="G16" s="890">
        <v>0.11</v>
      </c>
      <c r="H16" s="83"/>
      <c r="I16" s="83"/>
      <c r="J16" s="83"/>
    </row>
    <row x14ac:dyDescent="0.25" r="17" customHeight="1" ht="17.25">
      <c r="A17" s="15">
        <v>44749</v>
      </c>
      <c r="B17" s="16" t="s">
        <v>14</v>
      </c>
      <c r="C17" s="17">
        <v>-10</v>
      </c>
      <c r="D17" s="17">
        <v>-26</v>
      </c>
      <c r="E17" s="17">
        <v>-1</v>
      </c>
      <c r="F17" s="36"/>
      <c r="G17" s="854" t="s">
        <v>1731</v>
      </c>
      <c r="H17" s="4" t="s">
        <v>1738</v>
      </c>
      <c r="I17" s="83"/>
      <c r="J17" s="83"/>
    </row>
    <row x14ac:dyDescent="0.25" r="18" customHeight="1" ht="17.25">
      <c r="A18" s="21" t="s">
        <v>5746</v>
      </c>
      <c r="B18" s="22"/>
      <c r="C18" s="23">
        <f>SUM(C16:C17)</f>
      </c>
      <c r="D18" s="23">
        <f>SUM(D16:D17)</f>
      </c>
      <c r="E18" s="23">
        <f>SUM(E16:E17)</f>
      </c>
      <c r="F18" s="119"/>
      <c r="G18" s="890">
        <v>0.11</v>
      </c>
      <c r="H18" s="83"/>
      <c r="I18" s="83"/>
      <c r="J18" s="83"/>
    </row>
    <row x14ac:dyDescent="0.25" r="19" customHeight="1" ht="17.25">
      <c r="A19" s="200">
        <v>44781</v>
      </c>
      <c r="B19" s="201" t="s">
        <v>468</v>
      </c>
      <c r="C19" s="202"/>
      <c r="D19" s="194">
        <v>-4</v>
      </c>
      <c r="E19" s="194">
        <v>-4</v>
      </c>
      <c r="F19" s="202"/>
      <c r="G19" s="857" t="s">
        <v>4880</v>
      </c>
      <c r="H19" s="83"/>
      <c r="I19" s="83"/>
      <c r="J19" s="83"/>
    </row>
    <row x14ac:dyDescent="0.25" r="20" customHeight="1" ht="17.25">
      <c r="A20" s="15"/>
      <c r="B20" s="16"/>
      <c r="C20" s="36"/>
      <c r="D20" s="36"/>
      <c r="E20" s="36"/>
      <c r="F20" s="36"/>
      <c r="G20" s="853"/>
      <c r="H20" s="83"/>
      <c r="I20" s="83"/>
      <c r="J20" s="83"/>
    </row>
    <row x14ac:dyDescent="0.25" r="21" customHeight="1" ht="17.25">
      <c r="A21" s="15"/>
      <c r="B21" s="16"/>
      <c r="C21" s="36"/>
      <c r="D21" s="36"/>
      <c r="E21" s="36"/>
      <c r="F21" s="36"/>
      <c r="G21" s="853"/>
      <c r="H21" s="83"/>
      <c r="I21" s="83"/>
      <c r="J21" s="83"/>
    </row>
    <row x14ac:dyDescent="0.25" r="22" customHeight="1" ht="17.25">
      <c r="A22" s="15"/>
      <c r="B22" s="16"/>
      <c r="C22" s="36"/>
      <c r="D22" s="36"/>
      <c r="E22" s="36"/>
      <c r="F22" s="36"/>
      <c r="G22" s="853"/>
      <c r="H22" s="83"/>
      <c r="I22" s="83"/>
      <c r="J22" s="83"/>
    </row>
    <row x14ac:dyDescent="0.25" r="23" customHeight="1" ht="17.25">
      <c r="A23" s="15"/>
      <c r="B23" s="16"/>
      <c r="C23" s="36"/>
      <c r="D23" s="36"/>
      <c r="E23" s="36"/>
      <c r="F23" s="36"/>
      <c r="G23" s="853"/>
      <c r="H23" s="83"/>
      <c r="I23" s="83"/>
      <c r="J23" s="83"/>
    </row>
    <row x14ac:dyDescent="0.25" r="24" customHeight="1" ht="17.25">
      <c r="A24" s="123"/>
      <c r="B24" s="124"/>
      <c r="C24" s="103">
        <f>SUM(C18:C22)</f>
      </c>
      <c r="D24" s="103">
        <f>SUM(D18:D22)</f>
      </c>
      <c r="E24" s="103">
        <f>SUM(E18:E22)</f>
      </c>
      <c r="F24" s="103">
        <f>SUM(F18:F22)</f>
      </c>
      <c r="G24" s="853"/>
      <c r="H24" s="83"/>
      <c r="I24" s="83"/>
      <c r="J24" s="83"/>
    </row>
    <row x14ac:dyDescent="0.25" r="25" customHeight="1" ht="17.25">
      <c r="A25" s="117"/>
      <c r="B25" s="118"/>
      <c r="C25" s="46"/>
      <c r="D25" s="46"/>
      <c r="E25" s="46"/>
      <c r="F25" s="46"/>
      <c r="G25" s="853"/>
      <c r="H25" s="83"/>
      <c r="I25" s="83"/>
      <c r="J25" s="83"/>
    </row>
    <row x14ac:dyDescent="0.25" r="26" customHeight="1" ht="17.25">
      <c r="A26" s="127" t="s">
        <v>5333</v>
      </c>
      <c r="B26" s="128"/>
      <c r="C26" s="144"/>
      <c r="D26" s="144"/>
      <c r="E26" s="3"/>
      <c r="F26" s="773" t="s">
        <v>5258</v>
      </c>
      <c r="G26" s="891"/>
      <c r="H26" s="772"/>
      <c r="I26" s="304"/>
      <c r="J26" s="304"/>
    </row>
    <row x14ac:dyDescent="0.25" r="27" customHeight="1" ht="17.25">
      <c r="A27" s="127" t="s">
        <v>5334</v>
      </c>
      <c r="B27" s="128"/>
      <c r="C27" s="144"/>
      <c r="D27" s="144"/>
      <c r="E27" s="3"/>
      <c r="F27" s="773" t="s">
        <v>5259</v>
      </c>
      <c r="G27" s="891"/>
      <c r="H27" s="772"/>
      <c r="I27" s="304"/>
      <c r="J27" s="304"/>
    </row>
    <row x14ac:dyDescent="0.25" r="28" customHeight="1" ht="17.25">
      <c r="A28" s="37"/>
      <c r="B28" s="2"/>
      <c r="C28" s="3"/>
      <c r="D28" s="3"/>
      <c r="E28" s="3"/>
      <c r="F28" s="773" t="s">
        <v>5260</v>
      </c>
      <c r="G28" s="891"/>
      <c r="H28" s="772"/>
      <c r="I28" s="304"/>
      <c r="J28" s="304"/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5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6.005" customWidth="1" bestFit="1"/>
    <col min="3" max="3" style="116" width="10.576428571428572" customWidth="1" bestFit="1"/>
    <col min="4" max="4" style="41" width="10.576428571428572" customWidth="1" bestFit="1"/>
    <col min="5" max="5" style="41" width="10.576428571428572" customWidth="1" bestFit="1"/>
    <col min="6" max="6" style="41" width="10.576428571428572" customWidth="1" bestFit="1"/>
    <col min="7" max="7" style="41" width="10.576428571428572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0" width="13.576428571428572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  <c r="K1" s="2"/>
      <c r="L1" s="2"/>
      <c r="M1" s="2"/>
      <c r="N1" s="2"/>
      <c r="O1" s="2"/>
      <c r="P1" s="2"/>
      <c r="Q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2"/>
      <c r="L2" s="2"/>
      <c r="M2" s="2"/>
      <c r="N2" s="2"/>
      <c r="O2" s="2"/>
      <c r="P2" s="2"/>
      <c r="Q2" s="2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3"/>
      <c r="J3" s="3"/>
      <c r="K3" s="2"/>
      <c r="L3" s="2"/>
      <c r="M3" s="2"/>
      <c r="N3" s="2"/>
      <c r="O3" s="2"/>
      <c r="P3" s="2"/>
      <c r="Q3" s="2"/>
    </row>
    <row x14ac:dyDescent="0.25" r="4" customHeight="1" ht="17.25">
      <c r="A4" s="1" t="s">
        <v>5484</v>
      </c>
      <c r="B4" s="83"/>
      <c r="C4" s="3"/>
      <c r="D4" s="3"/>
      <c r="E4" s="3"/>
      <c r="F4" s="3"/>
      <c r="G4" s="3"/>
      <c r="H4" s="3"/>
      <c r="I4" s="3"/>
      <c r="J4" s="3"/>
      <c r="K4" s="2"/>
      <c r="L4" s="2"/>
      <c r="M4" s="2"/>
      <c r="N4" s="2"/>
      <c r="O4" s="2"/>
      <c r="P4" s="2"/>
      <c r="Q4" s="2"/>
    </row>
    <row x14ac:dyDescent="0.25" r="5" customHeight="1" ht="17.25">
      <c r="A5" s="1" t="s">
        <v>5691</v>
      </c>
      <c r="B5" s="83"/>
      <c r="C5" s="3"/>
      <c r="D5" s="3"/>
      <c r="E5" s="3"/>
      <c r="F5" s="3"/>
      <c r="G5" s="3"/>
      <c r="H5" s="3"/>
      <c r="I5" s="3"/>
      <c r="J5" s="3"/>
      <c r="K5" s="2"/>
      <c r="L5" s="2"/>
      <c r="M5" s="2"/>
      <c r="N5" s="2"/>
      <c r="O5" s="2"/>
      <c r="P5" s="2"/>
      <c r="Q5" s="2"/>
    </row>
    <row x14ac:dyDescent="0.25" r="6" customHeight="1" ht="17.25">
      <c r="A6" s="1" t="s">
        <v>5692</v>
      </c>
      <c r="B6" s="83"/>
      <c r="C6" s="272"/>
      <c r="D6" s="272"/>
      <c r="E6" s="272"/>
      <c r="F6" s="272"/>
      <c r="G6" s="272"/>
      <c r="H6" s="272"/>
      <c r="I6" s="272"/>
      <c r="J6" s="272"/>
      <c r="K6" s="2"/>
      <c r="L6" s="2"/>
      <c r="M6" s="2"/>
      <c r="N6" s="2"/>
      <c r="O6" s="2"/>
      <c r="P6" s="2"/>
      <c r="Q6" s="2"/>
    </row>
    <row x14ac:dyDescent="0.25" r="7" customHeight="1" ht="17.25">
      <c r="A7" s="1" t="s">
        <v>5486</v>
      </c>
      <c r="B7" s="83"/>
      <c r="C7" s="272">
        <v>200000</v>
      </c>
      <c r="D7" s="272">
        <v>44000</v>
      </c>
      <c r="E7" s="272">
        <v>39000</v>
      </c>
      <c r="F7" s="272">
        <v>60000</v>
      </c>
      <c r="G7" s="272">
        <v>290000</v>
      </c>
      <c r="H7" s="272">
        <v>455000</v>
      </c>
      <c r="I7" s="272">
        <v>655000</v>
      </c>
      <c r="J7" s="272"/>
      <c r="K7" s="2"/>
      <c r="L7" s="2"/>
      <c r="M7" s="2"/>
      <c r="N7" s="2"/>
      <c r="O7" s="2"/>
      <c r="P7" s="2"/>
      <c r="Q7" s="2"/>
    </row>
    <row x14ac:dyDescent="0.25" r="8" customHeight="1" ht="17.25">
      <c r="A8" s="37"/>
      <c r="B8" s="83"/>
      <c r="C8" s="11">
        <v>23000</v>
      </c>
      <c r="D8" s="11">
        <v>3000</v>
      </c>
      <c r="E8" s="11">
        <v>3000</v>
      </c>
      <c r="F8" s="11">
        <v>3000</v>
      </c>
      <c r="G8" s="11">
        <v>5250</v>
      </c>
      <c r="H8" s="11">
        <v>24000</v>
      </c>
      <c r="I8" s="11">
        <v>28000</v>
      </c>
      <c r="J8" s="11"/>
      <c r="K8" s="2"/>
      <c r="L8" s="2"/>
      <c r="M8" s="2"/>
      <c r="N8" s="2"/>
      <c r="O8" s="2"/>
      <c r="P8" s="2"/>
      <c r="Q8" s="2"/>
    </row>
    <row x14ac:dyDescent="0.25" r="9" customHeight="1" ht="17.25">
      <c r="A9" s="881" t="s">
        <v>754</v>
      </c>
      <c r="B9" s="859"/>
      <c r="C9" s="860">
        <v>270000</v>
      </c>
      <c r="D9" s="860">
        <v>52500</v>
      </c>
      <c r="E9" s="860">
        <v>52500</v>
      </c>
      <c r="F9" s="860">
        <v>60000</v>
      </c>
      <c r="G9" s="860">
        <v>180000</v>
      </c>
      <c r="H9" s="860">
        <v>245000</v>
      </c>
      <c r="I9" s="860">
        <v>655000</v>
      </c>
      <c r="J9" s="272">
        <v>5000</v>
      </c>
      <c r="K9" s="2"/>
      <c r="L9" s="2"/>
      <c r="M9" s="2"/>
      <c r="N9" s="2"/>
      <c r="O9" s="2"/>
      <c r="P9" s="2"/>
      <c r="Q9" s="2"/>
    </row>
    <row x14ac:dyDescent="0.25" r="10" customHeight="1" ht="17.25">
      <c r="A10" s="881" t="s">
        <v>3553</v>
      </c>
      <c r="B10" s="859"/>
      <c r="C10" s="860">
        <v>23000</v>
      </c>
      <c r="D10" s="860">
        <v>2375</v>
      </c>
      <c r="E10" s="860">
        <v>2375</v>
      </c>
      <c r="F10" s="860">
        <v>2375</v>
      </c>
      <c r="G10" s="860">
        <v>4750</v>
      </c>
      <c r="H10" s="860">
        <v>20900</v>
      </c>
      <c r="I10" s="860">
        <v>28000</v>
      </c>
      <c r="J10" s="11">
        <v>712</v>
      </c>
      <c r="K10" s="2"/>
      <c r="L10" s="2"/>
      <c r="M10" s="2"/>
      <c r="N10" s="2"/>
      <c r="O10" s="2"/>
      <c r="P10" s="2"/>
      <c r="Q10" s="2"/>
    </row>
    <row x14ac:dyDescent="0.25" r="11" customHeight="1" ht="17.25">
      <c r="A11" s="231" t="s">
        <v>4917</v>
      </c>
      <c r="B11" s="232" t="s">
        <v>4918</v>
      </c>
      <c r="C11" s="234" t="s">
        <v>5086</v>
      </c>
      <c r="D11" s="234" t="s">
        <v>7</v>
      </c>
      <c r="E11" s="234" t="s">
        <v>76</v>
      </c>
      <c r="F11" s="234" t="s">
        <v>8</v>
      </c>
      <c r="G11" s="267" t="s">
        <v>368</v>
      </c>
      <c r="H11" s="268" t="s">
        <v>10</v>
      </c>
      <c r="I11" s="268" t="s">
        <v>428</v>
      </c>
      <c r="J11" s="268" t="s">
        <v>9</v>
      </c>
      <c r="K11" s="2"/>
      <c r="L11" s="2"/>
      <c r="M11" s="2"/>
      <c r="N11" s="2"/>
      <c r="O11" s="2"/>
      <c r="P11" s="2"/>
      <c r="Q11" s="2"/>
    </row>
    <row x14ac:dyDescent="0.25" r="12" customHeight="1" ht="17.25">
      <c r="A12" s="117" t="s">
        <v>5693</v>
      </c>
      <c r="B12" s="118" t="s">
        <v>5694</v>
      </c>
      <c r="C12" s="882">
        <v>240</v>
      </c>
      <c r="D12" s="882">
        <v>780</v>
      </c>
      <c r="E12" s="882">
        <v>512</v>
      </c>
      <c r="F12" s="882">
        <v>472</v>
      </c>
      <c r="G12" s="46"/>
      <c r="H12" s="46"/>
      <c r="I12" s="46"/>
      <c r="J12" s="46"/>
      <c r="K12" s="182" t="s">
        <v>5695</v>
      </c>
      <c r="L12" s="2"/>
      <c r="M12" s="2"/>
      <c r="N12" s="2"/>
      <c r="O12" s="2"/>
      <c r="P12" s="2"/>
      <c r="Q12" s="2"/>
    </row>
    <row x14ac:dyDescent="0.25" r="13" customHeight="1" ht="17.25">
      <c r="A13" s="192" t="s">
        <v>5696</v>
      </c>
      <c r="B13" s="193" t="s">
        <v>468</v>
      </c>
      <c r="C13" s="98"/>
      <c r="D13" s="741">
        <v>-51</v>
      </c>
      <c r="E13" s="263"/>
      <c r="F13" s="98"/>
      <c r="G13" s="263"/>
      <c r="H13" s="263"/>
      <c r="I13" s="263"/>
      <c r="J13" s="196"/>
      <c r="K13" s="32" t="s">
        <v>5697</v>
      </c>
      <c r="L13" s="2"/>
      <c r="M13" s="2"/>
      <c r="N13" s="2"/>
      <c r="O13" s="2"/>
      <c r="P13" s="2"/>
      <c r="Q13" s="2"/>
    </row>
    <row x14ac:dyDescent="0.25" r="14" customHeight="1" ht="17.25">
      <c r="A14" s="21" t="s">
        <v>5698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352"/>
      <c r="H14" s="352"/>
      <c r="I14" s="352"/>
      <c r="J14" s="119"/>
      <c r="K14" s="182"/>
      <c r="L14" s="2"/>
      <c r="M14" s="2"/>
      <c r="N14" s="2"/>
      <c r="O14" s="2"/>
      <c r="P14" s="2"/>
      <c r="Q14" s="2"/>
    </row>
    <row x14ac:dyDescent="0.25" r="15" customHeight="1" ht="17.25">
      <c r="A15" s="24"/>
      <c r="B15" s="25"/>
      <c r="C15" s="45"/>
      <c r="D15" s="45"/>
      <c r="E15" s="45"/>
      <c r="F15" s="45"/>
      <c r="G15" s="45"/>
      <c r="H15" s="45"/>
      <c r="I15" s="45"/>
      <c r="J15" s="45"/>
      <c r="K15" s="2"/>
      <c r="L15" s="2"/>
      <c r="M15" s="2"/>
      <c r="N15" s="2"/>
      <c r="O15" s="2"/>
      <c r="P15" s="2"/>
      <c r="Q15" s="2"/>
    </row>
    <row x14ac:dyDescent="0.25" r="16" customHeight="1" ht="17.25">
      <c r="A16" s="21" t="s">
        <v>5699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352"/>
      <c r="H16" s="352"/>
      <c r="I16" s="352"/>
      <c r="J16" s="119"/>
      <c r="K16" s="143"/>
      <c r="L16" s="2"/>
      <c r="M16" s="2"/>
      <c r="N16" s="2"/>
      <c r="O16" s="2"/>
      <c r="P16" s="2"/>
      <c r="Q16" s="2"/>
    </row>
    <row x14ac:dyDescent="0.25" r="17" customHeight="1" ht="17.25">
      <c r="A17" s="15">
        <v>44682</v>
      </c>
      <c r="B17" s="118" t="s">
        <v>5700</v>
      </c>
      <c r="C17" s="36"/>
      <c r="D17" s="591">
        <v>900</v>
      </c>
      <c r="E17" s="36"/>
      <c r="F17" s="36"/>
      <c r="G17" s="36"/>
      <c r="H17" s="36"/>
      <c r="I17" s="36"/>
      <c r="J17" s="36"/>
      <c r="K17" s="182" t="s">
        <v>5701</v>
      </c>
      <c r="L17" s="2"/>
      <c r="M17" s="2"/>
      <c r="N17" s="2"/>
      <c r="O17" s="2"/>
      <c r="P17" s="2"/>
      <c r="Q17" s="2"/>
    </row>
    <row x14ac:dyDescent="0.25" r="18" customHeight="1" ht="17.25">
      <c r="A18" s="21" t="s">
        <v>5702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352"/>
      <c r="H18" s="352"/>
      <c r="I18" s="352"/>
      <c r="J18" s="119"/>
      <c r="K18" s="143"/>
      <c r="L18" s="2"/>
      <c r="M18" s="2"/>
      <c r="N18" s="2"/>
      <c r="O18" s="2"/>
      <c r="P18" s="2"/>
      <c r="Q18" s="2"/>
    </row>
    <row x14ac:dyDescent="0.25" r="19" customHeight="1" ht="17.25">
      <c r="A19" s="15" t="s">
        <v>5703</v>
      </c>
      <c r="B19" s="16" t="s">
        <v>5704</v>
      </c>
      <c r="C19" s="18"/>
      <c r="D19" s="591">
        <v>500</v>
      </c>
      <c r="E19" s="18"/>
      <c r="F19" s="18"/>
      <c r="G19" s="591">
        <v>250</v>
      </c>
      <c r="H19" s="591">
        <v>50</v>
      </c>
      <c r="I19" s="591">
        <v>20</v>
      </c>
      <c r="J19" s="18"/>
      <c r="K19" s="182" t="s">
        <v>5705</v>
      </c>
      <c r="L19" s="2"/>
      <c r="M19" s="2"/>
      <c r="N19" s="2"/>
      <c r="O19" s="2"/>
      <c r="P19" s="2"/>
      <c r="Q19" s="2"/>
    </row>
    <row x14ac:dyDescent="0.25" r="20" customHeight="1" ht="17.25">
      <c r="A20" s="21" t="s">
        <v>5706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119"/>
      <c r="K20" s="143"/>
      <c r="L20" s="2"/>
      <c r="M20" s="2"/>
      <c r="N20" s="2"/>
      <c r="O20" s="2"/>
      <c r="P20" s="2"/>
      <c r="Q20" s="2"/>
    </row>
    <row x14ac:dyDescent="0.25" r="21" customHeight="1" ht="17.25">
      <c r="A21" s="15" t="s">
        <v>503</v>
      </c>
      <c r="B21" s="16" t="s">
        <v>5707</v>
      </c>
      <c r="C21" s="18"/>
      <c r="D21" s="591">
        <v>210</v>
      </c>
      <c r="E21" s="18"/>
      <c r="F21" s="18"/>
      <c r="G21" s="591">
        <v>300</v>
      </c>
      <c r="H21" s="591">
        <v>74</v>
      </c>
      <c r="I21" s="591">
        <v>10</v>
      </c>
      <c r="J21" s="18"/>
      <c r="K21" s="182" t="s">
        <v>5705</v>
      </c>
      <c r="L21" s="2"/>
      <c r="M21" s="2"/>
      <c r="N21" s="2"/>
      <c r="O21" s="2"/>
      <c r="P21" s="2"/>
      <c r="Q21" s="2"/>
    </row>
    <row x14ac:dyDescent="0.25" r="22" customHeight="1" ht="17.25">
      <c r="A22" s="15" t="s">
        <v>3703</v>
      </c>
      <c r="B22" s="16" t="s">
        <v>5708</v>
      </c>
      <c r="C22" s="36"/>
      <c r="D22" s="591">
        <v>330</v>
      </c>
      <c r="E22" s="36"/>
      <c r="F22" s="36"/>
      <c r="G22" s="591">
        <v>240</v>
      </c>
      <c r="H22" s="36"/>
      <c r="I22" s="36"/>
      <c r="J22" s="36"/>
      <c r="K22" s="182" t="s">
        <v>5705</v>
      </c>
      <c r="L22" s="4"/>
      <c r="M22" s="4"/>
      <c r="N22" s="2"/>
      <c r="O22" s="2"/>
      <c r="P22" s="2"/>
      <c r="Q22" s="2"/>
    </row>
    <row x14ac:dyDescent="0.25" r="23" customHeight="1" ht="17.25">
      <c r="A23" s="15">
        <v>44684</v>
      </c>
      <c r="B23" s="16" t="s">
        <v>5709</v>
      </c>
      <c r="C23" s="18"/>
      <c r="D23" s="17">
        <v>234</v>
      </c>
      <c r="E23" s="18"/>
      <c r="F23" s="18"/>
      <c r="G23" s="17">
        <v>118</v>
      </c>
      <c r="H23" s="17">
        <v>50</v>
      </c>
      <c r="I23" s="18"/>
      <c r="J23" s="18"/>
      <c r="K23" s="182" t="s">
        <v>5701</v>
      </c>
      <c r="L23" s="182"/>
      <c r="M23" s="2"/>
      <c r="N23" s="2"/>
      <c r="O23" s="2"/>
      <c r="P23" s="2"/>
      <c r="Q23" s="2"/>
    </row>
    <row x14ac:dyDescent="0.25" r="24" customHeight="1" ht="17.25">
      <c r="A24" s="200">
        <v>44837</v>
      </c>
      <c r="B24" s="201" t="s">
        <v>3615</v>
      </c>
      <c r="C24" s="202"/>
      <c r="D24" s="740">
        <v>-33</v>
      </c>
      <c r="E24" s="202"/>
      <c r="F24" s="202"/>
      <c r="G24" s="202"/>
      <c r="H24" s="202"/>
      <c r="I24" s="202"/>
      <c r="J24" s="202"/>
      <c r="K24" s="32" t="s">
        <v>18</v>
      </c>
      <c r="L24" s="2"/>
      <c r="M24" s="2"/>
      <c r="N24" s="7" t="s">
        <v>242</v>
      </c>
      <c r="O24" s="2"/>
      <c r="P24" s="2"/>
      <c r="Q24" s="2"/>
    </row>
    <row x14ac:dyDescent="0.25" r="25" customHeight="1" ht="17.25">
      <c r="A25" s="15" t="s">
        <v>505</v>
      </c>
      <c r="B25" s="16" t="s">
        <v>5710</v>
      </c>
      <c r="C25" s="36"/>
      <c r="D25" s="36"/>
      <c r="E25" s="36"/>
      <c r="F25" s="36"/>
      <c r="G25" s="36"/>
      <c r="H25" s="591">
        <v>150</v>
      </c>
      <c r="I25" s="36"/>
      <c r="J25" s="36"/>
      <c r="K25" s="182" t="s">
        <v>5701</v>
      </c>
      <c r="L25" s="2"/>
      <c r="M25" s="2"/>
      <c r="N25" s="2"/>
      <c r="O25" s="2"/>
      <c r="P25" s="2"/>
      <c r="Q25" s="2"/>
    </row>
    <row x14ac:dyDescent="0.25" r="26" customHeight="1" ht="17.25">
      <c r="A26" s="21" t="s">
        <v>5711</v>
      </c>
      <c r="B26" s="22"/>
      <c r="C26" s="23">
        <f>SUM(C20:C25)</f>
      </c>
      <c r="D26" s="23">
        <f>SUM(D20:D25)</f>
      </c>
      <c r="E26" s="23">
        <f>SUM(E20:E25)</f>
      </c>
      <c r="F26" s="23">
        <f>SUM(F20:F25)</f>
      </c>
      <c r="G26" s="23">
        <f>SUM(G20:G25)</f>
      </c>
      <c r="H26" s="23">
        <f>SUM(H20:H25)</f>
      </c>
      <c r="I26" s="23">
        <f>SUM(I20:I25)</f>
      </c>
      <c r="J26" s="119"/>
      <c r="K26" s="7" t="s">
        <v>242</v>
      </c>
      <c r="L26" s="2"/>
      <c r="M26" s="2"/>
      <c r="N26" s="2"/>
      <c r="O26" s="2"/>
      <c r="P26" s="2"/>
      <c r="Q26" s="2"/>
    </row>
    <row x14ac:dyDescent="0.25" r="27" customHeight="1" ht="17.25">
      <c r="A27" s="15" t="s">
        <v>3045</v>
      </c>
      <c r="B27" s="16" t="s">
        <v>5712</v>
      </c>
      <c r="C27" s="36"/>
      <c r="D27" s="591">
        <v>100</v>
      </c>
      <c r="E27" s="36"/>
      <c r="F27" s="36"/>
      <c r="G27" s="591">
        <v>100</v>
      </c>
      <c r="H27" s="591">
        <v>50</v>
      </c>
      <c r="I27" s="36"/>
      <c r="J27" s="36"/>
      <c r="K27" s="182" t="s">
        <v>1728</v>
      </c>
      <c r="L27" s="2"/>
      <c r="M27" s="2"/>
      <c r="N27" s="2"/>
      <c r="O27" s="2"/>
      <c r="P27" s="2"/>
      <c r="Q27" s="2"/>
    </row>
    <row x14ac:dyDescent="0.25" r="28" customHeight="1" ht="17.25">
      <c r="A28" s="15" t="s">
        <v>5713</v>
      </c>
      <c r="B28" s="16" t="s">
        <v>5714</v>
      </c>
      <c r="C28" s="36"/>
      <c r="D28" s="591">
        <v>100</v>
      </c>
      <c r="E28" s="36"/>
      <c r="F28" s="36"/>
      <c r="G28" s="591">
        <v>50</v>
      </c>
      <c r="H28" s="36"/>
      <c r="I28" s="36"/>
      <c r="J28" s="36"/>
      <c r="K28" s="182" t="s">
        <v>1728</v>
      </c>
      <c r="L28" s="2"/>
      <c r="M28" s="2"/>
      <c r="N28" s="2"/>
      <c r="O28" s="2"/>
      <c r="P28" s="2"/>
      <c r="Q28" s="2"/>
    </row>
    <row x14ac:dyDescent="0.25" r="29" customHeight="1" ht="17.25">
      <c r="A29" s="21" t="s">
        <v>5715</v>
      </c>
      <c r="B29" s="22"/>
      <c r="C29" s="23">
        <f>SUM(C26:C28)</f>
      </c>
      <c r="D29" s="23">
        <f>SUM(D26:D28)</f>
      </c>
      <c r="E29" s="23">
        <f>SUM(E26:E28)</f>
      </c>
      <c r="F29" s="23">
        <f>SUM(F26:F28)</f>
      </c>
      <c r="G29" s="23">
        <f>SUM(G26:G28)</f>
      </c>
      <c r="H29" s="23">
        <f>SUM(H26:H28)</f>
      </c>
      <c r="I29" s="23">
        <f>SUM(I26:I28)</f>
      </c>
      <c r="J29" s="119"/>
      <c r="K29" s="7" t="s">
        <v>242</v>
      </c>
      <c r="L29" s="2"/>
      <c r="M29" s="2"/>
      <c r="N29" s="2"/>
      <c r="O29" s="2"/>
      <c r="P29" s="2"/>
      <c r="Q29" s="2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2"/>
      <c r="L30" s="2"/>
      <c r="M30" s="2"/>
      <c r="N30" s="2"/>
      <c r="O30" s="2"/>
      <c r="P30" s="2"/>
      <c r="Q30" s="2"/>
    </row>
    <row x14ac:dyDescent="0.25" r="31" customHeight="1" ht="17.25">
      <c r="A31" s="21" t="s">
        <v>5716</v>
      </c>
      <c r="B31" s="22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23">
        <f>SUM(I29:I30)</f>
      </c>
      <c r="J31" s="119"/>
      <c r="K31" s="7" t="s">
        <v>242</v>
      </c>
      <c r="L31" s="48" t="s">
        <v>5307</v>
      </c>
      <c r="M31" s="48"/>
      <c r="N31" s="2"/>
      <c r="O31" s="2"/>
      <c r="P31" s="2"/>
      <c r="Q31" s="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36"/>
      <c r="K32" s="2"/>
      <c r="L32" s="2"/>
      <c r="M32" s="2"/>
      <c r="N32" s="2"/>
      <c r="O32" s="2"/>
      <c r="P32" s="2"/>
      <c r="Q32" s="2"/>
    </row>
    <row x14ac:dyDescent="0.25" r="33" customHeight="1" ht="17.25">
      <c r="A33" s="21" t="s">
        <v>5717</v>
      </c>
      <c r="B33" s="22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23">
        <f>SUM(I31:I32)</f>
      </c>
      <c r="J33" s="119"/>
      <c r="K33" s="7" t="s">
        <v>242</v>
      </c>
      <c r="L33" s="7"/>
      <c r="M33" s="2"/>
      <c r="N33" s="2"/>
      <c r="O33" s="2"/>
      <c r="P33" s="2"/>
      <c r="Q33" s="2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36"/>
      <c r="J34" s="36"/>
      <c r="K34" s="2"/>
      <c r="L34" s="2"/>
      <c r="M34" s="2"/>
      <c r="N34" s="2"/>
      <c r="O34" s="2"/>
      <c r="P34" s="2"/>
      <c r="Q34" s="2"/>
    </row>
    <row x14ac:dyDescent="0.25" r="35" customHeight="1" ht="17.25">
      <c r="A35" s="21" t="s">
        <v>5718</v>
      </c>
      <c r="B35" s="22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23">
        <f>SUM(I33:I34)</f>
      </c>
      <c r="J35" s="119"/>
      <c r="K35" s="7" t="s">
        <v>242</v>
      </c>
      <c r="L35" s="7"/>
      <c r="M35" s="2"/>
      <c r="N35" s="2"/>
      <c r="O35" s="2"/>
      <c r="P35" s="2"/>
      <c r="Q35" s="2"/>
    </row>
    <row x14ac:dyDescent="0.25" r="36" customHeight="1" ht="17.25">
      <c r="A36" s="15"/>
      <c r="B36" s="16"/>
      <c r="C36" s="36"/>
      <c r="D36" s="36"/>
      <c r="E36" s="36"/>
      <c r="F36" s="36"/>
      <c r="G36" s="36"/>
      <c r="H36" s="36"/>
      <c r="I36" s="36"/>
      <c r="J36" s="36"/>
      <c r="K36" s="2"/>
      <c r="L36" s="2"/>
      <c r="M36" s="2"/>
      <c r="N36" s="2"/>
      <c r="O36" s="2"/>
      <c r="P36" s="2"/>
      <c r="Q36" s="2"/>
    </row>
    <row x14ac:dyDescent="0.25" r="37" customHeight="1" ht="17.25">
      <c r="A37" s="21" t="s">
        <v>5719</v>
      </c>
      <c r="B37" s="22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119"/>
      <c r="K37" s="7" t="s">
        <v>242</v>
      </c>
      <c r="L37" s="7"/>
      <c r="M37" s="2"/>
      <c r="N37" s="2"/>
      <c r="O37" s="2"/>
      <c r="P37" s="2"/>
      <c r="Q37" s="2"/>
    </row>
    <row x14ac:dyDescent="0.25" r="38" customHeight="1" ht="17.25">
      <c r="A38" s="15" t="s">
        <v>1743</v>
      </c>
      <c r="B38" s="16" t="s">
        <v>14</v>
      </c>
      <c r="C38" s="18"/>
      <c r="D38" s="591">
        <v>-119</v>
      </c>
      <c r="E38" s="591">
        <v>-48</v>
      </c>
      <c r="F38" s="18"/>
      <c r="G38" s="591">
        <v>-103</v>
      </c>
      <c r="H38" s="18"/>
      <c r="I38" s="18"/>
      <c r="J38" s="18"/>
      <c r="K38" s="4" t="s">
        <v>1731</v>
      </c>
      <c r="L38" s="2"/>
      <c r="M38" s="2"/>
      <c r="N38" s="2"/>
      <c r="O38" s="2"/>
      <c r="P38" s="2"/>
      <c r="Q38" s="2"/>
    </row>
    <row x14ac:dyDescent="0.25" r="39" customHeight="1" ht="17.25">
      <c r="A39" s="123" t="s">
        <v>1618</v>
      </c>
      <c r="B39" s="124" t="s">
        <v>5720</v>
      </c>
      <c r="C39" s="18"/>
      <c r="D39" s="18"/>
      <c r="E39" s="18"/>
      <c r="F39" s="224">
        <v>-16</v>
      </c>
      <c r="G39" s="18"/>
      <c r="H39" s="18"/>
      <c r="I39" s="18"/>
      <c r="J39" s="18"/>
      <c r="K39" s="2"/>
      <c r="L39" s="2"/>
      <c r="M39" s="2"/>
      <c r="N39" s="2"/>
      <c r="O39" s="2"/>
      <c r="P39" s="2"/>
      <c r="Q39" s="2"/>
    </row>
    <row x14ac:dyDescent="0.25" r="40" customHeight="1" ht="17.25">
      <c r="A40" s="15">
        <v>44690</v>
      </c>
      <c r="B40" s="16" t="s">
        <v>14</v>
      </c>
      <c r="C40" s="36"/>
      <c r="D40" s="591">
        <v>-110</v>
      </c>
      <c r="E40" s="36"/>
      <c r="F40" s="36"/>
      <c r="G40" s="591">
        <v>-118</v>
      </c>
      <c r="H40" s="36"/>
      <c r="I40" s="36"/>
      <c r="J40" s="18"/>
      <c r="K40" s="4" t="s">
        <v>1731</v>
      </c>
      <c r="L40" s="2"/>
      <c r="M40" s="2"/>
      <c r="N40" s="2"/>
      <c r="O40" s="2"/>
      <c r="P40" s="2"/>
      <c r="Q40" s="2"/>
    </row>
    <row x14ac:dyDescent="0.25" r="41" customHeight="1" ht="17.25">
      <c r="A41" s="15">
        <v>44721</v>
      </c>
      <c r="B41" s="16" t="s">
        <v>14</v>
      </c>
      <c r="C41" s="36"/>
      <c r="D41" s="591">
        <v>-159</v>
      </c>
      <c r="E41" s="36"/>
      <c r="F41" s="36"/>
      <c r="G41" s="591">
        <v>-164</v>
      </c>
      <c r="H41" s="36"/>
      <c r="I41" s="36"/>
      <c r="J41" s="18"/>
      <c r="K41" s="4" t="s">
        <v>4054</v>
      </c>
      <c r="L41" s="2"/>
      <c r="M41" s="2"/>
      <c r="N41" s="2"/>
      <c r="O41" s="2"/>
      <c r="P41" s="2"/>
      <c r="Q41" s="2"/>
    </row>
    <row x14ac:dyDescent="0.25" r="42" customHeight="1" ht="17.25">
      <c r="A42" s="15">
        <v>44782</v>
      </c>
      <c r="B42" s="16" t="s">
        <v>14</v>
      </c>
      <c r="C42" s="36"/>
      <c r="D42" s="591">
        <v>-29</v>
      </c>
      <c r="E42" s="591">
        <v>-6</v>
      </c>
      <c r="F42" s="591">
        <v>-55</v>
      </c>
      <c r="G42" s="591">
        <v>-102</v>
      </c>
      <c r="H42" s="17">
        <v>-10</v>
      </c>
      <c r="I42" s="17">
        <v>-8</v>
      </c>
      <c r="J42" s="18"/>
      <c r="K42" s="4" t="s">
        <v>4054</v>
      </c>
      <c r="L42" s="2"/>
      <c r="M42" s="2"/>
      <c r="N42" s="2"/>
      <c r="O42" s="2"/>
      <c r="P42" s="2"/>
      <c r="Q42" s="2"/>
    </row>
    <row x14ac:dyDescent="0.25" r="43" customHeight="1" ht="17.25">
      <c r="A43" s="15" t="s">
        <v>5721</v>
      </c>
      <c r="B43" s="16" t="s">
        <v>14</v>
      </c>
      <c r="C43" s="36"/>
      <c r="D43" s="591">
        <v>-406</v>
      </c>
      <c r="E43" s="591">
        <v>-33</v>
      </c>
      <c r="F43" s="591">
        <v>-54</v>
      </c>
      <c r="G43" s="591">
        <v>-43</v>
      </c>
      <c r="H43" s="591">
        <v>-10</v>
      </c>
      <c r="I43" s="36"/>
      <c r="J43" s="36"/>
      <c r="K43" s="4" t="s">
        <v>1731</v>
      </c>
      <c r="L43" s="2"/>
      <c r="M43" s="2"/>
      <c r="N43" s="2"/>
      <c r="O43" s="2"/>
      <c r="P43" s="2"/>
      <c r="Q43" s="2"/>
    </row>
    <row x14ac:dyDescent="0.25" r="44" customHeight="1" ht="17.25">
      <c r="A44" s="21" t="s">
        <v>5722</v>
      </c>
      <c r="B44" s="22"/>
      <c r="C44" s="23">
        <f>SUM(C37:C43)</f>
      </c>
      <c r="D44" s="23">
        <f>SUM(D37:D43)</f>
      </c>
      <c r="E44" s="23">
        <f>SUM(E37:E43)</f>
      </c>
      <c r="F44" s="23">
        <f>SUM(F37:F43)</f>
      </c>
      <c r="G44" s="23">
        <f>SUM(G37:G43)</f>
      </c>
      <c r="H44" s="23">
        <f>SUM(H37:H43)</f>
      </c>
      <c r="I44" s="23">
        <f>SUM(I37:I43)</f>
      </c>
      <c r="J44" s="112"/>
      <c r="K44" s="7" t="s">
        <v>242</v>
      </c>
      <c r="L44" s="2"/>
      <c r="M44" s="2"/>
      <c r="N44" s="2"/>
      <c r="O44" s="2"/>
      <c r="P44" s="2"/>
      <c r="Q44" s="2"/>
    </row>
    <row x14ac:dyDescent="0.25" r="45" customHeight="1" ht="17.25">
      <c r="A45" s="200" t="s">
        <v>5009</v>
      </c>
      <c r="B45" s="201" t="s">
        <v>17</v>
      </c>
      <c r="C45" s="202"/>
      <c r="D45" s="740">
        <v>-52</v>
      </c>
      <c r="E45" s="202"/>
      <c r="F45" s="202"/>
      <c r="G45" s="202"/>
      <c r="H45" s="202"/>
      <c r="I45" s="202"/>
      <c r="J45" s="202"/>
      <c r="K45" s="32" t="s">
        <v>18</v>
      </c>
      <c r="L45" s="2"/>
      <c r="M45" s="2"/>
      <c r="N45" s="2"/>
      <c r="O45" s="2"/>
      <c r="P45" s="2"/>
      <c r="Q45" s="2"/>
    </row>
    <row x14ac:dyDescent="0.25" r="46" customHeight="1" ht="17.25">
      <c r="A46" s="15" t="s">
        <v>2638</v>
      </c>
      <c r="B46" s="16" t="s">
        <v>14</v>
      </c>
      <c r="C46" s="36"/>
      <c r="D46" s="591">
        <v>-292</v>
      </c>
      <c r="E46" s="591">
        <v>-5</v>
      </c>
      <c r="F46" s="591">
        <v>-108</v>
      </c>
      <c r="G46" s="591">
        <v>-121</v>
      </c>
      <c r="H46" s="591">
        <v>-23</v>
      </c>
      <c r="I46" s="36"/>
      <c r="J46" s="36"/>
      <c r="K46" s="4" t="s">
        <v>4054</v>
      </c>
      <c r="L46" s="2"/>
      <c r="M46" s="2"/>
      <c r="N46" s="2"/>
      <c r="O46" s="2"/>
      <c r="P46" s="2"/>
      <c r="Q46" s="2"/>
    </row>
    <row x14ac:dyDescent="0.25" r="47" customHeight="1" ht="17.25">
      <c r="A47" s="15">
        <v>44571</v>
      </c>
      <c r="B47" s="16" t="s">
        <v>14</v>
      </c>
      <c r="C47" s="36"/>
      <c r="D47" s="591">
        <v>-209</v>
      </c>
      <c r="E47" s="591">
        <v>-112</v>
      </c>
      <c r="F47" s="17">
        <v>-28</v>
      </c>
      <c r="G47" s="591">
        <v>-156</v>
      </c>
      <c r="H47" s="591">
        <v>-17</v>
      </c>
      <c r="I47" s="591">
        <v>-2</v>
      </c>
      <c r="J47" s="36"/>
      <c r="K47" s="4" t="s">
        <v>4054</v>
      </c>
      <c r="L47" s="2"/>
      <c r="M47" s="2"/>
      <c r="N47" s="2"/>
      <c r="O47" s="2"/>
      <c r="P47" s="2"/>
      <c r="Q47" s="2"/>
    </row>
    <row x14ac:dyDescent="0.25" r="48" customHeight="1" ht="17.25">
      <c r="A48" s="15">
        <v>44691</v>
      </c>
      <c r="B48" s="16" t="s">
        <v>14</v>
      </c>
      <c r="C48" s="591">
        <v>-15</v>
      </c>
      <c r="D48" s="17">
        <v>-81</v>
      </c>
      <c r="E48" s="591">
        <v>-4</v>
      </c>
      <c r="F48" s="36"/>
      <c r="G48" s="17">
        <v>-69</v>
      </c>
      <c r="H48" s="36"/>
      <c r="I48" s="36"/>
      <c r="J48" s="36"/>
      <c r="K48" s="4" t="s">
        <v>4054</v>
      </c>
      <c r="L48" s="2"/>
      <c r="M48" s="2"/>
      <c r="N48" s="2"/>
      <c r="O48" s="2"/>
      <c r="P48" s="2"/>
      <c r="Q48" s="2"/>
    </row>
    <row x14ac:dyDescent="0.25" r="49" customHeight="1" ht="17.25">
      <c r="A49" s="21" t="s">
        <v>5723</v>
      </c>
      <c r="B49" s="22"/>
      <c r="C49" s="23">
        <f>SUM(C44:C48)</f>
      </c>
      <c r="D49" s="23">
        <f>SUM(D44:D48)</f>
      </c>
      <c r="E49" s="23">
        <f>SUM(E44:E48)</f>
      </c>
      <c r="F49" s="23">
        <f>SUM(F44:F48)</f>
      </c>
      <c r="G49" s="23">
        <f>SUM(G44:G48)</f>
      </c>
      <c r="H49" s="23">
        <f>SUM(H44:H48)</f>
      </c>
      <c r="I49" s="23">
        <f>SUM(I44:I48)</f>
      </c>
      <c r="J49" s="112"/>
      <c r="K49" s="7" t="s">
        <v>242</v>
      </c>
      <c r="L49" s="2"/>
      <c r="M49" s="2"/>
      <c r="N49" s="2"/>
      <c r="O49" s="2"/>
      <c r="P49" s="2"/>
      <c r="Q49" s="2"/>
    </row>
    <row x14ac:dyDescent="0.25" r="50" customHeight="1" ht="17.25">
      <c r="A50" s="203">
        <v>44572</v>
      </c>
      <c r="B50" s="204" t="s">
        <v>14</v>
      </c>
      <c r="C50" s="223"/>
      <c r="D50" s="206">
        <v>-209</v>
      </c>
      <c r="E50" s="205"/>
      <c r="F50" s="206">
        <v>-62</v>
      </c>
      <c r="G50" s="883">
        <v>-159</v>
      </c>
      <c r="H50" s="883">
        <v>-25</v>
      </c>
      <c r="I50" s="223"/>
      <c r="J50" s="223"/>
      <c r="K50" s="4" t="s">
        <v>4054</v>
      </c>
      <c r="L50" s="2"/>
      <c r="M50" s="2"/>
      <c r="N50" s="2"/>
      <c r="O50" s="2"/>
      <c r="P50" s="2"/>
      <c r="Q50" s="2"/>
    </row>
    <row x14ac:dyDescent="0.25" r="51" customHeight="1" ht="17.25">
      <c r="A51" s="15">
        <v>44662</v>
      </c>
      <c r="B51" s="16" t="s">
        <v>14</v>
      </c>
      <c r="C51" s="591">
        <v>-37</v>
      </c>
      <c r="D51" s="591">
        <v>-360</v>
      </c>
      <c r="E51" s="17">
        <v>-16</v>
      </c>
      <c r="F51" s="36"/>
      <c r="G51" s="36"/>
      <c r="H51" s="591">
        <v>-90</v>
      </c>
      <c r="I51" s="36"/>
      <c r="J51" s="36"/>
      <c r="K51" s="4" t="s">
        <v>4054</v>
      </c>
      <c r="L51" s="2"/>
      <c r="M51" s="4"/>
      <c r="N51" s="4"/>
      <c r="O51" s="4"/>
      <c r="P51" s="4"/>
      <c r="Q51" s="2"/>
    </row>
    <row x14ac:dyDescent="0.25" r="52" customHeight="1" ht="17.25">
      <c r="A52" s="15">
        <v>44815</v>
      </c>
      <c r="B52" s="16" t="s">
        <v>14</v>
      </c>
      <c r="C52" s="591">
        <v>-26</v>
      </c>
      <c r="D52" s="591">
        <v>-79</v>
      </c>
      <c r="E52" s="17">
        <v>-21</v>
      </c>
      <c r="F52" s="36"/>
      <c r="G52" s="36"/>
      <c r="H52" s="591">
        <v>-64</v>
      </c>
      <c r="I52" s="591">
        <v>-12</v>
      </c>
      <c r="J52" s="36"/>
      <c r="K52" s="4" t="s">
        <v>4054</v>
      </c>
      <c r="L52" s="2"/>
      <c r="M52" s="2"/>
      <c r="N52" s="2"/>
      <c r="O52" s="2"/>
      <c r="P52" s="2"/>
      <c r="Q52" s="2"/>
    </row>
    <row x14ac:dyDescent="0.25" r="53" customHeight="1" ht="17.25">
      <c r="A53" s="21" t="s">
        <v>5724</v>
      </c>
      <c r="B53" s="22"/>
      <c r="C53" s="23">
        <f>SUM(C49:C52)</f>
      </c>
      <c r="D53" s="23">
        <f>SUM(D49:D52)</f>
      </c>
      <c r="E53" s="23">
        <f>SUM(E49:E52)</f>
      </c>
      <c r="F53" s="23">
        <f>SUM(F49:F52)</f>
      </c>
      <c r="G53" s="23">
        <f>SUM(G49:G52)</f>
      </c>
      <c r="H53" s="23">
        <f>SUM(H49:H52)</f>
      </c>
      <c r="I53" s="23">
        <f>SUM(I49:I52)</f>
      </c>
      <c r="J53" s="112"/>
      <c r="K53" s="7" t="s">
        <v>242</v>
      </c>
      <c r="L53" s="2"/>
      <c r="M53" s="2"/>
      <c r="N53" s="2"/>
      <c r="O53" s="2"/>
      <c r="P53" s="2"/>
      <c r="Q53" s="2"/>
    </row>
    <row x14ac:dyDescent="0.25" r="54" customHeight="1" ht="17.25">
      <c r="A54" s="200" t="s">
        <v>3094</v>
      </c>
      <c r="B54" s="201" t="s">
        <v>17</v>
      </c>
      <c r="C54" s="740">
        <v>-20</v>
      </c>
      <c r="D54" s="740">
        <v>-50</v>
      </c>
      <c r="E54" s="740">
        <v>-100</v>
      </c>
      <c r="F54" s="202"/>
      <c r="G54" s="202"/>
      <c r="H54" s="202"/>
      <c r="I54" s="202"/>
      <c r="J54" s="202"/>
      <c r="K54" s="32" t="s">
        <v>18</v>
      </c>
      <c r="L54" s="2"/>
      <c r="M54" s="2"/>
      <c r="N54" s="2"/>
      <c r="O54" s="2"/>
      <c r="P54" s="2"/>
      <c r="Q54" s="2"/>
    </row>
    <row x14ac:dyDescent="0.25" r="55" customHeight="1" ht="17.25">
      <c r="A55" s="21" t="s">
        <v>5725</v>
      </c>
      <c r="B55" s="22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23">
        <f>SUM(I53:I54)</f>
      </c>
      <c r="J55" s="112"/>
      <c r="K55" s="7" t="s">
        <v>242</v>
      </c>
      <c r="L55" s="2"/>
      <c r="M55" s="2"/>
      <c r="N55" s="2"/>
      <c r="O55" s="2"/>
      <c r="P55" s="2"/>
      <c r="Q55" s="2"/>
    </row>
    <row x14ac:dyDescent="0.25" r="56" customHeight="1" ht="17.25">
      <c r="A56" s="15" t="s">
        <v>2646</v>
      </c>
      <c r="B56" s="16" t="s">
        <v>14</v>
      </c>
      <c r="C56" s="591">
        <v>-32</v>
      </c>
      <c r="D56" s="591">
        <v>-389</v>
      </c>
      <c r="E56" s="591">
        <v>-48</v>
      </c>
      <c r="F56" s="591">
        <v>-52</v>
      </c>
      <c r="G56" s="591">
        <v>-7</v>
      </c>
      <c r="H56" s="591">
        <v>-82</v>
      </c>
      <c r="I56" s="591">
        <v>-8</v>
      </c>
      <c r="J56" s="36"/>
      <c r="K56" s="4" t="s">
        <v>4054</v>
      </c>
      <c r="L56" s="2"/>
      <c r="M56" s="2"/>
      <c r="N56" s="2"/>
      <c r="O56" s="2"/>
      <c r="P56" s="2"/>
      <c r="Q56" s="2"/>
    </row>
    <row x14ac:dyDescent="0.25" r="57" customHeight="1" ht="17.25">
      <c r="A57" s="21" t="s">
        <v>5726</v>
      </c>
      <c r="B57" s="22"/>
      <c r="C57" s="23">
        <f>SUM(C55:C56)</f>
      </c>
      <c r="D57" s="23">
        <f>SUM(D55:D56)</f>
      </c>
      <c r="E57" s="23">
        <f>SUM(E55:E56)</f>
      </c>
      <c r="F57" s="23">
        <f>SUM(F55:F56)</f>
      </c>
      <c r="G57" s="23">
        <f>SUM(G55:G56)</f>
      </c>
      <c r="H57" s="23">
        <f>SUM(H55:H56)</f>
      </c>
      <c r="I57" s="23">
        <f>SUM(I55:I56)</f>
      </c>
      <c r="J57" s="112"/>
      <c r="K57" s="7" t="s">
        <v>242</v>
      </c>
      <c r="L57" s="2"/>
      <c r="M57" s="2"/>
      <c r="N57" s="2"/>
      <c r="O57" s="2"/>
      <c r="P57" s="2"/>
      <c r="Q57" s="2"/>
    </row>
    <row x14ac:dyDescent="0.25" r="58" customHeight="1" ht="17.25">
      <c r="A58" s="568">
        <v>44781</v>
      </c>
      <c r="B58" s="569" t="s">
        <v>5727</v>
      </c>
      <c r="C58" s="108"/>
      <c r="D58" s="884">
        <v>200</v>
      </c>
      <c r="E58" s="108"/>
      <c r="F58" s="885">
        <v>170</v>
      </c>
      <c r="G58" s="884">
        <v>100</v>
      </c>
      <c r="H58" s="884">
        <v>25</v>
      </c>
      <c r="I58" s="108"/>
      <c r="J58" s="833">
        <v>400</v>
      </c>
      <c r="K58" s="532" t="s">
        <v>5728</v>
      </c>
      <c r="L58" s="2"/>
      <c r="M58" s="2"/>
      <c r="N58" s="2"/>
      <c r="O58" s="2"/>
      <c r="P58" s="2"/>
      <c r="Q58" s="2"/>
    </row>
    <row x14ac:dyDescent="0.25" r="59" customHeight="1" ht="17.25">
      <c r="A59" s="568" t="s">
        <v>1618</v>
      </c>
      <c r="B59" s="569" t="s">
        <v>5720</v>
      </c>
      <c r="C59" s="108"/>
      <c r="D59" s="107">
        <v>-24</v>
      </c>
      <c r="E59" s="108"/>
      <c r="F59" s="555">
        <v>-16</v>
      </c>
      <c r="G59" s="107">
        <v>-16</v>
      </c>
      <c r="H59" s="107">
        <v>-8</v>
      </c>
      <c r="I59" s="108"/>
      <c r="J59" s="108"/>
      <c r="K59" s="532" t="s">
        <v>5729</v>
      </c>
      <c r="L59" s="2"/>
      <c r="M59" s="2"/>
      <c r="N59" s="2"/>
      <c r="O59" s="2"/>
      <c r="P59" s="2"/>
      <c r="Q59" s="2"/>
    </row>
    <row x14ac:dyDescent="0.25" r="60" customHeight="1" ht="17.25">
      <c r="A60" s="50">
        <v>44690</v>
      </c>
      <c r="B60" s="51" t="s">
        <v>14</v>
      </c>
      <c r="C60" s="108"/>
      <c r="D60" s="108"/>
      <c r="E60" s="108"/>
      <c r="F60" s="108"/>
      <c r="G60" s="108"/>
      <c r="H60" s="108"/>
      <c r="I60" s="108"/>
      <c r="J60" s="886">
        <v>-285</v>
      </c>
      <c r="K60" s="532" t="s">
        <v>5730</v>
      </c>
      <c r="L60" s="532"/>
      <c r="M60" s="532"/>
      <c r="N60" s="2"/>
      <c r="O60" s="2"/>
      <c r="P60" s="2"/>
      <c r="Q60" s="2"/>
    </row>
    <row x14ac:dyDescent="0.25" r="61" customHeight="1" ht="17.25">
      <c r="A61" s="568">
        <v>44721</v>
      </c>
      <c r="B61" s="569" t="s">
        <v>14</v>
      </c>
      <c r="C61" s="108"/>
      <c r="D61" s="108"/>
      <c r="E61" s="108"/>
      <c r="F61" s="108"/>
      <c r="G61" s="108"/>
      <c r="H61" s="108"/>
      <c r="I61" s="108"/>
      <c r="J61" s="833">
        <v>-120</v>
      </c>
      <c r="K61" s="532" t="s">
        <v>5730</v>
      </c>
      <c r="L61" s="532"/>
      <c r="M61" s="532"/>
      <c r="N61" s="2"/>
      <c r="O61" s="2"/>
      <c r="P61" s="2"/>
      <c r="Q61" s="2"/>
    </row>
    <row x14ac:dyDescent="0.25" r="62" customHeight="1" ht="17.25">
      <c r="A62" s="568">
        <v>44782</v>
      </c>
      <c r="B62" s="569" t="s">
        <v>14</v>
      </c>
      <c r="C62" s="108"/>
      <c r="D62" s="108"/>
      <c r="E62" s="108"/>
      <c r="F62" s="108"/>
      <c r="G62" s="108"/>
      <c r="H62" s="108"/>
      <c r="I62" s="108"/>
      <c r="J62" s="107">
        <v>-202</v>
      </c>
      <c r="K62" s="532" t="s">
        <v>5730</v>
      </c>
      <c r="L62" s="532"/>
      <c r="M62" s="532"/>
      <c r="N62" s="2"/>
      <c r="O62" s="2"/>
      <c r="P62" s="2"/>
      <c r="Q62" s="2"/>
    </row>
    <row x14ac:dyDescent="0.25" r="63" customHeight="1" ht="17.25">
      <c r="A63" s="123" t="s">
        <v>2638</v>
      </c>
      <c r="B63" s="124" t="s">
        <v>5731</v>
      </c>
      <c r="C63" s="202"/>
      <c r="D63" s="202"/>
      <c r="E63" s="202"/>
      <c r="F63" s="202"/>
      <c r="G63" s="202"/>
      <c r="H63" s="202"/>
      <c r="I63" s="202"/>
      <c r="J63" s="224">
        <v>209</v>
      </c>
      <c r="K63" s="4" t="s">
        <v>4094</v>
      </c>
      <c r="L63" s="2"/>
      <c r="M63" s="2"/>
      <c r="N63" s="2"/>
      <c r="O63" s="2"/>
      <c r="P63" s="2"/>
      <c r="Q63" s="2"/>
    </row>
    <row x14ac:dyDescent="0.25" r="64" customHeight="1" ht="17.25">
      <c r="A64" s="200" t="s">
        <v>3381</v>
      </c>
      <c r="B64" s="201" t="s">
        <v>5732</v>
      </c>
      <c r="C64" s="740">
        <v>-20</v>
      </c>
      <c r="D64" s="740">
        <v>-300</v>
      </c>
      <c r="E64" s="740">
        <v>-60</v>
      </c>
      <c r="F64" s="202"/>
      <c r="G64" s="202"/>
      <c r="H64" s="202"/>
      <c r="I64" s="202"/>
      <c r="J64" s="202"/>
      <c r="K64" s="2"/>
      <c r="L64" s="2"/>
      <c r="M64" s="2"/>
      <c r="N64" s="2"/>
      <c r="O64" s="2"/>
      <c r="P64" s="2"/>
      <c r="Q64" s="2"/>
    </row>
    <row x14ac:dyDescent="0.25" r="65" customHeight="1" ht="17.25">
      <c r="A65" s="200" t="s">
        <v>3381</v>
      </c>
      <c r="B65" s="201" t="s">
        <v>17</v>
      </c>
      <c r="C65" s="740">
        <v>-25</v>
      </c>
      <c r="D65" s="202"/>
      <c r="E65" s="202"/>
      <c r="F65" s="202"/>
      <c r="G65" s="202"/>
      <c r="H65" s="202"/>
      <c r="I65" s="202"/>
      <c r="J65" s="202"/>
      <c r="K65" s="32" t="s">
        <v>18</v>
      </c>
      <c r="L65" s="2"/>
      <c r="M65" s="2"/>
      <c r="N65" s="2"/>
      <c r="O65" s="2"/>
      <c r="P65" s="2"/>
      <c r="Q65" s="2"/>
    </row>
    <row x14ac:dyDescent="0.25" r="66" customHeight="1" ht="17.25">
      <c r="A66" s="15">
        <v>44959</v>
      </c>
      <c r="B66" s="16" t="s">
        <v>14</v>
      </c>
      <c r="C66" s="887">
        <v>-18</v>
      </c>
      <c r="D66" s="36"/>
      <c r="E66" s="36"/>
      <c r="F66" s="887">
        <v>-97</v>
      </c>
      <c r="G66" s="60"/>
      <c r="H66" s="887">
        <v>-44</v>
      </c>
      <c r="I66" s="36"/>
      <c r="J66" s="36"/>
      <c r="K66" s="4" t="s">
        <v>4054</v>
      </c>
      <c r="L66" s="2"/>
      <c r="M66" s="2"/>
      <c r="N66" s="2"/>
      <c r="O66" s="2"/>
      <c r="P66" s="2"/>
      <c r="Q66" s="2"/>
    </row>
    <row x14ac:dyDescent="0.25" r="67" customHeight="1" ht="17.25">
      <c r="A67" s="21" t="s">
        <v>5733</v>
      </c>
      <c r="B67" s="22"/>
      <c r="C67" s="23">
        <f>SUM(C57:C66)</f>
      </c>
      <c r="D67" s="23">
        <f>SUM(D57:D66)-D59</f>
      </c>
      <c r="E67" s="23">
        <f>SUM(E57:E66)</f>
      </c>
      <c r="F67" s="23">
        <f>SUM(F57:F66)-F59</f>
      </c>
      <c r="G67" s="23">
        <f>SUM(G57:G66)-G59</f>
      </c>
      <c r="H67" s="23">
        <f>SUM(H57:H66)-H59</f>
      </c>
      <c r="I67" s="23">
        <f>SUM(I57:I66)</f>
      </c>
      <c r="J67" s="647">
        <f>SUM(J57:J66)-J59</f>
      </c>
      <c r="K67" s="7" t="s">
        <v>242</v>
      </c>
      <c r="L67" s="2"/>
      <c r="M67" s="2"/>
      <c r="N67" s="2"/>
      <c r="O67" s="2"/>
      <c r="P67" s="2"/>
      <c r="Q67" s="2"/>
    </row>
    <row x14ac:dyDescent="0.25" r="68" customHeight="1" ht="17.25">
      <c r="A68" s="15">
        <v>44988</v>
      </c>
      <c r="B68" s="118" t="s">
        <v>14</v>
      </c>
      <c r="C68" s="17">
        <v>-15</v>
      </c>
      <c r="D68" s="36"/>
      <c r="E68" s="36"/>
      <c r="F68" s="17">
        <v>-81</v>
      </c>
      <c r="G68" s="17">
        <v>-113</v>
      </c>
      <c r="H68" s="17">
        <v>-13</v>
      </c>
      <c r="I68" s="36"/>
      <c r="J68" s="17">
        <v>-2</v>
      </c>
      <c r="K68" s="4" t="s">
        <v>4054</v>
      </c>
      <c r="L68" s="2"/>
      <c r="M68" s="2"/>
      <c r="N68" s="2"/>
      <c r="O68" s="2"/>
      <c r="P68" s="2"/>
      <c r="Q68" s="2"/>
    </row>
    <row x14ac:dyDescent="0.25" r="69" customHeight="1" ht="17.25">
      <c r="A69" s="200">
        <v>45080</v>
      </c>
      <c r="B69" s="201" t="s">
        <v>5732</v>
      </c>
      <c r="C69" s="58"/>
      <c r="D69" s="194">
        <v>-200</v>
      </c>
      <c r="E69" s="202"/>
      <c r="F69" s="202"/>
      <c r="G69" s="58"/>
      <c r="H69" s="202"/>
      <c r="I69" s="202"/>
      <c r="J69" s="202"/>
      <c r="K69" s="2"/>
      <c r="L69" s="2"/>
      <c r="M69" s="2"/>
      <c r="N69" s="2"/>
      <c r="O69" s="2"/>
      <c r="P69" s="2"/>
      <c r="Q69" s="2"/>
    </row>
    <row x14ac:dyDescent="0.25" r="70" customHeight="1" ht="17.25">
      <c r="A70" s="200">
        <v>45172</v>
      </c>
      <c r="B70" s="201" t="s">
        <v>5732</v>
      </c>
      <c r="C70" s="58"/>
      <c r="D70" s="194">
        <v>-126</v>
      </c>
      <c r="E70" s="194">
        <v>-20</v>
      </c>
      <c r="F70" s="202"/>
      <c r="G70" s="58"/>
      <c r="H70" s="194">
        <v>-21</v>
      </c>
      <c r="I70" s="202"/>
      <c r="J70" s="202"/>
      <c r="K70" s="2"/>
      <c r="L70" s="2"/>
      <c r="M70" s="2"/>
      <c r="N70" s="2"/>
      <c r="O70" s="2"/>
      <c r="P70" s="2"/>
      <c r="Q70" s="2"/>
    </row>
    <row x14ac:dyDescent="0.25" r="71" customHeight="1" ht="17.25">
      <c r="A71" s="200">
        <v>45172</v>
      </c>
      <c r="B71" s="201" t="s">
        <v>17</v>
      </c>
      <c r="C71" s="58"/>
      <c r="D71" s="194">
        <v>-100</v>
      </c>
      <c r="E71" s="194">
        <v>-39</v>
      </c>
      <c r="F71" s="202"/>
      <c r="G71" s="58"/>
      <c r="H71" s="202"/>
      <c r="I71" s="202"/>
      <c r="J71" s="202"/>
      <c r="K71" s="32" t="s">
        <v>18</v>
      </c>
      <c r="L71" s="2"/>
      <c r="M71" s="2"/>
      <c r="N71" s="2"/>
      <c r="O71" s="2"/>
      <c r="P71" s="2"/>
      <c r="Q71" s="2"/>
    </row>
    <row x14ac:dyDescent="0.25" r="72" customHeight="1" ht="17.25">
      <c r="A72" s="15" t="s">
        <v>3436</v>
      </c>
      <c r="B72" s="34" t="s">
        <v>14</v>
      </c>
      <c r="C72" s="18"/>
      <c r="D72" s="18"/>
      <c r="E72" s="18"/>
      <c r="F72" s="17">
        <v>-89</v>
      </c>
      <c r="G72" s="18"/>
      <c r="H72" s="18"/>
      <c r="I72" s="18"/>
      <c r="J72" s="18"/>
      <c r="K72" s="4" t="s">
        <v>4054</v>
      </c>
      <c r="L72" s="2"/>
      <c r="M72" s="2"/>
      <c r="N72" s="2"/>
      <c r="O72" s="2"/>
      <c r="P72" s="2"/>
      <c r="Q72" s="2"/>
    </row>
    <row x14ac:dyDescent="0.25" r="73" customHeight="1" ht="17.25">
      <c r="A73" s="21" t="s">
        <v>5734</v>
      </c>
      <c r="B73" s="22"/>
      <c r="C73" s="23">
        <f>SUM(C67:C72)</f>
      </c>
      <c r="D73" s="23">
        <f>SUM(D67:D72)</f>
      </c>
      <c r="E73" s="23">
        <f>SUM(E67:E72)</f>
      </c>
      <c r="F73" s="23">
        <f>SUM(F67:F72)</f>
      </c>
      <c r="G73" s="23">
        <f>SUM(G67:G72)</f>
      </c>
      <c r="H73" s="23">
        <f>SUM(H67:H72)</f>
      </c>
      <c r="I73" s="23">
        <f>SUM(I67:I72)</f>
      </c>
      <c r="J73" s="23">
        <f>SUM(J67:J72)</f>
      </c>
      <c r="K73" s="7" t="s">
        <v>242</v>
      </c>
      <c r="L73" s="2"/>
      <c r="M73" s="2"/>
      <c r="N73" s="2"/>
      <c r="O73" s="2"/>
      <c r="P73" s="2"/>
      <c r="Q73" s="2"/>
    </row>
    <row x14ac:dyDescent="0.25" r="74" customHeight="1" ht="17.25">
      <c r="A74" s="200" t="s">
        <v>1922</v>
      </c>
      <c r="B74" s="201" t="s">
        <v>17</v>
      </c>
      <c r="C74" s="194">
        <v>-13</v>
      </c>
      <c r="D74" s="202"/>
      <c r="E74" s="202"/>
      <c r="F74" s="36"/>
      <c r="G74" s="202"/>
      <c r="H74" s="202"/>
      <c r="I74" s="202"/>
      <c r="J74" s="202"/>
      <c r="K74" s="32" t="s">
        <v>18</v>
      </c>
      <c r="L74" s="2"/>
      <c r="M74" s="2"/>
      <c r="N74" s="2"/>
      <c r="O74" s="2"/>
      <c r="P74" s="2"/>
      <c r="Q74" s="2"/>
    </row>
    <row x14ac:dyDescent="0.25" r="75" customHeight="1" ht="17.25">
      <c r="A75" s="15">
        <v>44989</v>
      </c>
      <c r="B75" s="34" t="s">
        <v>14</v>
      </c>
      <c r="C75" s="103">
        <v>-19</v>
      </c>
      <c r="D75" s="18"/>
      <c r="E75" s="18"/>
      <c r="F75" s="36"/>
      <c r="G75" s="103">
        <v>-3</v>
      </c>
      <c r="H75" s="18"/>
      <c r="I75" s="18"/>
      <c r="J75" s="18"/>
      <c r="K75" s="4" t="s">
        <v>1728</v>
      </c>
      <c r="L75" s="4" t="s">
        <v>5735</v>
      </c>
      <c r="M75" s="2"/>
      <c r="N75" s="532" t="s">
        <v>5501</v>
      </c>
      <c r="O75" s="532"/>
      <c r="P75" s="532"/>
      <c r="Q75" s="532"/>
    </row>
    <row x14ac:dyDescent="0.25" r="76" customHeight="1" ht="17.25">
      <c r="A76" s="21" t="s">
        <v>5736</v>
      </c>
      <c r="B76" s="22"/>
      <c r="C76" s="23">
        <f>SUM(C73:C75)</f>
      </c>
      <c r="D76" s="23">
        <f>SUM(D73:D75)</f>
      </c>
      <c r="E76" s="23">
        <f>SUM(E73:E75)</f>
      </c>
      <c r="F76" s="23">
        <f>SUM(F73:F75)</f>
      </c>
      <c r="G76" s="23">
        <f>SUM(G73:G75)</f>
      </c>
      <c r="H76" s="23">
        <f>SUM(H73:H75)</f>
      </c>
      <c r="I76" s="23">
        <f>SUM(I73:I75)</f>
      </c>
      <c r="J76" s="23">
        <f>SUM(J73:J75)</f>
      </c>
      <c r="K76" s="7" t="s">
        <v>242</v>
      </c>
      <c r="L76" s="2"/>
      <c r="M76" s="2"/>
      <c r="N76" s="2"/>
      <c r="O76" s="2"/>
      <c r="P76" s="2"/>
      <c r="Q76" s="2"/>
    </row>
    <row x14ac:dyDescent="0.25" r="77" customHeight="1" ht="17.25">
      <c r="A77" s="15"/>
      <c r="B77" s="34"/>
      <c r="C77" s="202"/>
      <c r="D77" s="202"/>
      <c r="E77" s="202"/>
      <c r="F77" s="36"/>
      <c r="G77" s="202"/>
      <c r="H77" s="202"/>
      <c r="I77" s="202"/>
      <c r="J77" s="202"/>
      <c r="K77" s="4"/>
      <c r="L77" s="2"/>
      <c r="M77" s="2"/>
      <c r="N77" s="2"/>
      <c r="O77" s="2"/>
      <c r="P77" s="2"/>
      <c r="Q77" s="2"/>
    </row>
    <row x14ac:dyDescent="0.25" r="78" customHeight="1" ht="17.25">
      <c r="A78" s="15"/>
      <c r="B78" s="16"/>
      <c r="C78" s="36"/>
      <c r="D78" s="36"/>
      <c r="E78" s="36"/>
      <c r="F78" s="36"/>
      <c r="G78" s="36"/>
      <c r="H78" s="36"/>
      <c r="I78" s="36"/>
      <c r="J78" s="36"/>
      <c r="K78" s="2"/>
      <c r="L78" s="2"/>
      <c r="M78" s="2"/>
      <c r="N78" s="2"/>
      <c r="O78" s="2"/>
      <c r="P78" s="2"/>
      <c r="Q78" s="2"/>
    </row>
    <row x14ac:dyDescent="0.25" r="79" customHeight="1" ht="17.25">
      <c r="A79" s="123"/>
      <c r="B79" s="124"/>
      <c r="C79" s="202"/>
      <c r="D79" s="202"/>
      <c r="E79" s="202"/>
      <c r="F79" s="202"/>
      <c r="G79" s="202"/>
      <c r="H79" s="202"/>
      <c r="I79" s="202"/>
      <c r="J79" s="202"/>
      <c r="K79" s="2"/>
      <c r="L79" s="2"/>
      <c r="M79" s="2"/>
      <c r="N79" s="2"/>
      <c r="O79" s="2"/>
      <c r="P79" s="2"/>
      <c r="Q79" s="2"/>
    </row>
    <row x14ac:dyDescent="0.25" r="80" customHeight="1" ht="17.25">
      <c r="A80" s="37"/>
      <c r="B80" s="83"/>
      <c r="C80" s="234" t="s">
        <v>5086</v>
      </c>
      <c r="D80" s="234" t="s">
        <v>7</v>
      </c>
      <c r="E80" s="234" t="s">
        <v>76</v>
      </c>
      <c r="F80" s="234" t="s">
        <v>8</v>
      </c>
      <c r="G80" s="267" t="s">
        <v>368</v>
      </c>
      <c r="H80" s="268" t="s">
        <v>10</v>
      </c>
      <c r="I80" s="268" t="s">
        <v>428</v>
      </c>
      <c r="J80" s="268" t="s">
        <v>9</v>
      </c>
      <c r="K80" s="2"/>
      <c r="L80" s="2"/>
      <c r="M80" s="2"/>
      <c r="N80" s="2"/>
      <c r="O80" s="2"/>
      <c r="P80" s="2"/>
      <c r="Q80" s="2"/>
    </row>
    <row x14ac:dyDescent="0.25" r="81" customHeight="1" ht="17.25">
      <c r="A81" s="37"/>
      <c r="B81" s="83"/>
      <c r="C81" s="8"/>
      <c r="D81" s="8"/>
      <c r="E81" s="8"/>
      <c r="F81" s="8"/>
      <c r="G81" s="8"/>
      <c r="H81" s="8"/>
      <c r="I81" s="8"/>
      <c r="J81" s="8"/>
      <c r="K81" s="2"/>
      <c r="L81" s="2"/>
      <c r="M81" s="2"/>
      <c r="N81" s="2"/>
      <c r="O81" s="2"/>
      <c r="P81" s="2"/>
      <c r="Q81" s="2"/>
    </row>
    <row x14ac:dyDescent="0.25" r="82" customHeight="1" ht="17.25">
      <c r="A82" s="487" t="s">
        <v>2588</v>
      </c>
      <c r="B82" s="4"/>
      <c r="C82" s="5"/>
      <c r="D82" s="5"/>
      <c r="E82" s="5"/>
      <c r="F82" s="5"/>
      <c r="G82" s="114"/>
      <c r="H82" s="8"/>
      <c r="I82" s="8"/>
      <c r="J82" s="8"/>
      <c r="K82" s="2"/>
      <c r="L82" s="2"/>
      <c r="M82" s="2"/>
      <c r="N82" s="2"/>
      <c r="O82" s="2"/>
      <c r="P82" s="2"/>
      <c r="Q82" s="2"/>
    </row>
    <row x14ac:dyDescent="0.25" r="83" customHeight="1" ht="17.25">
      <c r="A83" s="487" t="s">
        <v>2589</v>
      </c>
      <c r="B83" s="488"/>
      <c r="C83" s="489"/>
      <c r="D83" s="489"/>
      <c r="E83" s="489"/>
      <c r="F83" s="489"/>
      <c r="G83" s="561"/>
      <c r="H83" s="8"/>
      <c r="I83" s="8"/>
      <c r="J83" s="8"/>
      <c r="K83" s="2"/>
      <c r="L83" s="2"/>
      <c r="M83" s="2"/>
      <c r="N83" s="2"/>
      <c r="O83" s="2"/>
      <c r="P83" s="2"/>
      <c r="Q83" s="2"/>
    </row>
    <row x14ac:dyDescent="0.25" r="84" customHeight="1" ht="17.25">
      <c r="A84" s="6"/>
      <c r="B84" s="7"/>
      <c r="C84" s="8"/>
      <c r="D84" s="8"/>
      <c r="E84" s="8"/>
      <c r="F84" s="8"/>
      <c r="G84" s="546"/>
      <c r="H84" s="8"/>
      <c r="I84" s="8"/>
      <c r="J84" s="8"/>
      <c r="K84" s="2"/>
      <c r="L84" s="2"/>
      <c r="M84" s="2"/>
      <c r="N84" s="2"/>
      <c r="O84" s="2"/>
      <c r="P84" s="2"/>
      <c r="Q84" s="2"/>
    </row>
    <row x14ac:dyDescent="0.25" r="85" customHeight="1" ht="17.25">
      <c r="A85" s="6"/>
      <c r="B85" s="7"/>
      <c r="C85" s="8"/>
      <c r="D85" s="8"/>
      <c r="E85" s="8"/>
      <c r="F85" s="8"/>
      <c r="G85" s="546"/>
      <c r="H85" s="8"/>
      <c r="I85" s="8"/>
      <c r="J85" s="8"/>
      <c r="K85" s="2"/>
      <c r="L85" s="2"/>
      <c r="M85" s="2"/>
      <c r="N85" s="2"/>
      <c r="O85" s="2"/>
      <c r="P85" s="2"/>
      <c r="Q85" s="2"/>
    </row>
    <row x14ac:dyDescent="0.25" r="86" customHeight="1" ht="17.25">
      <c r="A86" s="455" t="s">
        <v>5382</v>
      </c>
      <c r="B86" s="456"/>
      <c r="C86" s="457"/>
      <c r="D86" s="8"/>
      <c r="E86" s="8"/>
      <c r="F86" s="8"/>
      <c r="G86" s="8"/>
      <c r="H86" s="8"/>
      <c r="I86" s="8"/>
      <c r="J86" s="3"/>
      <c r="K86" s="2"/>
      <c r="L86" s="2"/>
      <c r="M86" s="2"/>
      <c r="N86" s="2"/>
      <c r="O86" s="2"/>
      <c r="P86" s="2"/>
      <c r="Q86" s="2"/>
    </row>
    <row x14ac:dyDescent="0.25" r="87" customHeight="1" ht="17.25">
      <c r="A87" s="455" t="s">
        <v>5383</v>
      </c>
      <c r="B87" s="456"/>
      <c r="C87" s="457"/>
      <c r="D87" s="8"/>
      <c r="E87" s="77" t="s">
        <v>5521</v>
      </c>
      <c r="F87" s="77"/>
      <c r="G87" s="77"/>
      <c r="H87" s="77"/>
      <c r="I87" s="77"/>
      <c r="J87" s="259"/>
      <c r="K87" s="260"/>
      <c r="L87" s="260"/>
      <c r="M87" s="260"/>
      <c r="N87" s="2"/>
      <c r="O87" s="2"/>
      <c r="P87" s="2"/>
      <c r="Q87" s="2"/>
    </row>
    <row x14ac:dyDescent="0.25" r="88" customHeight="1" ht="17.25">
      <c r="A88" s="37"/>
      <c r="B88" s="83"/>
      <c r="C88" s="888"/>
      <c r="D88" s="8"/>
      <c r="E88" s="8"/>
      <c r="F88" s="8"/>
      <c r="G88" s="8"/>
      <c r="H88" s="8"/>
      <c r="I88" s="8"/>
      <c r="J88" s="3"/>
      <c r="K88" s="2"/>
      <c r="L88" s="2"/>
      <c r="M88" s="2"/>
      <c r="N88" s="2"/>
      <c r="O88" s="2"/>
      <c r="P88" s="2"/>
      <c r="Q88" s="2"/>
    </row>
    <row x14ac:dyDescent="0.25" r="89" customHeight="1" ht="17.25">
      <c r="A89" s="37"/>
      <c r="B89" s="83"/>
      <c r="C89" s="888"/>
      <c r="D89" s="8"/>
      <c r="E89" s="8"/>
      <c r="F89" s="8"/>
      <c r="G89" s="8"/>
      <c r="H89" s="8"/>
      <c r="I89" s="8"/>
      <c r="J89" s="3"/>
      <c r="K89" s="2"/>
      <c r="L89" s="2"/>
      <c r="M89" s="2"/>
      <c r="N89" s="2"/>
      <c r="O89" s="2"/>
      <c r="P89" s="2"/>
      <c r="Q89" s="2"/>
    </row>
    <row x14ac:dyDescent="0.25" r="90" customHeight="1" ht="17.25">
      <c r="A90" s="452" t="s">
        <v>5737</v>
      </c>
      <c r="B90" s="453"/>
      <c r="C90" s="720"/>
      <c r="D90" s="720"/>
      <c r="E90" s="720"/>
      <c r="F90" s="720"/>
      <c r="G90" s="720"/>
      <c r="H90" s="3"/>
      <c r="I90" s="3"/>
      <c r="J90" s="3"/>
      <c r="K90" s="2"/>
      <c r="L90" s="2"/>
      <c r="M90" s="2"/>
      <c r="N90" s="2"/>
      <c r="O90" s="2"/>
      <c r="P90" s="2"/>
      <c r="Q90" s="2"/>
    </row>
    <row x14ac:dyDescent="0.25" r="91" customHeight="1" ht="17.25">
      <c r="A91" s="37"/>
      <c r="B91" s="83"/>
      <c r="C91" s="3"/>
      <c r="D91" s="3"/>
      <c r="E91" s="3"/>
      <c r="F91" s="3"/>
      <c r="G91" s="3"/>
      <c r="H91" s="3"/>
      <c r="I91" s="3"/>
      <c r="J91" s="3"/>
      <c r="K91" s="2"/>
      <c r="L91" s="2"/>
      <c r="M91" s="2"/>
      <c r="N91" s="2"/>
      <c r="O91" s="2"/>
      <c r="P91" s="2"/>
      <c r="Q91" s="2"/>
    </row>
    <row x14ac:dyDescent="0.25" r="92" customHeight="1" ht="17.25">
      <c r="A92" s="127" t="s">
        <v>5333</v>
      </c>
      <c r="B92" s="128"/>
      <c r="C92" s="144"/>
      <c r="D92" s="144"/>
      <c r="E92" s="3"/>
      <c r="F92" s="773" t="s">
        <v>5258</v>
      </c>
      <c r="G92" s="773"/>
      <c r="H92" s="773"/>
      <c r="I92" s="305"/>
      <c r="J92" s="305"/>
      <c r="K92" s="2"/>
      <c r="L92" s="2"/>
      <c r="M92" s="2"/>
      <c r="N92" s="2"/>
      <c r="O92" s="2"/>
      <c r="P92" s="2"/>
      <c r="Q92" s="2"/>
    </row>
    <row x14ac:dyDescent="0.25" r="93" customHeight="1" ht="17.25">
      <c r="A93" s="127" t="s">
        <v>5334</v>
      </c>
      <c r="B93" s="128"/>
      <c r="C93" s="144"/>
      <c r="D93" s="144"/>
      <c r="E93" s="3"/>
      <c r="F93" s="773" t="s">
        <v>5259</v>
      </c>
      <c r="G93" s="773"/>
      <c r="H93" s="773"/>
      <c r="I93" s="305"/>
      <c r="J93" s="305"/>
      <c r="K93" s="2"/>
      <c r="L93" s="2"/>
      <c r="M93" s="2"/>
      <c r="N93" s="2"/>
      <c r="O93" s="2"/>
      <c r="P93" s="2"/>
      <c r="Q93" s="2"/>
    </row>
    <row x14ac:dyDescent="0.25" r="94" customHeight="1" ht="17.25">
      <c r="A94" s="37"/>
      <c r="B94" s="83"/>
      <c r="C94" s="3"/>
      <c r="D94" s="3"/>
      <c r="E94" s="3"/>
      <c r="F94" s="773" t="s">
        <v>5260</v>
      </c>
      <c r="G94" s="773"/>
      <c r="H94" s="773"/>
      <c r="I94" s="305"/>
      <c r="J94" s="305"/>
      <c r="K94" s="2"/>
      <c r="L94" s="2"/>
      <c r="M94" s="2"/>
      <c r="N94" s="2"/>
      <c r="O94" s="2"/>
      <c r="P94" s="2"/>
      <c r="Q94" s="2"/>
    </row>
    <row x14ac:dyDescent="0.25" r="95" customHeight="1" ht="17.25">
      <c r="A95" s="1" t="s">
        <v>5520</v>
      </c>
      <c r="B95" s="4"/>
      <c r="C95" s="5"/>
      <c r="D95" s="3"/>
      <c r="E95" s="3"/>
      <c r="F95" s="3"/>
      <c r="G95" s="3"/>
      <c r="H95" s="3"/>
      <c r="I95" s="3"/>
      <c r="J95" s="3"/>
      <c r="K95" s="2"/>
      <c r="L95" s="2"/>
      <c r="M95" s="2"/>
      <c r="N95" s="2"/>
      <c r="O95" s="2"/>
      <c r="P95" s="2"/>
      <c r="Q95" s="2"/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7"/>
  <sheetViews>
    <sheetView workbookViewId="0"/>
  </sheetViews>
  <sheetFormatPr defaultRowHeight="15" x14ac:dyDescent="0.25"/>
  <cols>
    <col min="1" max="1" style="39" width="15.576428571428572" customWidth="1" bestFit="1"/>
    <col min="2" max="2" style="88" width="20.862142857142857" customWidth="1" bestFit="1"/>
    <col min="3" max="3" style="116" width="7.862142857142857" customWidth="1" bestFit="1"/>
    <col min="4" max="4" style="116" width="8.862142857142858" customWidth="1" bestFit="1"/>
    <col min="5" max="5" style="88" width="12.43357142857143" customWidth="1" bestFit="1"/>
    <col min="6" max="6" style="88" width="12.43357142857143" customWidth="1" bestFit="1"/>
    <col min="7" max="7" style="88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83"/>
      <c r="F1" s="83"/>
      <c r="G1" s="83"/>
    </row>
    <row x14ac:dyDescent="0.25" r="2" customHeight="1" ht="17.25">
      <c r="A2" s="37"/>
      <c r="B2" s="83"/>
      <c r="C2" s="3"/>
      <c r="D2" s="3"/>
      <c r="E2" s="83"/>
      <c r="F2" s="83"/>
      <c r="G2" s="83"/>
    </row>
    <row x14ac:dyDescent="0.25" r="3" customHeight="1" ht="17.25">
      <c r="A3" s="1" t="s">
        <v>4943</v>
      </c>
      <c r="B3" s="83"/>
      <c r="C3" s="3"/>
      <c r="D3" s="3"/>
      <c r="E3" s="83"/>
      <c r="F3" s="83"/>
      <c r="G3" s="83"/>
    </row>
    <row x14ac:dyDescent="0.25" r="4" customHeight="1" ht="17.25">
      <c r="A4" s="1" t="s">
        <v>5522</v>
      </c>
      <c r="B4" s="83"/>
      <c r="C4" s="3"/>
      <c r="D4" s="3"/>
      <c r="E4" s="83"/>
      <c r="F4" s="83"/>
      <c r="G4" s="83"/>
    </row>
    <row x14ac:dyDescent="0.25" r="5" customHeight="1" ht="17.25">
      <c r="A5" s="1" t="s">
        <v>5685</v>
      </c>
      <c r="B5" s="83"/>
      <c r="C5" s="3"/>
      <c r="D5" s="3"/>
      <c r="E5" s="83"/>
      <c r="F5" s="83"/>
      <c r="G5" s="83"/>
    </row>
    <row x14ac:dyDescent="0.25" r="6" customHeight="1" ht="17.25">
      <c r="A6" s="1" t="s">
        <v>5686</v>
      </c>
      <c r="B6" s="83"/>
      <c r="C6" s="3"/>
      <c r="D6" s="3"/>
      <c r="E6" s="83"/>
      <c r="F6" s="83"/>
      <c r="G6" s="83"/>
    </row>
    <row x14ac:dyDescent="0.25" r="7" customHeight="1" ht="17.25">
      <c r="A7" s="1" t="s">
        <v>5687</v>
      </c>
      <c r="B7" s="83"/>
      <c r="C7" s="3"/>
      <c r="D7" s="3"/>
      <c r="E7" s="83"/>
      <c r="F7" s="83"/>
      <c r="G7" s="83"/>
    </row>
    <row x14ac:dyDescent="0.25" r="8" customHeight="1" ht="17.25">
      <c r="A8" s="37"/>
      <c r="B8" s="83"/>
      <c r="C8" s="11">
        <v>5500</v>
      </c>
      <c r="D8" s="11">
        <v>4500</v>
      </c>
      <c r="E8" s="83"/>
      <c r="F8" s="83"/>
      <c r="G8" s="83"/>
    </row>
    <row x14ac:dyDescent="0.25" r="9" customHeight="1" ht="17.25">
      <c r="A9" s="231" t="s">
        <v>4917</v>
      </c>
      <c r="B9" s="232" t="s">
        <v>4918</v>
      </c>
      <c r="C9" s="267" t="s">
        <v>368</v>
      </c>
      <c r="D9" s="267" t="s">
        <v>7</v>
      </c>
      <c r="E9" s="83"/>
      <c r="F9" s="83"/>
      <c r="G9" s="83"/>
    </row>
    <row x14ac:dyDescent="0.25" r="10" customHeight="1" ht="16.5">
      <c r="A10" s="15" t="s">
        <v>1349</v>
      </c>
      <c r="B10" s="16" t="s">
        <v>5688</v>
      </c>
      <c r="C10" s="17">
        <v>400</v>
      </c>
      <c r="D10" s="17">
        <v>400</v>
      </c>
      <c r="E10" s="83"/>
      <c r="F10" s="83"/>
      <c r="G10" s="83"/>
    </row>
    <row x14ac:dyDescent="0.25" r="11" customHeight="1" ht="17.25">
      <c r="A11" s="15" t="s">
        <v>1351</v>
      </c>
      <c r="B11" s="16" t="s">
        <v>5689</v>
      </c>
      <c r="C11" s="17">
        <v>470</v>
      </c>
      <c r="D11" s="17">
        <v>470</v>
      </c>
      <c r="E11" s="83"/>
      <c r="F11" s="83"/>
      <c r="G11" s="83"/>
    </row>
    <row x14ac:dyDescent="0.25" r="12" customHeight="1" ht="17.25">
      <c r="A12" s="117" t="s">
        <v>727</v>
      </c>
      <c r="B12" s="118" t="s">
        <v>5690</v>
      </c>
      <c r="C12" s="138">
        <v>130</v>
      </c>
      <c r="D12" s="138">
        <v>130</v>
      </c>
      <c r="E12" s="83"/>
      <c r="F12" s="83"/>
      <c r="G12" s="83"/>
    </row>
    <row x14ac:dyDescent="0.25" r="13" customHeight="1" ht="17.25">
      <c r="A13" s="21" t="s">
        <v>4383</v>
      </c>
      <c r="B13" s="47"/>
      <c r="C13" s="23">
        <f>SUM(C10:C12)</f>
      </c>
      <c r="D13" s="175">
        <f>SUM(D10:D12)</f>
      </c>
      <c r="E13" s="83"/>
      <c r="F13" s="83"/>
      <c r="G13" s="83"/>
    </row>
    <row x14ac:dyDescent="0.25" r="14" customHeight="1" ht="17.25">
      <c r="A14" s="24"/>
      <c r="B14" s="25"/>
      <c r="C14" s="45"/>
      <c r="D14" s="45"/>
      <c r="E14" s="83"/>
      <c r="F14" s="83"/>
      <c r="G14" s="83"/>
    </row>
    <row x14ac:dyDescent="0.25" r="15" customHeight="1" ht="17.25">
      <c r="A15" s="21" t="s">
        <v>4384</v>
      </c>
      <c r="B15" s="47"/>
      <c r="C15" s="23">
        <f>SUM(C13:C14)</f>
      </c>
      <c r="D15" s="23">
        <f>SUM(D13:D14)</f>
      </c>
      <c r="E15" s="83"/>
      <c r="F15" s="83"/>
      <c r="G15" s="83"/>
    </row>
    <row x14ac:dyDescent="0.25" r="16" customHeight="1" ht="17.25">
      <c r="A16" s="33"/>
      <c r="B16" s="34"/>
      <c r="C16" s="35"/>
      <c r="D16" s="35"/>
      <c r="E16" s="83"/>
      <c r="F16" s="83"/>
      <c r="G16" s="83"/>
    </row>
    <row x14ac:dyDescent="0.25" r="17" customHeight="1" ht="17.25">
      <c r="A17" s="21" t="s">
        <v>4385</v>
      </c>
      <c r="B17" s="47"/>
      <c r="C17" s="23">
        <f>SUM(C15:C16)</f>
      </c>
      <c r="D17" s="23">
        <f>SUM(D15:D16)</f>
      </c>
      <c r="E17" s="83"/>
      <c r="F17" s="83"/>
      <c r="G17" s="83"/>
    </row>
    <row x14ac:dyDescent="0.25" r="18" customHeight="1" ht="17.25">
      <c r="A18" s="33"/>
      <c r="B18" s="34"/>
      <c r="C18" s="35"/>
      <c r="D18" s="35"/>
      <c r="E18" s="83"/>
      <c r="F18" s="83"/>
      <c r="G18" s="83"/>
    </row>
    <row x14ac:dyDescent="0.25" r="19" customHeight="1" ht="17.25">
      <c r="A19" s="21" t="s">
        <v>4387</v>
      </c>
      <c r="B19" s="47"/>
      <c r="C19" s="23">
        <f>SUM(C17:C18)</f>
      </c>
      <c r="D19" s="23">
        <f>SUM(D17:D18)</f>
      </c>
      <c r="E19" s="83"/>
      <c r="F19" s="83"/>
      <c r="G19" s="83"/>
    </row>
    <row x14ac:dyDescent="0.25" r="20" customHeight="1" ht="17.25">
      <c r="A20" s="117" t="s">
        <v>616</v>
      </c>
      <c r="B20" s="118" t="s">
        <v>14</v>
      </c>
      <c r="C20" s="19">
        <v>-28</v>
      </c>
      <c r="D20" s="35"/>
      <c r="E20" s="83"/>
      <c r="F20" s="83"/>
      <c r="G20" s="83"/>
    </row>
    <row x14ac:dyDescent="0.25" r="21" customHeight="1" ht="17.25">
      <c r="A21" s="117" t="s">
        <v>620</v>
      </c>
      <c r="B21" s="118" t="s">
        <v>14</v>
      </c>
      <c r="C21" s="19">
        <v>-30</v>
      </c>
      <c r="D21" s="35"/>
      <c r="E21" s="83"/>
      <c r="F21" s="83"/>
      <c r="G21" s="83"/>
    </row>
    <row x14ac:dyDescent="0.25" r="22" customHeight="1" ht="17.25">
      <c r="A22" s="117" t="s">
        <v>1033</v>
      </c>
      <c r="B22" s="118" t="s">
        <v>14</v>
      </c>
      <c r="C22" s="19">
        <v>-100</v>
      </c>
      <c r="D22" s="35"/>
      <c r="E22" s="83"/>
      <c r="F22" s="83"/>
      <c r="G22" s="83"/>
    </row>
    <row x14ac:dyDescent="0.25" r="23" customHeight="1" ht="17.25">
      <c r="A23" s="15" t="s">
        <v>622</v>
      </c>
      <c r="B23" s="16" t="s">
        <v>14</v>
      </c>
      <c r="C23" s="17">
        <v>-100</v>
      </c>
      <c r="D23" s="36"/>
      <c r="E23" s="83"/>
      <c r="F23" s="83"/>
      <c r="G23" s="83"/>
    </row>
    <row x14ac:dyDescent="0.25" r="24" customHeight="1" ht="17.25">
      <c r="A24" s="15" t="s">
        <v>622</v>
      </c>
      <c r="B24" s="16" t="s">
        <v>14</v>
      </c>
      <c r="C24" s="17">
        <v>-114</v>
      </c>
      <c r="D24" s="36"/>
      <c r="E24" s="83"/>
      <c r="F24" s="83"/>
      <c r="G24" s="83"/>
    </row>
    <row x14ac:dyDescent="0.25" r="25" customHeight="1" ht="17.25">
      <c r="A25" s="21" t="s">
        <v>4388</v>
      </c>
      <c r="B25" s="47"/>
      <c r="C25" s="23">
        <f>SUM(C19:C24)</f>
      </c>
      <c r="D25" s="23">
        <f>SUM(D19:D24)</f>
      </c>
      <c r="E25" s="83"/>
      <c r="F25" s="83"/>
      <c r="G25" s="83"/>
    </row>
    <row x14ac:dyDescent="0.25" r="26" customHeight="1" ht="17.25">
      <c r="A26" s="15">
        <v>43872</v>
      </c>
      <c r="B26" s="16" t="s">
        <v>14</v>
      </c>
      <c r="C26" s="17">
        <v>-70</v>
      </c>
      <c r="D26" s="36"/>
      <c r="E26" s="83"/>
      <c r="F26" s="83"/>
      <c r="G26" s="83"/>
    </row>
    <row x14ac:dyDescent="0.25" r="27" customHeight="1" ht="17.25">
      <c r="A27" s="117">
        <v>43993</v>
      </c>
      <c r="B27" s="118" t="s">
        <v>14</v>
      </c>
      <c r="C27" s="17">
        <v>-403</v>
      </c>
      <c r="D27" s="36"/>
      <c r="E27" s="83"/>
      <c r="F27" s="83"/>
      <c r="G27" s="83"/>
    </row>
    <row x14ac:dyDescent="0.25" r="28" customHeight="1" ht="17.25">
      <c r="A28" s="117" t="s">
        <v>1357</v>
      </c>
      <c r="B28" s="118" t="s">
        <v>14</v>
      </c>
      <c r="C28" s="36"/>
      <c r="D28" s="17">
        <v>-526</v>
      </c>
      <c r="E28" s="83"/>
      <c r="F28" s="83"/>
      <c r="G28" s="83"/>
    </row>
    <row x14ac:dyDescent="0.25" r="29" customHeight="1" ht="17.25">
      <c r="A29" s="15" t="s">
        <v>1158</v>
      </c>
      <c r="B29" s="16" t="s">
        <v>14</v>
      </c>
      <c r="C29" s="36"/>
      <c r="D29" s="17">
        <v>-250</v>
      </c>
      <c r="E29" s="83"/>
      <c r="F29" s="83"/>
      <c r="G29" s="83"/>
    </row>
    <row x14ac:dyDescent="0.25" r="30" customHeight="1" ht="17.25">
      <c r="A30" s="21" t="s">
        <v>4407</v>
      </c>
      <c r="B30" s="47"/>
      <c r="C30" s="23">
        <f>SUM(C25:C29)</f>
      </c>
      <c r="D30" s="23">
        <f>SUM(D25:D29)</f>
      </c>
      <c r="E30" s="83"/>
      <c r="F30" s="83"/>
      <c r="G30" s="83"/>
    </row>
    <row x14ac:dyDescent="0.25" r="31" customHeight="1" ht="17.25">
      <c r="A31" s="15"/>
      <c r="B31" s="16"/>
      <c r="C31" s="36"/>
      <c r="D31" s="36"/>
      <c r="E31" s="83"/>
      <c r="F31" s="83"/>
      <c r="G31" s="83"/>
    </row>
    <row x14ac:dyDescent="0.25" r="32" customHeight="1" ht="17.25">
      <c r="A32" s="21" t="s">
        <v>4408</v>
      </c>
      <c r="B32" s="47"/>
      <c r="C32" s="23">
        <f>SUM(C30:C31)</f>
      </c>
      <c r="D32" s="23">
        <f>SUM(D30:D31)</f>
      </c>
      <c r="E32" s="83"/>
      <c r="F32" s="83"/>
      <c r="G32" s="83"/>
    </row>
    <row x14ac:dyDescent="0.25" r="33" customHeight="1" ht="17.25">
      <c r="A33" s="15">
        <v>44317</v>
      </c>
      <c r="B33" s="16" t="s">
        <v>14</v>
      </c>
      <c r="C33" s="17">
        <v>-30</v>
      </c>
      <c r="D33" s="36"/>
      <c r="E33" s="182" t="s">
        <v>5544</v>
      </c>
      <c r="F33" s="83"/>
      <c r="G33" s="83"/>
    </row>
    <row x14ac:dyDescent="0.25" r="34" customHeight="1" ht="17.25">
      <c r="A34" s="15">
        <v>44378</v>
      </c>
      <c r="B34" s="16" t="s">
        <v>14</v>
      </c>
      <c r="C34" s="36"/>
      <c r="D34" s="17">
        <v>-224</v>
      </c>
      <c r="E34" s="83"/>
      <c r="F34" s="83"/>
      <c r="G34" s="83"/>
    </row>
    <row x14ac:dyDescent="0.25" r="35" customHeight="1" ht="17.25">
      <c r="A35" s="15">
        <v>44501</v>
      </c>
      <c r="B35" s="16" t="s">
        <v>14</v>
      </c>
      <c r="C35" s="17">
        <v>-89</v>
      </c>
      <c r="D35" s="36"/>
      <c r="E35" s="182" t="s">
        <v>5544</v>
      </c>
      <c r="F35" s="83"/>
      <c r="G35" s="83"/>
    </row>
    <row x14ac:dyDescent="0.25" r="36" customHeight="1" ht="17.25">
      <c r="A36" s="15" t="s">
        <v>1045</v>
      </c>
      <c r="B36" s="16" t="s">
        <v>14</v>
      </c>
      <c r="C36" s="17">
        <v>-36</v>
      </c>
      <c r="D36" s="36"/>
      <c r="E36" s="182" t="s">
        <v>5544</v>
      </c>
      <c r="F36" s="83"/>
      <c r="G36" s="83"/>
    </row>
    <row x14ac:dyDescent="0.25" r="37" customHeight="1" ht="17.25">
      <c r="A37" s="21" t="s">
        <v>4409</v>
      </c>
      <c r="B37" s="47"/>
      <c r="C37" s="23">
        <f>SUM(C32:C36)</f>
      </c>
      <c r="D37" s="23">
        <f>SUM(D32:D36)</f>
      </c>
      <c r="E37" s="83"/>
      <c r="F37" s="83"/>
      <c r="G37" s="83"/>
    </row>
    <row x14ac:dyDescent="0.25" r="38" customHeight="1" ht="17.25">
      <c r="A38" s="15"/>
      <c r="B38" s="16"/>
      <c r="C38" s="36"/>
      <c r="D38" s="36"/>
      <c r="E38" s="83"/>
      <c r="F38" s="83"/>
      <c r="G38" s="83"/>
    </row>
    <row x14ac:dyDescent="0.25" r="39" customHeight="1" ht="17.25">
      <c r="A39" s="15"/>
      <c r="B39" s="16"/>
      <c r="C39" s="36"/>
      <c r="D39" s="36"/>
      <c r="E39" s="83"/>
      <c r="F39" s="83"/>
      <c r="G39" s="83"/>
    </row>
    <row x14ac:dyDescent="0.25" r="40" customHeight="1" ht="17.25">
      <c r="A40" s="15"/>
      <c r="B40" s="16"/>
      <c r="C40" s="36"/>
      <c r="D40" s="36"/>
      <c r="E40" s="83"/>
      <c r="F40" s="83"/>
      <c r="G40" s="83"/>
    </row>
    <row x14ac:dyDescent="0.25" r="41" customHeight="1" ht="17.25">
      <c r="A41" s="15"/>
      <c r="B41" s="16"/>
      <c r="C41" s="36"/>
      <c r="D41" s="36"/>
      <c r="E41" s="83"/>
      <c r="F41" s="83"/>
      <c r="G41" s="83"/>
    </row>
    <row x14ac:dyDescent="0.25" r="42" customHeight="1" ht="17.25">
      <c r="A42" s="185" t="s">
        <v>5532</v>
      </c>
      <c r="B42" s="186"/>
      <c r="C42" s="187">
        <f>SUM(C10:C12)</f>
      </c>
      <c r="D42" s="187">
        <f>SUM(D10:D12)</f>
      </c>
      <c r="E42" s="83"/>
      <c r="F42" s="83"/>
      <c r="G42" s="83"/>
    </row>
    <row x14ac:dyDescent="0.25" r="43" customHeight="1" ht="17.25">
      <c r="A43" s="766" t="s">
        <v>5673</v>
      </c>
      <c r="B43" s="257"/>
      <c r="C43" s="876">
        <v>1000</v>
      </c>
      <c r="D43" s="876">
        <v>1000</v>
      </c>
      <c r="E43" s="83"/>
      <c r="F43" s="83"/>
      <c r="G43" s="83"/>
    </row>
    <row x14ac:dyDescent="0.25" r="44" customHeight="1" ht="17.25">
      <c r="A44" s="185" t="s">
        <v>5674</v>
      </c>
      <c r="B44" s="186"/>
      <c r="C44" s="188">
        <f>SUM(C42-C43)</f>
      </c>
      <c r="D44" s="188">
        <f>SUM(D42-D43)</f>
      </c>
      <c r="E44" s="83"/>
      <c r="F44" s="83"/>
      <c r="G44" s="83"/>
    </row>
    <row x14ac:dyDescent="0.25" r="45" customHeight="1" ht="17.25">
      <c r="A45" s="37"/>
      <c r="B45" s="83"/>
      <c r="C45" s="3"/>
      <c r="D45" s="3"/>
      <c r="E45" s="83"/>
      <c r="F45" s="83"/>
      <c r="G45" s="83"/>
    </row>
    <row x14ac:dyDescent="0.25" r="46" customHeight="1" ht="17.25">
      <c r="A46" s="127" t="s">
        <v>5535</v>
      </c>
      <c r="B46" s="83"/>
      <c r="C46" s="3"/>
      <c r="D46" s="3"/>
      <c r="E46" s="83"/>
      <c r="F46" s="83"/>
      <c r="G46" s="83"/>
    </row>
    <row x14ac:dyDescent="0.25" r="47" customHeight="1" ht="17.25">
      <c r="A47" s="127" t="s">
        <v>5536</v>
      </c>
      <c r="B47" s="128"/>
      <c r="C47" s="144"/>
      <c r="D47" s="144"/>
      <c r="E47" s="128"/>
      <c r="F47" s="128"/>
      <c r="G47" s="128"/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9"/>
  <sheetViews>
    <sheetView workbookViewId="0"/>
  </sheetViews>
  <sheetFormatPr defaultRowHeight="15" x14ac:dyDescent="0.25"/>
  <cols>
    <col min="1" max="1" style="39" width="14.576428571428572" customWidth="1" bestFit="1"/>
    <col min="2" max="2" style="88" width="20.862142857142857" customWidth="1" bestFit="1"/>
    <col min="3" max="3" style="116" width="10.576428571428572" customWidth="1" bestFit="1"/>
    <col min="4" max="4" style="88" width="12.43357142857143" customWidth="1" bestFit="1"/>
    <col min="5" max="5" style="88" width="12.43357142857143" customWidth="1" bestFit="1"/>
    <col min="6" max="6" style="88" width="12.43357142857143" customWidth="1" bestFit="1"/>
    <col min="7" max="7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83"/>
      <c r="E1" s="83"/>
      <c r="F1" s="83"/>
      <c r="G1" s="2"/>
    </row>
    <row x14ac:dyDescent="0.25" r="2" customHeight="1" ht="17.25">
      <c r="A2" s="37"/>
      <c r="B2" s="83"/>
      <c r="C2" s="3"/>
      <c r="D2" s="83"/>
      <c r="E2" s="83"/>
      <c r="F2" s="83"/>
      <c r="G2" s="2"/>
    </row>
    <row x14ac:dyDescent="0.25" r="3" customHeight="1" ht="17.25">
      <c r="A3" s="1" t="s">
        <v>4943</v>
      </c>
      <c r="B3" s="83"/>
      <c r="C3" s="3"/>
      <c r="D3" s="83"/>
      <c r="E3" s="83"/>
      <c r="F3" s="83"/>
      <c r="G3" s="2"/>
    </row>
    <row x14ac:dyDescent="0.25" r="4" customHeight="1" ht="17.25">
      <c r="A4" s="1" t="s">
        <v>5522</v>
      </c>
      <c r="B4" s="83"/>
      <c r="C4" s="3"/>
      <c r="D4" s="83"/>
      <c r="E4" s="83"/>
      <c r="F4" s="83"/>
      <c r="G4" s="2"/>
    </row>
    <row x14ac:dyDescent="0.25" r="5" customHeight="1" ht="17.25">
      <c r="A5" s="1" t="s">
        <v>5675</v>
      </c>
      <c r="B5" s="83"/>
      <c r="C5" s="3"/>
      <c r="D5" s="83"/>
      <c r="E5" s="83"/>
      <c r="F5" s="83"/>
      <c r="G5" s="2"/>
    </row>
    <row x14ac:dyDescent="0.25" r="6" customHeight="1" ht="17.25">
      <c r="A6" s="127" t="s">
        <v>5540</v>
      </c>
      <c r="B6" s="128"/>
      <c r="C6" s="144"/>
      <c r="D6" s="7"/>
      <c r="E6" s="7"/>
      <c r="F6" s="7"/>
      <c r="G6" s="7"/>
    </row>
    <row x14ac:dyDescent="0.25" r="7" customHeight="1" ht="17.25">
      <c r="A7" s="1" t="s">
        <v>1073</v>
      </c>
      <c r="B7" s="83"/>
      <c r="C7" s="11">
        <v>5500</v>
      </c>
      <c r="D7" s="83"/>
      <c r="E7" s="83"/>
      <c r="F7" s="83"/>
      <c r="G7" s="2"/>
    </row>
    <row x14ac:dyDescent="0.25" r="8" customHeight="1" ht="17.25">
      <c r="A8" s="231" t="s">
        <v>4917</v>
      </c>
      <c r="B8" s="232" t="s">
        <v>4918</v>
      </c>
      <c r="C8" s="267" t="s">
        <v>368</v>
      </c>
      <c r="D8" s="83"/>
      <c r="E8" s="83"/>
      <c r="F8" s="83"/>
      <c r="G8" s="2"/>
    </row>
    <row x14ac:dyDescent="0.25" r="9" customHeight="1" ht="17.25">
      <c r="A9" s="117" t="s">
        <v>601</v>
      </c>
      <c r="B9" s="118" t="s">
        <v>5676</v>
      </c>
      <c r="C9" s="138">
        <v>128</v>
      </c>
      <c r="D9" s="83"/>
      <c r="E9" s="83"/>
      <c r="F9" s="83"/>
      <c r="G9" s="2"/>
    </row>
    <row x14ac:dyDescent="0.25" r="10" customHeight="1" ht="17.25">
      <c r="A10" s="117" t="s">
        <v>601</v>
      </c>
      <c r="B10" s="118" t="s">
        <v>5677</v>
      </c>
      <c r="C10" s="17">
        <v>127</v>
      </c>
      <c r="D10" s="4"/>
      <c r="E10" s="83"/>
      <c r="F10" s="83"/>
      <c r="G10" s="2"/>
    </row>
    <row x14ac:dyDescent="0.25" r="11" customHeight="1" ht="17.25">
      <c r="A11" s="15" t="s">
        <v>604</v>
      </c>
      <c r="B11" s="16" t="s">
        <v>5678</v>
      </c>
      <c r="C11" s="17">
        <v>126</v>
      </c>
      <c r="D11" s="83"/>
      <c r="E11" s="83"/>
      <c r="F11" s="83"/>
      <c r="G11" s="2"/>
    </row>
    <row x14ac:dyDescent="0.25" r="12" customHeight="1" ht="17.25">
      <c r="A12" s="15" t="s">
        <v>604</v>
      </c>
      <c r="B12" s="16" t="s">
        <v>5679</v>
      </c>
      <c r="C12" s="17">
        <v>125</v>
      </c>
      <c r="D12" s="4"/>
      <c r="E12" s="83"/>
      <c r="F12" s="83"/>
      <c r="G12" s="2"/>
    </row>
    <row x14ac:dyDescent="0.25" r="13" customHeight="1" ht="17.25">
      <c r="A13" s="15" t="s">
        <v>607</v>
      </c>
      <c r="B13" s="16" t="s">
        <v>5680</v>
      </c>
      <c r="C13" s="17">
        <v>125</v>
      </c>
      <c r="D13" s="83"/>
      <c r="E13" s="83"/>
      <c r="F13" s="83"/>
      <c r="G13" s="2"/>
    </row>
    <row x14ac:dyDescent="0.25" r="14" customHeight="1" ht="17.25">
      <c r="A14" s="15" t="s">
        <v>607</v>
      </c>
      <c r="B14" s="16" t="s">
        <v>5681</v>
      </c>
      <c r="C14" s="17">
        <v>200</v>
      </c>
      <c r="D14" s="4"/>
      <c r="E14" s="83"/>
      <c r="F14" s="83"/>
      <c r="G14" s="2"/>
    </row>
    <row x14ac:dyDescent="0.25" r="15" customHeight="1" ht="17.25">
      <c r="A15" s="117" t="s">
        <v>991</v>
      </c>
      <c r="B15" s="118" t="s">
        <v>5682</v>
      </c>
      <c r="C15" s="138">
        <v>169</v>
      </c>
      <c r="D15" s="83"/>
      <c r="E15" s="83"/>
      <c r="F15" s="83"/>
      <c r="G15" s="2"/>
    </row>
    <row x14ac:dyDescent="0.25" r="16" customHeight="1" ht="17.25">
      <c r="A16" s="21" t="s">
        <v>4387</v>
      </c>
      <c r="B16" s="47"/>
      <c r="C16" s="175">
        <f>SUM(C9:C15)</f>
      </c>
      <c r="D16" s="83"/>
      <c r="E16" s="83"/>
      <c r="F16" s="83"/>
      <c r="G16" s="2"/>
    </row>
    <row x14ac:dyDescent="0.25" r="17" customHeight="1" ht="17.25">
      <c r="A17" s="33"/>
      <c r="B17" s="34"/>
      <c r="C17" s="35"/>
      <c r="D17" s="83"/>
      <c r="E17" s="83"/>
      <c r="F17" s="83"/>
      <c r="G17" s="2"/>
    </row>
    <row x14ac:dyDescent="0.25" r="18" customHeight="1" ht="17.25">
      <c r="A18" s="21" t="s">
        <v>4388</v>
      </c>
      <c r="B18" s="47"/>
      <c r="C18" s="175">
        <f>SUM(C16:C17)</f>
      </c>
      <c r="D18" s="83"/>
      <c r="E18" s="83"/>
      <c r="F18" s="83"/>
      <c r="G18" s="2"/>
    </row>
    <row x14ac:dyDescent="0.25" r="19" customHeight="1" ht="17.25">
      <c r="A19" s="608">
        <v>44146</v>
      </c>
      <c r="B19" s="496" t="s">
        <v>14</v>
      </c>
      <c r="C19" s="879">
        <v>-85</v>
      </c>
      <c r="D19" s="7" t="s">
        <v>5683</v>
      </c>
      <c r="E19" s="83"/>
      <c r="F19" s="83"/>
      <c r="G19" s="2"/>
    </row>
    <row x14ac:dyDescent="0.25" r="20" customHeight="1" ht="17.25">
      <c r="A20" s="880" t="s">
        <v>1157</v>
      </c>
      <c r="B20" s="129" t="s">
        <v>14</v>
      </c>
      <c r="C20" s="421">
        <v>-66</v>
      </c>
      <c r="D20" s="7" t="s">
        <v>5684</v>
      </c>
      <c r="E20" s="83"/>
      <c r="F20" s="83"/>
      <c r="G20" s="2"/>
    </row>
    <row x14ac:dyDescent="0.25" r="21" customHeight="1" ht="17.25">
      <c r="A21" s="880" t="s">
        <v>5564</v>
      </c>
      <c r="B21" s="129" t="s">
        <v>14</v>
      </c>
      <c r="C21" s="421">
        <v>-28</v>
      </c>
      <c r="D21" s="7" t="s">
        <v>5684</v>
      </c>
      <c r="E21" s="83"/>
      <c r="F21" s="83"/>
      <c r="G21" s="2"/>
    </row>
    <row x14ac:dyDescent="0.25" r="22" customHeight="1" ht="17.25">
      <c r="A22" s="33" t="s">
        <v>5671</v>
      </c>
      <c r="B22" s="34" t="s">
        <v>14</v>
      </c>
      <c r="C22" s="19">
        <v>-206</v>
      </c>
      <c r="D22" s="83"/>
      <c r="E22" s="83"/>
      <c r="F22" s="83"/>
      <c r="G22" s="2"/>
    </row>
    <row x14ac:dyDescent="0.25" r="23" customHeight="1" ht="17.25">
      <c r="A23" s="21" t="s">
        <v>4407</v>
      </c>
      <c r="B23" s="47"/>
      <c r="C23" s="175">
        <f>SUM(C18:C22)</f>
      </c>
      <c r="D23" s="83"/>
      <c r="E23" s="83"/>
      <c r="F23" s="83"/>
      <c r="G23" s="2"/>
    </row>
    <row x14ac:dyDescent="0.25" r="24" customHeight="1" ht="17.25">
      <c r="A24" s="33">
        <v>43963</v>
      </c>
      <c r="B24" s="34" t="s">
        <v>14</v>
      </c>
      <c r="C24" s="19">
        <v>-70</v>
      </c>
      <c r="D24" s="83"/>
      <c r="E24" s="83"/>
      <c r="F24" s="83"/>
      <c r="G24" s="2"/>
    </row>
    <row x14ac:dyDescent="0.25" r="25" customHeight="1" ht="17.25">
      <c r="A25" s="33" t="s">
        <v>1359</v>
      </c>
      <c r="B25" s="34" t="s">
        <v>14</v>
      </c>
      <c r="C25" s="19">
        <v>-94</v>
      </c>
      <c r="D25" s="83"/>
      <c r="E25" s="83"/>
      <c r="F25" s="83"/>
      <c r="G25" s="2"/>
    </row>
    <row x14ac:dyDescent="0.25" r="26" customHeight="1" ht="17.25">
      <c r="A26" s="33" t="s">
        <v>627</v>
      </c>
      <c r="B26" s="34" t="s">
        <v>14</v>
      </c>
      <c r="C26" s="19">
        <v>-193</v>
      </c>
      <c r="D26" s="83"/>
      <c r="E26" s="83"/>
      <c r="F26" s="83"/>
      <c r="G26" s="2"/>
    </row>
    <row x14ac:dyDescent="0.25" r="27" customHeight="1" ht="17.25">
      <c r="A27" s="33" t="s">
        <v>572</v>
      </c>
      <c r="B27" s="34" t="s">
        <v>14</v>
      </c>
      <c r="C27" s="19">
        <v>-223</v>
      </c>
      <c r="D27" s="83"/>
      <c r="E27" s="83"/>
      <c r="F27" s="83"/>
      <c r="G27" s="2"/>
    </row>
    <row x14ac:dyDescent="0.25" r="28" customHeight="1" ht="17.25">
      <c r="A28" s="21" t="s">
        <v>4408</v>
      </c>
      <c r="B28" s="47"/>
      <c r="C28" s="175">
        <f>SUM(C23:C27)</f>
      </c>
      <c r="D28" s="83"/>
      <c r="E28" s="83"/>
      <c r="F28" s="83"/>
      <c r="G28" s="2"/>
    </row>
    <row x14ac:dyDescent="0.25" r="29" customHeight="1" ht="17.25">
      <c r="A29" s="15">
        <v>44317</v>
      </c>
      <c r="B29" s="16" t="s">
        <v>14</v>
      </c>
      <c r="C29" s="19">
        <v>-35</v>
      </c>
      <c r="D29" s="83"/>
      <c r="E29" s="83"/>
      <c r="F29" s="83"/>
      <c r="G29" s="2"/>
    </row>
    <row x14ac:dyDescent="0.25" r="30" customHeight="1" ht="17.25">
      <c r="A30" s="21" t="s">
        <v>4409</v>
      </c>
      <c r="B30" s="47"/>
      <c r="C30" s="175">
        <f>SUM(C28:C29)</f>
      </c>
      <c r="D30" s="83"/>
      <c r="E30" s="83"/>
      <c r="F30" s="83"/>
      <c r="G30" s="2"/>
    </row>
    <row x14ac:dyDescent="0.25" r="31" customHeight="1" ht="17.25">
      <c r="A31" s="33"/>
      <c r="B31" s="34"/>
      <c r="C31" s="35"/>
      <c r="D31" s="83"/>
      <c r="E31" s="83"/>
      <c r="F31" s="83"/>
      <c r="G31" s="2"/>
    </row>
    <row x14ac:dyDescent="0.25" r="32" customHeight="1" ht="17.25">
      <c r="A32" s="33"/>
      <c r="B32" s="34"/>
      <c r="C32" s="35"/>
      <c r="D32" s="83"/>
      <c r="E32" s="83"/>
      <c r="F32" s="83"/>
      <c r="G32" s="2"/>
    </row>
    <row x14ac:dyDescent="0.25" r="33" customHeight="1" ht="17.25">
      <c r="A33" s="117"/>
      <c r="B33" s="118"/>
      <c r="C33" s="46"/>
      <c r="D33" s="83"/>
      <c r="E33" s="83"/>
      <c r="F33" s="83"/>
      <c r="G33" s="2"/>
    </row>
    <row x14ac:dyDescent="0.25" r="34" customHeight="1" ht="17.25">
      <c r="A34" s="185" t="s">
        <v>5532</v>
      </c>
      <c r="B34" s="186"/>
      <c r="C34" s="187">
        <f>SUM(C9:C15)</f>
      </c>
      <c r="D34" s="83"/>
      <c r="E34" s="83"/>
      <c r="F34" s="83"/>
      <c r="G34" s="2"/>
    </row>
    <row x14ac:dyDescent="0.25" r="35" customHeight="1" ht="17.25">
      <c r="A35" s="766" t="s">
        <v>5533</v>
      </c>
      <c r="B35" s="257"/>
      <c r="C35" s="876">
        <v>1000</v>
      </c>
      <c r="D35" s="83"/>
      <c r="E35" s="83"/>
      <c r="F35" s="83"/>
      <c r="G35" s="2"/>
    </row>
    <row x14ac:dyDescent="0.25" r="36" customHeight="1" ht="17.25">
      <c r="A36" s="185" t="s">
        <v>5534</v>
      </c>
      <c r="B36" s="186"/>
      <c r="C36" s="188">
        <f>SUM(C34-C35)</f>
      </c>
      <c r="D36" s="83"/>
      <c r="E36" s="83"/>
      <c r="F36" s="83"/>
      <c r="G36" s="2"/>
    </row>
    <row x14ac:dyDescent="0.25" r="37" customHeight="1" ht="17.25">
      <c r="A37" s="37"/>
      <c r="B37" s="83"/>
      <c r="C37" s="3"/>
      <c r="D37" s="83"/>
      <c r="E37" s="83"/>
      <c r="F37" s="83"/>
      <c r="G37" s="2"/>
    </row>
    <row x14ac:dyDescent="0.25" r="38" customHeight="1" ht="17.25">
      <c r="A38" s="127" t="s">
        <v>5535</v>
      </c>
      <c r="B38" s="4"/>
      <c r="C38" s="5"/>
      <c r="D38" s="4"/>
      <c r="E38" s="4"/>
      <c r="F38" s="4"/>
      <c r="G38" s="2"/>
    </row>
    <row x14ac:dyDescent="0.25" r="39" customHeight="1" ht="17.25">
      <c r="A39" s="127" t="s">
        <v>5536</v>
      </c>
      <c r="B39" s="128"/>
      <c r="C39" s="144"/>
      <c r="D39" s="128"/>
      <c r="E39" s="128"/>
      <c r="F39" s="128"/>
      <c r="G39" s="2"/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36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0.862142857142857" customWidth="1" bestFit="1"/>
    <col min="3" max="3" style="116" width="7.862142857142857" customWidth="1" bestFit="1"/>
    <col min="4" max="4" style="116" width="8.576428571428572" customWidth="1" bestFit="1"/>
    <col min="5" max="5" style="116" width="8.862142857142858" customWidth="1" bestFit="1"/>
    <col min="6" max="6" style="116" width="9.147857142857141" customWidth="1" bestFit="1"/>
    <col min="7" max="7" style="116" width="7.862142857142857" customWidth="1" bestFit="1"/>
    <col min="8" max="8" style="41" width="8.147857142857141" customWidth="1" bestFit="1"/>
    <col min="9" max="9" style="41" width="8.576428571428572" customWidth="1" bestFit="1"/>
    <col min="10" max="10" style="41" width="8.576428571428572" customWidth="1" bestFit="1"/>
    <col min="11" max="11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  <c r="K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2"/>
    </row>
    <row x14ac:dyDescent="0.25" r="3" customHeight="1" ht="17.25">
      <c r="A3" s="1" t="s">
        <v>4943</v>
      </c>
      <c r="B3" s="83"/>
      <c r="C3" s="3"/>
      <c r="D3" s="3"/>
      <c r="E3" s="3"/>
      <c r="F3" s="3"/>
      <c r="G3" s="3"/>
      <c r="H3" s="3"/>
      <c r="I3" s="3"/>
      <c r="J3" s="3"/>
      <c r="K3" s="2"/>
    </row>
    <row x14ac:dyDescent="0.25" r="4" customHeight="1" ht="17.25">
      <c r="A4" s="1" t="s">
        <v>5522</v>
      </c>
      <c r="B4" s="83"/>
      <c r="C4" s="3"/>
      <c r="D4" s="3"/>
      <c r="E4" s="3"/>
      <c r="F4" s="3"/>
      <c r="G4" s="3"/>
      <c r="H4" s="3"/>
      <c r="I4" s="3"/>
      <c r="J4" s="3"/>
      <c r="K4" s="2"/>
    </row>
    <row x14ac:dyDescent="0.25" r="5" customHeight="1" ht="17.25">
      <c r="A5" s="1" t="s">
        <v>5632</v>
      </c>
      <c r="B5" s="83"/>
      <c r="C5" s="3"/>
      <c r="D5" s="3"/>
      <c r="E5" s="3"/>
      <c r="F5" s="3"/>
      <c r="G5" s="3"/>
      <c r="H5" s="3"/>
      <c r="I5" s="3"/>
      <c r="J5" s="3"/>
      <c r="K5" s="2"/>
    </row>
    <row x14ac:dyDescent="0.25" r="6" customHeight="1" ht="17.25">
      <c r="A6" s="1" t="s">
        <v>5633</v>
      </c>
      <c r="B6" s="83"/>
      <c r="C6" s="3"/>
      <c r="D6" s="3"/>
      <c r="E6" s="3"/>
      <c r="F6" s="3"/>
      <c r="G6" s="3"/>
      <c r="H6" s="3"/>
      <c r="I6" s="3"/>
      <c r="J6" s="3"/>
      <c r="K6" s="2"/>
    </row>
    <row x14ac:dyDescent="0.25" r="7" customHeight="1" ht="17.25">
      <c r="A7" s="1" t="s">
        <v>5634</v>
      </c>
      <c r="B7" s="83"/>
      <c r="C7" s="3"/>
      <c r="D7" s="3"/>
      <c r="E7" s="3"/>
      <c r="F7" s="3"/>
      <c r="G7" s="3"/>
      <c r="H7" s="3"/>
      <c r="I7" s="3"/>
      <c r="J7" s="3"/>
      <c r="K7" s="2"/>
    </row>
    <row x14ac:dyDescent="0.25" r="8" customHeight="1" ht="17.25">
      <c r="A8" s="1" t="s">
        <v>5635</v>
      </c>
      <c r="B8" s="83"/>
      <c r="C8" s="3"/>
      <c r="D8" s="3"/>
      <c r="E8" s="3"/>
      <c r="F8" s="3"/>
      <c r="G8" s="3"/>
      <c r="H8" s="3"/>
      <c r="I8" s="3"/>
      <c r="J8" s="3"/>
      <c r="K8" s="2"/>
    </row>
    <row x14ac:dyDescent="0.25" r="9" customHeight="1" ht="17.25">
      <c r="A9" s="127" t="s">
        <v>5540</v>
      </c>
      <c r="B9" s="128"/>
      <c r="C9" s="144"/>
      <c r="D9" s="3"/>
      <c r="E9" s="3"/>
      <c r="F9" s="3"/>
      <c r="G9" s="3"/>
      <c r="H9" s="3"/>
      <c r="I9" s="3"/>
      <c r="J9" s="3"/>
      <c r="K9" s="2"/>
    </row>
    <row x14ac:dyDescent="0.25" r="10" customHeight="1" ht="17.25">
      <c r="A10" s="1" t="s">
        <v>1073</v>
      </c>
      <c r="B10" s="83"/>
      <c r="C10" s="11">
        <v>5500</v>
      </c>
      <c r="D10" s="11">
        <v>4500</v>
      </c>
      <c r="E10" s="11">
        <v>4500</v>
      </c>
      <c r="F10" s="11">
        <v>4500</v>
      </c>
      <c r="G10" s="11">
        <v>4500</v>
      </c>
      <c r="H10" s="11">
        <v>4500</v>
      </c>
      <c r="I10" s="11">
        <v>1050</v>
      </c>
      <c r="J10" s="11">
        <v>5500</v>
      </c>
      <c r="K10" s="2"/>
    </row>
    <row x14ac:dyDescent="0.25" r="11" customHeight="1" ht="17.25">
      <c r="A11" s="231" t="s">
        <v>4917</v>
      </c>
      <c r="B11" s="232" t="s">
        <v>4918</v>
      </c>
      <c r="C11" s="267" t="s">
        <v>368</v>
      </c>
      <c r="D11" s="267" t="s">
        <v>75</v>
      </c>
      <c r="E11" s="267" t="s">
        <v>7</v>
      </c>
      <c r="F11" s="267" t="s">
        <v>76</v>
      </c>
      <c r="G11" s="267" t="s">
        <v>8</v>
      </c>
      <c r="H11" s="267" t="s">
        <v>358</v>
      </c>
      <c r="I11" s="267" t="s">
        <v>9</v>
      </c>
      <c r="J11" s="267" t="s">
        <v>6</v>
      </c>
      <c r="K11" s="2"/>
    </row>
    <row x14ac:dyDescent="0.25" r="12" customHeight="1" ht="17.25">
      <c r="A12" s="15">
        <v>43927</v>
      </c>
      <c r="B12" s="16" t="s">
        <v>5636</v>
      </c>
      <c r="C12" s="17">
        <v>275</v>
      </c>
      <c r="D12" s="17">
        <v>110</v>
      </c>
      <c r="E12" s="17">
        <v>300</v>
      </c>
      <c r="F12" s="17">
        <v>150</v>
      </c>
      <c r="G12" s="17">
        <v>100</v>
      </c>
      <c r="H12" s="17">
        <v>100</v>
      </c>
      <c r="I12" s="17">
        <v>400</v>
      </c>
      <c r="J12" s="36"/>
      <c r="K12" s="2"/>
    </row>
    <row x14ac:dyDescent="0.25" r="13" customHeight="1" ht="17.25">
      <c r="A13" s="15">
        <v>43957</v>
      </c>
      <c r="B13" s="16" t="s">
        <v>5637</v>
      </c>
      <c r="C13" s="17">
        <v>200</v>
      </c>
      <c r="D13" s="36"/>
      <c r="E13" s="17">
        <v>400</v>
      </c>
      <c r="F13" s="36"/>
      <c r="G13" s="17">
        <v>500</v>
      </c>
      <c r="H13" s="17">
        <v>500</v>
      </c>
      <c r="I13" s="17">
        <v>550</v>
      </c>
      <c r="J13" s="36"/>
      <c r="K13" s="2"/>
    </row>
    <row x14ac:dyDescent="0.25" r="14" customHeight="1" ht="17.25">
      <c r="A14" s="15">
        <v>43988</v>
      </c>
      <c r="B14" s="16" t="s">
        <v>5638</v>
      </c>
      <c r="C14" s="17">
        <v>260</v>
      </c>
      <c r="D14" s="36"/>
      <c r="E14" s="17">
        <v>400</v>
      </c>
      <c r="F14" s="36"/>
      <c r="G14" s="17">
        <v>200</v>
      </c>
      <c r="H14" s="17">
        <v>200</v>
      </c>
      <c r="I14" s="36"/>
      <c r="J14" s="36"/>
      <c r="K14" s="2"/>
    </row>
    <row x14ac:dyDescent="0.25" r="15" customHeight="1" ht="17.25">
      <c r="A15" s="15">
        <v>44018</v>
      </c>
      <c r="B15" s="16" t="s">
        <v>5639</v>
      </c>
      <c r="C15" s="17">
        <v>180</v>
      </c>
      <c r="D15" s="17">
        <v>100</v>
      </c>
      <c r="E15" s="17">
        <v>480</v>
      </c>
      <c r="F15" s="17">
        <v>300</v>
      </c>
      <c r="G15" s="17">
        <v>400</v>
      </c>
      <c r="H15" s="17">
        <v>400</v>
      </c>
      <c r="I15" s="17">
        <v>1000</v>
      </c>
      <c r="J15" s="36"/>
      <c r="K15" s="2"/>
    </row>
    <row x14ac:dyDescent="0.25" r="16" customHeight="1" ht="17.25">
      <c r="A16" s="15">
        <v>44049</v>
      </c>
      <c r="B16" s="16" t="s">
        <v>5640</v>
      </c>
      <c r="C16" s="36"/>
      <c r="D16" s="36"/>
      <c r="E16" s="17">
        <v>150</v>
      </c>
      <c r="F16" s="17">
        <v>150</v>
      </c>
      <c r="G16" s="17">
        <v>275</v>
      </c>
      <c r="H16" s="17">
        <v>150</v>
      </c>
      <c r="I16" s="36"/>
      <c r="J16" s="36"/>
      <c r="K16" s="2"/>
    </row>
    <row x14ac:dyDescent="0.25" r="17" customHeight="1" ht="17.25">
      <c r="A17" s="15">
        <v>44049</v>
      </c>
      <c r="B17" s="16" t="s">
        <v>5641</v>
      </c>
      <c r="C17" s="17">
        <v>150</v>
      </c>
      <c r="D17" s="17">
        <v>150</v>
      </c>
      <c r="E17" s="17">
        <v>100</v>
      </c>
      <c r="F17" s="17">
        <v>100</v>
      </c>
      <c r="G17" s="17">
        <v>100</v>
      </c>
      <c r="H17" s="17">
        <v>100</v>
      </c>
      <c r="I17" s="17">
        <v>700</v>
      </c>
      <c r="J17" s="36"/>
      <c r="K17" s="2"/>
    </row>
    <row x14ac:dyDescent="0.25" r="18" customHeight="1" ht="17.25">
      <c r="A18" s="15">
        <v>44049</v>
      </c>
      <c r="B18" s="16" t="s">
        <v>5642</v>
      </c>
      <c r="C18" s="17">
        <v>129</v>
      </c>
      <c r="D18" s="36"/>
      <c r="E18" s="36"/>
      <c r="F18" s="36"/>
      <c r="G18" s="36"/>
      <c r="H18" s="36"/>
      <c r="I18" s="36"/>
      <c r="J18" s="36"/>
      <c r="K18" s="2"/>
    </row>
    <row x14ac:dyDescent="0.25" r="19" customHeight="1" ht="17.25">
      <c r="A19" s="15">
        <v>44049</v>
      </c>
      <c r="B19" s="16" t="s">
        <v>5643</v>
      </c>
      <c r="C19" s="17">
        <v>71</v>
      </c>
      <c r="D19" s="17">
        <v>97</v>
      </c>
      <c r="E19" s="17">
        <v>480</v>
      </c>
      <c r="F19" s="17">
        <v>300</v>
      </c>
      <c r="G19" s="17">
        <v>200</v>
      </c>
      <c r="H19" s="17">
        <v>200</v>
      </c>
      <c r="I19" s="17">
        <v>1000</v>
      </c>
      <c r="J19" s="36"/>
      <c r="K19" s="2"/>
    </row>
    <row x14ac:dyDescent="0.25" r="20" customHeight="1" ht="17.25">
      <c r="A20" s="15">
        <v>44080</v>
      </c>
      <c r="B20" s="16" t="s">
        <v>5644</v>
      </c>
      <c r="C20" s="36"/>
      <c r="D20" s="17">
        <v>50</v>
      </c>
      <c r="E20" s="17">
        <v>50</v>
      </c>
      <c r="F20" s="17">
        <v>50</v>
      </c>
      <c r="G20" s="36"/>
      <c r="H20" s="36"/>
      <c r="I20" s="36"/>
      <c r="J20" s="17">
        <v>50</v>
      </c>
      <c r="K20" s="2"/>
    </row>
    <row x14ac:dyDescent="0.25" r="21" customHeight="1" ht="17.25">
      <c r="A21" s="15">
        <v>44080</v>
      </c>
      <c r="B21" s="16" t="s">
        <v>5645</v>
      </c>
      <c r="C21" s="36"/>
      <c r="D21" s="36"/>
      <c r="E21" s="36"/>
      <c r="F21" s="36"/>
      <c r="G21" s="17">
        <v>1200</v>
      </c>
      <c r="H21" s="17">
        <v>1200</v>
      </c>
      <c r="I21" s="17">
        <v>500</v>
      </c>
      <c r="J21" s="36"/>
      <c r="K21" s="2"/>
    </row>
    <row x14ac:dyDescent="0.25" r="22" customHeight="1" ht="17.25">
      <c r="A22" s="15" t="s">
        <v>408</v>
      </c>
      <c r="B22" s="16" t="s">
        <v>5646</v>
      </c>
      <c r="C22" s="17">
        <v>100</v>
      </c>
      <c r="D22" s="36"/>
      <c r="E22" s="17">
        <v>120</v>
      </c>
      <c r="F22" s="36"/>
      <c r="G22" s="36"/>
      <c r="H22" s="36"/>
      <c r="I22" s="17">
        <v>200</v>
      </c>
      <c r="J22" s="36"/>
      <c r="K22" s="2"/>
    </row>
    <row x14ac:dyDescent="0.25" r="23" customHeight="1" ht="17.25">
      <c r="A23" s="15" t="s">
        <v>1673</v>
      </c>
      <c r="B23" s="16" t="s">
        <v>5647</v>
      </c>
      <c r="C23" s="17">
        <v>400</v>
      </c>
      <c r="D23" s="36"/>
      <c r="E23" s="17">
        <v>800</v>
      </c>
      <c r="F23" s="36"/>
      <c r="G23" s="36"/>
      <c r="H23" s="36"/>
      <c r="I23" s="17">
        <v>800</v>
      </c>
      <c r="J23" s="36"/>
      <c r="K23" s="2"/>
    </row>
    <row x14ac:dyDescent="0.25" r="24" customHeight="1" ht="17.25">
      <c r="A24" s="15" t="s">
        <v>1676</v>
      </c>
      <c r="B24" s="16" t="s">
        <v>5648</v>
      </c>
      <c r="C24" s="17">
        <v>84</v>
      </c>
      <c r="D24" s="36"/>
      <c r="E24" s="17">
        <v>170</v>
      </c>
      <c r="F24" s="17">
        <v>300</v>
      </c>
      <c r="G24" s="36"/>
      <c r="H24" s="36"/>
      <c r="I24" s="36"/>
      <c r="J24" s="36"/>
      <c r="K24" s="2"/>
    </row>
    <row x14ac:dyDescent="0.25" r="25" customHeight="1" ht="17.25">
      <c r="A25" s="15" t="s">
        <v>1676</v>
      </c>
      <c r="B25" s="16" t="s">
        <v>5649</v>
      </c>
      <c r="C25" s="36"/>
      <c r="D25" s="17">
        <v>500</v>
      </c>
      <c r="E25" s="36"/>
      <c r="F25" s="17">
        <v>700</v>
      </c>
      <c r="G25" s="36"/>
      <c r="H25" s="36"/>
      <c r="I25" s="17">
        <v>600</v>
      </c>
      <c r="J25" s="36"/>
      <c r="K25" s="2"/>
    </row>
    <row x14ac:dyDescent="0.25" r="26" customHeight="1" ht="17.25">
      <c r="A26" s="15" t="s">
        <v>5650</v>
      </c>
      <c r="B26" s="16" t="s">
        <v>5651</v>
      </c>
      <c r="C26" s="17">
        <v>100</v>
      </c>
      <c r="D26" s="36"/>
      <c r="E26" s="17">
        <v>200</v>
      </c>
      <c r="F26" s="36"/>
      <c r="G26" s="36"/>
      <c r="H26" s="36"/>
      <c r="I26" s="17">
        <v>400</v>
      </c>
      <c r="J26" s="36"/>
      <c r="K26" s="2"/>
    </row>
    <row x14ac:dyDescent="0.25" r="27" customHeight="1" ht="17.25">
      <c r="A27" s="15" t="s">
        <v>5650</v>
      </c>
      <c r="B27" s="16" t="s">
        <v>5652</v>
      </c>
      <c r="C27" s="17">
        <v>200</v>
      </c>
      <c r="D27" s="36"/>
      <c r="E27" s="17">
        <v>500</v>
      </c>
      <c r="F27" s="36"/>
      <c r="G27" s="36"/>
      <c r="H27" s="17">
        <v>1000</v>
      </c>
      <c r="I27" s="36"/>
      <c r="J27" s="36"/>
      <c r="K27" s="2"/>
    </row>
    <row x14ac:dyDescent="0.25" r="28" customHeight="1" ht="17.25">
      <c r="A28" s="15" t="s">
        <v>5653</v>
      </c>
      <c r="B28" s="16" t="s">
        <v>5654</v>
      </c>
      <c r="C28" s="36"/>
      <c r="D28" s="36"/>
      <c r="E28" s="17">
        <v>300</v>
      </c>
      <c r="F28" s="36"/>
      <c r="G28" s="17">
        <v>600</v>
      </c>
      <c r="H28" s="36"/>
      <c r="I28" s="36"/>
      <c r="J28" s="36"/>
      <c r="K28" s="2"/>
    </row>
    <row x14ac:dyDescent="0.25" r="29" customHeight="1" ht="17.25">
      <c r="A29" s="15" t="s">
        <v>5653</v>
      </c>
      <c r="B29" s="16" t="s">
        <v>5655</v>
      </c>
      <c r="C29" s="17">
        <v>123</v>
      </c>
      <c r="D29" s="17">
        <v>120</v>
      </c>
      <c r="E29" s="17">
        <v>340</v>
      </c>
      <c r="F29" s="17">
        <v>250</v>
      </c>
      <c r="G29" s="17">
        <v>774</v>
      </c>
      <c r="H29" s="17">
        <v>450</v>
      </c>
      <c r="I29" s="17">
        <v>1000</v>
      </c>
      <c r="J29" s="36"/>
      <c r="K29" s="2"/>
    </row>
    <row x14ac:dyDescent="0.25" r="30" customHeight="1" ht="17.25">
      <c r="A30" s="15" t="s">
        <v>1144</v>
      </c>
      <c r="B30" s="16" t="s">
        <v>5656</v>
      </c>
      <c r="C30" s="36"/>
      <c r="D30" s="36"/>
      <c r="E30" s="17">
        <v>200</v>
      </c>
      <c r="F30" s="36"/>
      <c r="G30" s="17">
        <v>400</v>
      </c>
      <c r="H30" s="17">
        <v>400</v>
      </c>
      <c r="I30" s="36"/>
      <c r="J30" s="36"/>
      <c r="K30" s="2"/>
    </row>
    <row x14ac:dyDescent="0.25" r="31" customHeight="1" ht="17.25">
      <c r="A31" s="15" t="s">
        <v>1349</v>
      </c>
      <c r="B31" s="16" t="s">
        <v>5657</v>
      </c>
      <c r="C31" s="36"/>
      <c r="D31" s="17">
        <v>3</v>
      </c>
      <c r="E31" s="17">
        <v>10</v>
      </c>
      <c r="F31" s="36"/>
      <c r="G31" s="36"/>
      <c r="H31" s="36"/>
      <c r="I31" s="36"/>
      <c r="J31" s="36"/>
      <c r="K31" s="2"/>
    </row>
    <row x14ac:dyDescent="0.25" r="32" customHeight="1" ht="17.25">
      <c r="A32" s="21" t="s">
        <v>4383</v>
      </c>
      <c r="B32" s="47"/>
      <c r="C32" s="23">
        <f>SUM(C12:C31)</f>
      </c>
      <c r="D32" s="23">
        <f>SUM(D12:D31)</f>
      </c>
      <c r="E32" s="23">
        <f>SUM(E12:E31)</f>
      </c>
      <c r="F32" s="23">
        <f>SUM(F12:F31)</f>
      </c>
      <c r="G32" s="23">
        <f>SUM(G12:G31)</f>
      </c>
      <c r="H32" s="23">
        <f>SUM(H12:H31)</f>
      </c>
      <c r="I32" s="23">
        <f>SUM(I12:I31)</f>
      </c>
      <c r="J32" s="23">
        <f>SUM(J12:J31)</f>
      </c>
      <c r="K32" s="2"/>
    </row>
    <row x14ac:dyDescent="0.25" r="33" customHeight="1" ht="17.25">
      <c r="A33" s="33">
        <v>43989</v>
      </c>
      <c r="B33" s="34" t="s">
        <v>5658</v>
      </c>
      <c r="C33" s="35"/>
      <c r="D33" s="35"/>
      <c r="E33" s="35"/>
      <c r="F33" s="35"/>
      <c r="G33" s="35"/>
      <c r="H33" s="35"/>
      <c r="I33" s="35"/>
      <c r="J33" s="19">
        <v>120</v>
      </c>
      <c r="K33" s="2"/>
    </row>
    <row x14ac:dyDescent="0.25" r="34" customHeight="1" ht="17.25">
      <c r="A34" s="33" t="s">
        <v>964</v>
      </c>
      <c r="B34" s="34" t="s">
        <v>5659</v>
      </c>
      <c r="C34" s="35"/>
      <c r="D34" s="35"/>
      <c r="E34" s="35"/>
      <c r="F34" s="35"/>
      <c r="G34" s="35"/>
      <c r="H34" s="35"/>
      <c r="I34" s="35"/>
      <c r="J34" s="19">
        <v>100</v>
      </c>
      <c r="K34" s="2"/>
    </row>
    <row x14ac:dyDescent="0.25" r="35" customHeight="1" ht="17.25">
      <c r="A35" s="33" t="s">
        <v>966</v>
      </c>
      <c r="B35" s="34" t="s">
        <v>5660</v>
      </c>
      <c r="C35" s="35"/>
      <c r="D35" s="35"/>
      <c r="E35" s="35"/>
      <c r="F35" s="35"/>
      <c r="G35" s="35"/>
      <c r="H35" s="35"/>
      <c r="I35" s="35"/>
      <c r="J35" s="19">
        <v>65</v>
      </c>
      <c r="K35" s="2"/>
    </row>
    <row x14ac:dyDescent="0.25" r="36" customHeight="1" ht="17.25">
      <c r="A36" s="33" t="s">
        <v>966</v>
      </c>
      <c r="B36" s="34" t="s">
        <v>5661</v>
      </c>
      <c r="C36" s="35"/>
      <c r="D36" s="35"/>
      <c r="E36" s="35"/>
      <c r="F36" s="35"/>
      <c r="G36" s="35"/>
      <c r="H36" s="35"/>
      <c r="I36" s="35"/>
      <c r="J36" s="19">
        <v>140</v>
      </c>
      <c r="K36" s="2"/>
    </row>
    <row x14ac:dyDescent="0.25" r="37" customHeight="1" ht="17.25">
      <c r="A37" s="33" t="s">
        <v>5584</v>
      </c>
      <c r="B37" s="34" t="s">
        <v>5662</v>
      </c>
      <c r="C37" s="35"/>
      <c r="D37" s="35"/>
      <c r="E37" s="35"/>
      <c r="F37" s="35"/>
      <c r="G37" s="35"/>
      <c r="H37" s="35"/>
      <c r="I37" s="35"/>
      <c r="J37" s="19">
        <v>335</v>
      </c>
      <c r="K37" s="2"/>
    </row>
    <row x14ac:dyDescent="0.25" r="38" customHeight="1" ht="17.25">
      <c r="A38" s="33" t="s">
        <v>973</v>
      </c>
      <c r="B38" s="34" t="s">
        <v>5663</v>
      </c>
      <c r="C38" s="35"/>
      <c r="D38" s="35"/>
      <c r="E38" s="35"/>
      <c r="F38" s="35"/>
      <c r="G38" s="35"/>
      <c r="H38" s="35"/>
      <c r="I38" s="35"/>
      <c r="J38" s="19">
        <v>240</v>
      </c>
      <c r="K38" s="2"/>
    </row>
    <row x14ac:dyDescent="0.25" r="39" customHeight="1" ht="17.25">
      <c r="A39" s="33" t="s">
        <v>370</v>
      </c>
      <c r="B39" s="34" t="s">
        <v>5664</v>
      </c>
      <c r="C39" s="35"/>
      <c r="D39" s="35"/>
      <c r="E39" s="35"/>
      <c r="F39" s="35"/>
      <c r="G39" s="35"/>
      <c r="H39" s="35"/>
      <c r="I39" s="35"/>
      <c r="J39" s="19">
        <v>300</v>
      </c>
      <c r="K39" s="2"/>
    </row>
    <row x14ac:dyDescent="0.25" r="40" customHeight="1" ht="17.25">
      <c r="A40" s="406" t="s">
        <v>1421</v>
      </c>
      <c r="B40" s="25" t="s">
        <v>5665</v>
      </c>
      <c r="C40" s="45"/>
      <c r="D40" s="45"/>
      <c r="E40" s="45"/>
      <c r="F40" s="45"/>
      <c r="G40" s="45"/>
      <c r="H40" s="45"/>
      <c r="I40" s="45"/>
      <c r="J40" s="26">
        <v>200</v>
      </c>
      <c r="K40" s="2"/>
    </row>
    <row x14ac:dyDescent="0.25" r="41" customHeight="1" ht="17.25">
      <c r="A41" s="21" t="s">
        <v>4384</v>
      </c>
      <c r="B41" s="47"/>
      <c r="C41" s="23">
        <f>SUM(C32:C40)</f>
      </c>
      <c r="D41" s="23">
        <f>SUM(D32:D40)</f>
      </c>
      <c r="E41" s="23">
        <f>SUM(E32:E40)</f>
      </c>
      <c r="F41" s="23">
        <f>SUM(F32:F40)</f>
      </c>
      <c r="G41" s="23">
        <f>SUM(G32:G40)</f>
      </c>
      <c r="H41" s="23">
        <f>SUM(H32:H40)</f>
      </c>
      <c r="I41" s="23">
        <f>SUM(I32:I40)</f>
      </c>
      <c r="J41" s="23">
        <f>SUM(J32:J40)</f>
      </c>
      <c r="K41" s="2"/>
    </row>
    <row x14ac:dyDescent="0.25" r="42" customHeight="1" ht="17.25">
      <c r="A42" s="33">
        <v>43838</v>
      </c>
      <c r="B42" s="34" t="s">
        <v>5666</v>
      </c>
      <c r="C42" s="35"/>
      <c r="D42" s="35"/>
      <c r="E42" s="35"/>
      <c r="F42" s="35"/>
      <c r="G42" s="35"/>
      <c r="H42" s="35"/>
      <c r="I42" s="35"/>
      <c r="J42" s="19">
        <v>150</v>
      </c>
      <c r="K42" s="2"/>
    </row>
    <row x14ac:dyDescent="0.25" r="43" customHeight="1" ht="17.25">
      <c r="A43" s="15">
        <v>43898</v>
      </c>
      <c r="B43" s="16" t="s">
        <v>5667</v>
      </c>
      <c r="C43" s="35"/>
      <c r="D43" s="35"/>
      <c r="E43" s="35"/>
      <c r="F43" s="35"/>
      <c r="G43" s="35"/>
      <c r="H43" s="35"/>
      <c r="I43" s="35"/>
      <c r="J43" s="19">
        <v>160</v>
      </c>
      <c r="K43" s="2"/>
    </row>
    <row x14ac:dyDescent="0.25" r="44" customHeight="1" ht="17.25">
      <c r="A44" s="15">
        <v>43929</v>
      </c>
      <c r="B44" s="16" t="s">
        <v>5668</v>
      </c>
      <c r="C44" s="35"/>
      <c r="D44" s="35"/>
      <c r="E44" s="35"/>
      <c r="F44" s="35"/>
      <c r="G44" s="35"/>
      <c r="H44" s="35"/>
      <c r="I44" s="35"/>
      <c r="J44" s="19">
        <v>76</v>
      </c>
      <c r="K44" s="2"/>
    </row>
    <row x14ac:dyDescent="0.25" r="45" customHeight="1" ht="17.25">
      <c r="A45" s="15">
        <v>43929</v>
      </c>
      <c r="B45" s="16" t="s">
        <v>5669</v>
      </c>
      <c r="C45" s="35"/>
      <c r="D45" s="35"/>
      <c r="E45" s="35"/>
      <c r="F45" s="35"/>
      <c r="G45" s="35"/>
      <c r="H45" s="35"/>
      <c r="I45" s="35"/>
      <c r="J45" s="19">
        <v>250</v>
      </c>
      <c r="K45" s="2"/>
    </row>
    <row x14ac:dyDescent="0.25" r="46" customHeight="1" ht="17.25">
      <c r="A46" s="21" t="s">
        <v>4385</v>
      </c>
      <c r="B46" s="47"/>
      <c r="C46" s="23">
        <f>SUM(C41:C45)</f>
      </c>
      <c r="D46" s="23">
        <f>SUM(D41:D45)</f>
      </c>
      <c r="E46" s="23">
        <f>SUM(E41:E45)</f>
      </c>
      <c r="F46" s="23">
        <f>SUM(F41:F45)</f>
      </c>
      <c r="G46" s="23">
        <f>SUM(G41:G45)</f>
      </c>
      <c r="H46" s="23">
        <f>SUM(H41:H45)</f>
      </c>
      <c r="I46" s="23">
        <f>SUM(I41:I45)</f>
      </c>
      <c r="J46" s="23">
        <f>SUM(J41:J45)</f>
      </c>
      <c r="K46" s="2"/>
    </row>
    <row x14ac:dyDescent="0.25" r="47" customHeight="1" ht="17.25">
      <c r="A47" s="200">
        <v>43899</v>
      </c>
      <c r="B47" s="201" t="s">
        <v>468</v>
      </c>
      <c r="C47" s="202"/>
      <c r="D47" s="202"/>
      <c r="E47" s="194">
        <v>-87</v>
      </c>
      <c r="F47" s="194">
        <v>-64</v>
      </c>
      <c r="G47" s="202"/>
      <c r="H47" s="202"/>
      <c r="I47" s="202"/>
      <c r="J47" s="202"/>
      <c r="K47" s="32" t="s">
        <v>18</v>
      </c>
    </row>
    <row x14ac:dyDescent="0.25" r="48" customHeight="1" ht="17.25">
      <c r="A48" s="406" t="s">
        <v>1688</v>
      </c>
      <c r="B48" s="25" t="s">
        <v>14</v>
      </c>
      <c r="C48" s="26">
        <v>-115</v>
      </c>
      <c r="D48" s="45"/>
      <c r="E48" s="45"/>
      <c r="F48" s="45"/>
      <c r="G48" s="45"/>
      <c r="H48" s="45"/>
      <c r="I48" s="26">
        <v>-12</v>
      </c>
      <c r="J48" s="45"/>
      <c r="K48" s="2"/>
    </row>
    <row x14ac:dyDescent="0.25" r="49" customHeight="1" ht="17.25">
      <c r="A49" s="117" t="s">
        <v>1156</v>
      </c>
      <c r="B49" s="118" t="s">
        <v>14</v>
      </c>
      <c r="C49" s="138">
        <v>-75</v>
      </c>
      <c r="D49" s="46"/>
      <c r="E49" s="46"/>
      <c r="F49" s="46"/>
      <c r="G49" s="46"/>
      <c r="H49" s="46"/>
      <c r="I49" s="46"/>
      <c r="J49" s="138">
        <v>-32</v>
      </c>
      <c r="K49" s="2"/>
    </row>
    <row x14ac:dyDescent="0.25" r="50" customHeight="1" ht="17.25">
      <c r="A50" s="21" t="s">
        <v>4387</v>
      </c>
      <c r="B50" s="47"/>
      <c r="C50" s="23">
        <f>SUM(C46:C49)</f>
      </c>
      <c r="D50" s="23">
        <f>SUM(D46:D49)</f>
      </c>
      <c r="E50" s="23">
        <f>SUM(E46:E49)</f>
      </c>
      <c r="F50" s="23">
        <f>SUM(F46:F49)</f>
      </c>
      <c r="G50" s="23">
        <f>SUM(G46:G49)</f>
      </c>
      <c r="H50" s="23">
        <f>SUM(H46:H49)</f>
      </c>
      <c r="I50" s="23">
        <f>SUM(I46:I49)</f>
      </c>
      <c r="J50" s="23">
        <f>SUM(J46:J49)</f>
      </c>
      <c r="K50" s="2"/>
    </row>
    <row x14ac:dyDescent="0.25" r="51" customHeight="1" ht="17.25">
      <c r="A51" s="15">
        <v>43840</v>
      </c>
      <c r="B51" s="16" t="s">
        <v>14</v>
      </c>
      <c r="C51" s="138">
        <v>-114</v>
      </c>
      <c r="D51" s="46"/>
      <c r="E51" s="46"/>
      <c r="F51" s="46"/>
      <c r="G51" s="46"/>
      <c r="H51" s="138">
        <v>-70</v>
      </c>
      <c r="I51" s="138">
        <v>-3</v>
      </c>
      <c r="J51" s="138">
        <v>-2</v>
      </c>
      <c r="K51" s="2"/>
    </row>
    <row x14ac:dyDescent="0.25" r="52" customHeight="1" ht="17.25">
      <c r="A52" s="15">
        <v>43840</v>
      </c>
      <c r="B52" s="16" t="s">
        <v>14</v>
      </c>
      <c r="C52" s="138">
        <v>-85</v>
      </c>
      <c r="D52" s="138">
        <v>-22</v>
      </c>
      <c r="E52" s="46"/>
      <c r="F52" s="46"/>
      <c r="G52" s="46"/>
      <c r="H52" s="46"/>
      <c r="I52" s="138">
        <v>-2</v>
      </c>
      <c r="J52" s="138">
        <v>-33</v>
      </c>
      <c r="K52" s="2"/>
    </row>
    <row x14ac:dyDescent="0.25" r="53" customHeight="1" ht="17.25">
      <c r="A53" s="117">
        <v>43871</v>
      </c>
      <c r="B53" s="118" t="s">
        <v>14</v>
      </c>
      <c r="C53" s="138">
        <v>-74</v>
      </c>
      <c r="D53" s="138">
        <v>-15</v>
      </c>
      <c r="E53" s="46"/>
      <c r="F53" s="46"/>
      <c r="G53" s="46"/>
      <c r="H53" s="46"/>
      <c r="I53" s="138">
        <v>-3</v>
      </c>
      <c r="J53" s="138">
        <v>-12</v>
      </c>
      <c r="K53" s="2"/>
    </row>
    <row x14ac:dyDescent="0.25" r="54" customHeight="1" ht="17.25">
      <c r="A54" s="117">
        <v>43871</v>
      </c>
      <c r="B54" s="118" t="s">
        <v>14</v>
      </c>
      <c r="C54" s="138">
        <v>-285</v>
      </c>
      <c r="D54" s="138">
        <v>-20</v>
      </c>
      <c r="E54" s="46"/>
      <c r="F54" s="46"/>
      <c r="G54" s="46"/>
      <c r="H54" s="46"/>
      <c r="I54" s="138">
        <v>-3</v>
      </c>
      <c r="J54" s="138">
        <v>-87</v>
      </c>
      <c r="K54" s="2"/>
    </row>
    <row x14ac:dyDescent="0.25" r="55" customHeight="1" ht="17.25">
      <c r="A55" s="117">
        <v>43900</v>
      </c>
      <c r="B55" s="118" t="s">
        <v>14</v>
      </c>
      <c r="C55" s="138">
        <v>-14</v>
      </c>
      <c r="D55" s="138">
        <v>-96</v>
      </c>
      <c r="E55" s="138">
        <v>-150</v>
      </c>
      <c r="F55" s="46"/>
      <c r="G55" s="138">
        <v>-100</v>
      </c>
      <c r="H55" s="46"/>
      <c r="I55" s="138">
        <v>-300</v>
      </c>
      <c r="J55" s="138">
        <v>-1</v>
      </c>
      <c r="K55" s="2"/>
    </row>
    <row x14ac:dyDescent="0.25" r="56" customHeight="1" ht="17.25">
      <c r="A56" s="15">
        <v>43961</v>
      </c>
      <c r="B56" s="16" t="s">
        <v>14</v>
      </c>
      <c r="C56" s="138">
        <v>-66</v>
      </c>
      <c r="D56" s="46"/>
      <c r="E56" s="46"/>
      <c r="F56" s="46"/>
      <c r="G56" s="138">
        <v>-200</v>
      </c>
      <c r="H56" s="138">
        <v>-200</v>
      </c>
      <c r="I56" s="138">
        <v>-122</v>
      </c>
      <c r="J56" s="138">
        <v>-19</v>
      </c>
      <c r="K56" s="2"/>
    </row>
    <row x14ac:dyDescent="0.25" r="57" customHeight="1" ht="17.25">
      <c r="A57" s="117">
        <v>44022</v>
      </c>
      <c r="B57" s="118" t="s">
        <v>14</v>
      </c>
      <c r="C57" s="138">
        <v>-72</v>
      </c>
      <c r="D57" s="46"/>
      <c r="E57" s="46"/>
      <c r="F57" s="46"/>
      <c r="G57" s="138">
        <v>-120</v>
      </c>
      <c r="H57" s="46"/>
      <c r="I57" s="138">
        <v>-403</v>
      </c>
      <c r="J57" s="138">
        <v>-47</v>
      </c>
      <c r="K57" s="2"/>
    </row>
    <row x14ac:dyDescent="0.25" r="58" customHeight="1" ht="17.25">
      <c r="A58" s="117">
        <v>44053</v>
      </c>
      <c r="B58" s="118" t="s">
        <v>14</v>
      </c>
      <c r="C58" s="138">
        <v>-34</v>
      </c>
      <c r="D58" s="46"/>
      <c r="E58" s="138">
        <v>-250</v>
      </c>
      <c r="F58" s="46"/>
      <c r="G58" s="46"/>
      <c r="H58" s="138">
        <v>-160</v>
      </c>
      <c r="I58" s="46"/>
      <c r="J58" s="138">
        <v>-48</v>
      </c>
      <c r="K58" s="2"/>
    </row>
    <row x14ac:dyDescent="0.25" r="59" customHeight="1" ht="17.25">
      <c r="A59" s="117">
        <v>44053</v>
      </c>
      <c r="B59" s="118" t="s">
        <v>14</v>
      </c>
      <c r="C59" s="138">
        <v>-83</v>
      </c>
      <c r="D59" s="46"/>
      <c r="E59" s="46"/>
      <c r="F59" s="46"/>
      <c r="G59" s="138">
        <v>-40</v>
      </c>
      <c r="H59" s="138">
        <v>-100</v>
      </c>
      <c r="I59" s="138">
        <v>-10</v>
      </c>
      <c r="J59" s="138">
        <v>-38</v>
      </c>
      <c r="K59" s="2"/>
    </row>
    <row x14ac:dyDescent="0.25" r="60" customHeight="1" ht="17.25">
      <c r="A60" s="15">
        <v>44084</v>
      </c>
      <c r="B60" s="16" t="s">
        <v>14</v>
      </c>
      <c r="C60" s="138">
        <v>-57</v>
      </c>
      <c r="D60" s="46"/>
      <c r="E60" s="46"/>
      <c r="F60" s="46"/>
      <c r="G60" s="138">
        <v>-300</v>
      </c>
      <c r="H60" s="138">
        <v>-100</v>
      </c>
      <c r="I60" s="138">
        <v>-3</v>
      </c>
      <c r="J60" s="138">
        <v>-12</v>
      </c>
      <c r="K60" s="2"/>
    </row>
    <row x14ac:dyDescent="0.25" r="61" customHeight="1" ht="17.25">
      <c r="A61" s="33">
        <v>44114</v>
      </c>
      <c r="B61" s="34" t="s">
        <v>14</v>
      </c>
      <c r="C61" s="138">
        <v>-116</v>
      </c>
      <c r="D61" s="46"/>
      <c r="E61" s="46"/>
      <c r="F61" s="46"/>
      <c r="G61" s="46"/>
      <c r="H61" s="46"/>
      <c r="I61" s="46"/>
      <c r="J61" s="46"/>
      <c r="K61" s="2"/>
    </row>
    <row x14ac:dyDescent="0.25" r="62" customHeight="1" ht="17.25">
      <c r="A62" s="117" t="s">
        <v>1010</v>
      </c>
      <c r="B62" s="118" t="s">
        <v>14</v>
      </c>
      <c r="C62" s="46"/>
      <c r="D62" s="46"/>
      <c r="E62" s="138">
        <v>-100</v>
      </c>
      <c r="F62" s="46"/>
      <c r="G62" s="138">
        <v>-150</v>
      </c>
      <c r="H62" s="46"/>
      <c r="I62" s="46"/>
      <c r="J62" s="138">
        <v>-100</v>
      </c>
      <c r="K62" s="2"/>
    </row>
    <row x14ac:dyDescent="0.25" r="63" customHeight="1" ht="17.25">
      <c r="A63" s="117" t="s">
        <v>614</v>
      </c>
      <c r="B63" s="118" t="s">
        <v>14</v>
      </c>
      <c r="C63" s="138">
        <v>-100</v>
      </c>
      <c r="D63" s="46"/>
      <c r="E63" s="138">
        <v>-100</v>
      </c>
      <c r="F63" s="46"/>
      <c r="G63" s="46"/>
      <c r="H63" s="46"/>
      <c r="I63" s="46"/>
      <c r="J63" s="46"/>
      <c r="K63" s="2"/>
    </row>
    <row x14ac:dyDescent="0.25" r="64" customHeight="1" ht="17.25">
      <c r="A64" s="117" t="s">
        <v>614</v>
      </c>
      <c r="B64" s="118" t="s">
        <v>14</v>
      </c>
      <c r="C64" s="46"/>
      <c r="D64" s="46"/>
      <c r="E64" s="46"/>
      <c r="F64" s="46"/>
      <c r="G64" s="138">
        <v>-300</v>
      </c>
      <c r="H64" s="138">
        <v>-400</v>
      </c>
      <c r="I64" s="46"/>
      <c r="J64" s="46"/>
      <c r="K64" s="2"/>
    </row>
    <row x14ac:dyDescent="0.25" r="65" customHeight="1" ht="17.25">
      <c r="A65" s="117" t="s">
        <v>614</v>
      </c>
      <c r="B65" s="118" t="s">
        <v>14</v>
      </c>
      <c r="C65" s="138">
        <v>-205</v>
      </c>
      <c r="D65" s="46"/>
      <c r="E65" s="46"/>
      <c r="F65" s="46"/>
      <c r="G65" s="46"/>
      <c r="H65" s="46"/>
      <c r="I65" s="46"/>
      <c r="J65" s="138">
        <v>-219</v>
      </c>
      <c r="K65" s="2"/>
    </row>
    <row x14ac:dyDescent="0.25" r="66" customHeight="1" ht="17.25">
      <c r="A66" s="15" t="s">
        <v>388</v>
      </c>
      <c r="B66" s="16" t="s">
        <v>14</v>
      </c>
      <c r="C66" s="138">
        <v>-100</v>
      </c>
      <c r="D66" s="46"/>
      <c r="E66" s="138">
        <v>-100</v>
      </c>
      <c r="F66" s="46"/>
      <c r="G66" s="46"/>
      <c r="H66" s="46"/>
      <c r="I66" s="46"/>
      <c r="J66" s="46"/>
      <c r="K66" s="2"/>
    </row>
    <row x14ac:dyDescent="0.25" r="67" customHeight="1" ht="17.25">
      <c r="A67" s="117" t="s">
        <v>5670</v>
      </c>
      <c r="B67" s="118" t="s">
        <v>14</v>
      </c>
      <c r="C67" s="138">
        <v>-68</v>
      </c>
      <c r="D67" s="46"/>
      <c r="E67" s="138">
        <v>-200</v>
      </c>
      <c r="F67" s="46"/>
      <c r="G67" s="138">
        <v>-10</v>
      </c>
      <c r="H67" s="138">
        <v>-70</v>
      </c>
      <c r="I67" s="138">
        <v>-5</v>
      </c>
      <c r="J67" s="46"/>
      <c r="K67" s="2"/>
    </row>
    <row x14ac:dyDescent="0.25" r="68" customHeight="1" ht="17.25">
      <c r="A68" s="117" t="s">
        <v>5670</v>
      </c>
      <c r="B68" s="118" t="s">
        <v>14</v>
      </c>
      <c r="C68" s="138">
        <v>-58</v>
      </c>
      <c r="D68" s="46"/>
      <c r="E68" s="46"/>
      <c r="F68" s="46"/>
      <c r="G68" s="46"/>
      <c r="H68" s="138">
        <v>-100</v>
      </c>
      <c r="I68" s="138">
        <v>-3</v>
      </c>
      <c r="J68" s="138">
        <v>-61</v>
      </c>
      <c r="K68" s="2"/>
    </row>
    <row x14ac:dyDescent="0.25" r="69" customHeight="1" ht="17.25">
      <c r="A69" s="117" t="s">
        <v>5670</v>
      </c>
      <c r="B69" s="118" t="s">
        <v>14</v>
      </c>
      <c r="C69" s="46"/>
      <c r="D69" s="46"/>
      <c r="E69" s="138">
        <v>-140</v>
      </c>
      <c r="F69" s="46"/>
      <c r="G69" s="138">
        <v>-170</v>
      </c>
      <c r="H69" s="138">
        <v>-170</v>
      </c>
      <c r="I69" s="46"/>
      <c r="J69" s="46"/>
      <c r="K69" s="2"/>
    </row>
    <row x14ac:dyDescent="0.25" r="70" customHeight="1" ht="17.25">
      <c r="A70" s="15" t="s">
        <v>1018</v>
      </c>
      <c r="B70" s="16" t="s">
        <v>14</v>
      </c>
      <c r="C70" s="17">
        <v>-68</v>
      </c>
      <c r="D70" s="46"/>
      <c r="E70" s="138">
        <v>-400</v>
      </c>
      <c r="F70" s="46"/>
      <c r="G70" s="138">
        <v>-100</v>
      </c>
      <c r="H70" s="46"/>
      <c r="I70" s="46"/>
      <c r="J70" s="138">
        <v>-16</v>
      </c>
      <c r="K70" s="2"/>
    </row>
    <row x14ac:dyDescent="0.25" r="71" customHeight="1" ht="17.25">
      <c r="A71" s="15" t="s">
        <v>1021</v>
      </c>
      <c r="B71" s="16" t="s">
        <v>14</v>
      </c>
      <c r="C71" s="17">
        <v>-119</v>
      </c>
      <c r="D71" s="46"/>
      <c r="E71" s="46"/>
      <c r="F71" s="46"/>
      <c r="G71" s="138">
        <v>-150</v>
      </c>
      <c r="H71" s="46"/>
      <c r="I71" s="138">
        <v>-400</v>
      </c>
      <c r="J71" s="46"/>
      <c r="K71" s="2"/>
    </row>
    <row x14ac:dyDescent="0.25" r="72" customHeight="1" ht="15.75">
      <c r="A72" s="15" t="s">
        <v>1021</v>
      </c>
      <c r="B72" s="16" t="s">
        <v>14</v>
      </c>
      <c r="C72" s="17">
        <v>-189</v>
      </c>
      <c r="D72" s="46"/>
      <c r="E72" s="46"/>
      <c r="F72" s="46"/>
      <c r="G72" s="46"/>
      <c r="H72" s="46"/>
      <c r="I72" s="138">
        <v>-200</v>
      </c>
      <c r="J72" s="138">
        <v>-230</v>
      </c>
      <c r="K72" s="2"/>
    </row>
    <row x14ac:dyDescent="0.25" r="73" customHeight="1" ht="17.25">
      <c r="A73" s="117" t="s">
        <v>616</v>
      </c>
      <c r="B73" s="118" t="s">
        <v>14</v>
      </c>
      <c r="C73" s="138">
        <v>-75</v>
      </c>
      <c r="D73" s="46"/>
      <c r="E73" s="138">
        <v>-140</v>
      </c>
      <c r="F73" s="46"/>
      <c r="G73" s="46"/>
      <c r="H73" s="46"/>
      <c r="I73" s="46"/>
      <c r="J73" s="46"/>
      <c r="K73" s="2"/>
    </row>
    <row x14ac:dyDescent="0.25" r="74" customHeight="1" ht="17.25">
      <c r="A74" s="117" t="s">
        <v>616</v>
      </c>
      <c r="B74" s="118" t="s">
        <v>14</v>
      </c>
      <c r="C74" s="46"/>
      <c r="D74" s="46"/>
      <c r="E74" s="46"/>
      <c r="F74" s="46"/>
      <c r="G74" s="138">
        <v>-315</v>
      </c>
      <c r="H74" s="138">
        <v>-1030</v>
      </c>
      <c r="I74" s="46"/>
      <c r="J74" s="46"/>
      <c r="K74" s="2"/>
    </row>
    <row x14ac:dyDescent="0.25" r="75" customHeight="1" ht="17.25">
      <c r="A75" s="117" t="s">
        <v>616</v>
      </c>
      <c r="B75" s="118" t="s">
        <v>14</v>
      </c>
      <c r="C75" s="46"/>
      <c r="D75" s="46"/>
      <c r="E75" s="46"/>
      <c r="F75" s="46"/>
      <c r="G75" s="138">
        <v>-400</v>
      </c>
      <c r="H75" s="138">
        <v>-400</v>
      </c>
      <c r="I75" s="46"/>
      <c r="J75" s="46"/>
      <c r="K75" s="2"/>
    </row>
    <row x14ac:dyDescent="0.25" r="76" customHeight="1" ht="17.25">
      <c r="A76" s="117" t="s">
        <v>618</v>
      </c>
      <c r="B76" s="118" t="s">
        <v>14</v>
      </c>
      <c r="C76" s="46"/>
      <c r="D76" s="138">
        <v>-17</v>
      </c>
      <c r="E76" s="46"/>
      <c r="F76" s="46"/>
      <c r="G76" s="46"/>
      <c r="H76" s="46"/>
      <c r="I76" s="46"/>
      <c r="J76" s="138">
        <v>-120</v>
      </c>
      <c r="K76" s="2"/>
    </row>
    <row x14ac:dyDescent="0.25" r="77" customHeight="1" ht="17.25">
      <c r="A77" s="117" t="s">
        <v>618</v>
      </c>
      <c r="B77" s="118" t="s">
        <v>14</v>
      </c>
      <c r="C77" s="138">
        <v>-100</v>
      </c>
      <c r="D77" s="46"/>
      <c r="E77" s="138">
        <v>-100</v>
      </c>
      <c r="F77" s="46"/>
      <c r="G77" s="46"/>
      <c r="H77" s="46"/>
      <c r="I77" s="46"/>
      <c r="J77" s="46"/>
      <c r="K77" s="2"/>
    </row>
    <row x14ac:dyDescent="0.25" r="78" customHeight="1" ht="17.25">
      <c r="A78" s="117" t="s">
        <v>1029</v>
      </c>
      <c r="B78" s="118" t="s">
        <v>14</v>
      </c>
      <c r="C78" s="46"/>
      <c r="D78" s="46"/>
      <c r="E78" s="46"/>
      <c r="F78" s="46"/>
      <c r="G78" s="46"/>
      <c r="H78" s="46"/>
      <c r="I78" s="138">
        <v>-2000</v>
      </c>
      <c r="J78" s="138">
        <v>-24</v>
      </c>
      <c r="K78" s="2"/>
    </row>
    <row x14ac:dyDescent="0.25" r="79" customHeight="1" ht="17.25">
      <c r="A79" s="117" t="s">
        <v>1029</v>
      </c>
      <c r="B79" s="118" t="s">
        <v>14</v>
      </c>
      <c r="C79" s="46"/>
      <c r="D79" s="46"/>
      <c r="E79" s="46"/>
      <c r="F79" s="46"/>
      <c r="G79" s="138">
        <v>-280</v>
      </c>
      <c r="H79" s="46"/>
      <c r="I79" s="138">
        <v>-38</v>
      </c>
      <c r="J79" s="138">
        <v>-112</v>
      </c>
      <c r="K79" s="2"/>
    </row>
    <row x14ac:dyDescent="0.25" r="80" customHeight="1" ht="17.25">
      <c r="A80" s="117" t="s">
        <v>389</v>
      </c>
      <c r="B80" s="118" t="s">
        <v>14</v>
      </c>
      <c r="C80" s="46"/>
      <c r="D80" s="138">
        <v>-162</v>
      </c>
      <c r="E80" s="46"/>
      <c r="F80" s="46"/>
      <c r="G80" s="46"/>
      <c r="H80" s="46"/>
      <c r="I80" s="46"/>
      <c r="J80" s="46"/>
      <c r="K80" s="2"/>
    </row>
    <row x14ac:dyDescent="0.25" r="81" customHeight="1" ht="17.25">
      <c r="A81" s="117" t="s">
        <v>389</v>
      </c>
      <c r="B81" s="118" t="s">
        <v>14</v>
      </c>
      <c r="C81" s="46"/>
      <c r="D81" s="46"/>
      <c r="E81" s="46"/>
      <c r="F81" s="46"/>
      <c r="G81" s="46"/>
      <c r="H81" s="138">
        <v>-500</v>
      </c>
      <c r="I81" s="46"/>
      <c r="J81" s="46"/>
      <c r="K81" s="2"/>
    </row>
    <row x14ac:dyDescent="0.25" r="82" customHeight="1" ht="17.25">
      <c r="A82" s="117" t="s">
        <v>389</v>
      </c>
      <c r="B82" s="118" t="s">
        <v>14</v>
      </c>
      <c r="C82" s="46"/>
      <c r="D82" s="46"/>
      <c r="E82" s="138">
        <v>-200</v>
      </c>
      <c r="F82" s="46"/>
      <c r="G82" s="46"/>
      <c r="H82" s="46"/>
      <c r="I82" s="46"/>
      <c r="J82" s="46"/>
      <c r="K82" s="2"/>
    </row>
    <row x14ac:dyDescent="0.25" r="83" customHeight="1" ht="17.25">
      <c r="A83" s="117" t="s">
        <v>620</v>
      </c>
      <c r="B83" s="118" t="s">
        <v>14</v>
      </c>
      <c r="C83" s="46"/>
      <c r="D83" s="46"/>
      <c r="E83" s="138">
        <v>-289</v>
      </c>
      <c r="F83" s="138">
        <v>-470</v>
      </c>
      <c r="G83" s="46"/>
      <c r="H83" s="138">
        <v>-835</v>
      </c>
      <c r="I83" s="138">
        <v>-24</v>
      </c>
      <c r="J83" s="138">
        <v>-79</v>
      </c>
      <c r="K83" s="2"/>
    </row>
    <row x14ac:dyDescent="0.25" r="84" customHeight="1" ht="17.25">
      <c r="A84" s="117" t="s">
        <v>1033</v>
      </c>
      <c r="B84" s="118" t="s">
        <v>14</v>
      </c>
      <c r="C84" s="46"/>
      <c r="D84" s="46"/>
      <c r="E84" s="138">
        <v>-100</v>
      </c>
      <c r="F84" s="46"/>
      <c r="G84" s="46"/>
      <c r="H84" s="46"/>
      <c r="I84" s="138">
        <v>-200</v>
      </c>
      <c r="J84" s="46"/>
      <c r="K84" s="2"/>
    </row>
    <row x14ac:dyDescent="0.25" r="85" customHeight="1" ht="17.25">
      <c r="A85" s="15" t="s">
        <v>622</v>
      </c>
      <c r="B85" s="16" t="s">
        <v>14</v>
      </c>
      <c r="C85" s="46"/>
      <c r="D85" s="46"/>
      <c r="E85" s="138">
        <v>-50</v>
      </c>
      <c r="F85" s="46"/>
      <c r="G85" s="46"/>
      <c r="H85" s="46"/>
      <c r="I85" s="138">
        <v>-100</v>
      </c>
      <c r="J85" s="46"/>
      <c r="K85" s="2"/>
    </row>
    <row x14ac:dyDescent="0.25" r="86" customHeight="1" ht="17.25">
      <c r="A86" s="15" t="s">
        <v>622</v>
      </c>
      <c r="B86" s="16" t="s">
        <v>14</v>
      </c>
      <c r="C86" s="46"/>
      <c r="D86" s="138">
        <v>-17</v>
      </c>
      <c r="E86" s="46"/>
      <c r="F86" s="46"/>
      <c r="G86" s="46"/>
      <c r="H86" s="46"/>
      <c r="I86" s="46"/>
      <c r="J86" s="46"/>
      <c r="K86" s="2"/>
    </row>
    <row x14ac:dyDescent="0.25" r="87" customHeight="1" ht="17.25">
      <c r="A87" s="21" t="s">
        <v>4388</v>
      </c>
      <c r="B87" s="47"/>
      <c r="C87" s="23">
        <f>SUM(C50:C86)</f>
      </c>
      <c r="D87" s="23">
        <f>SUM(D50:D86)</f>
      </c>
      <c r="E87" s="23">
        <f>SUM(E50:E86)</f>
      </c>
      <c r="F87" s="23">
        <f>SUM(F50:F86)</f>
      </c>
      <c r="G87" s="23">
        <f>SUM(G50:G86)</f>
      </c>
      <c r="H87" s="23">
        <f>SUM(H50:H86)</f>
      </c>
      <c r="I87" s="23">
        <f>SUM(I50:I86)</f>
      </c>
      <c r="J87" s="23">
        <f>SUM(J50:J86)</f>
      </c>
      <c r="K87" s="2"/>
    </row>
    <row x14ac:dyDescent="0.25" r="88" customHeight="1" ht="17.25">
      <c r="A88" s="15">
        <v>43872</v>
      </c>
      <c r="B88" s="16" t="s">
        <v>14</v>
      </c>
      <c r="C88" s="46"/>
      <c r="D88" s="46"/>
      <c r="E88" s="138">
        <v>-100</v>
      </c>
      <c r="F88" s="46"/>
      <c r="G88" s="138">
        <v>-50</v>
      </c>
      <c r="H88" s="138">
        <v>-150</v>
      </c>
      <c r="I88" s="46"/>
      <c r="J88" s="138">
        <v>-30</v>
      </c>
      <c r="K88" s="2"/>
    </row>
    <row x14ac:dyDescent="0.25" r="89" customHeight="1" ht="17.25">
      <c r="A89" s="117">
        <v>43901</v>
      </c>
      <c r="B89" s="118" t="s">
        <v>14</v>
      </c>
      <c r="C89" s="46"/>
      <c r="D89" s="46"/>
      <c r="E89" s="46"/>
      <c r="F89" s="46"/>
      <c r="G89" s="138">
        <v>-100</v>
      </c>
      <c r="H89" s="138">
        <v>-415</v>
      </c>
      <c r="I89" s="46"/>
      <c r="J89" s="46"/>
      <c r="K89" s="2"/>
    </row>
    <row x14ac:dyDescent="0.25" r="90" customHeight="1" ht="17.25">
      <c r="A90" s="117">
        <v>43962</v>
      </c>
      <c r="B90" s="118" t="s">
        <v>14</v>
      </c>
      <c r="C90" s="46"/>
      <c r="D90" s="46"/>
      <c r="E90" s="46"/>
      <c r="F90" s="46"/>
      <c r="G90" s="138">
        <v>-220</v>
      </c>
      <c r="H90" s="46"/>
      <c r="I90" s="46"/>
      <c r="J90" s="46"/>
      <c r="K90" s="2"/>
    </row>
    <row x14ac:dyDescent="0.25" r="91" customHeight="1" ht="17.25">
      <c r="A91" s="117">
        <v>43993</v>
      </c>
      <c r="B91" s="118" t="s">
        <v>14</v>
      </c>
      <c r="C91" s="46"/>
      <c r="D91" s="46"/>
      <c r="E91" s="46"/>
      <c r="F91" s="46"/>
      <c r="G91" s="46"/>
      <c r="H91" s="46"/>
      <c r="I91" s="138">
        <v>-2263</v>
      </c>
      <c r="J91" s="46"/>
      <c r="K91" s="2"/>
    </row>
    <row x14ac:dyDescent="0.25" r="92" customHeight="1" ht="17.25">
      <c r="A92" s="15">
        <v>44023</v>
      </c>
      <c r="B92" s="16" t="s">
        <v>14</v>
      </c>
      <c r="C92" s="46"/>
      <c r="D92" s="46"/>
      <c r="E92" s="46"/>
      <c r="F92" s="46"/>
      <c r="G92" s="46"/>
      <c r="H92" s="46"/>
      <c r="I92" s="46"/>
      <c r="J92" s="138">
        <v>-15</v>
      </c>
      <c r="K92" s="2"/>
    </row>
    <row x14ac:dyDescent="0.25" r="93" customHeight="1" ht="17.25">
      <c r="A93" s="117">
        <v>44115</v>
      </c>
      <c r="B93" s="118" t="s">
        <v>14</v>
      </c>
      <c r="C93" s="46"/>
      <c r="D93" s="46"/>
      <c r="E93" s="46"/>
      <c r="F93" s="46"/>
      <c r="G93" s="46"/>
      <c r="H93" s="46"/>
      <c r="I93" s="138">
        <v>-17</v>
      </c>
      <c r="J93" s="46"/>
      <c r="K93" s="2"/>
    </row>
    <row x14ac:dyDescent="0.25" r="94" customHeight="1" ht="17.25">
      <c r="A94" s="117">
        <v>44146</v>
      </c>
      <c r="B94" s="118" t="s">
        <v>14</v>
      </c>
      <c r="C94" s="46"/>
      <c r="D94" s="46"/>
      <c r="E94" s="138">
        <v>-325</v>
      </c>
      <c r="F94" s="46"/>
      <c r="G94" s="46"/>
      <c r="H94" s="46"/>
      <c r="I94" s="46"/>
      <c r="J94" s="138">
        <v>-84</v>
      </c>
      <c r="K94" s="2"/>
    </row>
    <row x14ac:dyDescent="0.25" r="95" customHeight="1" ht="17.25">
      <c r="A95" s="117">
        <v>44146</v>
      </c>
      <c r="B95" s="118" t="s">
        <v>14</v>
      </c>
      <c r="C95" s="46"/>
      <c r="D95" s="138">
        <v>-167</v>
      </c>
      <c r="E95" s="46"/>
      <c r="F95" s="46"/>
      <c r="G95" s="46"/>
      <c r="H95" s="46"/>
      <c r="I95" s="138">
        <v>-64</v>
      </c>
      <c r="J95" s="138">
        <v>-77</v>
      </c>
      <c r="K95" s="2"/>
    </row>
    <row x14ac:dyDescent="0.25" r="96" customHeight="1" ht="17.25">
      <c r="A96" s="117">
        <v>44146</v>
      </c>
      <c r="B96" s="118" t="s">
        <v>14</v>
      </c>
      <c r="C96" s="46"/>
      <c r="D96" s="46"/>
      <c r="E96" s="46"/>
      <c r="F96" s="46"/>
      <c r="G96" s="46"/>
      <c r="H96" s="46"/>
      <c r="I96" s="46"/>
      <c r="J96" s="138">
        <v>-17</v>
      </c>
      <c r="K96" s="2"/>
    </row>
    <row x14ac:dyDescent="0.25" r="97" customHeight="1" ht="17.25">
      <c r="A97" s="117">
        <v>44176</v>
      </c>
      <c r="B97" s="118" t="s">
        <v>14</v>
      </c>
      <c r="C97" s="46"/>
      <c r="D97" s="46"/>
      <c r="E97" s="46"/>
      <c r="F97" s="46"/>
      <c r="G97" s="138">
        <v>-468</v>
      </c>
      <c r="H97" s="46"/>
      <c r="I97" s="46"/>
      <c r="J97" s="46"/>
      <c r="K97" s="2"/>
    </row>
    <row x14ac:dyDescent="0.25" r="98" customHeight="1" ht="17.25">
      <c r="A98" s="117" t="s">
        <v>5627</v>
      </c>
      <c r="B98" s="118" t="s">
        <v>14</v>
      </c>
      <c r="C98" s="46"/>
      <c r="D98" s="46"/>
      <c r="E98" s="46"/>
      <c r="F98" s="46"/>
      <c r="G98" s="138">
        <v>-200</v>
      </c>
      <c r="H98" s="46"/>
      <c r="I98" s="46"/>
      <c r="J98" s="46"/>
      <c r="K98" s="2"/>
    </row>
    <row x14ac:dyDescent="0.25" r="99" customHeight="1" ht="17.25">
      <c r="A99" s="117" t="s">
        <v>391</v>
      </c>
      <c r="B99" s="118" t="s">
        <v>14</v>
      </c>
      <c r="C99" s="46"/>
      <c r="D99" s="46"/>
      <c r="E99" s="46"/>
      <c r="F99" s="46"/>
      <c r="G99" s="138">
        <v>-400</v>
      </c>
      <c r="H99" s="46"/>
      <c r="I99" s="138">
        <v>-25</v>
      </c>
      <c r="J99" s="138">
        <v>-57</v>
      </c>
      <c r="K99" s="2"/>
    </row>
    <row x14ac:dyDescent="0.25" r="100" customHeight="1" ht="17.25">
      <c r="A100" s="117" t="s">
        <v>5529</v>
      </c>
      <c r="B100" s="118" t="s">
        <v>14</v>
      </c>
      <c r="C100" s="46"/>
      <c r="D100" s="46"/>
      <c r="E100" s="46"/>
      <c r="F100" s="46"/>
      <c r="G100" s="138">
        <v>-612</v>
      </c>
      <c r="H100" s="46"/>
      <c r="I100" s="46"/>
      <c r="J100" s="46"/>
      <c r="K100" s="2"/>
    </row>
    <row x14ac:dyDescent="0.25" r="101" customHeight="1" ht="17.25">
      <c r="A101" s="117" t="s">
        <v>1357</v>
      </c>
      <c r="B101" s="118" t="s">
        <v>14</v>
      </c>
      <c r="C101" s="46"/>
      <c r="D101" s="46"/>
      <c r="E101" s="46"/>
      <c r="F101" s="46"/>
      <c r="G101" s="46"/>
      <c r="H101" s="46"/>
      <c r="I101" s="138">
        <v>-36</v>
      </c>
      <c r="J101" s="138">
        <v>-12</v>
      </c>
      <c r="K101" s="2"/>
    </row>
    <row x14ac:dyDescent="0.25" r="102" customHeight="1" ht="17.25">
      <c r="A102" s="15" t="s">
        <v>1157</v>
      </c>
      <c r="B102" s="16" t="s">
        <v>14</v>
      </c>
      <c r="C102" s="46"/>
      <c r="D102" s="46"/>
      <c r="E102" s="46"/>
      <c r="F102" s="46"/>
      <c r="G102" s="46"/>
      <c r="H102" s="46"/>
      <c r="I102" s="46"/>
      <c r="J102" s="138">
        <v>-33</v>
      </c>
      <c r="K102" s="2"/>
    </row>
    <row x14ac:dyDescent="0.25" r="103" customHeight="1" ht="17.25">
      <c r="A103" s="33" t="s">
        <v>5564</v>
      </c>
      <c r="B103" s="34" t="s">
        <v>14</v>
      </c>
      <c r="C103" s="46"/>
      <c r="D103" s="138">
        <v>-80</v>
      </c>
      <c r="E103" s="46"/>
      <c r="F103" s="46"/>
      <c r="G103" s="46"/>
      <c r="H103" s="46"/>
      <c r="I103" s="138">
        <v>-2</v>
      </c>
      <c r="J103" s="138">
        <v>-42</v>
      </c>
      <c r="K103" s="2"/>
    </row>
    <row x14ac:dyDescent="0.25" r="104" customHeight="1" ht="17.25">
      <c r="A104" s="33" t="s">
        <v>5564</v>
      </c>
      <c r="B104" s="34" t="s">
        <v>14</v>
      </c>
      <c r="C104" s="46"/>
      <c r="D104" s="46"/>
      <c r="E104" s="46"/>
      <c r="F104" s="138">
        <v>-522</v>
      </c>
      <c r="G104" s="138">
        <v>-64</v>
      </c>
      <c r="H104" s="46"/>
      <c r="I104" s="46"/>
      <c r="J104" s="46"/>
      <c r="K104" s="2"/>
    </row>
    <row x14ac:dyDescent="0.25" r="105" customHeight="1" ht="17.25">
      <c r="A105" s="117" t="s">
        <v>1358</v>
      </c>
      <c r="B105" s="118" t="s">
        <v>14</v>
      </c>
      <c r="C105" s="46"/>
      <c r="D105" s="46"/>
      <c r="E105" s="46"/>
      <c r="F105" s="46"/>
      <c r="G105" s="46"/>
      <c r="H105" s="46"/>
      <c r="I105" s="46"/>
      <c r="J105" s="138">
        <v>-43</v>
      </c>
      <c r="K105" s="2"/>
    </row>
    <row x14ac:dyDescent="0.25" r="106" customHeight="1" ht="17.25">
      <c r="A106" s="15" t="s">
        <v>5543</v>
      </c>
      <c r="B106" s="16" t="s">
        <v>14</v>
      </c>
      <c r="C106" s="46"/>
      <c r="D106" s="138">
        <v>-140</v>
      </c>
      <c r="E106" s="46"/>
      <c r="F106" s="46"/>
      <c r="G106" s="46"/>
      <c r="H106" s="46"/>
      <c r="I106" s="138">
        <v>-53</v>
      </c>
      <c r="J106" s="138">
        <v>-51</v>
      </c>
      <c r="K106" s="2"/>
    </row>
    <row x14ac:dyDescent="0.25" r="107" customHeight="1" ht="17.25">
      <c r="A107" s="15" t="s">
        <v>1158</v>
      </c>
      <c r="B107" s="16" t="s">
        <v>14</v>
      </c>
      <c r="C107" s="46"/>
      <c r="D107" s="138">
        <v>-35</v>
      </c>
      <c r="E107" s="46"/>
      <c r="F107" s="46"/>
      <c r="G107" s="46"/>
      <c r="H107" s="46"/>
      <c r="I107" s="138">
        <v>-3</v>
      </c>
      <c r="J107" s="138">
        <v>-21</v>
      </c>
      <c r="K107" s="2"/>
    </row>
    <row x14ac:dyDescent="0.25" r="108" customHeight="1" ht="17.25">
      <c r="A108" s="33" t="s">
        <v>5671</v>
      </c>
      <c r="B108" s="34" t="s">
        <v>14</v>
      </c>
      <c r="C108" s="46"/>
      <c r="D108" s="138">
        <v>-38</v>
      </c>
      <c r="E108" s="46"/>
      <c r="F108" s="46"/>
      <c r="G108" s="46"/>
      <c r="H108" s="46"/>
      <c r="I108" s="138">
        <v>-34</v>
      </c>
      <c r="J108" s="138">
        <v>-110</v>
      </c>
      <c r="K108" s="2"/>
    </row>
    <row x14ac:dyDescent="0.25" r="109" customHeight="1" ht="17.25">
      <c r="A109" s="21" t="s">
        <v>4407</v>
      </c>
      <c r="B109" s="47"/>
      <c r="C109" s="23">
        <f>SUM(C87:C108)</f>
      </c>
      <c r="D109" s="23">
        <f>SUM(D87:D108)</f>
      </c>
      <c r="E109" s="23">
        <f>SUM(E87:E108)</f>
      </c>
      <c r="F109" s="23">
        <f>SUM(F87:F108)</f>
      </c>
      <c r="G109" s="23">
        <f>SUM(G87:G108)</f>
      </c>
      <c r="H109" s="23">
        <f>SUM(H87:H108)</f>
      </c>
      <c r="I109" s="23">
        <f>SUM(I87:I108)</f>
      </c>
      <c r="J109" s="23">
        <f>SUM(J87:J108)</f>
      </c>
      <c r="K109" s="2"/>
    </row>
    <row x14ac:dyDescent="0.25" r="110" customHeight="1" ht="17.25">
      <c r="A110" s="117">
        <v>43842</v>
      </c>
      <c r="B110" s="118" t="s">
        <v>14</v>
      </c>
      <c r="C110" s="46"/>
      <c r="D110" s="138">
        <v>-123</v>
      </c>
      <c r="E110" s="46"/>
      <c r="F110" s="46"/>
      <c r="G110" s="46"/>
      <c r="H110" s="46"/>
      <c r="I110" s="138">
        <v>-9</v>
      </c>
      <c r="J110" s="46"/>
      <c r="K110" s="2"/>
    </row>
    <row x14ac:dyDescent="0.25" r="111" customHeight="1" ht="17.25">
      <c r="A111" s="15">
        <v>43963</v>
      </c>
      <c r="B111" s="16" t="s">
        <v>14</v>
      </c>
      <c r="C111" s="36"/>
      <c r="D111" s="138">
        <v>-59</v>
      </c>
      <c r="E111" s="46"/>
      <c r="F111" s="46"/>
      <c r="G111" s="46"/>
      <c r="H111" s="46"/>
      <c r="I111" s="138">
        <v>-14</v>
      </c>
      <c r="J111" s="138">
        <v>-26</v>
      </c>
      <c r="K111" s="2"/>
    </row>
    <row x14ac:dyDescent="0.25" r="112" customHeight="1" ht="17.25">
      <c r="A112" s="33" t="s">
        <v>1359</v>
      </c>
      <c r="B112" s="34" t="s">
        <v>14</v>
      </c>
      <c r="C112" s="46"/>
      <c r="D112" s="138">
        <v>-18</v>
      </c>
      <c r="E112" s="46"/>
      <c r="F112" s="46"/>
      <c r="G112" s="46"/>
      <c r="H112" s="46"/>
      <c r="I112" s="46"/>
      <c r="J112" s="138">
        <v>-23</v>
      </c>
      <c r="K112" s="2"/>
    </row>
    <row x14ac:dyDescent="0.25" r="113" customHeight="1" ht="17.25">
      <c r="A113" s="33" t="s">
        <v>627</v>
      </c>
      <c r="B113" s="34" t="s">
        <v>14</v>
      </c>
      <c r="C113" s="46"/>
      <c r="D113" s="138">
        <v>-121</v>
      </c>
      <c r="E113" s="46"/>
      <c r="F113" s="46"/>
      <c r="G113" s="46"/>
      <c r="H113" s="46"/>
      <c r="I113" s="138">
        <v>-31</v>
      </c>
      <c r="J113" s="138">
        <v>-56</v>
      </c>
      <c r="K113" s="2"/>
    </row>
    <row x14ac:dyDescent="0.25" r="114" customHeight="1" ht="17.25">
      <c r="A114" s="33" t="s">
        <v>572</v>
      </c>
      <c r="B114" s="34" t="s">
        <v>14</v>
      </c>
      <c r="C114" s="46"/>
      <c r="D114" s="46"/>
      <c r="E114" s="46"/>
      <c r="F114" s="46"/>
      <c r="G114" s="46"/>
      <c r="H114" s="46"/>
      <c r="I114" s="138">
        <v>-763</v>
      </c>
      <c r="J114" s="138">
        <v>-73</v>
      </c>
      <c r="K114" s="2"/>
    </row>
    <row x14ac:dyDescent="0.25" r="115" customHeight="1" ht="17.25">
      <c r="A115" s="21" t="s">
        <v>4408</v>
      </c>
      <c r="B115" s="47"/>
      <c r="C115" s="23">
        <f>SUM(C109:C114)</f>
      </c>
      <c r="D115" s="23">
        <f>SUM(D109:D114)</f>
      </c>
      <c r="E115" s="23">
        <f>SUM(E109:E114)</f>
      </c>
      <c r="F115" s="23">
        <f>SUM(F109:F114)</f>
      </c>
      <c r="G115" s="23">
        <f>SUM(G109:G114)</f>
      </c>
      <c r="H115" s="23">
        <f>SUM(H109:H114)</f>
      </c>
      <c r="I115" s="23">
        <f>SUM(I109:I114)</f>
      </c>
      <c r="J115" s="23">
        <f>SUM(J109:J114)</f>
      </c>
      <c r="K115" s="2"/>
    </row>
    <row x14ac:dyDescent="0.25" r="116" customHeight="1" ht="17.25">
      <c r="A116" s="15">
        <v>44317</v>
      </c>
      <c r="B116" s="16" t="s">
        <v>14</v>
      </c>
      <c r="C116" s="36"/>
      <c r="D116" s="98"/>
      <c r="E116" s="138">
        <v>-400</v>
      </c>
      <c r="F116" s="138">
        <v>-250</v>
      </c>
      <c r="G116" s="46"/>
      <c r="H116" s="46"/>
      <c r="I116" s="138">
        <v>-3</v>
      </c>
      <c r="J116" s="138">
        <v>-47</v>
      </c>
      <c r="K116" s="2"/>
    </row>
    <row x14ac:dyDescent="0.25" r="117" customHeight="1" ht="17.25">
      <c r="A117" s="15">
        <v>44378</v>
      </c>
      <c r="B117" s="16" t="s">
        <v>14</v>
      </c>
      <c r="C117" s="36"/>
      <c r="D117" s="46"/>
      <c r="E117" s="138">
        <v>-56</v>
      </c>
      <c r="F117" s="46"/>
      <c r="G117" s="46"/>
      <c r="H117" s="46"/>
      <c r="I117" s="46"/>
      <c r="J117" s="46"/>
      <c r="K117" s="2"/>
    </row>
    <row x14ac:dyDescent="0.25" r="118" customHeight="1" ht="17.25">
      <c r="A118" s="15">
        <v>44501</v>
      </c>
      <c r="B118" s="16" t="s">
        <v>14</v>
      </c>
      <c r="C118" s="46"/>
      <c r="D118" s="46"/>
      <c r="E118" s="138">
        <v>-700</v>
      </c>
      <c r="F118" s="138">
        <v>-520</v>
      </c>
      <c r="G118" s="46"/>
      <c r="H118" s="46"/>
      <c r="I118" s="138">
        <v>-19</v>
      </c>
      <c r="J118" s="138">
        <v>-58</v>
      </c>
      <c r="K118" s="2"/>
    </row>
    <row x14ac:dyDescent="0.25" r="119" customHeight="1" ht="17.25">
      <c r="A119" s="33" t="s">
        <v>4859</v>
      </c>
      <c r="B119" s="34" t="s">
        <v>14</v>
      </c>
      <c r="C119" s="46"/>
      <c r="D119" s="46"/>
      <c r="E119" s="138">
        <v>-310</v>
      </c>
      <c r="F119" s="138">
        <v>-114</v>
      </c>
      <c r="G119" s="46"/>
      <c r="H119" s="46"/>
      <c r="I119" s="46"/>
      <c r="J119" s="46"/>
      <c r="K119" s="2"/>
    </row>
    <row x14ac:dyDescent="0.25" r="120" customHeight="1" ht="17.25">
      <c r="A120" s="33" t="s">
        <v>4862</v>
      </c>
      <c r="B120" s="34" t="s">
        <v>14</v>
      </c>
      <c r="C120" s="46"/>
      <c r="D120" s="46"/>
      <c r="E120" s="138">
        <v>-703</v>
      </c>
      <c r="F120" s="138">
        <v>-310</v>
      </c>
      <c r="G120" s="46"/>
      <c r="H120" s="46"/>
      <c r="I120" s="46"/>
      <c r="J120" s="46"/>
      <c r="K120" s="2"/>
    </row>
    <row x14ac:dyDescent="0.25" r="121" customHeight="1" ht="17.25">
      <c r="A121" s="241" t="s">
        <v>1045</v>
      </c>
      <c r="B121" s="242" t="s">
        <v>14</v>
      </c>
      <c r="C121" s="46"/>
      <c r="D121" s="46"/>
      <c r="E121" s="46"/>
      <c r="F121" s="46"/>
      <c r="G121" s="46"/>
      <c r="H121" s="46"/>
      <c r="I121" s="138">
        <v>-20</v>
      </c>
      <c r="J121" s="138">
        <v>-26</v>
      </c>
      <c r="K121" s="2"/>
    </row>
    <row x14ac:dyDescent="0.25" r="122" customHeight="1" ht="17.25">
      <c r="A122" s="21" t="s">
        <v>4409</v>
      </c>
      <c r="B122" s="47"/>
      <c r="C122" s="23">
        <f>SUM(C115:C121)</f>
      </c>
      <c r="D122" s="23">
        <f>SUM(D115:D121)</f>
      </c>
      <c r="E122" s="23">
        <f>SUM(E115:E121)</f>
      </c>
      <c r="F122" s="23">
        <f>SUM(F115:F121)</f>
      </c>
      <c r="G122" s="23">
        <f>SUM(G115:G121)</f>
      </c>
      <c r="H122" s="23">
        <f>SUM(H115:H121)</f>
      </c>
      <c r="I122" s="49">
        <f>SUM(I115:I121)</f>
      </c>
      <c r="J122" s="49">
        <f>SUM(J115:J121)</f>
      </c>
      <c r="K122" s="2"/>
    </row>
    <row x14ac:dyDescent="0.25" r="123" customHeight="1" ht="17.25">
      <c r="A123" s="252">
        <v>44318</v>
      </c>
      <c r="B123" s="253" t="s">
        <v>5628</v>
      </c>
      <c r="C123" s="98"/>
      <c r="D123" s="98"/>
      <c r="E123" s="98"/>
      <c r="F123" s="98"/>
      <c r="G123" s="98"/>
      <c r="H123" s="98"/>
      <c r="I123" s="472">
        <v>17</v>
      </c>
      <c r="J123" s="98"/>
      <c r="K123" s="4" t="s">
        <v>642</v>
      </c>
    </row>
    <row x14ac:dyDescent="0.25" r="124" customHeight="1" ht="17.25">
      <c r="A124" s="117">
        <v>44318</v>
      </c>
      <c r="B124" s="118" t="s">
        <v>14</v>
      </c>
      <c r="C124" s="46"/>
      <c r="D124" s="46"/>
      <c r="E124" s="46"/>
      <c r="F124" s="138">
        <v>-46</v>
      </c>
      <c r="G124" s="46"/>
      <c r="H124" s="46"/>
      <c r="I124" s="46"/>
      <c r="J124" s="138">
        <v>-1</v>
      </c>
      <c r="K124" s="2"/>
    </row>
    <row x14ac:dyDescent="0.25" r="125" customHeight="1" ht="17.25">
      <c r="A125" s="15">
        <v>44441</v>
      </c>
      <c r="B125" s="16" t="s">
        <v>14</v>
      </c>
      <c r="C125" s="46"/>
      <c r="D125" s="46"/>
      <c r="E125" s="46"/>
      <c r="F125" s="138">
        <v>-4</v>
      </c>
      <c r="G125" s="46"/>
      <c r="H125" s="46"/>
      <c r="I125" s="46"/>
      <c r="J125" s="46"/>
      <c r="K125" s="2"/>
    </row>
    <row x14ac:dyDescent="0.25" r="126" customHeight="1" ht="17.25">
      <c r="A126" s="247">
        <v>44441</v>
      </c>
      <c r="B126" s="248" t="s">
        <v>5531</v>
      </c>
      <c r="C126" s="98"/>
      <c r="D126" s="98"/>
      <c r="E126" s="98"/>
      <c r="F126" s="98"/>
      <c r="G126" s="98"/>
      <c r="H126" s="98"/>
      <c r="I126" s="472">
        <v>20</v>
      </c>
      <c r="J126" s="472">
        <v>7</v>
      </c>
      <c r="K126" s="4" t="s">
        <v>642</v>
      </c>
    </row>
    <row x14ac:dyDescent="0.25" r="127" customHeight="1" ht="17.25">
      <c r="A127" s="247" t="s">
        <v>1047</v>
      </c>
      <c r="B127" s="248" t="s">
        <v>5672</v>
      </c>
      <c r="C127" s="98"/>
      <c r="D127" s="98"/>
      <c r="E127" s="98"/>
      <c r="F127" s="98"/>
      <c r="G127" s="98"/>
      <c r="H127" s="98"/>
      <c r="I127" s="98"/>
      <c r="J127" s="472">
        <v>1</v>
      </c>
      <c r="K127" s="4" t="s">
        <v>642</v>
      </c>
    </row>
    <row x14ac:dyDescent="0.25" r="128" customHeight="1" ht="17.25">
      <c r="A128" s="117"/>
      <c r="B128" s="118"/>
      <c r="C128" s="46"/>
      <c r="D128" s="46"/>
      <c r="E128" s="46"/>
      <c r="F128" s="46"/>
      <c r="G128" s="46"/>
      <c r="H128" s="46"/>
      <c r="I128" s="46"/>
      <c r="J128" s="46"/>
      <c r="K128" s="2"/>
    </row>
    <row x14ac:dyDescent="0.25" r="129" customHeight="1" ht="17.25">
      <c r="A129" s="247"/>
      <c r="B129" s="248"/>
      <c r="C129" s="472">
        <f>SUM(C122:C128)</f>
      </c>
      <c r="D129" s="472">
        <f>SUM(D122:D128)</f>
      </c>
      <c r="E129" s="472">
        <f>SUM(E122:E128)</f>
      </c>
      <c r="F129" s="472">
        <f>SUM(F122:F128)</f>
      </c>
      <c r="G129" s="472">
        <f>SUM(G122:G128)</f>
      </c>
      <c r="H129" s="472">
        <f>SUM(H122:H128)</f>
      </c>
      <c r="I129" s="246">
        <f>SUM(I122:I128)</f>
      </c>
      <c r="J129" s="246">
        <f>SUM(J122:J128)</f>
      </c>
      <c r="K129" s="2"/>
    </row>
    <row x14ac:dyDescent="0.25" r="130" customHeight="1" ht="17.25">
      <c r="A130" s="185" t="s">
        <v>5532</v>
      </c>
      <c r="B130" s="186"/>
      <c r="C130" s="187">
        <f>SUM(C46)</f>
      </c>
      <c r="D130" s="187">
        <f>SUM(D46)</f>
      </c>
      <c r="E130" s="187">
        <f>SUM(E46)</f>
      </c>
      <c r="F130" s="187">
        <f>SUM(F46)</f>
      </c>
      <c r="G130" s="187">
        <f>SUM(G46)</f>
      </c>
      <c r="H130" s="187">
        <f>SUM(H46)</f>
      </c>
      <c r="I130" s="187">
        <f>SUM(I46)</f>
      </c>
      <c r="J130" s="187">
        <f>SUM(J46)</f>
      </c>
      <c r="K130" s="2"/>
    </row>
    <row x14ac:dyDescent="0.25" r="131" customHeight="1" ht="17.25">
      <c r="A131" s="766" t="s">
        <v>5673</v>
      </c>
      <c r="B131" s="257"/>
      <c r="C131" s="876">
        <v>2272</v>
      </c>
      <c r="D131" s="876">
        <v>1130</v>
      </c>
      <c r="E131" s="876">
        <v>5000</v>
      </c>
      <c r="F131" s="876">
        <v>2300</v>
      </c>
      <c r="G131" s="876">
        <v>4749</v>
      </c>
      <c r="H131" s="876">
        <v>4700</v>
      </c>
      <c r="I131" s="876">
        <v>10600</v>
      </c>
      <c r="J131" s="876">
        <v>4851</v>
      </c>
      <c r="K131" s="2"/>
    </row>
    <row x14ac:dyDescent="0.25" r="132" customHeight="1" ht="17.25">
      <c r="A132" s="185" t="s">
        <v>5674</v>
      </c>
      <c r="B132" s="186"/>
      <c r="C132" s="188">
        <f>SUM(C130-C131)</f>
      </c>
      <c r="D132" s="188">
        <f>SUM(D130-D131)</f>
      </c>
      <c r="E132" s="188">
        <f>SUM(E130-E131)</f>
      </c>
      <c r="F132" s="188">
        <f>SUM(F130-F131)</f>
      </c>
      <c r="G132" s="188">
        <f>SUM(G130-G131)</f>
      </c>
      <c r="H132" s="188">
        <f>SUM(H130-H131)</f>
      </c>
      <c r="I132" s="188">
        <f>SUM(I130-I131)</f>
      </c>
      <c r="J132" s="188">
        <f>SUM(J130-J131)</f>
      </c>
      <c r="K132" s="2"/>
    </row>
    <row x14ac:dyDescent="0.25" r="133" customHeight="1" ht="17.25">
      <c r="A133" s="37"/>
      <c r="B133" s="83"/>
      <c r="C133" s="3"/>
      <c r="D133" s="3"/>
      <c r="E133" s="3"/>
      <c r="F133" s="3"/>
      <c r="G133" s="3"/>
      <c r="H133" s="3"/>
      <c r="I133" s="3"/>
      <c r="J133" s="3"/>
      <c r="K133" s="2"/>
    </row>
    <row x14ac:dyDescent="0.25" r="134" customHeight="1" ht="17.25">
      <c r="A134" s="37"/>
      <c r="B134" s="83"/>
      <c r="C134" s="267" t="s">
        <v>368</v>
      </c>
      <c r="D134" s="267" t="s">
        <v>75</v>
      </c>
      <c r="E134" s="267" t="s">
        <v>7</v>
      </c>
      <c r="F134" s="267" t="s">
        <v>76</v>
      </c>
      <c r="G134" s="267" t="s">
        <v>8</v>
      </c>
      <c r="H134" s="267" t="s">
        <v>358</v>
      </c>
      <c r="I134" s="267" t="s">
        <v>9</v>
      </c>
      <c r="J134" s="267" t="s">
        <v>6</v>
      </c>
      <c r="K134" s="2"/>
    </row>
    <row x14ac:dyDescent="0.25" r="135" customHeight="1" ht="17.25">
      <c r="A135" s="127" t="s">
        <v>5535</v>
      </c>
      <c r="B135" s="83"/>
      <c r="C135" s="3"/>
      <c r="D135" s="3"/>
      <c r="E135" s="3"/>
      <c r="F135" s="3"/>
      <c r="G135" s="3"/>
      <c r="H135" s="3"/>
      <c r="I135" s="3"/>
      <c r="J135" s="3"/>
      <c r="K135" s="2"/>
    </row>
    <row x14ac:dyDescent="0.25" r="136" customHeight="1" ht="17.25">
      <c r="A136" s="127" t="s">
        <v>5536</v>
      </c>
      <c r="B136" s="128"/>
      <c r="C136" s="144"/>
      <c r="D136" s="144"/>
      <c r="E136" s="144"/>
      <c r="F136" s="144"/>
      <c r="G136" s="144"/>
      <c r="H136" s="3"/>
      <c r="I136" s="3"/>
      <c r="J136" s="3"/>
      <c r="K136" s="2"/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6"/>
  <sheetViews>
    <sheetView workbookViewId="0"/>
  </sheetViews>
  <sheetFormatPr defaultRowHeight="15" x14ac:dyDescent="0.25"/>
  <cols>
    <col min="1" max="1" style="39" width="14.576428571428572" customWidth="1" bestFit="1"/>
    <col min="2" max="2" style="88" width="20.862142857142857" customWidth="1" bestFit="1"/>
    <col min="3" max="3" style="116" width="12.147857142857141" customWidth="1" bestFit="1"/>
    <col min="4" max="4" style="116" width="13.290714285714287" customWidth="1" bestFit="1"/>
    <col min="5" max="5" style="116" width="14.005" customWidth="1" bestFit="1"/>
    <col min="6" max="6" style="116" width="11.719285714285713" customWidth="1" bestFit="1"/>
    <col min="7" max="7" style="116" width="13.862142857142858" customWidth="1" bestFit="1"/>
    <col min="8" max="8" style="41" width="13.576428571428572" customWidth="1" bestFit="1"/>
    <col min="9" max="9" style="41" width="15.576428571428572" customWidth="1" bestFit="1"/>
    <col min="10" max="10" style="41" width="12.147857142857141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  <c r="K1" s="2"/>
      <c r="L1" s="2"/>
      <c r="M1" s="2"/>
      <c r="N1" s="2"/>
      <c r="O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2"/>
      <c r="L2" s="2"/>
      <c r="M2" s="2"/>
      <c r="N2" s="2"/>
      <c r="O2" s="2"/>
    </row>
    <row x14ac:dyDescent="0.25" r="3" customHeight="1" ht="17.25">
      <c r="A3" s="1" t="s">
        <v>4943</v>
      </c>
      <c r="B3" s="83"/>
      <c r="C3" s="3"/>
      <c r="D3" s="3"/>
      <c r="E3" s="3"/>
      <c r="F3" s="3"/>
      <c r="G3" s="3"/>
      <c r="H3" s="3"/>
      <c r="I3" s="3"/>
      <c r="J3" s="3"/>
      <c r="K3" s="2"/>
      <c r="L3" s="2"/>
      <c r="M3" s="2"/>
      <c r="N3" s="2"/>
      <c r="O3" s="2"/>
    </row>
    <row x14ac:dyDescent="0.25" r="4" customHeight="1" ht="17.25">
      <c r="A4" s="1" t="s">
        <v>5522</v>
      </c>
      <c r="B4" s="83"/>
      <c r="C4" s="3"/>
      <c r="D4" s="3"/>
      <c r="E4" s="3"/>
      <c r="F4" s="3"/>
      <c r="G4" s="3"/>
      <c r="H4" s="3"/>
      <c r="I4" s="3"/>
      <c r="J4" s="3"/>
      <c r="K4" s="2"/>
      <c r="L4" s="2"/>
      <c r="M4" s="2"/>
      <c r="N4" s="2"/>
      <c r="O4" s="2"/>
    </row>
    <row x14ac:dyDescent="0.25" r="5" customHeight="1" ht="17.25">
      <c r="A5" s="1" t="s">
        <v>5594</v>
      </c>
      <c r="B5" s="83"/>
      <c r="C5" s="3"/>
      <c r="D5" s="3"/>
      <c r="E5" s="3"/>
      <c r="F5" s="3"/>
      <c r="G5" s="3"/>
      <c r="H5" s="3"/>
      <c r="I5" s="3"/>
      <c r="J5" s="3"/>
      <c r="K5" s="2"/>
      <c r="L5" s="2"/>
      <c r="M5" s="2"/>
      <c r="N5" s="2"/>
      <c r="O5" s="2"/>
    </row>
    <row x14ac:dyDescent="0.25" r="6" customHeight="1" ht="17.25">
      <c r="A6" s="1" t="s">
        <v>5595</v>
      </c>
      <c r="B6" s="83"/>
      <c r="C6" s="3"/>
      <c r="D6" s="3"/>
      <c r="E6" s="3"/>
      <c r="F6" s="3"/>
      <c r="G6" s="3"/>
      <c r="H6" s="3"/>
      <c r="I6" s="3"/>
      <c r="J6" s="3"/>
      <c r="K6" s="2"/>
      <c r="L6" s="2"/>
      <c r="M6" s="2"/>
      <c r="N6" s="2"/>
      <c r="O6" s="2"/>
    </row>
    <row x14ac:dyDescent="0.25" r="7" customHeight="1" ht="17.25">
      <c r="A7" s="1" t="s">
        <v>5596</v>
      </c>
      <c r="B7" s="83"/>
      <c r="C7" s="3"/>
      <c r="D7" s="3"/>
      <c r="E7" s="3"/>
      <c r="F7" s="3"/>
      <c r="G7" s="3"/>
      <c r="H7" s="3"/>
      <c r="I7" s="3"/>
      <c r="J7" s="3"/>
      <c r="K7" s="2"/>
      <c r="L7" s="2"/>
      <c r="M7" s="2"/>
      <c r="N7" s="2"/>
      <c r="O7" s="2"/>
    </row>
    <row x14ac:dyDescent="0.25" r="8" customHeight="1" ht="17.25">
      <c r="A8" s="1" t="s">
        <v>5597</v>
      </c>
      <c r="B8" s="83"/>
      <c r="C8" s="3"/>
      <c r="D8" s="3"/>
      <c r="E8" s="3"/>
      <c r="F8" s="3"/>
      <c r="G8" s="3"/>
      <c r="H8" s="3"/>
      <c r="I8" s="3"/>
      <c r="J8" s="3"/>
      <c r="K8" s="2"/>
      <c r="L8" s="2"/>
      <c r="M8" s="2"/>
      <c r="N8" s="2"/>
      <c r="O8" s="2"/>
    </row>
    <row x14ac:dyDescent="0.25" r="9" customHeight="1" ht="17.25">
      <c r="A9" s="1" t="s">
        <v>5598</v>
      </c>
      <c r="B9" s="83"/>
      <c r="C9" s="3"/>
      <c r="D9" s="3"/>
      <c r="E9" s="3"/>
      <c r="F9" s="3"/>
      <c r="G9" s="3"/>
      <c r="H9" s="3"/>
      <c r="I9" s="3"/>
      <c r="J9" s="3"/>
      <c r="K9" s="2"/>
      <c r="L9" s="2"/>
      <c r="M9" s="2"/>
      <c r="N9" s="2"/>
      <c r="O9" s="2"/>
    </row>
    <row x14ac:dyDescent="0.25" r="10" customHeight="1" ht="17.25">
      <c r="A10" s="127" t="s">
        <v>5599</v>
      </c>
      <c r="B10" s="128"/>
      <c r="C10" s="144"/>
      <c r="D10" s="3"/>
      <c r="E10" s="3"/>
      <c r="F10" s="3"/>
      <c r="G10" s="3"/>
      <c r="H10" s="3"/>
      <c r="I10" s="3"/>
      <c r="J10" s="3"/>
      <c r="K10" s="2"/>
      <c r="L10" s="2"/>
      <c r="M10" s="2"/>
      <c r="N10" s="2"/>
      <c r="O10" s="2"/>
    </row>
    <row x14ac:dyDescent="0.25" r="11" customHeight="1" ht="17.25">
      <c r="A11" s="1" t="s">
        <v>1073</v>
      </c>
      <c r="B11" s="83"/>
      <c r="C11" s="11">
        <v>8000</v>
      </c>
      <c r="D11" s="11">
        <v>8000</v>
      </c>
      <c r="E11" s="11">
        <v>10000</v>
      </c>
      <c r="F11" s="11">
        <v>12000</v>
      </c>
      <c r="G11" s="11">
        <v>14000</v>
      </c>
      <c r="H11" s="11">
        <v>15000</v>
      </c>
      <c r="I11" s="11">
        <v>12500</v>
      </c>
      <c r="J11" s="321"/>
      <c r="K11" s="2"/>
      <c r="L11" s="2"/>
      <c r="M11" s="2"/>
      <c r="N11" s="2"/>
      <c r="O11" s="2"/>
    </row>
    <row x14ac:dyDescent="0.25" r="12" customHeight="1" ht="17.25">
      <c r="A12" s="231" t="s">
        <v>4917</v>
      </c>
      <c r="B12" s="232" t="s">
        <v>4918</v>
      </c>
      <c r="C12" s="267" t="s">
        <v>5600</v>
      </c>
      <c r="D12" s="267" t="s">
        <v>5601</v>
      </c>
      <c r="E12" s="267" t="s">
        <v>5602</v>
      </c>
      <c r="F12" s="267" t="s">
        <v>5603</v>
      </c>
      <c r="G12" s="267" t="s">
        <v>5604</v>
      </c>
      <c r="H12" s="267" t="s">
        <v>1076</v>
      </c>
      <c r="I12" s="267" t="s">
        <v>1078</v>
      </c>
      <c r="J12" s="267" t="s">
        <v>596</v>
      </c>
      <c r="K12" s="2"/>
      <c r="L12" s="2"/>
      <c r="M12" s="2"/>
      <c r="N12" s="2"/>
      <c r="O12" s="2"/>
    </row>
    <row x14ac:dyDescent="0.25" r="13" customHeight="1" ht="17.25">
      <c r="A13" s="15">
        <v>43989</v>
      </c>
      <c r="B13" s="16" t="s">
        <v>5605</v>
      </c>
      <c r="C13" s="36"/>
      <c r="D13" s="36"/>
      <c r="E13" s="36"/>
      <c r="F13" s="36"/>
      <c r="G13" s="17">
        <v>300</v>
      </c>
      <c r="H13" s="17">
        <v>300</v>
      </c>
      <c r="I13" s="36"/>
      <c r="J13" s="36"/>
      <c r="K13" s="2"/>
      <c r="L13" s="2"/>
      <c r="M13" s="2"/>
      <c r="N13" s="2"/>
      <c r="O13" s="2"/>
    </row>
    <row x14ac:dyDescent="0.25" r="14" customHeight="1" ht="17.25">
      <c r="A14" s="15">
        <v>44019</v>
      </c>
      <c r="B14" s="16" t="s">
        <v>5606</v>
      </c>
      <c r="C14" s="36"/>
      <c r="D14" s="36"/>
      <c r="E14" s="36"/>
      <c r="F14" s="17">
        <v>250</v>
      </c>
      <c r="G14" s="36"/>
      <c r="H14" s="36"/>
      <c r="I14" s="36"/>
      <c r="J14" s="36"/>
      <c r="K14" s="2"/>
      <c r="L14" s="2"/>
      <c r="M14" s="2"/>
      <c r="N14" s="2"/>
      <c r="O14" s="2"/>
    </row>
    <row x14ac:dyDescent="0.25" r="15" customHeight="1" ht="17.25">
      <c r="A15" s="15">
        <v>44019</v>
      </c>
      <c r="B15" s="16" t="s">
        <v>5607</v>
      </c>
      <c r="C15" s="17">
        <v>400</v>
      </c>
      <c r="D15" s="36"/>
      <c r="E15" s="36"/>
      <c r="F15" s="36"/>
      <c r="G15" s="36"/>
      <c r="H15" s="36"/>
      <c r="I15" s="36"/>
      <c r="J15" s="36"/>
      <c r="K15" s="2"/>
      <c r="L15" s="2"/>
      <c r="M15" s="2"/>
      <c r="N15" s="2"/>
      <c r="O15" s="2"/>
    </row>
    <row x14ac:dyDescent="0.25" r="16" customHeight="1" ht="17.25">
      <c r="A16" s="15" t="s">
        <v>5608</v>
      </c>
      <c r="B16" s="16" t="s">
        <v>5609</v>
      </c>
      <c r="C16" s="36"/>
      <c r="D16" s="36"/>
      <c r="E16" s="36"/>
      <c r="F16" s="17">
        <v>400</v>
      </c>
      <c r="G16" s="36"/>
      <c r="H16" s="17">
        <v>300</v>
      </c>
      <c r="I16" s="36"/>
      <c r="J16" s="36"/>
      <c r="K16" s="2"/>
      <c r="L16" s="2"/>
      <c r="M16" s="2"/>
      <c r="N16" s="2"/>
      <c r="O16" s="2"/>
    </row>
    <row x14ac:dyDescent="0.25" r="17" customHeight="1" ht="17.25">
      <c r="A17" s="15">
        <v>44050</v>
      </c>
      <c r="B17" s="16" t="s">
        <v>5610</v>
      </c>
      <c r="C17" s="36"/>
      <c r="D17" s="36"/>
      <c r="E17" s="36"/>
      <c r="F17" s="17">
        <v>350</v>
      </c>
      <c r="G17" s="36"/>
      <c r="H17" s="36"/>
      <c r="I17" s="36"/>
      <c r="J17" s="36"/>
      <c r="K17" s="2"/>
      <c r="L17" s="2"/>
      <c r="M17" s="2"/>
      <c r="N17" s="2"/>
      <c r="O17" s="2"/>
    </row>
    <row x14ac:dyDescent="0.25" r="18" customHeight="1" ht="17.25">
      <c r="A18" s="15">
        <v>44050</v>
      </c>
      <c r="B18" s="16" t="s">
        <v>5611</v>
      </c>
      <c r="C18" s="17">
        <v>700</v>
      </c>
      <c r="D18" s="36"/>
      <c r="E18" s="36"/>
      <c r="F18" s="36"/>
      <c r="G18" s="17">
        <v>400</v>
      </c>
      <c r="H18" s="36"/>
      <c r="I18" s="36"/>
      <c r="J18" s="36"/>
      <c r="K18" s="2"/>
      <c r="L18" s="2"/>
      <c r="M18" s="2"/>
      <c r="N18" s="2"/>
      <c r="O18" s="2"/>
    </row>
    <row x14ac:dyDescent="0.25" r="19" customHeight="1" ht="17.25">
      <c r="A19" s="15">
        <v>44050</v>
      </c>
      <c r="B19" s="16" t="s">
        <v>5612</v>
      </c>
      <c r="C19" s="17">
        <v>60</v>
      </c>
      <c r="D19" s="17">
        <v>260</v>
      </c>
      <c r="E19" s="36"/>
      <c r="F19" s="36"/>
      <c r="G19" s="36"/>
      <c r="H19" s="36"/>
      <c r="I19" s="36"/>
      <c r="J19" s="36"/>
      <c r="K19" s="2"/>
      <c r="L19" s="2"/>
      <c r="M19" s="2"/>
      <c r="N19" s="2"/>
      <c r="O19" s="2"/>
    </row>
    <row x14ac:dyDescent="0.25" r="20" customHeight="1" ht="17.25">
      <c r="A20" s="15" t="s">
        <v>1411</v>
      </c>
      <c r="B20" s="16" t="s">
        <v>5613</v>
      </c>
      <c r="C20" s="36"/>
      <c r="D20" s="36"/>
      <c r="E20" s="17">
        <v>100</v>
      </c>
      <c r="F20" s="17">
        <v>170</v>
      </c>
      <c r="G20" s="36"/>
      <c r="H20" s="36"/>
      <c r="I20" s="36"/>
      <c r="J20" s="36"/>
      <c r="K20" s="2"/>
      <c r="L20" s="2"/>
      <c r="M20" s="2"/>
      <c r="N20" s="2"/>
      <c r="O20" s="2"/>
    </row>
    <row x14ac:dyDescent="0.25" r="21" customHeight="1" ht="17.25">
      <c r="A21" s="15" t="s">
        <v>966</v>
      </c>
      <c r="B21" s="16" t="s">
        <v>5614</v>
      </c>
      <c r="C21" s="36"/>
      <c r="D21" s="36"/>
      <c r="E21" s="17">
        <v>100</v>
      </c>
      <c r="F21" s="17">
        <v>50</v>
      </c>
      <c r="G21" s="17">
        <v>50</v>
      </c>
      <c r="H21" s="36"/>
      <c r="I21" s="36"/>
      <c r="J21" s="36"/>
      <c r="K21" s="2"/>
      <c r="L21" s="2"/>
      <c r="M21" s="2"/>
      <c r="N21" s="2"/>
      <c r="O21" s="2"/>
    </row>
    <row x14ac:dyDescent="0.25" r="22" customHeight="1" ht="17.25">
      <c r="A22" s="33" t="s">
        <v>966</v>
      </c>
      <c r="B22" s="34" t="s">
        <v>5615</v>
      </c>
      <c r="C22" s="35"/>
      <c r="D22" s="35"/>
      <c r="E22" s="35"/>
      <c r="F22" s="35"/>
      <c r="G22" s="35"/>
      <c r="H22" s="19">
        <v>155</v>
      </c>
      <c r="I22" s="35"/>
      <c r="J22" s="35"/>
      <c r="K22" s="2"/>
      <c r="L22" s="2"/>
      <c r="M22" s="2"/>
      <c r="N22" s="2"/>
      <c r="O22" s="2"/>
    </row>
    <row x14ac:dyDescent="0.25" r="23" customHeight="1" ht="17.25">
      <c r="A23" s="33" t="s">
        <v>5584</v>
      </c>
      <c r="B23" s="34" t="s">
        <v>5616</v>
      </c>
      <c r="C23" s="35"/>
      <c r="D23" s="35"/>
      <c r="E23" s="19">
        <v>300</v>
      </c>
      <c r="F23" s="35"/>
      <c r="G23" s="35"/>
      <c r="H23" s="35"/>
      <c r="I23" s="35"/>
      <c r="J23" s="35"/>
      <c r="K23" s="2"/>
      <c r="L23" s="2"/>
      <c r="M23" s="2"/>
      <c r="N23" s="2"/>
      <c r="O23" s="2"/>
    </row>
    <row x14ac:dyDescent="0.25" r="24" customHeight="1" ht="17.25">
      <c r="A24" s="33" t="s">
        <v>5584</v>
      </c>
      <c r="B24" s="34" t="s">
        <v>5617</v>
      </c>
      <c r="C24" s="35"/>
      <c r="D24" s="35"/>
      <c r="E24" s="35"/>
      <c r="F24" s="35"/>
      <c r="G24" s="35"/>
      <c r="H24" s="19">
        <v>180</v>
      </c>
      <c r="I24" s="35"/>
      <c r="J24" s="99">
        <v>100</v>
      </c>
      <c r="K24" s="2"/>
      <c r="L24" s="2"/>
      <c r="M24" s="2"/>
      <c r="N24" s="2"/>
      <c r="O24" s="2"/>
    </row>
    <row x14ac:dyDescent="0.25" r="25" customHeight="1" ht="17.25">
      <c r="A25" s="33" t="s">
        <v>5586</v>
      </c>
      <c r="B25" s="34" t="s">
        <v>5618</v>
      </c>
      <c r="C25" s="35"/>
      <c r="D25" s="35"/>
      <c r="E25" s="19">
        <v>160</v>
      </c>
      <c r="F25" s="35"/>
      <c r="G25" s="35"/>
      <c r="H25" s="19">
        <v>65</v>
      </c>
      <c r="I25" s="35"/>
      <c r="J25" s="20"/>
      <c r="K25" s="2"/>
      <c r="L25" s="2"/>
      <c r="M25" s="2"/>
      <c r="N25" s="2"/>
      <c r="O25" s="2"/>
    </row>
    <row x14ac:dyDescent="0.25" r="26" customHeight="1" ht="17.25">
      <c r="A26" s="33" t="s">
        <v>5586</v>
      </c>
      <c r="B26" s="34" t="s">
        <v>14</v>
      </c>
      <c r="C26" s="35"/>
      <c r="D26" s="35"/>
      <c r="E26" s="35"/>
      <c r="F26" s="35"/>
      <c r="G26" s="35"/>
      <c r="H26" s="35"/>
      <c r="I26" s="35"/>
      <c r="J26" s="99">
        <v>-100</v>
      </c>
      <c r="K26" s="2"/>
      <c r="L26" s="2"/>
      <c r="M26" s="2"/>
      <c r="N26" s="2"/>
      <c r="O26" s="2"/>
    </row>
    <row x14ac:dyDescent="0.25" r="27" customHeight="1" ht="17.25">
      <c r="A27" s="33" t="s">
        <v>969</v>
      </c>
      <c r="B27" s="34" t="s">
        <v>5619</v>
      </c>
      <c r="C27" s="35"/>
      <c r="D27" s="19">
        <v>650</v>
      </c>
      <c r="E27" s="19">
        <v>340</v>
      </c>
      <c r="F27" s="35"/>
      <c r="G27" s="35"/>
      <c r="H27" s="35"/>
      <c r="I27" s="35"/>
      <c r="J27" s="35"/>
      <c r="K27" s="2"/>
      <c r="L27" s="2"/>
      <c r="M27" s="2"/>
      <c r="N27" s="2"/>
      <c r="O27" s="2"/>
    </row>
    <row x14ac:dyDescent="0.25" r="28" customHeight="1" ht="17.25">
      <c r="A28" s="33" t="s">
        <v>973</v>
      </c>
      <c r="B28" s="34" t="s">
        <v>5620</v>
      </c>
      <c r="C28" s="35"/>
      <c r="D28" s="19">
        <v>30</v>
      </c>
      <c r="E28" s="35"/>
      <c r="F28" s="19">
        <v>220</v>
      </c>
      <c r="G28" s="35"/>
      <c r="H28" s="35"/>
      <c r="I28" s="19">
        <v>93</v>
      </c>
      <c r="J28" s="35"/>
      <c r="K28" s="2"/>
      <c r="L28" s="2"/>
      <c r="M28" s="2"/>
      <c r="N28" s="2"/>
      <c r="O28" s="2"/>
    </row>
    <row x14ac:dyDescent="0.25" r="29" customHeight="1" ht="17.25">
      <c r="A29" s="15" t="s">
        <v>370</v>
      </c>
      <c r="B29" s="16" t="s">
        <v>5621</v>
      </c>
      <c r="C29" s="17">
        <v>144</v>
      </c>
      <c r="D29" s="17">
        <v>66</v>
      </c>
      <c r="E29" s="36"/>
      <c r="F29" s="17">
        <v>70</v>
      </c>
      <c r="G29" s="36"/>
      <c r="H29" s="36"/>
      <c r="I29" s="36"/>
      <c r="J29" s="36"/>
      <c r="K29" s="2"/>
      <c r="L29" s="2"/>
      <c r="M29" s="2"/>
      <c r="N29" s="2"/>
      <c r="O29" s="2"/>
    </row>
    <row x14ac:dyDescent="0.25" r="30" customHeight="1" ht="17.25">
      <c r="A30" s="406" t="s">
        <v>1421</v>
      </c>
      <c r="B30" s="25" t="s">
        <v>5622</v>
      </c>
      <c r="C30" s="45"/>
      <c r="D30" s="45"/>
      <c r="E30" s="45"/>
      <c r="F30" s="26">
        <v>200</v>
      </c>
      <c r="G30" s="45"/>
      <c r="H30" s="45"/>
      <c r="I30" s="45"/>
      <c r="J30" s="45"/>
      <c r="K30" s="2"/>
      <c r="L30" s="2"/>
      <c r="M30" s="2"/>
      <c r="N30" s="2"/>
      <c r="O30" s="2"/>
    </row>
    <row x14ac:dyDescent="0.25" r="31" customHeight="1" ht="17.25">
      <c r="A31" s="21" t="s">
        <v>4384</v>
      </c>
      <c r="B31" s="47"/>
      <c r="C31" s="23">
        <f>SUM(C13:C30)</f>
      </c>
      <c r="D31" s="23">
        <f>SUM(D13:D30)</f>
      </c>
      <c r="E31" s="23">
        <f>SUM(E13:E30)</f>
      </c>
      <c r="F31" s="23">
        <f>SUM(F13:F30)</f>
      </c>
      <c r="G31" s="23">
        <f>SUM(G13:G30)</f>
      </c>
      <c r="H31" s="23">
        <f>SUM(H13:H30)</f>
      </c>
      <c r="I31" s="23">
        <f>SUM(I13:I30)</f>
      </c>
      <c r="J31" s="23">
        <f>SUM(J13:J30)</f>
      </c>
      <c r="K31" s="2"/>
      <c r="L31" s="2"/>
      <c r="M31" s="2"/>
      <c r="N31" s="2"/>
      <c r="O31" s="2"/>
    </row>
    <row x14ac:dyDescent="0.25" r="32" customHeight="1" ht="17.25">
      <c r="A32" s="33">
        <v>43838</v>
      </c>
      <c r="B32" s="34" t="s">
        <v>5623</v>
      </c>
      <c r="C32" s="35"/>
      <c r="D32" s="35"/>
      <c r="E32" s="35"/>
      <c r="F32" s="35"/>
      <c r="G32" s="19">
        <v>250</v>
      </c>
      <c r="H32" s="35"/>
      <c r="I32" s="35"/>
      <c r="J32" s="35"/>
      <c r="K32" s="2"/>
      <c r="L32" s="2"/>
      <c r="M32" s="2"/>
      <c r="N32" s="2"/>
      <c r="O32" s="2"/>
    </row>
    <row x14ac:dyDescent="0.25" r="33" customHeight="1" ht="17.25">
      <c r="A33" s="15">
        <v>43929</v>
      </c>
      <c r="B33" s="16" t="s">
        <v>5624</v>
      </c>
      <c r="C33" s="35"/>
      <c r="D33" s="19">
        <v>9</v>
      </c>
      <c r="E33" s="35"/>
      <c r="F33" s="19">
        <v>124</v>
      </c>
      <c r="G33" s="35"/>
      <c r="H33" s="35"/>
      <c r="I33" s="35"/>
      <c r="J33" s="35"/>
      <c r="K33" s="2"/>
      <c r="L33" s="2"/>
      <c r="M33" s="2"/>
      <c r="N33" s="2"/>
      <c r="O33" s="2"/>
    </row>
    <row x14ac:dyDescent="0.25" r="34" customHeight="1" ht="17.25">
      <c r="A34" s="406" t="s">
        <v>1155</v>
      </c>
      <c r="B34" s="25" t="s">
        <v>14</v>
      </c>
      <c r="C34" s="45"/>
      <c r="D34" s="45"/>
      <c r="E34" s="45"/>
      <c r="F34" s="45"/>
      <c r="G34" s="45"/>
      <c r="H34" s="26">
        <v>-140</v>
      </c>
      <c r="I34" s="45"/>
      <c r="J34" s="45"/>
      <c r="K34" s="878" t="s">
        <v>5625</v>
      </c>
      <c r="L34" s="2"/>
      <c r="M34" s="2"/>
      <c r="N34" s="2"/>
      <c r="O34" s="2"/>
    </row>
    <row x14ac:dyDescent="0.25" r="35" customHeight="1" ht="17.25">
      <c r="A35" s="21" t="s">
        <v>4385</v>
      </c>
      <c r="B35" s="47"/>
      <c r="C35" s="23">
        <f>SUM(C31:C33)</f>
      </c>
      <c r="D35" s="23">
        <f>SUM(D31:D33)</f>
      </c>
      <c r="E35" s="23">
        <f>SUM(E31:E33)</f>
      </c>
      <c r="F35" s="23">
        <f>SUM(F31:F33)</f>
      </c>
      <c r="G35" s="23">
        <f>SUM(G31:G33)</f>
      </c>
      <c r="H35" s="23">
        <f>SUM(H31:H34)</f>
      </c>
      <c r="I35" s="23">
        <f>SUM(I31:I33)</f>
      </c>
      <c r="J35" s="23">
        <f>SUM(J31:J33)</f>
      </c>
      <c r="K35" s="2"/>
      <c r="L35" s="2"/>
      <c r="M35" s="2"/>
      <c r="N35" s="2"/>
      <c r="O35" s="2"/>
    </row>
    <row x14ac:dyDescent="0.25" r="36" customHeight="1" ht="15.75">
      <c r="A36" s="33">
        <v>43839</v>
      </c>
      <c r="B36" s="34" t="s">
        <v>14</v>
      </c>
      <c r="C36" s="35"/>
      <c r="D36" s="19">
        <v>-134</v>
      </c>
      <c r="E36" s="19">
        <v>-247</v>
      </c>
      <c r="F36" s="19">
        <v>-369</v>
      </c>
      <c r="G36" s="19">
        <v>-152</v>
      </c>
      <c r="H36" s="35"/>
      <c r="I36" s="35"/>
      <c r="J36" s="35"/>
      <c r="K36" s="2"/>
      <c r="L36" s="2"/>
      <c r="M36" s="2"/>
      <c r="N36" s="2"/>
      <c r="O36" s="2"/>
    </row>
    <row x14ac:dyDescent="0.25" r="37" customHeight="1" ht="15.75">
      <c r="A37" s="15">
        <v>43930</v>
      </c>
      <c r="B37" s="16" t="s">
        <v>14</v>
      </c>
      <c r="C37" s="36"/>
      <c r="D37" s="36"/>
      <c r="E37" s="36"/>
      <c r="F37" s="17">
        <v>-308</v>
      </c>
      <c r="G37" s="36"/>
      <c r="H37" s="36"/>
      <c r="I37" s="36"/>
      <c r="J37" s="36"/>
      <c r="K37" s="2"/>
      <c r="L37" s="2"/>
      <c r="M37" s="2"/>
      <c r="N37" s="2"/>
      <c r="O37" s="2"/>
    </row>
    <row x14ac:dyDescent="0.25" r="38" customHeight="1" ht="15.75">
      <c r="A38" s="15">
        <v>44021</v>
      </c>
      <c r="B38" s="16" t="s">
        <v>14</v>
      </c>
      <c r="C38" s="36"/>
      <c r="D38" s="17">
        <v>-78</v>
      </c>
      <c r="E38" s="17">
        <v>-139</v>
      </c>
      <c r="F38" s="17">
        <v>-97</v>
      </c>
      <c r="G38" s="36"/>
      <c r="H38" s="36"/>
      <c r="I38" s="36"/>
      <c r="J38" s="36"/>
      <c r="K38" s="2"/>
      <c r="L38" s="2"/>
      <c r="M38" s="2"/>
      <c r="N38" s="2"/>
      <c r="O38" s="2"/>
    </row>
    <row x14ac:dyDescent="0.25" r="39" customHeight="1" ht="15.75">
      <c r="A39" s="15" t="s">
        <v>5626</v>
      </c>
      <c r="B39" s="16" t="s">
        <v>14</v>
      </c>
      <c r="C39" s="36"/>
      <c r="D39" s="17">
        <v>-81</v>
      </c>
      <c r="E39" s="17">
        <v>-24</v>
      </c>
      <c r="F39" s="17">
        <v>-86</v>
      </c>
      <c r="G39" s="17">
        <v>-222</v>
      </c>
      <c r="H39" s="36"/>
      <c r="I39" s="36"/>
      <c r="J39" s="36"/>
      <c r="K39" s="2"/>
      <c r="L39" s="2"/>
      <c r="M39" s="2"/>
      <c r="N39" s="2"/>
      <c r="O39" s="2"/>
    </row>
    <row x14ac:dyDescent="0.25" r="40" customHeight="1" ht="17.25">
      <c r="A40" s="21" t="s">
        <v>4387</v>
      </c>
      <c r="B40" s="47"/>
      <c r="C40" s="23">
        <f>SUM(C35:C39)</f>
      </c>
      <c r="D40" s="23">
        <f>SUM(D35:D39)</f>
      </c>
      <c r="E40" s="23">
        <f>SUM(E35:E39)</f>
      </c>
      <c r="F40" s="23">
        <f>SUM(F35:F39)</f>
      </c>
      <c r="G40" s="23">
        <f>SUM(G35:G39)</f>
      </c>
      <c r="H40" s="23">
        <f>SUM(H35:H39)</f>
      </c>
      <c r="I40" s="23">
        <f>SUM(I35:I39)</f>
      </c>
      <c r="J40" s="23">
        <f>SUM(J35:J39)</f>
      </c>
      <c r="K40" s="2"/>
      <c r="L40" s="2"/>
      <c r="M40" s="2"/>
      <c r="N40" s="2"/>
      <c r="O40" s="2"/>
    </row>
    <row x14ac:dyDescent="0.25" r="41" customHeight="1" ht="15.75">
      <c r="A41" s="117" t="s">
        <v>389</v>
      </c>
      <c r="B41" s="118" t="s">
        <v>14</v>
      </c>
      <c r="C41" s="36"/>
      <c r="D41" s="17">
        <v>-130</v>
      </c>
      <c r="E41" s="17">
        <v>-89</v>
      </c>
      <c r="F41" s="17">
        <v>-118</v>
      </c>
      <c r="G41" s="17">
        <v>-54</v>
      </c>
      <c r="H41" s="36"/>
      <c r="I41" s="36"/>
      <c r="J41" s="36"/>
      <c r="K41" s="2"/>
      <c r="L41" s="2"/>
      <c r="M41" s="2"/>
      <c r="N41" s="2"/>
      <c r="O41" s="2"/>
    </row>
    <row x14ac:dyDescent="0.25" r="42" customHeight="1" ht="17.25">
      <c r="A42" s="21" t="s">
        <v>4388</v>
      </c>
      <c r="B42" s="47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  <c r="J42" s="23">
        <f>SUM(J40:J41)</f>
      </c>
      <c r="K42" s="2"/>
      <c r="L42" s="2"/>
      <c r="M42" s="2"/>
      <c r="N42" s="2"/>
      <c r="O42" s="2"/>
    </row>
    <row x14ac:dyDescent="0.25" r="43" customHeight="1" ht="15.75">
      <c r="A43" s="117">
        <v>43993</v>
      </c>
      <c r="B43" s="118" t="s">
        <v>14</v>
      </c>
      <c r="C43" s="36"/>
      <c r="D43" s="36"/>
      <c r="E43" s="36"/>
      <c r="F43" s="36"/>
      <c r="G43" s="36"/>
      <c r="H43" s="17">
        <v>-155</v>
      </c>
      <c r="I43" s="36"/>
      <c r="J43" s="36"/>
      <c r="K43" s="2"/>
      <c r="L43" s="2"/>
      <c r="M43" s="2"/>
      <c r="N43" s="2"/>
      <c r="O43" s="2"/>
    </row>
    <row x14ac:dyDescent="0.25" r="44" customHeight="1" ht="15.75">
      <c r="A44" s="117">
        <v>44023</v>
      </c>
      <c r="B44" s="118" t="s">
        <v>14</v>
      </c>
      <c r="C44" s="36"/>
      <c r="D44" s="36"/>
      <c r="E44" s="36"/>
      <c r="F44" s="36"/>
      <c r="G44" s="36"/>
      <c r="H44" s="17">
        <v>-100</v>
      </c>
      <c r="I44" s="17">
        <v>-71</v>
      </c>
      <c r="J44" s="36"/>
      <c r="K44" s="2"/>
      <c r="L44" s="2"/>
      <c r="M44" s="2"/>
      <c r="N44" s="2"/>
      <c r="O44" s="2"/>
    </row>
    <row x14ac:dyDescent="0.25" r="45" customHeight="1" ht="15.75">
      <c r="A45" s="117" t="s">
        <v>1356</v>
      </c>
      <c r="B45" s="118" t="s">
        <v>14</v>
      </c>
      <c r="C45" s="36"/>
      <c r="D45" s="36"/>
      <c r="E45" s="36"/>
      <c r="F45" s="17">
        <v>-200</v>
      </c>
      <c r="G45" s="17">
        <v>-121</v>
      </c>
      <c r="H45" s="17">
        <v>-250</v>
      </c>
      <c r="I45" s="36"/>
      <c r="J45" s="36"/>
      <c r="K45" s="2"/>
      <c r="L45" s="2"/>
      <c r="M45" s="2"/>
      <c r="N45" s="2"/>
      <c r="O45" s="2"/>
    </row>
    <row x14ac:dyDescent="0.25" r="46" customHeight="1" ht="15.75">
      <c r="A46" s="117" t="s">
        <v>5627</v>
      </c>
      <c r="B46" s="118" t="s">
        <v>14</v>
      </c>
      <c r="C46" s="36"/>
      <c r="D46" s="17">
        <v>-68</v>
      </c>
      <c r="E46" s="17">
        <v>-113</v>
      </c>
      <c r="F46" s="36"/>
      <c r="G46" s="36"/>
      <c r="H46" s="36"/>
      <c r="I46" s="36"/>
      <c r="J46" s="36"/>
      <c r="K46" s="2"/>
      <c r="L46" s="2"/>
      <c r="M46" s="2"/>
      <c r="N46" s="2"/>
      <c r="O46" s="2"/>
    </row>
    <row x14ac:dyDescent="0.25" r="47" customHeight="1" ht="15.75">
      <c r="A47" s="117" t="s">
        <v>5529</v>
      </c>
      <c r="B47" s="118" t="s">
        <v>14</v>
      </c>
      <c r="C47" s="36"/>
      <c r="D47" s="36"/>
      <c r="E47" s="17">
        <v>-24</v>
      </c>
      <c r="F47" s="17">
        <v>-79</v>
      </c>
      <c r="G47" s="36"/>
      <c r="H47" s="17">
        <v>-65</v>
      </c>
      <c r="I47" s="36"/>
      <c r="J47" s="36"/>
      <c r="K47" s="143"/>
      <c r="L47" s="143"/>
      <c r="M47" s="143"/>
      <c r="N47" s="143"/>
      <c r="O47" s="143"/>
    </row>
    <row x14ac:dyDescent="0.25" r="48" customHeight="1" ht="15.75">
      <c r="A48" s="117" t="s">
        <v>1427</v>
      </c>
      <c r="B48" s="118" t="s">
        <v>14</v>
      </c>
      <c r="C48" s="36"/>
      <c r="D48" s="17">
        <v>-120</v>
      </c>
      <c r="E48" s="17">
        <v>-165</v>
      </c>
      <c r="F48" s="17">
        <v>-231</v>
      </c>
      <c r="G48" s="17">
        <v>-192</v>
      </c>
      <c r="H48" s="36"/>
      <c r="I48" s="36"/>
      <c r="J48" s="36"/>
      <c r="K48" s="2"/>
      <c r="L48" s="2"/>
      <c r="M48" s="2"/>
      <c r="N48" s="2"/>
      <c r="O48" s="2"/>
    </row>
    <row x14ac:dyDescent="0.25" r="49" customHeight="1" ht="15.75">
      <c r="A49" s="117" t="s">
        <v>1158</v>
      </c>
      <c r="B49" s="118" t="s">
        <v>14</v>
      </c>
      <c r="C49" s="17">
        <v>-53</v>
      </c>
      <c r="D49" s="17">
        <v>-71</v>
      </c>
      <c r="E49" s="17">
        <v>-87</v>
      </c>
      <c r="F49" s="17">
        <v>-117</v>
      </c>
      <c r="G49" s="36"/>
      <c r="H49" s="36"/>
      <c r="I49" s="36"/>
      <c r="J49" s="36"/>
      <c r="K49" s="2"/>
      <c r="L49" s="2"/>
      <c r="M49" s="2"/>
      <c r="N49" s="2"/>
      <c r="O49" s="2"/>
    </row>
    <row x14ac:dyDescent="0.25" r="50" customHeight="1" ht="15.75">
      <c r="A50" s="117" t="s">
        <v>416</v>
      </c>
      <c r="B50" s="118" t="s">
        <v>14</v>
      </c>
      <c r="C50" s="36"/>
      <c r="D50" s="17">
        <v>-59</v>
      </c>
      <c r="E50" s="17">
        <v>-28</v>
      </c>
      <c r="F50" s="17">
        <v>-35</v>
      </c>
      <c r="G50" s="17">
        <v>-131</v>
      </c>
      <c r="H50" s="36"/>
      <c r="I50" s="36"/>
      <c r="J50" s="36"/>
      <c r="K50" s="2"/>
      <c r="L50" s="2"/>
      <c r="M50" s="2"/>
      <c r="N50" s="2"/>
      <c r="O50" s="2"/>
    </row>
    <row x14ac:dyDescent="0.25" r="51" customHeight="1" ht="17.25">
      <c r="A51" s="21" t="s">
        <v>4407</v>
      </c>
      <c r="B51" s="47"/>
      <c r="C51" s="23">
        <f>SUM(C42:C50)</f>
      </c>
      <c r="D51" s="23">
        <f>SUM(D42:D50)</f>
      </c>
      <c r="E51" s="23">
        <f>SUM(E42:E50)</f>
      </c>
      <c r="F51" s="23">
        <f>SUM(F42:F50)</f>
      </c>
      <c r="G51" s="23">
        <f>SUM(G42:G50)</f>
      </c>
      <c r="H51" s="23">
        <f>SUM(H42:H50)</f>
      </c>
      <c r="I51" s="23">
        <f>SUM(I42:I50)</f>
      </c>
      <c r="J51" s="23">
        <f>SUM(J42:J50)</f>
      </c>
      <c r="K51" s="2"/>
      <c r="L51" s="2"/>
      <c r="M51" s="2"/>
      <c r="N51" s="2"/>
      <c r="O51" s="2"/>
    </row>
    <row x14ac:dyDescent="0.25" r="52" customHeight="1" ht="15.75">
      <c r="A52" s="117">
        <v>43842</v>
      </c>
      <c r="B52" s="118" t="s">
        <v>14</v>
      </c>
      <c r="C52" s="36"/>
      <c r="D52" s="36"/>
      <c r="E52" s="17">
        <v>-11</v>
      </c>
      <c r="F52" s="17">
        <v>-45</v>
      </c>
      <c r="G52" s="17">
        <v>-22</v>
      </c>
      <c r="H52" s="17">
        <v>-189</v>
      </c>
      <c r="I52" s="17">
        <v>-93</v>
      </c>
      <c r="J52" s="36"/>
      <c r="K52" s="2"/>
      <c r="L52" s="2"/>
      <c r="M52" s="2"/>
      <c r="N52" s="2"/>
      <c r="O52" s="2"/>
    </row>
    <row x14ac:dyDescent="0.25" r="53" customHeight="1" ht="15.75">
      <c r="A53" s="117" t="s">
        <v>1043</v>
      </c>
      <c r="B53" s="118" t="s">
        <v>14</v>
      </c>
      <c r="C53" s="36"/>
      <c r="D53" s="36"/>
      <c r="E53" s="36"/>
      <c r="F53" s="36"/>
      <c r="G53" s="36"/>
      <c r="H53" s="17">
        <v>-101</v>
      </c>
      <c r="I53" s="36"/>
      <c r="J53" s="36"/>
      <c r="K53" s="2"/>
      <c r="L53" s="2"/>
      <c r="M53" s="2"/>
      <c r="N53" s="2"/>
      <c r="O53" s="2"/>
    </row>
    <row x14ac:dyDescent="0.25" r="54" customHeight="1" ht="17.25">
      <c r="A54" s="21" t="s">
        <v>4408</v>
      </c>
      <c r="B54" s="47"/>
      <c r="C54" s="23">
        <f>SUM(C51:C53)</f>
      </c>
      <c r="D54" s="23">
        <f>SUM(D51:D53)</f>
      </c>
      <c r="E54" s="23">
        <f>SUM(E51:E53)</f>
      </c>
      <c r="F54" s="23">
        <f>SUM(F51:F53)</f>
      </c>
      <c r="G54" s="23">
        <f>SUM(G51:G53)</f>
      </c>
      <c r="H54" s="23">
        <f>SUM(H51:H53)</f>
      </c>
      <c r="I54" s="49">
        <f>SUM(I51:I53)</f>
      </c>
      <c r="J54" s="81">
        <f>SUM(J51:J53)</f>
      </c>
      <c r="K54" s="2"/>
      <c r="L54" s="2"/>
      <c r="M54" s="2"/>
      <c r="N54" s="2"/>
      <c r="O54" s="2"/>
    </row>
    <row x14ac:dyDescent="0.25" r="55" customHeight="1" ht="15.75">
      <c r="A55" s="15">
        <v>44317</v>
      </c>
      <c r="B55" s="16" t="s">
        <v>14</v>
      </c>
      <c r="C55" s="36"/>
      <c r="D55" s="17">
        <v>-133</v>
      </c>
      <c r="E55" s="17">
        <v>-34</v>
      </c>
      <c r="F55" s="17">
        <v>-97</v>
      </c>
      <c r="G55" s="17">
        <v>-33</v>
      </c>
      <c r="H55" s="36"/>
      <c r="I55" s="36"/>
      <c r="J55" s="36"/>
      <c r="K55" s="2"/>
      <c r="L55" s="2"/>
      <c r="M55" s="2"/>
      <c r="N55" s="2"/>
      <c r="O55" s="2"/>
    </row>
    <row x14ac:dyDescent="0.25" r="56" customHeight="1" ht="15.75">
      <c r="A56" s="15">
        <v>44378</v>
      </c>
      <c r="B56" s="16" t="s">
        <v>14</v>
      </c>
      <c r="C56" s="17">
        <v>-452</v>
      </c>
      <c r="D56" s="17">
        <v>-41</v>
      </c>
      <c r="E56" s="17">
        <v>-13</v>
      </c>
      <c r="F56" s="17">
        <v>-24</v>
      </c>
      <c r="G56" s="17">
        <v>-19</v>
      </c>
      <c r="H56" s="36"/>
      <c r="I56" s="36"/>
      <c r="J56" s="36"/>
      <c r="K56" s="2"/>
      <c r="L56" s="2"/>
      <c r="M56" s="2"/>
      <c r="N56" s="2"/>
      <c r="O56" s="2"/>
    </row>
    <row x14ac:dyDescent="0.25" r="57" customHeight="1" ht="15.75">
      <c r="A57" s="15" t="s">
        <v>364</v>
      </c>
      <c r="B57" s="16" t="s">
        <v>14</v>
      </c>
      <c r="C57" s="17">
        <v>-288</v>
      </c>
      <c r="D57" s="17">
        <v>-58</v>
      </c>
      <c r="E57" s="17">
        <v>-8</v>
      </c>
      <c r="F57" s="17">
        <v>-12</v>
      </c>
      <c r="G57" s="17">
        <v>-8</v>
      </c>
      <c r="H57" s="36"/>
      <c r="I57" s="36"/>
      <c r="J57" s="36"/>
      <c r="K57" s="2"/>
      <c r="L57" s="2"/>
      <c r="M57" s="2"/>
      <c r="N57" s="2"/>
      <c r="O57" s="2"/>
    </row>
    <row x14ac:dyDescent="0.25" r="58" customHeight="1" ht="17.25">
      <c r="A58" s="21" t="s">
        <v>4409</v>
      </c>
      <c r="B58" s="47"/>
      <c r="C58" s="23">
        <f>SUM(C54:C57)</f>
      </c>
      <c r="D58" s="23">
        <f>SUM(D54:D57)</f>
      </c>
      <c r="E58" s="23">
        <f>SUM(E54:E57)</f>
      </c>
      <c r="F58" s="23">
        <f>SUM(F54:F57)</f>
      </c>
      <c r="G58" s="23">
        <f>SUM(G54:G57)</f>
      </c>
      <c r="H58" s="23">
        <f>SUM(H54:H57)</f>
      </c>
      <c r="I58" s="49">
        <f>SUM(I54:I57)</f>
      </c>
      <c r="J58" s="81">
        <f>SUM(J54:J57)</f>
      </c>
      <c r="K58" s="2"/>
      <c r="L58" s="2"/>
      <c r="M58" s="2"/>
      <c r="N58" s="2"/>
      <c r="O58" s="2"/>
    </row>
    <row x14ac:dyDescent="0.25" r="59" customHeight="1" ht="15.75">
      <c r="A59" s="252">
        <v>44318</v>
      </c>
      <c r="B59" s="253" t="s">
        <v>5628</v>
      </c>
      <c r="C59" s="18"/>
      <c r="D59" s="18"/>
      <c r="E59" s="18"/>
      <c r="F59" s="18"/>
      <c r="G59" s="18"/>
      <c r="H59" s="18"/>
      <c r="I59" s="103">
        <v>71</v>
      </c>
      <c r="J59" s="18"/>
      <c r="K59" s="4" t="s">
        <v>642</v>
      </c>
      <c r="L59" s="2"/>
      <c r="M59" s="2"/>
      <c r="N59" s="2"/>
      <c r="O59" s="2"/>
    </row>
    <row x14ac:dyDescent="0.25" r="60" customHeight="1" ht="15.75">
      <c r="A60" s="117">
        <v>44318</v>
      </c>
      <c r="B60" s="118" t="s">
        <v>14</v>
      </c>
      <c r="C60" s="17">
        <v>-15</v>
      </c>
      <c r="D60" s="17">
        <v>-16</v>
      </c>
      <c r="E60" s="17">
        <v>-2</v>
      </c>
      <c r="F60" s="36"/>
      <c r="G60" s="36"/>
      <c r="H60" s="36"/>
      <c r="I60" s="36"/>
      <c r="J60" s="36"/>
      <c r="K60" s="2"/>
      <c r="L60" s="2"/>
      <c r="M60" s="2"/>
      <c r="N60" s="2"/>
      <c r="O60" s="2"/>
    </row>
    <row x14ac:dyDescent="0.25" r="61" customHeight="1" ht="15.75">
      <c r="A61" s="117">
        <v>44441</v>
      </c>
      <c r="B61" s="118" t="s">
        <v>14</v>
      </c>
      <c r="C61" s="46"/>
      <c r="D61" s="138">
        <v>-1</v>
      </c>
      <c r="E61" s="138">
        <v>-1</v>
      </c>
      <c r="F61" s="46"/>
      <c r="G61" s="138">
        <v>-2</v>
      </c>
      <c r="H61" s="46"/>
      <c r="I61" s="46"/>
      <c r="J61" s="46"/>
      <c r="K61" s="2"/>
      <c r="L61" s="2"/>
      <c r="M61" s="2"/>
      <c r="N61" s="2"/>
      <c r="O61" s="2"/>
    </row>
    <row x14ac:dyDescent="0.25" r="62" customHeight="1" ht="15.75">
      <c r="A62" s="117" t="s">
        <v>1047</v>
      </c>
      <c r="B62" s="118" t="s">
        <v>14</v>
      </c>
      <c r="C62" s="138">
        <v>-6</v>
      </c>
      <c r="D62" s="46"/>
      <c r="E62" s="46"/>
      <c r="F62" s="46"/>
      <c r="G62" s="138">
        <v>-1</v>
      </c>
      <c r="H62" s="46"/>
      <c r="I62" s="46"/>
      <c r="J62" s="46"/>
      <c r="K62" s="2"/>
      <c r="L62" s="2"/>
      <c r="M62" s="2"/>
      <c r="N62" s="2"/>
      <c r="O62" s="2"/>
    </row>
    <row x14ac:dyDescent="0.25" r="63" customHeight="1" ht="15.75">
      <c r="A63" s="192"/>
      <c r="B63" s="193" t="s">
        <v>17</v>
      </c>
      <c r="C63" s="195">
        <v>-490</v>
      </c>
      <c r="D63" s="195">
        <v>-25</v>
      </c>
      <c r="E63" s="195">
        <v>-15</v>
      </c>
      <c r="F63" s="195">
        <f>+-16</f>
      </c>
      <c r="G63" s="195">
        <v>-43</v>
      </c>
      <c r="H63" s="196"/>
      <c r="I63" s="196"/>
      <c r="J63" s="196"/>
      <c r="K63" s="32" t="s">
        <v>18</v>
      </c>
      <c r="L63" s="2"/>
      <c r="M63" s="2"/>
      <c r="N63" s="2"/>
      <c r="O63" s="2"/>
    </row>
    <row x14ac:dyDescent="0.25" r="64" customHeight="1" ht="15.75">
      <c r="A64" s="117"/>
      <c r="B64" s="118"/>
      <c r="C64" s="46"/>
      <c r="D64" s="46"/>
      <c r="E64" s="46"/>
      <c r="F64" s="46"/>
      <c r="G64" s="46"/>
      <c r="H64" s="46"/>
      <c r="I64" s="46"/>
      <c r="J64" s="46"/>
      <c r="K64" s="2"/>
      <c r="L64" s="2"/>
      <c r="M64" s="2"/>
      <c r="N64" s="2"/>
      <c r="O64" s="2"/>
    </row>
    <row x14ac:dyDescent="0.25" r="65" customHeight="1" ht="15.75">
      <c r="A65" s="117"/>
      <c r="B65" s="118"/>
      <c r="C65" s="46"/>
      <c r="D65" s="46"/>
      <c r="E65" s="46"/>
      <c r="F65" s="46"/>
      <c r="G65" s="46"/>
      <c r="H65" s="46"/>
      <c r="I65" s="46"/>
      <c r="J65" s="46"/>
      <c r="K65" s="2"/>
      <c r="L65" s="2"/>
      <c r="M65" s="2"/>
      <c r="N65" s="2"/>
      <c r="O65" s="2"/>
    </row>
    <row x14ac:dyDescent="0.25" r="66" customHeight="1" ht="17.25">
      <c r="A66" s="117"/>
      <c r="B66" s="118"/>
      <c r="C66" s="138">
        <f>SUM(C58:C64)</f>
      </c>
      <c r="D66" s="138">
        <f>SUM(D58:D64)</f>
      </c>
      <c r="E66" s="138">
        <f>SUM(E58:E64)</f>
      </c>
      <c r="F66" s="138">
        <f>SUM(F58:F64)</f>
      </c>
      <c r="G66" s="138">
        <f>SUM(G58:G64)</f>
      </c>
      <c r="H66" s="138">
        <f>SUM(H58:H64)</f>
      </c>
      <c r="I66" s="138">
        <f>SUM(I58:I64)</f>
      </c>
      <c r="J66" s="138">
        <f>SUM(J58:J64)</f>
      </c>
      <c r="K66" s="2"/>
      <c r="L66" s="2"/>
      <c r="M66" s="2"/>
      <c r="N66" s="2"/>
      <c r="O66" s="2"/>
    </row>
    <row x14ac:dyDescent="0.25" r="67" customHeight="1" ht="17.25">
      <c r="A67" s="185" t="s">
        <v>5532</v>
      </c>
      <c r="B67" s="186"/>
      <c r="C67" s="187">
        <f>SUM(C35)</f>
      </c>
      <c r="D67" s="187">
        <f>SUM(D35)</f>
      </c>
      <c r="E67" s="187">
        <f>SUM(E35)</f>
      </c>
      <c r="F67" s="187">
        <f>SUM(F35)</f>
      </c>
      <c r="G67" s="187">
        <f>SUM(G35)</f>
      </c>
      <c r="H67" s="187">
        <f>SUM(H31)</f>
      </c>
      <c r="I67" s="187">
        <f>SUM(I35)</f>
      </c>
      <c r="J67" s="187">
        <f>SUM(J35)</f>
      </c>
      <c r="K67" s="2"/>
      <c r="L67" s="2"/>
      <c r="M67" s="2"/>
      <c r="N67" s="2"/>
      <c r="O67" s="2"/>
    </row>
    <row x14ac:dyDescent="0.25" r="68" customHeight="1" ht="17.25">
      <c r="A68" s="766" t="s">
        <v>5629</v>
      </c>
      <c r="B68" s="257"/>
      <c r="C68" s="876">
        <v>1700</v>
      </c>
      <c r="D68" s="876">
        <v>2000</v>
      </c>
      <c r="E68" s="876">
        <v>1000</v>
      </c>
      <c r="F68" s="876">
        <v>1900</v>
      </c>
      <c r="G68" s="876">
        <v>1000</v>
      </c>
      <c r="H68" s="876">
        <v>1000</v>
      </c>
      <c r="I68" s="876">
        <v>500</v>
      </c>
      <c r="J68" s="266"/>
      <c r="K68" s="2"/>
      <c r="L68" s="2"/>
      <c r="M68" s="2"/>
      <c r="N68" s="2"/>
      <c r="O68" s="2"/>
    </row>
    <row x14ac:dyDescent="0.25" r="69" customHeight="1" ht="17.25">
      <c r="A69" s="185" t="s">
        <v>5630</v>
      </c>
      <c r="B69" s="186"/>
      <c r="C69" s="188">
        <f>SUM(C67-C68)</f>
      </c>
      <c r="D69" s="188">
        <f>SUM(D67-D68)</f>
      </c>
      <c r="E69" s="188">
        <f>SUM(E67-E68)</f>
      </c>
      <c r="F69" s="188">
        <f>SUM(F67-F68)</f>
      </c>
      <c r="G69" s="188">
        <f>SUM(G67-G68)</f>
      </c>
      <c r="H69" s="188">
        <f>SUM(H67-H68)</f>
      </c>
      <c r="I69" s="188">
        <f>SUM(I67-I68)</f>
      </c>
      <c r="J69" s="151"/>
      <c r="K69" s="2"/>
      <c r="L69" s="2"/>
      <c r="M69" s="2"/>
      <c r="N69" s="2"/>
      <c r="O69" s="2"/>
    </row>
    <row x14ac:dyDescent="0.25" r="70" customHeight="1" ht="17.25">
      <c r="A70" s="37"/>
      <c r="B70" s="83"/>
      <c r="C70" s="3"/>
      <c r="D70" s="3"/>
      <c r="E70" s="3"/>
      <c r="F70" s="3"/>
      <c r="G70" s="3"/>
      <c r="H70" s="3"/>
      <c r="I70" s="3"/>
      <c r="J70" s="3"/>
      <c r="K70" s="2"/>
      <c r="L70" s="2"/>
      <c r="M70" s="2"/>
      <c r="N70" s="2"/>
      <c r="O70" s="2"/>
    </row>
    <row x14ac:dyDescent="0.25" r="71" customHeight="1" ht="17.25">
      <c r="A71" s="37"/>
      <c r="B71" s="83"/>
      <c r="C71" s="267" t="s">
        <v>5600</v>
      </c>
      <c r="D71" s="267" t="s">
        <v>5601</v>
      </c>
      <c r="E71" s="267" t="s">
        <v>5602</v>
      </c>
      <c r="F71" s="267" t="s">
        <v>5603</v>
      </c>
      <c r="G71" s="267" t="s">
        <v>5604</v>
      </c>
      <c r="H71" s="267" t="s">
        <v>1076</v>
      </c>
      <c r="I71" s="267" t="s">
        <v>1078</v>
      </c>
      <c r="J71" s="267" t="s">
        <v>596</v>
      </c>
      <c r="K71" s="2"/>
      <c r="L71" s="2"/>
      <c r="M71" s="2"/>
      <c r="N71" s="2"/>
      <c r="O71" s="2"/>
    </row>
    <row x14ac:dyDescent="0.25" r="72" customHeight="1" ht="17.25">
      <c r="A72" s="37"/>
      <c r="B72" s="83"/>
      <c r="C72" s="3"/>
      <c r="D72" s="3"/>
      <c r="E72" s="3"/>
      <c r="F72" s="3"/>
      <c r="G72" s="3"/>
      <c r="H72" s="3"/>
      <c r="I72" s="3"/>
      <c r="J72" s="3"/>
      <c r="K72" s="2"/>
      <c r="L72" s="2"/>
      <c r="M72" s="2"/>
      <c r="N72" s="2"/>
      <c r="O72" s="2"/>
    </row>
    <row x14ac:dyDescent="0.25" r="73" customHeight="1" ht="17.25">
      <c r="A73" s="1" t="s">
        <v>5631</v>
      </c>
      <c r="B73" s="4"/>
      <c r="C73" s="5"/>
      <c r="D73" s="3"/>
      <c r="E73" s="3"/>
      <c r="F73" s="3"/>
      <c r="G73" s="3"/>
      <c r="H73" s="3"/>
      <c r="I73" s="3"/>
      <c r="J73" s="3"/>
      <c r="K73" s="2"/>
      <c r="L73" s="2"/>
      <c r="M73" s="2"/>
      <c r="N73" s="2"/>
      <c r="O73" s="2"/>
    </row>
    <row x14ac:dyDescent="0.25" r="74" customHeight="1" ht="17.25">
      <c r="A74" s="37"/>
      <c r="B74" s="83"/>
      <c r="C74" s="3"/>
      <c r="D74" s="3"/>
      <c r="E74" s="3"/>
      <c r="F74" s="3"/>
      <c r="G74" s="3"/>
      <c r="H74" s="3"/>
      <c r="I74" s="3"/>
      <c r="J74" s="3"/>
      <c r="K74" s="2"/>
      <c r="L74" s="2"/>
      <c r="M74" s="2"/>
      <c r="N74" s="2"/>
      <c r="O74" s="2"/>
    </row>
    <row x14ac:dyDescent="0.25" r="75" customHeight="1" ht="17.25">
      <c r="A75" s="127" t="s">
        <v>5535</v>
      </c>
      <c r="B75" s="4"/>
      <c r="C75" s="5"/>
      <c r="D75" s="5"/>
      <c r="E75" s="5"/>
      <c r="F75" s="5"/>
      <c r="G75" s="5"/>
      <c r="H75" s="3"/>
      <c r="I75" s="3"/>
      <c r="J75" s="3"/>
      <c r="K75" s="2"/>
      <c r="L75" s="2"/>
      <c r="M75" s="2"/>
      <c r="N75" s="2"/>
      <c r="O75" s="2"/>
    </row>
    <row x14ac:dyDescent="0.25" r="76" customHeight="1" ht="17.25">
      <c r="A76" s="127" t="s">
        <v>5536</v>
      </c>
      <c r="B76" s="128"/>
      <c r="C76" s="144"/>
      <c r="D76" s="144"/>
      <c r="E76" s="144"/>
      <c r="F76" s="8"/>
      <c r="G76" s="8"/>
      <c r="H76" s="3"/>
      <c r="I76" s="3"/>
      <c r="J76" s="3"/>
      <c r="K76" s="2"/>
      <c r="L76" s="2"/>
      <c r="M76" s="2"/>
      <c r="N76" s="2"/>
      <c r="O76" s="2"/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3"/>
  <sheetViews>
    <sheetView workbookViewId="0"/>
  </sheetViews>
  <sheetFormatPr defaultRowHeight="15" x14ac:dyDescent="0.25"/>
  <cols>
    <col min="1" max="1" style="39" width="14.719285714285713" customWidth="1" bestFit="1"/>
    <col min="2" max="2" style="88" width="20.862142857142857" customWidth="1" bestFit="1"/>
    <col min="3" max="3" style="116" width="12.147857142857141" customWidth="1" bestFit="1"/>
    <col min="4" max="4" style="116" width="13.290714285714287" customWidth="1" bestFit="1"/>
    <col min="5" max="5" style="88" width="8.862142857142858" customWidth="1" bestFit="1"/>
    <col min="6" max="6" style="88" width="8.862142857142858" customWidth="1" bestFit="1"/>
    <col min="7" max="7" style="88" width="8.862142857142858" customWidth="1" bestFit="1"/>
  </cols>
  <sheetData>
    <row x14ac:dyDescent="0.25" r="1" customHeight="1" ht="17.25">
      <c r="A1" s="1" t="s">
        <v>3890</v>
      </c>
      <c r="B1" s="83"/>
      <c r="C1" s="3"/>
      <c r="D1" s="3"/>
      <c r="E1" s="83"/>
      <c r="F1" s="83"/>
      <c r="G1" s="83"/>
    </row>
    <row x14ac:dyDescent="0.25" r="2" customHeight="1" ht="17.25">
      <c r="A2" s="37"/>
      <c r="B2" s="83"/>
      <c r="C2" s="3"/>
      <c r="D2" s="3"/>
      <c r="E2" s="83"/>
      <c r="F2" s="83"/>
      <c r="G2" s="83"/>
    </row>
    <row x14ac:dyDescent="0.25" r="3" customHeight="1" ht="17.25">
      <c r="A3" s="1" t="s">
        <v>4943</v>
      </c>
      <c r="B3" s="83"/>
      <c r="C3" s="3"/>
      <c r="D3" s="3"/>
      <c r="E3" s="83"/>
      <c r="F3" s="83"/>
      <c r="G3" s="7"/>
    </row>
    <row x14ac:dyDescent="0.25" r="4" customHeight="1" ht="17.25">
      <c r="A4" s="1" t="s">
        <v>5522</v>
      </c>
      <c r="B4" s="83"/>
      <c r="C4" s="3"/>
      <c r="D4" s="3"/>
      <c r="E4" s="83"/>
      <c r="F4" s="83"/>
      <c r="G4" s="7"/>
    </row>
    <row x14ac:dyDescent="0.25" r="5" customHeight="1" ht="17.25">
      <c r="A5" s="1" t="s">
        <v>5575</v>
      </c>
      <c r="B5" s="83"/>
      <c r="C5" s="3"/>
      <c r="D5" s="3"/>
      <c r="E5" s="83"/>
      <c r="F5" s="83"/>
      <c r="G5" s="7"/>
    </row>
    <row x14ac:dyDescent="0.25" r="6" customHeight="1" ht="17.25">
      <c r="A6" s="1" t="s">
        <v>5576</v>
      </c>
      <c r="B6" s="83"/>
      <c r="C6" s="3"/>
      <c r="D6" s="3"/>
      <c r="E6" s="83"/>
      <c r="F6" s="83"/>
      <c r="G6" s="83"/>
    </row>
    <row x14ac:dyDescent="0.25" r="7" customHeight="1" ht="17.25">
      <c r="A7" s="1" t="s">
        <v>5577</v>
      </c>
      <c r="B7" s="83"/>
      <c r="C7" s="3"/>
      <c r="D7" s="3"/>
      <c r="E7" s="83"/>
      <c r="F7" s="83"/>
      <c r="G7" s="83"/>
    </row>
    <row x14ac:dyDescent="0.25" r="8" customHeight="1" ht="17.25">
      <c r="A8" s="127" t="s">
        <v>5540</v>
      </c>
      <c r="B8" s="128"/>
      <c r="C8" s="144"/>
      <c r="D8" s="3"/>
      <c r="E8" s="83"/>
      <c r="F8" s="83"/>
      <c r="G8" s="7"/>
    </row>
    <row x14ac:dyDescent="0.25" r="9" customHeight="1" ht="17.25">
      <c r="A9" s="1" t="s">
        <v>1073</v>
      </c>
      <c r="B9" s="83"/>
      <c r="C9" s="11">
        <v>5500</v>
      </c>
      <c r="D9" s="11">
        <v>4500</v>
      </c>
      <c r="E9" s="83"/>
      <c r="F9" s="83"/>
      <c r="G9" s="7"/>
    </row>
    <row x14ac:dyDescent="0.25" r="10" customHeight="1" ht="17.25">
      <c r="A10" s="231" t="s">
        <v>4917</v>
      </c>
      <c r="B10" s="232" t="s">
        <v>4918</v>
      </c>
      <c r="C10" s="267" t="s">
        <v>368</v>
      </c>
      <c r="D10" s="267" t="s">
        <v>7</v>
      </c>
      <c r="E10" s="83"/>
      <c r="F10" s="83"/>
      <c r="G10" s="7"/>
    </row>
    <row x14ac:dyDescent="0.25" r="11" customHeight="1" ht="17.25">
      <c r="A11" s="15">
        <v>44050</v>
      </c>
      <c r="B11" s="16" t="s">
        <v>5578</v>
      </c>
      <c r="C11" s="17">
        <v>100</v>
      </c>
      <c r="D11" s="17">
        <v>200</v>
      </c>
      <c r="E11" s="83"/>
      <c r="F11" s="83"/>
      <c r="G11" s="143"/>
    </row>
    <row x14ac:dyDescent="0.25" r="12" customHeight="1" ht="17.25">
      <c r="A12" s="15">
        <v>44050</v>
      </c>
      <c r="B12" s="16" t="s">
        <v>5579</v>
      </c>
      <c r="C12" s="17">
        <v>200</v>
      </c>
      <c r="D12" s="17">
        <v>400</v>
      </c>
      <c r="E12" s="83"/>
      <c r="F12" s="83"/>
      <c r="G12" s="143"/>
    </row>
    <row x14ac:dyDescent="0.25" r="13" customHeight="1" ht="17.25">
      <c r="A13" s="15">
        <v>44050</v>
      </c>
      <c r="B13" s="16" t="s">
        <v>5580</v>
      </c>
      <c r="C13" s="17">
        <v>85</v>
      </c>
      <c r="D13" s="17">
        <v>200</v>
      </c>
      <c r="E13" s="83"/>
      <c r="F13" s="83"/>
      <c r="G13" s="7"/>
    </row>
    <row x14ac:dyDescent="0.25" r="14" customHeight="1" ht="17.25">
      <c r="A14" s="15" t="s">
        <v>1411</v>
      </c>
      <c r="B14" s="16" t="s">
        <v>5581</v>
      </c>
      <c r="C14" s="17">
        <v>100</v>
      </c>
      <c r="D14" s="17">
        <v>120</v>
      </c>
      <c r="E14" s="83"/>
      <c r="F14" s="83"/>
      <c r="G14" s="143"/>
    </row>
    <row x14ac:dyDescent="0.25" r="15" customHeight="1" ht="17.25">
      <c r="A15" s="15" t="s">
        <v>964</v>
      </c>
      <c r="B15" s="16" t="s">
        <v>5582</v>
      </c>
      <c r="C15" s="36"/>
      <c r="D15" s="17">
        <v>100</v>
      </c>
      <c r="E15" s="83"/>
      <c r="F15" s="83"/>
      <c r="G15" s="143"/>
    </row>
    <row x14ac:dyDescent="0.25" r="16" customHeight="1" ht="17.25">
      <c r="A16" s="15" t="s">
        <v>966</v>
      </c>
      <c r="B16" s="16" t="s">
        <v>5583</v>
      </c>
      <c r="C16" s="17">
        <v>45</v>
      </c>
      <c r="D16" s="17">
        <v>120</v>
      </c>
      <c r="E16" s="83"/>
      <c r="F16" s="83"/>
      <c r="G16" s="143"/>
    </row>
    <row x14ac:dyDescent="0.25" r="17" customHeight="1" ht="17.25">
      <c r="A17" s="15" t="s">
        <v>5584</v>
      </c>
      <c r="B17" s="16" t="s">
        <v>5585</v>
      </c>
      <c r="C17" s="17">
        <v>100</v>
      </c>
      <c r="D17" s="17">
        <v>150</v>
      </c>
      <c r="E17" s="83"/>
      <c r="F17" s="83"/>
      <c r="G17" s="143"/>
    </row>
    <row x14ac:dyDescent="0.25" r="18" customHeight="1" ht="17.25">
      <c r="A18" s="15" t="s">
        <v>5586</v>
      </c>
      <c r="B18" s="16" t="s">
        <v>5587</v>
      </c>
      <c r="C18" s="17">
        <v>120</v>
      </c>
      <c r="D18" s="17">
        <v>150</v>
      </c>
      <c r="E18" s="83"/>
      <c r="F18" s="83"/>
      <c r="G18" s="143"/>
    </row>
    <row x14ac:dyDescent="0.25" r="19" customHeight="1" ht="17.25">
      <c r="A19" s="33" t="s">
        <v>973</v>
      </c>
      <c r="B19" s="34" t="s">
        <v>5588</v>
      </c>
      <c r="C19" s="17">
        <v>250</v>
      </c>
      <c r="D19" s="17">
        <v>520</v>
      </c>
      <c r="E19" s="83"/>
      <c r="F19" s="83"/>
      <c r="G19" s="143"/>
    </row>
    <row x14ac:dyDescent="0.25" r="20" customHeight="1" ht="17.25">
      <c r="A20" s="24" t="s">
        <v>1421</v>
      </c>
      <c r="B20" s="25" t="s">
        <v>5589</v>
      </c>
      <c r="C20" s="45"/>
      <c r="D20" s="26">
        <v>40</v>
      </c>
      <c r="E20" s="83"/>
      <c r="F20" s="83"/>
      <c r="G20" s="143"/>
    </row>
    <row x14ac:dyDescent="0.25" r="21" customHeight="1" ht="17.25">
      <c r="A21" s="21" t="s">
        <v>4384</v>
      </c>
      <c r="B21" s="47"/>
      <c r="C21" s="23">
        <f>SUM(C11:C20)</f>
      </c>
      <c r="D21" s="23">
        <f>SUM(D11:D20)</f>
      </c>
      <c r="E21" s="83"/>
      <c r="F21" s="83"/>
      <c r="G21" s="7"/>
    </row>
    <row x14ac:dyDescent="0.25" r="22" customHeight="1" ht="17.25">
      <c r="A22" s="33"/>
      <c r="B22" s="34"/>
      <c r="C22" s="35"/>
      <c r="D22" s="35"/>
      <c r="E22" s="83"/>
      <c r="F22" s="83"/>
      <c r="G22" s="143"/>
    </row>
    <row x14ac:dyDescent="0.25" r="23" customHeight="1" ht="17.25">
      <c r="A23" s="21" t="s">
        <v>4385</v>
      </c>
      <c r="B23" s="47"/>
      <c r="C23" s="23">
        <f>SUM(C21:C22)</f>
      </c>
      <c r="D23" s="23">
        <f>SUM(D21:D22)</f>
      </c>
      <c r="E23" s="83"/>
      <c r="F23" s="83"/>
      <c r="G23" s="83"/>
    </row>
    <row x14ac:dyDescent="0.25" r="24" customHeight="1" ht="17.25">
      <c r="A24" s="33"/>
      <c r="B24" s="34"/>
      <c r="C24" s="35"/>
      <c r="D24" s="35"/>
      <c r="E24" s="83"/>
      <c r="F24" s="83"/>
      <c r="G24" s="83"/>
    </row>
    <row x14ac:dyDescent="0.25" r="25" customHeight="1" ht="17.25">
      <c r="A25" s="21" t="s">
        <v>4387</v>
      </c>
      <c r="B25" s="47"/>
      <c r="C25" s="23">
        <f>SUM(C23:C24)</f>
      </c>
      <c r="D25" s="23">
        <f>SUM(D23:D24)</f>
      </c>
      <c r="E25" s="83"/>
      <c r="F25" s="83"/>
      <c r="G25" s="83"/>
    </row>
    <row x14ac:dyDescent="0.25" r="26" customHeight="1" ht="17.25">
      <c r="A26" s="247" t="s">
        <v>1029</v>
      </c>
      <c r="B26" s="248" t="s">
        <v>14</v>
      </c>
      <c r="C26" s="472">
        <v>-60</v>
      </c>
      <c r="D26" s="35"/>
      <c r="E26" s="4" t="s">
        <v>5590</v>
      </c>
      <c r="F26" s="4"/>
      <c r="G26" s="83"/>
    </row>
    <row x14ac:dyDescent="0.25" r="27" customHeight="1" ht="17.25">
      <c r="A27" s="247" t="s">
        <v>1029</v>
      </c>
      <c r="B27" s="248" t="s">
        <v>14</v>
      </c>
      <c r="C27" s="472">
        <v>-220</v>
      </c>
      <c r="D27" s="35"/>
      <c r="E27" s="4" t="s">
        <v>5590</v>
      </c>
      <c r="F27" s="4"/>
      <c r="G27" s="83"/>
    </row>
    <row x14ac:dyDescent="0.25" r="28" customHeight="1" ht="17.25">
      <c r="A28" s="247" t="s">
        <v>389</v>
      </c>
      <c r="B28" s="248" t="s">
        <v>14</v>
      </c>
      <c r="C28" s="103">
        <v>-61</v>
      </c>
      <c r="D28" s="35"/>
      <c r="E28" s="4" t="s">
        <v>5590</v>
      </c>
      <c r="F28" s="4"/>
      <c r="G28" s="83"/>
    </row>
    <row x14ac:dyDescent="0.25" r="29" customHeight="1" ht="17.25">
      <c r="A29" s="21" t="s">
        <v>4388</v>
      </c>
      <c r="B29" s="47"/>
      <c r="C29" s="23">
        <f>SUM(C25:C28)</f>
      </c>
      <c r="D29" s="23">
        <f>SUM(D25:D28)</f>
      </c>
      <c r="E29" s="83"/>
      <c r="F29" s="83"/>
      <c r="G29" s="83"/>
    </row>
    <row x14ac:dyDescent="0.25" r="30" customHeight="1" ht="17.25">
      <c r="A30" s="15">
        <v>44023</v>
      </c>
      <c r="B30" s="16" t="s">
        <v>14</v>
      </c>
      <c r="C30" s="17">
        <v>-100</v>
      </c>
      <c r="D30" s="36"/>
      <c r="E30" s="83"/>
      <c r="F30" s="83"/>
      <c r="G30" s="143"/>
    </row>
    <row x14ac:dyDescent="0.25" r="31" customHeight="1" ht="17.25">
      <c r="A31" s="117">
        <v>44115</v>
      </c>
      <c r="B31" s="118" t="s">
        <v>14</v>
      </c>
      <c r="C31" s="138">
        <v>-84</v>
      </c>
      <c r="D31" s="46"/>
      <c r="E31" s="83"/>
      <c r="F31" s="83"/>
      <c r="G31" s="143"/>
    </row>
    <row x14ac:dyDescent="0.25" r="32" customHeight="1" ht="17.25">
      <c r="A32" s="117">
        <v>44115</v>
      </c>
      <c r="B32" s="118" t="s">
        <v>14</v>
      </c>
      <c r="C32" s="138">
        <v>-436</v>
      </c>
      <c r="D32" s="46"/>
      <c r="E32" s="83"/>
      <c r="F32" s="83"/>
      <c r="G32" s="143"/>
    </row>
    <row x14ac:dyDescent="0.25" r="33" customHeight="1" ht="17.25">
      <c r="A33" s="117">
        <v>44146</v>
      </c>
      <c r="B33" s="118" t="s">
        <v>14</v>
      </c>
      <c r="C33" s="138">
        <v>-23</v>
      </c>
      <c r="D33" s="46"/>
      <c r="E33" s="83"/>
      <c r="F33" s="83"/>
      <c r="G33" s="143"/>
    </row>
    <row x14ac:dyDescent="0.25" r="34" customHeight="1" ht="17.25">
      <c r="A34" s="117">
        <v>44146</v>
      </c>
      <c r="B34" s="118" t="s">
        <v>14</v>
      </c>
      <c r="C34" s="138">
        <v>-16</v>
      </c>
      <c r="D34" s="46"/>
      <c r="E34" s="83"/>
      <c r="F34" s="83"/>
      <c r="G34" s="143"/>
    </row>
    <row x14ac:dyDescent="0.25" r="35" customHeight="1" ht="17.25">
      <c r="A35" s="21" t="s">
        <v>4407</v>
      </c>
      <c r="B35" s="47"/>
      <c r="C35" s="23">
        <f>SUM(C29:C34)</f>
      </c>
      <c r="D35" s="23">
        <f>SUM(D29:D34)</f>
      </c>
      <c r="E35" s="83"/>
      <c r="F35" s="83"/>
      <c r="G35" s="83"/>
    </row>
    <row x14ac:dyDescent="0.25" r="36" customHeight="1" ht="17.25">
      <c r="A36" s="117"/>
      <c r="B36" s="118"/>
      <c r="C36" s="46"/>
      <c r="D36" s="46"/>
      <c r="E36" s="83"/>
      <c r="F36" s="83"/>
      <c r="G36" s="83"/>
    </row>
    <row x14ac:dyDescent="0.25" r="37" customHeight="1" ht="17.25">
      <c r="A37" s="21" t="s">
        <v>4408</v>
      </c>
      <c r="B37" s="47"/>
      <c r="C37" s="23">
        <f>SUM(C35:C36)</f>
      </c>
      <c r="D37" s="23">
        <f>SUM(D35:D36)</f>
      </c>
      <c r="E37" s="83"/>
      <c r="F37" s="83"/>
      <c r="G37" s="83"/>
    </row>
    <row x14ac:dyDescent="0.25" r="38" customHeight="1" ht="17.25">
      <c r="A38" s="15">
        <v>44378</v>
      </c>
      <c r="B38" s="16" t="s">
        <v>14</v>
      </c>
      <c r="C38" s="46"/>
      <c r="D38" s="138">
        <v>-220</v>
      </c>
      <c r="E38" s="182" t="s">
        <v>5591</v>
      </c>
      <c r="F38" s="83"/>
      <c r="G38" s="143"/>
    </row>
    <row x14ac:dyDescent="0.25" r="39" customHeight="1" ht="17.25">
      <c r="A39" s="117" t="s">
        <v>4862</v>
      </c>
      <c r="B39" s="118" t="s">
        <v>14</v>
      </c>
      <c r="C39" s="46"/>
      <c r="D39" s="138">
        <v>-22</v>
      </c>
      <c r="E39" s="182" t="s">
        <v>5572</v>
      </c>
      <c r="F39" s="83"/>
      <c r="G39" s="143"/>
    </row>
    <row x14ac:dyDescent="0.25" r="40" customHeight="1" ht="17.25">
      <c r="A40" s="21" t="s">
        <v>4409</v>
      </c>
      <c r="B40" s="47"/>
      <c r="C40" s="23">
        <f>SUM(C37:C39)</f>
      </c>
      <c r="D40" s="23">
        <f>SUM(D37:D39)</f>
      </c>
      <c r="E40" s="83"/>
      <c r="F40" s="83"/>
      <c r="G40" s="83"/>
    </row>
    <row x14ac:dyDescent="0.25" r="41" customHeight="1" ht="17.25">
      <c r="A41" s="117">
        <v>44318</v>
      </c>
      <c r="B41" s="118" t="s">
        <v>14</v>
      </c>
      <c r="C41" s="46"/>
      <c r="D41" s="138">
        <v>-228</v>
      </c>
      <c r="E41" s="182" t="s">
        <v>5591</v>
      </c>
      <c r="F41" s="83"/>
      <c r="G41" s="83"/>
    </row>
    <row x14ac:dyDescent="0.25" r="42" customHeight="1" ht="17.25">
      <c r="A42" s="15">
        <v>44441</v>
      </c>
      <c r="B42" s="16" t="s">
        <v>14</v>
      </c>
      <c r="C42" s="46"/>
      <c r="D42" s="138">
        <v>-208</v>
      </c>
      <c r="E42" s="83"/>
      <c r="F42" s="83"/>
      <c r="G42" s="83"/>
    </row>
    <row x14ac:dyDescent="0.25" r="43" customHeight="1" ht="17.25">
      <c r="A43" s="15">
        <v>44441</v>
      </c>
      <c r="B43" s="16" t="s">
        <v>14</v>
      </c>
      <c r="C43" s="46"/>
      <c r="D43" s="138">
        <v>-41</v>
      </c>
      <c r="E43" s="182" t="s">
        <v>5572</v>
      </c>
      <c r="F43" s="83"/>
      <c r="G43" s="83"/>
    </row>
    <row x14ac:dyDescent="0.25" r="44" customHeight="1" ht="17.25">
      <c r="A44" s="117" t="s">
        <v>1047</v>
      </c>
      <c r="B44" s="118" t="s">
        <v>14</v>
      </c>
      <c r="C44" s="46"/>
      <c r="D44" s="138">
        <v>-197</v>
      </c>
      <c r="E44" s="83"/>
      <c r="F44" s="83"/>
      <c r="G44" s="83"/>
    </row>
    <row x14ac:dyDescent="0.25" r="45" customHeight="1" ht="17.25">
      <c r="A45" s="192"/>
      <c r="B45" s="193" t="s">
        <v>17</v>
      </c>
      <c r="C45" s="196"/>
      <c r="D45" s="195">
        <v>-1084</v>
      </c>
      <c r="E45" s="32" t="s">
        <v>18</v>
      </c>
      <c r="F45" s="83"/>
      <c r="G45" s="311"/>
    </row>
    <row x14ac:dyDescent="0.25" r="46" customHeight="1" ht="17.25">
      <c r="A46" s="117"/>
      <c r="B46" s="118"/>
      <c r="C46" s="46"/>
      <c r="D46" s="46"/>
      <c r="E46" s="83"/>
      <c r="F46" s="83"/>
      <c r="G46" s="83"/>
    </row>
    <row x14ac:dyDescent="0.25" r="47" customHeight="1" ht="17.25">
      <c r="A47" s="117"/>
      <c r="B47" s="118"/>
      <c r="C47" s="46"/>
      <c r="D47" s="138">
        <f>SUM(D40:D45)</f>
      </c>
      <c r="E47" s="83"/>
      <c r="F47" s="83"/>
      <c r="G47" s="83"/>
    </row>
    <row x14ac:dyDescent="0.25" r="48" customHeight="1" ht="17.25">
      <c r="A48" s="185" t="s">
        <v>5532</v>
      </c>
      <c r="B48" s="186"/>
      <c r="C48" s="187">
        <f>SUM(C11:C20)</f>
      </c>
      <c r="D48" s="187">
        <f>SUM(D11:D20)</f>
      </c>
      <c r="E48" s="83"/>
      <c r="F48" s="83"/>
      <c r="G48" s="83"/>
    </row>
    <row x14ac:dyDescent="0.25" r="49" customHeight="1" ht="17.25">
      <c r="A49" s="766" t="s">
        <v>5592</v>
      </c>
      <c r="B49" s="257"/>
      <c r="C49" s="876">
        <v>1000</v>
      </c>
      <c r="D49" s="876">
        <v>2000</v>
      </c>
      <c r="E49" s="83"/>
      <c r="F49" s="83"/>
      <c r="G49" s="83"/>
    </row>
    <row x14ac:dyDescent="0.25" r="50" customHeight="1" ht="17.25">
      <c r="A50" s="185" t="s">
        <v>5593</v>
      </c>
      <c r="B50" s="186"/>
      <c r="C50" s="188">
        <f>SUM(C48-C49)</f>
      </c>
      <c r="D50" s="188">
        <f>SUM(D48-D49)</f>
      </c>
      <c r="E50" s="83"/>
      <c r="F50" s="83"/>
      <c r="G50" s="7"/>
    </row>
    <row x14ac:dyDescent="0.25" r="51" customHeight="1" ht="17.25">
      <c r="A51" s="37"/>
      <c r="B51" s="83"/>
      <c r="C51" s="267" t="s">
        <v>368</v>
      </c>
      <c r="D51" s="267" t="s">
        <v>7</v>
      </c>
      <c r="E51" s="83"/>
      <c r="F51" s="83"/>
      <c r="G51" s="83"/>
    </row>
    <row x14ac:dyDescent="0.25" r="52" customHeight="1" ht="17.25">
      <c r="A52" s="127" t="s">
        <v>5535</v>
      </c>
      <c r="B52" s="4"/>
      <c r="C52" s="5"/>
      <c r="D52" s="5"/>
      <c r="E52" s="4"/>
      <c r="F52" s="4"/>
      <c r="G52" s="7"/>
    </row>
    <row x14ac:dyDescent="0.25" r="53" customHeight="1" ht="17.25">
      <c r="A53" s="127" t="s">
        <v>5536</v>
      </c>
      <c r="B53" s="128"/>
      <c r="C53" s="144"/>
      <c r="D53" s="144"/>
      <c r="E53" s="128"/>
      <c r="F53" s="128"/>
      <c r="G53" s="7"/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/>
  </sheetViews>
  <sheetFormatPr defaultRowHeight="15" x14ac:dyDescent="0.25"/>
  <cols>
    <col min="1" max="1" style="39" width="14.719285714285713" customWidth="1" bestFit="1"/>
    <col min="2" max="2" style="88" width="20.862142857142857" customWidth="1" bestFit="1"/>
    <col min="3" max="3" style="116" width="12.147857142857141" customWidth="1" bestFit="1"/>
    <col min="4" max="4" style="116" width="12.147857142857141" customWidth="1" bestFit="1"/>
    <col min="5" max="5" style="116" width="12.147857142857141" customWidth="1" bestFit="1"/>
    <col min="6" max="6" style="116" width="12.147857142857141" customWidth="1" bestFit="1"/>
    <col min="7" max="7" style="41" width="12.147857142857141" customWidth="1" bestFit="1"/>
    <col min="8" max="8" style="41" width="12.147857142857141" customWidth="1" bestFit="1"/>
    <col min="9" max="9" style="41" width="13.290714285714287" customWidth="1" bestFit="1"/>
    <col min="10" max="10" style="41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</row>
    <row x14ac:dyDescent="0.25" r="3" customHeight="1" ht="17.25">
      <c r="A3" s="1" t="s">
        <v>4943</v>
      </c>
      <c r="B3" s="83"/>
      <c r="C3" s="3"/>
      <c r="D3" s="3"/>
      <c r="E3" s="3"/>
      <c r="F3" s="3"/>
      <c r="G3" s="3"/>
      <c r="H3" s="3"/>
      <c r="I3" s="3"/>
      <c r="J3" s="3"/>
    </row>
    <row x14ac:dyDescent="0.25" r="4" customHeight="1" ht="17.25">
      <c r="A4" s="1" t="s">
        <v>5522</v>
      </c>
      <c r="B4" s="83"/>
      <c r="C4" s="3"/>
      <c r="D4" s="3"/>
      <c r="E4" s="3"/>
      <c r="F4" s="3"/>
      <c r="G4" s="3"/>
      <c r="H4" s="3"/>
      <c r="I4" s="3"/>
      <c r="J4" s="3"/>
    </row>
    <row x14ac:dyDescent="0.25" r="5" customHeight="1" ht="17.25">
      <c r="A5" s="1" t="s">
        <v>5545</v>
      </c>
      <c r="B5" s="83"/>
      <c r="C5" s="3"/>
      <c r="D5" s="3"/>
      <c r="E5" s="3"/>
      <c r="F5" s="3"/>
      <c r="G5" s="3"/>
      <c r="H5" s="3"/>
      <c r="I5" s="3"/>
      <c r="J5" s="3"/>
    </row>
    <row x14ac:dyDescent="0.25" r="6" customHeight="1" ht="17.25">
      <c r="A6" s="1" t="s">
        <v>5546</v>
      </c>
      <c r="B6" s="83"/>
      <c r="C6" s="3"/>
      <c r="D6" s="3"/>
      <c r="E6" s="3"/>
      <c r="F6" s="3"/>
      <c r="G6" s="3"/>
      <c r="H6" s="3"/>
      <c r="I6" s="3"/>
      <c r="J6" s="3"/>
    </row>
    <row x14ac:dyDescent="0.25" r="7" customHeight="1" ht="17.25">
      <c r="A7" s="1" t="s">
        <v>5547</v>
      </c>
      <c r="B7" s="83"/>
      <c r="C7" s="3"/>
      <c r="D7" s="3"/>
      <c r="E7" s="3"/>
      <c r="F7" s="3"/>
      <c r="G7" s="3"/>
      <c r="H7" s="3"/>
      <c r="I7" s="3"/>
      <c r="J7" s="3"/>
    </row>
    <row x14ac:dyDescent="0.25" r="8" customHeight="1" ht="17.25">
      <c r="A8" s="127" t="s">
        <v>5540</v>
      </c>
      <c r="B8" s="128"/>
      <c r="C8" s="144"/>
      <c r="D8" s="8"/>
      <c r="E8" s="8"/>
      <c r="F8" s="8"/>
      <c r="G8" s="8"/>
      <c r="H8" s="8"/>
      <c r="I8" s="3"/>
      <c r="J8" s="3"/>
    </row>
    <row x14ac:dyDescent="0.25" r="9" customHeight="1" ht="17.25">
      <c r="A9" s="1" t="s">
        <v>1073</v>
      </c>
      <c r="B9" s="83"/>
      <c r="C9" s="11">
        <v>5500</v>
      </c>
      <c r="D9" s="11">
        <v>4500</v>
      </c>
      <c r="E9" s="11">
        <v>4500</v>
      </c>
      <c r="F9" s="11">
        <v>4500</v>
      </c>
      <c r="G9" s="11">
        <v>4500</v>
      </c>
      <c r="H9" s="11">
        <v>4500</v>
      </c>
      <c r="I9" s="11">
        <v>1050</v>
      </c>
      <c r="J9" s="3"/>
    </row>
    <row x14ac:dyDescent="0.25" r="10" customHeight="1" ht="17.25">
      <c r="A10" s="231" t="s">
        <v>4917</v>
      </c>
      <c r="B10" s="232" t="s">
        <v>4918</v>
      </c>
      <c r="C10" s="267" t="s">
        <v>368</v>
      </c>
      <c r="D10" s="267" t="s">
        <v>75</v>
      </c>
      <c r="E10" s="267" t="s">
        <v>7</v>
      </c>
      <c r="F10" s="267" t="s">
        <v>76</v>
      </c>
      <c r="G10" s="267" t="s">
        <v>358</v>
      </c>
      <c r="H10" s="267" t="s">
        <v>8</v>
      </c>
      <c r="I10" s="267" t="s">
        <v>9</v>
      </c>
      <c r="J10" s="3"/>
    </row>
    <row x14ac:dyDescent="0.25" r="11" customHeight="1" ht="17.25">
      <c r="A11" s="15" t="s">
        <v>370</v>
      </c>
      <c r="B11" s="16" t="s">
        <v>5548</v>
      </c>
      <c r="C11" s="17">
        <v>100</v>
      </c>
      <c r="D11" s="17">
        <v>100</v>
      </c>
      <c r="E11" s="17">
        <v>250</v>
      </c>
      <c r="F11" s="17">
        <v>100</v>
      </c>
      <c r="G11" s="36"/>
      <c r="H11" s="36"/>
      <c r="I11" s="36"/>
      <c r="J11" s="3"/>
    </row>
    <row x14ac:dyDescent="0.25" r="12" customHeight="1" ht="17.25">
      <c r="A12" s="117" t="s">
        <v>1421</v>
      </c>
      <c r="B12" s="118" t="s">
        <v>5549</v>
      </c>
      <c r="C12" s="138">
        <v>170</v>
      </c>
      <c r="D12" s="138">
        <v>100</v>
      </c>
      <c r="E12" s="138">
        <v>200</v>
      </c>
      <c r="F12" s="138">
        <v>100</v>
      </c>
      <c r="G12" s="46"/>
      <c r="H12" s="46"/>
      <c r="I12" s="46"/>
      <c r="J12" s="3"/>
    </row>
    <row x14ac:dyDescent="0.25" r="13" customHeight="1" ht="17.25">
      <c r="A13" s="21" t="s">
        <v>4384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3"/>
    </row>
    <row x14ac:dyDescent="0.25" r="14" customHeight="1" ht="17.25">
      <c r="A14" s="33">
        <v>43838</v>
      </c>
      <c r="B14" s="34" t="s">
        <v>5550</v>
      </c>
      <c r="C14" s="35"/>
      <c r="D14" s="19">
        <v>150</v>
      </c>
      <c r="E14" s="35"/>
      <c r="F14" s="19">
        <v>350</v>
      </c>
      <c r="G14" s="35"/>
      <c r="H14" s="35"/>
      <c r="I14" s="35"/>
      <c r="J14" s="3"/>
    </row>
    <row x14ac:dyDescent="0.25" r="15" customHeight="1" ht="17.25">
      <c r="A15" s="15">
        <v>43898</v>
      </c>
      <c r="B15" s="16" t="s">
        <v>5551</v>
      </c>
      <c r="C15" s="36"/>
      <c r="D15" s="36"/>
      <c r="E15" s="36"/>
      <c r="F15" s="36"/>
      <c r="G15" s="17">
        <v>500</v>
      </c>
      <c r="H15" s="17">
        <v>500</v>
      </c>
      <c r="I15" s="36"/>
      <c r="J15" s="3"/>
    </row>
    <row x14ac:dyDescent="0.25" r="16" customHeight="1" ht="17.25">
      <c r="A16" s="15">
        <v>43929</v>
      </c>
      <c r="B16" s="16" t="s">
        <v>5552</v>
      </c>
      <c r="C16" s="36"/>
      <c r="D16" s="36"/>
      <c r="E16" s="17">
        <v>30</v>
      </c>
      <c r="F16" s="36"/>
      <c r="G16" s="36"/>
      <c r="H16" s="36"/>
      <c r="I16" s="36"/>
      <c r="J16" s="3"/>
    </row>
    <row x14ac:dyDescent="0.25" r="17" customHeight="1" ht="17.25">
      <c r="A17" s="15">
        <v>43929</v>
      </c>
      <c r="B17" s="16" t="s">
        <v>5553</v>
      </c>
      <c r="C17" s="36"/>
      <c r="D17" s="17">
        <v>50</v>
      </c>
      <c r="E17" s="36"/>
      <c r="F17" s="17">
        <v>400</v>
      </c>
      <c r="G17" s="36"/>
      <c r="H17" s="36"/>
      <c r="I17" s="36"/>
      <c r="J17" s="3"/>
    </row>
    <row x14ac:dyDescent="0.25" r="18" customHeight="1" ht="17.25">
      <c r="A18" s="15" t="s">
        <v>1353</v>
      </c>
      <c r="B18" s="16" t="s">
        <v>5554</v>
      </c>
      <c r="C18" s="36"/>
      <c r="D18" s="36"/>
      <c r="E18" s="36"/>
      <c r="F18" s="36"/>
      <c r="G18" s="17">
        <v>300</v>
      </c>
      <c r="H18" s="17">
        <v>300</v>
      </c>
      <c r="I18" s="36"/>
      <c r="J18" s="3"/>
    </row>
    <row x14ac:dyDescent="0.25" r="19" customHeight="1" ht="17.25">
      <c r="A19" s="21" t="s">
        <v>4385</v>
      </c>
      <c r="B19" s="47"/>
      <c r="C19" s="23">
        <f>SUM(C13:C18)</f>
      </c>
      <c r="D19" s="23">
        <f>SUM(D13:D18)</f>
      </c>
      <c r="E19" s="23">
        <f>SUM(E13:E18)</f>
      </c>
      <c r="F19" s="23">
        <f>SUM(F13:F18)</f>
      </c>
      <c r="G19" s="23">
        <f>SUM(G13:G18)</f>
      </c>
      <c r="H19" s="23">
        <f>SUM(H13:H18)</f>
      </c>
      <c r="I19" s="23">
        <f>SUM(I13:I18)</f>
      </c>
      <c r="J19" s="3"/>
    </row>
    <row x14ac:dyDescent="0.25" r="20" customHeight="1" ht="17.25">
      <c r="A20" s="15" t="s">
        <v>607</v>
      </c>
      <c r="B20" s="16" t="s">
        <v>5555</v>
      </c>
      <c r="C20" s="36"/>
      <c r="D20" s="36"/>
      <c r="E20" s="36"/>
      <c r="F20" s="36"/>
      <c r="G20" s="36"/>
      <c r="H20" s="17">
        <v>800</v>
      </c>
      <c r="I20" s="36"/>
      <c r="J20" s="3"/>
    </row>
    <row x14ac:dyDescent="0.25" r="21" customHeight="1" ht="17.25">
      <c r="A21" s="15" t="s">
        <v>607</v>
      </c>
      <c r="B21" s="16" t="s">
        <v>5556</v>
      </c>
      <c r="C21" s="36"/>
      <c r="D21" s="36"/>
      <c r="E21" s="36"/>
      <c r="F21" s="36"/>
      <c r="G21" s="36"/>
      <c r="H21" s="17">
        <v>200</v>
      </c>
      <c r="I21" s="36"/>
      <c r="J21" s="3"/>
    </row>
    <row x14ac:dyDescent="0.25" r="22" customHeight="1" ht="17.25">
      <c r="A22" s="33" t="s">
        <v>607</v>
      </c>
      <c r="B22" s="34" t="s">
        <v>5557</v>
      </c>
      <c r="C22" s="35"/>
      <c r="D22" s="35"/>
      <c r="E22" s="35"/>
      <c r="F22" s="35"/>
      <c r="G22" s="19">
        <v>1000</v>
      </c>
      <c r="H22" s="35"/>
      <c r="I22" s="35"/>
      <c r="J22" s="3"/>
    </row>
    <row x14ac:dyDescent="0.25" r="23" customHeight="1" ht="17.25">
      <c r="A23" s="33" t="s">
        <v>991</v>
      </c>
      <c r="B23" s="34" t="s">
        <v>5558</v>
      </c>
      <c r="C23" s="35"/>
      <c r="D23" s="35"/>
      <c r="E23" s="35"/>
      <c r="F23" s="35"/>
      <c r="G23" s="19">
        <v>300</v>
      </c>
      <c r="H23" s="19">
        <v>300</v>
      </c>
      <c r="I23" s="35"/>
      <c r="J23" s="3"/>
    </row>
    <row x14ac:dyDescent="0.25" r="24" customHeight="1" ht="17.25">
      <c r="A24" s="33" t="s">
        <v>991</v>
      </c>
      <c r="B24" s="34" t="s">
        <v>5559</v>
      </c>
      <c r="C24" s="35"/>
      <c r="D24" s="35"/>
      <c r="E24" s="35"/>
      <c r="F24" s="35"/>
      <c r="G24" s="19">
        <v>390</v>
      </c>
      <c r="H24" s="35"/>
      <c r="I24" s="35"/>
      <c r="J24" s="3"/>
    </row>
    <row x14ac:dyDescent="0.25" r="25" customHeight="1" ht="17.25">
      <c r="A25" s="33" t="s">
        <v>4386</v>
      </c>
      <c r="B25" s="34" t="s">
        <v>5560</v>
      </c>
      <c r="C25" s="35"/>
      <c r="D25" s="35"/>
      <c r="E25" s="35"/>
      <c r="F25" s="35"/>
      <c r="G25" s="19">
        <v>400</v>
      </c>
      <c r="H25" s="19">
        <v>400</v>
      </c>
      <c r="I25" s="35"/>
      <c r="J25" s="3"/>
    </row>
    <row x14ac:dyDescent="0.25" r="26" customHeight="1" ht="17.25">
      <c r="A26" s="33" t="s">
        <v>4386</v>
      </c>
      <c r="B26" s="34" t="s">
        <v>5561</v>
      </c>
      <c r="C26" s="35"/>
      <c r="D26" s="35"/>
      <c r="E26" s="35"/>
      <c r="F26" s="35"/>
      <c r="G26" s="19">
        <v>400</v>
      </c>
      <c r="H26" s="19">
        <v>400</v>
      </c>
      <c r="I26" s="35"/>
      <c r="J26" s="3"/>
    </row>
    <row x14ac:dyDescent="0.25" r="27" customHeight="1" ht="17.25">
      <c r="A27" s="33" t="s">
        <v>611</v>
      </c>
      <c r="B27" s="34" t="s">
        <v>5562</v>
      </c>
      <c r="C27" s="35"/>
      <c r="D27" s="35"/>
      <c r="E27" s="35"/>
      <c r="F27" s="35"/>
      <c r="G27" s="35"/>
      <c r="H27" s="19">
        <v>150</v>
      </c>
      <c r="I27" s="35"/>
      <c r="J27" s="3"/>
    </row>
    <row x14ac:dyDescent="0.25" r="28" customHeight="1" ht="17.25">
      <c r="A28" s="33" t="s">
        <v>1354</v>
      </c>
      <c r="B28" s="34" t="s">
        <v>5563</v>
      </c>
      <c r="C28" s="35"/>
      <c r="D28" s="35"/>
      <c r="E28" s="35"/>
      <c r="F28" s="35"/>
      <c r="G28" s="35"/>
      <c r="H28" s="19">
        <v>250</v>
      </c>
      <c r="I28" s="35"/>
      <c r="J28" s="3"/>
    </row>
    <row x14ac:dyDescent="0.25" r="29" customHeight="1" ht="17.25">
      <c r="A29" s="21" t="s">
        <v>4387</v>
      </c>
      <c r="B29" s="47"/>
      <c r="C29" s="23">
        <f>SUM(C19:C28)</f>
      </c>
      <c r="D29" s="23">
        <f>SUM(D19:D28)</f>
      </c>
      <c r="E29" s="23">
        <f>SUM(E19:E28)</f>
      </c>
      <c r="F29" s="23">
        <f>SUM(F19:F28)</f>
      </c>
      <c r="G29" s="23">
        <f>SUM(G19:G28)</f>
      </c>
      <c r="H29" s="23">
        <f>SUM(H19:H28)</f>
      </c>
      <c r="I29" s="23">
        <f>SUM(I19:I28)</f>
      </c>
      <c r="J29" s="3"/>
    </row>
    <row x14ac:dyDescent="0.25" r="30" customHeight="1" ht="17.25">
      <c r="A30" s="312"/>
      <c r="B30" s="313"/>
      <c r="C30" s="223"/>
      <c r="D30" s="223"/>
      <c r="E30" s="223"/>
      <c r="F30" s="223"/>
      <c r="G30" s="223"/>
      <c r="H30" s="223"/>
      <c r="I30" s="223"/>
      <c r="J30" s="3"/>
    </row>
    <row x14ac:dyDescent="0.25" r="31" customHeight="1" ht="17.25">
      <c r="A31" s="21" t="s">
        <v>4388</v>
      </c>
      <c r="B31" s="47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23">
        <f>SUM(I29:I30)</f>
      </c>
      <c r="J31" s="3"/>
    </row>
    <row x14ac:dyDescent="0.25" r="32" customHeight="1" ht="17.25">
      <c r="A32" s="535">
        <v>43901</v>
      </c>
      <c r="B32" s="427" t="s">
        <v>14</v>
      </c>
      <c r="C32" s="35"/>
      <c r="D32" s="35"/>
      <c r="E32" s="35"/>
      <c r="F32" s="35"/>
      <c r="G32" s="19">
        <v>-135</v>
      </c>
      <c r="H32" s="35"/>
      <c r="I32" s="35"/>
      <c r="J32" s="3"/>
    </row>
    <row x14ac:dyDescent="0.25" r="33" customHeight="1" ht="17.25">
      <c r="A33" s="15">
        <v>43962</v>
      </c>
      <c r="B33" s="16" t="s">
        <v>14</v>
      </c>
      <c r="C33" s="35"/>
      <c r="D33" s="35"/>
      <c r="E33" s="35"/>
      <c r="F33" s="35"/>
      <c r="G33" s="19">
        <v>-500</v>
      </c>
      <c r="H33" s="35"/>
      <c r="I33" s="35"/>
      <c r="J33" s="3"/>
    </row>
    <row x14ac:dyDescent="0.25" r="34" customHeight="1" ht="17.25">
      <c r="A34" s="15">
        <v>44023</v>
      </c>
      <c r="B34" s="16" t="s">
        <v>14</v>
      </c>
      <c r="C34" s="35"/>
      <c r="D34" s="35"/>
      <c r="E34" s="35"/>
      <c r="F34" s="35"/>
      <c r="G34" s="19">
        <v>-100</v>
      </c>
      <c r="H34" s="35"/>
      <c r="I34" s="35"/>
      <c r="J34" s="3"/>
    </row>
    <row x14ac:dyDescent="0.25" r="35" customHeight="1" ht="17.25">
      <c r="A35" s="117">
        <v>44115</v>
      </c>
      <c r="B35" s="118" t="s">
        <v>14</v>
      </c>
      <c r="C35" s="36"/>
      <c r="D35" s="36"/>
      <c r="E35" s="36"/>
      <c r="F35" s="36"/>
      <c r="G35" s="17">
        <v>-300</v>
      </c>
      <c r="H35" s="36"/>
      <c r="I35" s="36"/>
      <c r="J35" s="3"/>
    </row>
    <row x14ac:dyDescent="0.25" r="36" customHeight="1" ht="17.25">
      <c r="A36" s="15">
        <v>44146</v>
      </c>
      <c r="B36" s="16" t="s">
        <v>14</v>
      </c>
      <c r="C36" s="36"/>
      <c r="D36" s="36"/>
      <c r="E36" s="36"/>
      <c r="F36" s="36"/>
      <c r="G36" s="17">
        <v>-150</v>
      </c>
      <c r="H36" s="36"/>
      <c r="I36" s="36"/>
      <c r="J36" s="3"/>
    </row>
    <row x14ac:dyDescent="0.25" r="37" customHeight="1" ht="17.25">
      <c r="A37" s="117">
        <v>44146</v>
      </c>
      <c r="B37" s="118" t="s">
        <v>14</v>
      </c>
      <c r="C37" s="17">
        <v>-193</v>
      </c>
      <c r="D37" s="36"/>
      <c r="E37" s="36"/>
      <c r="F37" s="36"/>
      <c r="G37" s="36"/>
      <c r="H37" s="36"/>
      <c r="I37" s="36"/>
      <c r="J37" s="3"/>
    </row>
    <row x14ac:dyDescent="0.25" r="38" customHeight="1" ht="17.25">
      <c r="A38" s="117">
        <v>44146</v>
      </c>
      <c r="B38" s="118" t="s">
        <v>14</v>
      </c>
      <c r="C38" s="46"/>
      <c r="D38" s="46"/>
      <c r="E38" s="46"/>
      <c r="F38" s="46"/>
      <c r="G38" s="138">
        <v>-100</v>
      </c>
      <c r="H38" s="46"/>
      <c r="I38" s="46"/>
      <c r="J38" s="3"/>
    </row>
    <row x14ac:dyDescent="0.25" r="39" customHeight="1" ht="17.25">
      <c r="A39" s="117">
        <v>44176</v>
      </c>
      <c r="B39" s="118" t="s">
        <v>14</v>
      </c>
      <c r="C39" s="46"/>
      <c r="D39" s="46"/>
      <c r="E39" s="46"/>
      <c r="F39" s="46"/>
      <c r="G39" s="138">
        <v>-465</v>
      </c>
      <c r="H39" s="46"/>
      <c r="I39" s="46"/>
      <c r="J39" s="3"/>
    </row>
    <row x14ac:dyDescent="0.25" r="40" customHeight="1" ht="17.25">
      <c r="A40" s="117" t="s">
        <v>391</v>
      </c>
      <c r="B40" s="118" t="s">
        <v>14</v>
      </c>
      <c r="C40" s="46"/>
      <c r="D40" s="46"/>
      <c r="E40" s="46"/>
      <c r="F40" s="46"/>
      <c r="G40" s="138">
        <v>-500</v>
      </c>
      <c r="H40" s="46"/>
      <c r="I40" s="46"/>
      <c r="J40" s="3"/>
    </row>
    <row x14ac:dyDescent="0.25" r="41" customHeight="1" ht="17.25">
      <c r="A41" s="117" t="s">
        <v>5529</v>
      </c>
      <c r="B41" s="118" t="s">
        <v>14</v>
      </c>
      <c r="C41" s="46"/>
      <c r="D41" s="46"/>
      <c r="E41" s="46"/>
      <c r="F41" s="46"/>
      <c r="G41" s="46"/>
      <c r="H41" s="138">
        <v>-188</v>
      </c>
      <c r="I41" s="46"/>
      <c r="J41" s="3"/>
    </row>
    <row x14ac:dyDescent="0.25" r="42" customHeight="1" ht="17.25">
      <c r="A42" s="117" t="s">
        <v>1357</v>
      </c>
      <c r="B42" s="118" t="s">
        <v>14</v>
      </c>
      <c r="C42" s="138">
        <v>-77</v>
      </c>
      <c r="D42" s="46"/>
      <c r="E42" s="46"/>
      <c r="F42" s="46"/>
      <c r="G42" s="46"/>
      <c r="H42" s="46"/>
      <c r="I42" s="46"/>
      <c r="J42" s="3"/>
    </row>
    <row x14ac:dyDescent="0.25" r="43" customHeight="1" ht="17.25">
      <c r="A43" s="15" t="s">
        <v>1157</v>
      </c>
      <c r="B43" s="16" t="s">
        <v>14</v>
      </c>
      <c r="C43" s="46"/>
      <c r="D43" s="138">
        <v>-18</v>
      </c>
      <c r="E43" s="46"/>
      <c r="F43" s="46"/>
      <c r="G43" s="46"/>
      <c r="H43" s="46"/>
      <c r="I43" s="46"/>
      <c r="J43" s="3"/>
    </row>
    <row x14ac:dyDescent="0.25" r="44" customHeight="1" ht="17.25">
      <c r="A44" s="247" t="s">
        <v>5564</v>
      </c>
      <c r="B44" s="248" t="s">
        <v>14</v>
      </c>
      <c r="C44" s="98"/>
      <c r="D44" s="98"/>
      <c r="E44" s="98"/>
      <c r="F44" s="98"/>
      <c r="G44" s="98"/>
      <c r="H44" s="472">
        <v>-136</v>
      </c>
      <c r="I44" s="98"/>
      <c r="J44" s="5" t="s">
        <v>5565</v>
      </c>
    </row>
    <row x14ac:dyDescent="0.25" r="45" customHeight="1" ht="17.25">
      <c r="A45" s="117" t="s">
        <v>5543</v>
      </c>
      <c r="B45" s="118" t="s">
        <v>14</v>
      </c>
      <c r="C45" s="46"/>
      <c r="D45" s="46"/>
      <c r="E45" s="46"/>
      <c r="F45" s="46"/>
      <c r="G45" s="138">
        <v>-340</v>
      </c>
      <c r="H45" s="138">
        <v>-169</v>
      </c>
      <c r="I45" s="46"/>
      <c r="J45" s="114" t="s">
        <v>5566</v>
      </c>
    </row>
    <row x14ac:dyDescent="0.25" r="46" customHeight="1" ht="17.25">
      <c r="A46" s="117" t="s">
        <v>5543</v>
      </c>
      <c r="B46" s="118" t="s">
        <v>14</v>
      </c>
      <c r="C46" s="46"/>
      <c r="D46" s="46"/>
      <c r="E46" s="46"/>
      <c r="F46" s="46"/>
      <c r="G46" s="138">
        <v>-700</v>
      </c>
      <c r="H46" s="46"/>
      <c r="I46" s="46"/>
      <c r="J46" s="114" t="s">
        <v>5567</v>
      </c>
    </row>
    <row x14ac:dyDescent="0.25" r="47" customHeight="1" ht="17.25">
      <c r="A47" s="117" t="s">
        <v>416</v>
      </c>
      <c r="B47" s="118" t="s">
        <v>14</v>
      </c>
      <c r="C47" s="46"/>
      <c r="D47" s="46"/>
      <c r="E47" s="46"/>
      <c r="F47" s="46"/>
      <c r="G47" s="46"/>
      <c r="H47" s="138">
        <v>-200</v>
      </c>
      <c r="I47" s="46"/>
      <c r="J47" s="3"/>
    </row>
    <row x14ac:dyDescent="0.25" r="48" customHeight="1" ht="17.25">
      <c r="A48" s="21" t="s">
        <v>4407</v>
      </c>
      <c r="B48" s="47"/>
      <c r="C48" s="23">
        <f>SUM(C31:C47)</f>
      </c>
      <c r="D48" s="23">
        <f>SUM(D31:D47)</f>
      </c>
      <c r="E48" s="23">
        <f>SUM(E31:E47)</f>
      </c>
      <c r="F48" s="23">
        <f>SUM(F31:F47)</f>
      </c>
      <c r="G48" s="23">
        <f>SUM(G31:G47)</f>
      </c>
      <c r="H48" s="23">
        <f>SUM(H31:H47)</f>
      </c>
      <c r="I48" s="23">
        <f>SUM(I31:I47)</f>
      </c>
      <c r="J48" s="3"/>
    </row>
    <row x14ac:dyDescent="0.25" r="49" customHeight="1" ht="17.25">
      <c r="A49" s="877" t="s">
        <v>627</v>
      </c>
      <c r="B49" s="316" t="s">
        <v>14</v>
      </c>
      <c r="C49" s="317"/>
      <c r="D49" s="318">
        <v>-27</v>
      </c>
      <c r="E49" s="317"/>
      <c r="F49" s="317"/>
      <c r="G49" s="317"/>
      <c r="H49" s="317"/>
      <c r="I49" s="317"/>
      <c r="J49" s="8">
        <v>855</v>
      </c>
    </row>
    <row x14ac:dyDescent="0.25" r="50" customHeight="1" ht="17.25">
      <c r="A50" s="33" t="s">
        <v>572</v>
      </c>
      <c r="B50" s="34" t="s">
        <v>14</v>
      </c>
      <c r="C50" s="45"/>
      <c r="D50" s="26">
        <v>-95</v>
      </c>
      <c r="E50" s="45"/>
      <c r="F50" s="45"/>
      <c r="G50" s="45"/>
      <c r="H50" s="26">
        <v>-230</v>
      </c>
      <c r="I50" s="45"/>
      <c r="J50" s="114" t="s">
        <v>5568</v>
      </c>
    </row>
    <row x14ac:dyDescent="0.25" r="51" customHeight="1" ht="17.25">
      <c r="A51" s="21" t="s">
        <v>4408</v>
      </c>
      <c r="B51" s="47"/>
      <c r="C51" s="23">
        <f>SUM(C48:C50)</f>
      </c>
      <c r="D51" s="23">
        <f>SUM(D48:D50)</f>
      </c>
      <c r="E51" s="23">
        <f>SUM(E48:E50)</f>
      </c>
      <c r="F51" s="23">
        <f>SUM(F48:F50)</f>
      </c>
      <c r="G51" s="23">
        <f>SUM(G48:G50)</f>
      </c>
      <c r="H51" s="23">
        <f>SUM(H48:H50)</f>
      </c>
      <c r="I51" s="23">
        <f>SUM(I48:I50)</f>
      </c>
      <c r="J51" s="3"/>
    </row>
    <row x14ac:dyDescent="0.25" r="52" customHeight="1" ht="17.25">
      <c r="A52" s="15">
        <v>44317</v>
      </c>
      <c r="B52" s="16" t="s">
        <v>14</v>
      </c>
      <c r="C52" s="46"/>
      <c r="D52" s="138">
        <v>-38</v>
      </c>
      <c r="E52" s="46"/>
      <c r="F52" s="46"/>
      <c r="G52" s="46"/>
      <c r="H52" s="138">
        <v>-250</v>
      </c>
      <c r="I52" s="46"/>
      <c r="J52" s="114" t="s">
        <v>5569</v>
      </c>
    </row>
    <row x14ac:dyDescent="0.25" r="53" customHeight="1" ht="17.25">
      <c r="A53" s="15">
        <v>44378</v>
      </c>
      <c r="B53" s="16" t="s">
        <v>14</v>
      </c>
      <c r="C53" s="46"/>
      <c r="D53" s="46"/>
      <c r="E53" s="46"/>
      <c r="F53" s="46"/>
      <c r="G53" s="46"/>
      <c r="H53" s="138">
        <v>-1000</v>
      </c>
      <c r="I53" s="46"/>
      <c r="J53" s="114" t="s">
        <v>5569</v>
      </c>
    </row>
    <row x14ac:dyDescent="0.25" r="54" customHeight="1" ht="17.25">
      <c r="A54" s="15">
        <v>44501</v>
      </c>
      <c r="B54" s="16" t="s">
        <v>14</v>
      </c>
      <c r="C54" s="46"/>
      <c r="D54" s="138">
        <v>-51</v>
      </c>
      <c r="E54" s="46"/>
      <c r="F54" s="46"/>
      <c r="G54" s="46"/>
      <c r="H54" s="46"/>
      <c r="I54" s="46"/>
      <c r="J54" s="114" t="s">
        <v>5569</v>
      </c>
    </row>
    <row x14ac:dyDescent="0.25" r="55" customHeight="1" ht="17.25">
      <c r="A55" s="33" t="s">
        <v>4862</v>
      </c>
      <c r="B55" s="34" t="s">
        <v>14</v>
      </c>
      <c r="C55" s="46"/>
      <c r="D55" s="46"/>
      <c r="E55" s="46"/>
      <c r="F55" s="46"/>
      <c r="G55" s="46"/>
      <c r="H55" s="138">
        <v>-560</v>
      </c>
      <c r="I55" s="46"/>
      <c r="J55" s="114" t="s">
        <v>5570</v>
      </c>
    </row>
    <row x14ac:dyDescent="0.25" r="56" customHeight="1" ht="17.25">
      <c r="A56" s="15" t="s">
        <v>1045</v>
      </c>
      <c r="B56" s="16" t="s">
        <v>14</v>
      </c>
      <c r="C56" s="46"/>
      <c r="D56" s="138">
        <v>-56</v>
      </c>
      <c r="E56" s="46"/>
      <c r="F56" s="46"/>
      <c r="G56" s="46"/>
      <c r="H56" s="138">
        <v>-190</v>
      </c>
      <c r="I56" s="46"/>
      <c r="J56" s="114" t="s">
        <v>5569</v>
      </c>
    </row>
    <row x14ac:dyDescent="0.25" r="57" customHeight="1" ht="17.25">
      <c r="A57" s="15" t="s">
        <v>364</v>
      </c>
      <c r="B57" s="16" t="s">
        <v>14</v>
      </c>
      <c r="C57" s="36"/>
      <c r="D57" s="46"/>
      <c r="E57" s="46"/>
      <c r="F57" s="46"/>
      <c r="G57" s="46"/>
      <c r="H57" s="138">
        <v>-113</v>
      </c>
      <c r="I57" s="46"/>
      <c r="J57" s="114" t="s">
        <v>5569</v>
      </c>
    </row>
    <row x14ac:dyDescent="0.25" r="58" customHeight="1" ht="17.25">
      <c r="A58" s="21" t="s">
        <v>4409</v>
      </c>
      <c r="B58" s="47"/>
      <c r="C58" s="23">
        <f>SUM(C51:C57)</f>
      </c>
      <c r="D58" s="23">
        <f>SUM(D51:D57)</f>
      </c>
      <c r="E58" s="23">
        <f>SUM(E51:E57)</f>
      </c>
      <c r="F58" s="23">
        <f>SUM(F51:F57)</f>
      </c>
      <c r="G58" s="23">
        <f>SUM(G51:G57)</f>
      </c>
      <c r="H58" s="23">
        <f>SUM(H51:H57)</f>
      </c>
      <c r="I58" s="23">
        <f>SUM(I51:I57)</f>
      </c>
      <c r="J58" s="3"/>
    </row>
    <row x14ac:dyDescent="0.25" r="59" customHeight="1" ht="17.25">
      <c r="A59" s="15">
        <v>44318</v>
      </c>
      <c r="B59" s="16" t="s">
        <v>14</v>
      </c>
      <c r="C59" s="36"/>
      <c r="D59" s="138">
        <v>-77</v>
      </c>
      <c r="E59" s="46"/>
      <c r="F59" s="46"/>
      <c r="G59" s="46"/>
      <c r="H59" s="138">
        <v>-264</v>
      </c>
      <c r="I59" s="46"/>
      <c r="J59" s="114" t="s">
        <v>5571</v>
      </c>
    </row>
    <row x14ac:dyDescent="0.25" r="60" customHeight="1" ht="17.25">
      <c r="A60" s="15">
        <v>44441</v>
      </c>
      <c r="B60" s="16" t="s">
        <v>14</v>
      </c>
      <c r="C60" s="36"/>
      <c r="D60" s="46"/>
      <c r="E60" s="46"/>
      <c r="F60" s="138">
        <v>-94</v>
      </c>
      <c r="G60" s="46"/>
      <c r="H60" s="46"/>
      <c r="I60" s="46"/>
      <c r="J60" s="114" t="s">
        <v>5569</v>
      </c>
    </row>
    <row x14ac:dyDescent="0.25" r="61" customHeight="1" ht="17.25">
      <c r="A61" s="15">
        <v>44441</v>
      </c>
      <c r="B61" s="16" t="s">
        <v>14</v>
      </c>
      <c r="C61" s="36"/>
      <c r="D61" s="46"/>
      <c r="E61" s="46"/>
      <c r="F61" s="138">
        <v>-40</v>
      </c>
      <c r="G61" s="46"/>
      <c r="H61" s="46"/>
      <c r="I61" s="46"/>
      <c r="J61" s="114" t="s">
        <v>5572</v>
      </c>
    </row>
    <row x14ac:dyDescent="0.25" r="62" customHeight="1" ht="17.25">
      <c r="A62" s="15" t="s">
        <v>1047</v>
      </c>
      <c r="B62" s="16" t="s">
        <v>14</v>
      </c>
      <c r="C62" s="36"/>
      <c r="D62" s="36"/>
      <c r="E62" s="36"/>
      <c r="F62" s="138">
        <v>-111</v>
      </c>
      <c r="G62" s="46"/>
      <c r="H62" s="46"/>
      <c r="I62" s="46"/>
      <c r="J62" s="3"/>
    </row>
    <row x14ac:dyDescent="0.25" r="63" customHeight="1" ht="17.25">
      <c r="A63" s="200"/>
      <c r="B63" s="201" t="s">
        <v>17</v>
      </c>
      <c r="C63" s="202"/>
      <c r="D63" s="194">
        <v>-38</v>
      </c>
      <c r="E63" s="194">
        <v>-480</v>
      </c>
      <c r="F63" s="195">
        <v>-705</v>
      </c>
      <c r="G63" s="196"/>
      <c r="H63" s="196"/>
      <c r="I63" s="196"/>
      <c r="J63" s="93" t="s">
        <v>18</v>
      </c>
    </row>
    <row x14ac:dyDescent="0.25" r="64" customHeight="1" ht="17.25">
      <c r="A64" s="24"/>
      <c r="B64" s="25"/>
      <c r="C64" s="45"/>
      <c r="D64" s="45"/>
      <c r="E64" s="45"/>
      <c r="F64" s="46"/>
      <c r="G64" s="46"/>
      <c r="H64" s="46"/>
      <c r="I64" s="46"/>
      <c r="J64" s="3"/>
    </row>
    <row x14ac:dyDescent="0.25" r="65" customHeight="1" ht="17.25">
      <c r="A65" s="117"/>
      <c r="B65" s="118"/>
      <c r="C65" s="138">
        <f>SUM(C58:C63)</f>
      </c>
      <c r="D65" s="138">
        <f>SUM(D58:D63)</f>
      </c>
      <c r="E65" s="138">
        <f>SUM(E58:E63)</f>
      </c>
      <c r="F65" s="138">
        <f>SUM(F58:F63)</f>
      </c>
      <c r="G65" s="138">
        <f>SUM(G58:G63)</f>
      </c>
      <c r="H65" s="138">
        <f>SUM(H58:H63)</f>
      </c>
      <c r="I65" s="138">
        <f>SUM(I58:I63)</f>
      </c>
      <c r="J65" s="3"/>
    </row>
    <row x14ac:dyDescent="0.25" r="66" customHeight="1" ht="17.25">
      <c r="A66" s="185" t="s">
        <v>5532</v>
      </c>
      <c r="B66" s="186"/>
      <c r="C66" s="187">
        <f>SUM(C29)</f>
      </c>
      <c r="D66" s="187">
        <f>SUM(D29)</f>
      </c>
      <c r="E66" s="187">
        <f>SUM(E29)</f>
      </c>
      <c r="F66" s="187">
        <f>SUM(F29)</f>
      </c>
      <c r="G66" s="187">
        <f>SUM(G29)</f>
      </c>
      <c r="H66" s="187">
        <f>SUM(H29)</f>
      </c>
      <c r="I66" s="187">
        <f>SUM(I29)</f>
      </c>
      <c r="J66" s="3"/>
    </row>
    <row x14ac:dyDescent="0.25" r="67" customHeight="1" ht="17.25">
      <c r="A67" s="766" t="s">
        <v>5573</v>
      </c>
      <c r="B67" s="257"/>
      <c r="C67" s="876">
        <v>270</v>
      </c>
      <c r="D67" s="876">
        <v>400</v>
      </c>
      <c r="E67" s="876">
        <v>13000</v>
      </c>
      <c r="F67" s="876">
        <v>1600</v>
      </c>
      <c r="G67" s="876">
        <v>6000</v>
      </c>
      <c r="H67" s="876">
        <v>6000</v>
      </c>
      <c r="I67" s="876">
        <v>6000</v>
      </c>
      <c r="J67" s="3"/>
    </row>
    <row x14ac:dyDescent="0.25" r="68" customHeight="1" ht="17.25">
      <c r="A68" s="185" t="s">
        <v>5574</v>
      </c>
      <c r="B68" s="186"/>
      <c r="C68" s="188">
        <f>SUM(C66-C67)</f>
      </c>
      <c r="D68" s="188">
        <f>SUM(D66-D67)</f>
      </c>
      <c r="E68" s="188">
        <f>SUM(E66-E67)</f>
      </c>
      <c r="F68" s="188">
        <f>SUM(F66-F67)</f>
      </c>
      <c r="G68" s="188">
        <f>SUM(G66-G67)</f>
      </c>
      <c r="H68" s="188">
        <f>SUM(H66-H67)</f>
      </c>
      <c r="I68" s="188">
        <f>SUM(I66-I67)</f>
      </c>
      <c r="J68" s="3"/>
    </row>
    <row x14ac:dyDescent="0.25" r="69" customHeight="1" ht="17.25">
      <c r="A69" s="37"/>
      <c r="B69" s="83"/>
      <c r="C69" s="3"/>
      <c r="D69" s="3"/>
      <c r="E69" s="3"/>
      <c r="F69" s="3"/>
      <c r="G69" s="3"/>
      <c r="H69" s="3"/>
      <c r="I69" s="3"/>
      <c r="J69" s="3"/>
    </row>
    <row x14ac:dyDescent="0.25" r="70" customHeight="1" ht="17.25">
      <c r="A70" s="127" t="s">
        <v>5535</v>
      </c>
      <c r="B70" s="4"/>
      <c r="C70" s="267" t="s">
        <v>368</v>
      </c>
      <c r="D70" s="267" t="s">
        <v>75</v>
      </c>
      <c r="E70" s="267" t="s">
        <v>7</v>
      </c>
      <c r="F70" s="267" t="s">
        <v>76</v>
      </c>
      <c r="G70" s="267" t="s">
        <v>358</v>
      </c>
      <c r="H70" s="267" t="s">
        <v>8</v>
      </c>
      <c r="I70" s="267" t="s">
        <v>9</v>
      </c>
      <c r="J70" s="3"/>
    </row>
    <row x14ac:dyDescent="0.25" r="71" customHeight="1" ht="17.25">
      <c r="A71" s="127" t="s">
        <v>5536</v>
      </c>
      <c r="B71" s="128"/>
      <c r="C71" s="144"/>
      <c r="D71" s="144"/>
      <c r="E71" s="144"/>
      <c r="F71" s="144"/>
      <c r="G71" s="3"/>
      <c r="H71" s="3"/>
      <c r="I71" s="3"/>
      <c r="J71" s="3"/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5"/>
  <sheetViews>
    <sheetView workbookViewId="0"/>
  </sheetViews>
  <sheetFormatPr defaultRowHeight="15" x14ac:dyDescent="0.25"/>
  <cols>
    <col min="1" max="1" style="39" width="14.576428571428572" customWidth="1" bestFit="1"/>
    <col min="2" max="2" style="88" width="20.862142857142857" customWidth="1" bestFit="1"/>
    <col min="3" max="3" style="116" width="10.576428571428572" customWidth="1" bestFit="1"/>
    <col min="4" max="4" style="88" width="12.43357142857143" customWidth="1" bestFit="1"/>
    <col min="5" max="5" style="88" width="12.43357142857143" customWidth="1" bestFit="1"/>
    <col min="6" max="6" style="88" width="12.43357142857143" customWidth="1" bestFit="1"/>
    <col min="7" max="7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83"/>
      <c r="E1" s="83"/>
      <c r="F1" s="83"/>
      <c r="G1" s="2"/>
    </row>
    <row x14ac:dyDescent="0.25" r="2" customHeight="1" ht="17.25">
      <c r="A2" s="37"/>
      <c r="B2" s="83"/>
      <c r="C2" s="3"/>
      <c r="D2" s="83"/>
      <c r="E2" s="83"/>
      <c r="F2" s="83"/>
      <c r="G2" s="2"/>
    </row>
    <row x14ac:dyDescent="0.25" r="3" customHeight="1" ht="17.25">
      <c r="A3" s="1" t="s">
        <v>4943</v>
      </c>
      <c r="B3" s="83"/>
      <c r="C3" s="3"/>
      <c r="D3" s="83"/>
      <c r="E3" s="83"/>
      <c r="F3" s="83"/>
      <c r="G3" s="2"/>
    </row>
    <row x14ac:dyDescent="0.25" r="4" customHeight="1" ht="17.25">
      <c r="A4" s="1" t="s">
        <v>5522</v>
      </c>
      <c r="B4" s="83"/>
      <c r="C4" s="3"/>
      <c r="D4" s="83"/>
      <c r="E4" s="83"/>
      <c r="F4" s="83"/>
      <c r="G4" s="2"/>
    </row>
    <row x14ac:dyDescent="0.25" r="5" customHeight="1" ht="17.25">
      <c r="A5" s="1" t="s">
        <v>5537</v>
      </c>
      <c r="B5" s="83"/>
      <c r="C5" s="3"/>
      <c r="D5" s="83"/>
      <c r="E5" s="83"/>
      <c r="F5" s="83"/>
      <c r="G5" s="2"/>
    </row>
    <row x14ac:dyDescent="0.25" r="6" customHeight="1" ht="17.25">
      <c r="A6" s="1" t="s">
        <v>5538</v>
      </c>
      <c r="B6" s="83"/>
      <c r="C6" s="3"/>
      <c r="D6" s="83"/>
      <c r="E6" s="83"/>
      <c r="F6" s="83"/>
      <c r="G6" s="2"/>
    </row>
    <row x14ac:dyDescent="0.25" r="7" customHeight="1" ht="17.25">
      <c r="A7" s="1" t="s">
        <v>5539</v>
      </c>
      <c r="B7" s="83"/>
      <c r="C7" s="3"/>
      <c r="D7" s="83"/>
      <c r="E7" s="83"/>
      <c r="F7" s="83"/>
      <c r="G7" s="2"/>
    </row>
    <row x14ac:dyDescent="0.25" r="8" customHeight="1" ht="17.25">
      <c r="A8" s="127" t="s">
        <v>5540</v>
      </c>
      <c r="B8" s="128"/>
      <c r="C8" s="144"/>
      <c r="D8" s="7"/>
      <c r="E8" s="7"/>
      <c r="F8" s="7"/>
      <c r="G8" s="7"/>
    </row>
    <row x14ac:dyDescent="0.25" r="9" customHeight="1" ht="17.25">
      <c r="A9" s="1" t="s">
        <v>1073</v>
      </c>
      <c r="B9" s="83"/>
      <c r="C9" s="11">
        <v>5500</v>
      </c>
      <c r="D9" s="83"/>
      <c r="E9" s="83"/>
      <c r="F9" s="83"/>
      <c r="G9" s="2"/>
    </row>
    <row x14ac:dyDescent="0.25" r="10" customHeight="1" ht="17.25">
      <c r="A10" s="231" t="s">
        <v>4917</v>
      </c>
      <c r="B10" s="232" t="s">
        <v>4918</v>
      </c>
      <c r="C10" s="267" t="s">
        <v>368</v>
      </c>
      <c r="D10" s="83"/>
      <c r="E10" s="83"/>
      <c r="F10" s="83"/>
      <c r="G10" s="2"/>
    </row>
    <row x14ac:dyDescent="0.25" r="11" customHeight="1" ht="17.25">
      <c r="A11" s="117" t="s">
        <v>991</v>
      </c>
      <c r="B11" s="118" t="s">
        <v>5541</v>
      </c>
      <c r="C11" s="138">
        <v>276</v>
      </c>
      <c r="D11" s="83"/>
      <c r="E11" s="83"/>
      <c r="F11" s="83"/>
      <c r="G11" s="2"/>
    </row>
    <row x14ac:dyDescent="0.25" r="12" customHeight="1" ht="17.25">
      <c r="A12" s="117" t="s">
        <v>991</v>
      </c>
      <c r="B12" s="118" t="s">
        <v>5542</v>
      </c>
      <c r="C12" s="138">
        <v>450</v>
      </c>
      <c r="D12" s="83"/>
      <c r="E12" s="83"/>
      <c r="F12" s="83"/>
      <c r="G12" s="2"/>
    </row>
    <row x14ac:dyDescent="0.25" r="13" customHeight="1" ht="17.25">
      <c r="A13" s="21" t="s">
        <v>4387</v>
      </c>
      <c r="B13" s="47"/>
      <c r="C13" s="175">
        <f>SUM(C11:C12)</f>
      </c>
      <c r="D13" s="83"/>
      <c r="E13" s="83"/>
      <c r="F13" s="83"/>
      <c r="G13" s="2"/>
    </row>
    <row x14ac:dyDescent="0.25" r="14" customHeight="1" ht="17.25">
      <c r="A14" s="33"/>
      <c r="B14" s="34"/>
      <c r="C14" s="35"/>
      <c r="D14" s="83"/>
      <c r="E14" s="83"/>
      <c r="F14" s="83"/>
      <c r="G14" s="2"/>
    </row>
    <row x14ac:dyDescent="0.25" r="15" customHeight="1" ht="17.25">
      <c r="A15" s="21" t="s">
        <v>4388</v>
      </c>
      <c r="B15" s="47"/>
      <c r="C15" s="175">
        <f>SUM(C13:C14)</f>
      </c>
      <c r="D15" s="83"/>
      <c r="E15" s="83"/>
      <c r="F15" s="83"/>
      <c r="G15" s="2"/>
    </row>
    <row x14ac:dyDescent="0.25" r="16" customHeight="1" ht="17.25">
      <c r="A16" s="15" t="s">
        <v>1357</v>
      </c>
      <c r="B16" s="16" t="s">
        <v>14</v>
      </c>
      <c r="C16" s="17">
        <v>-200</v>
      </c>
      <c r="D16" s="83"/>
      <c r="E16" s="83"/>
      <c r="F16" s="83"/>
      <c r="G16" s="2"/>
    </row>
    <row x14ac:dyDescent="0.25" r="17" customHeight="1" ht="17.25">
      <c r="A17" s="117" t="s">
        <v>1358</v>
      </c>
      <c r="B17" s="118" t="s">
        <v>14</v>
      </c>
      <c r="C17" s="17">
        <v>-78</v>
      </c>
      <c r="D17" s="83"/>
      <c r="E17" s="83"/>
      <c r="F17" s="83"/>
      <c r="G17" s="2"/>
    </row>
    <row x14ac:dyDescent="0.25" r="18" customHeight="1" ht="17.25">
      <c r="A18" s="15" t="s">
        <v>5543</v>
      </c>
      <c r="B18" s="16" t="s">
        <v>14</v>
      </c>
      <c r="C18" s="17">
        <v>-159</v>
      </c>
      <c r="D18" s="83"/>
      <c r="E18" s="83"/>
      <c r="F18" s="83"/>
      <c r="G18" s="2"/>
    </row>
    <row x14ac:dyDescent="0.25" r="19" customHeight="1" ht="17.25">
      <c r="A19" s="15" t="s">
        <v>1158</v>
      </c>
      <c r="B19" s="16" t="s">
        <v>14</v>
      </c>
      <c r="C19" s="17">
        <v>-47</v>
      </c>
      <c r="D19" s="83"/>
      <c r="E19" s="83"/>
      <c r="F19" s="83"/>
      <c r="G19" s="2"/>
    </row>
    <row x14ac:dyDescent="0.25" r="20" customHeight="1" ht="17.25">
      <c r="A20" s="21" t="s">
        <v>4407</v>
      </c>
      <c r="B20" s="47"/>
      <c r="C20" s="175">
        <f>SUM(C15:C19)</f>
      </c>
      <c r="D20" s="83"/>
      <c r="E20" s="83"/>
      <c r="F20" s="83"/>
      <c r="G20" s="2"/>
    </row>
    <row x14ac:dyDescent="0.25" r="21" customHeight="1" ht="17.25">
      <c r="A21" s="33"/>
      <c r="B21" s="34"/>
      <c r="C21" s="35"/>
      <c r="D21" s="83"/>
      <c r="E21" s="83"/>
      <c r="F21" s="83"/>
      <c r="G21" s="2"/>
    </row>
    <row x14ac:dyDescent="0.25" r="22" customHeight="1" ht="17.25">
      <c r="A22" s="21" t="s">
        <v>4408</v>
      </c>
      <c r="B22" s="47"/>
      <c r="C22" s="175">
        <f>SUM(C20:C21)</f>
      </c>
      <c r="D22" s="83"/>
      <c r="E22" s="83"/>
      <c r="F22" s="83"/>
      <c r="G22" s="2"/>
    </row>
    <row x14ac:dyDescent="0.25" r="23" customHeight="1" ht="17.25">
      <c r="A23" s="15" t="s">
        <v>1045</v>
      </c>
      <c r="B23" s="16" t="s">
        <v>14</v>
      </c>
      <c r="C23" s="19">
        <v>-14</v>
      </c>
      <c r="D23" s="182" t="s">
        <v>5544</v>
      </c>
      <c r="E23" s="83"/>
      <c r="F23" s="83"/>
      <c r="G23" s="2"/>
    </row>
    <row x14ac:dyDescent="0.25" r="24" customHeight="1" ht="17.25">
      <c r="A24" s="21" t="s">
        <v>4409</v>
      </c>
      <c r="B24" s="47"/>
      <c r="C24" s="175">
        <f>SUM(C22:C23)</f>
      </c>
      <c r="D24" s="83"/>
      <c r="E24" s="83"/>
      <c r="F24" s="83"/>
      <c r="G24" s="2"/>
    </row>
    <row x14ac:dyDescent="0.25" r="25" customHeight="1" ht="17.25">
      <c r="A25" s="117">
        <v>44318</v>
      </c>
      <c r="B25" s="118" t="s">
        <v>14</v>
      </c>
      <c r="C25" s="19">
        <v>-10</v>
      </c>
      <c r="D25" s="182" t="s">
        <v>5544</v>
      </c>
      <c r="E25" s="83"/>
      <c r="F25" s="83"/>
      <c r="G25" s="2"/>
    </row>
    <row x14ac:dyDescent="0.25" r="26" customHeight="1" ht="17.25">
      <c r="A26" s="200" t="s">
        <v>17</v>
      </c>
      <c r="B26" s="201"/>
      <c r="C26" s="194">
        <v>-218</v>
      </c>
      <c r="D26" s="32" t="s">
        <v>18</v>
      </c>
      <c r="E26" s="83"/>
      <c r="F26" s="83"/>
      <c r="G26" s="2"/>
    </row>
    <row x14ac:dyDescent="0.25" r="27" customHeight="1" ht="17.25">
      <c r="A27" s="15"/>
      <c r="B27" s="16"/>
      <c r="C27" s="36"/>
      <c r="D27" s="83"/>
      <c r="E27" s="83"/>
      <c r="F27" s="83"/>
      <c r="G27" s="2"/>
    </row>
    <row x14ac:dyDescent="0.25" r="28" customHeight="1" ht="17.25">
      <c r="A28" s="15"/>
      <c r="B28" s="16"/>
      <c r="C28" s="36"/>
      <c r="D28" s="83"/>
      <c r="E28" s="83"/>
      <c r="F28" s="83"/>
      <c r="G28" s="2"/>
    </row>
    <row x14ac:dyDescent="0.25" r="29" customHeight="1" ht="17.25">
      <c r="A29" s="117"/>
      <c r="B29" s="118"/>
      <c r="C29" s="208">
        <f>SUM(C24:C27)</f>
      </c>
      <c r="D29" s="83"/>
      <c r="E29" s="83"/>
      <c r="F29" s="83"/>
      <c r="G29" s="2"/>
    </row>
    <row x14ac:dyDescent="0.25" r="30" customHeight="1" ht="17.25">
      <c r="A30" s="185" t="s">
        <v>5532</v>
      </c>
      <c r="B30" s="186"/>
      <c r="C30" s="187">
        <f>SUM(C11:C12)</f>
      </c>
      <c r="D30" s="83"/>
      <c r="E30" s="83"/>
      <c r="F30" s="83"/>
      <c r="G30" s="2"/>
    </row>
    <row x14ac:dyDescent="0.25" r="31" customHeight="1" ht="17.25">
      <c r="A31" s="766" t="s">
        <v>5533</v>
      </c>
      <c r="B31" s="257"/>
      <c r="C31" s="876">
        <v>1000</v>
      </c>
      <c r="D31" s="83"/>
      <c r="E31" s="83"/>
      <c r="F31" s="83"/>
      <c r="G31" s="2"/>
    </row>
    <row x14ac:dyDescent="0.25" r="32" customHeight="1" ht="17.25">
      <c r="A32" s="185" t="s">
        <v>5534</v>
      </c>
      <c r="B32" s="186"/>
      <c r="C32" s="188">
        <f>SUM(C30-C31)</f>
      </c>
      <c r="D32" s="83"/>
      <c r="E32" s="83"/>
      <c r="F32" s="83"/>
      <c r="G32" s="2"/>
    </row>
    <row x14ac:dyDescent="0.25" r="33" customHeight="1" ht="17.25">
      <c r="A33" s="37"/>
      <c r="B33" s="83"/>
      <c r="C33" s="3"/>
      <c r="D33" s="83"/>
      <c r="E33" s="83"/>
      <c r="F33" s="83"/>
      <c r="G33" s="2"/>
    </row>
    <row x14ac:dyDescent="0.25" r="34" customHeight="1" ht="17.25">
      <c r="A34" s="127" t="s">
        <v>5535</v>
      </c>
      <c r="B34" s="4"/>
      <c r="C34" s="5"/>
      <c r="D34" s="4"/>
      <c r="E34" s="4"/>
      <c r="F34" s="4"/>
      <c r="G34" s="2"/>
    </row>
    <row x14ac:dyDescent="0.25" r="35" customHeight="1" ht="17.25">
      <c r="A35" s="127" t="s">
        <v>5536</v>
      </c>
      <c r="B35" s="128"/>
      <c r="C35" s="144"/>
      <c r="D35" s="128"/>
      <c r="E35" s="128"/>
      <c r="F35" s="128"/>
      <c r="G35" s="2"/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/>
  </sheetViews>
  <sheetFormatPr defaultRowHeight="15" x14ac:dyDescent="0.25"/>
  <cols>
    <col min="1" max="1" style="39" width="14.576428571428572" customWidth="1" bestFit="1"/>
    <col min="2" max="2" style="88" width="20.862142857142857" customWidth="1" bestFit="1"/>
    <col min="3" max="3" style="116" width="13.862142857142858" customWidth="1" bestFit="1"/>
    <col min="4" max="4" style="116" width="13.576428571428572" customWidth="1" bestFit="1"/>
    <col min="5" max="5" style="88" width="12.43357142857143" customWidth="1" bestFit="1"/>
    <col min="6" max="6" style="88" width="12.43357142857143" customWidth="1" bestFit="1"/>
    <col min="7" max="7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83"/>
      <c r="F1" s="83"/>
      <c r="G1" s="2"/>
    </row>
    <row x14ac:dyDescent="0.25" r="2" customHeight="1" ht="17.25">
      <c r="A2" s="37"/>
      <c r="B2" s="83"/>
      <c r="C2" s="3"/>
      <c r="D2" s="3"/>
      <c r="E2" s="83"/>
      <c r="F2" s="83"/>
      <c r="G2" s="2"/>
    </row>
    <row x14ac:dyDescent="0.25" r="3" customHeight="1" ht="17.25">
      <c r="A3" s="1" t="s">
        <v>4943</v>
      </c>
      <c r="B3" s="83"/>
      <c r="C3" s="3"/>
      <c r="D3" s="3"/>
      <c r="E3" s="83"/>
      <c r="F3" s="83"/>
      <c r="G3" s="2"/>
    </row>
    <row x14ac:dyDescent="0.25" r="4" customHeight="1" ht="17.25">
      <c r="A4" s="1" t="s">
        <v>5522</v>
      </c>
      <c r="B4" s="83"/>
      <c r="C4" s="3"/>
      <c r="D4" s="3"/>
      <c r="E4" s="83"/>
      <c r="F4" s="83"/>
      <c r="G4" s="2"/>
    </row>
    <row x14ac:dyDescent="0.25" r="5" customHeight="1" ht="17.25">
      <c r="A5" s="1" t="s">
        <v>5523</v>
      </c>
      <c r="B5" s="83"/>
      <c r="C5" s="3"/>
      <c r="D5" s="3"/>
      <c r="E5" s="83"/>
      <c r="F5" s="83"/>
      <c r="G5" s="2"/>
    </row>
    <row x14ac:dyDescent="0.25" r="6" customHeight="1" ht="17.25">
      <c r="A6" s="1" t="s">
        <v>5524</v>
      </c>
      <c r="B6" s="83"/>
      <c r="C6" s="3"/>
      <c r="D6" s="3"/>
      <c r="E6" s="83"/>
      <c r="F6" s="83"/>
      <c r="G6" s="2"/>
    </row>
    <row x14ac:dyDescent="0.25" r="7" customHeight="1" ht="17.25">
      <c r="A7" s="1" t="s">
        <v>1073</v>
      </c>
      <c r="B7" s="83"/>
      <c r="C7" s="11">
        <v>10000</v>
      </c>
      <c r="D7" s="11">
        <v>15000</v>
      </c>
      <c r="E7" s="83"/>
      <c r="F7" s="83"/>
      <c r="G7" s="2"/>
    </row>
    <row x14ac:dyDescent="0.25" r="8" customHeight="1" ht="17.25">
      <c r="A8" s="231" t="s">
        <v>4917</v>
      </c>
      <c r="B8" s="232" t="s">
        <v>4918</v>
      </c>
      <c r="C8" s="267" t="s">
        <v>3265</v>
      </c>
      <c r="D8" s="267" t="s">
        <v>1076</v>
      </c>
      <c r="E8" s="83"/>
      <c r="F8" s="83"/>
      <c r="G8" s="2"/>
    </row>
    <row x14ac:dyDescent="0.25" r="9" customHeight="1" ht="17.25">
      <c r="A9" s="15" t="s">
        <v>611</v>
      </c>
      <c r="B9" s="16" t="s">
        <v>5525</v>
      </c>
      <c r="C9" s="138">
        <v>100</v>
      </c>
      <c r="D9" s="138">
        <v>60</v>
      </c>
      <c r="E9" s="83"/>
      <c r="F9" s="83"/>
      <c r="G9" s="2"/>
    </row>
    <row x14ac:dyDescent="0.25" r="10" customHeight="1" ht="17.25">
      <c r="A10" s="117" t="s">
        <v>1354</v>
      </c>
      <c r="B10" s="118" t="s">
        <v>5526</v>
      </c>
      <c r="C10" s="17">
        <v>200</v>
      </c>
      <c r="D10" s="36"/>
      <c r="E10" s="83"/>
      <c r="F10" s="83"/>
      <c r="G10" s="2"/>
    </row>
    <row x14ac:dyDescent="0.25" r="11" customHeight="1" ht="17.25">
      <c r="A11" s="117" t="s">
        <v>1354</v>
      </c>
      <c r="B11" s="118" t="s">
        <v>5527</v>
      </c>
      <c r="C11" s="46"/>
      <c r="D11" s="138">
        <v>160</v>
      </c>
      <c r="E11" s="83"/>
      <c r="F11" s="83"/>
      <c r="G11" s="2"/>
    </row>
    <row x14ac:dyDescent="0.25" r="12" customHeight="1" ht="17.25">
      <c r="A12" s="872" t="s">
        <v>1688</v>
      </c>
      <c r="B12" s="873" t="s">
        <v>5528</v>
      </c>
      <c r="C12" s="874"/>
      <c r="D12" s="875">
        <v>80</v>
      </c>
      <c r="E12" s="83"/>
      <c r="F12" s="83"/>
      <c r="G12" s="2"/>
    </row>
    <row x14ac:dyDescent="0.25" r="13" customHeight="1" ht="17.25">
      <c r="A13" s="21" t="s">
        <v>4387</v>
      </c>
      <c r="B13" s="47"/>
      <c r="C13" s="23">
        <f>SUM(C9:C11)</f>
      </c>
      <c r="D13" s="23">
        <f>SUM(D9:D12)</f>
      </c>
      <c r="E13" s="83"/>
      <c r="F13" s="83"/>
      <c r="G13" s="2"/>
    </row>
    <row x14ac:dyDescent="0.25" r="14" customHeight="1" ht="17.25">
      <c r="A14" s="33"/>
      <c r="B14" s="34"/>
      <c r="C14" s="35"/>
      <c r="D14" s="35"/>
      <c r="E14" s="83"/>
      <c r="F14" s="83"/>
      <c r="G14" s="2"/>
    </row>
    <row x14ac:dyDescent="0.25" r="15" customHeight="1" ht="17.25">
      <c r="A15" s="21" t="s">
        <v>4388</v>
      </c>
      <c r="B15" s="47"/>
      <c r="C15" s="23">
        <f>SUM(C13:C14)</f>
      </c>
      <c r="D15" s="23">
        <f>SUM(D13:D14)</f>
      </c>
      <c r="E15" s="83"/>
      <c r="F15" s="83"/>
      <c r="G15" s="2"/>
    </row>
    <row x14ac:dyDescent="0.25" r="16" customHeight="1" ht="17.25">
      <c r="A16" s="15" t="s">
        <v>5529</v>
      </c>
      <c r="B16" s="16" t="s">
        <v>14</v>
      </c>
      <c r="C16" s="17">
        <v>-32</v>
      </c>
      <c r="D16" s="36"/>
      <c r="E16" s="83"/>
      <c r="F16" s="83"/>
      <c r="G16" s="2"/>
    </row>
    <row x14ac:dyDescent="0.25" r="17" customHeight="1" ht="17.25">
      <c r="A17" s="21" t="s">
        <v>4407</v>
      </c>
      <c r="B17" s="47"/>
      <c r="C17" s="23">
        <f>SUM(C15:C16)</f>
      </c>
      <c r="D17" s="23">
        <f>SUM(D15:D16)</f>
      </c>
      <c r="E17" s="83"/>
      <c r="F17" s="83"/>
      <c r="G17" s="2"/>
    </row>
    <row x14ac:dyDescent="0.25" r="18" customHeight="1" ht="17.25">
      <c r="A18" s="203" t="s">
        <v>1043</v>
      </c>
      <c r="B18" s="262" t="s">
        <v>14</v>
      </c>
      <c r="C18" s="205"/>
      <c r="D18" s="206">
        <v>-54</v>
      </c>
      <c r="E18" s="143" t="s">
        <v>5530</v>
      </c>
      <c r="F18" s="83"/>
      <c r="G18" s="2"/>
    </row>
    <row x14ac:dyDescent="0.25" r="19" customHeight="1" ht="17.25">
      <c r="A19" s="21" t="s">
        <v>4408</v>
      </c>
      <c r="B19" s="47"/>
      <c r="C19" s="23">
        <f>SUM(C17:C18)</f>
      </c>
      <c r="D19" s="23">
        <f>SUM(D17:D18)</f>
      </c>
      <c r="E19" s="83"/>
      <c r="F19" s="83"/>
      <c r="G19" s="2"/>
    </row>
    <row x14ac:dyDescent="0.25" r="20" customHeight="1" ht="17.25">
      <c r="A20" s="15">
        <v>44317</v>
      </c>
      <c r="B20" s="16" t="s">
        <v>14</v>
      </c>
      <c r="C20" s="17">
        <v>-12</v>
      </c>
      <c r="D20" s="17">
        <v>-92</v>
      </c>
      <c r="E20" s="83"/>
      <c r="F20" s="83"/>
      <c r="G20" s="2"/>
    </row>
    <row x14ac:dyDescent="0.25" r="21" customHeight="1" ht="17.25">
      <c r="A21" s="15">
        <v>44378</v>
      </c>
      <c r="B21" s="16" t="s">
        <v>14</v>
      </c>
      <c r="C21" s="19">
        <v>-10</v>
      </c>
      <c r="D21" s="19">
        <v>-75</v>
      </c>
      <c r="E21" s="83"/>
      <c r="F21" s="83"/>
      <c r="G21" s="2"/>
    </row>
    <row x14ac:dyDescent="0.25" r="22" customHeight="1" ht="17.25">
      <c r="A22" s="33" t="s">
        <v>4859</v>
      </c>
      <c r="B22" s="34" t="s">
        <v>14</v>
      </c>
      <c r="C22" s="35"/>
      <c r="D22" s="19">
        <v>-30</v>
      </c>
      <c r="E22" s="83"/>
      <c r="F22" s="83"/>
      <c r="G22" s="2"/>
    </row>
    <row x14ac:dyDescent="0.25" r="23" customHeight="1" ht="17.25">
      <c r="A23" s="33" t="s">
        <v>4862</v>
      </c>
      <c r="B23" s="34" t="s">
        <v>14</v>
      </c>
      <c r="C23" s="19">
        <v>-4</v>
      </c>
      <c r="D23" s="19">
        <v>-30</v>
      </c>
      <c r="E23" s="83"/>
      <c r="F23" s="83"/>
      <c r="G23" s="2"/>
    </row>
    <row x14ac:dyDescent="0.25" r="24" customHeight="1" ht="17.25">
      <c r="A24" s="15" t="s">
        <v>364</v>
      </c>
      <c r="B24" s="16" t="s">
        <v>14</v>
      </c>
      <c r="C24" s="19">
        <v>-7</v>
      </c>
      <c r="D24" s="19">
        <v>-73</v>
      </c>
      <c r="E24" s="83"/>
      <c r="F24" s="83"/>
      <c r="G24" s="2"/>
    </row>
    <row x14ac:dyDescent="0.25" r="25" customHeight="1" ht="17.25">
      <c r="A25" s="21" t="s">
        <v>4409</v>
      </c>
      <c r="B25" s="47"/>
      <c r="C25" s="23">
        <f>SUM(C19:C24)</f>
      </c>
      <c r="D25" s="49">
        <f>SUM(D19:D24)</f>
      </c>
      <c r="E25" s="83"/>
      <c r="F25" s="83"/>
      <c r="G25" s="2"/>
    </row>
    <row x14ac:dyDescent="0.25" r="26" customHeight="1" ht="17.25">
      <c r="A26" s="540">
        <v>44441</v>
      </c>
      <c r="B26" s="541" t="s">
        <v>5531</v>
      </c>
      <c r="C26" s="461"/>
      <c r="D26" s="517">
        <v>54</v>
      </c>
      <c r="E26" s="4" t="s">
        <v>642</v>
      </c>
      <c r="F26" s="4"/>
      <c r="G26" s="4"/>
    </row>
    <row x14ac:dyDescent="0.25" r="27" customHeight="1" ht="17.25">
      <c r="A27" s="200"/>
      <c r="B27" s="201" t="s">
        <v>17</v>
      </c>
      <c r="C27" s="30">
        <v>-235</v>
      </c>
      <c r="D27" s="35"/>
      <c r="E27" s="32" t="s">
        <v>18</v>
      </c>
      <c r="F27" s="32"/>
      <c r="G27" s="2"/>
    </row>
    <row x14ac:dyDescent="0.25" r="28" customHeight="1" ht="17.25">
      <c r="A28" s="117"/>
      <c r="B28" s="118"/>
      <c r="C28" s="138">
        <f>SUM(C25:C27)</f>
      </c>
      <c r="D28" s="472">
        <f>SUM(D25:D26)</f>
      </c>
      <c r="E28" s="83"/>
      <c r="F28" s="83"/>
      <c r="G28" s="2"/>
    </row>
    <row x14ac:dyDescent="0.25" r="29" customHeight="1" ht="17.25">
      <c r="A29" s="185" t="s">
        <v>5532</v>
      </c>
      <c r="B29" s="186"/>
      <c r="C29" s="187">
        <f>SUM(C13)</f>
      </c>
      <c r="D29" s="187">
        <f>SUM(D13)</f>
      </c>
      <c r="E29" s="83"/>
      <c r="F29" s="83"/>
      <c r="G29" s="2"/>
    </row>
    <row x14ac:dyDescent="0.25" r="30" customHeight="1" ht="17.25">
      <c r="A30" s="766" t="s">
        <v>5533</v>
      </c>
      <c r="B30" s="257"/>
      <c r="C30" s="876">
        <v>300</v>
      </c>
      <c r="D30" s="876">
        <v>300</v>
      </c>
      <c r="E30" s="83"/>
      <c r="F30" s="83"/>
      <c r="G30" s="2"/>
    </row>
    <row x14ac:dyDescent="0.25" r="31" customHeight="1" ht="17.25">
      <c r="A31" s="185" t="s">
        <v>5534</v>
      </c>
      <c r="B31" s="186"/>
      <c r="C31" s="188">
        <f>SUM(C29-C30)</f>
      </c>
      <c r="D31" s="188">
        <f>SUM(D29-D30)</f>
      </c>
      <c r="E31" s="83"/>
      <c r="F31" s="83"/>
      <c r="G31" s="2"/>
    </row>
    <row x14ac:dyDescent="0.25" r="32" customHeight="1" ht="17.25">
      <c r="A32" s="37"/>
      <c r="B32" s="83"/>
      <c r="C32" s="3"/>
      <c r="D32" s="3"/>
      <c r="E32" s="83"/>
      <c r="F32" s="83"/>
      <c r="G32" s="2"/>
    </row>
    <row x14ac:dyDescent="0.25" r="33" customHeight="1" ht="17.25">
      <c r="A33" s="127" t="s">
        <v>5535</v>
      </c>
      <c r="B33" s="4"/>
      <c r="C33" s="5"/>
      <c r="D33" s="5"/>
      <c r="E33" s="4"/>
      <c r="F33" s="4"/>
      <c r="G33" s="2"/>
    </row>
    <row x14ac:dyDescent="0.25" r="34" customHeight="1" ht="17.25">
      <c r="A34" s="127" t="s">
        <v>5536</v>
      </c>
      <c r="B34" s="128"/>
      <c r="C34" s="144"/>
      <c r="D34" s="144"/>
      <c r="E34" s="128"/>
      <c r="F34" s="128"/>
      <c r="G34" s="2"/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5.862142857142857" customWidth="1" bestFit="1"/>
    <col min="3" max="3" style="116" width="10.576428571428572" customWidth="1" bestFit="1"/>
    <col min="4" max="4" style="116" width="10.576428571428572" customWidth="1" bestFit="1"/>
    <col min="5" max="5" style="116" width="10.576428571428572" customWidth="1" bestFit="1"/>
    <col min="6" max="6" style="116" width="10.576428571428572" customWidth="1" bestFit="1"/>
    <col min="7" max="7" style="116" width="10.576428571428572" customWidth="1" bestFit="1"/>
    <col min="8" max="8" style="116" width="10.576428571428572" customWidth="1" bestFit="1"/>
    <col min="9" max="9" style="88" width="12.862142857142858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83"/>
      <c r="J1" s="2"/>
      <c r="K1" s="2"/>
      <c r="L1" s="2"/>
      <c r="M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83"/>
      <c r="J2" s="2"/>
      <c r="K2" s="2"/>
      <c r="L2" s="2"/>
      <c r="M2" s="2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83"/>
      <c r="J3" s="2"/>
      <c r="K3" s="2"/>
      <c r="L3" s="2"/>
      <c r="M3" s="2"/>
    </row>
    <row x14ac:dyDescent="0.25" r="4" customHeight="1" ht="17.25">
      <c r="A4" s="1" t="s">
        <v>5484</v>
      </c>
      <c r="B4" s="83"/>
      <c r="C4" s="3"/>
      <c r="D4" s="3"/>
      <c r="E4" s="3"/>
      <c r="F4" s="3"/>
      <c r="G4" s="3"/>
      <c r="H4" s="3"/>
      <c r="I4" s="83"/>
      <c r="J4" s="2"/>
      <c r="K4" s="2"/>
      <c r="L4" s="2"/>
      <c r="M4" s="2"/>
    </row>
    <row x14ac:dyDescent="0.25" r="5" customHeight="1" ht="17.25">
      <c r="A5" s="1" t="s">
        <v>5485</v>
      </c>
      <c r="B5" s="83"/>
      <c r="C5" s="3"/>
      <c r="D5" s="3"/>
      <c r="E5" s="3"/>
      <c r="F5" s="3"/>
      <c r="G5" s="3"/>
      <c r="H5" s="3"/>
      <c r="I5" s="83"/>
      <c r="J5" s="2"/>
      <c r="K5" s="2"/>
      <c r="L5" s="2"/>
      <c r="M5" s="2"/>
    </row>
    <row x14ac:dyDescent="0.25" r="6" customHeight="1" ht="17.25">
      <c r="A6" s="1" t="s">
        <v>5486</v>
      </c>
      <c r="B6" s="83"/>
      <c r="C6" s="272"/>
      <c r="D6" s="272"/>
      <c r="E6" s="272"/>
      <c r="F6" s="272"/>
      <c r="G6" s="272"/>
      <c r="H6" s="272"/>
      <c r="I6" s="83"/>
      <c r="J6" s="2"/>
      <c r="K6" s="2"/>
      <c r="L6" s="2"/>
      <c r="M6" s="2"/>
    </row>
    <row x14ac:dyDescent="0.25" r="7" customHeight="1" ht="17.25">
      <c r="A7" s="1" t="s">
        <v>5487</v>
      </c>
      <c r="B7" s="83"/>
      <c r="C7" s="272">
        <v>52500</v>
      </c>
      <c r="D7" s="272">
        <v>180000</v>
      </c>
      <c r="E7" s="272">
        <v>5000</v>
      </c>
      <c r="F7" s="272"/>
      <c r="G7" s="272">
        <v>270000</v>
      </c>
      <c r="H7" s="272"/>
      <c r="I7" s="83"/>
      <c r="J7" s="2"/>
      <c r="K7" s="2"/>
      <c r="L7" s="2"/>
      <c r="M7" s="2"/>
    </row>
    <row x14ac:dyDescent="0.25" r="8" customHeight="1" ht="17.25">
      <c r="A8" s="37"/>
      <c r="B8" s="83"/>
      <c r="C8" s="11">
        <v>2375</v>
      </c>
      <c r="D8" s="11">
        <v>4750</v>
      </c>
      <c r="E8" s="11">
        <v>712</v>
      </c>
      <c r="F8" s="11"/>
      <c r="G8" s="11">
        <v>23000</v>
      </c>
      <c r="H8" s="11"/>
      <c r="I8" s="83"/>
      <c r="J8" s="2"/>
      <c r="K8" s="2"/>
      <c r="L8" s="2"/>
      <c r="M8" s="2"/>
    </row>
    <row x14ac:dyDescent="0.25" r="9" customHeight="1" ht="17.25">
      <c r="A9" s="127" t="s">
        <v>5488</v>
      </c>
      <c r="B9" s="128"/>
      <c r="C9" s="272">
        <v>75000</v>
      </c>
      <c r="D9" s="272">
        <v>180000</v>
      </c>
      <c r="E9" s="272">
        <v>5000</v>
      </c>
      <c r="F9" s="272">
        <v>75000</v>
      </c>
      <c r="G9" s="272"/>
      <c r="H9" s="272">
        <v>420000</v>
      </c>
      <c r="I9" s="83"/>
      <c r="J9" s="2"/>
      <c r="K9" s="2"/>
      <c r="L9" s="2"/>
      <c r="M9" s="2"/>
    </row>
    <row x14ac:dyDescent="0.25" r="10" customHeight="1" ht="17.25">
      <c r="A10" s="37"/>
      <c r="B10" s="83"/>
      <c r="C10" s="616">
        <v>4000</v>
      </c>
      <c r="D10" s="616">
        <v>4750</v>
      </c>
      <c r="E10" s="616">
        <v>712</v>
      </c>
      <c r="F10" s="616">
        <v>4000</v>
      </c>
      <c r="G10" s="616"/>
      <c r="H10" s="616">
        <v>20900</v>
      </c>
      <c r="I10" s="832"/>
      <c r="J10" s="2"/>
      <c r="K10" s="2"/>
      <c r="L10" s="2"/>
      <c r="M10" s="2"/>
    </row>
    <row x14ac:dyDescent="0.25" r="11" customHeight="1" ht="17.25">
      <c r="A11" s="231" t="s">
        <v>4917</v>
      </c>
      <c r="B11" s="232" t="s">
        <v>4918</v>
      </c>
      <c r="C11" s="234" t="s">
        <v>7</v>
      </c>
      <c r="D11" s="267" t="s">
        <v>368</v>
      </c>
      <c r="E11" s="268" t="s">
        <v>9</v>
      </c>
      <c r="F11" s="234" t="s">
        <v>76</v>
      </c>
      <c r="G11" s="234" t="s">
        <v>5086</v>
      </c>
      <c r="H11" s="234" t="s">
        <v>10</v>
      </c>
      <c r="I11" s="83"/>
      <c r="J11" s="2"/>
      <c r="K11" s="2"/>
      <c r="L11" s="2"/>
      <c r="M11" s="2"/>
    </row>
    <row x14ac:dyDescent="0.25" r="12" customHeight="1" ht="17.25">
      <c r="A12" s="15" t="s">
        <v>1516</v>
      </c>
      <c r="B12" s="16" t="s">
        <v>5489</v>
      </c>
      <c r="C12" s="17">
        <v>120</v>
      </c>
      <c r="D12" s="17">
        <v>100</v>
      </c>
      <c r="E12" s="17">
        <v>80</v>
      </c>
      <c r="F12" s="36"/>
      <c r="G12" s="36"/>
      <c r="H12" s="36"/>
      <c r="I12" s="182" t="s">
        <v>1728</v>
      </c>
      <c r="J12" s="182" t="s">
        <v>5490</v>
      </c>
      <c r="K12" s="2"/>
      <c r="L12" s="2"/>
      <c r="M12" s="2"/>
    </row>
    <row x14ac:dyDescent="0.25" r="13" customHeight="1" ht="17.25">
      <c r="A13" s="15" t="s">
        <v>454</v>
      </c>
      <c r="B13" s="16" t="s">
        <v>5491</v>
      </c>
      <c r="C13" s="17">
        <v>120</v>
      </c>
      <c r="D13" s="17">
        <v>105</v>
      </c>
      <c r="E13" s="36"/>
      <c r="F13" s="36"/>
      <c r="G13" s="36"/>
      <c r="H13" s="36"/>
      <c r="I13" s="182" t="s">
        <v>1728</v>
      </c>
      <c r="J13" s="182" t="s">
        <v>5490</v>
      </c>
      <c r="K13" s="2"/>
      <c r="L13" s="2"/>
      <c r="M13" s="2"/>
    </row>
    <row x14ac:dyDescent="0.25" r="14" customHeight="1" ht="17.25">
      <c r="A14" s="21" t="s">
        <v>5492</v>
      </c>
      <c r="B14" s="22"/>
      <c r="C14" s="23">
        <f>SUM(C12:C13)</f>
      </c>
      <c r="D14" s="23">
        <f>SUM(D12:D13)</f>
      </c>
      <c r="E14" s="23">
        <f>SUM(E12:E13)</f>
      </c>
      <c r="F14" s="352"/>
      <c r="G14" s="352"/>
      <c r="H14" s="119"/>
      <c r="I14" s="83"/>
      <c r="J14" s="2"/>
      <c r="K14" s="2"/>
      <c r="L14" s="2"/>
      <c r="M14" s="2"/>
    </row>
    <row x14ac:dyDescent="0.25" r="15" customHeight="1" ht="17.25">
      <c r="A15" s="15">
        <v>44782</v>
      </c>
      <c r="B15" s="16" t="s">
        <v>14</v>
      </c>
      <c r="C15" s="36"/>
      <c r="D15" s="36"/>
      <c r="E15" s="17">
        <v>-80</v>
      </c>
      <c r="F15" s="36"/>
      <c r="G15" s="36"/>
      <c r="H15" s="36"/>
      <c r="I15" s="4" t="s">
        <v>4054</v>
      </c>
      <c r="J15" s="2"/>
      <c r="K15" s="2"/>
      <c r="L15" s="2"/>
      <c r="M15" s="2"/>
    </row>
    <row x14ac:dyDescent="0.25" r="16" customHeight="1" ht="17.25">
      <c r="A16" s="21" t="s">
        <v>5493</v>
      </c>
      <c r="B16" s="22"/>
      <c r="C16" s="23">
        <f>SUM(C14:C15)</f>
      </c>
      <c r="D16" s="23">
        <f>SUM(D14:D15)</f>
      </c>
      <c r="E16" s="23">
        <f>SUM(E14:E15)</f>
      </c>
      <c r="F16" s="352"/>
      <c r="G16" s="352"/>
      <c r="H16" s="119"/>
      <c r="I16" s="83"/>
      <c r="J16" s="2"/>
      <c r="K16" s="2"/>
      <c r="L16" s="2"/>
      <c r="M16" s="2"/>
    </row>
    <row x14ac:dyDescent="0.25" r="17" customHeight="1" ht="17.25">
      <c r="A17" s="15"/>
      <c r="B17" s="16"/>
      <c r="C17" s="36"/>
      <c r="D17" s="36"/>
      <c r="E17" s="67"/>
      <c r="F17" s="36"/>
      <c r="G17" s="36"/>
      <c r="H17" s="36"/>
      <c r="I17" s="4"/>
      <c r="J17" s="2"/>
      <c r="K17" s="2"/>
      <c r="L17" s="2"/>
      <c r="M17" s="2"/>
    </row>
    <row x14ac:dyDescent="0.25" r="18" customHeight="1" ht="17.25">
      <c r="A18" s="21" t="s">
        <v>5494</v>
      </c>
      <c r="B18" s="22"/>
      <c r="C18" s="23">
        <f>SUM(C16:C17)</f>
      </c>
      <c r="D18" s="23">
        <f>SUM(D16:D17)</f>
      </c>
      <c r="E18" s="23">
        <f>SUM(E16:E17)</f>
      </c>
      <c r="F18" s="352"/>
      <c r="G18" s="352"/>
      <c r="H18" s="119"/>
      <c r="I18" s="83"/>
      <c r="J18" s="2"/>
      <c r="K18" s="2"/>
      <c r="L18" s="2"/>
      <c r="M18" s="2"/>
    </row>
    <row x14ac:dyDescent="0.25" r="19" customHeight="1" ht="17.25">
      <c r="A19" s="200"/>
      <c r="B19" s="201"/>
      <c r="C19" s="202"/>
      <c r="D19" s="202"/>
      <c r="E19" s="295"/>
      <c r="F19" s="202"/>
      <c r="G19" s="202"/>
      <c r="H19" s="202"/>
      <c r="I19" s="83"/>
      <c r="J19" s="2"/>
      <c r="K19" s="2"/>
      <c r="L19" s="2"/>
      <c r="M19" s="2"/>
    </row>
    <row x14ac:dyDescent="0.25" r="20" customHeight="1" ht="17.25">
      <c r="A20" s="21" t="s">
        <v>5495</v>
      </c>
      <c r="B20" s="22"/>
      <c r="C20" s="23">
        <f>SUM(C18:C19)</f>
      </c>
      <c r="D20" s="23">
        <f>SUM(D18:D19)</f>
      </c>
      <c r="E20" s="23">
        <f>SUM(E18:E19)</f>
      </c>
      <c r="F20" s="352"/>
      <c r="G20" s="352"/>
      <c r="H20" s="119"/>
      <c r="I20" s="83"/>
      <c r="J20" s="2"/>
      <c r="K20" s="2"/>
      <c r="L20" s="2"/>
      <c r="M20" s="2"/>
    </row>
    <row x14ac:dyDescent="0.25" r="21" customHeight="1" ht="17.25">
      <c r="A21" s="200"/>
      <c r="B21" s="201"/>
      <c r="C21" s="202"/>
      <c r="D21" s="202"/>
      <c r="E21" s="295"/>
      <c r="F21" s="202"/>
      <c r="G21" s="202"/>
      <c r="H21" s="202"/>
      <c r="I21" s="83"/>
      <c r="J21" s="2"/>
      <c r="K21" s="2"/>
      <c r="L21" s="2"/>
      <c r="M21" s="2"/>
    </row>
    <row x14ac:dyDescent="0.25" r="22" customHeight="1" ht="17.25">
      <c r="A22" s="21" t="s">
        <v>5496</v>
      </c>
      <c r="B22" s="22"/>
      <c r="C22" s="23">
        <f>SUM(C20:C21)</f>
      </c>
      <c r="D22" s="23">
        <f>SUM(D20:D21)</f>
      </c>
      <c r="E22" s="23">
        <f>SUM(E20:E21)</f>
      </c>
      <c r="F22" s="352"/>
      <c r="G22" s="352"/>
      <c r="H22" s="119"/>
      <c r="I22" s="83"/>
      <c r="J22" s="2"/>
      <c r="K22" s="2"/>
      <c r="L22" s="2"/>
      <c r="M22" s="2"/>
    </row>
    <row x14ac:dyDescent="0.25" r="23" customHeight="1" ht="17.25">
      <c r="A23" s="200" t="s">
        <v>3381</v>
      </c>
      <c r="B23" s="201" t="s">
        <v>5497</v>
      </c>
      <c r="C23" s="194">
        <v>300</v>
      </c>
      <c r="D23" s="202"/>
      <c r="E23" s="202"/>
      <c r="F23" s="194">
        <v>60</v>
      </c>
      <c r="G23" s="194">
        <v>20</v>
      </c>
      <c r="H23" s="202"/>
      <c r="I23" s="83"/>
      <c r="J23" s="2"/>
      <c r="K23" s="2"/>
      <c r="L23" s="2"/>
      <c r="M23" s="2"/>
    </row>
    <row x14ac:dyDescent="0.25" r="24" customHeight="1" ht="17.25">
      <c r="A24" s="21" t="s">
        <v>5498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119"/>
      <c r="I24" s="83"/>
      <c r="J24" s="2"/>
      <c r="K24" s="2"/>
      <c r="L24" s="2"/>
      <c r="M24" s="2"/>
    </row>
    <row x14ac:dyDescent="0.25" r="25" customHeight="1" ht="17.25">
      <c r="A25" s="221"/>
      <c r="B25" s="155"/>
      <c r="C25" s="223"/>
      <c r="D25" s="223"/>
      <c r="E25" s="223"/>
      <c r="F25" s="223"/>
      <c r="G25" s="223"/>
      <c r="H25" s="307"/>
      <c r="I25" s="83"/>
      <c r="J25" s="2"/>
      <c r="K25" s="2"/>
      <c r="L25" s="2"/>
      <c r="M25" s="2"/>
    </row>
    <row x14ac:dyDescent="0.25" r="26" customHeight="1" ht="17.25">
      <c r="A26" s="21" t="s">
        <v>5499</v>
      </c>
      <c r="B26" s="22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119"/>
      <c r="I26" s="83"/>
      <c r="J26" s="2"/>
      <c r="K26" s="2"/>
      <c r="L26" s="2"/>
      <c r="M26" s="2"/>
    </row>
    <row x14ac:dyDescent="0.25" r="27" customHeight="1" ht="17.25">
      <c r="A27" s="200">
        <v>45080</v>
      </c>
      <c r="B27" s="201" t="s">
        <v>5497</v>
      </c>
      <c r="C27" s="194">
        <v>200</v>
      </c>
      <c r="D27" s="36"/>
      <c r="E27" s="36"/>
      <c r="F27" s="36"/>
      <c r="G27" s="36"/>
      <c r="H27" s="36"/>
      <c r="I27" s="4"/>
      <c r="J27" s="2"/>
      <c r="K27" s="2"/>
      <c r="L27" s="2"/>
      <c r="M27" s="2"/>
    </row>
    <row x14ac:dyDescent="0.25" r="28" customHeight="1" ht="17.25">
      <c r="A28" s="200">
        <v>45172</v>
      </c>
      <c r="B28" s="201" t="s">
        <v>5497</v>
      </c>
      <c r="C28" s="194">
        <v>126</v>
      </c>
      <c r="D28" s="202"/>
      <c r="E28" s="202"/>
      <c r="F28" s="194">
        <v>20</v>
      </c>
      <c r="G28" s="202"/>
      <c r="H28" s="194">
        <v>21</v>
      </c>
      <c r="I28" s="83"/>
      <c r="J28" s="2"/>
      <c r="K28" s="2"/>
      <c r="L28" s="2"/>
      <c r="M28" s="2"/>
    </row>
    <row x14ac:dyDescent="0.25" r="29" customHeight="1" ht="17.25">
      <c r="A29" s="21" t="s">
        <v>5500</v>
      </c>
      <c r="B29" s="22"/>
      <c r="C29" s="23">
        <f>SUM(C26:C28)</f>
      </c>
      <c r="D29" s="23">
        <f>SUM(D26:D28)</f>
      </c>
      <c r="E29" s="23">
        <f>SUM(E26:E28)</f>
      </c>
      <c r="F29" s="23">
        <f>SUM(F26:F28)</f>
      </c>
      <c r="G29" s="23">
        <f>SUM(G26:G28)</f>
      </c>
      <c r="H29" s="23">
        <f>SUM(H26:H28)</f>
      </c>
      <c r="I29" s="83"/>
      <c r="J29" s="2"/>
      <c r="K29" s="2"/>
      <c r="L29" s="2"/>
      <c r="M29" s="2"/>
    </row>
    <row x14ac:dyDescent="0.25" r="30" customHeight="1" ht="17.25">
      <c r="A30" s="15">
        <v>44989</v>
      </c>
      <c r="B30" s="34" t="s">
        <v>14</v>
      </c>
      <c r="C30" s="18"/>
      <c r="D30" s="18"/>
      <c r="E30" s="17">
        <v>-2</v>
      </c>
      <c r="F30" s="18"/>
      <c r="G30" s="18"/>
      <c r="H30" s="18"/>
      <c r="I30" s="83"/>
      <c r="J30" s="2"/>
      <c r="K30" s="2"/>
      <c r="L30" s="2"/>
      <c r="M30" s="2"/>
    </row>
    <row x14ac:dyDescent="0.25" r="31" customHeight="1" ht="17.25">
      <c r="A31" s="568">
        <v>44989</v>
      </c>
      <c r="B31" s="51" t="s">
        <v>14</v>
      </c>
      <c r="C31" s="108"/>
      <c r="D31" s="107">
        <v>-105</v>
      </c>
      <c r="E31" s="36"/>
      <c r="F31" s="36"/>
      <c r="G31" s="36"/>
      <c r="H31" s="36"/>
      <c r="I31" s="4" t="s">
        <v>1728</v>
      </c>
      <c r="J31" s="532" t="s">
        <v>5501</v>
      </c>
      <c r="K31" s="532"/>
      <c r="L31" s="532"/>
      <c r="M31" s="532"/>
    </row>
    <row x14ac:dyDescent="0.25" r="32" customHeight="1" ht="17.25">
      <c r="A32" s="15" t="s">
        <v>2149</v>
      </c>
      <c r="B32" s="34" t="s">
        <v>5502</v>
      </c>
      <c r="C32" s="36"/>
      <c r="D32" s="36"/>
      <c r="E32" s="17">
        <v>2</v>
      </c>
      <c r="F32" s="36"/>
      <c r="G32" s="36"/>
      <c r="H32" s="36"/>
      <c r="I32" s="4"/>
      <c r="J32" s="2"/>
      <c r="K32" s="2"/>
      <c r="L32" s="2"/>
      <c r="M32" s="2"/>
    </row>
    <row x14ac:dyDescent="0.25" r="33" customHeight="1" ht="17.25">
      <c r="A33" s="568" t="s">
        <v>2149</v>
      </c>
      <c r="B33" s="51" t="s">
        <v>14</v>
      </c>
      <c r="C33" s="108"/>
      <c r="D33" s="107">
        <v>-100</v>
      </c>
      <c r="E33" s="36"/>
      <c r="F33" s="36"/>
      <c r="G33" s="36"/>
      <c r="H33" s="36"/>
      <c r="I33" s="4" t="s">
        <v>1728</v>
      </c>
      <c r="J33" s="532" t="s">
        <v>5501</v>
      </c>
      <c r="K33" s="532"/>
      <c r="L33" s="532"/>
      <c r="M33" s="532"/>
    </row>
    <row x14ac:dyDescent="0.25" r="34" customHeight="1" ht="17.25">
      <c r="A34" s="21" t="s">
        <v>5503</v>
      </c>
      <c r="B34" s="22"/>
      <c r="C34" s="23">
        <f>SUM(C29:C33)</f>
      </c>
      <c r="D34" s="23">
        <f>SUM(D29:D33)</f>
      </c>
      <c r="E34" s="23">
        <f>SUM(E29:E33)</f>
      </c>
      <c r="F34" s="23">
        <f>SUM(F29:F33)</f>
      </c>
      <c r="G34" s="23">
        <f>SUM(G29:G33)</f>
      </c>
      <c r="H34" s="23">
        <f>SUM(H29:H33)</f>
      </c>
      <c r="I34" s="83"/>
      <c r="J34" s="2"/>
      <c r="K34" s="2"/>
      <c r="L34" s="2"/>
      <c r="M34" s="2"/>
    </row>
    <row x14ac:dyDescent="0.25" r="35" customHeight="1" ht="17.25">
      <c r="A35" s="200"/>
      <c r="B35" s="29"/>
      <c r="C35" s="202"/>
      <c r="D35" s="202"/>
      <c r="E35" s="202"/>
      <c r="F35" s="202"/>
      <c r="G35" s="202"/>
      <c r="H35" s="202"/>
      <c r="I35" s="83"/>
      <c r="J35" s="2"/>
      <c r="K35" s="2"/>
      <c r="L35" s="2"/>
      <c r="M35" s="2"/>
    </row>
    <row x14ac:dyDescent="0.25" r="36" customHeight="1" ht="17.25">
      <c r="A36" s="21" t="s">
        <v>5504</v>
      </c>
      <c r="B36" s="22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83"/>
      <c r="J36" s="2"/>
      <c r="K36" s="2"/>
      <c r="L36" s="2"/>
      <c r="M36" s="2"/>
    </row>
    <row x14ac:dyDescent="0.25" r="37" customHeight="1" ht="17.25">
      <c r="A37" s="15"/>
      <c r="B37" s="34"/>
      <c r="C37" s="36"/>
      <c r="D37" s="36"/>
      <c r="E37" s="36"/>
      <c r="F37" s="36"/>
      <c r="G37" s="36"/>
      <c r="H37" s="36"/>
      <c r="I37" s="4"/>
      <c r="J37" s="2"/>
      <c r="K37" s="2"/>
      <c r="L37" s="2"/>
      <c r="M37" s="2"/>
    </row>
    <row x14ac:dyDescent="0.25" r="38" customHeight="1" ht="17.25">
      <c r="A38" s="21" t="s">
        <v>5505</v>
      </c>
      <c r="B38" s="22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143" t="s">
        <v>1547</v>
      </c>
      <c r="J38" s="2"/>
      <c r="K38" s="2"/>
      <c r="L38" s="2"/>
      <c r="M38" s="2"/>
    </row>
    <row x14ac:dyDescent="0.25" r="39" customHeight="1" ht="17.25">
      <c r="A39" s="15"/>
      <c r="B39" s="34"/>
      <c r="C39" s="36"/>
      <c r="D39" s="36"/>
      <c r="E39" s="36"/>
      <c r="F39" s="36"/>
      <c r="G39" s="36"/>
      <c r="H39" s="36"/>
      <c r="I39" s="4"/>
      <c r="J39" s="2"/>
      <c r="K39" s="2"/>
      <c r="L39" s="2"/>
      <c r="M39" s="2"/>
    </row>
    <row x14ac:dyDescent="0.25" r="40" customHeight="1" ht="17.25">
      <c r="A40" s="21" t="s">
        <v>5506</v>
      </c>
      <c r="B40" s="22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143" t="s">
        <v>1547</v>
      </c>
      <c r="J40" s="2"/>
      <c r="K40" s="2"/>
      <c r="L40" s="2"/>
      <c r="M40" s="2"/>
    </row>
    <row x14ac:dyDescent="0.25" r="41" customHeight="1" ht="17.25">
      <c r="A41" s="15"/>
      <c r="B41" s="34"/>
      <c r="C41" s="36"/>
      <c r="D41" s="36"/>
      <c r="E41" s="36"/>
      <c r="F41" s="36"/>
      <c r="G41" s="36"/>
      <c r="H41" s="36"/>
      <c r="I41" s="4"/>
      <c r="J41" s="2"/>
      <c r="K41" s="2"/>
      <c r="L41" s="2"/>
      <c r="M41" s="2"/>
    </row>
    <row x14ac:dyDescent="0.25" r="42" customHeight="1" ht="17.25">
      <c r="A42" s="21" t="s">
        <v>5507</v>
      </c>
      <c r="B42" s="22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143" t="s">
        <v>1547</v>
      </c>
      <c r="J42" s="2"/>
      <c r="K42" s="2"/>
      <c r="L42" s="2"/>
      <c r="M42" s="2"/>
    </row>
    <row x14ac:dyDescent="0.25" r="43" customHeight="1" ht="17.25">
      <c r="A43" s="15"/>
      <c r="B43" s="34"/>
      <c r="C43" s="36"/>
      <c r="D43" s="36"/>
      <c r="E43" s="36"/>
      <c r="F43" s="36"/>
      <c r="G43" s="36"/>
      <c r="H43" s="36"/>
      <c r="I43" s="4"/>
      <c r="J43" s="2"/>
      <c r="K43" s="2"/>
      <c r="L43" s="2"/>
      <c r="M43" s="2"/>
    </row>
    <row x14ac:dyDescent="0.25" r="44" customHeight="1" ht="17.25">
      <c r="A44" s="21" t="s">
        <v>5508</v>
      </c>
      <c r="B44" s="22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143" t="s">
        <v>1547</v>
      </c>
      <c r="J44" s="2"/>
      <c r="K44" s="2"/>
      <c r="L44" s="2"/>
      <c r="M44" s="2"/>
    </row>
    <row x14ac:dyDescent="0.25" r="45" customHeight="1" ht="17.25">
      <c r="A45" s="15"/>
      <c r="B45" s="34"/>
      <c r="C45" s="36"/>
      <c r="D45" s="36"/>
      <c r="E45" s="36"/>
      <c r="F45" s="36"/>
      <c r="G45" s="36"/>
      <c r="H45" s="36"/>
      <c r="I45" s="4"/>
      <c r="J45" s="2"/>
      <c r="K45" s="2"/>
      <c r="L45" s="2"/>
      <c r="M45" s="2"/>
    </row>
    <row x14ac:dyDescent="0.25" r="46" customHeight="1" ht="17.25">
      <c r="A46" s="21" t="s">
        <v>5509</v>
      </c>
      <c r="B46" s="22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143" t="s">
        <v>1547</v>
      </c>
      <c r="J46" s="2"/>
      <c r="K46" s="2"/>
      <c r="L46" s="2"/>
      <c r="M46" s="2"/>
    </row>
    <row x14ac:dyDescent="0.25" r="47" customHeight="1" ht="17.25">
      <c r="A47" s="15"/>
      <c r="B47" s="34"/>
      <c r="C47" s="36"/>
      <c r="D47" s="36"/>
      <c r="E47" s="36"/>
      <c r="F47" s="36"/>
      <c r="G47" s="36"/>
      <c r="H47" s="36"/>
      <c r="I47" s="4"/>
      <c r="J47" s="2"/>
      <c r="K47" s="2"/>
      <c r="L47" s="2"/>
      <c r="M47" s="2"/>
    </row>
    <row x14ac:dyDescent="0.25" r="48" customHeight="1" ht="17.25">
      <c r="A48" s="21" t="s">
        <v>5510</v>
      </c>
      <c r="B48" s="22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143" t="s">
        <v>1547</v>
      </c>
      <c r="J48" s="2"/>
      <c r="K48" s="2"/>
      <c r="L48" s="2"/>
      <c r="M48" s="2"/>
    </row>
    <row x14ac:dyDescent="0.25" r="49" customHeight="1" ht="17.25">
      <c r="A49" s="15"/>
      <c r="B49" s="34"/>
      <c r="C49" s="36"/>
      <c r="D49" s="36"/>
      <c r="E49" s="36"/>
      <c r="F49" s="36"/>
      <c r="G49" s="36"/>
      <c r="H49" s="36"/>
      <c r="I49" s="4"/>
      <c r="J49" s="2"/>
      <c r="K49" s="2"/>
      <c r="L49" s="2"/>
      <c r="M49" s="2"/>
    </row>
    <row x14ac:dyDescent="0.25" r="50" customHeight="1" ht="17.25">
      <c r="A50" s="21" t="s">
        <v>5511</v>
      </c>
      <c r="B50" s="22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143" t="s">
        <v>1547</v>
      </c>
      <c r="J50" s="2"/>
      <c r="K50" s="2"/>
      <c r="L50" s="2"/>
      <c r="M50" s="2"/>
    </row>
    <row x14ac:dyDescent="0.25" r="51" customHeight="1" ht="17.25">
      <c r="A51" s="15" t="s">
        <v>2557</v>
      </c>
      <c r="B51" s="34" t="s">
        <v>14</v>
      </c>
      <c r="C51" s="17">
        <v>-760</v>
      </c>
      <c r="D51" s="36"/>
      <c r="E51" s="36"/>
      <c r="F51" s="36"/>
      <c r="G51" s="17">
        <v>-20</v>
      </c>
      <c r="H51" s="17">
        <v>-21</v>
      </c>
      <c r="I51" s="4" t="s">
        <v>5512</v>
      </c>
      <c r="J51" s="182" t="s">
        <v>2327</v>
      </c>
      <c r="K51" s="2"/>
      <c r="L51" s="2"/>
      <c r="M51" s="2"/>
    </row>
    <row x14ac:dyDescent="0.25" r="52" customHeight="1" ht="17.25">
      <c r="A52" s="21" t="s">
        <v>5513</v>
      </c>
      <c r="B52" s="22"/>
      <c r="C52" s="23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3">
        <f>SUM(H50:H51)</f>
      </c>
      <c r="I52" s="143" t="s">
        <v>2060</v>
      </c>
      <c r="J52" s="2"/>
      <c r="K52" s="2"/>
      <c r="L52" s="2"/>
      <c r="M52" s="2"/>
    </row>
    <row x14ac:dyDescent="0.25" r="53" customHeight="1" ht="17.25">
      <c r="A53" s="15"/>
      <c r="B53" s="34"/>
      <c r="C53" s="36"/>
      <c r="D53" s="36"/>
      <c r="E53" s="36"/>
      <c r="F53" s="36"/>
      <c r="G53" s="36"/>
      <c r="H53" s="36"/>
      <c r="I53" s="4"/>
      <c r="J53" s="2"/>
      <c r="K53" s="2"/>
      <c r="L53" s="2"/>
      <c r="M53" s="2"/>
    </row>
    <row x14ac:dyDescent="0.25" r="54" customHeight="1" ht="17.25">
      <c r="A54" s="21" t="s">
        <v>5514</v>
      </c>
      <c r="B54" s="22"/>
      <c r="C54" s="23">
        <f>SUM(C52:C53)</f>
      </c>
      <c r="D54" s="23">
        <f>SUM(D52:D53)</f>
      </c>
      <c r="E54" s="23">
        <f>SUM(E52:E53)</f>
      </c>
      <c r="F54" s="23">
        <f>SUM(F52:F53)</f>
      </c>
      <c r="G54" s="23">
        <f>SUM(G52:G53)</f>
      </c>
      <c r="H54" s="23">
        <f>SUM(H52:H53)</f>
      </c>
      <c r="I54" s="143" t="s">
        <v>2060</v>
      </c>
      <c r="J54" s="2"/>
      <c r="K54" s="2"/>
      <c r="L54" s="2"/>
      <c r="M54" s="2"/>
    </row>
    <row x14ac:dyDescent="0.25" r="55" customHeight="1" ht="17.25">
      <c r="A55" s="15"/>
      <c r="B55" s="34"/>
      <c r="C55" s="36"/>
      <c r="D55" s="36"/>
      <c r="E55" s="36"/>
      <c r="F55" s="36"/>
      <c r="G55" s="36"/>
      <c r="H55" s="36"/>
      <c r="I55" s="4"/>
      <c r="J55" s="2"/>
      <c r="K55" s="2"/>
      <c r="L55" s="2"/>
      <c r="M55" s="2"/>
    </row>
    <row x14ac:dyDescent="0.25" r="56" customHeight="1" ht="17.25">
      <c r="A56" s="62" t="s">
        <v>5515</v>
      </c>
      <c r="B56" s="149"/>
      <c r="C56" s="80">
        <f>SUM(C54:C55)</f>
      </c>
      <c r="D56" s="81">
        <f>SUM(D54:D55)</f>
      </c>
      <c r="E56" s="81">
        <f>SUM(E54:E55)</f>
      </c>
      <c r="F56" s="80">
        <f>SUM(F54:F55)</f>
      </c>
      <c r="G56" s="81">
        <f>SUM(G54:G55)</f>
      </c>
      <c r="H56" s="81">
        <f>SUM(H54:H55)</f>
      </c>
      <c r="I56" s="83"/>
      <c r="J56" s="2"/>
      <c r="K56" s="2"/>
      <c r="L56" s="2"/>
      <c r="M56" s="2"/>
    </row>
    <row x14ac:dyDescent="0.25" r="57" customHeight="1" ht="17.25">
      <c r="A57" s="15"/>
      <c r="B57" s="34"/>
      <c r="C57" s="36"/>
      <c r="D57" s="36"/>
      <c r="E57" s="36"/>
      <c r="F57" s="36"/>
      <c r="G57" s="36"/>
      <c r="H57" s="36"/>
      <c r="I57" s="4"/>
      <c r="J57" s="2"/>
      <c r="K57" s="2"/>
      <c r="L57" s="2"/>
      <c r="M57" s="2"/>
    </row>
    <row x14ac:dyDescent="0.25" r="58" customHeight="1" ht="17.25">
      <c r="A58" s="62" t="s">
        <v>5516</v>
      </c>
      <c r="B58" s="149"/>
      <c r="C58" s="80">
        <f>SUM(C56:C57)</f>
      </c>
      <c r="D58" s="81">
        <f>SUM(D56:D57)</f>
      </c>
      <c r="E58" s="81">
        <f>SUM(E56:E57)</f>
      </c>
      <c r="F58" s="80">
        <f>SUM(F56:F57)</f>
      </c>
      <c r="G58" s="81">
        <f>SUM(G56:G57)</f>
      </c>
      <c r="H58" s="81">
        <f>SUM(H56:H57)</f>
      </c>
      <c r="I58" s="83"/>
      <c r="J58" s="2"/>
      <c r="K58" s="2"/>
      <c r="L58" s="2"/>
      <c r="M58" s="2"/>
    </row>
    <row x14ac:dyDescent="0.25" r="59" customHeight="1" ht="17.25">
      <c r="A59" s="15"/>
      <c r="B59" s="34"/>
      <c r="C59" s="36"/>
      <c r="D59" s="36"/>
      <c r="E59" s="36"/>
      <c r="F59" s="36"/>
      <c r="G59" s="36"/>
      <c r="H59" s="36"/>
      <c r="I59" s="4"/>
      <c r="J59" s="2"/>
      <c r="K59" s="2"/>
      <c r="L59" s="2"/>
      <c r="M59" s="2"/>
    </row>
    <row x14ac:dyDescent="0.25" r="60" customHeight="1" ht="17.25">
      <c r="A60" s="62" t="s">
        <v>5517</v>
      </c>
      <c r="B60" s="149"/>
      <c r="C60" s="80">
        <f>SUM(C58:C59)</f>
      </c>
      <c r="D60" s="81">
        <f>SUM(D58:D59)</f>
      </c>
      <c r="E60" s="81">
        <f>SUM(E58:E59)</f>
      </c>
      <c r="F60" s="80">
        <f>SUM(F58:F59)</f>
      </c>
      <c r="G60" s="81">
        <f>SUM(G58:G59)</f>
      </c>
      <c r="H60" s="81">
        <f>SUM(H58:H59)</f>
      </c>
      <c r="I60" s="83"/>
      <c r="J60" s="2"/>
      <c r="K60" s="2"/>
      <c r="L60" s="2"/>
      <c r="M60" s="2"/>
    </row>
    <row x14ac:dyDescent="0.25" r="61" customHeight="1" ht="17.25">
      <c r="A61" s="15"/>
      <c r="B61" s="34"/>
      <c r="C61" s="36"/>
      <c r="D61" s="36"/>
      <c r="E61" s="36"/>
      <c r="F61" s="36"/>
      <c r="G61" s="36"/>
      <c r="H61" s="36"/>
      <c r="I61" s="4"/>
      <c r="J61" s="2"/>
      <c r="K61" s="2"/>
      <c r="L61" s="2"/>
      <c r="M61" s="2"/>
    </row>
    <row x14ac:dyDescent="0.25" r="62" customHeight="1" ht="17.25">
      <c r="A62" s="62" t="s">
        <v>5518</v>
      </c>
      <c r="B62" s="149"/>
      <c r="C62" s="80">
        <f>SUM(C60:C61)</f>
      </c>
      <c r="D62" s="81">
        <f>SUM(D60:D61)</f>
      </c>
      <c r="E62" s="81">
        <f>SUM(E60:E61)</f>
      </c>
      <c r="F62" s="80">
        <f>SUM(F60:F61)</f>
      </c>
      <c r="G62" s="81">
        <f>SUM(G60:G61)</f>
      </c>
      <c r="H62" s="81">
        <f>SUM(H60:H61)</f>
      </c>
      <c r="I62" s="83"/>
      <c r="J62" s="2"/>
      <c r="K62" s="2"/>
      <c r="L62" s="2"/>
      <c r="M62" s="2"/>
    </row>
    <row x14ac:dyDescent="0.25" r="63" customHeight="1" ht="17.25">
      <c r="A63" s="15"/>
      <c r="B63" s="34"/>
      <c r="C63" s="36"/>
      <c r="D63" s="36"/>
      <c r="E63" s="36"/>
      <c r="F63" s="36"/>
      <c r="G63" s="36"/>
      <c r="H63" s="36"/>
      <c r="I63" s="4"/>
      <c r="J63" s="2"/>
      <c r="K63" s="2"/>
      <c r="L63" s="2"/>
      <c r="M63" s="2"/>
    </row>
    <row x14ac:dyDescent="0.25" r="64" customHeight="1" ht="17.25">
      <c r="A64" s="15"/>
      <c r="B64" s="16"/>
      <c r="C64" s="36"/>
      <c r="D64" s="36"/>
      <c r="E64" s="36"/>
      <c r="F64" s="36"/>
      <c r="G64" s="36"/>
      <c r="H64" s="36"/>
      <c r="I64" s="4"/>
      <c r="J64" s="2"/>
      <c r="K64" s="2"/>
      <c r="L64" s="2"/>
      <c r="M64" s="2"/>
    </row>
    <row x14ac:dyDescent="0.25" r="65" customHeight="1" ht="17.25">
      <c r="A65" s="123"/>
      <c r="B65" s="124"/>
      <c r="C65" s="18"/>
      <c r="D65" s="18"/>
      <c r="E65" s="18"/>
      <c r="F65" s="18"/>
      <c r="G65" s="18"/>
      <c r="H65" s="18"/>
      <c r="I65" s="83"/>
      <c r="J65" s="2"/>
      <c r="K65" s="2"/>
      <c r="L65" s="2"/>
      <c r="M65" s="2"/>
    </row>
    <row x14ac:dyDescent="0.25" r="66" customHeight="1" ht="17.25">
      <c r="A66" s="1"/>
      <c r="B66" s="4"/>
      <c r="C66" s="234" t="s">
        <v>7</v>
      </c>
      <c r="D66" s="267" t="s">
        <v>368</v>
      </c>
      <c r="E66" s="268" t="s">
        <v>9</v>
      </c>
      <c r="F66" s="234" t="s">
        <v>76</v>
      </c>
      <c r="G66" s="234" t="s">
        <v>5086</v>
      </c>
      <c r="H66" s="234" t="s">
        <v>10</v>
      </c>
      <c r="I66" s="83"/>
      <c r="J66" s="2"/>
      <c r="K66" s="2"/>
      <c r="L66" s="2"/>
      <c r="M66" s="2"/>
    </row>
    <row x14ac:dyDescent="0.25" r="67" customHeight="1" ht="17.25">
      <c r="A67" s="564" t="s">
        <v>5131</v>
      </c>
      <c r="B67" s="565"/>
      <c r="C67" s="8"/>
      <c r="D67" s="8"/>
      <c r="E67" s="8"/>
      <c r="F67" s="8"/>
      <c r="G67" s="8"/>
      <c r="H67" s="8"/>
      <c r="I67" s="83"/>
      <c r="J67" s="2"/>
      <c r="K67" s="2"/>
      <c r="L67" s="2"/>
      <c r="M67" s="2"/>
    </row>
    <row x14ac:dyDescent="0.25" r="68" customHeight="1" ht="17.25">
      <c r="A68" s="6"/>
      <c r="B68" s="7"/>
      <c r="C68" s="8"/>
      <c r="D68" s="8"/>
      <c r="E68" s="8"/>
      <c r="F68" s="8"/>
      <c r="G68" s="8"/>
      <c r="H68" s="8"/>
      <c r="I68" s="83"/>
      <c r="J68" s="2"/>
      <c r="K68" s="2"/>
      <c r="L68" s="2"/>
      <c r="M68" s="2"/>
    </row>
    <row x14ac:dyDescent="0.25" r="69" customHeight="1" ht="17.25">
      <c r="A69" s="6"/>
      <c r="B69" s="7"/>
      <c r="C69" s="8"/>
      <c r="D69" s="8"/>
      <c r="E69" s="8"/>
      <c r="F69" s="8"/>
      <c r="G69" s="8"/>
      <c r="H69" s="8"/>
      <c r="I69" s="83"/>
      <c r="J69" s="2"/>
      <c r="K69" s="2"/>
      <c r="L69" s="2"/>
      <c r="M69" s="2"/>
    </row>
    <row x14ac:dyDescent="0.25" r="70" customHeight="1" ht="17.25">
      <c r="A70" s="127" t="s">
        <v>5133</v>
      </c>
      <c r="B70" s="128"/>
      <c r="C70" s="3"/>
      <c r="D70" s="3"/>
      <c r="E70" s="3"/>
      <c r="F70" s="3"/>
      <c r="G70" s="3"/>
      <c r="H70" s="3"/>
      <c r="I70" s="83"/>
      <c r="J70" s="2"/>
      <c r="K70" s="2"/>
      <c r="L70" s="2"/>
      <c r="M70" s="2"/>
    </row>
    <row x14ac:dyDescent="0.25" r="71" customHeight="1" ht="17.25">
      <c r="A71" s="487" t="s">
        <v>2588</v>
      </c>
      <c r="B71" s="4"/>
      <c r="C71" s="5"/>
      <c r="D71" s="5"/>
      <c r="E71" s="5"/>
      <c r="F71" s="5"/>
      <c r="G71" s="114"/>
      <c r="H71" s="8"/>
      <c r="I71" s="7"/>
      <c r="J71" s="7"/>
      <c r="K71" s="2"/>
      <c r="L71" s="2"/>
      <c r="M71" s="2"/>
    </row>
    <row x14ac:dyDescent="0.25" r="72" customHeight="1" ht="17.25">
      <c r="A72" s="487" t="s">
        <v>2589</v>
      </c>
      <c r="B72" s="488"/>
      <c r="C72" s="489"/>
      <c r="D72" s="489"/>
      <c r="E72" s="489"/>
      <c r="F72" s="489"/>
      <c r="G72" s="561"/>
      <c r="H72" s="8"/>
      <c r="I72" s="7"/>
      <c r="J72" s="7"/>
      <c r="K72" s="2"/>
      <c r="L72" s="2"/>
      <c r="M72" s="2"/>
    </row>
    <row x14ac:dyDescent="0.25" r="73" customHeight="1" ht="17.25">
      <c r="A73" s="37"/>
      <c r="B73" s="83"/>
      <c r="C73" s="3"/>
      <c r="D73" s="3"/>
      <c r="E73" s="3"/>
      <c r="F73" s="3"/>
      <c r="G73" s="3"/>
      <c r="H73" s="3"/>
      <c r="I73" s="83"/>
      <c r="J73" s="2"/>
      <c r="K73" s="2"/>
      <c r="L73" s="2"/>
      <c r="M73" s="2"/>
    </row>
    <row x14ac:dyDescent="0.25" r="74" customHeight="1" ht="17.25">
      <c r="A74" s="127" t="s">
        <v>5519</v>
      </c>
      <c r="B74" s="128"/>
      <c r="C74" s="144"/>
      <c r="D74" s="144"/>
      <c r="E74" s="144"/>
      <c r="F74" s="3"/>
      <c r="G74" s="3"/>
      <c r="H74" s="3"/>
      <c r="I74" s="83"/>
      <c r="J74" s="2"/>
      <c r="K74" s="2"/>
      <c r="L74" s="2"/>
      <c r="M74" s="2"/>
    </row>
    <row x14ac:dyDescent="0.25" r="75" customHeight="1" ht="17.25">
      <c r="A75" s="37"/>
      <c r="B75" s="83"/>
      <c r="C75" s="3"/>
      <c r="D75" s="3"/>
      <c r="E75" s="3"/>
      <c r="F75" s="3"/>
      <c r="G75" s="3"/>
      <c r="H75" s="3"/>
      <c r="I75" s="83"/>
      <c r="J75" s="2"/>
      <c r="K75" s="2"/>
      <c r="L75" s="2"/>
      <c r="M75" s="2"/>
    </row>
    <row x14ac:dyDescent="0.25" r="76" customHeight="1" ht="17.25">
      <c r="A76" s="1" t="s">
        <v>5520</v>
      </c>
      <c r="B76" s="4"/>
      <c r="C76" s="5"/>
      <c r="D76" s="3"/>
      <c r="E76" s="3"/>
      <c r="F76" s="3"/>
      <c r="G76" s="3"/>
      <c r="H76" s="3"/>
      <c r="I76" s="83"/>
      <c r="J76" s="2"/>
      <c r="K76" s="2"/>
      <c r="L76" s="2"/>
      <c r="M76" s="2"/>
    </row>
    <row x14ac:dyDescent="0.25" r="77" customHeight="1" ht="17.25">
      <c r="A77" s="37"/>
      <c r="B77" s="83"/>
      <c r="C77" s="3"/>
      <c r="D77" s="3"/>
      <c r="E77" s="3"/>
      <c r="F77" s="3"/>
      <c r="G77" s="3"/>
      <c r="H77" s="3"/>
      <c r="I77" s="83"/>
      <c r="J77" s="2"/>
      <c r="K77" s="2"/>
      <c r="L77" s="2"/>
      <c r="M77" s="2"/>
    </row>
    <row x14ac:dyDescent="0.25" r="78" customHeight="1" ht="17.25">
      <c r="A78" s="75" t="s">
        <v>5521</v>
      </c>
      <c r="B78" s="76"/>
      <c r="C78" s="77"/>
      <c r="D78" s="77"/>
      <c r="E78" s="77"/>
      <c r="F78" s="259"/>
      <c r="G78" s="259"/>
      <c r="H78" s="546"/>
      <c r="I78" s="143"/>
      <c r="J78" s="2"/>
      <c r="K78" s="2"/>
      <c r="L78" s="2"/>
      <c r="M78" s="2"/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62"/>
  <sheetViews>
    <sheetView workbookViewId="0"/>
  </sheetViews>
  <sheetFormatPr defaultRowHeight="15" x14ac:dyDescent="0.25"/>
  <cols>
    <col min="1" max="1" style="115" width="13.290714285714287" customWidth="1" bestFit="1"/>
    <col min="2" max="2" style="40" width="25.862142857142857" customWidth="1" bestFit="1"/>
    <col min="3" max="3" style="41" width="10.576428571428572" customWidth="1" bestFit="1"/>
    <col min="4" max="4" style="116" width="10.576428571428572" customWidth="1" bestFit="1"/>
    <col min="5" max="5" style="116" width="10.576428571428572" customWidth="1" bestFit="1"/>
    <col min="6" max="6" style="41" width="10.576428571428572" customWidth="1" bestFit="1"/>
    <col min="7" max="7" style="41" width="10.576428571428572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1" width="10.576428571428572" customWidth="1" bestFit="1"/>
    <col min="12" max="12" style="40" width="12.862142857142858" customWidth="1" bestFit="1"/>
    <col min="13" max="13" style="40" width="17.719285714285714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  <col min="19" max="19" style="40" width="12.43357142857143" customWidth="1" bestFit="1"/>
    <col min="20" max="20" style="40" width="12.43357142857143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3"/>
      <c r="G1" s="3"/>
      <c r="H1" s="3"/>
      <c r="I1" s="3"/>
      <c r="J1" s="3"/>
      <c r="K1" s="3"/>
      <c r="L1" s="2"/>
      <c r="M1" s="2"/>
      <c r="N1" s="2"/>
      <c r="O1" s="2"/>
      <c r="P1" s="2"/>
      <c r="Q1" s="2"/>
      <c r="R1" s="2"/>
      <c r="S1" s="2"/>
      <c r="T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2"/>
      <c r="M2" s="2"/>
      <c r="N2" s="2"/>
      <c r="O2" s="2"/>
      <c r="P2" s="2"/>
      <c r="Q2" s="2"/>
      <c r="R2" s="2"/>
      <c r="S2" s="2"/>
      <c r="T2" s="2"/>
    </row>
    <row x14ac:dyDescent="0.25" r="3" customHeight="1" ht="17.25">
      <c r="A3" s="1" t="s">
        <v>5038</v>
      </c>
      <c r="B3" s="2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</row>
    <row x14ac:dyDescent="0.25" r="4" customHeight="1" ht="17.25">
      <c r="A4" s="1" t="s">
        <v>5444</v>
      </c>
      <c r="B4" s="2"/>
      <c r="C4" s="3"/>
      <c r="D4" s="3"/>
      <c r="E4" s="3"/>
      <c r="F4" s="3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</row>
    <row x14ac:dyDescent="0.25" r="5" customHeight="1" ht="17.25">
      <c r="A5" s="1" t="s">
        <v>5445</v>
      </c>
      <c r="B5" s="2"/>
      <c r="C5" s="3"/>
      <c r="D5" s="3"/>
      <c r="E5" s="3"/>
      <c r="F5" s="3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</row>
    <row x14ac:dyDescent="0.25" r="6" customHeight="1" ht="17.25">
      <c r="A6" s="1" t="s">
        <v>5414</v>
      </c>
      <c r="B6" s="2"/>
      <c r="C6" s="272"/>
      <c r="D6" s="272"/>
      <c r="E6" s="272"/>
      <c r="F6" s="272"/>
      <c r="G6" s="272"/>
      <c r="H6" s="272"/>
      <c r="I6" s="272"/>
      <c r="J6" s="272"/>
      <c r="K6" s="272"/>
      <c r="L6" s="2"/>
      <c r="M6" s="2"/>
      <c r="N6" s="2"/>
      <c r="O6" s="2"/>
      <c r="P6" s="2"/>
      <c r="Q6" s="2"/>
      <c r="R6" s="2"/>
      <c r="S6" s="2"/>
      <c r="T6" s="2"/>
    </row>
    <row x14ac:dyDescent="0.25" r="7" customHeight="1" ht="17.25">
      <c r="A7" s="1" t="s">
        <v>5446</v>
      </c>
      <c r="B7" s="2"/>
      <c r="C7" s="272"/>
      <c r="D7" s="272"/>
      <c r="E7" s="272"/>
      <c r="F7" s="272"/>
      <c r="G7" s="272"/>
      <c r="H7" s="272"/>
      <c r="I7" s="272"/>
      <c r="J7" s="272"/>
      <c r="K7" s="272"/>
      <c r="L7" s="2"/>
      <c r="M7" s="2"/>
      <c r="N7" s="2"/>
      <c r="O7" s="2"/>
      <c r="P7" s="2"/>
      <c r="Q7" s="2"/>
      <c r="R7" s="2"/>
      <c r="S7" s="2"/>
      <c r="T7" s="2"/>
    </row>
    <row x14ac:dyDescent="0.25" r="8" customHeight="1" ht="17.25">
      <c r="A8" s="1" t="s">
        <v>5447</v>
      </c>
      <c r="B8" s="2"/>
      <c r="C8" s="272">
        <v>200000</v>
      </c>
      <c r="D8" s="272">
        <v>50000</v>
      </c>
      <c r="E8" s="272">
        <v>60000</v>
      </c>
      <c r="F8" s="272">
        <v>140000</v>
      </c>
      <c r="G8" s="272">
        <v>255000</v>
      </c>
      <c r="H8" s="272">
        <v>160000</v>
      </c>
      <c r="I8" s="272">
        <v>270000</v>
      </c>
      <c r="J8" s="272"/>
      <c r="K8" s="272"/>
      <c r="L8" s="2"/>
      <c r="M8" s="2"/>
      <c r="N8" s="2"/>
      <c r="O8" s="2"/>
      <c r="P8" s="2"/>
      <c r="Q8" s="2"/>
      <c r="R8" s="2"/>
      <c r="S8" s="2"/>
      <c r="T8" s="2"/>
    </row>
    <row x14ac:dyDescent="0.25" r="9" customHeight="1" ht="17.25">
      <c r="A9" s="37"/>
      <c r="B9" s="2"/>
      <c r="C9" s="616">
        <v>6000</v>
      </c>
      <c r="D9" s="616">
        <v>4250</v>
      </c>
      <c r="E9" s="616">
        <v>4500</v>
      </c>
      <c r="F9" s="616">
        <v>20000</v>
      </c>
      <c r="G9" s="616">
        <v>20000</v>
      </c>
      <c r="H9" s="616">
        <v>5000</v>
      </c>
      <c r="I9" s="616">
        <v>23000</v>
      </c>
      <c r="J9" s="616"/>
      <c r="K9" s="616"/>
      <c r="L9" s="832"/>
      <c r="M9" s="2"/>
      <c r="N9" s="2"/>
      <c r="O9" s="2"/>
      <c r="P9" s="2"/>
      <c r="Q9" s="2"/>
      <c r="R9" s="2"/>
      <c r="S9" s="2"/>
      <c r="T9" s="2"/>
    </row>
    <row x14ac:dyDescent="0.25" r="10" customHeight="1" ht="17.25">
      <c r="A10" s="231" t="s">
        <v>4917</v>
      </c>
      <c r="B10" s="232" t="s">
        <v>4918</v>
      </c>
      <c r="C10" s="267" t="s">
        <v>368</v>
      </c>
      <c r="D10" s="234" t="s">
        <v>7</v>
      </c>
      <c r="E10" s="234" t="s">
        <v>8</v>
      </c>
      <c r="F10" s="234" t="s">
        <v>5448</v>
      </c>
      <c r="G10" s="234" t="s">
        <v>10</v>
      </c>
      <c r="H10" s="234" t="s">
        <v>75</v>
      </c>
      <c r="I10" s="234" t="s">
        <v>31</v>
      </c>
      <c r="J10" s="234" t="s">
        <v>9</v>
      </c>
      <c r="K10" s="234"/>
      <c r="L10" s="2"/>
      <c r="M10" s="2"/>
      <c r="N10" s="2"/>
      <c r="O10" s="2"/>
      <c r="P10" s="2"/>
      <c r="Q10" s="2"/>
      <c r="R10" s="2"/>
      <c r="S10" s="2"/>
      <c r="T10" s="2"/>
    </row>
    <row x14ac:dyDescent="0.25" r="11" customHeight="1" ht="17.25">
      <c r="A11" s="117" t="s">
        <v>2846</v>
      </c>
      <c r="B11" s="118" t="s">
        <v>5449</v>
      </c>
      <c r="C11" s="138">
        <v>20</v>
      </c>
      <c r="D11" s="138">
        <v>20</v>
      </c>
      <c r="E11" s="46"/>
      <c r="F11" s="46"/>
      <c r="G11" s="46"/>
      <c r="H11" s="46"/>
      <c r="I11" s="46"/>
      <c r="J11" s="46"/>
      <c r="K11" s="46"/>
      <c r="L11" s="182" t="s">
        <v>1728</v>
      </c>
      <c r="M11" s="4" t="s">
        <v>5088</v>
      </c>
      <c r="N11" s="2"/>
      <c r="O11" s="2"/>
      <c r="P11" s="2"/>
      <c r="Q11" s="2"/>
      <c r="R11" s="2"/>
      <c r="S11" s="2"/>
      <c r="T11" s="2"/>
    </row>
    <row x14ac:dyDescent="0.25" r="12" customHeight="1" ht="17.25">
      <c r="A12" s="21" t="s">
        <v>5450</v>
      </c>
      <c r="B12" s="22"/>
      <c r="C12" s="23">
        <f>SUM(C11)</f>
      </c>
      <c r="D12" s="23">
        <f>SUM(D11)</f>
      </c>
      <c r="E12" s="352"/>
      <c r="F12" s="352"/>
      <c r="G12" s="352"/>
      <c r="H12" s="352"/>
      <c r="I12" s="352"/>
      <c r="J12" s="352"/>
      <c r="K12" s="119"/>
      <c r="L12" s="4" t="s">
        <v>1547</v>
      </c>
      <c r="M12" s="2"/>
      <c r="N12" s="2"/>
      <c r="O12" s="2"/>
      <c r="P12" s="2"/>
      <c r="Q12" s="2"/>
      <c r="R12" s="2"/>
      <c r="S12" s="2"/>
      <c r="T12" s="2"/>
    </row>
    <row x14ac:dyDescent="0.25" r="13" customHeight="1" ht="17.25">
      <c r="A13" s="33" t="s">
        <v>2605</v>
      </c>
      <c r="B13" s="427" t="s">
        <v>5451</v>
      </c>
      <c r="C13" s="19">
        <v>450</v>
      </c>
      <c r="D13" s="19">
        <v>410</v>
      </c>
      <c r="E13" s="19">
        <v>160</v>
      </c>
      <c r="F13" s="19">
        <v>16</v>
      </c>
      <c r="G13" s="35"/>
      <c r="H13" s="35"/>
      <c r="I13" s="35"/>
      <c r="J13" s="35"/>
      <c r="K13" s="35"/>
      <c r="L13" s="182" t="s">
        <v>1895</v>
      </c>
      <c r="M13" s="4" t="s">
        <v>5088</v>
      </c>
      <c r="N13" s="2"/>
      <c r="O13" s="2"/>
      <c r="P13" s="2"/>
      <c r="Q13" s="2"/>
      <c r="R13" s="2"/>
      <c r="S13" s="2"/>
      <c r="T13" s="2"/>
    </row>
    <row x14ac:dyDescent="0.25" r="14" customHeight="1" ht="17.25">
      <c r="A14" s="33" t="s">
        <v>2159</v>
      </c>
      <c r="B14" s="16" t="s">
        <v>5452</v>
      </c>
      <c r="C14" s="36"/>
      <c r="D14" s="36"/>
      <c r="E14" s="36"/>
      <c r="F14" s="36"/>
      <c r="G14" s="17">
        <v>160</v>
      </c>
      <c r="H14" s="36"/>
      <c r="I14" s="36"/>
      <c r="J14" s="36"/>
      <c r="K14" s="36"/>
      <c r="L14" s="182" t="s">
        <v>1895</v>
      </c>
      <c r="M14" s="4" t="s">
        <v>5088</v>
      </c>
      <c r="N14" s="2"/>
      <c r="O14" s="2"/>
      <c r="P14" s="2"/>
      <c r="Q14" s="2"/>
      <c r="R14" s="2"/>
      <c r="S14" s="2"/>
      <c r="T14" s="2"/>
    </row>
    <row x14ac:dyDescent="0.25" r="15" customHeight="1" ht="17.25">
      <c r="A15" s="33">
        <v>45086</v>
      </c>
      <c r="B15" s="16" t="s">
        <v>5453</v>
      </c>
      <c r="C15" s="17">
        <v>110</v>
      </c>
      <c r="D15" s="17">
        <v>200</v>
      </c>
      <c r="E15" s="870">
        <v>110</v>
      </c>
      <c r="F15" s="18"/>
      <c r="G15" s="18"/>
      <c r="H15" s="18"/>
      <c r="I15" s="18"/>
      <c r="J15" s="18"/>
      <c r="K15" s="18"/>
      <c r="L15" s="4" t="s">
        <v>1731</v>
      </c>
      <c r="M15" s="4" t="s">
        <v>5088</v>
      </c>
      <c r="N15" s="110" t="s">
        <v>5454</v>
      </c>
      <c r="O15" s="7"/>
      <c r="P15" s="7"/>
      <c r="Q15" s="7"/>
      <c r="R15" s="7"/>
      <c r="S15" s="7"/>
      <c r="T15" s="7"/>
    </row>
    <row x14ac:dyDescent="0.25" r="16" customHeight="1" ht="17.25">
      <c r="A16" s="15" t="s">
        <v>2859</v>
      </c>
      <c r="B16" s="16" t="s">
        <v>5455</v>
      </c>
      <c r="C16" s="17">
        <v>50</v>
      </c>
      <c r="D16" s="17">
        <v>130</v>
      </c>
      <c r="E16" s="18"/>
      <c r="F16" s="18"/>
      <c r="G16" s="18"/>
      <c r="H16" s="17">
        <v>40</v>
      </c>
      <c r="I16" s="17">
        <v>140</v>
      </c>
      <c r="J16" s="36"/>
      <c r="K16" s="18"/>
      <c r="L16" s="4" t="s">
        <v>1895</v>
      </c>
      <c r="M16" s="4" t="s">
        <v>5088</v>
      </c>
      <c r="N16" s="2"/>
      <c r="O16" s="2"/>
      <c r="P16" s="2"/>
      <c r="Q16" s="2"/>
      <c r="R16" s="2"/>
      <c r="S16" s="2"/>
      <c r="T16" s="2"/>
    </row>
    <row x14ac:dyDescent="0.25" r="17" customHeight="1" ht="17.25">
      <c r="A17" s="21" t="s">
        <v>5456</v>
      </c>
      <c r="B17" s="22"/>
      <c r="C17" s="23">
        <f>SUM(C12:C16)</f>
      </c>
      <c r="D17" s="23">
        <f>SUM(D12:D16)</f>
      </c>
      <c r="E17" s="23">
        <f>SUM(E12:E16)</f>
      </c>
      <c r="F17" s="23">
        <f>SUM(F12:F16)</f>
      </c>
      <c r="G17" s="23">
        <f>SUM(G12:G16)</f>
      </c>
      <c r="H17" s="23">
        <f>SUM(H12:H16)</f>
      </c>
      <c r="I17" s="23">
        <f>SUM(I12:I16)</f>
      </c>
      <c r="J17" s="23">
        <f>SUM(J12:J16)</f>
      </c>
      <c r="K17" s="23">
        <f>SUM(K12:K16)</f>
      </c>
      <c r="L17" s="4" t="s">
        <v>1555</v>
      </c>
      <c r="M17" s="2"/>
      <c r="N17" s="2"/>
      <c r="O17" s="2"/>
      <c r="P17" s="2"/>
      <c r="Q17" s="2"/>
      <c r="R17" s="2"/>
      <c r="S17" s="2"/>
      <c r="T17" s="2"/>
    </row>
    <row x14ac:dyDescent="0.25" r="18" customHeight="1" ht="17.25">
      <c r="A18" s="15">
        <v>45056</v>
      </c>
      <c r="B18" s="16" t="s">
        <v>5457</v>
      </c>
      <c r="C18" s="17">
        <v>260</v>
      </c>
      <c r="D18" s="17">
        <v>330</v>
      </c>
      <c r="E18" s="18"/>
      <c r="F18" s="17">
        <v>32</v>
      </c>
      <c r="G18" s="18"/>
      <c r="H18" s="18"/>
      <c r="I18" s="18"/>
      <c r="J18" s="18"/>
      <c r="K18" s="18"/>
      <c r="L18" s="4" t="s">
        <v>1895</v>
      </c>
      <c r="M18" s="4" t="s">
        <v>5088</v>
      </c>
      <c r="N18" s="2"/>
      <c r="O18" s="2"/>
      <c r="P18" s="2"/>
      <c r="Q18" s="2"/>
      <c r="R18" s="2"/>
      <c r="S18" s="2"/>
      <c r="T18" s="2"/>
    </row>
    <row x14ac:dyDescent="0.25" r="19" customHeight="1" ht="17.25">
      <c r="A19" s="15" t="s">
        <v>2521</v>
      </c>
      <c r="B19" s="16" t="s">
        <v>14</v>
      </c>
      <c r="C19" s="17">
        <v>-85</v>
      </c>
      <c r="D19" s="17">
        <v>-300</v>
      </c>
      <c r="E19" s="18"/>
      <c r="F19" s="18"/>
      <c r="G19" s="18"/>
      <c r="H19" s="18"/>
      <c r="I19" s="18"/>
      <c r="J19" s="18"/>
      <c r="K19" s="18"/>
      <c r="L19" s="4" t="s">
        <v>1731</v>
      </c>
      <c r="M19" s="4" t="s">
        <v>5458</v>
      </c>
      <c r="N19" s="4" t="s">
        <v>5385</v>
      </c>
      <c r="O19" s="2"/>
      <c r="P19" s="2"/>
      <c r="Q19" s="2"/>
      <c r="R19" s="2"/>
      <c r="S19" s="2"/>
      <c r="T19" s="2"/>
    </row>
    <row x14ac:dyDescent="0.25" r="20" customHeight="1" ht="17.25">
      <c r="A20" s="21" t="s">
        <v>5459</v>
      </c>
      <c r="B20" s="22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3">
        <f>SUM(G17:G19)</f>
      </c>
      <c r="H20" s="23">
        <f>SUM(H17:H19)</f>
      </c>
      <c r="I20" s="23">
        <f>SUM(I17:I19)</f>
      </c>
      <c r="J20" s="23">
        <f>SUM(J17:J19)</f>
      </c>
      <c r="K20" s="23">
        <f>SUM(K15:K19)</f>
      </c>
      <c r="L20" s="4"/>
      <c r="M20" s="2"/>
      <c r="N20" s="2"/>
      <c r="O20" s="2"/>
      <c r="P20" s="2"/>
      <c r="Q20" s="2"/>
      <c r="R20" s="2"/>
      <c r="S20" s="2"/>
      <c r="T20" s="2"/>
    </row>
    <row x14ac:dyDescent="0.25" r="21" customHeight="1" ht="17.25">
      <c r="A21" s="15" t="s">
        <v>2010</v>
      </c>
      <c r="B21" s="16" t="s">
        <v>14</v>
      </c>
      <c r="C21" s="17">
        <v>-82</v>
      </c>
      <c r="D21" s="17">
        <v>-112</v>
      </c>
      <c r="E21" s="18"/>
      <c r="F21" s="18"/>
      <c r="G21" s="17">
        <v>-19</v>
      </c>
      <c r="H21" s="18"/>
      <c r="I21" s="18"/>
      <c r="J21" s="103">
        <v>-200</v>
      </c>
      <c r="K21" s="18"/>
      <c r="L21" s="4" t="s">
        <v>1728</v>
      </c>
      <c r="M21" s="4" t="s">
        <v>5458</v>
      </c>
      <c r="N21" s="4" t="s">
        <v>5385</v>
      </c>
      <c r="O21" s="2"/>
      <c r="P21" s="2"/>
      <c r="Q21" s="2"/>
      <c r="R21" s="2"/>
      <c r="S21" s="2"/>
      <c r="T21" s="2"/>
    </row>
    <row x14ac:dyDescent="0.25" r="22" customHeight="1" ht="17.25">
      <c r="A22" s="15">
        <v>44996</v>
      </c>
      <c r="B22" s="118" t="s">
        <v>2153</v>
      </c>
      <c r="C22" s="17">
        <v>-100</v>
      </c>
      <c r="D22" s="36"/>
      <c r="E22" s="36"/>
      <c r="F22" s="36"/>
      <c r="G22" s="36"/>
      <c r="H22" s="36"/>
      <c r="I22" s="36"/>
      <c r="J22" s="36"/>
      <c r="K22" s="36"/>
      <c r="L22" s="4" t="s">
        <v>1731</v>
      </c>
      <c r="M22" s="4" t="s">
        <v>5458</v>
      </c>
      <c r="N22" s="182" t="s">
        <v>5385</v>
      </c>
      <c r="O22" s="2"/>
      <c r="P22" s="2"/>
      <c r="Q22" s="2"/>
      <c r="R22" s="2"/>
      <c r="S22" s="2"/>
      <c r="T22" s="2"/>
    </row>
    <row x14ac:dyDescent="0.25" r="23" customHeight="1" ht="17.25">
      <c r="A23" s="15">
        <v>45088</v>
      </c>
      <c r="B23" s="16" t="s">
        <v>14</v>
      </c>
      <c r="C23" s="17">
        <v>-85</v>
      </c>
      <c r="D23" s="17">
        <v>-160</v>
      </c>
      <c r="E23" s="18"/>
      <c r="F23" s="18"/>
      <c r="G23" s="18"/>
      <c r="H23" s="17">
        <v>-20</v>
      </c>
      <c r="I23" s="18"/>
      <c r="J23" s="18"/>
      <c r="K23" s="18"/>
      <c r="L23" s="4" t="s">
        <v>1731</v>
      </c>
      <c r="M23" s="4" t="s">
        <v>5458</v>
      </c>
      <c r="N23" s="4" t="s">
        <v>5385</v>
      </c>
      <c r="O23" s="2"/>
      <c r="P23" s="2"/>
      <c r="Q23" s="2"/>
      <c r="R23" s="2"/>
      <c r="S23" s="2"/>
      <c r="T23" s="2"/>
    </row>
    <row x14ac:dyDescent="0.25" r="24" customHeight="1" ht="17.25">
      <c r="A24" s="54">
        <v>45118</v>
      </c>
      <c r="B24" s="55" t="s">
        <v>5460</v>
      </c>
      <c r="C24" s="18"/>
      <c r="D24" s="18"/>
      <c r="E24" s="18"/>
      <c r="F24" s="18"/>
      <c r="G24" s="18"/>
      <c r="H24" s="18"/>
      <c r="I24" s="18"/>
      <c r="J24" s="103">
        <v>200</v>
      </c>
      <c r="K24" s="18"/>
      <c r="L24" s="4" t="s">
        <v>2743</v>
      </c>
      <c r="M24" s="2"/>
      <c r="N24" s="2"/>
      <c r="O24" s="2"/>
      <c r="P24" s="2"/>
      <c r="Q24" s="2"/>
      <c r="R24" s="2"/>
      <c r="S24" s="2"/>
      <c r="T24" s="2"/>
    </row>
    <row x14ac:dyDescent="0.25" r="25" customHeight="1" ht="17.25">
      <c r="A25" s="33">
        <v>45118</v>
      </c>
      <c r="B25" s="16" t="s">
        <v>14</v>
      </c>
      <c r="C25" s="17">
        <v>-70</v>
      </c>
      <c r="D25" s="17">
        <v>-65</v>
      </c>
      <c r="E25" s="17">
        <v>-150</v>
      </c>
      <c r="F25" s="18"/>
      <c r="G25" s="17">
        <v>-30</v>
      </c>
      <c r="H25" s="18"/>
      <c r="I25" s="18"/>
      <c r="J25" s="18"/>
      <c r="K25" s="18"/>
      <c r="L25" s="4" t="s">
        <v>1731</v>
      </c>
      <c r="M25" s="4" t="s">
        <v>5458</v>
      </c>
      <c r="N25" s="4" t="s">
        <v>5385</v>
      </c>
      <c r="O25" s="2"/>
      <c r="P25" s="2"/>
      <c r="Q25" s="2"/>
      <c r="R25" s="2"/>
      <c r="S25" s="2"/>
      <c r="T25" s="2"/>
    </row>
    <row x14ac:dyDescent="0.25" r="26" customHeight="1" ht="17.25">
      <c r="A26" s="33" t="s">
        <v>2523</v>
      </c>
      <c r="B26" s="16" t="s">
        <v>14</v>
      </c>
      <c r="C26" s="17">
        <v>-100</v>
      </c>
      <c r="D26" s="36"/>
      <c r="E26" s="36"/>
      <c r="F26" s="36"/>
      <c r="G26" s="36"/>
      <c r="H26" s="36"/>
      <c r="I26" s="36"/>
      <c r="J26" s="36"/>
      <c r="K26" s="36"/>
      <c r="L26" s="4" t="s">
        <v>1731</v>
      </c>
      <c r="M26" s="4" t="s">
        <v>5458</v>
      </c>
      <c r="N26" s="182" t="s">
        <v>5385</v>
      </c>
      <c r="O26" s="2"/>
      <c r="P26" s="2"/>
      <c r="Q26" s="2"/>
      <c r="R26" s="2"/>
      <c r="S26" s="2"/>
      <c r="T26" s="2"/>
    </row>
    <row x14ac:dyDescent="0.25" r="27" customHeight="1" ht="17.25">
      <c r="A27" s="21" t="s">
        <v>5461</v>
      </c>
      <c r="B27" s="22"/>
      <c r="C27" s="23">
        <f>SUM(C20:C26)</f>
      </c>
      <c r="D27" s="23">
        <f>SUM(D20:D26)</f>
      </c>
      <c r="E27" s="23">
        <f>SUM(E20:E26)</f>
      </c>
      <c r="F27" s="23">
        <f>SUM(F20:F26)</f>
      </c>
      <c r="G27" s="23">
        <f>SUM(G20:G26)</f>
      </c>
      <c r="H27" s="23">
        <f>SUM(H20:H26)</f>
      </c>
      <c r="I27" s="23">
        <f>SUM(I20:I26)</f>
      </c>
      <c r="J27" s="23">
        <f>SUM(J20:J26)</f>
      </c>
      <c r="K27" s="23">
        <f>SUM(K20:K26)</f>
      </c>
      <c r="L27" s="4"/>
      <c r="M27" s="2"/>
      <c r="N27" s="2"/>
      <c r="O27" s="2"/>
      <c r="P27" s="2"/>
      <c r="Q27" s="2"/>
      <c r="R27" s="2"/>
      <c r="S27" s="2"/>
      <c r="T27" s="2"/>
    </row>
    <row x14ac:dyDescent="0.25" r="28" customHeight="1" ht="17.25">
      <c r="A28" s="33"/>
      <c r="B28" s="16"/>
      <c r="C28" s="36"/>
      <c r="D28" s="36"/>
      <c r="E28" s="36"/>
      <c r="F28" s="36"/>
      <c r="G28" s="36"/>
      <c r="H28" s="36"/>
      <c r="I28" s="36"/>
      <c r="J28" s="36"/>
      <c r="K28" s="36"/>
      <c r="L28" s="4"/>
      <c r="M28" s="94"/>
      <c r="N28" s="2"/>
      <c r="O28" s="2"/>
      <c r="P28" s="2"/>
      <c r="Q28" s="2"/>
      <c r="R28" s="2"/>
      <c r="S28" s="2"/>
      <c r="T28" s="2"/>
    </row>
    <row x14ac:dyDescent="0.25" r="29" customHeight="1" ht="17.25">
      <c r="A29" s="21" t="s">
        <v>5462</v>
      </c>
      <c r="B29" s="22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23">
        <f>SUM(J27:J28)</f>
      </c>
      <c r="K29" s="23">
        <f>SUM(K27:K28)</f>
      </c>
      <c r="L29" s="7" t="s">
        <v>2327</v>
      </c>
      <c r="M29" s="2"/>
      <c r="N29" s="2"/>
      <c r="O29" s="2"/>
      <c r="P29" s="2"/>
      <c r="Q29" s="2"/>
      <c r="R29" s="2"/>
      <c r="S29" s="2"/>
      <c r="T29" s="2"/>
    </row>
    <row x14ac:dyDescent="0.25" r="30" customHeight="1" ht="17.25">
      <c r="A30" s="33" t="s">
        <v>2043</v>
      </c>
      <c r="B30" s="34" t="s">
        <v>5463</v>
      </c>
      <c r="C30" s="17">
        <v>100</v>
      </c>
      <c r="D30" s="17">
        <v>180</v>
      </c>
      <c r="E30" s="18"/>
      <c r="F30" s="18"/>
      <c r="G30" s="18"/>
      <c r="H30" s="18"/>
      <c r="I30" s="18"/>
      <c r="J30" s="18"/>
      <c r="K30" s="18"/>
      <c r="L30" s="182" t="s">
        <v>1728</v>
      </c>
      <c r="M30" s="4" t="s">
        <v>5088</v>
      </c>
      <c r="N30" s="2"/>
      <c r="O30" s="2"/>
      <c r="P30" s="2"/>
      <c r="Q30" s="2"/>
      <c r="R30" s="2"/>
      <c r="S30" s="2"/>
      <c r="T30" s="2"/>
    </row>
    <row x14ac:dyDescent="0.25" r="31" customHeight="1" ht="17.25">
      <c r="A31" s="21" t="s">
        <v>5464</v>
      </c>
      <c r="B31" s="22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23">
        <f>SUM(I29:I30)</f>
      </c>
      <c r="J31" s="23">
        <f>SUM(J29:J30)</f>
      </c>
      <c r="K31" s="23">
        <f>SUM(K29:K30)</f>
      </c>
      <c r="L31" s="7" t="s">
        <v>2327</v>
      </c>
      <c r="M31" s="2"/>
      <c r="N31" s="2"/>
      <c r="O31" s="2"/>
      <c r="P31" s="2"/>
      <c r="Q31" s="2"/>
      <c r="R31" s="2"/>
      <c r="S31" s="2"/>
      <c r="T31" s="2"/>
    </row>
    <row x14ac:dyDescent="0.25" r="32" customHeight="1" ht="17.25">
      <c r="A32" s="33" t="s">
        <v>2411</v>
      </c>
      <c r="B32" s="16" t="s">
        <v>2175</v>
      </c>
      <c r="C32" s="450">
        <v>100</v>
      </c>
      <c r="D32" s="450">
        <v>150</v>
      </c>
      <c r="E32" s="36"/>
      <c r="F32" s="450">
        <v>8</v>
      </c>
      <c r="G32" s="36"/>
      <c r="H32" s="36"/>
      <c r="I32" s="36"/>
      <c r="J32" s="36"/>
      <c r="K32" s="36"/>
      <c r="L32" s="4" t="s">
        <v>1728</v>
      </c>
      <c r="M32" s="4" t="s">
        <v>5465</v>
      </c>
      <c r="N32" s="182" t="s">
        <v>5466</v>
      </c>
      <c r="O32" s="2"/>
      <c r="P32" s="2"/>
      <c r="Q32" s="2"/>
      <c r="R32" s="2"/>
      <c r="S32" s="2"/>
      <c r="T32" s="2"/>
    </row>
    <row x14ac:dyDescent="0.25" r="33" customHeight="1" ht="17.25">
      <c r="A33" s="33" t="s">
        <v>5467</v>
      </c>
      <c r="B33" s="34" t="s">
        <v>5468</v>
      </c>
      <c r="C33" s="450">
        <v>80</v>
      </c>
      <c r="D33" s="450">
        <v>100</v>
      </c>
      <c r="E33" s="18"/>
      <c r="F33" s="58"/>
      <c r="G33" s="450">
        <v>70</v>
      </c>
      <c r="H33" s="18"/>
      <c r="I33" s="18"/>
      <c r="J33" s="18"/>
      <c r="K33" s="18"/>
      <c r="L33" s="4" t="s">
        <v>1728</v>
      </c>
      <c r="M33" s="4" t="s">
        <v>5465</v>
      </c>
      <c r="N33" s="2"/>
      <c r="O33" s="2"/>
      <c r="P33" s="2"/>
      <c r="Q33" s="2"/>
      <c r="R33" s="2"/>
      <c r="S33" s="2"/>
      <c r="T33" s="2"/>
    </row>
    <row x14ac:dyDescent="0.25" r="34" customHeight="1" ht="17.25">
      <c r="A34" s="62" t="s">
        <v>5469</v>
      </c>
      <c r="B34" s="149"/>
      <c r="C34" s="80">
        <f>SUM(C31:C33)</f>
      </c>
      <c r="D34" s="80">
        <f>SUM(D31:D33)</f>
      </c>
      <c r="E34" s="80">
        <f>SUM(E31:E33)</f>
      </c>
      <c r="F34" s="80">
        <f>SUM(F31:F33)</f>
      </c>
      <c r="G34" s="80">
        <f>SUM(G31:G33)</f>
      </c>
      <c r="H34" s="80">
        <f>SUM(H31:H33)</f>
      </c>
      <c r="I34" s="80">
        <f>SUM(I31:I33)</f>
      </c>
      <c r="J34" s="81">
        <f>SUM(J31:J33)</f>
      </c>
      <c r="K34" s="81">
        <f>SUM(K31:K33)</f>
      </c>
      <c r="L34" s="7" t="s">
        <v>2327</v>
      </c>
      <c r="M34" s="2"/>
      <c r="N34" s="2"/>
      <c r="O34" s="2"/>
      <c r="P34" s="2"/>
      <c r="Q34" s="2"/>
      <c r="R34" s="2"/>
      <c r="S34" s="2"/>
      <c r="T34" s="2"/>
    </row>
    <row x14ac:dyDescent="0.25" r="35" customHeight="1" ht="17.25">
      <c r="A35" s="33" t="s">
        <v>2214</v>
      </c>
      <c r="B35" s="34" t="s">
        <v>5470</v>
      </c>
      <c r="C35" s="18"/>
      <c r="D35" s="450">
        <v>100</v>
      </c>
      <c r="E35" s="18"/>
      <c r="F35" s="450">
        <v>24</v>
      </c>
      <c r="G35" s="450">
        <v>110</v>
      </c>
      <c r="H35" s="18"/>
      <c r="I35" s="18"/>
      <c r="J35" s="18"/>
      <c r="K35" s="18"/>
      <c r="L35" s="4" t="s">
        <v>1731</v>
      </c>
      <c r="M35" s="4" t="s">
        <v>5465</v>
      </c>
      <c r="N35" s="4" t="s">
        <v>5471</v>
      </c>
      <c r="O35" s="2"/>
      <c r="P35" s="2"/>
      <c r="Q35" s="2"/>
      <c r="R35" s="2"/>
      <c r="S35" s="2"/>
      <c r="T35" s="2"/>
    </row>
    <row x14ac:dyDescent="0.25" r="36" customHeight="1" ht="17.25">
      <c r="A36" s="33" t="s">
        <v>2617</v>
      </c>
      <c r="B36" s="34" t="s">
        <v>5472</v>
      </c>
      <c r="C36" s="36"/>
      <c r="D36" s="450">
        <v>210</v>
      </c>
      <c r="E36" s="18"/>
      <c r="F36" s="450">
        <v>8</v>
      </c>
      <c r="G36" s="60"/>
      <c r="H36" s="18"/>
      <c r="I36" s="18"/>
      <c r="J36" s="18"/>
      <c r="K36" s="18"/>
      <c r="L36" s="4" t="s">
        <v>1728</v>
      </c>
      <c r="M36" s="4" t="s">
        <v>5465</v>
      </c>
      <c r="N36" s="2"/>
      <c r="O36" s="2"/>
      <c r="P36" s="2"/>
      <c r="Q36" s="2"/>
      <c r="R36" s="2"/>
      <c r="S36" s="2"/>
      <c r="T36" s="2"/>
    </row>
    <row x14ac:dyDescent="0.25" r="37" customHeight="1" ht="17.25">
      <c r="A37" s="54" t="s">
        <v>2617</v>
      </c>
      <c r="B37" s="124" t="s">
        <v>5473</v>
      </c>
      <c r="C37" s="18"/>
      <c r="D37" s="58"/>
      <c r="E37" s="103">
        <v>-10</v>
      </c>
      <c r="F37" s="18"/>
      <c r="G37" s="58"/>
      <c r="H37" s="18"/>
      <c r="I37" s="18"/>
      <c r="J37" s="18"/>
      <c r="K37" s="18"/>
      <c r="L37" s="4" t="s">
        <v>5117</v>
      </c>
      <c r="M37" s="2"/>
      <c r="N37" s="2"/>
      <c r="O37" s="2"/>
      <c r="P37" s="2"/>
      <c r="Q37" s="2"/>
      <c r="R37" s="2"/>
      <c r="S37" s="2"/>
      <c r="T37" s="2"/>
    </row>
    <row x14ac:dyDescent="0.25" r="38" customHeight="1" ht="17.25">
      <c r="A38" s="62" t="s">
        <v>5474</v>
      </c>
      <c r="B38" s="149"/>
      <c r="C38" s="80">
        <f>SUM(C34:C37)</f>
      </c>
      <c r="D38" s="80">
        <f>SUM(D34:D37)</f>
      </c>
      <c r="E38" s="80">
        <f>SUM(E34:E37)</f>
      </c>
      <c r="F38" s="80">
        <f>SUM(F34:F37)</f>
      </c>
      <c r="G38" s="80">
        <f>SUM(G34:G37)</f>
      </c>
      <c r="H38" s="80">
        <f>SUM(H34:H37)</f>
      </c>
      <c r="I38" s="80">
        <f>SUM(I34:I37)</f>
      </c>
      <c r="J38" s="81">
        <f>SUM(J34:J37)</f>
      </c>
      <c r="K38" s="81">
        <f>SUM(K34:K37)</f>
      </c>
      <c r="L38" s="7" t="s">
        <v>2327</v>
      </c>
      <c r="M38" s="2"/>
      <c r="N38" s="2"/>
      <c r="O38" s="2"/>
      <c r="P38" s="2"/>
      <c r="Q38" s="2"/>
      <c r="R38" s="2"/>
      <c r="S38" s="2"/>
      <c r="T38" s="2"/>
    </row>
    <row x14ac:dyDescent="0.25" r="39" customHeight="1" ht="17.25">
      <c r="A39" s="33" t="s">
        <v>2242</v>
      </c>
      <c r="B39" s="16" t="s">
        <v>14</v>
      </c>
      <c r="C39" s="450">
        <v>-85</v>
      </c>
      <c r="D39" s="450">
        <v>-410</v>
      </c>
      <c r="E39" s="450">
        <v>-75</v>
      </c>
      <c r="F39" s="450">
        <v>-35</v>
      </c>
      <c r="G39" s="450">
        <v>-30</v>
      </c>
      <c r="H39" s="18"/>
      <c r="I39" s="18"/>
      <c r="J39" s="18"/>
      <c r="K39" s="18"/>
      <c r="L39" s="4" t="s">
        <v>1728</v>
      </c>
      <c r="M39" s="4" t="s">
        <v>2327</v>
      </c>
      <c r="N39" s="2"/>
      <c r="O39" s="2"/>
      <c r="P39" s="2"/>
      <c r="Q39" s="2"/>
      <c r="R39" s="2"/>
      <c r="S39" s="2"/>
      <c r="T39" s="2"/>
    </row>
    <row x14ac:dyDescent="0.25" r="40" customHeight="1" ht="17.25">
      <c r="A40" s="15">
        <v>45355</v>
      </c>
      <c r="B40" s="16" t="s">
        <v>14</v>
      </c>
      <c r="C40" s="450">
        <v>-274</v>
      </c>
      <c r="D40" s="450">
        <v>-218</v>
      </c>
      <c r="E40" s="450">
        <v>-33</v>
      </c>
      <c r="F40" s="58"/>
      <c r="G40" s="450">
        <v>-159</v>
      </c>
      <c r="H40" s="18"/>
      <c r="I40" s="18"/>
      <c r="J40" s="18"/>
      <c r="K40" s="18"/>
      <c r="L40" s="4" t="s">
        <v>5117</v>
      </c>
      <c r="M40" s="2"/>
      <c r="N40" s="2"/>
      <c r="O40" s="2"/>
      <c r="P40" s="2"/>
      <c r="Q40" s="2"/>
      <c r="R40" s="2"/>
      <c r="S40" s="2"/>
      <c r="T40" s="2"/>
    </row>
    <row x14ac:dyDescent="0.25" r="41" customHeight="1" ht="17.25">
      <c r="A41" s="62" t="s">
        <v>5475</v>
      </c>
      <c r="B41" s="149"/>
      <c r="C41" s="80">
        <f>SUM(C38:C40)</f>
      </c>
      <c r="D41" s="80">
        <f>SUM(D38:D40)</f>
      </c>
      <c r="E41" s="80">
        <f>SUM(E38:E40)</f>
      </c>
      <c r="F41" s="80">
        <f>SUM(F38:F40)</f>
      </c>
      <c r="G41" s="80">
        <f>SUM(G38:G40)</f>
      </c>
      <c r="H41" s="80">
        <f>SUM(H38:H40)</f>
      </c>
      <c r="I41" s="80">
        <f>SUM(I38:I40)</f>
      </c>
      <c r="J41" s="81">
        <f>SUM(J38:J40)</f>
      </c>
      <c r="K41" s="81">
        <f>SUM(K38:K40)</f>
      </c>
      <c r="L41" s="7" t="s">
        <v>2327</v>
      </c>
      <c r="M41" s="2"/>
      <c r="N41" s="2"/>
      <c r="O41" s="2"/>
      <c r="P41" s="2"/>
      <c r="Q41" s="2"/>
      <c r="R41" s="2"/>
      <c r="S41" s="2"/>
      <c r="T41" s="2"/>
    </row>
    <row x14ac:dyDescent="0.25" r="42" customHeight="1" ht="17.25">
      <c r="A42" s="33"/>
      <c r="B42" s="16"/>
      <c r="C42" s="36"/>
      <c r="D42" s="36"/>
      <c r="E42" s="18"/>
      <c r="F42" s="18"/>
      <c r="G42" s="18"/>
      <c r="H42" s="18"/>
      <c r="I42" s="18"/>
      <c r="J42" s="18"/>
      <c r="K42" s="18"/>
      <c r="L42" s="2"/>
      <c r="M42" s="2"/>
      <c r="N42" s="2"/>
      <c r="O42" s="2"/>
      <c r="P42" s="2"/>
      <c r="Q42" s="2"/>
      <c r="R42" s="2"/>
      <c r="S42" s="2"/>
      <c r="T42" s="2"/>
    </row>
    <row x14ac:dyDescent="0.25" r="43" customHeight="1" ht="17.25">
      <c r="A43" s="62" t="s">
        <v>5476</v>
      </c>
      <c r="B43" s="149"/>
      <c r="C43" s="80">
        <f>SUM(C41:C42)</f>
      </c>
      <c r="D43" s="80">
        <f>SUM(D41:D42)</f>
      </c>
      <c r="E43" s="80">
        <f>SUM(E41:E42)</f>
      </c>
      <c r="F43" s="80">
        <f>SUM(F41:F42)</f>
      </c>
      <c r="G43" s="80">
        <f>SUM(G41:G42)</f>
      </c>
      <c r="H43" s="80">
        <f>SUM(H41:H42)</f>
      </c>
      <c r="I43" s="80">
        <f>SUM(I41:I42)</f>
      </c>
      <c r="J43" s="81">
        <f>SUM(J41:J42)</f>
      </c>
      <c r="K43" s="81">
        <f>SUM(K41:K42)</f>
      </c>
      <c r="L43" s="7"/>
      <c r="M43" s="2"/>
      <c r="N43" s="2"/>
      <c r="O43" s="2"/>
      <c r="P43" s="2"/>
      <c r="Q43" s="2"/>
      <c r="R43" s="2"/>
      <c r="S43" s="2"/>
      <c r="T43" s="2"/>
    </row>
    <row x14ac:dyDescent="0.25" r="44" customHeight="1" ht="17.25">
      <c r="A44" s="33" t="s">
        <v>2583</v>
      </c>
      <c r="B44" s="16" t="s">
        <v>14</v>
      </c>
      <c r="C44" s="450">
        <v>-100</v>
      </c>
      <c r="D44" s="450">
        <v>-250</v>
      </c>
      <c r="E44" s="18"/>
      <c r="F44" s="18"/>
      <c r="G44" s="18"/>
      <c r="H44" s="18"/>
      <c r="I44" s="18"/>
      <c r="J44" s="18"/>
      <c r="K44" s="18"/>
      <c r="L44" s="4" t="s">
        <v>1731</v>
      </c>
      <c r="M44" s="2"/>
      <c r="N44" s="2"/>
      <c r="O44" s="2"/>
      <c r="P44" s="2"/>
      <c r="Q44" s="2"/>
      <c r="R44" s="2"/>
      <c r="S44" s="2"/>
      <c r="T44" s="2"/>
    </row>
    <row x14ac:dyDescent="0.25" r="45" customHeight="1" ht="17.25">
      <c r="A45" s="15">
        <v>45388</v>
      </c>
      <c r="B45" s="16" t="s">
        <v>14</v>
      </c>
      <c r="C45" s="450">
        <v>-4</v>
      </c>
      <c r="D45" s="450">
        <v>-282</v>
      </c>
      <c r="E45" s="450">
        <v>-2</v>
      </c>
      <c r="F45" s="450">
        <v>-53</v>
      </c>
      <c r="G45" s="450">
        <v>-16</v>
      </c>
      <c r="H45" s="450">
        <v>-20</v>
      </c>
      <c r="I45" s="18"/>
      <c r="J45" s="18"/>
      <c r="K45" s="18"/>
      <c r="L45" s="4" t="s">
        <v>1728</v>
      </c>
      <c r="M45" s="2"/>
      <c r="N45" s="2"/>
      <c r="O45" s="2"/>
      <c r="P45" s="2"/>
      <c r="Q45" s="2"/>
      <c r="R45" s="2"/>
      <c r="S45" s="2"/>
      <c r="T45" s="2"/>
    </row>
    <row x14ac:dyDescent="0.25" r="46" customHeight="1" ht="17.25">
      <c r="A46" s="33">
        <v>45418</v>
      </c>
      <c r="B46" s="16" t="s">
        <v>14</v>
      </c>
      <c r="C46" s="450">
        <v>-184</v>
      </c>
      <c r="D46" s="58"/>
      <c r="E46" s="58"/>
      <c r="F46" s="58"/>
      <c r="G46" s="450">
        <v>-69</v>
      </c>
      <c r="H46" s="58"/>
      <c r="I46" s="450">
        <v>-126</v>
      </c>
      <c r="J46" s="18"/>
      <c r="K46" s="18"/>
      <c r="L46" s="4" t="s">
        <v>5117</v>
      </c>
      <c r="M46" s="2"/>
      <c r="N46" s="2"/>
      <c r="O46" s="2"/>
      <c r="P46" s="2"/>
      <c r="Q46" s="2"/>
      <c r="R46" s="2"/>
      <c r="S46" s="2"/>
      <c r="T46" s="2"/>
    </row>
    <row x14ac:dyDescent="0.25" r="47" customHeight="1" ht="17.25">
      <c r="A47" s="62" t="s">
        <v>5477</v>
      </c>
      <c r="B47" s="149"/>
      <c r="C47" s="80">
        <f>SUM(C43:C46)</f>
      </c>
      <c r="D47" s="80">
        <f>SUM(D43:D46)</f>
      </c>
      <c r="E47" s="80">
        <f>SUM(E43:E46)</f>
      </c>
      <c r="F47" s="80">
        <f>SUM(F43:F46)</f>
      </c>
      <c r="G47" s="80">
        <f>SUM(G43:G46)</f>
      </c>
      <c r="H47" s="80">
        <f>SUM(H43:H46)</f>
      </c>
      <c r="I47" s="80">
        <f>SUM(I43:I46)</f>
      </c>
      <c r="J47" s="81">
        <f>SUM(J43:J46)</f>
      </c>
      <c r="K47" s="81">
        <f>SUM(K43:K46)</f>
      </c>
      <c r="L47" s="7"/>
      <c r="M47" s="2"/>
      <c r="N47" s="2"/>
      <c r="O47" s="2"/>
      <c r="P47" s="2"/>
      <c r="Q47" s="2"/>
      <c r="R47" s="2"/>
      <c r="S47" s="2"/>
      <c r="T47" s="2"/>
    </row>
    <row x14ac:dyDescent="0.25" r="48" customHeight="1" ht="17.25">
      <c r="A48" s="33"/>
      <c r="B48" s="16"/>
      <c r="C48" s="36"/>
      <c r="D48" s="36"/>
      <c r="E48" s="18"/>
      <c r="F48" s="18"/>
      <c r="G48" s="18"/>
      <c r="H48" s="18"/>
      <c r="I48" s="18"/>
      <c r="J48" s="18"/>
      <c r="K48" s="18"/>
      <c r="L48" s="2"/>
      <c r="M48" s="2"/>
      <c r="N48" s="2"/>
      <c r="O48" s="2"/>
      <c r="P48" s="2"/>
      <c r="Q48" s="2"/>
      <c r="R48" s="2"/>
      <c r="S48" s="2"/>
      <c r="T48" s="2"/>
    </row>
    <row x14ac:dyDescent="0.25" r="49" customHeight="1" ht="17.25">
      <c r="A49" s="33"/>
      <c r="B49" s="16"/>
      <c r="C49" s="36"/>
      <c r="D49" s="36"/>
      <c r="E49" s="18"/>
      <c r="F49" s="18"/>
      <c r="G49" s="18"/>
      <c r="H49" s="18"/>
      <c r="I49" s="18"/>
      <c r="J49" s="18"/>
      <c r="K49" s="18"/>
      <c r="L49" s="2"/>
      <c r="M49" s="2"/>
      <c r="N49" s="2"/>
      <c r="O49" s="2"/>
      <c r="P49" s="2"/>
      <c r="Q49" s="2"/>
      <c r="R49" s="2"/>
      <c r="S49" s="2"/>
      <c r="T49" s="2"/>
    </row>
    <row x14ac:dyDescent="0.25" r="50" customHeight="1" ht="17.25">
      <c r="A50" s="33"/>
      <c r="B50" s="16"/>
      <c r="C50" s="36"/>
      <c r="D50" s="36"/>
      <c r="E50" s="18"/>
      <c r="F50" s="18"/>
      <c r="G50" s="18"/>
      <c r="H50" s="18"/>
      <c r="I50" s="18"/>
      <c r="J50" s="18"/>
      <c r="K50" s="18"/>
      <c r="L50" s="2"/>
      <c r="M50" s="2"/>
      <c r="N50" s="2"/>
      <c r="O50" s="2"/>
      <c r="P50" s="2"/>
      <c r="Q50" s="2"/>
      <c r="R50" s="2"/>
      <c r="S50" s="2"/>
      <c r="T50" s="2"/>
    </row>
    <row x14ac:dyDescent="0.25" r="51" customHeight="1" ht="17.25">
      <c r="A51" s="15"/>
      <c r="B51" s="16"/>
      <c r="C51" s="36"/>
      <c r="D51" s="36"/>
      <c r="E51" s="36"/>
      <c r="F51" s="36"/>
      <c r="G51" s="36"/>
      <c r="H51" s="36"/>
      <c r="I51" s="36"/>
      <c r="J51" s="36"/>
      <c r="K51" s="36"/>
      <c r="L51" s="4"/>
      <c r="M51" s="2"/>
      <c r="N51" s="2"/>
      <c r="O51" s="2"/>
      <c r="P51" s="2"/>
      <c r="Q51" s="2"/>
      <c r="R51" s="2"/>
      <c r="S51" s="2"/>
      <c r="T51" s="2"/>
    </row>
    <row x14ac:dyDescent="0.25" r="52" customHeight="1" ht="17.25">
      <c r="A52" s="123"/>
      <c r="B52" s="124"/>
      <c r="C52" s="18"/>
      <c r="D52" s="18"/>
      <c r="E52" s="18"/>
      <c r="F52" s="18"/>
      <c r="G52" s="18"/>
      <c r="H52" s="18"/>
      <c r="I52" s="18"/>
      <c r="J52" s="18"/>
      <c r="K52" s="18"/>
      <c r="L52" s="2"/>
      <c r="M52" s="2"/>
      <c r="N52" s="2"/>
      <c r="O52" s="2"/>
      <c r="P52" s="2"/>
      <c r="Q52" s="2"/>
      <c r="R52" s="2"/>
      <c r="S52" s="2"/>
      <c r="T52" s="2"/>
    </row>
    <row x14ac:dyDescent="0.25" r="53" customHeight="1" ht="17.25">
      <c r="A53" s="1"/>
      <c r="B53" s="4"/>
      <c r="C53" s="363" t="s">
        <v>368</v>
      </c>
      <c r="D53" s="871" t="s">
        <v>7</v>
      </c>
      <c r="E53" s="871" t="s">
        <v>8</v>
      </c>
      <c r="F53" s="871" t="s">
        <v>5448</v>
      </c>
      <c r="G53" s="871" t="s">
        <v>10</v>
      </c>
      <c r="H53" s="871" t="s">
        <v>75</v>
      </c>
      <c r="I53" s="871" t="s">
        <v>31</v>
      </c>
      <c r="J53" s="871" t="s">
        <v>9</v>
      </c>
      <c r="K53" s="871"/>
      <c r="L53" s="2"/>
      <c r="M53" s="2"/>
      <c r="N53" s="2"/>
      <c r="O53" s="2"/>
      <c r="P53" s="2"/>
      <c r="Q53" s="2"/>
      <c r="R53" s="2"/>
      <c r="S53" s="2"/>
      <c r="T53" s="2"/>
    </row>
    <row x14ac:dyDescent="0.25" r="54" customHeight="1" ht="17.25">
      <c r="A54" s="564" t="s">
        <v>5131</v>
      </c>
      <c r="B54" s="565"/>
      <c r="C54" s="8"/>
      <c r="D54" s="8"/>
      <c r="E54" s="8"/>
      <c r="F54" s="8"/>
      <c r="G54" s="8"/>
      <c r="H54" s="8"/>
      <c r="I54" s="3"/>
      <c r="J54" s="3"/>
      <c r="K54" s="3"/>
      <c r="L54" s="2"/>
      <c r="M54" s="2"/>
      <c r="N54" s="2"/>
      <c r="O54" s="2"/>
      <c r="P54" s="2"/>
      <c r="Q54" s="2"/>
      <c r="R54" s="2"/>
      <c r="S54" s="2"/>
      <c r="T54" s="2"/>
    </row>
    <row x14ac:dyDescent="0.25" r="55" customHeight="1" ht="17.25">
      <c r="A55" s="1"/>
      <c r="B55" s="4"/>
      <c r="C55" s="8"/>
      <c r="D55" s="8"/>
      <c r="E55" s="8"/>
      <c r="F55" s="8"/>
      <c r="G55" s="8"/>
      <c r="H55" s="8"/>
      <c r="I55" s="8"/>
      <c r="J55" s="8"/>
      <c r="K55" s="8"/>
      <c r="L55" s="2"/>
      <c r="M55" s="2"/>
      <c r="N55" s="2"/>
      <c r="O55" s="2"/>
      <c r="P55" s="2"/>
      <c r="Q55" s="2"/>
      <c r="R55" s="2"/>
      <c r="S55" s="2"/>
      <c r="T55" s="2"/>
    </row>
    <row x14ac:dyDescent="0.25" r="56" customHeight="1" ht="17.25">
      <c r="A56" s="127" t="s">
        <v>5133</v>
      </c>
      <c r="B56" s="128"/>
      <c r="C56" s="8"/>
      <c r="D56" s="8"/>
      <c r="E56" s="8"/>
      <c r="F56" s="8"/>
      <c r="G56" s="8"/>
      <c r="H56" s="8"/>
      <c r="I56" s="8"/>
      <c r="J56" s="8"/>
      <c r="K56" s="8"/>
      <c r="L56" s="2"/>
      <c r="M56" s="2"/>
      <c r="N56" s="2"/>
      <c r="O56" s="2"/>
      <c r="P56" s="2"/>
      <c r="Q56" s="2"/>
      <c r="R56" s="2"/>
      <c r="S56" s="2"/>
      <c r="T56" s="2"/>
    </row>
    <row x14ac:dyDescent="0.25" r="57" customHeight="1" ht="17.25">
      <c r="A57" s="1" t="s">
        <v>5136</v>
      </c>
      <c r="B57" s="2"/>
      <c r="C57" s="3"/>
      <c r="D57" s="474" t="s">
        <v>5478</v>
      </c>
      <c r="E57" s="474"/>
      <c r="F57" s="3"/>
      <c r="G57" s="3"/>
      <c r="H57" s="3"/>
      <c r="I57" s="3"/>
      <c r="J57" s="3"/>
      <c r="K57" s="3"/>
      <c r="L57" s="2"/>
      <c r="M57" s="2"/>
      <c r="N57" s="2"/>
      <c r="O57" s="2"/>
      <c r="P57" s="2"/>
      <c r="Q57" s="2"/>
      <c r="R57" s="2"/>
      <c r="S57" s="2"/>
      <c r="T57" s="2"/>
    </row>
    <row x14ac:dyDescent="0.25" r="58" customHeight="1" ht="17.25">
      <c r="A58" s="1" t="s">
        <v>5138</v>
      </c>
      <c r="B58" s="2"/>
      <c r="C58" s="3"/>
      <c r="D58" s="474" t="s">
        <v>5479</v>
      </c>
      <c r="E58" s="474"/>
      <c r="F58" s="3"/>
      <c r="G58" s="3"/>
      <c r="H58" s="3"/>
      <c r="I58" s="3"/>
      <c r="J58" s="3"/>
      <c r="K58" s="3"/>
      <c r="L58" s="2"/>
      <c r="M58" s="2"/>
      <c r="N58" s="2"/>
      <c r="O58" s="2"/>
      <c r="P58" s="2"/>
      <c r="Q58" s="2"/>
      <c r="R58" s="2"/>
      <c r="S58" s="2"/>
      <c r="T58" s="2"/>
    </row>
    <row x14ac:dyDescent="0.25" r="59" customHeight="1" ht="17.25">
      <c r="A59" s="1"/>
      <c r="B59" s="2"/>
      <c r="C59" s="3"/>
      <c r="D59" s="474" t="s">
        <v>5480</v>
      </c>
      <c r="E59" s="474"/>
      <c r="F59" s="3"/>
      <c r="G59" s="3"/>
      <c r="H59" s="3"/>
      <c r="I59" s="3"/>
      <c r="J59" s="3"/>
      <c r="K59" s="3"/>
      <c r="L59" s="2"/>
      <c r="M59" s="2"/>
      <c r="N59" s="2"/>
      <c r="O59" s="2"/>
      <c r="P59" s="2"/>
      <c r="Q59" s="2"/>
      <c r="R59" s="2"/>
      <c r="S59" s="2"/>
      <c r="T59" s="2"/>
    </row>
    <row x14ac:dyDescent="0.25" r="60" customHeight="1" ht="17.25">
      <c r="A60" s="1" t="s">
        <v>5142</v>
      </c>
      <c r="B60" s="2"/>
      <c r="C60" s="3"/>
      <c r="D60" s="474" t="s">
        <v>5481</v>
      </c>
      <c r="E60" s="474"/>
      <c r="F60" s="3"/>
      <c r="G60" s="3"/>
      <c r="H60" s="3"/>
      <c r="I60" s="3"/>
      <c r="J60" s="3"/>
      <c r="K60" s="3"/>
      <c r="L60" s="2"/>
      <c r="M60" s="2"/>
      <c r="N60" s="2"/>
      <c r="O60" s="2"/>
      <c r="P60" s="2"/>
      <c r="Q60" s="2"/>
      <c r="R60" s="2"/>
      <c r="S60" s="2"/>
      <c r="T60" s="2"/>
    </row>
    <row x14ac:dyDescent="0.25" r="61" customHeight="1" ht="17.25">
      <c r="A61" s="1" t="s">
        <v>5145</v>
      </c>
      <c r="B61" s="2"/>
      <c r="C61" s="3"/>
      <c r="D61" s="474" t="s">
        <v>5482</v>
      </c>
      <c r="E61" s="474"/>
      <c r="F61" s="3"/>
      <c r="G61" s="3"/>
      <c r="H61" s="3"/>
      <c r="I61" s="3"/>
      <c r="J61" s="3"/>
      <c r="K61" s="3"/>
      <c r="L61" s="2"/>
      <c r="M61" s="2"/>
      <c r="N61" s="2"/>
      <c r="O61" s="2"/>
      <c r="P61" s="2"/>
      <c r="Q61" s="2"/>
      <c r="R61" s="2"/>
      <c r="S61" s="2"/>
      <c r="T61" s="2"/>
    </row>
    <row x14ac:dyDescent="0.25" r="62" customHeight="1" ht="17.25">
      <c r="A62" s="37"/>
      <c r="B62" s="2"/>
      <c r="C62" s="3"/>
      <c r="D62" s="474" t="s">
        <v>5483</v>
      </c>
      <c r="E62" s="474"/>
      <c r="F62" s="3"/>
      <c r="G62" s="3"/>
      <c r="H62" s="3"/>
      <c r="I62" s="3"/>
      <c r="J62" s="3"/>
      <c r="K62" s="3"/>
      <c r="L62" s="2"/>
      <c r="M62" s="2"/>
      <c r="N62" s="2"/>
      <c r="O62" s="2"/>
      <c r="P62" s="2"/>
      <c r="Q62" s="2"/>
      <c r="R62" s="2"/>
      <c r="S62" s="2"/>
      <c r="T62" s="2"/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7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5.862142857142857" customWidth="1" bestFit="1"/>
    <col min="3" max="3" style="41" width="10.576428571428572" customWidth="1" bestFit="1"/>
    <col min="4" max="4" style="41" width="10.576428571428572" customWidth="1" bestFit="1"/>
    <col min="5" max="5" style="41" width="10.576428571428572" customWidth="1" bestFit="1"/>
    <col min="6" max="6" style="41" width="10.576428571428572" customWidth="1" bestFit="1"/>
    <col min="7" max="7" style="41" width="10.576428571428572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0" width="12.862142857142858" customWidth="1" bestFit="1"/>
    <col min="12" max="12" style="40" width="10.147857142857141" customWidth="1" bestFit="1"/>
    <col min="13" max="13" style="40" width="12.43357142857143" customWidth="1" bestFit="1"/>
    <col min="14" max="14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  <c r="K1" s="2"/>
      <c r="L1" s="2"/>
      <c r="M1" s="2"/>
      <c r="N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2"/>
      <c r="L2" s="2"/>
      <c r="M2" s="2"/>
      <c r="N2" s="2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3"/>
      <c r="J3" s="3"/>
      <c r="K3" s="2"/>
      <c r="L3" s="2"/>
      <c r="M3" s="2"/>
      <c r="N3" s="2"/>
    </row>
    <row x14ac:dyDescent="0.25" r="4" customHeight="1" ht="17.25">
      <c r="A4" s="1" t="s">
        <v>5411</v>
      </c>
      <c r="B4" s="83"/>
      <c r="C4" s="3"/>
      <c r="D4" s="3"/>
      <c r="E4" s="3"/>
      <c r="F4" s="3"/>
      <c r="G4" s="3"/>
      <c r="H4" s="3"/>
      <c r="I4" s="3"/>
      <c r="J4" s="3"/>
      <c r="K4" s="2"/>
      <c r="L4" s="2"/>
      <c r="M4" s="2"/>
      <c r="N4" s="2"/>
    </row>
    <row x14ac:dyDescent="0.25" r="5" customHeight="1" ht="17.25">
      <c r="A5" s="1" t="s">
        <v>5412</v>
      </c>
      <c r="B5" s="83"/>
      <c r="C5" s="3"/>
      <c r="D5" s="3"/>
      <c r="E5" s="3"/>
      <c r="F5" s="3"/>
      <c r="G5" s="3"/>
      <c r="H5" s="3"/>
      <c r="I5" s="3"/>
      <c r="J5" s="3"/>
      <c r="K5" s="2"/>
      <c r="L5" s="2"/>
      <c r="M5" s="2"/>
      <c r="N5" s="2"/>
    </row>
    <row x14ac:dyDescent="0.25" r="6" customHeight="1" ht="17.25">
      <c r="A6" s="1" t="s">
        <v>5413</v>
      </c>
      <c r="B6" s="83"/>
      <c r="C6" s="3"/>
      <c r="D6" s="3"/>
      <c r="E6" s="3"/>
      <c r="F6" s="3"/>
      <c r="G6" s="3"/>
      <c r="H6" s="3"/>
      <c r="I6" s="3"/>
      <c r="J6" s="3"/>
      <c r="K6" s="2"/>
      <c r="L6" s="2"/>
      <c r="M6" s="2"/>
      <c r="N6" s="2"/>
    </row>
    <row x14ac:dyDescent="0.25" r="7" customHeight="1" ht="17.25">
      <c r="A7" s="1" t="s">
        <v>5414</v>
      </c>
      <c r="B7" s="83"/>
      <c r="C7" s="272">
        <v>255000</v>
      </c>
      <c r="D7" s="272">
        <v>60000</v>
      </c>
      <c r="E7" s="272">
        <v>50000</v>
      </c>
      <c r="F7" s="272">
        <v>255000</v>
      </c>
      <c r="G7" s="272">
        <v>200000</v>
      </c>
      <c r="H7" s="272">
        <v>270000</v>
      </c>
      <c r="I7" s="272">
        <v>7500</v>
      </c>
      <c r="J7" s="272"/>
      <c r="K7" s="2"/>
      <c r="L7" s="2"/>
      <c r="M7" s="2"/>
      <c r="N7" s="2"/>
    </row>
    <row x14ac:dyDescent="0.25" r="8" customHeight="1" ht="17.25">
      <c r="A8" s="37"/>
      <c r="B8" s="83"/>
      <c r="C8" s="616">
        <v>20000</v>
      </c>
      <c r="D8" s="616">
        <v>4500</v>
      </c>
      <c r="E8" s="616">
        <v>4250</v>
      </c>
      <c r="F8" s="616">
        <v>20000</v>
      </c>
      <c r="G8" s="616">
        <v>6000</v>
      </c>
      <c r="H8" s="616">
        <v>23000</v>
      </c>
      <c r="I8" s="616">
        <v>1500</v>
      </c>
      <c r="J8" s="616"/>
      <c r="K8" s="832"/>
      <c r="L8" s="2"/>
      <c r="M8" s="2"/>
      <c r="N8" s="2"/>
    </row>
    <row x14ac:dyDescent="0.25" r="9" customHeight="1" ht="17.25">
      <c r="A9" s="231" t="s">
        <v>4917</v>
      </c>
      <c r="B9" s="232" t="s">
        <v>4918</v>
      </c>
      <c r="C9" s="267" t="s">
        <v>10</v>
      </c>
      <c r="D9" s="234" t="s">
        <v>8</v>
      </c>
      <c r="E9" s="234" t="s">
        <v>7</v>
      </c>
      <c r="F9" s="234" t="s">
        <v>369</v>
      </c>
      <c r="G9" s="234" t="s">
        <v>368</v>
      </c>
      <c r="H9" s="234" t="s">
        <v>31</v>
      </c>
      <c r="I9" s="234" t="s">
        <v>9</v>
      </c>
      <c r="J9" s="234" t="s">
        <v>428</v>
      </c>
      <c r="K9" s="2"/>
      <c r="L9" s="2"/>
      <c r="M9" s="2"/>
      <c r="N9" s="2"/>
    </row>
    <row x14ac:dyDescent="0.25" r="10" customHeight="1" ht="17.25">
      <c r="A10" s="15" t="s">
        <v>2481</v>
      </c>
      <c r="B10" s="16" t="s">
        <v>5415</v>
      </c>
      <c r="C10" s="17">
        <v>40</v>
      </c>
      <c r="D10" s="17">
        <v>60</v>
      </c>
      <c r="E10" s="36"/>
      <c r="F10" s="36"/>
      <c r="G10" s="36"/>
      <c r="H10" s="36"/>
      <c r="I10" s="36"/>
      <c r="J10" s="36"/>
      <c r="K10" s="182" t="s">
        <v>1728</v>
      </c>
      <c r="L10" s="4" t="s">
        <v>5088</v>
      </c>
      <c r="M10" s="2"/>
      <c r="N10" s="2"/>
    </row>
    <row x14ac:dyDescent="0.25" r="11" customHeight="1" ht="17.25">
      <c r="A11" s="24">
        <v>45116</v>
      </c>
      <c r="B11" s="118" t="s">
        <v>5416</v>
      </c>
      <c r="C11" s="46"/>
      <c r="D11" s="46"/>
      <c r="E11" s="138">
        <v>50</v>
      </c>
      <c r="F11" s="138">
        <v>10</v>
      </c>
      <c r="G11" s="46"/>
      <c r="H11" s="46"/>
      <c r="I11" s="46"/>
      <c r="J11" s="46"/>
      <c r="K11" s="4" t="s">
        <v>1728</v>
      </c>
      <c r="L11" s="4" t="s">
        <v>5088</v>
      </c>
      <c r="M11" s="2"/>
      <c r="N11" s="2"/>
    </row>
    <row x14ac:dyDescent="0.25" r="12" customHeight="1" ht="17.25">
      <c r="A12" s="21" t="s">
        <v>5417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352"/>
      <c r="H12" s="352"/>
      <c r="I12" s="352"/>
      <c r="J12" s="119"/>
      <c r="K12" s="4" t="s">
        <v>1547</v>
      </c>
      <c r="L12" s="128" t="s">
        <v>5418</v>
      </c>
      <c r="M12" s="128"/>
      <c r="N12" s="2"/>
    </row>
    <row x14ac:dyDescent="0.25" r="13" customHeight="1" ht="17.25">
      <c r="A13" s="33">
        <v>44995</v>
      </c>
      <c r="B13" s="34" t="s">
        <v>5419</v>
      </c>
      <c r="C13" s="20"/>
      <c r="D13" s="19">
        <v>100</v>
      </c>
      <c r="E13" s="19">
        <v>300</v>
      </c>
      <c r="F13" s="20"/>
      <c r="G13" s="19">
        <v>100</v>
      </c>
      <c r="H13" s="19">
        <v>30</v>
      </c>
      <c r="I13" s="35"/>
      <c r="J13" s="20"/>
      <c r="K13" s="4" t="s">
        <v>1731</v>
      </c>
      <c r="L13" s="4" t="s">
        <v>5088</v>
      </c>
      <c r="M13" s="2"/>
      <c r="N13" s="2"/>
    </row>
    <row x14ac:dyDescent="0.25" r="14" customHeight="1" ht="17.25">
      <c r="A14" s="33">
        <v>45026</v>
      </c>
      <c r="B14" s="34" t="s">
        <v>5420</v>
      </c>
      <c r="C14" s="35"/>
      <c r="D14" s="35"/>
      <c r="E14" s="35"/>
      <c r="F14" s="35"/>
      <c r="G14" s="19">
        <v>100</v>
      </c>
      <c r="H14" s="35"/>
      <c r="I14" s="35"/>
      <c r="J14" s="35"/>
      <c r="K14" s="4" t="s">
        <v>1728</v>
      </c>
      <c r="L14" s="4" t="s">
        <v>5088</v>
      </c>
      <c r="M14" s="2"/>
      <c r="N14" s="2"/>
    </row>
    <row x14ac:dyDescent="0.25" r="15" customHeight="1" ht="17.25">
      <c r="A15" s="21" t="s">
        <v>5421</v>
      </c>
      <c r="B15" s="22"/>
      <c r="C15" s="23">
        <f>SUM(C12:C14)</f>
      </c>
      <c r="D15" s="23">
        <f>SUM(D12:D14)</f>
      </c>
      <c r="E15" s="23">
        <f>SUM(E12:E14)</f>
      </c>
      <c r="F15" s="23">
        <f>SUM(F12:F14)</f>
      </c>
      <c r="G15" s="23">
        <f>SUM(G12:G14)</f>
      </c>
      <c r="H15" s="23">
        <f>SUM(H12:H14)</f>
      </c>
      <c r="I15" s="352"/>
      <c r="J15" s="119"/>
      <c r="K15" s="4"/>
      <c r="L15" s="2"/>
      <c r="M15" s="2"/>
      <c r="N15" s="2"/>
    </row>
    <row x14ac:dyDescent="0.25" r="16" customHeight="1" ht="17.25">
      <c r="A16" s="15" t="s">
        <v>2010</v>
      </c>
      <c r="B16" s="16" t="s">
        <v>5422</v>
      </c>
      <c r="C16" s="19">
        <v>50</v>
      </c>
      <c r="D16" s="20"/>
      <c r="E16" s="20"/>
      <c r="F16" s="19">
        <v>12</v>
      </c>
      <c r="G16" s="20"/>
      <c r="H16" s="19">
        <v>36</v>
      </c>
      <c r="I16" s="19">
        <v>400</v>
      </c>
      <c r="J16" s="20"/>
      <c r="K16" s="4" t="s">
        <v>1728</v>
      </c>
      <c r="L16" s="4" t="s">
        <v>5088</v>
      </c>
      <c r="M16" s="2"/>
      <c r="N16" s="2"/>
    </row>
    <row x14ac:dyDescent="0.25" r="17" customHeight="1" ht="17.25">
      <c r="A17" s="33" t="s">
        <v>2795</v>
      </c>
      <c r="B17" s="16" t="s">
        <v>5423</v>
      </c>
      <c r="C17" s="35"/>
      <c r="D17" s="35"/>
      <c r="E17" s="19">
        <v>100</v>
      </c>
      <c r="F17" s="35"/>
      <c r="G17" s="19">
        <v>82</v>
      </c>
      <c r="H17" s="35"/>
      <c r="I17" s="35"/>
      <c r="J17" s="35"/>
      <c r="K17" s="4" t="s">
        <v>1728</v>
      </c>
      <c r="L17" s="4" t="s">
        <v>5088</v>
      </c>
      <c r="M17" s="2"/>
      <c r="N17" s="2"/>
    </row>
    <row x14ac:dyDescent="0.25" r="18" customHeight="1" ht="17.25">
      <c r="A18" s="15" t="s">
        <v>2799</v>
      </c>
      <c r="B18" s="16" t="s">
        <v>5424</v>
      </c>
      <c r="C18" s="35"/>
      <c r="D18" s="35"/>
      <c r="E18" s="19">
        <v>200</v>
      </c>
      <c r="F18" s="19">
        <v>8</v>
      </c>
      <c r="G18" s="19">
        <v>68</v>
      </c>
      <c r="H18" s="19">
        <v>4</v>
      </c>
      <c r="I18" s="35"/>
      <c r="J18" s="35"/>
      <c r="K18" s="4" t="s">
        <v>1731</v>
      </c>
      <c r="L18" s="4" t="s">
        <v>5088</v>
      </c>
      <c r="M18" s="2"/>
      <c r="N18" s="2"/>
    </row>
    <row x14ac:dyDescent="0.25" r="19" customHeight="1" ht="17.25">
      <c r="A19" s="15">
        <v>44937</v>
      </c>
      <c r="B19" s="16" t="s">
        <v>2175</v>
      </c>
      <c r="C19" s="35"/>
      <c r="D19" s="35"/>
      <c r="E19" s="19">
        <v>100</v>
      </c>
      <c r="F19" s="35"/>
      <c r="G19" s="35"/>
      <c r="H19" s="35"/>
      <c r="I19" s="35"/>
      <c r="J19" s="35"/>
      <c r="K19" s="4" t="s">
        <v>1731</v>
      </c>
      <c r="L19" s="4" t="s">
        <v>5088</v>
      </c>
      <c r="M19" s="2"/>
      <c r="N19" s="2"/>
    </row>
    <row x14ac:dyDescent="0.25" r="20" customHeight="1" ht="17.25">
      <c r="A20" s="15">
        <v>44968</v>
      </c>
      <c r="B20" s="34" t="s">
        <v>5425</v>
      </c>
      <c r="C20" s="35"/>
      <c r="D20" s="35"/>
      <c r="E20" s="19">
        <v>100</v>
      </c>
      <c r="F20" s="35"/>
      <c r="G20" s="35"/>
      <c r="H20" s="35"/>
      <c r="I20" s="35"/>
      <c r="J20" s="35"/>
      <c r="K20" s="4" t="s">
        <v>5426</v>
      </c>
      <c r="L20" s="2"/>
      <c r="M20" s="2"/>
      <c r="N20" s="2"/>
    </row>
    <row x14ac:dyDescent="0.25" r="21" customHeight="1" ht="17.25">
      <c r="A21" s="21" t="s">
        <v>5427</v>
      </c>
      <c r="B21" s="22"/>
      <c r="C21" s="23">
        <f>SUM(C15:C20)</f>
      </c>
      <c r="D21" s="23">
        <f>SUM(D15:D20)</f>
      </c>
      <c r="E21" s="23">
        <f>SUM(E15:E20)</f>
      </c>
      <c r="F21" s="23">
        <f>SUM(F15:F20)</f>
      </c>
      <c r="G21" s="23">
        <f>SUM(G15:G20)</f>
      </c>
      <c r="H21" s="23">
        <f>SUM(H15:H20)</f>
      </c>
      <c r="I21" s="23">
        <f>SUM(I15:I20)</f>
      </c>
      <c r="J21" s="23">
        <f>SUM(J15:J20)</f>
      </c>
      <c r="K21" s="4"/>
      <c r="L21" s="2"/>
      <c r="M21" s="2"/>
      <c r="N21" s="2"/>
    </row>
    <row x14ac:dyDescent="0.25" r="22" customHeight="1" ht="17.25">
      <c r="A22" s="15" t="s">
        <v>4105</v>
      </c>
      <c r="B22" s="34" t="s">
        <v>5428</v>
      </c>
      <c r="C22" s="35"/>
      <c r="D22" s="35"/>
      <c r="E22" s="19">
        <v>350</v>
      </c>
      <c r="F22" s="35"/>
      <c r="G22" s="35"/>
      <c r="H22" s="19">
        <v>50</v>
      </c>
      <c r="I22" s="35"/>
      <c r="J22" s="35"/>
      <c r="K22" s="4" t="s">
        <v>1731</v>
      </c>
      <c r="L22" s="4" t="s">
        <v>5088</v>
      </c>
      <c r="M22" s="2"/>
      <c r="N22" s="2"/>
    </row>
    <row x14ac:dyDescent="0.25" r="23" customHeight="1" ht="17.25">
      <c r="A23" s="21" t="s">
        <v>5429</v>
      </c>
      <c r="B23" s="22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3">
        <f>SUM(I21:I22)</f>
      </c>
      <c r="J23" s="23">
        <f>SUM(J21:J22)</f>
      </c>
      <c r="K23" s="7"/>
      <c r="L23" s="2"/>
      <c r="M23" s="2"/>
      <c r="N23" s="2"/>
    </row>
    <row x14ac:dyDescent="0.25" r="24" customHeight="1" ht="17.25">
      <c r="A24" s="15" t="s">
        <v>2408</v>
      </c>
      <c r="B24" s="34" t="s">
        <v>2175</v>
      </c>
      <c r="C24" s="35"/>
      <c r="D24" s="35"/>
      <c r="E24" s="35"/>
      <c r="F24" s="35"/>
      <c r="G24" s="35"/>
      <c r="H24" s="35"/>
      <c r="I24" s="95">
        <v>400</v>
      </c>
      <c r="J24" s="666" t="s">
        <v>353</v>
      </c>
      <c r="K24" s="128" t="s">
        <v>5430</v>
      </c>
      <c r="L24" s="199" t="s">
        <v>5431</v>
      </c>
      <c r="M24" s="199" t="s">
        <v>5432</v>
      </c>
      <c r="N24" s="199"/>
    </row>
    <row x14ac:dyDescent="0.25" r="25" customHeight="1" ht="17.25">
      <c r="A25" s="21" t="s">
        <v>5433</v>
      </c>
      <c r="B25" s="22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3">
        <f>SUM(I23)</f>
      </c>
      <c r="J25" s="23">
        <f>SUM(J23:J24)</f>
      </c>
      <c r="K25" s="7"/>
      <c r="L25" s="128" t="s">
        <v>5434</v>
      </c>
      <c r="M25" s="128"/>
      <c r="N25" s="2"/>
    </row>
    <row x14ac:dyDescent="0.25" r="26" customHeight="1" ht="17.25">
      <c r="A26" s="33" t="s">
        <v>2202</v>
      </c>
      <c r="B26" s="34" t="s">
        <v>14</v>
      </c>
      <c r="C26" s="130">
        <v>-10</v>
      </c>
      <c r="D26" s="130">
        <v>-40</v>
      </c>
      <c r="E26" s="130">
        <v>-170</v>
      </c>
      <c r="F26" s="20"/>
      <c r="G26" s="130">
        <v>-65</v>
      </c>
      <c r="H26" s="20"/>
      <c r="I26" s="20"/>
      <c r="J26" s="20"/>
      <c r="K26" s="4" t="s">
        <v>4092</v>
      </c>
      <c r="L26" s="2"/>
      <c r="M26" s="2"/>
      <c r="N26" s="2"/>
    </row>
    <row x14ac:dyDescent="0.25" r="27" customHeight="1" ht="17.25">
      <c r="A27" s="33">
        <v>45445</v>
      </c>
      <c r="B27" s="34" t="s">
        <v>14</v>
      </c>
      <c r="C27" s="130">
        <v>-20</v>
      </c>
      <c r="D27" s="59"/>
      <c r="E27" s="130">
        <v>-155</v>
      </c>
      <c r="F27" s="35"/>
      <c r="G27" s="130">
        <v>-76</v>
      </c>
      <c r="H27" s="35"/>
      <c r="I27" s="35"/>
      <c r="J27" s="35"/>
      <c r="K27" s="4" t="s">
        <v>1731</v>
      </c>
      <c r="L27" s="2"/>
      <c r="M27" s="2"/>
      <c r="N27" s="2"/>
    </row>
    <row x14ac:dyDescent="0.25" r="28" customHeight="1" ht="17.25">
      <c r="A28" s="62" t="s">
        <v>5435</v>
      </c>
      <c r="B28" s="149"/>
      <c r="C28" s="80">
        <f>SUM(C25:C27)</f>
      </c>
      <c r="D28" s="80">
        <f>SUM(D25:D27)</f>
      </c>
      <c r="E28" s="80">
        <f>SUM(E25:E27)</f>
      </c>
      <c r="F28" s="80">
        <f>SUM(F25:F27)</f>
      </c>
      <c r="G28" s="80">
        <f>SUM(G25:G27)</f>
      </c>
      <c r="H28" s="80">
        <f>SUM(H25:H27)</f>
      </c>
      <c r="I28" s="80">
        <f>SUM(I25:I27)</f>
      </c>
      <c r="J28" s="81">
        <f>SUM(J25:J27)</f>
      </c>
      <c r="K28" s="7"/>
      <c r="L28" s="2"/>
      <c r="M28" s="2"/>
      <c r="N28" s="2"/>
    </row>
    <row x14ac:dyDescent="0.25" r="29" customHeight="1" ht="17.25">
      <c r="A29" s="15" t="s">
        <v>2615</v>
      </c>
      <c r="B29" s="34" t="s">
        <v>14</v>
      </c>
      <c r="C29" s="35"/>
      <c r="D29" s="130">
        <v>-7</v>
      </c>
      <c r="E29" s="130">
        <v>-155</v>
      </c>
      <c r="F29" s="35"/>
      <c r="G29" s="130">
        <v>-40</v>
      </c>
      <c r="H29" s="35"/>
      <c r="I29" s="130">
        <v>-40</v>
      </c>
      <c r="J29" s="35"/>
      <c r="K29" s="4" t="s">
        <v>4092</v>
      </c>
      <c r="L29" s="2"/>
      <c r="M29" s="2"/>
      <c r="N29" s="2"/>
    </row>
    <row x14ac:dyDescent="0.25" r="30" customHeight="1" ht="17.25">
      <c r="A30" s="15" t="s">
        <v>2174</v>
      </c>
      <c r="B30" s="34" t="s">
        <v>14</v>
      </c>
      <c r="C30" s="130">
        <v>-25</v>
      </c>
      <c r="D30" s="59"/>
      <c r="E30" s="130">
        <v>-150</v>
      </c>
      <c r="F30" s="35"/>
      <c r="G30" s="130">
        <v>-82</v>
      </c>
      <c r="H30" s="35"/>
      <c r="I30" s="130">
        <v>-50</v>
      </c>
      <c r="J30" s="35"/>
      <c r="K30" s="4" t="s">
        <v>1731</v>
      </c>
      <c r="L30" s="2"/>
      <c r="M30" s="2"/>
      <c r="N30" s="2"/>
    </row>
    <row x14ac:dyDescent="0.25" r="31" customHeight="1" ht="17.25">
      <c r="A31" s="15" t="s">
        <v>2216</v>
      </c>
      <c r="B31" s="34" t="s">
        <v>14</v>
      </c>
      <c r="C31" s="130">
        <v>-35</v>
      </c>
      <c r="D31" s="57"/>
      <c r="E31" s="130">
        <v>-200</v>
      </c>
      <c r="F31" s="130">
        <v>-23</v>
      </c>
      <c r="G31" s="130">
        <v>-47</v>
      </c>
      <c r="H31" s="20"/>
      <c r="I31" s="130">
        <v>-130</v>
      </c>
      <c r="J31" s="20"/>
      <c r="K31" s="4" t="s">
        <v>1731</v>
      </c>
      <c r="L31" s="2"/>
      <c r="M31" s="2"/>
      <c r="N31" s="2"/>
    </row>
    <row x14ac:dyDescent="0.25" r="32" customHeight="1" ht="17.25">
      <c r="A32" s="62" t="s">
        <v>5436</v>
      </c>
      <c r="B32" s="149"/>
      <c r="C32" s="80">
        <f>SUM(C28:C31)</f>
      </c>
      <c r="D32" s="80">
        <f>SUM(D28:D31)</f>
      </c>
      <c r="E32" s="80">
        <f>SUM(E28:E31)</f>
      </c>
      <c r="F32" s="80">
        <f>SUM(F28:F31)</f>
      </c>
      <c r="G32" s="80">
        <f>SUM(G28:G31)</f>
      </c>
      <c r="H32" s="80">
        <f>SUM(H28:H31)</f>
      </c>
      <c r="I32" s="80">
        <f>SUM(I28:I31)</f>
      </c>
      <c r="J32" s="81">
        <f>SUM(J28:J31)</f>
      </c>
      <c r="K32" s="7"/>
      <c r="L32" s="2"/>
      <c r="M32" s="2"/>
      <c r="N32" s="2"/>
    </row>
    <row x14ac:dyDescent="0.25" r="33" customHeight="1" ht="17.25">
      <c r="A33" s="33">
        <v>45295</v>
      </c>
      <c r="B33" s="34" t="s">
        <v>14</v>
      </c>
      <c r="C33" s="19">
        <f>D34-30</f>
      </c>
      <c r="D33" s="35"/>
      <c r="E33" s="130">
        <v>-30</v>
      </c>
      <c r="F33" s="35"/>
      <c r="G33" s="130">
        <v>-36</v>
      </c>
      <c r="H33" s="35"/>
      <c r="I33" s="35"/>
      <c r="J33" s="35"/>
      <c r="K33" s="4" t="s">
        <v>1731</v>
      </c>
      <c r="L33" s="2"/>
      <c r="M33" s="2"/>
      <c r="N33" s="2"/>
    </row>
    <row x14ac:dyDescent="0.25" r="34" customHeight="1" ht="17.25">
      <c r="A34" s="33">
        <v>45326</v>
      </c>
      <c r="B34" s="34" t="s">
        <v>14</v>
      </c>
      <c r="C34" s="19">
        <v>-33</v>
      </c>
      <c r="D34" s="20"/>
      <c r="E34" s="130">
        <v>-30</v>
      </c>
      <c r="F34" s="20"/>
      <c r="G34" s="130">
        <v>-52</v>
      </c>
      <c r="H34" s="130">
        <v>-71</v>
      </c>
      <c r="I34" s="130">
        <v>-290</v>
      </c>
      <c r="J34" s="19">
        <v>-4</v>
      </c>
      <c r="K34" s="4" t="s">
        <v>1895</v>
      </c>
      <c r="L34" s="2"/>
      <c r="M34" s="2"/>
      <c r="N34" s="2"/>
    </row>
    <row x14ac:dyDescent="0.25" r="35" customHeight="1" ht="17.25">
      <c r="A35" s="62" t="s">
        <v>5437</v>
      </c>
      <c r="B35" s="149"/>
      <c r="C35" s="49">
        <f>SUM(C32:C34)</f>
      </c>
      <c r="D35" s="80">
        <f>SUM(D32:D34)</f>
      </c>
      <c r="E35" s="80">
        <f>SUM(E32:E34)</f>
      </c>
      <c r="F35" s="80">
        <f>SUM(F32:F34)</f>
      </c>
      <c r="G35" s="49">
        <f>SUM(G32:G34)</f>
      </c>
      <c r="H35" s="80">
        <f>SUM(H32:H34)</f>
      </c>
      <c r="I35" s="49">
        <f>SUM(I32:I34)</f>
      </c>
      <c r="J35" s="49">
        <f>SUM(J32:J34)</f>
      </c>
      <c r="K35" s="7"/>
      <c r="L35" s="2"/>
      <c r="M35" s="2"/>
      <c r="N35" s="2"/>
    </row>
    <row x14ac:dyDescent="0.25" r="36" customHeight="1" ht="17.25">
      <c r="A36" s="54"/>
      <c r="B36" s="55"/>
      <c r="C36" s="20"/>
      <c r="D36" s="20"/>
      <c r="E36" s="20"/>
      <c r="F36" s="20"/>
      <c r="G36" s="20"/>
      <c r="H36" s="20"/>
      <c r="I36" s="20"/>
      <c r="J36" s="20"/>
      <c r="K36" s="4"/>
      <c r="L36" s="2"/>
      <c r="M36" s="2"/>
      <c r="N36" s="2"/>
    </row>
    <row x14ac:dyDescent="0.25" r="37" customHeight="1" ht="17.25">
      <c r="A37" s="62" t="s">
        <v>5438</v>
      </c>
      <c r="B37" s="149"/>
      <c r="C37" s="49">
        <f>SUM(C35:C36)</f>
      </c>
      <c r="D37" s="80">
        <f>SUM(D35:D36)</f>
      </c>
      <c r="E37" s="80">
        <f>SUM(E35:E36)</f>
      </c>
      <c r="F37" s="80">
        <f>SUM(F35:F36)</f>
      </c>
      <c r="G37" s="49">
        <f>SUM(G35:G36)</f>
      </c>
      <c r="H37" s="80">
        <f>SUM(H35:H36)</f>
      </c>
      <c r="I37" s="49">
        <f>SUM(I35:I36)</f>
      </c>
      <c r="J37" s="49">
        <f>SUM(J35:J36)</f>
      </c>
      <c r="K37" s="7"/>
      <c r="L37" s="2"/>
      <c r="M37" s="2"/>
      <c r="N37" s="2"/>
    </row>
    <row x14ac:dyDescent="0.25" r="38" customHeight="1" ht="17.25">
      <c r="A38" s="54">
        <v>45357</v>
      </c>
      <c r="B38" s="55" t="s">
        <v>5439</v>
      </c>
      <c r="C38" s="99">
        <v>63</v>
      </c>
      <c r="D38" s="20"/>
      <c r="E38" s="20"/>
      <c r="F38" s="20"/>
      <c r="G38" s="99">
        <v>48</v>
      </c>
      <c r="H38" s="20"/>
      <c r="I38" s="99">
        <v>110</v>
      </c>
      <c r="J38" s="99">
        <v>4</v>
      </c>
      <c r="K38" s="4" t="s">
        <v>4094</v>
      </c>
      <c r="L38" s="2"/>
      <c r="M38" s="2"/>
      <c r="N38" s="2"/>
    </row>
    <row x14ac:dyDescent="0.25" r="39" customHeight="1" ht="17.25">
      <c r="A39" s="33"/>
      <c r="B39" s="34"/>
      <c r="C39" s="20"/>
      <c r="D39" s="20"/>
      <c r="E39" s="20"/>
      <c r="F39" s="20"/>
      <c r="G39" s="20"/>
      <c r="H39" s="20"/>
      <c r="I39" s="20"/>
      <c r="J39" s="20"/>
      <c r="K39" s="4"/>
      <c r="L39" s="2"/>
      <c r="M39" s="2"/>
      <c r="N39" s="2"/>
    </row>
    <row x14ac:dyDescent="0.25" r="40" customHeight="1" ht="17.25">
      <c r="A40" s="33"/>
      <c r="B40" s="34"/>
      <c r="C40" s="20"/>
      <c r="D40" s="20"/>
      <c r="E40" s="20"/>
      <c r="F40" s="20"/>
      <c r="G40" s="20"/>
      <c r="H40" s="20"/>
      <c r="I40" s="20"/>
      <c r="J40" s="20"/>
      <c r="K40" s="4"/>
      <c r="L40" s="2"/>
      <c r="M40" s="2"/>
      <c r="N40" s="2"/>
    </row>
    <row x14ac:dyDescent="0.25" r="41" customHeight="1" ht="17.25">
      <c r="A41" s="33"/>
      <c r="B41" s="34"/>
      <c r="C41" s="20"/>
      <c r="D41" s="20"/>
      <c r="E41" s="20"/>
      <c r="F41" s="20"/>
      <c r="G41" s="20"/>
      <c r="H41" s="20"/>
      <c r="I41" s="20"/>
      <c r="J41" s="20"/>
      <c r="K41" s="4"/>
      <c r="L41" s="2"/>
      <c r="M41" s="2"/>
      <c r="N41" s="2"/>
    </row>
    <row x14ac:dyDescent="0.25" r="42" customHeight="1" ht="17.25">
      <c r="A42" s="54"/>
      <c r="B42" s="55"/>
      <c r="C42" s="20"/>
      <c r="D42" s="20"/>
      <c r="E42" s="20"/>
      <c r="F42" s="20"/>
      <c r="G42" s="20"/>
      <c r="H42" s="20"/>
      <c r="I42" s="20"/>
      <c r="J42" s="20"/>
      <c r="K42" s="4"/>
      <c r="L42" s="2"/>
      <c r="M42" s="2"/>
      <c r="N42" s="2"/>
    </row>
    <row x14ac:dyDescent="0.25" r="43" customHeight="1" ht="17.25">
      <c r="A43" s="33"/>
      <c r="B43" s="34"/>
      <c r="C43" s="35"/>
      <c r="D43" s="20"/>
      <c r="E43" s="35"/>
      <c r="F43" s="20"/>
      <c r="G43" s="35"/>
      <c r="H43" s="35"/>
      <c r="I43" s="35"/>
      <c r="J43" s="35"/>
      <c r="K43" s="4"/>
      <c r="L43" s="2"/>
      <c r="M43" s="2"/>
      <c r="N43" s="2"/>
    </row>
    <row x14ac:dyDescent="0.25" r="44" customHeight="1" ht="17.25">
      <c r="A44" s="247"/>
      <c r="B44" s="248"/>
      <c r="C44" s="472">
        <f>SUM(C37:C38)</f>
      </c>
      <c r="D44" s="472">
        <f>SUM(D37:D38)</f>
      </c>
      <c r="E44" s="472">
        <f>SUM(E37:E38)</f>
      </c>
      <c r="F44" s="472">
        <f>SUM(F37:F38)</f>
      </c>
      <c r="G44" s="472">
        <f>SUM(G37:G38)</f>
      </c>
      <c r="H44" s="472">
        <f>SUM(H37:H38)</f>
      </c>
      <c r="I44" s="472">
        <f>SUM(I37:I38)</f>
      </c>
      <c r="J44" s="472">
        <f>SUM(J37:J38)</f>
      </c>
      <c r="K44" s="2"/>
      <c r="L44" s="2"/>
      <c r="M44" s="2"/>
      <c r="N44" s="2"/>
    </row>
    <row x14ac:dyDescent="0.25" r="45" customHeight="1" ht="17.25">
      <c r="A45" s="185" t="s">
        <v>5440</v>
      </c>
      <c r="B45" s="186"/>
      <c r="C45" s="187">
        <v>90</v>
      </c>
      <c r="D45" s="187">
        <v>160</v>
      </c>
      <c r="E45" s="187">
        <v>1200</v>
      </c>
      <c r="F45" s="187">
        <v>30</v>
      </c>
      <c r="G45" s="187">
        <v>350</v>
      </c>
      <c r="H45" s="187">
        <v>120</v>
      </c>
      <c r="I45" s="187">
        <v>400</v>
      </c>
      <c r="J45" s="151"/>
      <c r="K45" s="2"/>
      <c r="L45" s="2"/>
      <c r="M45" s="2"/>
      <c r="N45" s="2"/>
    </row>
    <row x14ac:dyDescent="0.25" r="46" customHeight="1" ht="17.25">
      <c r="A46" s="1"/>
      <c r="B46" s="4"/>
      <c r="C46" s="837" t="s">
        <v>10</v>
      </c>
      <c r="D46" s="389" t="s">
        <v>8</v>
      </c>
      <c r="E46" s="389" t="s">
        <v>7</v>
      </c>
      <c r="F46" s="389" t="s">
        <v>369</v>
      </c>
      <c r="G46" s="389" t="s">
        <v>368</v>
      </c>
      <c r="H46" s="389" t="s">
        <v>31</v>
      </c>
      <c r="I46" s="389" t="s">
        <v>9</v>
      </c>
      <c r="J46" s="389" t="s">
        <v>428</v>
      </c>
      <c r="K46" s="2"/>
      <c r="L46" s="2"/>
      <c r="M46" s="2"/>
      <c r="N46" s="2"/>
    </row>
    <row x14ac:dyDescent="0.25" r="47" customHeight="1" ht="17.25">
      <c r="A47" s="564" t="s">
        <v>5131</v>
      </c>
      <c r="B47" s="565"/>
      <c r="C47" s="8"/>
      <c r="D47" s="8"/>
      <c r="E47" s="8"/>
      <c r="F47" s="8"/>
      <c r="G47" s="8"/>
      <c r="H47" s="8"/>
      <c r="I47" s="3"/>
      <c r="J47" s="3"/>
      <c r="K47" s="2"/>
      <c r="L47" s="2"/>
      <c r="M47" s="2"/>
      <c r="N47" s="2"/>
    </row>
    <row x14ac:dyDescent="0.25" r="48" customHeight="1" ht="17.25">
      <c r="A48" s="127" t="s">
        <v>5133</v>
      </c>
      <c r="B48" s="128"/>
      <c r="C48" s="8"/>
      <c r="D48" s="8"/>
      <c r="E48" s="8"/>
      <c r="F48" s="8"/>
      <c r="G48" s="8"/>
      <c r="H48" s="8"/>
      <c r="I48" s="8"/>
      <c r="J48" s="8"/>
      <c r="K48" s="143"/>
      <c r="L48" s="2"/>
      <c r="M48" s="2"/>
      <c r="N48" s="2"/>
    </row>
    <row x14ac:dyDescent="0.25" r="49" customHeight="1" ht="17.25">
      <c r="A49" s="1" t="s">
        <v>5136</v>
      </c>
      <c r="B49" s="83"/>
      <c r="C49" s="3"/>
      <c r="D49" s="3"/>
      <c r="E49" s="3"/>
      <c r="F49" s="3"/>
      <c r="G49" s="3"/>
      <c r="H49" s="3"/>
      <c r="I49" s="3"/>
      <c r="J49" s="3"/>
      <c r="K49" s="2"/>
      <c r="L49" s="2"/>
      <c r="M49" s="2"/>
      <c r="N49" s="2"/>
    </row>
    <row x14ac:dyDescent="0.25" r="50" customHeight="1" ht="17.25">
      <c r="A50" s="1" t="s">
        <v>5138</v>
      </c>
      <c r="B50" s="83"/>
      <c r="C50" s="3"/>
      <c r="D50" s="3"/>
      <c r="E50" s="3"/>
      <c r="F50" s="3"/>
      <c r="G50" s="3"/>
      <c r="H50" s="3"/>
      <c r="I50" s="3"/>
      <c r="J50" s="3"/>
      <c r="K50" s="2"/>
      <c r="L50" s="2"/>
      <c r="M50" s="2"/>
      <c r="N50" s="2"/>
    </row>
    <row x14ac:dyDescent="0.25" r="51" customHeight="1" ht="17.25">
      <c r="A51" s="1"/>
      <c r="B51" s="83"/>
      <c r="C51" s="3"/>
      <c r="D51" s="3"/>
      <c r="E51" s="3"/>
      <c r="F51" s="3"/>
      <c r="G51" s="3"/>
      <c r="H51" s="3"/>
      <c r="I51" s="3"/>
      <c r="J51" s="3"/>
      <c r="K51" s="2"/>
      <c r="L51" s="2"/>
      <c r="M51" s="2"/>
      <c r="N51" s="2"/>
    </row>
    <row x14ac:dyDescent="0.25" r="52" customHeight="1" ht="17.25">
      <c r="A52" s="1" t="s">
        <v>5142</v>
      </c>
      <c r="B52" s="83"/>
      <c r="C52" s="3"/>
      <c r="D52" s="3"/>
      <c r="E52" s="3"/>
      <c r="F52" s="3"/>
      <c r="G52" s="3"/>
      <c r="H52" s="3"/>
      <c r="I52" s="3"/>
      <c r="J52" s="3"/>
      <c r="K52" s="2"/>
      <c r="L52" s="2"/>
      <c r="M52" s="2"/>
      <c r="N52" s="2"/>
    </row>
    <row x14ac:dyDescent="0.25" r="53" customHeight="1" ht="17.25">
      <c r="A53" s="1" t="s">
        <v>5145</v>
      </c>
      <c r="B53" s="83"/>
      <c r="C53" s="3"/>
      <c r="D53" s="3"/>
      <c r="E53" s="3"/>
      <c r="F53" s="3"/>
      <c r="G53" s="3"/>
      <c r="H53" s="3"/>
      <c r="I53" s="3"/>
      <c r="J53" s="3"/>
      <c r="K53" s="2"/>
      <c r="L53" s="2"/>
      <c r="M53" s="2"/>
      <c r="N53" s="2"/>
    </row>
    <row x14ac:dyDescent="0.25" r="54" customHeight="1" ht="17.25">
      <c r="A54" s="452" t="s">
        <v>5441</v>
      </c>
      <c r="B54" s="453"/>
      <c r="C54" s="3"/>
      <c r="D54" s="3"/>
      <c r="E54" s="3"/>
      <c r="F54" s="3"/>
      <c r="G54" s="3"/>
      <c r="H54" s="3"/>
      <c r="I54" s="3"/>
      <c r="J54" s="3"/>
      <c r="K54" s="2"/>
      <c r="L54" s="2"/>
      <c r="M54" s="2"/>
      <c r="N54" s="2"/>
    </row>
    <row x14ac:dyDescent="0.25" r="55" customHeight="1" ht="17.25">
      <c r="A55" s="452" t="s">
        <v>5442</v>
      </c>
      <c r="B55" s="453"/>
      <c r="C55" s="3"/>
      <c r="D55" s="3"/>
      <c r="E55" s="3"/>
      <c r="F55" s="3"/>
      <c r="G55" s="3"/>
      <c r="H55" s="3"/>
      <c r="I55" s="3"/>
      <c r="J55" s="3"/>
      <c r="K55" s="2"/>
      <c r="L55" s="2"/>
      <c r="M55" s="2"/>
      <c r="N55" s="2"/>
    </row>
    <row x14ac:dyDescent="0.25" r="56" customHeight="1" ht="17.25">
      <c r="A56" s="452" t="s">
        <v>1788</v>
      </c>
      <c r="B56" s="453"/>
      <c r="C56" s="3"/>
      <c r="D56" s="3"/>
      <c r="E56" s="3"/>
      <c r="F56" s="3"/>
      <c r="G56" s="3"/>
      <c r="H56" s="3"/>
      <c r="I56" s="3"/>
      <c r="J56" s="3"/>
      <c r="K56" s="2"/>
      <c r="L56" s="2"/>
      <c r="M56" s="2"/>
      <c r="N56" s="2"/>
    </row>
    <row x14ac:dyDescent="0.25" r="57" customHeight="1" ht="17.25">
      <c r="A57" s="452" t="s">
        <v>5443</v>
      </c>
      <c r="B57" s="453"/>
      <c r="C57" s="3"/>
      <c r="D57" s="3"/>
      <c r="E57" s="3"/>
      <c r="F57" s="3"/>
      <c r="G57" s="3"/>
      <c r="H57" s="3"/>
      <c r="I57" s="3"/>
      <c r="J57" s="3"/>
      <c r="K57" s="2"/>
      <c r="L57" s="2"/>
      <c r="M57" s="2"/>
      <c r="N57" s="2"/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2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719285714285714" customWidth="1" bestFit="1"/>
    <col min="3" max="3" style="116" width="10.576428571428572" customWidth="1" bestFit="1"/>
    <col min="4" max="4" style="116" width="10.576428571428572" customWidth="1" bestFit="1"/>
    <col min="5" max="5" style="116" width="10.576428571428572" customWidth="1" bestFit="1"/>
    <col min="6" max="6" style="116" width="10.576428571428572" customWidth="1" bestFit="1"/>
    <col min="7" max="7" style="41" width="10.576428571428572" customWidth="1" bestFit="1"/>
    <col min="8" max="8" style="41" width="10.576428571428572" customWidth="1" bestFit="1"/>
    <col min="9" max="9" style="40" width="10.576428571428572" customWidth="1" bestFit="1"/>
    <col min="10" max="10" style="858" width="11.576428571428572" customWidth="1" bestFit="1"/>
    <col min="11" max="11" style="41" width="8.862142857142858" customWidth="1" bestFit="1"/>
    <col min="12" max="12" style="40" width="8.862142857142858" customWidth="1" bestFit="1"/>
    <col min="13" max="13" style="40" width="8.862142857142858" customWidth="1" bestFit="1"/>
    <col min="14" max="14" style="869" width="21.005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2"/>
      <c r="J1" s="853"/>
      <c r="K1" s="3"/>
      <c r="L1" s="2"/>
      <c r="M1" s="2"/>
      <c r="N1" s="86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2"/>
      <c r="J2" s="853"/>
      <c r="K2" s="3"/>
      <c r="L2" s="2"/>
      <c r="M2" s="2"/>
      <c r="N2" s="862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2"/>
      <c r="J3" s="853"/>
      <c r="K3" s="3"/>
      <c r="L3" s="2"/>
      <c r="M3" s="2"/>
      <c r="N3" s="862"/>
    </row>
    <row x14ac:dyDescent="0.25" r="4" customHeight="1" ht="17.25">
      <c r="A4" s="1" t="s">
        <v>5384</v>
      </c>
      <c r="B4" s="83"/>
      <c r="C4" s="3"/>
      <c r="D4" s="3"/>
      <c r="E4" s="3"/>
      <c r="F4" s="3"/>
      <c r="G4" s="3"/>
      <c r="H4" s="3"/>
      <c r="I4" s="2"/>
      <c r="J4" s="853"/>
      <c r="K4" s="3"/>
      <c r="L4" s="2"/>
      <c r="M4" s="2"/>
      <c r="N4" s="862"/>
    </row>
    <row x14ac:dyDescent="0.25" r="5" customHeight="1" ht="17.25">
      <c r="A5" s="1" t="s">
        <v>5362</v>
      </c>
      <c r="B5" s="83"/>
      <c r="C5" s="3"/>
      <c r="D5" s="3"/>
      <c r="E5" s="3"/>
      <c r="F5" s="3"/>
      <c r="G5" s="3"/>
      <c r="H5" s="3"/>
      <c r="I5" s="2"/>
      <c r="J5" s="853"/>
      <c r="K5" s="3"/>
      <c r="L5" s="2"/>
      <c r="M5" s="2"/>
      <c r="N5" s="862"/>
    </row>
    <row x14ac:dyDescent="0.25" r="6" customHeight="1" ht="17.25">
      <c r="A6" s="1" t="s">
        <v>5363</v>
      </c>
      <c r="B6" s="83"/>
      <c r="C6" s="3"/>
      <c r="D6" s="3"/>
      <c r="E6" s="3"/>
      <c r="F6" s="3"/>
      <c r="G6" s="3"/>
      <c r="H6" s="3"/>
      <c r="I6" s="2"/>
      <c r="J6" s="853"/>
      <c r="K6" s="3"/>
      <c r="L6" s="2"/>
      <c r="M6" s="2"/>
      <c r="N6" s="862"/>
    </row>
    <row x14ac:dyDescent="0.25" r="7" customHeight="1" ht="17.25">
      <c r="A7" s="1" t="s">
        <v>5364</v>
      </c>
      <c r="B7" s="83"/>
      <c r="C7" s="3"/>
      <c r="D7" s="3"/>
      <c r="E7" s="3"/>
      <c r="F7" s="3"/>
      <c r="G7" s="3"/>
      <c r="H7" s="3"/>
      <c r="I7" s="2"/>
      <c r="J7" s="853"/>
      <c r="K7" s="3"/>
      <c r="L7" s="2"/>
      <c r="M7" s="2"/>
      <c r="N7" s="862"/>
    </row>
    <row x14ac:dyDescent="0.25" r="8" customHeight="1" ht="17.25">
      <c r="A8" s="1" t="s">
        <v>5365</v>
      </c>
      <c r="B8" s="4"/>
      <c r="C8" s="272">
        <v>290000</v>
      </c>
      <c r="D8" s="272">
        <v>225000</v>
      </c>
      <c r="E8" s="272">
        <v>67000</v>
      </c>
      <c r="F8" s="272">
        <v>68000</v>
      </c>
      <c r="G8" s="272">
        <v>455000</v>
      </c>
      <c r="H8" s="272">
        <v>78000</v>
      </c>
      <c r="I8" s="2"/>
      <c r="J8" s="853"/>
      <c r="K8" s="3"/>
      <c r="L8" s="2"/>
      <c r="M8" s="2"/>
      <c r="N8" s="862"/>
    </row>
    <row x14ac:dyDescent="0.25" r="9" customHeight="1" ht="17.25">
      <c r="A9" s="37"/>
      <c r="B9" s="83"/>
      <c r="C9" s="11">
        <v>5250</v>
      </c>
      <c r="D9" s="11">
        <v>5250</v>
      </c>
      <c r="E9" s="11">
        <v>3000</v>
      </c>
      <c r="F9" s="11">
        <v>3000</v>
      </c>
      <c r="G9" s="11">
        <v>24000</v>
      </c>
      <c r="H9" s="11">
        <v>3000</v>
      </c>
      <c r="I9" s="11"/>
      <c r="J9" s="853"/>
      <c r="K9" s="3"/>
      <c r="L9" s="2"/>
      <c r="M9" s="2"/>
      <c r="N9" s="862"/>
    </row>
    <row x14ac:dyDescent="0.25" r="10" customHeight="1" ht="17.25">
      <c r="A10" s="37"/>
      <c r="B10" s="83"/>
      <c r="C10" s="11"/>
      <c r="D10" s="11"/>
      <c r="E10" s="852">
        <v>52500</v>
      </c>
      <c r="F10" s="852">
        <v>52500</v>
      </c>
      <c r="G10" s="11"/>
      <c r="H10" s="11"/>
      <c r="I10" s="11"/>
      <c r="J10" s="853"/>
      <c r="K10" s="3"/>
      <c r="L10" s="2"/>
      <c r="M10" s="2"/>
      <c r="N10" s="862"/>
    </row>
    <row x14ac:dyDescent="0.25" r="11" customHeight="1" ht="17.25">
      <c r="A11" s="37"/>
      <c r="B11" s="83"/>
      <c r="C11" s="616">
        <v>4750</v>
      </c>
      <c r="D11" s="616">
        <v>4750</v>
      </c>
      <c r="E11" s="616">
        <v>2375</v>
      </c>
      <c r="F11" s="616">
        <v>2375</v>
      </c>
      <c r="G11" s="616">
        <v>20900</v>
      </c>
      <c r="H11" s="616">
        <v>2375</v>
      </c>
      <c r="I11" s="11"/>
      <c r="J11" s="853"/>
      <c r="K11" s="3"/>
      <c r="L11" s="2"/>
      <c r="M11" s="2"/>
      <c r="N11" s="862"/>
    </row>
    <row x14ac:dyDescent="0.25" r="12" customHeight="1" ht="17.25">
      <c r="A12" s="231" t="s">
        <v>4917</v>
      </c>
      <c r="B12" s="232" t="s">
        <v>4918</v>
      </c>
      <c r="C12" s="267" t="s">
        <v>368</v>
      </c>
      <c r="D12" s="234" t="s">
        <v>75</v>
      </c>
      <c r="E12" s="234" t="s">
        <v>76</v>
      </c>
      <c r="F12" s="234" t="s">
        <v>7</v>
      </c>
      <c r="G12" s="234" t="s">
        <v>10</v>
      </c>
      <c r="H12" s="234" t="s">
        <v>8</v>
      </c>
      <c r="I12" s="493"/>
      <c r="J12" s="853"/>
      <c r="K12" s="3"/>
      <c r="L12" s="2"/>
      <c r="M12" s="2"/>
      <c r="N12" s="862"/>
    </row>
    <row x14ac:dyDescent="0.25" r="13" customHeight="1" ht="17.25">
      <c r="A13" s="15" t="s">
        <v>5366</v>
      </c>
      <c r="B13" s="16" t="s">
        <v>5367</v>
      </c>
      <c r="C13" s="17">
        <v>100</v>
      </c>
      <c r="D13" s="863"/>
      <c r="E13" s="17">
        <v>110</v>
      </c>
      <c r="F13" s="17">
        <v>200</v>
      </c>
      <c r="G13" s="863"/>
      <c r="H13" s="863"/>
      <c r="I13" s="496"/>
      <c r="J13" s="854" t="s">
        <v>1731</v>
      </c>
      <c r="K13" s="8" t="s">
        <v>5385</v>
      </c>
      <c r="L13" s="2"/>
      <c r="M13" s="2"/>
      <c r="N13" s="862"/>
    </row>
    <row x14ac:dyDescent="0.25" r="14" customHeight="1" ht="17.25">
      <c r="A14" s="117" t="s">
        <v>5366</v>
      </c>
      <c r="B14" s="118" t="s">
        <v>5369</v>
      </c>
      <c r="C14" s="138">
        <v>100</v>
      </c>
      <c r="D14" s="111"/>
      <c r="E14" s="138">
        <v>90</v>
      </c>
      <c r="F14" s="138">
        <v>180</v>
      </c>
      <c r="G14" s="111"/>
      <c r="H14" s="111"/>
      <c r="I14" s="110"/>
      <c r="J14" s="854" t="s">
        <v>1731</v>
      </c>
      <c r="K14" s="8" t="s">
        <v>5385</v>
      </c>
      <c r="L14" s="2"/>
      <c r="M14" s="2"/>
      <c r="N14" s="862"/>
    </row>
    <row x14ac:dyDescent="0.25" r="15" customHeight="1" ht="17.25">
      <c r="A15" s="15">
        <v>44653</v>
      </c>
      <c r="B15" s="16" t="s">
        <v>5386</v>
      </c>
      <c r="C15" s="17">
        <v>50</v>
      </c>
      <c r="D15" s="17">
        <v>50</v>
      </c>
      <c r="E15" s="17">
        <v>50</v>
      </c>
      <c r="F15" s="17">
        <v>50</v>
      </c>
      <c r="G15" s="17">
        <v>15</v>
      </c>
      <c r="H15" s="17">
        <v>100</v>
      </c>
      <c r="I15" s="124"/>
      <c r="J15" s="854" t="s">
        <v>1731</v>
      </c>
      <c r="K15" s="8" t="s">
        <v>5385</v>
      </c>
      <c r="L15" s="2"/>
      <c r="M15" s="2"/>
      <c r="N15" s="862"/>
    </row>
    <row x14ac:dyDescent="0.25" r="16" customHeight="1" ht="17.25">
      <c r="A16" s="15">
        <v>44683</v>
      </c>
      <c r="B16" s="16" t="s">
        <v>5387</v>
      </c>
      <c r="C16" s="17">
        <v>69</v>
      </c>
      <c r="D16" s="17">
        <v>50</v>
      </c>
      <c r="E16" s="18"/>
      <c r="F16" s="17">
        <v>40</v>
      </c>
      <c r="G16" s="17">
        <v>40</v>
      </c>
      <c r="H16" s="17">
        <v>50</v>
      </c>
      <c r="I16" s="124"/>
      <c r="J16" s="854" t="s">
        <v>1728</v>
      </c>
      <c r="K16" s="8" t="s">
        <v>5385</v>
      </c>
      <c r="L16" s="2"/>
      <c r="M16" s="2"/>
      <c r="N16" s="862"/>
    </row>
    <row x14ac:dyDescent="0.25" r="17" customHeight="1" ht="17.25">
      <c r="A17" s="15">
        <v>44744</v>
      </c>
      <c r="B17" s="16" t="s">
        <v>5388</v>
      </c>
      <c r="C17" s="17">
        <v>31</v>
      </c>
      <c r="D17" s="18"/>
      <c r="E17" s="17">
        <v>210</v>
      </c>
      <c r="F17" s="17">
        <v>210</v>
      </c>
      <c r="G17" s="17">
        <v>95</v>
      </c>
      <c r="H17" s="18"/>
      <c r="I17" s="124"/>
      <c r="J17" s="854" t="s">
        <v>1728</v>
      </c>
      <c r="K17" s="8" t="s">
        <v>5385</v>
      </c>
      <c r="L17" s="2"/>
      <c r="M17" s="2"/>
      <c r="N17" s="862"/>
    </row>
    <row x14ac:dyDescent="0.25" r="18" customHeight="1" ht="17.25">
      <c r="A18" s="117">
        <v>44775</v>
      </c>
      <c r="B18" s="118" t="s">
        <v>5389</v>
      </c>
      <c r="C18" s="46"/>
      <c r="D18" s="138">
        <v>50</v>
      </c>
      <c r="E18" s="138">
        <v>40</v>
      </c>
      <c r="F18" s="46"/>
      <c r="G18" s="46"/>
      <c r="H18" s="46"/>
      <c r="I18" s="118"/>
      <c r="J18" s="854" t="s">
        <v>1728</v>
      </c>
      <c r="K18" s="8" t="s">
        <v>5385</v>
      </c>
      <c r="L18" s="2"/>
      <c r="M18" s="2"/>
      <c r="N18" s="862"/>
    </row>
    <row x14ac:dyDescent="0.25" r="19" customHeight="1" ht="17.25">
      <c r="A19" s="21" t="s">
        <v>5370</v>
      </c>
      <c r="B19" s="22"/>
      <c r="C19" s="23">
        <f>SUM(C13:C18)</f>
      </c>
      <c r="D19" s="23">
        <f>SUM(D13:D18)</f>
      </c>
      <c r="E19" s="23">
        <f>SUM(E13:E18)</f>
      </c>
      <c r="F19" s="23">
        <f>SUM(F13:F18)</f>
      </c>
      <c r="G19" s="23">
        <f>SUM(G13:G18)</f>
      </c>
      <c r="H19" s="23">
        <f>SUM(H13:H18)</f>
      </c>
      <c r="I19" s="22"/>
      <c r="J19" s="855">
        <v>0.11</v>
      </c>
      <c r="K19" s="3"/>
      <c r="L19" s="2"/>
      <c r="M19" s="2"/>
      <c r="N19" s="862"/>
    </row>
    <row x14ac:dyDescent="0.25" r="20" customHeight="1" ht="17.25">
      <c r="A20" s="33">
        <v>44654</v>
      </c>
      <c r="B20" s="34" t="s">
        <v>14</v>
      </c>
      <c r="C20" s="19">
        <v>-101</v>
      </c>
      <c r="D20" s="35"/>
      <c r="E20" s="19">
        <v>-100</v>
      </c>
      <c r="F20" s="19">
        <v>-100</v>
      </c>
      <c r="G20" s="35"/>
      <c r="H20" s="35"/>
      <c r="I20" s="34"/>
      <c r="J20" s="854" t="s">
        <v>1728</v>
      </c>
      <c r="K20" s="8" t="s">
        <v>5385</v>
      </c>
      <c r="L20" s="2"/>
      <c r="M20" s="2"/>
      <c r="N20" s="862"/>
    </row>
    <row x14ac:dyDescent="0.25" r="21" customHeight="1" ht="17.25">
      <c r="A21" s="15">
        <v>44745</v>
      </c>
      <c r="B21" s="16" t="s">
        <v>14</v>
      </c>
      <c r="C21" s="17">
        <v>-82</v>
      </c>
      <c r="D21" s="36"/>
      <c r="E21" s="17">
        <v>-83</v>
      </c>
      <c r="F21" s="17">
        <v>-178</v>
      </c>
      <c r="G21" s="36"/>
      <c r="H21" s="36"/>
      <c r="I21" s="16"/>
      <c r="J21" s="854" t="s">
        <v>1731</v>
      </c>
      <c r="K21" s="8" t="s">
        <v>5385</v>
      </c>
      <c r="L21" s="2"/>
      <c r="M21" s="2"/>
      <c r="N21" s="862"/>
    </row>
    <row x14ac:dyDescent="0.25" r="22" customHeight="1" ht="17.25">
      <c r="A22" s="21" t="s">
        <v>5390</v>
      </c>
      <c r="B22" s="22"/>
      <c r="C22" s="23">
        <f>SUM(C19:C21)</f>
      </c>
      <c r="D22" s="23">
        <f>SUM(D19:D21)</f>
      </c>
      <c r="E22" s="23">
        <f>SUM(E19:E21)</f>
      </c>
      <c r="F22" s="23">
        <f>SUM(F19:F21)</f>
      </c>
      <c r="G22" s="23">
        <f>SUM(G19:G21)</f>
      </c>
      <c r="H22" s="23">
        <f>SUM(H19:H21)</f>
      </c>
      <c r="I22" s="22"/>
      <c r="J22" s="855">
        <v>0.11</v>
      </c>
      <c r="K22" s="3"/>
      <c r="L22" s="2"/>
      <c r="M22" s="2"/>
      <c r="N22" s="862"/>
    </row>
    <row x14ac:dyDescent="0.25" r="23" customHeight="1" ht="17.25">
      <c r="A23" s="15">
        <v>44565</v>
      </c>
      <c r="B23" s="16" t="s">
        <v>5391</v>
      </c>
      <c r="C23" s="17">
        <v>100</v>
      </c>
      <c r="D23" s="36"/>
      <c r="E23" s="36"/>
      <c r="F23" s="17">
        <v>200</v>
      </c>
      <c r="G23" s="36"/>
      <c r="H23" s="36"/>
      <c r="I23" s="16"/>
      <c r="J23" s="854" t="s">
        <v>1731</v>
      </c>
      <c r="K23" s="3"/>
      <c r="L23" s="2"/>
      <c r="M23" s="2"/>
      <c r="N23" s="862"/>
    </row>
    <row x14ac:dyDescent="0.25" r="24" customHeight="1" ht="17.25">
      <c r="A24" s="15" t="s">
        <v>3046</v>
      </c>
      <c r="B24" s="16" t="s">
        <v>5392</v>
      </c>
      <c r="C24" s="17">
        <v>70</v>
      </c>
      <c r="D24" s="18"/>
      <c r="E24" s="18"/>
      <c r="F24" s="17">
        <v>155</v>
      </c>
      <c r="G24" s="18"/>
      <c r="H24" s="18"/>
      <c r="I24" s="124"/>
      <c r="J24" s="854" t="s">
        <v>1728</v>
      </c>
      <c r="K24" s="3"/>
      <c r="L24" s="2"/>
      <c r="M24" s="2"/>
      <c r="N24" s="862"/>
    </row>
    <row x14ac:dyDescent="0.25" r="25" customHeight="1" ht="17.25">
      <c r="A25" s="15" t="s">
        <v>3245</v>
      </c>
      <c r="B25" s="16" t="s">
        <v>14</v>
      </c>
      <c r="C25" s="18"/>
      <c r="D25" s="17">
        <v>-150</v>
      </c>
      <c r="E25" s="18"/>
      <c r="F25" s="18"/>
      <c r="G25" s="18"/>
      <c r="H25" s="18"/>
      <c r="I25" s="124"/>
      <c r="J25" s="854" t="s">
        <v>1731</v>
      </c>
      <c r="K25" s="3"/>
      <c r="L25" s="2"/>
      <c r="M25" s="2"/>
      <c r="N25" s="862"/>
    </row>
    <row x14ac:dyDescent="0.25" r="26" customHeight="1" ht="17.25">
      <c r="A26" s="21" t="s">
        <v>5393</v>
      </c>
      <c r="B26" s="22"/>
      <c r="C26" s="23">
        <f>SUM(C22:C25)</f>
      </c>
      <c r="D26" s="23">
        <f>SUM(D22:D25)</f>
      </c>
      <c r="E26" s="23">
        <f>SUM(E22:E25)</f>
      </c>
      <c r="F26" s="23">
        <f>SUM(F22:F25)</f>
      </c>
      <c r="G26" s="23">
        <f>SUM(G22:G25)</f>
      </c>
      <c r="H26" s="23">
        <f>SUM(H22:H25)</f>
      </c>
      <c r="I26" s="47"/>
      <c r="J26" s="856">
        <v>0.11</v>
      </c>
      <c r="K26" s="3"/>
      <c r="L26" s="2"/>
      <c r="M26" s="2"/>
      <c r="N26" s="862"/>
    </row>
    <row x14ac:dyDescent="0.25" r="27" customHeight="1" ht="17.25">
      <c r="A27" s="117"/>
      <c r="B27" s="118"/>
      <c r="C27" s="46"/>
      <c r="D27" s="46"/>
      <c r="E27" s="46"/>
      <c r="F27" s="46"/>
      <c r="G27" s="46"/>
      <c r="H27" s="46"/>
      <c r="I27" s="118"/>
      <c r="J27" s="853"/>
      <c r="K27" s="3"/>
      <c r="L27" s="2"/>
      <c r="M27" s="2"/>
      <c r="N27" s="862"/>
    </row>
    <row x14ac:dyDescent="0.25" r="28" customHeight="1" ht="17.25">
      <c r="A28" s="21" t="s">
        <v>5394</v>
      </c>
      <c r="B28" s="22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47"/>
      <c r="J28" s="856">
        <v>0.11</v>
      </c>
      <c r="K28" s="3"/>
      <c r="L28" s="2"/>
      <c r="M28" s="2"/>
      <c r="N28" s="862"/>
    </row>
    <row x14ac:dyDescent="0.25" r="29" customHeight="1" ht="17.25">
      <c r="A29" s="117">
        <v>44779</v>
      </c>
      <c r="B29" s="118" t="s">
        <v>14</v>
      </c>
      <c r="C29" s="46"/>
      <c r="D29" s="46"/>
      <c r="E29" s="46"/>
      <c r="F29" s="46"/>
      <c r="G29" s="138">
        <v>-80</v>
      </c>
      <c r="H29" s="46"/>
      <c r="I29" s="118"/>
      <c r="J29" s="854" t="s">
        <v>1731</v>
      </c>
      <c r="K29" s="3"/>
      <c r="L29" s="2"/>
      <c r="M29" s="2"/>
      <c r="N29" s="862"/>
    </row>
    <row x14ac:dyDescent="0.25" r="30" customHeight="1" ht="17.25">
      <c r="A30" s="15" t="s">
        <v>2628</v>
      </c>
      <c r="B30" s="16" t="s">
        <v>5395</v>
      </c>
      <c r="C30" s="98"/>
      <c r="D30" s="98"/>
      <c r="E30" s="138">
        <v>220</v>
      </c>
      <c r="F30" s="138">
        <v>420</v>
      </c>
      <c r="G30" s="98"/>
      <c r="H30" s="98"/>
      <c r="I30" s="248"/>
      <c r="J30" s="854" t="s">
        <v>5396</v>
      </c>
      <c r="K30" s="3"/>
      <c r="L30" s="2"/>
      <c r="M30" s="2"/>
      <c r="N30" s="862"/>
    </row>
    <row x14ac:dyDescent="0.25" r="31" customHeight="1" ht="17.25">
      <c r="A31" s="21" t="s">
        <v>5397</v>
      </c>
      <c r="B31" s="22"/>
      <c r="C31" s="23">
        <f>SUM(C28:C30)</f>
      </c>
      <c r="D31" s="23">
        <f>SUM(D28:D30)</f>
      </c>
      <c r="E31" s="23">
        <f>SUM(E28:E30)</f>
      </c>
      <c r="F31" s="23">
        <f>SUM(F28:F30)</f>
      </c>
      <c r="G31" s="23">
        <f>SUM(G28:G30)</f>
      </c>
      <c r="H31" s="23">
        <f>SUM(H28:H30)</f>
      </c>
      <c r="I31" s="47"/>
      <c r="J31" s="856">
        <v>0.11</v>
      </c>
      <c r="K31" s="3"/>
      <c r="L31" s="2"/>
      <c r="M31" s="2"/>
      <c r="N31" s="862"/>
    </row>
    <row x14ac:dyDescent="0.25" r="32" customHeight="1" ht="17.25">
      <c r="A32" s="117">
        <v>44719</v>
      </c>
      <c r="B32" s="118" t="s">
        <v>14</v>
      </c>
      <c r="C32" s="138">
        <v>-83</v>
      </c>
      <c r="D32" s="46"/>
      <c r="E32" s="138">
        <v>-60</v>
      </c>
      <c r="F32" s="138">
        <v>-100</v>
      </c>
      <c r="G32" s="46"/>
      <c r="H32" s="46"/>
      <c r="I32" s="118"/>
      <c r="J32" s="854" t="s">
        <v>1731</v>
      </c>
      <c r="K32" s="3"/>
      <c r="L32" s="2"/>
      <c r="M32" s="2"/>
      <c r="N32" s="862"/>
    </row>
    <row x14ac:dyDescent="0.25" r="33" customHeight="1" ht="17.25">
      <c r="A33" s="117" t="s">
        <v>5398</v>
      </c>
      <c r="B33" s="118" t="s">
        <v>14</v>
      </c>
      <c r="C33" s="138">
        <v>-101</v>
      </c>
      <c r="D33" s="46"/>
      <c r="E33" s="46"/>
      <c r="F33" s="138">
        <v>-100</v>
      </c>
      <c r="G33" s="46"/>
      <c r="H33" s="138">
        <v>-150</v>
      </c>
      <c r="I33" s="118"/>
      <c r="J33" s="854" t="s">
        <v>1728</v>
      </c>
      <c r="K33" s="3"/>
      <c r="L33" s="2"/>
      <c r="M33" s="2"/>
      <c r="N33" s="862"/>
    </row>
    <row x14ac:dyDescent="0.25" r="34" customHeight="1" ht="17.25">
      <c r="A34" s="117" t="s">
        <v>5398</v>
      </c>
      <c r="B34" s="118" t="s">
        <v>14</v>
      </c>
      <c r="C34" s="46"/>
      <c r="D34" s="46"/>
      <c r="E34" s="138">
        <v>-150</v>
      </c>
      <c r="F34" s="138">
        <v>-350</v>
      </c>
      <c r="G34" s="46"/>
      <c r="H34" s="46"/>
      <c r="I34" s="118"/>
      <c r="J34" s="854" t="s">
        <v>5399</v>
      </c>
      <c r="K34" s="3"/>
      <c r="L34" s="2"/>
      <c r="M34" s="2"/>
      <c r="N34" s="862"/>
    </row>
    <row x14ac:dyDescent="0.25" r="35" customHeight="1" ht="17.25">
      <c r="A35" s="21" t="s">
        <v>5400</v>
      </c>
      <c r="B35" s="22"/>
      <c r="C35" s="23">
        <f>SUM(C31:C34)</f>
      </c>
      <c r="D35" s="23">
        <f>SUM(D31:D34)</f>
      </c>
      <c r="E35" s="23">
        <f>SUM(E31:E34)</f>
      </c>
      <c r="F35" s="23">
        <f>SUM(F31:F34)</f>
      </c>
      <c r="G35" s="23">
        <f>SUM(G31:G34)</f>
      </c>
      <c r="H35" s="23">
        <f>SUM(H31:H34)</f>
      </c>
      <c r="I35" s="47"/>
      <c r="J35" s="856">
        <v>0.11</v>
      </c>
      <c r="K35" s="3"/>
      <c r="L35" s="2"/>
      <c r="M35" s="2"/>
      <c r="N35" s="862"/>
    </row>
    <row x14ac:dyDescent="0.25" r="36" customHeight="1" ht="17.25">
      <c r="A36" s="117" t="s">
        <v>2671</v>
      </c>
      <c r="B36" s="118" t="s">
        <v>14</v>
      </c>
      <c r="C36" s="138">
        <v>-101</v>
      </c>
      <c r="D36" s="46"/>
      <c r="E36" s="46"/>
      <c r="F36" s="138">
        <v>-105</v>
      </c>
      <c r="G36" s="46"/>
      <c r="H36" s="46"/>
      <c r="I36" s="118"/>
      <c r="J36" s="854" t="s">
        <v>5396</v>
      </c>
      <c r="K36" s="3"/>
      <c r="L36" s="2"/>
      <c r="M36" s="2"/>
      <c r="N36" s="862"/>
    </row>
    <row x14ac:dyDescent="0.25" r="37" customHeight="1" ht="17.25">
      <c r="A37" s="21" t="s">
        <v>5401</v>
      </c>
      <c r="B37" s="22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47"/>
      <c r="J37" s="856">
        <v>0.11</v>
      </c>
      <c r="K37" s="3"/>
      <c r="L37" s="2"/>
      <c r="M37" s="2"/>
      <c r="N37" s="862"/>
    </row>
    <row x14ac:dyDescent="0.25" r="38" customHeight="1" ht="17.25">
      <c r="A38" s="117">
        <v>44721</v>
      </c>
      <c r="B38" s="118" t="s">
        <v>14</v>
      </c>
      <c r="C38" s="138">
        <v>-52</v>
      </c>
      <c r="D38" s="46"/>
      <c r="E38" s="46"/>
      <c r="F38" s="138">
        <v>-140</v>
      </c>
      <c r="G38" s="138">
        <v>-43</v>
      </c>
      <c r="H38" s="46"/>
      <c r="I38" s="118"/>
      <c r="J38" s="854" t="s">
        <v>1728</v>
      </c>
      <c r="K38" s="3"/>
      <c r="L38" s="2"/>
      <c r="M38" s="2"/>
      <c r="N38" s="862"/>
    </row>
    <row x14ac:dyDescent="0.25" r="39" customHeight="1" ht="17.25">
      <c r="A39" s="117" t="s">
        <v>2636</v>
      </c>
      <c r="B39" s="118" t="s">
        <v>14</v>
      </c>
      <c r="C39" s="46"/>
      <c r="D39" s="46"/>
      <c r="E39" s="138">
        <v>-224</v>
      </c>
      <c r="F39" s="745">
        <v>-95</v>
      </c>
      <c r="G39" s="46"/>
      <c r="H39" s="46"/>
      <c r="I39" s="118"/>
      <c r="J39" s="854" t="s">
        <v>1728</v>
      </c>
      <c r="K39" s="745">
        <v>-87</v>
      </c>
      <c r="L39" s="2"/>
      <c r="M39" s="2"/>
      <c r="N39" s="862"/>
    </row>
    <row x14ac:dyDescent="0.25" r="40" customHeight="1" ht="17.25">
      <c r="A40" s="21" t="s">
        <v>5402</v>
      </c>
      <c r="B40" s="22"/>
      <c r="C40" s="23">
        <f>SUM(C37:C39)</f>
      </c>
      <c r="D40" s="23">
        <f>SUM(D37:D39)</f>
      </c>
      <c r="E40" s="23">
        <f>SUM(E37:E39)</f>
      </c>
      <c r="F40" s="23">
        <f>SUM(F37:F39)</f>
      </c>
      <c r="G40" s="23">
        <f>SUM(G37:G39)</f>
      </c>
      <c r="H40" s="23">
        <f>SUM(H37:H39)</f>
      </c>
      <c r="I40" s="47"/>
      <c r="J40" s="856">
        <v>0.11</v>
      </c>
      <c r="K40" s="3"/>
      <c r="L40" s="2"/>
      <c r="M40" s="2"/>
      <c r="N40" s="862"/>
    </row>
    <row x14ac:dyDescent="0.25" r="41" customHeight="1" ht="17.25">
      <c r="A41" s="117"/>
      <c r="B41" s="118"/>
      <c r="C41" s="46"/>
      <c r="D41" s="46"/>
      <c r="E41" s="46"/>
      <c r="F41" s="46"/>
      <c r="G41" s="46"/>
      <c r="H41" s="46"/>
      <c r="I41" s="118"/>
      <c r="J41" s="853"/>
      <c r="K41" s="3"/>
      <c r="L41" s="2"/>
      <c r="M41" s="2"/>
      <c r="N41" s="862"/>
    </row>
    <row x14ac:dyDescent="0.25" r="42" customHeight="1" ht="17.25">
      <c r="A42" s="21" t="s">
        <v>5403</v>
      </c>
      <c r="B42" s="22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47"/>
      <c r="J42" s="856">
        <v>0.11</v>
      </c>
      <c r="K42" s="3"/>
      <c r="L42" s="2"/>
      <c r="M42" s="2"/>
      <c r="N42" s="862"/>
    </row>
    <row x14ac:dyDescent="0.25" r="43" customHeight="1" ht="17.25">
      <c r="A43" s="117" t="s">
        <v>3089</v>
      </c>
      <c r="B43" s="118" t="s">
        <v>14</v>
      </c>
      <c r="C43" s="46"/>
      <c r="D43" s="46"/>
      <c r="E43" s="138">
        <v>-69</v>
      </c>
      <c r="F43" s="138">
        <v>-52</v>
      </c>
      <c r="G43" s="138">
        <v>-27</v>
      </c>
      <c r="H43" s="46"/>
      <c r="I43" s="118"/>
      <c r="J43" s="854" t="s">
        <v>5404</v>
      </c>
      <c r="K43" s="3"/>
      <c r="L43" s="2"/>
      <c r="M43" s="2"/>
      <c r="N43" s="862"/>
    </row>
    <row x14ac:dyDescent="0.25" r="44" customHeight="1" ht="17.25">
      <c r="A44" s="21" t="s">
        <v>5405</v>
      </c>
      <c r="B44" s="22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47"/>
      <c r="J44" s="856">
        <v>0.11</v>
      </c>
      <c r="K44" s="3"/>
      <c r="L44" s="2"/>
      <c r="M44" s="2"/>
      <c r="N44" s="862"/>
    </row>
    <row x14ac:dyDescent="0.25" r="45" customHeight="1" ht="17.25">
      <c r="A45" s="117"/>
      <c r="B45" s="118"/>
      <c r="C45" s="46"/>
      <c r="D45" s="46"/>
      <c r="E45" s="46"/>
      <c r="F45" s="46"/>
      <c r="G45" s="46"/>
      <c r="H45" s="46"/>
      <c r="I45" s="118"/>
      <c r="J45" s="853"/>
      <c r="K45" s="3"/>
      <c r="L45" s="2"/>
      <c r="M45" s="2"/>
      <c r="N45" s="862"/>
    </row>
    <row x14ac:dyDescent="0.25" r="46" customHeight="1" ht="17.25">
      <c r="A46" s="21" t="s">
        <v>5406</v>
      </c>
      <c r="B46" s="22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47"/>
      <c r="J46" s="856">
        <v>0.11</v>
      </c>
      <c r="K46" s="3"/>
      <c r="L46" s="2"/>
      <c r="M46" s="2"/>
      <c r="N46" s="862"/>
    </row>
    <row x14ac:dyDescent="0.25" r="47" customHeight="1" ht="17.25">
      <c r="A47" s="117"/>
      <c r="B47" s="118"/>
      <c r="C47" s="46"/>
      <c r="D47" s="46"/>
      <c r="E47" s="46"/>
      <c r="F47" s="46"/>
      <c r="G47" s="46"/>
      <c r="H47" s="46"/>
      <c r="I47" s="118"/>
      <c r="J47" s="853"/>
      <c r="K47" s="3"/>
      <c r="L47" s="2"/>
      <c r="M47" s="2"/>
      <c r="N47" s="862"/>
    </row>
    <row x14ac:dyDescent="0.25" r="48" customHeight="1" ht="17.25">
      <c r="A48" s="21" t="s">
        <v>5407</v>
      </c>
      <c r="B48" s="22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47"/>
      <c r="J48" s="856">
        <v>0.11</v>
      </c>
      <c r="K48" s="546" t="s">
        <v>1547</v>
      </c>
      <c r="L48" s="7"/>
      <c r="M48" s="2"/>
      <c r="N48" s="627">
        <v>657875</v>
      </c>
    </row>
    <row x14ac:dyDescent="0.25" r="49" customHeight="1" ht="17.25">
      <c r="A49" s="247"/>
      <c r="B49" s="248"/>
      <c r="C49" s="98"/>
      <c r="D49" s="98"/>
      <c r="E49" s="98"/>
      <c r="F49" s="98"/>
      <c r="G49" s="98"/>
      <c r="H49" s="98"/>
      <c r="I49" s="248"/>
      <c r="J49" s="853"/>
      <c r="K49" s="3"/>
      <c r="L49" s="2"/>
      <c r="M49" s="2"/>
      <c r="N49" s="862"/>
    </row>
    <row x14ac:dyDescent="0.25" r="50" customHeight="1" ht="17.25">
      <c r="A50" s="21" t="s">
        <v>5408</v>
      </c>
      <c r="B50" s="22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47"/>
      <c r="J50" s="856">
        <v>0.11</v>
      </c>
      <c r="K50" s="546" t="s">
        <v>1547</v>
      </c>
      <c r="L50" s="2"/>
      <c r="M50" s="2"/>
      <c r="N50" s="627">
        <v>638875</v>
      </c>
    </row>
    <row x14ac:dyDescent="0.25" r="51" customHeight="1" ht="17.25">
      <c r="A51" s="117" t="s">
        <v>1525</v>
      </c>
      <c r="B51" s="118" t="s">
        <v>14</v>
      </c>
      <c r="C51" s="46"/>
      <c r="D51" s="46"/>
      <c r="E51" s="46"/>
      <c r="F51" s="138">
        <v>-100</v>
      </c>
      <c r="G51" s="46"/>
      <c r="H51" s="46"/>
      <c r="I51" s="118"/>
      <c r="J51" s="854" t="s">
        <v>5328</v>
      </c>
      <c r="K51" s="3"/>
      <c r="L51" s="2"/>
      <c r="M51" s="2"/>
      <c r="N51" s="862"/>
    </row>
    <row x14ac:dyDescent="0.25" r="52" customHeight="1" ht="17.25">
      <c r="A52" s="192" t="s">
        <v>1525</v>
      </c>
      <c r="B52" s="193" t="s">
        <v>17</v>
      </c>
      <c r="C52" s="196"/>
      <c r="D52" s="196"/>
      <c r="E52" s="195">
        <v>-34</v>
      </c>
      <c r="F52" s="195">
        <v>-135</v>
      </c>
      <c r="G52" s="196"/>
      <c r="H52" s="196"/>
      <c r="I52" s="193"/>
      <c r="J52" s="857" t="s">
        <v>18</v>
      </c>
      <c r="K52" s="3"/>
      <c r="L52" s="32" t="s">
        <v>1547</v>
      </c>
      <c r="M52" s="2"/>
      <c r="N52" s="11">
        <v>8872500</v>
      </c>
    </row>
    <row x14ac:dyDescent="0.25" r="53" customHeight="1" ht="17.25">
      <c r="A53" s="21" t="s">
        <v>5409</v>
      </c>
      <c r="B53" s="22"/>
      <c r="C53" s="23">
        <f>SUM(C50:C52)</f>
      </c>
      <c r="D53" s="23">
        <f>SUM(D50:D52)</f>
      </c>
      <c r="E53" s="23">
        <f>SUM(E50:E52)</f>
      </c>
      <c r="F53" s="23">
        <f>SUM(F50:F52)</f>
      </c>
      <c r="G53" s="23">
        <f>SUM(G50:G52)</f>
      </c>
      <c r="H53" s="23">
        <f>SUM(H50:H52)</f>
      </c>
      <c r="I53" s="47"/>
      <c r="J53" s="856">
        <v>0.11</v>
      </c>
      <c r="K53" s="3"/>
      <c r="L53" s="143" t="s">
        <v>1547</v>
      </c>
      <c r="M53" s="2"/>
      <c r="N53" s="864">
        <v>618.266</v>
      </c>
    </row>
    <row x14ac:dyDescent="0.25" r="54" customHeight="1" ht="17.25">
      <c r="A54" s="192"/>
      <c r="B54" s="193"/>
      <c r="C54" s="196"/>
      <c r="D54" s="196"/>
      <c r="E54" s="196"/>
      <c r="F54" s="196"/>
      <c r="G54" s="196"/>
      <c r="H54" s="196"/>
      <c r="I54" s="193"/>
      <c r="J54" s="853"/>
      <c r="K54" s="3"/>
      <c r="L54" s="2"/>
      <c r="M54" s="2"/>
      <c r="N54" s="862"/>
    </row>
    <row x14ac:dyDescent="0.25" r="55" customHeight="1" ht="17.25">
      <c r="A55" s="192"/>
      <c r="B55" s="193"/>
      <c r="C55" s="196"/>
      <c r="D55" s="196"/>
      <c r="E55" s="196"/>
      <c r="F55" s="196"/>
      <c r="G55" s="196"/>
      <c r="H55" s="196"/>
      <c r="I55" s="193"/>
      <c r="J55" s="853"/>
      <c r="K55" s="3"/>
      <c r="L55" s="2"/>
      <c r="M55" s="2"/>
      <c r="N55" s="862"/>
    </row>
    <row x14ac:dyDescent="0.25" r="56" customHeight="1" ht="17.25">
      <c r="A56" s="192"/>
      <c r="B56" s="193"/>
      <c r="C56" s="196"/>
      <c r="D56" s="196"/>
      <c r="E56" s="196"/>
      <c r="F56" s="196"/>
      <c r="G56" s="196"/>
      <c r="H56" s="196"/>
      <c r="I56" s="193"/>
      <c r="J56" s="853"/>
      <c r="K56" s="3"/>
      <c r="L56" s="2"/>
      <c r="M56" s="2"/>
      <c r="N56" s="862"/>
    </row>
    <row x14ac:dyDescent="0.25" r="57" customHeight="1" ht="17.25">
      <c r="A57" s="117"/>
      <c r="B57" s="118"/>
      <c r="C57" s="46"/>
      <c r="D57" s="46"/>
      <c r="E57" s="46"/>
      <c r="F57" s="46"/>
      <c r="G57" s="46"/>
      <c r="H57" s="46"/>
      <c r="I57" s="118"/>
      <c r="J57" s="853"/>
      <c r="K57" s="3"/>
      <c r="L57" s="2"/>
      <c r="M57" s="2"/>
      <c r="N57" s="862"/>
    </row>
    <row x14ac:dyDescent="0.25" r="58" customHeight="1" ht="17.25">
      <c r="A58" s="117"/>
      <c r="B58" s="118"/>
      <c r="C58" s="46"/>
      <c r="D58" s="46"/>
      <c r="E58" s="46"/>
      <c r="F58" s="46"/>
      <c r="G58" s="46"/>
      <c r="H58" s="46"/>
      <c r="I58" s="118"/>
      <c r="J58" s="853"/>
      <c r="K58" s="3"/>
      <c r="L58" s="2"/>
      <c r="M58" s="2"/>
      <c r="N58" s="862"/>
    </row>
    <row x14ac:dyDescent="0.25" r="59" customHeight="1" ht="17.25">
      <c r="A59" s="766" t="s">
        <v>57</v>
      </c>
      <c r="B59" s="257"/>
      <c r="C59" s="865">
        <f>SUM(C13:C18)</f>
      </c>
      <c r="D59" s="865">
        <f>SUM(D13:D18)</f>
      </c>
      <c r="E59" s="865">
        <f>SUM(E13:E18)</f>
      </c>
      <c r="F59" s="865">
        <f>SUM(F13:F18)</f>
      </c>
      <c r="G59" s="258">
        <f>SUM(G13:G18)</f>
      </c>
      <c r="H59" s="258">
        <f>SUM(H13:H18)</f>
      </c>
      <c r="I59" s="866"/>
      <c r="J59" s="853"/>
      <c r="K59" s="3"/>
      <c r="L59" s="2"/>
      <c r="M59" s="2"/>
      <c r="N59" s="862"/>
    </row>
    <row x14ac:dyDescent="0.25" r="60" customHeight="1" ht="17.25">
      <c r="A60" s="185" t="s">
        <v>5410</v>
      </c>
      <c r="B60" s="186"/>
      <c r="C60" s="187">
        <v>650</v>
      </c>
      <c r="D60" s="187">
        <v>230</v>
      </c>
      <c r="E60" s="187">
        <v>1060</v>
      </c>
      <c r="F60" s="187">
        <v>712</v>
      </c>
      <c r="G60" s="188">
        <v>150</v>
      </c>
      <c r="H60" s="188">
        <v>150</v>
      </c>
      <c r="I60" s="212"/>
      <c r="J60" s="853"/>
      <c r="K60" s="3"/>
      <c r="L60" s="2"/>
      <c r="M60" s="2"/>
      <c r="N60" s="862"/>
    </row>
    <row x14ac:dyDescent="0.25" r="61" customHeight="1" ht="17.25">
      <c r="A61" s="37"/>
      <c r="B61" s="83"/>
      <c r="C61" s="267" t="s">
        <v>368</v>
      </c>
      <c r="D61" s="234" t="s">
        <v>75</v>
      </c>
      <c r="E61" s="234" t="s">
        <v>76</v>
      </c>
      <c r="F61" s="234" t="s">
        <v>7</v>
      </c>
      <c r="G61" s="234" t="s">
        <v>10</v>
      </c>
      <c r="H61" s="234" t="s">
        <v>8</v>
      </c>
      <c r="I61" s="2"/>
      <c r="J61" s="853"/>
      <c r="K61" s="3"/>
      <c r="L61" s="2"/>
      <c r="M61" s="2"/>
      <c r="N61" s="862"/>
    </row>
    <row x14ac:dyDescent="0.25" r="62" customHeight="1" ht="17.25">
      <c r="A62" s="127" t="s">
        <v>5133</v>
      </c>
      <c r="B62" s="128"/>
      <c r="C62" s="8"/>
      <c r="D62" s="8"/>
      <c r="E62" s="8"/>
      <c r="F62" s="8"/>
      <c r="G62" s="8"/>
      <c r="H62" s="8"/>
      <c r="I62" s="2"/>
      <c r="J62" s="853"/>
      <c r="K62" s="3"/>
      <c r="L62" s="2"/>
      <c r="M62" s="2"/>
      <c r="N62" s="862"/>
    </row>
    <row x14ac:dyDescent="0.25" r="63" customHeight="1" ht="17.25">
      <c r="A63" s="487" t="s">
        <v>2588</v>
      </c>
      <c r="B63" s="4"/>
      <c r="C63" s="5"/>
      <c r="D63" s="5"/>
      <c r="E63" s="5"/>
      <c r="F63" s="5"/>
      <c r="G63" s="114"/>
      <c r="H63" s="8"/>
      <c r="I63" s="7"/>
      <c r="J63" s="867"/>
      <c r="K63" s="3"/>
      <c r="L63" s="2"/>
      <c r="M63" s="2"/>
      <c r="N63" s="862"/>
    </row>
    <row x14ac:dyDescent="0.25" r="64" customHeight="1" ht="17.25">
      <c r="A64" s="487" t="s">
        <v>2589</v>
      </c>
      <c r="B64" s="488"/>
      <c r="C64" s="489"/>
      <c r="D64" s="489"/>
      <c r="E64" s="489"/>
      <c r="F64" s="489"/>
      <c r="G64" s="561"/>
      <c r="H64" s="489"/>
      <c r="I64" s="7"/>
      <c r="J64" s="867"/>
      <c r="K64" s="3"/>
      <c r="L64" s="2"/>
      <c r="M64" s="2"/>
      <c r="N64" s="862"/>
    </row>
    <row x14ac:dyDescent="0.25" r="65" customHeight="1" ht="17.25">
      <c r="A65" s="37"/>
      <c r="B65" s="83"/>
      <c r="C65" s="8"/>
      <c r="D65" s="8"/>
      <c r="E65" s="8"/>
      <c r="F65" s="8"/>
      <c r="G65" s="8"/>
      <c r="H65" s="8"/>
      <c r="I65" s="2"/>
      <c r="J65" s="853"/>
      <c r="K65" s="3"/>
      <c r="L65" s="2"/>
      <c r="M65" s="2"/>
      <c r="N65" s="862"/>
    </row>
    <row x14ac:dyDescent="0.25" r="66" customHeight="1" ht="17.25">
      <c r="A66" s="37"/>
      <c r="B66" s="83"/>
      <c r="C66" s="8"/>
      <c r="D66" s="8"/>
      <c r="E66" s="8"/>
      <c r="F66" s="8"/>
      <c r="G66" s="8"/>
      <c r="H66" s="8"/>
      <c r="I66" s="2"/>
      <c r="J66" s="853"/>
      <c r="K66" s="3"/>
      <c r="L66" s="2"/>
      <c r="M66" s="2"/>
      <c r="N66" s="862"/>
    </row>
    <row x14ac:dyDescent="0.25" r="67" customHeight="1" ht="17.25">
      <c r="A67" s="127" t="s">
        <v>5333</v>
      </c>
      <c r="B67" s="128"/>
      <c r="C67" s="144"/>
      <c r="D67" s="144"/>
      <c r="E67" s="3"/>
      <c r="F67" s="3"/>
      <c r="G67" s="773" t="s">
        <v>5258</v>
      </c>
      <c r="H67" s="773"/>
      <c r="I67" s="772"/>
      <c r="J67" s="868"/>
      <c r="K67" s="305"/>
      <c r="L67" s="2"/>
      <c r="M67" s="2"/>
      <c r="N67" s="862"/>
    </row>
    <row x14ac:dyDescent="0.25" r="68" customHeight="1" ht="17.25">
      <c r="A68" s="127" t="s">
        <v>5334</v>
      </c>
      <c r="B68" s="128"/>
      <c r="C68" s="144"/>
      <c r="D68" s="144"/>
      <c r="E68" s="3"/>
      <c r="F68" s="3"/>
      <c r="G68" s="773" t="s">
        <v>5259</v>
      </c>
      <c r="H68" s="773"/>
      <c r="I68" s="772"/>
      <c r="J68" s="868"/>
      <c r="K68" s="305"/>
      <c r="L68" s="2"/>
      <c r="M68" s="2"/>
      <c r="N68" s="862"/>
    </row>
    <row x14ac:dyDescent="0.25" r="69" customHeight="1" ht="17.25">
      <c r="A69" s="37"/>
      <c r="B69" s="83"/>
      <c r="C69" s="3"/>
      <c r="D69" s="3"/>
      <c r="E69" s="3"/>
      <c r="F69" s="3"/>
      <c r="G69" s="773" t="s">
        <v>5260</v>
      </c>
      <c r="H69" s="773"/>
      <c r="I69" s="772"/>
      <c r="J69" s="868"/>
      <c r="K69" s="305"/>
      <c r="L69" s="2"/>
      <c r="M69" s="2"/>
      <c r="N69" s="862"/>
    </row>
    <row x14ac:dyDescent="0.25" r="70" customHeight="1" ht="17.25">
      <c r="A70" s="75" t="s">
        <v>5335</v>
      </c>
      <c r="B70" s="76"/>
      <c r="C70" s="77"/>
      <c r="D70" s="77"/>
      <c r="E70" s="77"/>
      <c r="F70" s="77"/>
      <c r="G70" s="3"/>
      <c r="H70" s="3"/>
      <c r="I70" s="2"/>
      <c r="J70" s="853"/>
      <c r="K70" s="3"/>
      <c r="L70" s="2"/>
      <c r="M70" s="2"/>
      <c r="N70" s="862"/>
    </row>
    <row x14ac:dyDescent="0.25" r="71" customHeight="1" ht="17.25">
      <c r="A71" s="75" t="s">
        <v>5336</v>
      </c>
      <c r="B71" s="76"/>
      <c r="C71" s="77"/>
      <c r="D71" s="77"/>
      <c r="E71" s="77"/>
      <c r="F71" s="77"/>
      <c r="G71" s="3"/>
      <c r="H71" s="3"/>
      <c r="I71" s="2"/>
      <c r="J71" s="853"/>
      <c r="K71" s="3"/>
      <c r="L71" s="2"/>
      <c r="M71" s="2"/>
      <c r="N71" s="862"/>
    </row>
    <row x14ac:dyDescent="0.25" r="72" customHeight="1" ht="17.25">
      <c r="A72" s="75" t="s">
        <v>5337</v>
      </c>
      <c r="B72" s="76"/>
      <c r="C72" s="77"/>
      <c r="D72" s="77"/>
      <c r="E72" s="77"/>
      <c r="F72" s="77"/>
      <c r="G72" s="3"/>
      <c r="H72" s="3"/>
      <c r="I72" s="2"/>
      <c r="J72" s="853"/>
      <c r="K72" s="3"/>
      <c r="L72" s="2"/>
      <c r="M72" s="2"/>
      <c r="N72" s="862"/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1"/>
  <sheetViews>
    <sheetView workbookViewId="0"/>
  </sheetViews>
  <sheetFormatPr defaultRowHeight="15" x14ac:dyDescent="0.25"/>
  <cols>
    <col min="1" max="1" style="88" width="13.290714285714287" customWidth="1" bestFit="1"/>
    <col min="2" max="2" style="88" width="26.005" customWidth="1" bestFit="1"/>
    <col min="3" max="3" style="116" width="10.576428571428572" customWidth="1" bestFit="1"/>
    <col min="4" max="4" style="40" width="10.576428571428572" customWidth="1" bestFit="1"/>
    <col min="5" max="5" style="40" width="9.862142857142858" customWidth="1" bestFit="1"/>
  </cols>
  <sheetData>
    <row x14ac:dyDescent="0.25" r="1" customHeight="1" ht="17.25">
      <c r="A1" s="4" t="s">
        <v>3890</v>
      </c>
      <c r="B1" s="83"/>
      <c r="C1" s="3"/>
      <c r="D1" s="2"/>
      <c r="E1" s="2"/>
    </row>
    <row x14ac:dyDescent="0.25" r="2" customHeight="1" ht="17.25">
      <c r="A2" s="83"/>
      <c r="B2" s="83"/>
      <c r="C2" s="3"/>
      <c r="D2" s="2"/>
      <c r="E2" s="2"/>
    </row>
    <row x14ac:dyDescent="0.25" r="3" customHeight="1" ht="17.25">
      <c r="A3" s="4" t="s">
        <v>5288</v>
      </c>
      <c r="B3" s="83"/>
      <c r="C3" s="3"/>
      <c r="D3" s="2"/>
      <c r="E3" s="2"/>
    </row>
    <row x14ac:dyDescent="0.25" r="4" customHeight="1" ht="17.25">
      <c r="A4" s="4" t="s">
        <v>5372</v>
      </c>
      <c r="B4" s="83"/>
      <c r="C4" s="3"/>
      <c r="D4" s="2"/>
      <c r="E4" s="2"/>
    </row>
    <row x14ac:dyDescent="0.25" r="5" customHeight="1" ht="17.25">
      <c r="A5" s="4" t="s">
        <v>5042</v>
      </c>
      <c r="B5" s="83"/>
      <c r="C5" s="3"/>
      <c r="D5" s="2"/>
      <c r="E5" s="2"/>
    </row>
    <row x14ac:dyDescent="0.25" r="6" customHeight="1" ht="17.25">
      <c r="A6" s="859" t="s">
        <v>754</v>
      </c>
      <c r="B6" s="859"/>
      <c r="C6" s="860">
        <v>60000</v>
      </c>
      <c r="D6" s="11"/>
      <c r="E6" s="2"/>
    </row>
    <row x14ac:dyDescent="0.25" r="7" customHeight="1" ht="17.25">
      <c r="A7" s="859" t="s">
        <v>3553</v>
      </c>
      <c r="B7" s="859"/>
      <c r="C7" s="860">
        <v>2375</v>
      </c>
      <c r="D7" s="11"/>
      <c r="E7" s="2"/>
    </row>
    <row x14ac:dyDescent="0.25" r="8" customHeight="1" ht="17.25">
      <c r="A8" s="420" t="s">
        <v>4917</v>
      </c>
      <c r="B8" s="232" t="s">
        <v>4918</v>
      </c>
      <c r="C8" s="234" t="s">
        <v>8</v>
      </c>
      <c r="D8" s="493"/>
      <c r="E8" s="2"/>
    </row>
    <row x14ac:dyDescent="0.25" r="9" customHeight="1" ht="17.25">
      <c r="A9" s="248" t="s">
        <v>1618</v>
      </c>
      <c r="B9" s="248" t="s">
        <v>5373</v>
      </c>
      <c r="C9" s="472">
        <v>16</v>
      </c>
      <c r="D9" s="248"/>
      <c r="E9" s="2"/>
    </row>
    <row x14ac:dyDescent="0.25" r="10" customHeight="1" ht="17.25">
      <c r="A10" s="165" t="s">
        <v>5374</v>
      </c>
      <c r="B10" s="22"/>
      <c r="C10" s="23">
        <f>SUM(C9)</f>
      </c>
      <c r="D10" s="22"/>
      <c r="E10" s="4"/>
    </row>
    <row x14ac:dyDescent="0.25" r="11" customHeight="1" ht="17.25">
      <c r="A11" s="33"/>
      <c r="B11" s="34"/>
      <c r="C11" s="35"/>
      <c r="D11" s="34"/>
      <c r="E11" s="4"/>
    </row>
    <row x14ac:dyDescent="0.25" r="12" customHeight="1" ht="17.25">
      <c r="A12" s="165" t="s">
        <v>5375</v>
      </c>
      <c r="B12" s="22"/>
      <c r="C12" s="23">
        <f>SUM(C10:C11)</f>
      </c>
      <c r="D12" s="22"/>
      <c r="E12" s="4"/>
    </row>
    <row x14ac:dyDescent="0.25" r="13" customHeight="1" ht="17.25">
      <c r="A13" s="15"/>
      <c r="B13" s="16"/>
      <c r="C13" s="36"/>
      <c r="D13" s="16"/>
      <c r="E13" s="4"/>
    </row>
    <row x14ac:dyDescent="0.25" r="14" customHeight="1" ht="17.25">
      <c r="A14" s="165" t="s">
        <v>5376</v>
      </c>
      <c r="B14" s="22"/>
      <c r="C14" s="23">
        <f>SUM(C12:C13)</f>
      </c>
      <c r="D14" s="22"/>
      <c r="E14" s="7"/>
    </row>
    <row x14ac:dyDescent="0.25" r="15" customHeight="1" ht="17.25">
      <c r="A15" s="15"/>
      <c r="B15" s="16"/>
      <c r="C15" s="36"/>
      <c r="D15" s="16"/>
      <c r="E15" s="4"/>
    </row>
    <row x14ac:dyDescent="0.25" r="16" customHeight="1" ht="17.25">
      <c r="A16" s="165" t="s">
        <v>5377</v>
      </c>
      <c r="B16" s="22"/>
      <c r="C16" s="23">
        <f>SUM(C14:C15)</f>
      </c>
      <c r="D16" s="22"/>
      <c r="E16" s="7"/>
    </row>
    <row x14ac:dyDescent="0.25" r="17" customHeight="1" ht="17.25">
      <c r="A17" s="16"/>
      <c r="B17" s="16"/>
      <c r="C17" s="36"/>
      <c r="D17" s="16"/>
      <c r="E17" s="2"/>
    </row>
    <row x14ac:dyDescent="0.25" r="18" customHeight="1" ht="17.25">
      <c r="A18" s="211" t="s">
        <v>5378</v>
      </c>
      <c r="B18" s="149"/>
      <c r="C18" s="80">
        <f>SUM(C16:C17)</f>
      </c>
      <c r="D18" s="149"/>
      <c r="E18" s="7"/>
    </row>
    <row x14ac:dyDescent="0.25" r="19" customHeight="1" ht="17.25">
      <c r="A19" s="861"/>
      <c r="B19" s="155"/>
      <c r="C19" s="325"/>
      <c r="D19" s="155"/>
      <c r="E19" s="7"/>
    </row>
    <row x14ac:dyDescent="0.25" r="20" customHeight="1" ht="17.25">
      <c r="A20" s="165" t="s">
        <v>5379</v>
      </c>
      <c r="B20" s="22"/>
      <c r="C20" s="23">
        <f>SUM(C18:C19)</f>
      </c>
      <c r="D20" s="22"/>
      <c r="E20" s="7"/>
    </row>
    <row x14ac:dyDescent="0.25" r="21" customHeight="1" ht="17.25">
      <c r="A21" s="201" t="s">
        <v>3143</v>
      </c>
      <c r="B21" s="201" t="s">
        <v>17</v>
      </c>
      <c r="C21" s="194">
        <v>-11</v>
      </c>
      <c r="D21" s="201"/>
      <c r="E21" s="32" t="s">
        <v>18</v>
      </c>
    </row>
    <row x14ac:dyDescent="0.25" r="22" customHeight="1" ht="17.25">
      <c r="A22" s="16" t="s">
        <v>3436</v>
      </c>
      <c r="B22" s="34" t="s">
        <v>14</v>
      </c>
      <c r="C22" s="17">
        <v>-5</v>
      </c>
      <c r="D22" s="16"/>
      <c r="E22" s="182" t="s">
        <v>5380</v>
      </c>
    </row>
    <row x14ac:dyDescent="0.25" r="23" customHeight="1" ht="17.25">
      <c r="A23" s="165" t="s">
        <v>5381</v>
      </c>
      <c r="B23" s="22"/>
      <c r="C23" s="23">
        <f>SUM(C20:C22)</f>
      </c>
      <c r="D23" s="22"/>
      <c r="E23" s="7"/>
    </row>
    <row x14ac:dyDescent="0.25" r="24" customHeight="1" ht="17.25">
      <c r="A24" s="16"/>
      <c r="B24" s="16"/>
      <c r="C24" s="36"/>
      <c r="D24" s="16"/>
      <c r="E24" s="2"/>
    </row>
    <row x14ac:dyDescent="0.25" r="25" customHeight="1" ht="17.25">
      <c r="A25" s="16"/>
      <c r="B25" s="16"/>
      <c r="C25" s="36"/>
      <c r="D25" s="16"/>
      <c r="E25" s="2"/>
    </row>
    <row x14ac:dyDescent="0.25" r="26" customHeight="1" ht="17.25">
      <c r="A26" s="16"/>
      <c r="B26" s="16"/>
      <c r="C26" s="36"/>
      <c r="D26" s="16"/>
      <c r="E26" s="2"/>
    </row>
    <row x14ac:dyDescent="0.25" r="27" customHeight="1" ht="17.25">
      <c r="A27" s="16"/>
      <c r="B27" s="16"/>
      <c r="C27" s="36"/>
      <c r="D27" s="16"/>
      <c r="E27" s="2"/>
    </row>
    <row x14ac:dyDescent="0.25" r="28" customHeight="1" ht="17.25">
      <c r="A28" s="456" t="s">
        <v>5382</v>
      </c>
      <c r="B28" s="456"/>
      <c r="C28" s="8"/>
      <c r="D28" s="2"/>
      <c r="E28" s="2"/>
    </row>
    <row x14ac:dyDescent="0.25" r="29" customHeight="1" ht="17.25">
      <c r="A29" s="456" t="s">
        <v>5383</v>
      </c>
      <c r="B29" s="456"/>
      <c r="C29" s="8"/>
      <c r="D29" s="2"/>
      <c r="E29" s="2"/>
    </row>
    <row x14ac:dyDescent="0.25" r="30" customHeight="1" ht="17.25">
      <c r="A30" s="83"/>
      <c r="B30" s="83"/>
      <c r="C30" s="8"/>
      <c r="D30" s="2"/>
      <c r="E30" s="2"/>
    </row>
    <row x14ac:dyDescent="0.25" r="31" customHeight="1" ht="17.25">
      <c r="A31" s="128" t="s">
        <v>5133</v>
      </c>
      <c r="B31" s="128"/>
      <c r="C31" s="8"/>
      <c r="D31" s="2"/>
      <c r="E31" s="2"/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/>
  </sheetViews>
  <sheetFormatPr defaultRowHeight="15" x14ac:dyDescent="0.25"/>
  <cols>
    <col min="1" max="1" style="39" width="13.290714285714287" customWidth="1" bestFit="1"/>
    <col min="2" max="2" style="40" width="20.719285714285714" customWidth="1" bestFit="1"/>
    <col min="3" max="3" style="41" width="10.576428571428572" customWidth="1" bestFit="1"/>
    <col min="4" max="4" style="41" width="10.576428571428572" customWidth="1" bestFit="1"/>
    <col min="5" max="5" style="41" width="10.576428571428572" customWidth="1" bestFit="1"/>
    <col min="6" max="6" style="40" width="10.576428571428572" customWidth="1" bestFit="1"/>
    <col min="7" max="7" style="40" width="12.719285714285713" customWidth="1" bestFit="1"/>
    <col min="8" max="8" style="40" width="12.43357142857143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2"/>
      <c r="G1" s="2"/>
      <c r="H1" s="2"/>
    </row>
    <row x14ac:dyDescent="0.25" r="2" customHeight="1" ht="17.25">
      <c r="A2" s="37"/>
      <c r="B2" s="2"/>
      <c r="C2" s="3"/>
      <c r="D2" s="3"/>
      <c r="E2" s="3"/>
      <c r="F2" s="2"/>
      <c r="G2" s="2"/>
      <c r="H2" s="2"/>
    </row>
    <row x14ac:dyDescent="0.25" r="3" customHeight="1" ht="17.25">
      <c r="A3" s="1" t="s">
        <v>5038</v>
      </c>
      <c r="B3" s="2"/>
      <c r="C3" s="3"/>
      <c r="D3" s="3"/>
      <c r="E3" s="3"/>
      <c r="F3" s="2"/>
      <c r="G3" s="2"/>
      <c r="H3" s="2"/>
    </row>
    <row x14ac:dyDescent="0.25" r="4" customHeight="1" ht="17.25">
      <c r="A4" s="1" t="s">
        <v>5361</v>
      </c>
      <c r="B4" s="2"/>
      <c r="C4" s="3"/>
      <c r="D4" s="3"/>
      <c r="E4" s="3"/>
      <c r="F4" s="2"/>
      <c r="G4" s="2"/>
      <c r="H4" s="2"/>
    </row>
    <row x14ac:dyDescent="0.25" r="5" customHeight="1" ht="17.25">
      <c r="A5" s="1" t="s">
        <v>5362</v>
      </c>
      <c r="B5" s="2"/>
      <c r="C5" s="3"/>
      <c r="D5" s="3"/>
      <c r="E5" s="3"/>
      <c r="F5" s="2"/>
      <c r="G5" s="2"/>
      <c r="H5" s="2"/>
    </row>
    <row x14ac:dyDescent="0.25" r="6" customHeight="1" ht="17.25">
      <c r="A6" s="1" t="s">
        <v>5363</v>
      </c>
      <c r="B6" s="2"/>
      <c r="C6" s="3"/>
      <c r="D6" s="3"/>
      <c r="E6" s="3"/>
      <c r="F6" s="2"/>
      <c r="G6" s="2"/>
      <c r="H6" s="2"/>
    </row>
    <row x14ac:dyDescent="0.25" r="7" customHeight="1" ht="17.25">
      <c r="A7" s="1" t="s">
        <v>5364</v>
      </c>
      <c r="B7" s="2"/>
      <c r="C7" s="3"/>
      <c r="D7" s="3"/>
      <c r="E7" s="3"/>
      <c r="F7" s="2"/>
      <c r="G7" s="2"/>
      <c r="H7" s="2"/>
    </row>
    <row x14ac:dyDescent="0.25" r="8" customHeight="1" ht="17.25">
      <c r="A8" s="1" t="s">
        <v>5365</v>
      </c>
      <c r="B8" s="2"/>
      <c r="C8" s="272">
        <v>290000</v>
      </c>
      <c r="D8" s="272">
        <v>68000</v>
      </c>
      <c r="E8" s="272">
        <v>67000</v>
      </c>
      <c r="F8" s="11"/>
      <c r="G8" s="2"/>
      <c r="H8" s="2"/>
    </row>
    <row x14ac:dyDescent="0.25" r="9" customHeight="1" ht="17.25">
      <c r="A9" s="37"/>
      <c r="B9" s="2"/>
      <c r="C9" s="11">
        <v>5250</v>
      </c>
      <c r="D9" s="11">
        <v>3000</v>
      </c>
      <c r="E9" s="11">
        <v>3000</v>
      </c>
      <c r="F9" s="11"/>
      <c r="G9" s="2"/>
      <c r="H9" s="2"/>
    </row>
    <row x14ac:dyDescent="0.25" r="10" customHeight="1" ht="17.25">
      <c r="A10" s="231" t="s">
        <v>4917</v>
      </c>
      <c r="B10" s="232" t="s">
        <v>4918</v>
      </c>
      <c r="C10" s="267" t="s">
        <v>368</v>
      </c>
      <c r="D10" s="234" t="s">
        <v>7</v>
      </c>
      <c r="E10" s="234" t="s">
        <v>76</v>
      </c>
      <c r="F10" s="493"/>
      <c r="G10" s="2"/>
      <c r="H10" s="2"/>
    </row>
    <row x14ac:dyDescent="0.25" r="11" customHeight="1" ht="17.25">
      <c r="A11" s="15" t="s">
        <v>5366</v>
      </c>
      <c r="B11" s="16" t="s">
        <v>5367</v>
      </c>
      <c r="C11" s="17">
        <v>100</v>
      </c>
      <c r="D11" s="17">
        <v>200</v>
      </c>
      <c r="E11" s="17">
        <v>110</v>
      </c>
      <c r="F11" s="16"/>
      <c r="G11" s="182" t="s">
        <v>1731</v>
      </c>
      <c r="H11" s="182" t="s">
        <v>5368</v>
      </c>
    </row>
    <row x14ac:dyDescent="0.25" r="12" customHeight="1" ht="17.25">
      <c r="A12" s="117" t="s">
        <v>5366</v>
      </c>
      <c r="B12" s="118" t="s">
        <v>5369</v>
      </c>
      <c r="C12" s="138">
        <v>100</v>
      </c>
      <c r="D12" s="138">
        <v>180</v>
      </c>
      <c r="E12" s="138">
        <v>90</v>
      </c>
      <c r="F12" s="118"/>
      <c r="G12" s="182" t="s">
        <v>1731</v>
      </c>
      <c r="H12" s="182" t="s">
        <v>5368</v>
      </c>
    </row>
    <row x14ac:dyDescent="0.25" r="13" customHeight="1" ht="17.25">
      <c r="A13" s="21" t="s">
        <v>5370</v>
      </c>
      <c r="B13" s="22"/>
      <c r="C13" s="23">
        <f>SUM(C11:C12)</f>
      </c>
      <c r="D13" s="23">
        <f>SUM(D11:D12)</f>
      </c>
      <c r="E13" s="23">
        <f>SUM(E11:E12)</f>
      </c>
      <c r="F13" s="22"/>
      <c r="G13" s="2"/>
      <c r="H13" s="2"/>
    </row>
    <row x14ac:dyDescent="0.25" r="14" customHeight="1" ht="17.25">
      <c r="A14" s="33">
        <v>44654</v>
      </c>
      <c r="B14" s="34" t="s">
        <v>14</v>
      </c>
      <c r="C14" s="19">
        <v>-101</v>
      </c>
      <c r="D14" s="19">
        <v>-100</v>
      </c>
      <c r="E14" s="19">
        <v>-100</v>
      </c>
      <c r="F14" s="34"/>
      <c r="G14" s="182" t="s">
        <v>1728</v>
      </c>
      <c r="H14" s="2"/>
    </row>
    <row x14ac:dyDescent="0.25" r="15" customHeight="1" ht="17.25">
      <c r="A15" s="15">
        <v>44745</v>
      </c>
      <c r="B15" s="16" t="s">
        <v>14</v>
      </c>
      <c r="C15" s="17">
        <v>-82</v>
      </c>
      <c r="D15" s="17">
        <v>-178</v>
      </c>
      <c r="E15" s="17">
        <v>-83</v>
      </c>
      <c r="F15" s="124"/>
      <c r="G15" s="182" t="s">
        <v>1731</v>
      </c>
      <c r="H15" s="2"/>
    </row>
    <row x14ac:dyDescent="0.25" r="16" customHeight="1" ht="17.25">
      <c r="A16" s="15"/>
      <c r="B16" s="16"/>
      <c r="C16" s="36"/>
      <c r="D16" s="36"/>
      <c r="E16" s="36"/>
      <c r="F16" s="16"/>
      <c r="G16" s="2"/>
      <c r="H16" s="2"/>
    </row>
    <row x14ac:dyDescent="0.25" r="17" customHeight="1" ht="17.25">
      <c r="A17" s="15"/>
      <c r="B17" s="16"/>
      <c r="C17" s="36"/>
      <c r="D17" s="36"/>
      <c r="E17" s="36"/>
      <c r="F17" s="16"/>
      <c r="G17" s="2"/>
      <c r="H17" s="2"/>
    </row>
    <row x14ac:dyDescent="0.25" r="18" customHeight="1" ht="17.25">
      <c r="A18" s="15"/>
      <c r="B18" s="16"/>
      <c r="C18" s="36"/>
      <c r="D18" s="36"/>
      <c r="E18" s="36"/>
      <c r="F18" s="16"/>
      <c r="G18" s="2"/>
      <c r="H18" s="2"/>
    </row>
    <row x14ac:dyDescent="0.25" r="19" customHeight="1" ht="17.25">
      <c r="A19" s="15"/>
      <c r="B19" s="16"/>
      <c r="C19" s="36"/>
      <c r="D19" s="36"/>
      <c r="E19" s="36"/>
      <c r="F19" s="16"/>
      <c r="G19" s="2"/>
      <c r="H19" s="2"/>
    </row>
    <row x14ac:dyDescent="0.25" r="20" customHeight="1" ht="17.25">
      <c r="A20" s="15"/>
      <c r="B20" s="16"/>
      <c r="C20" s="36"/>
      <c r="D20" s="36"/>
      <c r="E20" s="36"/>
      <c r="F20" s="16"/>
      <c r="G20" s="2"/>
      <c r="H20" s="2"/>
    </row>
    <row x14ac:dyDescent="0.25" r="21" customHeight="1" ht="17.25">
      <c r="A21" s="15"/>
      <c r="B21" s="16"/>
      <c r="C21" s="17">
        <f>SUM(C13:C19)</f>
      </c>
      <c r="D21" s="17">
        <f>SUM(D13:D19)</f>
      </c>
      <c r="E21" s="17">
        <f>SUM(E13:E19)</f>
      </c>
      <c r="F21" s="16"/>
      <c r="G21" s="2"/>
      <c r="H21" s="2"/>
    </row>
    <row x14ac:dyDescent="0.25" r="22" customHeight="1" ht="17.25">
      <c r="A22" s="37"/>
      <c r="B22" s="2"/>
      <c r="C22" s="3"/>
      <c r="D22" s="3"/>
      <c r="E22" s="3"/>
      <c r="F22" s="2"/>
      <c r="G22" s="2"/>
      <c r="H22" s="2"/>
    </row>
    <row x14ac:dyDescent="0.25" r="23" customHeight="1" ht="17.25">
      <c r="A23" s="38" t="s">
        <v>5371</v>
      </c>
      <c r="B23" s="2"/>
      <c r="C23" s="3"/>
      <c r="D23" s="3"/>
      <c r="E23" s="3"/>
      <c r="F23" s="2"/>
      <c r="G23" s="2"/>
      <c r="H23" s="2"/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3"/>
  <sheetViews>
    <sheetView workbookViewId="0"/>
  </sheetViews>
  <sheetFormatPr defaultRowHeight="15" x14ac:dyDescent="0.25"/>
  <cols>
    <col min="1" max="1" style="115" width="13.290714285714287" customWidth="1" bestFit="1"/>
    <col min="2" max="2" style="40" width="20.719285714285714" customWidth="1" bestFit="1"/>
    <col min="3" max="3" style="41" width="10.576428571428572" customWidth="1" bestFit="1"/>
    <col min="4" max="4" style="40" width="10.576428571428572" customWidth="1" bestFit="1"/>
    <col min="5" max="5" style="858" width="12.43357142857143" customWidth="1" bestFit="1"/>
    <col min="6" max="6" style="88" width="12.43357142857143" customWidth="1" bestFit="1"/>
    <col min="7" max="7" style="88" width="12.43357142857143" customWidth="1" bestFit="1"/>
    <col min="8" max="8" style="88" width="12.43357142857143" customWidth="1" bestFit="1"/>
    <col min="9" max="9" style="88" width="12.43357142857143" customWidth="1" bestFit="1"/>
    <col min="10" max="10" style="88" width="12.43357142857143" customWidth="1" bestFit="1"/>
  </cols>
  <sheetData>
    <row x14ac:dyDescent="0.25" r="1" customHeight="1" ht="17.25">
      <c r="A1" s="1" t="s">
        <v>3890</v>
      </c>
      <c r="B1" s="2"/>
      <c r="C1" s="3"/>
      <c r="D1" s="2"/>
      <c r="E1" s="853"/>
      <c r="F1" s="83"/>
      <c r="G1" s="83"/>
      <c r="H1" s="83"/>
      <c r="I1" s="83"/>
      <c r="J1" s="83"/>
    </row>
    <row x14ac:dyDescent="0.25" r="2" customHeight="1" ht="17.25">
      <c r="A2" s="37"/>
      <c r="B2" s="2"/>
      <c r="C2" s="3"/>
      <c r="D2" s="2"/>
      <c r="E2" s="853"/>
      <c r="F2" s="83"/>
      <c r="G2" s="83"/>
      <c r="H2" s="83"/>
      <c r="I2" s="83"/>
      <c r="J2" s="83"/>
    </row>
    <row x14ac:dyDescent="0.25" r="3" customHeight="1" ht="17.25">
      <c r="A3" s="1" t="s">
        <v>5038</v>
      </c>
      <c r="B3" s="2"/>
      <c r="C3" s="3"/>
      <c r="D3" s="2"/>
      <c r="E3" s="853"/>
      <c r="F3" s="83"/>
      <c r="G3" s="83"/>
      <c r="H3" s="83"/>
      <c r="I3" s="83"/>
      <c r="J3" s="83"/>
    </row>
    <row x14ac:dyDescent="0.25" r="4" customHeight="1" ht="17.25">
      <c r="A4" s="1" t="s">
        <v>5338</v>
      </c>
      <c r="B4" s="2"/>
      <c r="C4" s="3"/>
      <c r="D4" s="2"/>
      <c r="E4" s="853"/>
      <c r="F4" s="83"/>
      <c r="G4" s="83"/>
      <c r="H4" s="83"/>
      <c r="I4" s="83"/>
      <c r="J4" s="83"/>
    </row>
    <row x14ac:dyDescent="0.25" r="5" customHeight="1" ht="17.25">
      <c r="A5" s="1" t="s">
        <v>5339</v>
      </c>
      <c r="B5" s="2"/>
      <c r="C5" s="3"/>
      <c r="D5" s="2"/>
      <c r="E5" s="853"/>
      <c r="F5" s="83"/>
      <c r="G5" s="83"/>
      <c r="H5" s="83"/>
      <c r="I5" s="83"/>
      <c r="J5" s="83"/>
    </row>
    <row x14ac:dyDescent="0.25" r="6" customHeight="1" ht="17.25">
      <c r="A6" s="1" t="s">
        <v>5340</v>
      </c>
      <c r="B6" s="2"/>
      <c r="C6" s="272">
        <v>350000</v>
      </c>
      <c r="D6" s="2"/>
      <c r="E6" s="853"/>
      <c r="F6" s="83"/>
      <c r="G6" s="83"/>
      <c r="H6" s="83"/>
      <c r="I6" s="83"/>
      <c r="J6" s="83"/>
    </row>
    <row x14ac:dyDescent="0.25" r="7" customHeight="1" ht="17.25">
      <c r="A7" s="37"/>
      <c r="B7" s="2"/>
      <c r="C7" s="11">
        <v>18000</v>
      </c>
      <c r="D7" s="11"/>
      <c r="E7" s="853"/>
      <c r="F7" s="83"/>
      <c r="G7" s="83"/>
      <c r="H7" s="83"/>
      <c r="I7" s="83"/>
      <c r="J7" s="83"/>
    </row>
    <row x14ac:dyDescent="0.25" r="8" customHeight="1" ht="17.25">
      <c r="A8" s="231" t="s">
        <v>4917</v>
      </c>
      <c r="B8" s="232" t="s">
        <v>4918</v>
      </c>
      <c r="C8" s="267" t="s">
        <v>476</v>
      </c>
      <c r="D8" s="493"/>
      <c r="E8" s="853"/>
      <c r="F8" s="83"/>
      <c r="G8" s="83"/>
      <c r="H8" s="83"/>
      <c r="I8" s="83"/>
      <c r="J8" s="83"/>
    </row>
    <row x14ac:dyDescent="0.25" r="9" customHeight="1" ht="17.25">
      <c r="A9" s="15">
        <v>44807</v>
      </c>
      <c r="B9" s="16" t="s">
        <v>5341</v>
      </c>
      <c r="C9" s="17">
        <v>450</v>
      </c>
      <c r="D9" s="124"/>
      <c r="E9" s="854" t="s">
        <v>5342</v>
      </c>
      <c r="F9" s="83"/>
      <c r="G9" s="83"/>
      <c r="H9" s="83"/>
      <c r="I9" s="83"/>
      <c r="J9" s="83"/>
    </row>
    <row x14ac:dyDescent="0.25" r="10" customHeight="1" ht="17.25">
      <c r="A10" s="117">
        <v>44807</v>
      </c>
      <c r="B10" s="118" t="s">
        <v>5343</v>
      </c>
      <c r="C10" s="138">
        <v>450</v>
      </c>
      <c r="D10" s="248"/>
      <c r="E10" s="854" t="s">
        <v>5344</v>
      </c>
      <c r="F10" s="83"/>
      <c r="G10" s="83"/>
      <c r="H10" s="83"/>
      <c r="I10" s="83"/>
      <c r="J10" s="83"/>
    </row>
    <row x14ac:dyDescent="0.25" r="11" customHeight="1" ht="17.25">
      <c r="A11" s="21" t="s">
        <v>5345</v>
      </c>
      <c r="B11" s="22"/>
      <c r="C11" s="23">
        <f>SUM(C9:C10)</f>
      </c>
      <c r="D11" s="22"/>
      <c r="E11" s="855">
        <v>0.11</v>
      </c>
      <c r="F11" s="83"/>
      <c r="G11" s="83"/>
      <c r="H11" s="83"/>
      <c r="I11" s="83"/>
      <c r="J11" s="83"/>
    </row>
    <row x14ac:dyDescent="0.25" r="12" customHeight="1" ht="16.5">
      <c r="A12" s="33" t="s">
        <v>3247</v>
      </c>
      <c r="B12" s="34" t="s">
        <v>14</v>
      </c>
      <c r="C12" s="19">
        <v>-550</v>
      </c>
      <c r="D12" s="34"/>
      <c r="E12" s="854" t="s">
        <v>5342</v>
      </c>
      <c r="F12" s="83"/>
      <c r="G12" s="83"/>
      <c r="H12" s="83"/>
      <c r="I12" s="83"/>
      <c r="J12" s="83"/>
    </row>
    <row x14ac:dyDescent="0.25" r="13" customHeight="1" ht="17.25">
      <c r="A13" s="21" t="s">
        <v>5346</v>
      </c>
      <c r="B13" s="22"/>
      <c r="C13" s="23">
        <f>SUM(C11:C12)</f>
      </c>
      <c r="D13" s="22"/>
      <c r="E13" s="855">
        <v>0.11</v>
      </c>
      <c r="F13" s="83"/>
      <c r="G13" s="83"/>
      <c r="H13" s="83"/>
      <c r="I13" s="83"/>
      <c r="J13" s="83"/>
    </row>
    <row x14ac:dyDescent="0.25" r="14" customHeight="1" ht="17.25">
      <c r="A14" s="15" t="s">
        <v>489</v>
      </c>
      <c r="B14" s="16" t="s">
        <v>14</v>
      </c>
      <c r="C14" s="17">
        <v>-295</v>
      </c>
      <c r="D14" s="16"/>
      <c r="E14" s="146">
        <v>8769</v>
      </c>
      <c r="F14" s="4"/>
      <c r="G14" s="4"/>
      <c r="H14" s="4"/>
      <c r="I14" s="4"/>
      <c r="J14" s="83"/>
    </row>
    <row x14ac:dyDescent="0.25" r="15" customHeight="1" ht="17.25">
      <c r="A15" s="21" t="s">
        <v>5347</v>
      </c>
      <c r="B15" s="22"/>
      <c r="C15" s="23">
        <f>SUM(C13:C14)</f>
      </c>
      <c r="D15" s="22"/>
      <c r="E15" s="856">
        <v>0.11</v>
      </c>
      <c r="F15" s="83"/>
      <c r="G15" s="83"/>
      <c r="H15" s="83"/>
      <c r="I15" s="83"/>
      <c r="J15" s="83"/>
    </row>
    <row x14ac:dyDescent="0.25" r="16" customHeight="1" ht="17.25">
      <c r="A16" s="15"/>
      <c r="B16" s="16"/>
      <c r="C16" s="36"/>
      <c r="D16" s="16"/>
      <c r="E16" s="853"/>
      <c r="F16" s="83"/>
      <c r="G16" s="83"/>
      <c r="H16" s="83"/>
      <c r="I16" s="83"/>
      <c r="J16" s="83"/>
    </row>
    <row x14ac:dyDescent="0.25" r="17" customHeight="1" ht="17.25">
      <c r="A17" s="21" t="s">
        <v>5348</v>
      </c>
      <c r="B17" s="22"/>
      <c r="C17" s="23">
        <f>SUM(C15:C16)</f>
      </c>
      <c r="D17" s="22"/>
      <c r="E17" s="856">
        <v>0.11</v>
      </c>
      <c r="F17" s="83"/>
      <c r="G17" s="83"/>
      <c r="H17" s="83"/>
      <c r="I17" s="83"/>
      <c r="J17" s="83"/>
    </row>
    <row x14ac:dyDescent="0.25" r="18" customHeight="1" ht="17.25">
      <c r="A18" s="15"/>
      <c r="B18" s="16"/>
      <c r="C18" s="36"/>
      <c r="D18" s="16"/>
      <c r="E18" s="853"/>
      <c r="F18" s="83"/>
      <c r="G18" s="83"/>
      <c r="H18" s="83"/>
      <c r="I18" s="83"/>
      <c r="J18" s="83"/>
    </row>
    <row x14ac:dyDescent="0.25" r="19" customHeight="1" ht="17.25">
      <c r="A19" s="21" t="s">
        <v>5349</v>
      </c>
      <c r="B19" s="22"/>
      <c r="C19" s="23">
        <f>SUM(C17:C18)</f>
      </c>
      <c r="D19" s="22"/>
      <c r="E19" s="856">
        <v>0.11</v>
      </c>
      <c r="F19" s="83"/>
      <c r="G19" s="83"/>
      <c r="H19" s="83"/>
      <c r="I19" s="83"/>
      <c r="J19" s="83"/>
    </row>
    <row x14ac:dyDescent="0.25" r="20" customHeight="1" ht="17.25">
      <c r="A20" s="15"/>
      <c r="B20" s="16"/>
      <c r="C20" s="36"/>
      <c r="D20" s="16"/>
      <c r="E20" s="853"/>
      <c r="F20" s="83"/>
      <c r="G20" s="83"/>
      <c r="H20" s="83"/>
      <c r="I20" s="83"/>
      <c r="J20" s="83"/>
    </row>
    <row x14ac:dyDescent="0.25" r="21" customHeight="1" ht="17.25">
      <c r="A21" s="21" t="s">
        <v>5350</v>
      </c>
      <c r="B21" s="22"/>
      <c r="C21" s="23">
        <f>SUM(C19:C20)</f>
      </c>
      <c r="D21" s="22"/>
      <c r="E21" s="856">
        <v>0.11</v>
      </c>
      <c r="F21" s="83"/>
      <c r="G21" s="83"/>
      <c r="H21" s="83"/>
      <c r="I21" s="83"/>
      <c r="J21" s="83"/>
    </row>
    <row x14ac:dyDescent="0.25" r="22" customHeight="1" ht="17.25">
      <c r="A22" s="15"/>
      <c r="B22" s="16"/>
      <c r="C22" s="36"/>
      <c r="D22" s="16"/>
      <c r="E22" s="853"/>
      <c r="F22" s="83"/>
      <c r="G22" s="83"/>
      <c r="H22" s="83"/>
      <c r="I22" s="83"/>
      <c r="J22" s="83"/>
    </row>
    <row x14ac:dyDescent="0.25" r="23" customHeight="1" ht="17.25">
      <c r="A23" s="21" t="s">
        <v>5351</v>
      </c>
      <c r="B23" s="22"/>
      <c r="C23" s="23">
        <f>SUM(C21:C22)</f>
      </c>
      <c r="D23" s="22"/>
      <c r="E23" s="856">
        <v>0.11</v>
      </c>
      <c r="F23" s="83"/>
      <c r="G23" s="83"/>
      <c r="H23" s="83"/>
      <c r="I23" s="83"/>
      <c r="J23" s="83"/>
    </row>
    <row x14ac:dyDescent="0.25" r="24" customHeight="1" ht="17.25">
      <c r="A24" s="15"/>
      <c r="B24" s="16"/>
      <c r="C24" s="36"/>
      <c r="D24" s="16"/>
      <c r="E24" s="853"/>
      <c r="F24" s="83"/>
      <c r="G24" s="83"/>
      <c r="H24" s="83"/>
      <c r="I24" s="83"/>
      <c r="J24" s="83"/>
    </row>
    <row x14ac:dyDescent="0.25" r="25" customHeight="1" ht="17.25">
      <c r="A25" s="21" t="s">
        <v>5352</v>
      </c>
      <c r="B25" s="22"/>
      <c r="C25" s="23">
        <f>SUM(C23:C24)</f>
      </c>
      <c r="D25" s="22"/>
      <c r="E25" s="856">
        <v>0.11</v>
      </c>
      <c r="F25" s="83"/>
      <c r="G25" s="83"/>
      <c r="H25" s="83"/>
      <c r="I25" s="83"/>
      <c r="J25" s="83"/>
    </row>
    <row x14ac:dyDescent="0.25" r="26" customHeight="1" ht="17.25">
      <c r="A26" s="15"/>
      <c r="B26" s="16"/>
      <c r="C26" s="36"/>
      <c r="D26" s="16"/>
      <c r="E26" s="853"/>
      <c r="F26" s="83"/>
      <c r="G26" s="83"/>
      <c r="H26" s="83"/>
      <c r="I26" s="83"/>
      <c r="J26" s="83"/>
    </row>
    <row x14ac:dyDescent="0.25" r="27" customHeight="1" ht="17.25">
      <c r="A27" s="21" t="s">
        <v>5353</v>
      </c>
      <c r="B27" s="22"/>
      <c r="C27" s="23">
        <f>SUM(C25:C26)</f>
      </c>
      <c r="D27" s="22"/>
      <c r="E27" s="856">
        <v>0.11</v>
      </c>
      <c r="F27" s="83"/>
      <c r="G27" s="83"/>
      <c r="H27" s="83"/>
      <c r="I27" s="83"/>
      <c r="J27" s="83"/>
    </row>
    <row x14ac:dyDescent="0.25" r="28" customHeight="1" ht="17.25">
      <c r="A28" s="15" t="s">
        <v>3120</v>
      </c>
      <c r="B28" s="16" t="s">
        <v>14</v>
      </c>
      <c r="C28" s="17">
        <v>-43</v>
      </c>
      <c r="D28" s="16"/>
      <c r="E28" s="854" t="s">
        <v>5354</v>
      </c>
      <c r="F28" s="83"/>
      <c r="G28" s="4" t="s">
        <v>5355</v>
      </c>
      <c r="H28" s="83"/>
      <c r="I28" s="83"/>
      <c r="J28" s="83"/>
    </row>
    <row x14ac:dyDescent="0.25" r="29" customHeight="1" ht="17.25">
      <c r="A29" s="21" t="s">
        <v>5356</v>
      </c>
      <c r="B29" s="22"/>
      <c r="C29" s="23">
        <f>SUM(C27:C28)</f>
      </c>
      <c r="D29" s="22"/>
      <c r="E29" s="856">
        <v>0.11</v>
      </c>
      <c r="F29" s="83"/>
      <c r="G29" s="83"/>
      <c r="H29" s="83"/>
      <c r="I29" s="83"/>
      <c r="J29" s="83"/>
    </row>
    <row x14ac:dyDescent="0.25" r="30" customHeight="1" ht="17.25">
      <c r="A30" s="200"/>
      <c r="B30" s="201" t="s">
        <v>17</v>
      </c>
      <c r="C30" s="194">
        <v>-12</v>
      </c>
      <c r="D30" s="201"/>
      <c r="E30" s="857" t="s">
        <v>18</v>
      </c>
      <c r="F30" s="83"/>
      <c r="G30" s="83"/>
      <c r="H30" s="83"/>
      <c r="I30" s="83"/>
      <c r="J30" s="83"/>
    </row>
    <row x14ac:dyDescent="0.25" r="31" customHeight="1" ht="17.25">
      <c r="A31" s="15"/>
      <c r="B31" s="16"/>
      <c r="C31" s="36"/>
      <c r="D31" s="16"/>
      <c r="E31" s="853"/>
      <c r="F31" s="83"/>
      <c r="G31" s="83"/>
      <c r="H31" s="83"/>
      <c r="I31" s="83"/>
      <c r="J31" s="83"/>
    </row>
    <row x14ac:dyDescent="0.25" r="32" customHeight="1" ht="17.25">
      <c r="A32" s="15"/>
      <c r="B32" s="16"/>
      <c r="C32" s="36"/>
      <c r="D32" s="16"/>
      <c r="E32" s="853"/>
      <c r="F32" s="83"/>
      <c r="G32" s="83"/>
      <c r="H32" s="83"/>
      <c r="I32" s="83"/>
      <c r="J32" s="83"/>
    </row>
    <row x14ac:dyDescent="0.25" r="33" customHeight="1" ht="17.25">
      <c r="A33" s="15"/>
      <c r="B33" s="16"/>
      <c r="C33" s="36"/>
      <c r="D33" s="16"/>
      <c r="E33" s="853"/>
      <c r="F33" s="83"/>
      <c r="G33" s="83"/>
      <c r="H33" s="83"/>
      <c r="I33" s="83"/>
      <c r="J33" s="83"/>
    </row>
    <row x14ac:dyDescent="0.25" r="34" customHeight="1" ht="17.25">
      <c r="A34" s="37"/>
      <c r="B34" s="2"/>
      <c r="C34" s="3"/>
      <c r="D34" s="2"/>
      <c r="E34" s="853"/>
      <c r="F34" s="83"/>
      <c r="G34" s="83"/>
      <c r="H34" s="83"/>
      <c r="I34" s="83"/>
      <c r="J34" s="83"/>
    </row>
    <row x14ac:dyDescent="0.25" r="35" customHeight="1" ht="17.25">
      <c r="A35" s="38" t="s">
        <v>5357</v>
      </c>
      <c r="B35" s="2"/>
      <c r="C35" s="3"/>
      <c r="D35" s="2"/>
      <c r="E35" s="853"/>
      <c r="F35" s="83"/>
      <c r="G35" s="83"/>
      <c r="H35" s="83"/>
      <c r="I35" s="83"/>
      <c r="J35" s="83"/>
    </row>
    <row x14ac:dyDescent="0.25" r="36" customHeight="1" ht="17.25">
      <c r="A36" s="38" t="s">
        <v>5358</v>
      </c>
      <c r="B36" s="2"/>
      <c r="C36" s="3"/>
      <c r="D36" s="2"/>
      <c r="E36" s="853"/>
      <c r="F36" s="83"/>
      <c r="G36" s="83"/>
      <c r="H36" s="83"/>
      <c r="I36" s="83"/>
      <c r="J36" s="83"/>
    </row>
    <row x14ac:dyDescent="0.25" r="37" customHeight="1" ht="17.25">
      <c r="A37" s="38" t="s">
        <v>5359</v>
      </c>
      <c r="B37" s="2"/>
      <c r="C37" s="3"/>
      <c r="D37" s="2"/>
      <c r="E37" s="853"/>
      <c r="F37" s="83"/>
      <c r="G37" s="83"/>
      <c r="H37" s="83"/>
      <c r="I37" s="83"/>
      <c r="J37" s="83"/>
    </row>
    <row x14ac:dyDescent="0.25" r="38" customHeight="1" ht="17.25">
      <c r="A38" s="38" t="s">
        <v>5360</v>
      </c>
      <c r="B38" s="2"/>
      <c r="C38" s="3"/>
      <c r="D38" s="2"/>
      <c r="E38" s="853"/>
      <c r="F38" s="83"/>
      <c r="G38" s="83"/>
      <c r="H38" s="83"/>
      <c r="I38" s="83"/>
      <c r="J38" s="83"/>
    </row>
    <row x14ac:dyDescent="0.25" r="39" customHeight="1" ht="17.25">
      <c r="A39" s="37"/>
      <c r="B39" s="2"/>
      <c r="C39" s="3"/>
      <c r="D39" s="2"/>
      <c r="E39" s="853"/>
      <c r="F39" s="83"/>
      <c r="G39" s="83"/>
      <c r="H39" s="83"/>
      <c r="I39" s="83"/>
      <c r="J39" s="83"/>
    </row>
    <row x14ac:dyDescent="0.25" r="40" customHeight="1" ht="17.25">
      <c r="A40" s="37"/>
      <c r="B40" s="2"/>
      <c r="C40" s="3"/>
      <c r="D40" s="2"/>
      <c r="E40" s="853"/>
      <c r="F40" s="83"/>
      <c r="G40" s="83"/>
      <c r="H40" s="83"/>
      <c r="I40" s="83"/>
      <c r="J40" s="83"/>
    </row>
    <row x14ac:dyDescent="0.25" r="41" customHeight="1" ht="17.25">
      <c r="A41" s="127" t="s">
        <v>5333</v>
      </c>
      <c r="B41" s="128"/>
      <c r="C41" s="144"/>
      <c r="D41" s="128"/>
      <c r="E41" s="853"/>
      <c r="F41" s="772" t="s">
        <v>5258</v>
      </c>
      <c r="G41" s="772"/>
      <c r="H41" s="772"/>
      <c r="I41" s="304"/>
      <c r="J41" s="304"/>
    </row>
    <row x14ac:dyDescent="0.25" r="42" customHeight="1" ht="17.25">
      <c r="A42" s="127" t="s">
        <v>5334</v>
      </c>
      <c r="B42" s="128"/>
      <c r="C42" s="144"/>
      <c r="D42" s="128"/>
      <c r="E42" s="853"/>
      <c r="F42" s="772" t="s">
        <v>5259</v>
      </c>
      <c r="G42" s="772"/>
      <c r="H42" s="772"/>
      <c r="I42" s="304"/>
      <c r="J42" s="304"/>
    </row>
    <row x14ac:dyDescent="0.25" r="43" customHeight="1" ht="17.25">
      <c r="A43" s="37"/>
      <c r="B43" s="2"/>
      <c r="C43" s="3"/>
      <c r="D43" s="2"/>
      <c r="E43" s="853"/>
      <c r="F43" s="772" t="s">
        <v>5260</v>
      </c>
      <c r="G43" s="772"/>
      <c r="H43" s="772"/>
      <c r="I43" s="304"/>
      <c r="J43" s="304"/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68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719285714285714" customWidth="1" bestFit="1"/>
    <col min="3" max="3" style="116" width="10.576428571428572" customWidth="1" bestFit="1"/>
    <col min="4" max="4" style="116" width="10.576428571428572" customWidth="1" bestFit="1"/>
    <col min="5" max="5" style="116" width="10.576428571428572" customWidth="1" bestFit="1"/>
    <col min="6" max="6" style="116" width="10.576428571428572" customWidth="1" bestFit="1"/>
    <col min="7" max="7" style="41" width="10.576428571428572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  <c r="K1" s="2"/>
      <c r="L1" s="2"/>
      <c r="M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2"/>
      <c r="L2" s="2"/>
      <c r="M2" s="2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3"/>
      <c r="J3" s="3"/>
      <c r="K3" s="2"/>
      <c r="L3" s="2"/>
      <c r="M3" s="2"/>
    </row>
    <row x14ac:dyDescent="0.25" r="4" customHeight="1" ht="17.25">
      <c r="A4" s="1" t="s">
        <v>5297</v>
      </c>
      <c r="B4" s="83"/>
      <c r="C4" s="5" t="s">
        <v>5298</v>
      </c>
      <c r="D4" s="3"/>
      <c r="E4" s="3"/>
      <c r="F4" s="3"/>
      <c r="G4" s="3"/>
      <c r="H4" s="3"/>
      <c r="I4" s="3"/>
      <c r="J4" s="3"/>
      <c r="K4" s="2"/>
      <c r="L4" s="2"/>
      <c r="M4" s="2"/>
    </row>
    <row x14ac:dyDescent="0.25" r="5" customHeight="1" ht="17.25">
      <c r="A5" s="1" t="s">
        <v>5299</v>
      </c>
      <c r="B5" s="83"/>
      <c r="C5" s="3"/>
      <c r="D5" s="3"/>
      <c r="E5" s="3"/>
      <c r="F5" s="3"/>
      <c r="G5" s="3"/>
      <c r="H5" s="3"/>
      <c r="I5" s="3"/>
      <c r="J5" s="3"/>
      <c r="K5" s="2"/>
      <c r="L5" s="2"/>
      <c r="M5" s="2"/>
    </row>
    <row x14ac:dyDescent="0.25" r="6" customHeight="1" ht="17.25">
      <c r="A6" s="1" t="s">
        <v>5300</v>
      </c>
      <c r="B6" s="83"/>
      <c r="C6" s="272">
        <v>290000</v>
      </c>
      <c r="D6" s="272">
        <v>9500</v>
      </c>
      <c r="E6" s="272">
        <v>68000</v>
      </c>
      <c r="F6" s="272">
        <v>455000</v>
      </c>
      <c r="G6" s="272"/>
      <c r="H6" s="272"/>
      <c r="I6" s="272"/>
      <c r="J6" s="3"/>
      <c r="K6" s="2"/>
      <c r="L6" s="2"/>
      <c r="M6" s="2"/>
    </row>
    <row x14ac:dyDescent="0.25" r="7" customHeight="1" ht="17.25">
      <c r="A7" s="37"/>
      <c r="B7" s="83"/>
      <c r="C7" s="11">
        <v>5250</v>
      </c>
      <c r="D7" s="11">
        <v>800</v>
      </c>
      <c r="E7" s="11">
        <v>3000</v>
      </c>
      <c r="F7" s="11">
        <v>24000</v>
      </c>
      <c r="G7" s="11"/>
      <c r="H7" s="11"/>
      <c r="I7" s="11"/>
      <c r="J7" s="11"/>
      <c r="K7" s="2"/>
      <c r="L7" s="2"/>
      <c r="M7" s="2"/>
    </row>
    <row x14ac:dyDescent="0.25" r="8" customHeight="1" ht="17.25">
      <c r="A8" s="850" t="s">
        <v>5301</v>
      </c>
      <c r="B8" s="851"/>
      <c r="C8" s="852">
        <v>180000</v>
      </c>
      <c r="D8" s="852">
        <v>5000</v>
      </c>
      <c r="E8" s="852">
        <v>52500</v>
      </c>
      <c r="F8" s="852">
        <v>245000</v>
      </c>
      <c r="G8" s="852">
        <v>270000</v>
      </c>
      <c r="H8" s="852">
        <v>135000</v>
      </c>
      <c r="I8" s="852"/>
      <c r="J8" s="11"/>
      <c r="K8" s="2"/>
      <c r="L8" s="2"/>
      <c r="M8" s="2"/>
    </row>
    <row x14ac:dyDescent="0.25" r="9" customHeight="1" ht="17.25">
      <c r="A9" s="531" t="s">
        <v>5302</v>
      </c>
      <c r="B9" s="532"/>
      <c r="C9" s="419">
        <v>4750</v>
      </c>
      <c r="D9" s="419">
        <v>712</v>
      </c>
      <c r="E9" s="419">
        <v>2375</v>
      </c>
      <c r="F9" s="419">
        <v>20900</v>
      </c>
      <c r="G9" s="419">
        <v>23000</v>
      </c>
      <c r="H9" s="419">
        <v>11500</v>
      </c>
      <c r="I9" s="419">
        <v>2375</v>
      </c>
      <c r="J9" s="419"/>
      <c r="K9" s="2"/>
      <c r="L9" s="2"/>
      <c r="M9" s="2"/>
    </row>
    <row x14ac:dyDescent="0.25" r="10" customHeight="1" ht="17.25">
      <c r="A10" s="231" t="s">
        <v>4917</v>
      </c>
      <c r="B10" s="232" t="s">
        <v>4918</v>
      </c>
      <c r="C10" s="267" t="s">
        <v>368</v>
      </c>
      <c r="D10" s="268" t="s">
        <v>9</v>
      </c>
      <c r="E10" s="268" t="s">
        <v>7</v>
      </c>
      <c r="F10" s="268" t="s">
        <v>10</v>
      </c>
      <c r="G10" s="268" t="s">
        <v>31</v>
      </c>
      <c r="H10" s="268" t="s">
        <v>32</v>
      </c>
      <c r="I10" s="268" t="s">
        <v>8</v>
      </c>
      <c r="J10" s="234"/>
      <c r="K10" s="2"/>
      <c r="L10" s="2"/>
      <c r="M10" s="2"/>
    </row>
    <row x14ac:dyDescent="0.25" r="11" customHeight="1" ht="17.25">
      <c r="A11" s="15" t="s">
        <v>4028</v>
      </c>
      <c r="B11" s="16" t="s">
        <v>5303</v>
      </c>
      <c r="C11" s="17">
        <v>324</v>
      </c>
      <c r="D11" s="17">
        <v>94</v>
      </c>
      <c r="E11" s="17">
        <v>200</v>
      </c>
      <c r="F11" s="17">
        <v>16</v>
      </c>
      <c r="G11" s="36"/>
      <c r="H11" s="36"/>
      <c r="I11" s="36"/>
      <c r="J11" s="18"/>
      <c r="K11" s="4" t="s">
        <v>1895</v>
      </c>
      <c r="L11" s="2"/>
      <c r="M11" s="2"/>
    </row>
    <row x14ac:dyDescent="0.25" r="12" customHeight="1" ht="17.25">
      <c r="A12" s="117" t="s">
        <v>4030</v>
      </c>
      <c r="B12" s="118" t="s">
        <v>5304</v>
      </c>
      <c r="C12" s="46"/>
      <c r="D12" s="46"/>
      <c r="E12" s="138">
        <v>376</v>
      </c>
      <c r="F12" s="46"/>
      <c r="G12" s="46"/>
      <c r="H12" s="46"/>
      <c r="I12" s="46"/>
      <c r="J12" s="98"/>
      <c r="K12" s="182" t="s">
        <v>1728</v>
      </c>
      <c r="L12" s="2"/>
      <c r="M12" s="2"/>
    </row>
    <row x14ac:dyDescent="0.25" r="13" customHeight="1" ht="17.25">
      <c r="A13" s="21" t="s">
        <v>5305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352"/>
      <c r="H13" s="352"/>
      <c r="I13" s="352"/>
      <c r="J13" s="119"/>
      <c r="K13" s="2"/>
      <c r="L13" s="2"/>
      <c r="M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35"/>
      <c r="J14" s="35"/>
      <c r="K14" s="2"/>
      <c r="L14" s="2"/>
      <c r="M14" s="2"/>
    </row>
    <row x14ac:dyDescent="0.25" r="15" customHeight="1" ht="17.25">
      <c r="A15" s="21" t="s">
        <v>5306</v>
      </c>
      <c r="B15" s="22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352"/>
      <c r="H15" s="352"/>
      <c r="I15" s="352"/>
      <c r="J15" s="119"/>
      <c r="K15" s="48" t="s">
        <v>5307</v>
      </c>
      <c r="L15" s="454"/>
      <c r="M15" s="2"/>
    </row>
    <row x14ac:dyDescent="0.25" r="16" customHeight="1" ht="17.25">
      <c r="A16" s="15" t="s">
        <v>513</v>
      </c>
      <c r="B16" s="16" t="s">
        <v>5308</v>
      </c>
      <c r="C16" s="36"/>
      <c r="D16" s="36"/>
      <c r="E16" s="36"/>
      <c r="F16" s="36"/>
      <c r="G16" s="17">
        <v>100</v>
      </c>
      <c r="H16" s="17">
        <v>100</v>
      </c>
      <c r="I16" s="36"/>
      <c r="J16" s="36"/>
      <c r="K16" s="182" t="s">
        <v>1895</v>
      </c>
      <c r="L16" s="2"/>
      <c r="M16" s="2"/>
    </row>
    <row x14ac:dyDescent="0.25" r="17" customHeight="1" ht="17.25">
      <c r="A17" s="21" t="s">
        <v>5309</v>
      </c>
      <c r="B17" s="22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352"/>
      <c r="J17" s="119"/>
      <c r="K17" s="7"/>
      <c r="L17" s="2"/>
      <c r="M17" s="2"/>
    </row>
    <row x14ac:dyDescent="0.25" r="18" customHeight="1" ht="17.25">
      <c r="A18" s="33" t="s">
        <v>528</v>
      </c>
      <c r="B18" s="16" t="s">
        <v>5310</v>
      </c>
      <c r="C18" s="17">
        <v>65</v>
      </c>
      <c r="D18" s="36"/>
      <c r="E18" s="17">
        <v>70</v>
      </c>
      <c r="F18" s="36"/>
      <c r="G18" s="36"/>
      <c r="H18" s="36"/>
      <c r="I18" s="36"/>
      <c r="J18" s="36"/>
      <c r="K18" s="182" t="s">
        <v>1728</v>
      </c>
      <c r="L18" s="2"/>
      <c r="M18" s="2"/>
    </row>
    <row x14ac:dyDescent="0.25" r="19" customHeight="1" ht="17.25">
      <c r="A19" s="33" t="s">
        <v>532</v>
      </c>
      <c r="B19" s="16" t="s">
        <v>5311</v>
      </c>
      <c r="C19" s="17">
        <v>50</v>
      </c>
      <c r="D19" s="36"/>
      <c r="E19" s="17">
        <v>130</v>
      </c>
      <c r="F19" s="36"/>
      <c r="G19" s="36"/>
      <c r="H19" s="36"/>
      <c r="I19" s="36"/>
      <c r="J19" s="36"/>
      <c r="K19" s="182" t="s">
        <v>5312</v>
      </c>
      <c r="L19" s="2"/>
      <c r="M19" s="2"/>
    </row>
    <row x14ac:dyDescent="0.25" r="20" customHeight="1" ht="17.25">
      <c r="A20" s="33" t="s">
        <v>537</v>
      </c>
      <c r="B20" s="16" t="s">
        <v>5313</v>
      </c>
      <c r="C20" s="17">
        <v>84</v>
      </c>
      <c r="D20" s="18"/>
      <c r="E20" s="17">
        <v>100</v>
      </c>
      <c r="F20" s="18"/>
      <c r="G20" s="18"/>
      <c r="H20" s="18"/>
      <c r="I20" s="17">
        <v>100</v>
      </c>
      <c r="J20" s="18"/>
      <c r="K20" s="4" t="s">
        <v>1728</v>
      </c>
      <c r="L20" s="2"/>
      <c r="M20" s="2"/>
    </row>
    <row x14ac:dyDescent="0.25" r="21" customHeight="1" ht="17.25">
      <c r="A21" s="33" t="s">
        <v>541</v>
      </c>
      <c r="B21" s="16" t="s">
        <v>5314</v>
      </c>
      <c r="C21" s="17">
        <v>150</v>
      </c>
      <c r="D21" s="18"/>
      <c r="E21" s="17">
        <v>150</v>
      </c>
      <c r="F21" s="18"/>
      <c r="G21" s="18"/>
      <c r="H21" s="18"/>
      <c r="I21" s="18"/>
      <c r="J21" s="18"/>
      <c r="K21" s="4" t="s">
        <v>1728</v>
      </c>
      <c r="L21" s="2"/>
      <c r="M21" s="2"/>
    </row>
    <row x14ac:dyDescent="0.25" r="22" customHeight="1" ht="17.25">
      <c r="A22" s="33">
        <v>44658</v>
      </c>
      <c r="B22" s="16" t="s">
        <v>14</v>
      </c>
      <c r="C22" s="17">
        <v>-116</v>
      </c>
      <c r="D22" s="18"/>
      <c r="E22" s="17">
        <v>-100</v>
      </c>
      <c r="F22" s="18"/>
      <c r="G22" s="18"/>
      <c r="H22" s="18"/>
      <c r="I22" s="18"/>
      <c r="J22" s="18"/>
      <c r="K22" s="4" t="s">
        <v>1728</v>
      </c>
      <c r="L22" s="2"/>
      <c r="M22" s="2"/>
    </row>
    <row x14ac:dyDescent="0.25" r="23" customHeight="1" ht="17.25">
      <c r="A23" s="33">
        <v>44658</v>
      </c>
      <c r="B23" s="16" t="s">
        <v>5315</v>
      </c>
      <c r="C23" s="17">
        <v>125</v>
      </c>
      <c r="D23" s="18"/>
      <c r="E23" s="17">
        <v>125</v>
      </c>
      <c r="F23" s="18"/>
      <c r="G23" s="18"/>
      <c r="H23" s="18"/>
      <c r="I23" s="18"/>
      <c r="J23" s="18"/>
      <c r="K23" s="4" t="s">
        <v>1728</v>
      </c>
      <c r="L23" s="2"/>
      <c r="M23" s="2"/>
    </row>
    <row x14ac:dyDescent="0.25" r="24" customHeight="1" ht="17.25">
      <c r="A24" s="33">
        <v>44780</v>
      </c>
      <c r="B24" s="16" t="s">
        <v>5316</v>
      </c>
      <c r="C24" s="111"/>
      <c r="D24" s="207">
        <v>1000</v>
      </c>
      <c r="E24" s="111"/>
      <c r="F24" s="18"/>
      <c r="G24" s="18"/>
      <c r="H24" s="18"/>
      <c r="I24" s="18"/>
      <c r="J24" s="18"/>
      <c r="K24" s="4" t="s">
        <v>1731</v>
      </c>
      <c r="L24" s="2"/>
      <c r="M24" s="2"/>
    </row>
    <row x14ac:dyDescent="0.25" r="25" customHeight="1" ht="17.25">
      <c r="A25" s="33">
        <v>44872</v>
      </c>
      <c r="B25" s="16" t="s">
        <v>5317</v>
      </c>
      <c r="C25" s="17">
        <v>100</v>
      </c>
      <c r="D25" s="18"/>
      <c r="E25" s="17">
        <v>100</v>
      </c>
      <c r="F25" s="18"/>
      <c r="G25" s="18"/>
      <c r="H25" s="18"/>
      <c r="I25" s="18"/>
      <c r="J25" s="18"/>
      <c r="K25" s="4" t="s">
        <v>1728</v>
      </c>
      <c r="L25" s="2"/>
      <c r="M25" s="2"/>
    </row>
    <row x14ac:dyDescent="0.25" r="26" customHeight="1" ht="17.25">
      <c r="A26" s="33" t="s">
        <v>2734</v>
      </c>
      <c r="B26" s="16" t="s">
        <v>5318</v>
      </c>
      <c r="C26" s="36"/>
      <c r="D26" s="17">
        <v>1000</v>
      </c>
      <c r="E26" s="36"/>
      <c r="F26" s="18"/>
      <c r="G26" s="18"/>
      <c r="H26" s="18"/>
      <c r="I26" s="18"/>
      <c r="J26" s="18"/>
      <c r="K26" s="4" t="s">
        <v>1731</v>
      </c>
      <c r="L26" s="2"/>
      <c r="M26" s="2"/>
    </row>
    <row x14ac:dyDescent="0.25" r="27" customHeight="1" ht="17.25">
      <c r="A27" s="21" t="s">
        <v>5319</v>
      </c>
      <c r="B27" s="22"/>
      <c r="C27" s="23">
        <f>SUM(C17:C26)</f>
      </c>
      <c r="D27" s="23">
        <f>SUM(D17:D26)</f>
      </c>
      <c r="E27" s="23">
        <f>SUM(E17:E26)</f>
      </c>
      <c r="F27" s="23">
        <f>SUM(F17:F26)</f>
      </c>
      <c r="G27" s="23">
        <f>SUM(G17:G26)</f>
      </c>
      <c r="H27" s="23">
        <f>SUM(H17:H26)</f>
      </c>
      <c r="I27" s="23">
        <f>SUM(I17:I26)</f>
      </c>
      <c r="J27" s="23">
        <f>SUM(J17:J26)</f>
      </c>
      <c r="K27" s="7"/>
      <c r="L27" s="2"/>
      <c r="M27" s="2"/>
    </row>
    <row x14ac:dyDescent="0.25" r="28" customHeight="1" ht="17.25">
      <c r="A28" s="15"/>
      <c r="B28" s="16"/>
      <c r="C28" s="36"/>
      <c r="D28" s="36"/>
      <c r="E28" s="36"/>
      <c r="F28" s="36"/>
      <c r="G28" s="36"/>
      <c r="H28" s="36"/>
      <c r="I28" s="36"/>
      <c r="J28" s="36"/>
      <c r="K28" s="2"/>
      <c r="L28" s="2"/>
      <c r="M28" s="2"/>
    </row>
    <row x14ac:dyDescent="0.25" r="29" customHeight="1" ht="17.25">
      <c r="A29" s="21" t="s">
        <v>5320</v>
      </c>
      <c r="B29" s="22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23">
        <f>SUM(J27:J28)</f>
      </c>
      <c r="K29" s="7"/>
      <c r="L29" s="2"/>
      <c r="M29" s="2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2"/>
      <c r="L30" s="2"/>
      <c r="M30" s="2"/>
    </row>
    <row x14ac:dyDescent="0.25" r="31" customHeight="1" ht="17.25">
      <c r="A31" s="21" t="s">
        <v>5321</v>
      </c>
      <c r="B31" s="22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23">
        <f>SUM(I29:I30)</f>
      </c>
      <c r="J31" s="23">
        <f>SUM(J29:J30)</f>
      </c>
      <c r="K31" s="7"/>
      <c r="L31" s="2"/>
      <c r="M31" s="2"/>
    </row>
    <row x14ac:dyDescent="0.25" r="32" customHeight="1" ht="17.25">
      <c r="A32" s="15"/>
      <c r="B32" s="16"/>
      <c r="C32" s="36"/>
      <c r="D32" s="36"/>
      <c r="E32" s="36"/>
      <c r="F32" s="36"/>
      <c r="G32" s="36"/>
      <c r="H32" s="36"/>
      <c r="I32" s="36"/>
      <c r="J32" s="36"/>
      <c r="K32" s="2"/>
      <c r="L32" s="2"/>
      <c r="M32" s="2"/>
    </row>
    <row x14ac:dyDescent="0.25" r="33" customHeight="1" ht="17.25">
      <c r="A33" s="21" t="s">
        <v>5322</v>
      </c>
      <c r="B33" s="22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23">
        <f>SUM(I31:I32)</f>
      </c>
      <c r="J33" s="23">
        <f>SUM(J31:J32)</f>
      </c>
      <c r="K33" s="7"/>
      <c r="L33" s="2"/>
      <c r="M33" s="2"/>
    </row>
    <row x14ac:dyDescent="0.25" r="34" customHeight="1" ht="17.25">
      <c r="A34" s="15" t="s">
        <v>3513</v>
      </c>
      <c r="B34" s="16" t="s">
        <v>14</v>
      </c>
      <c r="C34" s="17">
        <v>-118</v>
      </c>
      <c r="D34" s="36"/>
      <c r="E34" s="36"/>
      <c r="F34" s="36"/>
      <c r="G34" s="36"/>
      <c r="H34" s="36"/>
      <c r="I34" s="36"/>
      <c r="J34" s="36"/>
      <c r="K34" s="182" t="s">
        <v>1731</v>
      </c>
      <c r="L34" s="2"/>
      <c r="M34" s="2"/>
    </row>
    <row x14ac:dyDescent="0.25" r="35" customHeight="1" ht="17.25">
      <c r="A35" s="21" t="s">
        <v>5323</v>
      </c>
      <c r="B35" s="22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23">
        <f>SUM(I33:I34)</f>
      </c>
      <c r="J35" s="23">
        <f>SUM(J33:J34)</f>
      </c>
      <c r="K35" s="7"/>
      <c r="L35" s="2"/>
      <c r="M35" s="2"/>
    </row>
    <row x14ac:dyDescent="0.25" r="36" customHeight="1" ht="17.25">
      <c r="A36" s="15"/>
      <c r="B36" s="16"/>
      <c r="C36" s="36"/>
      <c r="D36" s="36"/>
      <c r="E36" s="36"/>
      <c r="F36" s="36"/>
      <c r="G36" s="36"/>
      <c r="H36" s="36"/>
      <c r="I36" s="36"/>
      <c r="J36" s="36"/>
      <c r="K36" s="2"/>
      <c r="L36" s="2"/>
      <c r="M36" s="2"/>
    </row>
    <row x14ac:dyDescent="0.25" r="37" customHeight="1" ht="17.25">
      <c r="A37" s="21" t="s">
        <v>5324</v>
      </c>
      <c r="B37" s="22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23">
        <f>SUM(J35:J36)</f>
      </c>
      <c r="K37" s="7"/>
      <c r="L37" s="2"/>
      <c r="M37" s="2"/>
    </row>
    <row x14ac:dyDescent="0.25" r="38" customHeight="1" ht="17.25">
      <c r="A38" s="15" t="s">
        <v>1774</v>
      </c>
      <c r="B38" s="16" t="s">
        <v>14</v>
      </c>
      <c r="C38" s="17">
        <v>-81</v>
      </c>
      <c r="D38" s="17">
        <v>-300</v>
      </c>
      <c r="E38" s="17">
        <v>-110</v>
      </c>
      <c r="F38" s="36"/>
      <c r="G38" s="36"/>
      <c r="H38" s="36"/>
      <c r="I38" s="36"/>
      <c r="J38" s="36"/>
      <c r="K38" s="182" t="s">
        <v>1728</v>
      </c>
      <c r="L38" s="2"/>
      <c r="M38" s="2"/>
    </row>
    <row x14ac:dyDescent="0.25" r="39" customHeight="1" ht="17.25">
      <c r="A39" s="21" t="s">
        <v>5325</v>
      </c>
      <c r="B39" s="22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23">
        <f>SUM(I37:I38)</f>
      </c>
      <c r="J39" s="23">
        <f>SUM(J37:J38)</f>
      </c>
      <c r="K39" s="7"/>
      <c r="L39" s="2"/>
      <c r="M39" s="2"/>
    </row>
    <row x14ac:dyDescent="0.25" r="40" customHeight="1" ht="17.25">
      <c r="A40" s="15" t="s">
        <v>3382</v>
      </c>
      <c r="B40" s="16" t="s">
        <v>14</v>
      </c>
      <c r="C40" s="17">
        <v>-84</v>
      </c>
      <c r="D40" s="17">
        <v>-1700</v>
      </c>
      <c r="E40" s="17">
        <v>-120</v>
      </c>
      <c r="F40" s="36"/>
      <c r="G40" s="36"/>
      <c r="H40" s="36"/>
      <c r="I40" s="36"/>
      <c r="J40" s="36"/>
      <c r="K40" s="182" t="s">
        <v>3595</v>
      </c>
      <c r="L40" s="2"/>
      <c r="M40" s="182" t="s">
        <v>1547</v>
      </c>
    </row>
    <row x14ac:dyDescent="0.25" r="41" customHeight="1" ht="17.25">
      <c r="A41" s="15">
        <v>45018</v>
      </c>
      <c r="B41" s="16" t="s">
        <v>14</v>
      </c>
      <c r="C41" s="17">
        <v>-120</v>
      </c>
      <c r="D41" s="17">
        <v>-94</v>
      </c>
      <c r="E41" s="17">
        <v>-120</v>
      </c>
      <c r="F41" s="36"/>
      <c r="G41" s="36"/>
      <c r="H41" s="36"/>
      <c r="I41" s="36"/>
      <c r="J41" s="36"/>
      <c r="K41" s="182" t="s">
        <v>5326</v>
      </c>
      <c r="L41" s="2"/>
      <c r="M41" s="2"/>
    </row>
    <row x14ac:dyDescent="0.25" r="42" customHeight="1" ht="17.25">
      <c r="A42" s="15">
        <v>45109</v>
      </c>
      <c r="B42" s="16" t="s">
        <v>14</v>
      </c>
      <c r="C42" s="17">
        <v>-122</v>
      </c>
      <c r="D42" s="36"/>
      <c r="E42" s="17">
        <v>-174</v>
      </c>
      <c r="F42" s="36"/>
      <c r="G42" s="36"/>
      <c r="H42" s="36"/>
      <c r="I42" s="17">
        <v>-82</v>
      </c>
      <c r="J42" s="36"/>
      <c r="K42" s="182" t="s">
        <v>5326</v>
      </c>
      <c r="L42" s="2"/>
      <c r="M42" s="2"/>
    </row>
    <row x14ac:dyDescent="0.25" r="43" customHeight="1" ht="17.25">
      <c r="A43" s="15" t="s">
        <v>2136</v>
      </c>
      <c r="B43" s="16" t="s">
        <v>14</v>
      </c>
      <c r="C43" s="17">
        <v>-84</v>
      </c>
      <c r="D43" s="36"/>
      <c r="E43" s="17">
        <v>-120</v>
      </c>
      <c r="F43" s="36"/>
      <c r="G43" s="17">
        <v>-40</v>
      </c>
      <c r="H43" s="17">
        <v>-30</v>
      </c>
      <c r="I43" s="17">
        <v>-18</v>
      </c>
      <c r="J43" s="36"/>
      <c r="K43" s="182" t="s">
        <v>5326</v>
      </c>
      <c r="L43" s="2"/>
      <c r="M43" s="2"/>
    </row>
    <row x14ac:dyDescent="0.25" r="44" customHeight="1" ht="17.25">
      <c r="A44" s="21" t="s">
        <v>5327</v>
      </c>
      <c r="B44" s="22"/>
      <c r="C44" s="23">
        <f>SUM(C39:C43)</f>
      </c>
      <c r="D44" s="23">
        <f>SUM(D39:D43)</f>
      </c>
      <c r="E44" s="23">
        <f>SUM(E39:E43)</f>
      </c>
      <c r="F44" s="23">
        <f>SUM(F39:F43)</f>
      </c>
      <c r="G44" s="23">
        <f>SUM(G39:G43)</f>
      </c>
      <c r="H44" s="23">
        <f>SUM(H39:H43)</f>
      </c>
      <c r="I44" s="23">
        <f>SUM(I39:I43)</f>
      </c>
      <c r="J44" s="23">
        <f>SUM(J39:J43)</f>
      </c>
      <c r="K44" s="7" t="s">
        <v>1547</v>
      </c>
      <c r="L44" s="2"/>
      <c r="M44" s="2"/>
    </row>
    <row x14ac:dyDescent="0.25" r="45" customHeight="1" ht="17.25">
      <c r="A45" s="33" t="s">
        <v>4996</v>
      </c>
      <c r="B45" s="16" t="s">
        <v>14</v>
      </c>
      <c r="C45" s="17">
        <v>-84</v>
      </c>
      <c r="D45" s="18"/>
      <c r="E45" s="17">
        <v>-160</v>
      </c>
      <c r="F45" s="17">
        <v>-8</v>
      </c>
      <c r="G45" s="17">
        <v>-22</v>
      </c>
      <c r="H45" s="18"/>
      <c r="I45" s="18"/>
      <c r="J45" s="18"/>
      <c r="K45" s="182" t="s">
        <v>5328</v>
      </c>
      <c r="L45" s="2"/>
      <c r="M45" s="2"/>
    </row>
    <row x14ac:dyDescent="0.25" r="46" customHeight="1" ht="17.25">
      <c r="A46" s="15" t="s">
        <v>3703</v>
      </c>
      <c r="B46" s="16" t="s">
        <v>14</v>
      </c>
      <c r="C46" s="17">
        <v>-89</v>
      </c>
      <c r="D46" s="18"/>
      <c r="E46" s="17">
        <v>-32</v>
      </c>
      <c r="F46" s="17">
        <v>-8</v>
      </c>
      <c r="G46" s="17">
        <v>-17</v>
      </c>
      <c r="H46" s="18"/>
      <c r="I46" s="18"/>
      <c r="J46" s="18"/>
      <c r="K46" s="182" t="s">
        <v>5329</v>
      </c>
      <c r="L46" s="2"/>
      <c r="M46" s="2"/>
    </row>
    <row x14ac:dyDescent="0.25" r="47" customHeight="1" ht="17.25">
      <c r="A47" s="33">
        <v>45202</v>
      </c>
      <c r="B47" s="34" t="s">
        <v>14</v>
      </c>
      <c r="C47" s="36"/>
      <c r="D47" s="36"/>
      <c r="E47" s="17">
        <v>-225</v>
      </c>
      <c r="F47" s="36"/>
      <c r="G47" s="17">
        <v>-21</v>
      </c>
      <c r="H47" s="17">
        <v>-70</v>
      </c>
      <c r="I47" s="36"/>
      <c r="J47" s="36"/>
      <c r="K47" s="182" t="s">
        <v>1731</v>
      </c>
      <c r="L47" s="2"/>
      <c r="M47" s="2"/>
    </row>
    <row x14ac:dyDescent="0.25" r="48" customHeight="1" ht="17.25">
      <c r="A48" s="21" t="s">
        <v>5330</v>
      </c>
      <c r="B48" s="22"/>
      <c r="C48" s="23">
        <f>SUM(C44:C47)</f>
      </c>
      <c r="D48" s="23">
        <f>SUM(D44:D47)</f>
      </c>
      <c r="E48" s="23">
        <f>SUM(E44:E47)</f>
      </c>
      <c r="F48" s="23">
        <f>SUM(F44:F47)</f>
      </c>
      <c r="G48" s="23">
        <f>SUM(G44:G47)</f>
      </c>
      <c r="H48" s="23">
        <f>SUM(H44:H47)</f>
      </c>
      <c r="I48" s="23">
        <f>SUM(I44:I47)</f>
      </c>
      <c r="J48" s="23">
        <f>SUM(J44:J47)</f>
      </c>
      <c r="K48" s="7" t="s">
        <v>1547</v>
      </c>
      <c r="L48" s="2"/>
      <c r="M48" s="2"/>
    </row>
    <row x14ac:dyDescent="0.25" r="49" customHeight="1" ht="17.25">
      <c r="A49" s="33"/>
      <c r="B49" s="34"/>
      <c r="C49" s="36"/>
      <c r="D49" s="36"/>
      <c r="E49" s="36"/>
      <c r="F49" s="36"/>
      <c r="G49" s="36"/>
      <c r="H49" s="36"/>
      <c r="I49" s="36"/>
      <c r="J49" s="36"/>
      <c r="K49" s="2"/>
      <c r="L49" s="2"/>
      <c r="M49" s="2"/>
    </row>
    <row x14ac:dyDescent="0.25" r="50" customHeight="1" ht="17.25">
      <c r="A50" s="21" t="s">
        <v>5331</v>
      </c>
      <c r="B50" s="22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23">
        <f>SUM(I48:I49)</f>
      </c>
      <c r="J50" s="23">
        <f>SUM(J48:J49)</f>
      </c>
      <c r="K50" s="7" t="s">
        <v>1547</v>
      </c>
      <c r="L50" s="2"/>
      <c r="M50" s="2"/>
    </row>
    <row x14ac:dyDescent="0.25" r="51" customHeight="1" ht="17.25">
      <c r="A51" s="28">
        <v>44962</v>
      </c>
      <c r="B51" s="29" t="s">
        <v>3615</v>
      </c>
      <c r="C51" s="202"/>
      <c r="D51" s="202"/>
      <c r="E51" s="194">
        <v>-90</v>
      </c>
      <c r="F51" s="202"/>
      <c r="G51" s="202"/>
      <c r="H51" s="202"/>
      <c r="I51" s="202"/>
      <c r="J51" s="202"/>
      <c r="K51" s="32" t="s">
        <v>469</v>
      </c>
      <c r="L51" s="2"/>
      <c r="M51" s="32" t="s">
        <v>2082</v>
      </c>
    </row>
    <row x14ac:dyDescent="0.25" r="52" customHeight="1" ht="17.25">
      <c r="A52" s="33"/>
      <c r="B52" s="34"/>
      <c r="C52" s="36"/>
      <c r="D52" s="36"/>
      <c r="E52" s="36"/>
      <c r="F52" s="36"/>
      <c r="G52" s="36"/>
      <c r="H52" s="36"/>
      <c r="I52" s="36"/>
      <c r="J52" s="36"/>
      <c r="K52" s="2"/>
      <c r="L52" s="2"/>
      <c r="M52" s="2"/>
    </row>
    <row x14ac:dyDescent="0.25" r="53" customHeight="1" ht="17.25">
      <c r="A53" s="15"/>
      <c r="B53" s="16"/>
      <c r="C53" s="36"/>
      <c r="D53" s="36"/>
      <c r="E53" s="36"/>
      <c r="F53" s="36"/>
      <c r="G53" s="36"/>
      <c r="H53" s="36"/>
      <c r="I53" s="36"/>
      <c r="J53" s="36"/>
      <c r="K53" s="2"/>
      <c r="L53" s="2"/>
      <c r="M53" s="2"/>
    </row>
    <row x14ac:dyDescent="0.25" r="54" customHeight="1" ht="17.25">
      <c r="A54" s="15"/>
      <c r="B54" s="16"/>
      <c r="C54" s="18"/>
      <c r="D54" s="18"/>
      <c r="E54" s="18"/>
      <c r="F54" s="18"/>
      <c r="G54" s="18"/>
      <c r="H54" s="18"/>
      <c r="I54" s="18"/>
      <c r="J54" s="36"/>
      <c r="K54" s="2"/>
      <c r="L54" s="2"/>
      <c r="M54" s="2"/>
    </row>
    <row x14ac:dyDescent="0.25" r="55" customHeight="1" ht="17.25">
      <c r="A55" s="37"/>
      <c r="B55" s="83"/>
      <c r="C55" s="267" t="s">
        <v>368</v>
      </c>
      <c r="D55" s="268" t="s">
        <v>9</v>
      </c>
      <c r="E55" s="268" t="s">
        <v>7</v>
      </c>
      <c r="F55" s="268" t="s">
        <v>10</v>
      </c>
      <c r="G55" s="268" t="s">
        <v>31</v>
      </c>
      <c r="H55" s="268" t="s">
        <v>32</v>
      </c>
      <c r="I55" s="268" t="s">
        <v>8</v>
      </c>
      <c r="J55" s="234"/>
      <c r="K55" s="2"/>
      <c r="L55" s="2"/>
      <c r="M55" s="2"/>
    </row>
    <row x14ac:dyDescent="0.25" r="56" customHeight="1" ht="17.25">
      <c r="A56" s="487" t="s">
        <v>2588</v>
      </c>
      <c r="B56" s="4"/>
      <c r="C56" s="5"/>
      <c r="D56" s="5"/>
      <c r="E56" s="5"/>
      <c r="F56" s="5"/>
      <c r="G56" s="114"/>
      <c r="H56" s="8"/>
      <c r="I56" s="8"/>
      <c r="J56" s="8"/>
      <c r="K56" s="2"/>
      <c r="L56" s="2"/>
      <c r="M56" s="2"/>
    </row>
    <row x14ac:dyDescent="0.25" r="57" customHeight="1" ht="17.25">
      <c r="A57" s="487" t="s">
        <v>2589</v>
      </c>
      <c r="B57" s="488"/>
      <c r="C57" s="489"/>
      <c r="D57" s="489"/>
      <c r="E57" s="489"/>
      <c r="F57" s="489"/>
      <c r="G57" s="561"/>
      <c r="H57" s="489"/>
      <c r="I57" s="8"/>
      <c r="J57" s="8"/>
      <c r="K57" s="2"/>
      <c r="L57" s="2"/>
      <c r="M57" s="2"/>
    </row>
    <row x14ac:dyDescent="0.25" r="58" customHeight="1" ht="17.25">
      <c r="A58" s="37"/>
      <c r="B58" s="83"/>
      <c r="C58" s="8"/>
      <c r="D58" s="8"/>
      <c r="E58" s="8"/>
      <c r="F58" s="8"/>
      <c r="G58" s="8"/>
      <c r="H58" s="8"/>
      <c r="I58" s="8"/>
      <c r="J58" s="8"/>
      <c r="K58" s="2"/>
      <c r="L58" s="2"/>
      <c r="M58" s="2"/>
    </row>
    <row x14ac:dyDescent="0.25" r="59" customHeight="1" ht="17.25">
      <c r="A59" s="37"/>
      <c r="B59" s="83"/>
      <c r="C59" s="8"/>
      <c r="D59" s="8"/>
      <c r="E59" s="8"/>
      <c r="F59" s="8"/>
      <c r="G59" s="8"/>
      <c r="H59" s="8"/>
      <c r="I59" s="8"/>
      <c r="J59" s="8"/>
      <c r="K59" s="2"/>
      <c r="L59" s="2"/>
      <c r="M59" s="2"/>
    </row>
    <row x14ac:dyDescent="0.25" r="60" customHeight="1" ht="17.25">
      <c r="A60" s="37"/>
      <c r="B60" s="83"/>
      <c r="C60" s="8"/>
      <c r="D60" s="8"/>
      <c r="E60" s="8"/>
      <c r="F60" s="8"/>
      <c r="G60" s="8"/>
      <c r="H60" s="8"/>
      <c r="I60" s="8"/>
      <c r="J60" s="8"/>
      <c r="K60" s="2"/>
      <c r="L60" s="2"/>
      <c r="M60" s="2"/>
    </row>
    <row x14ac:dyDescent="0.25" r="61" customHeight="1" ht="17.25">
      <c r="A61" s="75" t="s">
        <v>5332</v>
      </c>
      <c r="B61" s="76"/>
      <c r="C61" s="77"/>
      <c r="D61" s="3"/>
      <c r="E61" s="3"/>
      <c r="F61" s="3"/>
      <c r="G61" s="3"/>
      <c r="H61" s="3"/>
      <c r="I61" s="3"/>
      <c r="J61" s="3"/>
      <c r="K61" s="2"/>
      <c r="L61" s="2"/>
      <c r="M61" s="2"/>
    </row>
    <row x14ac:dyDescent="0.25" r="62" customHeight="1" ht="17.25">
      <c r="A62" s="37"/>
      <c r="B62" s="83"/>
      <c r="C62" s="3"/>
      <c r="D62" s="3"/>
      <c r="E62" s="3"/>
      <c r="F62" s="3"/>
      <c r="G62" s="3"/>
      <c r="H62" s="3"/>
      <c r="I62" s="3"/>
      <c r="J62" s="3"/>
      <c r="K62" s="2"/>
      <c r="L62" s="2"/>
      <c r="M62" s="2"/>
    </row>
    <row x14ac:dyDescent="0.25" r="63" customHeight="1" ht="17.25">
      <c r="A63" s="127" t="s">
        <v>5333</v>
      </c>
      <c r="B63" s="128"/>
      <c r="C63" s="144"/>
      <c r="D63" s="144"/>
      <c r="E63" s="3"/>
      <c r="F63" s="3"/>
      <c r="G63" s="773" t="s">
        <v>5258</v>
      </c>
      <c r="H63" s="773"/>
      <c r="I63" s="773"/>
      <c r="J63" s="305"/>
      <c r="K63" s="304"/>
      <c r="L63" s="2"/>
      <c r="M63" s="2"/>
    </row>
    <row x14ac:dyDescent="0.25" r="64" customHeight="1" ht="17.25">
      <c r="A64" s="127" t="s">
        <v>5334</v>
      </c>
      <c r="B64" s="128"/>
      <c r="C64" s="144"/>
      <c r="D64" s="144"/>
      <c r="E64" s="3"/>
      <c r="F64" s="3"/>
      <c r="G64" s="773" t="s">
        <v>5259</v>
      </c>
      <c r="H64" s="773"/>
      <c r="I64" s="773"/>
      <c r="J64" s="305"/>
      <c r="K64" s="304"/>
      <c r="L64" s="2"/>
      <c r="M64" s="2"/>
    </row>
    <row x14ac:dyDescent="0.25" r="65" customHeight="1" ht="17.25">
      <c r="A65" s="37"/>
      <c r="B65" s="83"/>
      <c r="C65" s="3"/>
      <c r="D65" s="3"/>
      <c r="E65" s="3"/>
      <c r="F65" s="3"/>
      <c r="G65" s="773" t="s">
        <v>5260</v>
      </c>
      <c r="H65" s="773"/>
      <c r="I65" s="773"/>
      <c r="J65" s="305"/>
      <c r="K65" s="304"/>
      <c r="L65" s="2"/>
      <c r="M65" s="2"/>
    </row>
    <row x14ac:dyDescent="0.25" r="66" customHeight="1" ht="17.25">
      <c r="A66" s="75" t="s">
        <v>5335</v>
      </c>
      <c r="B66" s="76"/>
      <c r="C66" s="77"/>
      <c r="D66" s="77"/>
      <c r="E66" s="77"/>
      <c r="F66" s="77"/>
      <c r="G66" s="3"/>
      <c r="H66" s="3"/>
      <c r="I66" s="3"/>
      <c r="J66" s="3"/>
      <c r="K66" s="2"/>
      <c r="L66" s="2"/>
      <c r="M66" s="2"/>
    </row>
    <row x14ac:dyDescent="0.25" r="67" customHeight="1" ht="17.25">
      <c r="A67" s="75" t="s">
        <v>5336</v>
      </c>
      <c r="B67" s="76"/>
      <c r="C67" s="77"/>
      <c r="D67" s="77"/>
      <c r="E67" s="77"/>
      <c r="F67" s="77"/>
      <c r="G67" s="3"/>
      <c r="H67" s="3"/>
      <c r="I67" s="3"/>
      <c r="J67" s="3"/>
      <c r="K67" s="2"/>
      <c r="L67" s="2"/>
      <c r="M67" s="2"/>
    </row>
    <row x14ac:dyDescent="0.25" r="68" customHeight="1" ht="17.25">
      <c r="A68" s="75" t="s">
        <v>5337</v>
      </c>
      <c r="B68" s="76"/>
      <c r="C68" s="77"/>
      <c r="D68" s="77"/>
      <c r="E68" s="77"/>
      <c r="F68" s="77"/>
      <c r="G68" s="3"/>
      <c r="H68" s="3"/>
      <c r="I68" s="3"/>
      <c r="J68" s="3"/>
      <c r="K68" s="2"/>
      <c r="L68" s="2"/>
      <c r="M68" s="2"/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5"/>
  <sheetViews>
    <sheetView workbookViewId="0"/>
  </sheetViews>
  <sheetFormatPr defaultRowHeight="15" x14ac:dyDescent="0.25"/>
  <cols>
    <col min="1" max="1" style="88" width="13.290714285714287" customWidth="1" bestFit="1"/>
    <col min="2" max="2" style="88" width="20.719285714285714" customWidth="1" bestFit="1"/>
    <col min="3" max="3" style="116" width="10.576428571428572" customWidth="1" bestFit="1"/>
    <col min="4" max="4" style="116" width="10.576428571428572" customWidth="1" bestFit="1"/>
    <col min="5" max="5" style="116" width="10.576428571428572" customWidth="1" bestFit="1"/>
    <col min="6" max="6" style="41" width="10.576428571428572" customWidth="1" bestFit="1"/>
    <col min="7" max="7" style="41" width="10.576428571428572" customWidth="1" bestFit="1"/>
    <col min="8" max="8" style="40" width="10.576428571428572" customWidth="1" bestFit="1"/>
    <col min="9" max="9" style="40" width="10.719285714285713" customWidth="1" bestFit="1"/>
    <col min="10" max="10" style="40" width="12.43357142857143" customWidth="1" bestFit="1"/>
  </cols>
  <sheetData>
    <row x14ac:dyDescent="0.25" r="1" customHeight="1" ht="17.25">
      <c r="A1" s="4" t="s">
        <v>3890</v>
      </c>
      <c r="B1" s="83"/>
      <c r="C1" s="3"/>
      <c r="D1" s="3"/>
      <c r="E1" s="3"/>
      <c r="F1" s="3"/>
      <c r="G1" s="3"/>
      <c r="H1" s="2"/>
      <c r="I1" s="2"/>
      <c r="J1" s="2"/>
    </row>
    <row x14ac:dyDescent="0.25" r="2" customHeight="1" ht="17.25">
      <c r="A2" s="83"/>
      <c r="B2" s="83"/>
      <c r="C2" s="3"/>
      <c r="D2" s="3"/>
      <c r="E2" s="3"/>
      <c r="F2" s="3"/>
      <c r="G2" s="3"/>
      <c r="H2" s="2"/>
      <c r="I2" s="2"/>
      <c r="J2" s="2"/>
    </row>
    <row x14ac:dyDescent="0.25" r="3" customHeight="1" ht="17.25">
      <c r="A3" s="4" t="s">
        <v>5288</v>
      </c>
      <c r="B3" s="83"/>
      <c r="C3" s="3"/>
      <c r="D3" s="3"/>
      <c r="E3" s="3"/>
      <c r="F3" s="3"/>
      <c r="G3" s="3"/>
      <c r="H3" s="2"/>
      <c r="I3" s="2"/>
      <c r="J3" s="2"/>
    </row>
    <row x14ac:dyDescent="0.25" r="4" customHeight="1" ht="17.25">
      <c r="A4" s="4" t="s">
        <v>5289</v>
      </c>
      <c r="B4" s="83"/>
      <c r="C4" s="3"/>
      <c r="D4" s="3"/>
      <c r="E4" s="3"/>
      <c r="F4" s="3"/>
      <c r="G4" s="3"/>
      <c r="H4" s="2"/>
      <c r="I4" s="2"/>
      <c r="J4" s="2"/>
    </row>
    <row x14ac:dyDescent="0.25" r="5" customHeight="1" ht="17.25">
      <c r="A5" s="4" t="s">
        <v>5290</v>
      </c>
      <c r="B5" s="83"/>
      <c r="C5" s="3"/>
      <c r="D5" s="3"/>
      <c r="E5" s="3"/>
      <c r="F5" s="3"/>
      <c r="G5" s="3"/>
      <c r="H5" s="2"/>
      <c r="I5" s="2"/>
      <c r="J5" s="2"/>
    </row>
    <row x14ac:dyDescent="0.25" r="6" customHeight="1" ht="17.25">
      <c r="A6" s="4" t="s">
        <v>5291</v>
      </c>
      <c r="B6" s="83"/>
      <c r="C6" s="272">
        <v>245000</v>
      </c>
      <c r="D6" s="272">
        <v>52500</v>
      </c>
      <c r="E6" s="272">
        <v>180000</v>
      </c>
      <c r="F6" s="272">
        <v>165000</v>
      </c>
      <c r="G6" s="272">
        <v>5000</v>
      </c>
      <c r="H6" s="2"/>
      <c r="I6" s="2"/>
      <c r="J6" s="2"/>
    </row>
    <row x14ac:dyDescent="0.25" r="7" customHeight="1" ht="17.25">
      <c r="A7" s="83"/>
      <c r="B7" s="83"/>
      <c r="C7" s="11">
        <v>20900</v>
      </c>
      <c r="D7" s="11">
        <v>2375</v>
      </c>
      <c r="E7" s="11">
        <v>4750</v>
      </c>
      <c r="F7" s="11">
        <v>20000</v>
      </c>
      <c r="G7" s="11">
        <v>712</v>
      </c>
      <c r="H7" s="11"/>
      <c r="I7" s="2"/>
      <c r="J7" s="2"/>
    </row>
    <row x14ac:dyDescent="0.25" r="8" customHeight="1" ht="17.25">
      <c r="A8" s="420" t="s">
        <v>4917</v>
      </c>
      <c r="B8" s="232" t="s">
        <v>4918</v>
      </c>
      <c r="C8" s="268" t="s">
        <v>10</v>
      </c>
      <c r="D8" s="268" t="s">
        <v>7</v>
      </c>
      <c r="E8" s="267" t="s">
        <v>368</v>
      </c>
      <c r="F8" s="268" t="s">
        <v>369</v>
      </c>
      <c r="G8" s="268" t="s">
        <v>9</v>
      </c>
      <c r="H8" s="493"/>
      <c r="I8" s="2"/>
      <c r="J8" s="2"/>
    </row>
    <row x14ac:dyDescent="0.25" r="9" customHeight="1" ht="17.25">
      <c r="A9" s="25" t="s">
        <v>2734</v>
      </c>
      <c r="B9" s="118" t="s">
        <v>5292</v>
      </c>
      <c r="C9" s="138">
        <v>20</v>
      </c>
      <c r="D9" s="138">
        <v>100</v>
      </c>
      <c r="E9" s="138">
        <v>100</v>
      </c>
      <c r="F9" s="138">
        <v>12</v>
      </c>
      <c r="G9" s="46"/>
      <c r="H9" s="248"/>
      <c r="I9" s="4" t="s">
        <v>1731</v>
      </c>
      <c r="J9" s="2"/>
    </row>
    <row x14ac:dyDescent="0.25" r="10" customHeight="1" ht="17.25">
      <c r="A10" s="165" t="s">
        <v>5293</v>
      </c>
      <c r="B10" s="22"/>
      <c r="C10" s="23">
        <f>SUM(C9)</f>
      </c>
      <c r="D10" s="23">
        <f>SUM(D9)</f>
      </c>
      <c r="E10" s="23">
        <f>SUM(E9)</f>
      </c>
      <c r="F10" s="23">
        <f>SUM(F9)</f>
      </c>
      <c r="G10" s="112"/>
      <c r="H10" s="22"/>
      <c r="I10" s="2"/>
      <c r="J10" s="2"/>
    </row>
    <row x14ac:dyDescent="0.25" r="11" customHeight="1" ht="17.25">
      <c r="A11" s="33"/>
      <c r="B11" s="34"/>
      <c r="C11" s="35"/>
      <c r="D11" s="35"/>
      <c r="E11" s="20"/>
      <c r="F11" s="20"/>
      <c r="G11" s="20"/>
      <c r="H11" s="55"/>
      <c r="I11" s="2"/>
      <c r="J11" s="2"/>
    </row>
    <row x14ac:dyDescent="0.25" r="12" customHeight="1" ht="17.25">
      <c r="A12" s="211" t="s">
        <v>5294</v>
      </c>
      <c r="B12" s="149"/>
      <c r="C12" s="80">
        <f>SUM(C10:C11)</f>
      </c>
      <c r="D12" s="80">
        <f>SUM(D10:D11)</f>
      </c>
      <c r="E12" s="80">
        <f>SUM(E10:E11)</f>
      </c>
      <c r="F12" s="80">
        <f>SUM(F10:F11)</f>
      </c>
      <c r="G12" s="307"/>
      <c r="H12" s="149"/>
      <c r="I12" s="2"/>
      <c r="J12" s="2"/>
    </row>
    <row x14ac:dyDescent="0.25" r="13" customHeight="1" ht="17.25">
      <c r="A13" s="33"/>
      <c r="B13" s="34"/>
      <c r="C13" s="35"/>
      <c r="D13" s="35"/>
      <c r="E13" s="20"/>
      <c r="F13" s="20"/>
      <c r="G13" s="20"/>
      <c r="H13" s="55"/>
      <c r="I13" s="2"/>
      <c r="J13" s="2"/>
    </row>
    <row x14ac:dyDescent="0.25" r="14" customHeight="1" ht="17.25">
      <c r="A14" s="211" t="s">
        <v>5295</v>
      </c>
      <c r="B14" s="149"/>
      <c r="C14" s="80">
        <f>SUM(C12:C13)</f>
      </c>
      <c r="D14" s="80">
        <f>SUM(D12:D13)</f>
      </c>
      <c r="E14" s="80">
        <f>SUM(E12:E13)</f>
      </c>
      <c r="F14" s="80">
        <f>SUM(F12:F13)</f>
      </c>
      <c r="G14" s="307"/>
      <c r="H14" s="149"/>
      <c r="I14" s="2"/>
      <c r="J14" s="2"/>
    </row>
    <row x14ac:dyDescent="0.25" r="15" customHeight="1" ht="17.25">
      <c r="A15" s="16" t="s">
        <v>3513</v>
      </c>
      <c r="B15" s="16" t="s">
        <v>14</v>
      </c>
      <c r="C15" s="450">
        <v>-20</v>
      </c>
      <c r="D15" s="450">
        <v>-100</v>
      </c>
      <c r="E15" s="450">
        <v>-100</v>
      </c>
      <c r="F15" s="450">
        <v>-12</v>
      </c>
      <c r="G15" s="36"/>
      <c r="H15" s="16"/>
      <c r="I15" s="182" t="s">
        <v>1731</v>
      </c>
      <c r="J15" s="2"/>
    </row>
    <row x14ac:dyDescent="0.25" r="16" customHeight="1" ht="17.25">
      <c r="A16" s="211" t="s">
        <v>5296</v>
      </c>
      <c r="B16" s="149"/>
      <c r="C16" s="80">
        <f>SUM(C14:C15)</f>
      </c>
      <c r="D16" s="80">
        <f>SUM(D14:D15)</f>
      </c>
      <c r="E16" s="80">
        <f>SUM(E14:E15)</f>
      </c>
      <c r="F16" s="80">
        <f>SUM(F14:F15)</f>
      </c>
      <c r="G16" s="307"/>
      <c r="H16" s="149"/>
      <c r="I16" s="7" t="s">
        <v>457</v>
      </c>
      <c r="J16" s="2"/>
    </row>
    <row x14ac:dyDescent="0.25" r="17" customHeight="1" ht="17.25">
      <c r="A17" s="16"/>
      <c r="B17" s="16"/>
      <c r="C17" s="36"/>
      <c r="D17" s="36"/>
      <c r="E17" s="36"/>
      <c r="F17" s="36"/>
      <c r="G17" s="36"/>
      <c r="H17" s="16"/>
      <c r="I17" s="2"/>
      <c r="J17" s="2"/>
    </row>
    <row x14ac:dyDescent="0.25" r="18" customHeight="1" ht="17.25">
      <c r="A18" s="16"/>
      <c r="B18" s="16"/>
      <c r="C18" s="18"/>
      <c r="D18" s="18"/>
      <c r="E18" s="18"/>
      <c r="F18" s="18"/>
      <c r="G18" s="18"/>
      <c r="H18" s="16"/>
      <c r="I18" s="2"/>
      <c r="J18" s="2"/>
    </row>
    <row x14ac:dyDescent="0.25" r="19" customHeight="1" ht="17.25">
      <c r="A19" s="128" t="s">
        <v>5133</v>
      </c>
      <c r="B19" s="128"/>
      <c r="C19" s="3"/>
      <c r="D19" s="3"/>
      <c r="E19" s="3"/>
      <c r="F19" s="3"/>
      <c r="G19" s="3"/>
      <c r="H19" s="2"/>
      <c r="I19" s="2"/>
      <c r="J19" s="2"/>
    </row>
    <row x14ac:dyDescent="0.25" r="20" customHeight="1" ht="17.25">
      <c r="A20" s="488" t="s">
        <v>2588</v>
      </c>
      <c r="B20" s="4"/>
      <c r="C20" s="5"/>
      <c r="D20" s="5"/>
      <c r="E20" s="5"/>
      <c r="F20" s="5"/>
      <c r="G20" s="114"/>
      <c r="H20" s="7"/>
      <c r="I20" s="7"/>
      <c r="J20" s="7"/>
    </row>
    <row x14ac:dyDescent="0.25" r="21" customHeight="1" ht="17.25">
      <c r="A21" s="488" t="s">
        <v>2589</v>
      </c>
      <c r="B21" s="488"/>
      <c r="C21" s="489"/>
      <c r="D21" s="489"/>
      <c r="E21" s="489"/>
      <c r="F21" s="489"/>
      <c r="G21" s="561"/>
      <c r="H21" s="488"/>
      <c r="I21" s="7"/>
      <c r="J21" s="7"/>
    </row>
    <row x14ac:dyDescent="0.25" r="22" customHeight="1" ht="17.25">
      <c r="A22" s="83"/>
      <c r="B22" s="83"/>
      <c r="C22" s="3"/>
      <c r="D22" s="3"/>
      <c r="E22" s="3"/>
      <c r="F22" s="3"/>
      <c r="G22" s="3"/>
      <c r="H22" s="2"/>
      <c r="I22" s="2"/>
      <c r="J22" s="2"/>
    </row>
    <row x14ac:dyDescent="0.25" r="23" customHeight="1" ht="17.25">
      <c r="A23" s="772" t="s">
        <v>5258</v>
      </c>
      <c r="B23" s="772"/>
      <c r="C23" s="773"/>
      <c r="D23" s="305"/>
      <c r="E23" s="305"/>
      <c r="F23" s="3"/>
      <c r="G23" s="3"/>
      <c r="H23" s="2"/>
      <c r="I23" s="2"/>
      <c r="J23" s="2"/>
    </row>
    <row x14ac:dyDescent="0.25" r="24" customHeight="1" ht="17.25">
      <c r="A24" s="772" t="s">
        <v>5259</v>
      </c>
      <c r="B24" s="772"/>
      <c r="C24" s="773"/>
      <c r="D24" s="305"/>
      <c r="E24" s="305"/>
      <c r="F24" s="3"/>
      <c r="G24" s="3"/>
      <c r="H24" s="2"/>
      <c r="I24" s="2"/>
      <c r="J24" s="2"/>
    </row>
    <row x14ac:dyDescent="0.25" r="25" customHeight="1" ht="17.25">
      <c r="A25" s="772" t="s">
        <v>5260</v>
      </c>
      <c r="B25" s="772"/>
      <c r="C25" s="773"/>
      <c r="D25" s="305"/>
      <c r="E25" s="305"/>
      <c r="F25" s="3"/>
      <c r="G25" s="3"/>
      <c r="H25" s="2"/>
      <c r="I25" s="2"/>
      <c r="J25" s="2"/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/>
  </sheetViews>
  <sheetFormatPr defaultRowHeight="15" x14ac:dyDescent="0.25"/>
  <cols>
    <col min="1" max="1" style="39" width="13.290714285714287" customWidth="1" bestFit="1"/>
    <col min="2" max="2" style="40" width="20.719285714285714" customWidth="1" bestFit="1"/>
    <col min="3" max="3" style="41" width="10.576428571428572" customWidth="1" bestFit="1"/>
    <col min="4" max="4" style="41" width="10.576428571428572" customWidth="1" bestFit="1"/>
    <col min="5" max="5" style="41" width="10.576428571428572" customWidth="1" bestFit="1"/>
    <col min="6" max="6" style="41" width="10.576428571428572" customWidth="1" bestFit="1"/>
    <col min="7" max="7" style="41" width="10.576428571428572" customWidth="1" bestFit="1"/>
    <col min="8" max="8" style="41" width="10.576428571428572" customWidth="1" bestFit="1"/>
    <col min="9" max="9" style="40" width="13.005" customWidth="1" bestFit="1"/>
    <col min="10" max="10" style="40" width="12.43357142857143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3"/>
      <c r="G1" s="3"/>
      <c r="H1" s="3"/>
      <c r="I1" s="2"/>
      <c r="J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2"/>
      <c r="J2" s="2"/>
    </row>
    <row x14ac:dyDescent="0.25" r="3" customHeight="1" ht="17.25">
      <c r="A3" s="1" t="s">
        <v>5038</v>
      </c>
      <c r="B3" s="2"/>
      <c r="C3" s="3"/>
      <c r="D3" s="3"/>
      <c r="E3" s="3"/>
      <c r="F3" s="3"/>
      <c r="G3" s="3"/>
      <c r="H3" s="3"/>
      <c r="I3" s="2"/>
      <c r="J3" s="2"/>
    </row>
    <row x14ac:dyDescent="0.25" r="4" customHeight="1" ht="17.25">
      <c r="A4" s="1" t="s">
        <v>5217</v>
      </c>
      <c r="B4" s="2"/>
      <c r="C4" s="3"/>
      <c r="D4" s="3"/>
      <c r="E4" s="3"/>
      <c r="F4" s="3"/>
      <c r="G4" s="3"/>
      <c r="H4" s="3"/>
      <c r="I4" s="2"/>
      <c r="J4" s="2"/>
    </row>
    <row x14ac:dyDescent="0.25" r="5" customHeight="1" ht="15.75">
      <c r="A5" s="1" t="s">
        <v>5261</v>
      </c>
      <c r="B5" s="2"/>
      <c r="C5" s="3"/>
      <c r="D5" s="3"/>
      <c r="E5" s="3"/>
      <c r="F5" s="3"/>
      <c r="G5" s="3"/>
      <c r="H5" s="3"/>
      <c r="I5" s="2"/>
      <c r="J5" s="2"/>
    </row>
    <row x14ac:dyDescent="0.25" r="6" customHeight="1" ht="15.75">
      <c r="A6" s="1" t="s">
        <v>5262</v>
      </c>
      <c r="B6" s="2"/>
      <c r="C6" s="3"/>
      <c r="D6" s="3"/>
      <c r="E6" s="3"/>
      <c r="F6" s="3"/>
      <c r="G6" s="3"/>
      <c r="H6" s="3"/>
      <c r="I6" s="2"/>
      <c r="J6" s="2"/>
    </row>
    <row x14ac:dyDescent="0.25" r="7" customHeight="1" ht="17.25">
      <c r="A7" s="1" t="s">
        <v>5242</v>
      </c>
      <c r="B7" s="2"/>
      <c r="C7" s="272"/>
      <c r="D7" s="272"/>
      <c r="E7" s="272"/>
      <c r="F7" s="272"/>
      <c r="G7" s="272"/>
      <c r="H7" s="272"/>
      <c r="I7" s="2"/>
      <c r="J7" s="2"/>
    </row>
    <row x14ac:dyDescent="0.25" r="8" customHeight="1" ht="17.25">
      <c r="A8" s="37"/>
      <c r="B8" s="2"/>
      <c r="C8" s="11">
        <v>4750</v>
      </c>
      <c r="D8" s="11">
        <v>2375</v>
      </c>
      <c r="E8" s="11">
        <v>20900</v>
      </c>
      <c r="F8" s="11">
        <v>2375</v>
      </c>
      <c r="G8" s="11">
        <v>23000</v>
      </c>
      <c r="H8" s="11">
        <v>2375</v>
      </c>
      <c r="I8" s="2"/>
      <c r="J8" s="2"/>
    </row>
    <row x14ac:dyDescent="0.25" r="9" customHeight="1" ht="17.25">
      <c r="A9" s="231" t="s">
        <v>4917</v>
      </c>
      <c r="B9" s="232" t="s">
        <v>4918</v>
      </c>
      <c r="C9" s="267" t="s">
        <v>368</v>
      </c>
      <c r="D9" s="268" t="s">
        <v>7</v>
      </c>
      <c r="E9" s="268" t="s">
        <v>10</v>
      </c>
      <c r="F9" s="268" t="s">
        <v>8</v>
      </c>
      <c r="G9" s="268" t="s">
        <v>31</v>
      </c>
      <c r="H9" s="268" t="s">
        <v>76</v>
      </c>
      <c r="I9" s="2"/>
      <c r="J9" s="2"/>
    </row>
    <row x14ac:dyDescent="0.25" r="10" customHeight="1" ht="17.25">
      <c r="A10" s="24">
        <v>44749</v>
      </c>
      <c r="B10" s="118" t="s">
        <v>5263</v>
      </c>
      <c r="C10" s="138">
        <v>50</v>
      </c>
      <c r="D10" s="138">
        <v>150</v>
      </c>
      <c r="E10" s="138">
        <v>15</v>
      </c>
      <c r="F10" s="138">
        <v>50</v>
      </c>
      <c r="G10" s="138">
        <v>50</v>
      </c>
      <c r="H10" s="46"/>
      <c r="I10" s="4" t="s">
        <v>1731</v>
      </c>
      <c r="J10" s="4" t="s">
        <v>469</v>
      </c>
    </row>
    <row x14ac:dyDescent="0.25" r="11" customHeight="1" ht="17.25">
      <c r="A11" s="21" t="s">
        <v>5264</v>
      </c>
      <c r="B11" s="22"/>
      <c r="C11" s="23">
        <f>SUM(C10)</f>
      </c>
      <c r="D11" s="23">
        <f>SUM(D10)</f>
      </c>
      <c r="E11" s="23">
        <f>SUM(E10)</f>
      </c>
      <c r="F11" s="23">
        <f>SUM(F10)</f>
      </c>
      <c r="G11" s="23">
        <f>SUM(G10)</f>
      </c>
      <c r="H11" s="23">
        <f>SUM(H10)</f>
      </c>
      <c r="I11" s="2"/>
      <c r="J11" s="2"/>
    </row>
    <row x14ac:dyDescent="0.25" r="12" customHeight="1" ht="17.25">
      <c r="A12" s="269"/>
      <c r="B12" s="129"/>
      <c r="C12" s="391"/>
      <c r="D12" s="391"/>
      <c r="E12" s="391"/>
      <c r="F12" s="391"/>
      <c r="G12" s="391"/>
      <c r="H12" s="121"/>
      <c r="I12" s="2"/>
      <c r="J12" s="2"/>
    </row>
    <row x14ac:dyDescent="0.25" r="13" customHeight="1" ht="17.25">
      <c r="A13" s="21" t="s">
        <v>5265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"/>
      <c r="J13" s="2"/>
    </row>
    <row x14ac:dyDescent="0.25" r="14" customHeight="1" ht="17.25">
      <c r="A14" s="15" t="s">
        <v>2678</v>
      </c>
      <c r="B14" s="16" t="s">
        <v>5266</v>
      </c>
      <c r="C14" s="36"/>
      <c r="D14" s="17">
        <v>100</v>
      </c>
      <c r="E14" s="18"/>
      <c r="F14" s="18"/>
      <c r="G14" s="18"/>
      <c r="H14" s="18"/>
      <c r="I14" s="4" t="s">
        <v>1728</v>
      </c>
      <c r="J14" s="4" t="s">
        <v>469</v>
      </c>
    </row>
    <row x14ac:dyDescent="0.25" r="15" customHeight="1" ht="17.25">
      <c r="A15" s="15">
        <v>44571</v>
      </c>
      <c r="B15" s="16" t="s">
        <v>14</v>
      </c>
      <c r="C15" s="36"/>
      <c r="D15" s="17">
        <v>-100</v>
      </c>
      <c r="E15" s="18"/>
      <c r="F15" s="18"/>
      <c r="G15" s="18"/>
      <c r="H15" s="18"/>
      <c r="I15" s="4" t="s">
        <v>1728</v>
      </c>
      <c r="J15" s="4" t="s">
        <v>469</v>
      </c>
    </row>
    <row x14ac:dyDescent="0.25" r="16" customHeight="1" ht="17.25">
      <c r="A16" s="15">
        <v>44571</v>
      </c>
      <c r="B16" s="16" t="s">
        <v>5267</v>
      </c>
      <c r="C16" s="36"/>
      <c r="D16" s="36"/>
      <c r="E16" s="36"/>
      <c r="F16" s="36"/>
      <c r="G16" s="36"/>
      <c r="H16" s="17">
        <v>100</v>
      </c>
      <c r="I16" s="4" t="s">
        <v>1728</v>
      </c>
      <c r="J16" s="4" t="s">
        <v>469</v>
      </c>
    </row>
    <row x14ac:dyDescent="0.25" r="17" customHeight="1" ht="17.25">
      <c r="A17" s="21" t="s">
        <v>5268</v>
      </c>
      <c r="B17" s="22"/>
      <c r="C17" s="23">
        <f>SUM(C13:C16)</f>
      </c>
      <c r="D17" s="23">
        <f>SUM(D13:D16)</f>
      </c>
      <c r="E17" s="23">
        <f>SUM(E13:E16)</f>
      </c>
      <c r="F17" s="23">
        <f>SUM(F13:F16)</f>
      </c>
      <c r="G17" s="23">
        <f>SUM(G13:G16)</f>
      </c>
      <c r="H17" s="23">
        <f>SUM(H13:H16)</f>
      </c>
      <c r="I17" s="2"/>
      <c r="J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2"/>
      <c r="J18" s="2"/>
    </row>
    <row x14ac:dyDescent="0.25" r="19" customHeight="1" ht="17.25">
      <c r="A19" s="21" t="s">
        <v>5269</v>
      </c>
      <c r="B19" s="22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"/>
      <c r="J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2"/>
      <c r="J20" s="2"/>
    </row>
    <row x14ac:dyDescent="0.25" r="21" customHeight="1" ht="17.25">
      <c r="A21" s="21" t="s">
        <v>5270</v>
      </c>
      <c r="B21" s="22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"/>
      <c r="J21" s="2"/>
    </row>
    <row x14ac:dyDescent="0.25" r="22" customHeight="1" ht="17.25">
      <c r="A22" s="15">
        <v>44785</v>
      </c>
      <c r="B22" s="16" t="s">
        <v>14</v>
      </c>
      <c r="C22" s="36"/>
      <c r="D22" s="36"/>
      <c r="E22" s="36"/>
      <c r="F22" s="36"/>
      <c r="G22" s="17">
        <v>-50</v>
      </c>
      <c r="H22" s="36"/>
      <c r="I22" s="182" t="s">
        <v>1731</v>
      </c>
      <c r="J22" s="2"/>
    </row>
    <row x14ac:dyDescent="0.25" r="23" customHeight="1" ht="17.25">
      <c r="A23" s="21" t="s">
        <v>5271</v>
      </c>
      <c r="B23" s="22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"/>
      <c r="J23" s="2"/>
    </row>
    <row x14ac:dyDescent="0.25" r="24" customHeight="1" ht="17.25">
      <c r="A24" s="221"/>
      <c r="B24" s="155"/>
      <c r="C24" s="223"/>
      <c r="D24" s="223"/>
      <c r="E24" s="223"/>
      <c r="F24" s="223"/>
      <c r="G24" s="223"/>
      <c r="H24" s="223"/>
      <c r="I24" s="2"/>
      <c r="J24" s="2"/>
    </row>
    <row x14ac:dyDescent="0.25" r="25" customHeight="1" ht="17.25">
      <c r="A25" s="21" t="s">
        <v>5272</v>
      </c>
      <c r="B25" s="22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7" t="s">
        <v>1547</v>
      </c>
      <c r="J25" s="2"/>
    </row>
    <row x14ac:dyDescent="0.25" r="26" customHeight="1" ht="17.25">
      <c r="A26" s="15" t="s">
        <v>1886</v>
      </c>
      <c r="B26" s="118" t="s">
        <v>5273</v>
      </c>
      <c r="C26" s="36"/>
      <c r="D26" s="17">
        <v>20</v>
      </c>
      <c r="E26" s="36"/>
      <c r="F26" s="36"/>
      <c r="G26" s="36"/>
      <c r="H26" s="17">
        <v>9</v>
      </c>
      <c r="I26" s="182" t="s">
        <v>1728</v>
      </c>
      <c r="J26" s="182" t="s">
        <v>2082</v>
      </c>
    </row>
    <row x14ac:dyDescent="0.25" r="27" customHeight="1" ht="17.25">
      <c r="A27" s="21" t="s">
        <v>5274</v>
      </c>
      <c r="B27" s="22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7" t="s">
        <v>1547</v>
      </c>
      <c r="J27" s="2"/>
    </row>
    <row x14ac:dyDescent="0.25" r="28" customHeight="1" ht="17.25">
      <c r="A28" s="117">
        <v>45081</v>
      </c>
      <c r="B28" s="16" t="s">
        <v>14</v>
      </c>
      <c r="C28" s="17">
        <v>-25</v>
      </c>
      <c r="D28" s="17">
        <v>-33</v>
      </c>
      <c r="E28" s="17">
        <v>-4</v>
      </c>
      <c r="F28" s="36"/>
      <c r="G28" s="36"/>
      <c r="H28" s="17">
        <v>-20</v>
      </c>
      <c r="I28" s="182" t="s">
        <v>1728</v>
      </c>
      <c r="J28" s="182" t="s">
        <v>1547</v>
      </c>
    </row>
    <row x14ac:dyDescent="0.25" r="29" customHeight="1" ht="17.25">
      <c r="A29" s="21" t="s">
        <v>5275</v>
      </c>
      <c r="B29" s="22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7" t="s">
        <v>1547</v>
      </c>
      <c r="J29" s="2"/>
    </row>
    <row x14ac:dyDescent="0.25" r="30" customHeight="1" ht="17.25">
      <c r="A30" s="117"/>
      <c r="B30" s="16"/>
      <c r="C30" s="36"/>
      <c r="D30" s="36"/>
      <c r="E30" s="36"/>
      <c r="F30" s="36"/>
      <c r="G30" s="36"/>
      <c r="H30" s="36"/>
      <c r="I30" s="2"/>
      <c r="J30" s="2"/>
    </row>
    <row x14ac:dyDescent="0.25" r="31" customHeight="1" ht="17.25">
      <c r="A31" s="21" t="s">
        <v>5276</v>
      </c>
      <c r="B31" s="22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7" t="s">
        <v>1547</v>
      </c>
      <c r="J31" s="2"/>
    </row>
    <row x14ac:dyDescent="0.25" r="32" customHeight="1" ht="17.25">
      <c r="A32" s="117"/>
      <c r="B32" s="16"/>
      <c r="C32" s="36"/>
      <c r="D32" s="36"/>
      <c r="E32" s="36"/>
      <c r="F32" s="36"/>
      <c r="G32" s="36"/>
      <c r="H32" s="36"/>
      <c r="I32" s="2"/>
      <c r="J32" s="2"/>
    </row>
    <row x14ac:dyDescent="0.25" r="33" customHeight="1" ht="18">
      <c r="A33" s="21" t="s">
        <v>5277</v>
      </c>
      <c r="B33" s="22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7" t="s">
        <v>1547</v>
      </c>
      <c r="J33" s="2"/>
    </row>
    <row x14ac:dyDescent="0.25" r="34" customHeight="1" ht="17.25">
      <c r="A34" s="15"/>
      <c r="B34" s="16"/>
      <c r="C34" s="36"/>
      <c r="D34" s="36"/>
      <c r="E34" s="36"/>
      <c r="F34" s="36"/>
      <c r="G34" s="36"/>
      <c r="H34" s="36"/>
      <c r="I34" s="2"/>
      <c r="J34" s="2"/>
    </row>
    <row x14ac:dyDescent="0.25" r="35" customHeight="1" ht="17.25">
      <c r="A35" s="21" t="s">
        <v>5278</v>
      </c>
      <c r="B35" s="22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7" t="s">
        <v>1547</v>
      </c>
      <c r="J35" s="2"/>
    </row>
    <row x14ac:dyDescent="0.25" r="36" customHeight="1" ht="17.25">
      <c r="A36" s="15"/>
      <c r="B36" s="16"/>
      <c r="C36" s="36"/>
      <c r="D36" s="36"/>
      <c r="E36" s="36"/>
      <c r="F36" s="36"/>
      <c r="G36" s="36"/>
      <c r="H36" s="36"/>
      <c r="I36" s="2"/>
      <c r="J36" s="2"/>
    </row>
    <row x14ac:dyDescent="0.25" r="37" customHeight="1" ht="17.25">
      <c r="A37" s="21" t="s">
        <v>5279</v>
      </c>
      <c r="B37" s="22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7" t="s">
        <v>1547</v>
      </c>
      <c r="J37" s="2"/>
    </row>
    <row x14ac:dyDescent="0.25" r="38" customHeight="1" ht="17.25">
      <c r="A38" s="15"/>
      <c r="B38" s="16"/>
      <c r="C38" s="36"/>
      <c r="D38" s="36"/>
      <c r="E38" s="36"/>
      <c r="F38" s="36"/>
      <c r="G38" s="36"/>
      <c r="H38" s="36"/>
      <c r="I38" s="2"/>
      <c r="J38" s="2"/>
    </row>
    <row x14ac:dyDescent="0.25" r="39" customHeight="1" ht="17.25">
      <c r="A39" s="21" t="s">
        <v>5280</v>
      </c>
      <c r="B39" s="22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7" t="s">
        <v>1547</v>
      </c>
      <c r="J39" s="2"/>
    </row>
    <row x14ac:dyDescent="0.25" r="40" customHeight="1" ht="17.25">
      <c r="A40" s="15"/>
      <c r="B40" s="16"/>
      <c r="C40" s="36"/>
      <c r="D40" s="36"/>
      <c r="E40" s="36"/>
      <c r="F40" s="36"/>
      <c r="G40" s="36"/>
      <c r="H40" s="36"/>
      <c r="I40" s="2"/>
      <c r="J40" s="2"/>
    </row>
    <row x14ac:dyDescent="0.25" r="41" customHeight="1" ht="17.25">
      <c r="A41" s="21" t="s">
        <v>5281</v>
      </c>
      <c r="B41" s="22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7" t="s">
        <v>2082</v>
      </c>
      <c r="J41" s="2"/>
    </row>
    <row x14ac:dyDescent="0.25" r="42" customHeight="1" ht="17.25">
      <c r="A42" s="15"/>
      <c r="B42" s="16"/>
      <c r="C42" s="36"/>
      <c r="D42" s="18"/>
      <c r="E42" s="36"/>
      <c r="F42" s="36"/>
      <c r="G42" s="18"/>
      <c r="H42" s="18"/>
      <c r="I42" s="2"/>
      <c r="J42" s="2"/>
    </row>
    <row x14ac:dyDescent="0.25" r="43" customHeight="1" ht="17.25">
      <c r="A43" s="21" t="s">
        <v>5282</v>
      </c>
      <c r="B43" s="22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7" t="s">
        <v>1547</v>
      </c>
      <c r="J43" s="2"/>
    </row>
    <row x14ac:dyDescent="0.25" r="44" customHeight="1" ht="17.25">
      <c r="A44" s="15">
        <v>45180</v>
      </c>
      <c r="B44" s="16" t="s">
        <v>14</v>
      </c>
      <c r="C44" s="17">
        <v>-15</v>
      </c>
      <c r="D44" s="18"/>
      <c r="E44" s="17">
        <v>-11</v>
      </c>
      <c r="F44" s="17">
        <v>-50</v>
      </c>
      <c r="G44" s="18"/>
      <c r="H44" s="18"/>
      <c r="I44" s="4" t="s">
        <v>1731</v>
      </c>
      <c r="J44" s="4" t="s">
        <v>2013</v>
      </c>
    </row>
    <row x14ac:dyDescent="0.25" r="45" customHeight="1" ht="17.25">
      <c r="A45" s="21" t="s">
        <v>5283</v>
      </c>
      <c r="B45" s="22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7" t="s">
        <v>2013</v>
      </c>
      <c r="J45" s="2"/>
    </row>
    <row x14ac:dyDescent="0.25" r="46" customHeight="1" ht="17.25">
      <c r="A46" s="15">
        <v>45444</v>
      </c>
      <c r="B46" s="16" t="s">
        <v>14</v>
      </c>
      <c r="C46" s="17">
        <v>-10</v>
      </c>
      <c r="D46" s="17">
        <v>-23</v>
      </c>
      <c r="E46" s="36"/>
      <c r="F46" s="36"/>
      <c r="G46" s="18"/>
      <c r="H46" s="17">
        <v>-17</v>
      </c>
      <c r="I46" s="4" t="s">
        <v>5284</v>
      </c>
      <c r="J46" s="2"/>
    </row>
    <row x14ac:dyDescent="0.25" r="47" customHeight="1" ht="17.25">
      <c r="A47" s="21" t="s">
        <v>5285</v>
      </c>
      <c r="B47" s="22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3">
        <f>SUM(H45:H46)</f>
      </c>
      <c r="I47" s="7" t="s">
        <v>2013</v>
      </c>
      <c r="J47" s="2"/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2"/>
      <c r="J48" s="2"/>
    </row>
    <row x14ac:dyDescent="0.25" r="49" customHeight="1" ht="17.25">
      <c r="A49" s="21" t="s">
        <v>5185</v>
      </c>
      <c r="B49" s="22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7" t="s">
        <v>2013</v>
      </c>
      <c r="J49" s="2"/>
    </row>
    <row x14ac:dyDescent="0.25" r="50" customHeight="1" ht="17.25">
      <c r="A50" s="15"/>
      <c r="B50" s="16"/>
      <c r="C50" s="36"/>
      <c r="D50" s="36"/>
      <c r="E50" s="36"/>
      <c r="F50" s="36"/>
      <c r="G50" s="36"/>
      <c r="H50" s="36"/>
      <c r="I50" s="2"/>
      <c r="J50" s="2"/>
    </row>
    <row x14ac:dyDescent="0.25" r="51" customHeight="1" ht="17.25">
      <c r="A51" s="21" t="s">
        <v>5187</v>
      </c>
      <c r="B51" s="22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7" t="s">
        <v>2013</v>
      </c>
      <c r="J51" s="2"/>
    </row>
    <row x14ac:dyDescent="0.25" r="52" customHeight="1" ht="17.25">
      <c r="A52" s="15"/>
      <c r="B52" s="16"/>
      <c r="C52" s="36"/>
      <c r="D52" s="36"/>
      <c r="E52" s="36"/>
      <c r="F52" s="36"/>
      <c r="G52" s="36"/>
      <c r="H52" s="36"/>
      <c r="I52" s="2"/>
      <c r="J52" s="2"/>
    </row>
    <row x14ac:dyDescent="0.25" r="53" customHeight="1" ht="17.25">
      <c r="A53" s="62" t="s">
        <v>5190</v>
      </c>
      <c r="B53" s="149"/>
      <c r="C53" s="81">
        <f>SUM(C51:C52)</f>
      </c>
      <c r="D53" s="80">
        <f>SUM(D51:D52)</f>
      </c>
      <c r="E53" s="81">
        <f>SUM(E51:E52)</f>
      </c>
      <c r="F53" s="81">
        <f>SUM(F51:F52)</f>
      </c>
      <c r="G53" s="81">
        <f>SUM(G51:G52)</f>
      </c>
      <c r="H53" s="80">
        <f>SUM(H51:H52)</f>
      </c>
      <c r="I53" s="2"/>
      <c r="J53" s="2"/>
    </row>
    <row x14ac:dyDescent="0.25" r="54" customHeight="1" ht="17.25">
      <c r="A54" s="15"/>
      <c r="B54" s="16"/>
      <c r="C54" s="36"/>
      <c r="D54" s="36"/>
      <c r="E54" s="36"/>
      <c r="F54" s="36"/>
      <c r="G54" s="36"/>
      <c r="H54" s="36"/>
      <c r="I54" s="2"/>
      <c r="J54" s="2"/>
    </row>
    <row x14ac:dyDescent="0.25" r="55" customHeight="1" ht="15.75">
      <c r="A55" s="15"/>
      <c r="B55" s="16"/>
      <c r="C55" s="36"/>
      <c r="D55" s="36"/>
      <c r="E55" s="36"/>
      <c r="F55" s="36"/>
      <c r="G55" s="36"/>
      <c r="H55" s="36"/>
      <c r="I55" s="2"/>
      <c r="J55" s="2"/>
    </row>
    <row x14ac:dyDescent="0.25" r="56" customHeight="1" ht="17.25">
      <c r="A56" s="15"/>
      <c r="B56" s="16"/>
      <c r="C56" s="36"/>
      <c r="D56" s="36"/>
      <c r="E56" s="36"/>
      <c r="F56" s="36"/>
      <c r="G56" s="36"/>
      <c r="H56" s="36"/>
      <c r="I56" s="2"/>
      <c r="J56" s="2"/>
    </row>
    <row x14ac:dyDescent="0.25" r="57" customHeight="1" ht="17.25">
      <c r="A57" s="15"/>
      <c r="B57" s="16"/>
      <c r="C57" s="18"/>
      <c r="D57" s="18"/>
      <c r="E57" s="18"/>
      <c r="F57" s="18"/>
      <c r="G57" s="18"/>
      <c r="H57" s="18"/>
      <c r="I57" s="2"/>
      <c r="J57" s="2"/>
    </row>
    <row x14ac:dyDescent="0.25" r="58" customHeight="1" ht="17.25">
      <c r="A58" s="38"/>
      <c r="B58" s="182"/>
      <c r="C58" s="267" t="s">
        <v>368</v>
      </c>
      <c r="D58" s="268" t="s">
        <v>7</v>
      </c>
      <c r="E58" s="268" t="s">
        <v>10</v>
      </c>
      <c r="F58" s="268" t="s">
        <v>8</v>
      </c>
      <c r="G58" s="268" t="s">
        <v>31</v>
      </c>
      <c r="H58" s="268" t="s">
        <v>76</v>
      </c>
      <c r="I58" s="2"/>
      <c r="J58" s="2"/>
    </row>
    <row x14ac:dyDescent="0.25" r="59" customHeight="1" ht="17.25">
      <c r="A59" s="564" t="s">
        <v>5131</v>
      </c>
      <c r="B59" s="565"/>
      <c r="C59" s="8"/>
      <c r="D59" s="8"/>
      <c r="E59" s="8"/>
      <c r="F59" s="8"/>
      <c r="G59" s="8"/>
      <c r="H59" s="8"/>
      <c r="I59" s="2"/>
      <c r="J59" s="2"/>
    </row>
    <row x14ac:dyDescent="0.25" r="60" customHeight="1" ht="17.25">
      <c r="A60" s="38"/>
      <c r="B60" s="182"/>
      <c r="C60" s="27"/>
      <c r="D60" s="849"/>
      <c r="E60" s="849"/>
      <c r="F60" s="849"/>
      <c r="G60" s="849"/>
      <c r="H60" s="849"/>
      <c r="I60" s="2"/>
      <c r="J60" s="2"/>
    </row>
    <row x14ac:dyDescent="0.25" r="61" customHeight="1" ht="17.25">
      <c r="A61" s="127" t="s">
        <v>5133</v>
      </c>
      <c r="B61" s="128"/>
      <c r="C61" s="8"/>
      <c r="D61" s="8"/>
      <c r="E61" s="8"/>
      <c r="F61" s="8"/>
      <c r="G61" s="8"/>
      <c r="H61" s="8"/>
      <c r="I61" s="2"/>
      <c r="J61" s="2"/>
    </row>
    <row x14ac:dyDescent="0.25" r="62" customHeight="1" ht="17.25">
      <c r="A62" s="487" t="s">
        <v>2588</v>
      </c>
      <c r="B62" s="4"/>
      <c r="C62" s="5"/>
      <c r="D62" s="5"/>
      <c r="E62" s="5"/>
      <c r="F62" s="5"/>
      <c r="G62" s="114"/>
      <c r="H62" s="8"/>
      <c r="I62" s="2"/>
      <c r="J62" s="2"/>
    </row>
    <row x14ac:dyDescent="0.25" r="63" customHeight="1" ht="17.25">
      <c r="A63" s="487" t="s">
        <v>2589</v>
      </c>
      <c r="B63" s="488"/>
      <c r="C63" s="489"/>
      <c r="D63" s="489"/>
      <c r="E63" s="489"/>
      <c r="F63" s="489"/>
      <c r="G63" s="561"/>
      <c r="H63" s="489"/>
      <c r="I63" s="2"/>
      <c r="J63" s="2"/>
    </row>
    <row x14ac:dyDescent="0.25" r="64" customHeight="1" ht="17.25">
      <c r="A64" s="37"/>
      <c r="B64" s="2"/>
      <c r="C64" s="3"/>
      <c r="D64" s="3"/>
      <c r="E64" s="3"/>
      <c r="F64" s="3"/>
      <c r="G64" s="3"/>
      <c r="H64" s="3"/>
      <c r="I64" s="2"/>
      <c r="J64" s="2"/>
    </row>
    <row x14ac:dyDescent="0.25" r="65" customHeight="1" ht="17.25">
      <c r="A65" s="771" t="s">
        <v>5258</v>
      </c>
      <c r="B65" s="772"/>
      <c r="C65" s="773"/>
      <c r="D65" s="305"/>
      <c r="E65" s="305"/>
      <c r="F65" s="3"/>
      <c r="G65" s="5" t="s">
        <v>5239</v>
      </c>
      <c r="H65" s="3"/>
      <c r="I65" s="2"/>
      <c r="J65" s="2"/>
    </row>
    <row x14ac:dyDescent="0.25" r="66" customHeight="1" ht="17.25">
      <c r="A66" s="771" t="s">
        <v>5259</v>
      </c>
      <c r="B66" s="772"/>
      <c r="C66" s="773"/>
      <c r="D66" s="305"/>
      <c r="E66" s="305"/>
      <c r="F66" s="3"/>
      <c r="G66" s="5" t="s">
        <v>5240</v>
      </c>
      <c r="H66" s="3"/>
      <c r="I66" s="2"/>
      <c r="J66" s="2"/>
    </row>
    <row x14ac:dyDescent="0.25" r="67" customHeight="1" ht="17.25">
      <c r="A67" s="771" t="s">
        <v>5260</v>
      </c>
      <c r="B67" s="772"/>
      <c r="C67" s="773"/>
      <c r="D67" s="305"/>
      <c r="E67" s="305"/>
      <c r="F67" s="3"/>
      <c r="G67" s="3"/>
      <c r="H67" s="3"/>
      <c r="I67" s="2"/>
      <c r="J67" s="2"/>
    </row>
    <row x14ac:dyDescent="0.25" r="68" customHeight="1" ht="17.25">
      <c r="A68" s="37"/>
      <c r="B68" s="2"/>
      <c r="C68" s="3"/>
      <c r="D68" s="3"/>
      <c r="E68" s="3"/>
      <c r="F68" s="3"/>
      <c r="G68" s="3"/>
      <c r="H68" s="3"/>
      <c r="I68" s="2"/>
      <c r="J68" s="2"/>
    </row>
    <row x14ac:dyDescent="0.25" r="69" customHeight="1" ht="17.25">
      <c r="A69" s="37"/>
      <c r="B69" s="2"/>
      <c r="C69" s="3"/>
      <c r="D69" s="3"/>
      <c r="E69" s="3"/>
      <c r="F69" s="3"/>
      <c r="G69" s="3"/>
      <c r="H69" s="3"/>
      <c r="I69" s="2"/>
      <c r="J69" s="2"/>
    </row>
    <row x14ac:dyDescent="0.25" r="70" customHeight="1" ht="17.25">
      <c r="A70" s="1" t="s">
        <v>5286</v>
      </c>
      <c r="B70" s="2"/>
      <c r="C70" s="3"/>
      <c r="D70" s="3"/>
      <c r="E70" s="3"/>
      <c r="F70" s="3"/>
      <c r="G70" s="3"/>
      <c r="H70" s="3"/>
      <c r="I70" s="2"/>
      <c r="J70" s="2"/>
    </row>
    <row x14ac:dyDescent="0.25" r="71" customHeight="1" ht="17.25">
      <c r="A71" s="1" t="s">
        <v>5287</v>
      </c>
      <c r="B71" s="2"/>
      <c r="C71" s="3"/>
      <c r="D71" s="3"/>
      <c r="E71" s="3"/>
      <c r="F71" s="3"/>
      <c r="G71" s="3"/>
      <c r="H71" s="3"/>
      <c r="I71" s="2"/>
      <c r="J71" s="2"/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9"/>
  <sheetViews>
    <sheetView workbookViewId="0"/>
  </sheetViews>
  <sheetFormatPr defaultRowHeight="15" x14ac:dyDescent="0.25"/>
  <cols>
    <col min="1" max="1" style="88" width="13.290714285714287" customWidth="1" bestFit="1"/>
    <col min="2" max="2" style="88" width="20.719285714285714" customWidth="1" bestFit="1"/>
    <col min="3" max="3" style="41" width="10.576428571428572" customWidth="1" bestFit="1"/>
    <col min="4" max="4" style="41" width="10.576428571428572" customWidth="1" bestFit="1"/>
    <col min="5" max="5" style="40" width="13.005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4" t="s">
        <v>3890</v>
      </c>
      <c r="B1" s="83"/>
      <c r="C1" s="3"/>
      <c r="D1" s="3"/>
      <c r="E1" s="2"/>
      <c r="F1" s="2"/>
      <c r="G1" s="2"/>
      <c r="H1" s="2"/>
    </row>
    <row x14ac:dyDescent="0.25" r="2" customHeight="1" ht="17.25">
      <c r="A2" s="83"/>
      <c r="B2" s="83"/>
      <c r="C2" s="3"/>
      <c r="D2" s="3"/>
      <c r="E2" s="2"/>
      <c r="F2" s="2"/>
      <c r="G2" s="2"/>
      <c r="H2" s="2"/>
    </row>
    <row x14ac:dyDescent="0.25" r="3" customHeight="1" ht="17.25">
      <c r="A3" s="4" t="s">
        <v>5038</v>
      </c>
      <c r="B3" s="83"/>
      <c r="C3" s="3"/>
      <c r="D3" s="3"/>
      <c r="E3" s="2"/>
      <c r="F3" s="2"/>
      <c r="G3" s="2"/>
      <c r="H3" s="2"/>
    </row>
    <row x14ac:dyDescent="0.25" r="4" customHeight="1" ht="17.25">
      <c r="A4" s="4" t="s">
        <v>5217</v>
      </c>
      <c r="B4" s="83"/>
      <c r="C4" s="3"/>
      <c r="D4" s="3"/>
      <c r="E4" s="2"/>
      <c r="F4" s="2"/>
      <c r="G4" s="2"/>
      <c r="H4" s="2"/>
    </row>
    <row x14ac:dyDescent="0.25" r="5" customHeight="1" ht="17.25">
      <c r="A5" s="4" t="s">
        <v>5241</v>
      </c>
      <c r="B5" s="83"/>
      <c r="C5" s="3"/>
      <c r="D5" s="3"/>
      <c r="E5" s="2"/>
      <c r="F5" s="2"/>
      <c r="G5" s="2"/>
      <c r="H5" s="2"/>
    </row>
    <row x14ac:dyDescent="0.25" r="6" customHeight="1" ht="17.25">
      <c r="A6" s="4" t="s">
        <v>5242</v>
      </c>
      <c r="B6" s="83"/>
      <c r="C6" s="272">
        <v>270000</v>
      </c>
      <c r="D6" s="272">
        <v>130000</v>
      </c>
      <c r="E6" s="2"/>
      <c r="F6" s="2"/>
      <c r="G6" s="2"/>
      <c r="H6" s="2"/>
    </row>
    <row x14ac:dyDescent="0.25" r="7" customHeight="1" ht="17.25">
      <c r="A7" s="83"/>
      <c r="B7" s="83"/>
      <c r="C7" s="11">
        <v>23000</v>
      </c>
      <c r="D7" s="11">
        <v>11500</v>
      </c>
      <c r="E7" s="2"/>
      <c r="F7" s="2"/>
      <c r="G7" s="2"/>
      <c r="H7" s="2"/>
    </row>
    <row x14ac:dyDescent="0.25" r="8" customHeight="1" ht="17.25">
      <c r="A8" s="420" t="s">
        <v>4917</v>
      </c>
      <c r="B8" s="232" t="s">
        <v>4918</v>
      </c>
      <c r="C8" s="268" t="s">
        <v>31</v>
      </c>
      <c r="D8" s="268" t="s">
        <v>32</v>
      </c>
      <c r="E8" s="2"/>
      <c r="F8" s="2"/>
      <c r="G8" s="2"/>
      <c r="H8" s="2"/>
    </row>
    <row x14ac:dyDescent="0.25" r="9" customHeight="1" ht="17.25">
      <c r="A9" s="16" t="s">
        <v>2136</v>
      </c>
      <c r="B9" s="16" t="s">
        <v>5243</v>
      </c>
      <c r="C9" s="17">
        <v>10</v>
      </c>
      <c r="D9" s="17">
        <v>50</v>
      </c>
      <c r="E9" s="182" t="s">
        <v>1731</v>
      </c>
      <c r="F9" s="2"/>
      <c r="G9" s="2"/>
      <c r="H9" s="2"/>
    </row>
    <row x14ac:dyDescent="0.25" r="10" customHeight="1" ht="17.25">
      <c r="A10" s="165" t="s">
        <v>5244</v>
      </c>
      <c r="B10" s="22"/>
      <c r="C10" s="23">
        <f>SUM(C9:C9)</f>
      </c>
      <c r="D10" s="23">
        <f>SUM(D9:D9)</f>
      </c>
      <c r="E10" s="2"/>
      <c r="F10" s="2"/>
      <c r="G10" s="2"/>
      <c r="H10" s="2"/>
    </row>
    <row x14ac:dyDescent="0.25" r="11" customHeight="1" ht="16.5">
      <c r="A11" s="117"/>
      <c r="B11" s="16"/>
      <c r="C11" s="36"/>
      <c r="D11" s="36"/>
      <c r="E11" s="2"/>
      <c r="F11" s="2"/>
      <c r="G11" s="2"/>
      <c r="H11" s="2"/>
    </row>
    <row x14ac:dyDescent="0.25" r="12" customHeight="1" ht="17.25">
      <c r="A12" s="165" t="s">
        <v>5245</v>
      </c>
      <c r="B12" s="22"/>
      <c r="C12" s="23">
        <f>SUM(C10:C11)</f>
      </c>
      <c r="D12" s="23">
        <f>SUM(D10:D11)</f>
      </c>
      <c r="E12" s="2"/>
      <c r="F12" s="2"/>
      <c r="G12" s="2"/>
      <c r="H12" s="2"/>
    </row>
    <row x14ac:dyDescent="0.25" r="13" customHeight="1" ht="17.25">
      <c r="A13" s="117"/>
      <c r="B13" s="16"/>
      <c r="C13" s="36"/>
      <c r="D13" s="36"/>
      <c r="E13" s="2"/>
      <c r="F13" s="2"/>
      <c r="G13" s="2"/>
      <c r="H13" s="2"/>
    </row>
    <row x14ac:dyDescent="0.25" r="14" customHeight="1" ht="17.25">
      <c r="A14" s="165" t="s">
        <v>5246</v>
      </c>
      <c r="B14" s="22"/>
      <c r="C14" s="23">
        <f>SUM(C12:C13)</f>
      </c>
      <c r="D14" s="23">
        <f>SUM(D12:D13)</f>
      </c>
      <c r="E14" s="2"/>
      <c r="F14" s="2"/>
      <c r="G14" s="2"/>
      <c r="H14" s="2"/>
    </row>
    <row x14ac:dyDescent="0.25" r="15" customHeight="1" ht="17.25">
      <c r="A15" s="117"/>
      <c r="B15" s="16"/>
      <c r="C15" s="36"/>
      <c r="D15" s="36"/>
      <c r="E15" s="2"/>
      <c r="F15" s="2"/>
      <c r="G15" s="2"/>
      <c r="H15" s="2"/>
    </row>
    <row x14ac:dyDescent="0.25" r="16" customHeight="1" ht="17.25">
      <c r="A16" s="165" t="s">
        <v>5247</v>
      </c>
      <c r="B16" s="22"/>
      <c r="C16" s="23">
        <f>SUM(C14:C15)</f>
      </c>
      <c r="D16" s="23">
        <f>SUM(D14:D15)</f>
      </c>
      <c r="E16" s="7" t="s">
        <v>1547</v>
      </c>
      <c r="F16" s="2"/>
      <c r="G16" s="2"/>
      <c r="H16" s="2"/>
    </row>
    <row x14ac:dyDescent="0.25" r="17" customHeight="1" ht="17.25">
      <c r="A17" s="16"/>
      <c r="B17" s="16"/>
      <c r="C17" s="36"/>
      <c r="D17" s="36"/>
      <c r="E17" s="2"/>
      <c r="F17" s="2"/>
      <c r="G17" s="2"/>
      <c r="H17" s="2"/>
    </row>
    <row x14ac:dyDescent="0.25" r="18" customHeight="1" ht="17.25">
      <c r="A18" s="165" t="s">
        <v>5248</v>
      </c>
      <c r="B18" s="22"/>
      <c r="C18" s="23">
        <f>SUM(C16:C17)</f>
      </c>
      <c r="D18" s="23">
        <f>SUM(D16:D17)</f>
      </c>
      <c r="E18" s="7" t="s">
        <v>1547</v>
      </c>
      <c r="F18" s="2"/>
      <c r="G18" s="2"/>
      <c r="H18" s="2"/>
    </row>
    <row x14ac:dyDescent="0.25" r="19" customHeight="1" ht="17.25">
      <c r="A19" s="16"/>
      <c r="B19" s="16"/>
      <c r="C19" s="36"/>
      <c r="D19" s="36"/>
      <c r="E19" s="2"/>
      <c r="F19" s="2"/>
      <c r="G19" s="2"/>
      <c r="H19" s="2"/>
    </row>
    <row x14ac:dyDescent="0.25" r="20" customHeight="1" ht="17.25">
      <c r="A20" s="165" t="s">
        <v>5249</v>
      </c>
      <c r="B20" s="22"/>
      <c r="C20" s="23">
        <f>SUM(C18:C19)</f>
      </c>
      <c r="D20" s="23">
        <f>SUM(D18:D19)</f>
      </c>
      <c r="E20" s="7" t="s">
        <v>1547</v>
      </c>
      <c r="F20" s="2"/>
      <c r="G20" s="2"/>
      <c r="H20" s="2"/>
    </row>
    <row x14ac:dyDescent="0.25" r="21" customHeight="1" ht="17.25">
      <c r="A21" s="16"/>
      <c r="B21" s="16"/>
      <c r="C21" s="36"/>
      <c r="D21" s="36"/>
      <c r="E21" s="2"/>
      <c r="F21" s="2"/>
      <c r="G21" s="2"/>
      <c r="H21" s="2"/>
    </row>
    <row x14ac:dyDescent="0.25" r="22" customHeight="1" ht="17.25">
      <c r="A22" s="165" t="s">
        <v>5250</v>
      </c>
      <c r="B22" s="22"/>
      <c r="C22" s="23">
        <f>SUM(C20:C21)</f>
      </c>
      <c r="D22" s="23">
        <f>SUM(D20:D21)</f>
      </c>
      <c r="E22" s="7" t="s">
        <v>1547</v>
      </c>
      <c r="F22" s="2"/>
      <c r="G22" s="2"/>
      <c r="H22" s="2"/>
    </row>
    <row x14ac:dyDescent="0.25" r="23" customHeight="1" ht="17.25">
      <c r="A23" s="16"/>
      <c r="B23" s="16"/>
      <c r="C23" s="36"/>
      <c r="D23" s="36"/>
      <c r="E23" s="2"/>
      <c r="F23" s="2"/>
      <c r="G23" s="2"/>
      <c r="H23" s="2"/>
    </row>
    <row x14ac:dyDescent="0.25" r="24" customHeight="1" ht="17.25">
      <c r="A24" s="165" t="s">
        <v>5251</v>
      </c>
      <c r="B24" s="22"/>
      <c r="C24" s="23">
        <f>SUM(C22:C23)</f>
      </c>
      <c r="D24" s="23">
        <f>SUM(D22:D23)</f>
      </c>
      <c r="E24" s="7" t="s">
        <v>1547</v>
      </c>
      <c r="F24" s="2"/>
      <c r="G24" s="2"/>
      <c r="H24" s="2"/>
    </row>
    <row x14ac:dyDescent="0.25" r="25" customHeight="1" ht="17.25">
      <c r="A25" s="16"/>
      <c r="B25" s="16"/>
      <c r="C25" s="36"/>
      <c r="D25" s="36"/>
      <c r="E25" s="2"/>
      <c r="F25" s="2"/>
      <c r="G25" s="2"/>
      <c r="H25" s="2"/>
    </row>
    <row x14ac:dyDescent="0.25" r="26" customHeight="1" ht="17.25">
      <c r="A26" s="165" t="s">
        <v>5252</v>
      </c>
      <c r="B26" s="22"/>
      <c r="C26" s="23">
        <f>SUM(C24:C25)</f>
      </c>
      <c r="D26" s="23">
        <f>SUM(D24:D25)</f>
      </c>
      <c r="E26" s="7" t="s">
        <v>1547</v>
      </c>
      <c r="F26" s="2"/>
      <c r="G26" s="2"/>
      <c r="H26" s="2"/>
    </row>
    <row x14ac:dyDescent="0.25" r="27" customHeight="1" ht="17.25">
      <c r="A27" s="16"/>
      <c r="B27" s="16"/>
      <c r="C27" s="36"/>
      <c r="D27" s="36"/>
      <c r="E27" s="2"/>
      <c r="F27" s="2"/>
      <c r="G27" s="2"/>
      <c r="H27" s="2"/>
    </row>
    <row x14ac:dyDescent="0.25" r="28" customHeight="1" ht="17.25">
      <c r="A28" s="165" t="s">
        <v>5253</v>
      </c>
      <c r="B28" s="22"/>
      <c r="C28" s="23">
        <f>SUM(C26:C27)</f>
      </c>
      <c r="D28" s="23">
        <f>SUM(D26:D27)</f>
      </c>
      <c r="E28" s="7" t="s">
        <v>1547</v>
      </c>
      <c r="F28" s="2"/>
      <c r="G28" s="2"/>
      <c r="H28" s="2"/>
    </row>
    <row x14ac:dyDescent="0.25" r="29" customHeight="1" ht="17.25">
      <c r="A29" s="16"/>
      <c r="B29" s="16"/>
      <c r="C29" s="36"/>
      <c r="D29" s="36"/>
      <c r="E29" s="2"/>
      <c r="F29" s="2"/>
      <c r="G29" s="2"/>
      <c r="H29" s="2"/>
    </row>
    <row x14ac:dyDescent="0.25" r="30" customHeight="1" ht="17.25">
      <c r="A30" s="165" t="s">
        <v>5254</v>
      </c>
      <c r="B30" s="22"/>
      <c r="C30" s="23">
        <f>SUM(C28:C29)</f>
      </c>
      <c r="D30" s="23">
        <f>SUM(D28:D29)</f>
      </c>
      <c r="E30" s="7" t="s">
        <v>1547</v>
      </c>
      <c r="F30" s="2"/>
      <c r="G30" s="2"/>
      <c r="H30" s="2"/>
    </row>
    <row x14ac:dyDescent="0.25" r="31" customHeight="1" ht="17.25">
      <c r="A31" s="16"/>
      <c r="B31" s="16"/>
      <c r="C31" s="36"/>
      <c r="D31" s="36"/>
      <c r="E31" s="2"/>
      <c r="F31" s="2"/>
      <c r="G31" s="2"/>
      <c r="H31" s="2"/>
    </row>
    <row x14ac:dyDescent="0.25" r="32" customHeight="1" ht="17.25">
      <c r="A32" s="165" t="s">
        <v>5255</v>
      </c>
      <c r="B32" s="22"/>
      <c r="C32" s="23">
        <f>SUM(C30:C31)</f>
      </c>
      <c r="D32" s="23">
        <f>SUM(D30:D31)</f>
      </c>
      <c r="E32" s="7" t="s">
        <v>1547</v>
      </c>
      <c r="F32" s="2"/>
      <c r="G32" s="2"/>
      <c r="H32" s="2"/>
    </row>
    <row x14ac:dyDescent="0.25" r="33" customHeight="1" ht="17.25">
      <c r="A33" s="16"/>
      <c r="B33" s="16"/>
      <c r="C33" s="36"/>
      <c r="D33" s="36"/>
      <c r="E33" s="2"/>
      <c r="F33" s="2"/>
      <c r="G33" s="2"/>
      <c r="H33" s="2"/>
    </row>
    <row x14ac:dyDescent="0.25" r="34" customHeight="1" ht="17.25">
      <c r="A34" s="165" t="s">
        <v>5256</v>
      </c>
      <c r="B34" s="22"/>
      <c r="C34" s="23">
        <f>SUM(C32:C33)</f>
      </c>
      <c r="D34" s="23">
        <f>SUM(D32:D33)</f>
      </c>
      <c r="E34" s="7" t="s">
        <v>1547</v>
      </c>
      <c r="F34" s="2"/>
      <c r="G34" s="2"/>
      <c r="H34" s="2"/>
    </row>
    <row x14ac:dyDescent="0.25" r="35" customHeight="1" ht="17.25">
      <c r="A35" s="16"/>
      <c r="B35" s="16"/>
      <c r="C35" s="36"/>
      <c r="D35" s="36"/>
      <c r="E35" s="2"/>
      <c r="F35" s="2"/>
      <c r="G35" s="2"/>
      <c r="H35" s="2"/>
    </row>
    <row x14ac:dyDescent="0.25" r="36" customHeight="1" ht="17.25">
      <c r="A36" s="165" t="s">
        <v>5257</v>
      </c>
      <c r="B36" s="22"/>
      <c r="C36" s="23">
        <f>SUM(C34:C35)</f>
      </c>
      <c r="D36" s="23">
        <f>SUM(D34:D35)</f>
      </c>
      <c r="E36" s="7" t="s">
        <v>1547</v>
      </c>
      <c r="F36" s="2"/>
      <c r="G36" s="2"/>
      <c r="H36" s="2"/>
    </row>
    <row x14ac:dyDescent="0.25" r="37" customHeight="1" ht="17.25">
      <c r="A37" s="16"/>
      <c r="B37" s="16"/>
      <c r="C37" s="36"/>
      <c r="D37" s="36"/>
      <c r="E37" s="2"/>
      <c r="F37" s="2"/>
      <c r="G37" s="2"/>
      <c r="H37" s="2"/>
    </row>
    <row x14ac:dyDescent="0.25" r="38" customHeight="1" ht="17.25">
      <c r="A38" s="16"/>
      <c r="B38" s="16"/>
      <c r="C38" s="36"/>
      <c r="D38" s="36"/>
      <c r="E38" s="2"/>
      <c r="F38" s="2"/>
      <c r="G38" s="2"/>
      <c r="H38" s="2"/>
    </row>
    <row x14ac:dyDescent="0.25" r="39" customHeight="1" ht="17.25">
      <c r="A39" s="16"/>
      <c r="B39" s="16"/>
      <c r="C39" s="36"/>
      <c r="D39" s="36"/>
      <c r="E39" s="2"/>
      <c r="F39" s="2"/>
      <c r="G39" s="2"/>
      <c r="H39" s="2"/>
    </row>
    <row x14ac:dyDescent="0.25" r="40" customHeight="1" ht="17.25">
      <c r="A40" s="16"/>
      <c r="B40" s="16"/>
      <c r="C40" s="36"/>
      <c r="D40" s="36"/>
      <c r="E40" s="2"/>
      <c r="F40" s="2"/>
      <c r="G40" s="2"/>
      <c r="H40" s="2"/>
    </row>
    <row x14ac:dyDescent="0.25" r="41" customHeight="1" ht="17.25">
      <c r="A41" s="16"/>
      <c r="B41" s="16"/>
      <c r="C41" s="36"/>
      <c r="D41" s="36"/>
      <c r="E41" s="2"/>
      <c r="F41" s="2"/>
      <c r="G41" s="2"/>
      <c r="H41" s="2"/>
    </row>
    <row x14ac:dyDescent="0.25" r="42" customHeight="1" ht="17.25">
      <c r="A42" s="565" t="s">
        <v>5131</v>
      </c>
      <c r="B42" s="565"/>
      <c r="C42" s="8"/>
      <c r="D42" s="8"/>
      <c r="E42" s="7"/>
      <c r="F42" s="7"/>
      <c r="G42" s="7"/>
      <c r="H42" s="7"/>
    </row>
    <row x14ac:dyDescent="0.25" r="43" customHeight="1" ht="17.25">
      <c r="A43" s="128" t="s">
        <v>5133</v>
      </c>
      <c r="B43" s="128"/>
      <c r="C43" s="3"/>
      <c r="D43" s="3"/>
      <c r="E43" s="2"/>
      <c r="F43" s="2"/>
      <c r="G43" s="2"/>
      <c r="H43" s="2"/>
    </row>
    <row x14ac:dyDescent="0.25" r="44" customHeight="1" ht="17.25">
      <c r="A44" s="488" t="s">
        <v>2588</v>
      </c>
      <c r="B44" s="4"/>
      <c r="C44" s="114"/>
      <c r="D44" s="8"/>
      <c r="E44" s="2"/>
      <c r="F44" s="2"/>
      <c r="G44" s="2"/>
      <c r="H44" s="2"/>
    </row>
    <row x14ac:dyDescent="0.25" r="45" customHeight="1" ht="17.25">
      <c r="A45" s="488" t="s">
        <v>2589</v>
      </c>
      <c r="B45" s="488"/>
      <c r="C45" s="561"/>
      <c r="D45" s="8"/>
      <c r="E45" s="2"/>
      <c r="F45" s="2"/>
      <c r="G45" s="2"/>
      <c r="H45" s="2"/>
    </row>
    <row x14ac:dyDescent="0.25" r="46" customHeight="1" ht="17.25">
      <c r="A46" s="83"/>
      <c r="B46" s="83"/>
      <c r="C46" s="3"/>
      <c r="D46" s="3"/>
      <c r="E46" s="2"/>
      <c r="F46" s="2"/>
      <c r="G46" s="2"/>
      <c r="H46" s="2"/>
    </row>
    <row x14ac:dyDescent="0.25" r="47" customHeight="1" ht="17.25">
      <c r="A47" s="772" t="s">
        <v>5258</v>
      </c>
      <c r="B47" s="772"/>
      <c r="C47" s="3"/>
      <c r="D47" s="3"/>
      <c r="E47" s="2"/>
      <c r="F47" s="2"/>
      <c r="G47" s="2"/>
      <c r="H47" s="2"/>
    </row>
    <row x14ac:dyDescent="0.25" r="48" customHeight="1" ht="17.25">
      <c r="A48" s="772" t="s">
        <v>5259</v>
      </c>
      <c r="B48" s="772"/>
      <c r="C48" s="3"/>
      <c r="D48" s="3"/>
      <c r="E48" s="2"/>
      <c r="F48" s="2"/>
      <c r="G48" s="2"/>
      <c r="H48" s="2"/>
    </row>
    <row x14ac:dyDescent="0.25" r="49" customHeight="1" ht="17.25">
      <c r="A49" s="772" t="s">
        <v>5260</v>
      </c>
      <c r="B49" s="772"/>
      <c r="C49" s="3"/>
      <c r="D49" s="3"/>
      <c r="E49" s="2"/>
      <c r="F49" s="2"/>
      <c r="G49" s="2"/>
      <c r="H49" s="2"/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/>
  </sheetViews>
  <sheetFormatPr defaultRowHeight="15" x14ac:dyDescent="0.25"/>
  <cols>
    <col min="1" max="1" style="39" width="14.576428571428572" customWidth="1" bestFit="1"/>
    <col min="2" max="2" style="40" width="20.719285714285714" customWidth="1" bestFit="1"/>
    <col min="3" max="3" style="41" width="10.576428571428572" customWidth="1" bestFit="1"/>
    <col min="4" max="4" style="41" width="10.576428571428572" customWidth="1" bestFit="1"/>
    <col min="5" max="5" style="41" width="10.576428571428572" customWidth="1" bestFit="1"/>
    <col min="6" max="6" style="41" width="10.576428571428572" customWidth="1" bestFit="1"/>
    <col min="7" max="7" style="41" width="12.290714285714287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1" width="10.576428571428572" customWidth="1" bestFit="1"/>
    <col min="12" max="12" style="41" width="10.576428571428572" customWidth="1" bestFit="1"/>
    <col min="13" max="13" style="41" width="10.576428571428572" customWidth="1" bestFit="1"/>
    <col min="14" max="14" style="41" width="10.576428571428572" customWidth="1" bestFit="1"/>
    <col min="15" max="15" style="41" width="10.576428571428572" customWidth="1" bestFit="1"/>
    <col min="16" max="16" style="40" width="12.43357142857143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</row>
    <row x14ac:dyDescent="0.25" r="3" customHeight="1" ht="17.25">
      <c r="A3" s="1" t="s">
        <v>5038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5217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2"/>
    </row>
    <row x14ac:dyDescent="0.25" r="5" customHeight="1" ht="17.25">
      <c r="A5" s="1" t="s">
        <v>5218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2"/>
    </row>
    <row x14ac:dyDescent="0.25" r="6" customHeight="1" ht="17.25">
      <c r="A6" s="1" t="s">
        <v>5219</v>
      </c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/>
    </row>
    <row x14ac:dyDescent="0.25" r="7" customHeight="1" ht="17.25">
      <c r="A7" s="1" t="s">
        <v>5220</v>
      </c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2"/>
    </row>
    <row x14ac:dyDescent="0.25" r="8" customHeight="1" ht="17.25">
      <c r="A8" s="1" t="s">
        <v>5221</v>
      </c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x14ac:dyDescent="0.25" r="9" customHeight="1" ht="17.25">
      <c r="A9" s="1" t="s">
        <v>5222</v>
      </c>
      <c r="B9" s="2"/>
      <c r="C9" s="419">
        <v>200000</v>
      </c>
      <c r="D9" s="419">
        <v>52500</v>
      </c>
      <c r="E9" s="419">
        <v>255000</v>
      </c>
      <c r="F9" s="419">
        <v>270000</v>
      </c>
      <c r="G9" s="419">
        <v>580000</v>
      </c>
      <c r="H9" s="419">
        <v>175000</v>
      </c>
      <c r="I9" s="419">
        <v>130000</v>
      </c>
      <c r="J9" s="419">
        <v>60000</v>
      </c>
      <c r="K9" s="419">
        <v>160000</v>
      </c>
      <c r="L9" s="419">
        <v>50000</v>
      </c>
      <c r="M9" s="419">
        <v>7500</v>
      </c>
      <c r="N9" s="419">
        <v>140000</v>
      </c>
      <c r="O9" s="272"/>
      <c r="P9" s="2"/>
    </row>
    <row x14ac:dyDescent="0.25" r="10" customHeight="1" ht="17.25">
      <c r="A10" s="37"/>
      <c r="B10" s="2"/>
      <c r="C10" s="11">
        <v>6000</v>
      </c>
      <c r="D10" s="11">
        <v>4250</v>
      </c>
      <c r="E10" s="11">
        <v>20000</v>
      </c>
      <c r="F10" s="11">
        <v>23000</v>
      </c>
      <c r="G10" s="11">
        <v>42000</v>
      </c>
      <c r="H10" s="11">
        <v>6000</v>
      </c>
      <c r="I10" s="11">
        <v>11500</v>
      </c>
      <c r="J10" s="11">
        <v>4500</v>
      </c>
      <c r="K10" s="11">
        <v>5000</v>
      </c>
      <c r="L10" s="11">
        <v>4250</v>
      </c>
      <c r="M10" s="11">
        <v>1500</v>
      </c>
      <c r="N10" s="11">
        <v>20000</v>
      </c>
      <c r="O10" s="11"/>
      <c r="P10" s="2"/>
    </row>
    <row x14ac:dyDescent="0.25" r="11" customHeight="1" ht="17.25">
      <c r="A11" s="231" t="s">
        <v>4917</v>
      </c>
      <c r="B11" s="232" t="s">
        <v>4918</v>
      </c>
      <c r="C11" s="267" t="s">
        <v>368</v>
      </c>
      <c r="D11" s="268" t="s">
        <v>7</v>
      </c>
      <c r="E11" s="268" t="s">
        <v>10</v>
      </c>
      <c r="F11" s="268" t="s">
        <v>31</v>
      </c>
      <c r="G11" s="268" t="s">
        <v>1626</v>
      </c>
      <c r="H11" s="268" t="s">
        <v>6</v>
      </c>
      <c r="I11" s="268" t="s">
        <v>32</v>
      </c>
      <c r="J11" s="268" t="s">
        <v>8</v>
      </c>
      <c r="K11" s="268" t="s">
        <v>75</v>
      </c>
      <c r="L11" s="268" t="s">
        <v>76</v>
      </c>
      <c r="M11" s="268" t="s">
        <v>9</v>
      </c>
      <c r="N11" s="268" t="s">
        <v>369</v>
      </c>
      <c r="O11" s="268"/>
      <c r="P11" s="2"/>
    </row>
    <row x14ac:dyDescent="0.25" r="12" customHeight="1" ht="17.25">
      <c r="A12" s="15">
        <v>45293</v>
      </c>
      <c r="B12" s="16" t="s">
        <v>5223</v>
      </c>
      <c r="C12" s="450">
        <v>30</v>
      </c>
      <c r="D12" s="450">
        <v>70</v>
      </c>
      <c r="E12" s="450">
        <v>50</v>
      </c>
      <c r="F12" s="450">
        <v>49</v>
      </c>
      <c r="G12" s="36"/>
      <c r="H12" s="36"/>
      <c r="I12" s="36"/>
      <c r="J12" s="36"/>
      <c r="K12" s="36"/>
      <c r="L12" s="36"/>
      <c r="M12" s="36"/>
      <c r="N12" s="36"/>
      <c r="O12" s="36"/>
      <c r="P12" s="182" t="s">
        <v>1731</v>
      </c>
    </row>
    <row x14ac:dyDescent="0.25" r="13" customHeight="1" ht="17.25">
      <c r="A13" s="15">
        <v>45324</v>
      </c>
      <c r="B13" s="16" t="s">
        <v>5224</v>
      </c>
      <c r="C13" s="60"/>
      <c r="D13" s="36"/>
      <c r="E13" s="450">
        <v>55</v>
      </c>
      <c r="F13" s="60"/>
      <c r="G13" s="450">
        <v>14</v>
      </c>
      <c r="H13" s="36"/>
      <c r="I13" s="36"/>
      <c r="J13" s="36"/>
      <c r="K13" s="36"/>
      <c r="L13" s="36"/>
      <c r="M13" s="36"/>
      <c r="N13" s="36"/>
      <c r="O13" s="36"/>
      <c r="P13" s="182" t="s">
        <v>1728</v>
      </c>
    </row>
    <row x14ac:dyDescent="0.25" r="14" customHeight="1" ht="17.25">
      <c r="A14" s="33">
        <v>45414</v>
      </c>
      <c r="B14" s="16" t="s">
        <v>5225</v>
      </c>
      <c r="C14" s="60"/>
      <c r="D14" s="36"/>
      <c r="E14" s="36"/>
      <c r="F14" s="60"/>
      <c r="G14" s="450">
        <v>5</v>
      </c>
      <c r="H14" s="36"/>
      <c r="I14" s="36"/>
      <c r="J14" s="36"/>
      <c r="K14" s="36"/>
      <c r="L14" s="36"/>
      <c r="M14" s="36"/>
      <c r="N14" s="36"/>
      <c r="O14" s="36"/>
      <c r="P14" s="182" t="s">
        <v>1728</v>
      </c>
    </row>
    <row x14ac:dyDescent="0.25" r="15" customHeight="1" ht="17.25">
      <c r="A15" s="54">
        <v>45414</v>
      </c>
      <c r="B15" s="55" t="s">
        <v>14</v>
      </c>
      <c r="C15" s="58"/>
      <c r="D15" s="18"/>
      <c r="E15" s="103">
        <v>-4</v>
      </c>
      <c r="F15" s="58"/>
      <c r="G15" s="58"/>
      <c r="H15" s="18"/>
      <c r="I15" s="18"/>
      <c r="J15" s="18"/>
      <c r="K15" s="18"/>
      <c r="L15" s="18"/>
      <c r="M15" s="18"/>
      <c r="N15" s="18"/>
      <c r="O15" s="18"/>
      <c r="P15" s="4" t="s">
        <v>5117</v>
      </c>
    </row>
    <row x14ac:dyDescent="0.25" r="16" customHeight="1" ht="17.25">
      <c r="A16" s="33">
        <v>45475</v>
      </c>
      <c r="B16" s="16" t="s">
        <v>2175</v>
      </c>
      <c r="C16" s="60"/>
      <c r="D16" s="450">
        <v>150</v>
      </c>
      <c r="E16" s="36"/>
      <c r="F16" s="60"/>
      <c r="G16" s="60"/>
      <c r="H16" s="450">
        <v>30</v>
      </c>
      <c r="I16" s="36"/>
      <c r="J16" s="36"/>
      <c r="K16" s="36"/>
      <c r="L16" s="36"/>
      <c r="M16" s="36"/>
      <c r="N16" s="36"/>
      <c r="O16" s="36"/>
      <c r="P16" s="182" t="s">
        <v>1731</v>
      </c>
    </row>
    <row x14ac:dyDescent="0.25" r="17" customHeight="1" ht="17.25">
      <c r="A17" s="15">
        <v>45628</v>
      </c>
      <c r="B17" s="118" t="s">
        <v>5226</v>
      </c>
      <c r="C17" s="263"/>
      <c r="D17" s="263"/>
      <c r="E17" s="98"/>
      <c r="F17" s="263"/>
      <c r="G17" s="263"/>
      <c r="H17" s="208">
        <v>95</v>
      </c>
      <c r="I17" s="46"/>
      <c r="J17" s="46"/>
      <c r="K17" s="46"/>
      <c r="L17" s="46"/>
      <c r="M17" s="46"/>
      <c r="N17" s="46"/>
      <c r="O17" s="98"/>
      <c r="P17" s="4" t="s">
        <v>1731</v>
      </c>
    </row>
    <row x14ac:dyDescent="0.25" r="18" customHeight="1" ht="17.25">
      <c r="A18" s="33" t="s">
        <v>2617</v>
      </c>
      <c r="B18" s="16" t="s">
        <v>5227</v>
      </c>
      <c r="C18" s="514"/>
      <c r="D18" s="514"/>
      <c r="E18" s="208">
        <v>100</v>
      </c>
      <c r="F18" s="514"/>
      <c r="G18" s="514"/>
      <c r="H18" s="514"/>
      <c r="I18" s="208">
        <v>98</v>
      </c>
      <c r="J18" s="208">
        <v>50</v>
      </c>
      <c r="K18" s="514"/>
      <c r="L18" s="514"/>
      <c r="M18" s="514"/>
      <c r="N18" s="514"/>
      <c r="O18" s="46"/>
      <c r="P18" s="4" t="s">
        <v>1731</v>
      </c>
    </row>
    <row x14ac:dyDescent="0.25" r="19" customHeight="1" ht="17.25">
      <c r="A19" s="62" t="s">
        <v>3918</v>
      </c>
      <c r="B19" s="149"/>
      <c r="C19" s="64">
        <f>SUM(C12:C18)</f>
      </c>
      <c r="D19" s="64">
        <f>SUM(D12:D18)</f>
      </c>
      <c r="E19" s="64">
        <f>SUM(E12:E18)</f>
      </c>
      <c r="F19" s="64">
        <f>SUM(F12:F18)</f>
      </c>
      <c r="G19" s="64">
        <f>SUM(G12:G18)</f>
      </c>
      <c r="H19" s="64">
        <f>SUM(H12:H18)</f>
      </c>
      <c r="I19" s="64">
        <f>SUM(I12:I18)</f>
      </c>
      <c r="J19" s="64">
        <f>SUM(J12:J18)</f>
      </c>
      <c r="K19" s="376"/>
      <c r="L19" s="376"/>
      <c r="M19" s="376"/>
      <c r="N19" s="376"/>
      <c r="O19" s="187">
        <f>SUM(O12:O18)</f>
      </c>
      <c r="P19" s="2"/>
    </row>
    <row x14ac:dyDescent="0.25" r="20" customHeight="1" ht="17.25">
      <c r="A20" s="33" t="s">
        <v>2560</v>
      </c>
      <c r="B20" s="16" t="s">
        <v>5228</v>
      </c>
      <c r="C20" s="20"/>
      <c r="D20" s="130">
        <v>50</v>
      </c>
      <c r="E20" s="20"/>
      <c r="F20" s="20"/>
      <c r="G20" s="20"/>
      <c r="H20" s="130">
        <v>50</v>
      </c>
      <c r="I20" s="20"/>
      <c r="J20" s="130">
        <v>44</v>
      </c>
      <c r="K20" s="130">
        <v>80</v>
      </c>
      <c r="L20" s="20"/>
      <c r="M20" s="130">
        <v>200</v>
      </c>
      <c r="N20" s="35"/>
      <c r="O20" s="20"/>
      <c r="P20" s="182" t="s">
        <v>1728</v>
      </c>
    </row>
    <row x14ac:dyDescent="0.25" r="21" customHeight="1" ht="17.25">
      <c r="A21" s="33" t="s">
        <v>3614</v>
      </c>
      <c r="B21" s="16" t="s">
        <v>5229</v>
      </c>
      <c r="C21" s="130">
        <v>50</v>
      </c>
      <c r="D21" s="20"/>
      <c r="E21" s="20"/>
      <c r="F21" s="20"/>
      <c r="G21" s="20"/>
      <c r="H21" s="20"/>
      <c r="I21" s="20"/>
      <c r="J21" s="57"/>
      <c r="K21" s="130">
        <v>60</v>
      </c>
      <c r="L21" s="20"/>
      <c r="M21" s="57"/>
      <c r="N21" s="130">
        <v>20</v>
      </c>
      <c r="O21" s="20"/>
      <c r="P21" s="4" t="s">
        <v>1728</v>
      </c>
    </row>
    <row x14ac:dyDescent="0.25" r="22" customHeight="1" ht="17.25">
      <c r="A22" s="33" t="s">
        <v>2931</v>
      </c>
      <c r="B22" s="34" t="s">
        <v>2175</v>
      </c>
      <c r="C22" s="57"/>
      <c r="D22" s="130">
        <v>100</v>
      </c>
      <c r="E22" s="20"/>
      <c r="F22" s="20"/>
      <c r="G22" s="20"/>
      <c r="H22" s="130">
        <v>80</v>
      </c>
      <c r="I22" s="20"/>
      <c r="J22" s="57"/>
      <c r="K22" s="20"/>
      <c r="L22" s="20"/>
      <c r="M22" s="130">
        <v>522</v>
      </c>
      <c r="N22" s="20"/>
      <c r="O22" s="20"/>
      <c r="P22" s="4" t="s">
        <v>1728</v>
      </c>
    </row>
    <row x14ac:dyDescent="0.25" r="23" customHeight="1" ht="17.25">
      <c r="A23" s="33" t="s">
        <v>2227</v>
      </c>
      <c r="B23" s="34" t="s">
        <v>5230</v>
      </c>
      <c r="C23" s="450">
        <v>50</v>
      </c>
      <c r="D23" s="450">
        <v>100</v>
      </c>
      <c r="E23" s="450">
        <v>55</v>
      </c>
      <c r="F23" s="450">
        <v>30</v>
      </c>
      <c r="G23" s="18"/>
      <c r="H23" s="450">
        <v>50</v>
      </c>
      <c r="I23" s="18"/>
      <c r="J23" s="58"/>
      <c r="K23" s="450">
        <v>20</v>
      </c>
      <c r="L23" s="450">
        <v>20</v>
      </c>
      <c r="M23" s="18"/>
      <c r="N23" s="18"/>
      <c r="O23" s="18"/>
      <c r="P23" s="4" t="s">
        <v>1895</v>
      </c>
    </row>
    <row x14ac:dyDescent="0.25" r="24" customHeight="1" ht="17.25">
      <c r="A24" s="33" t="s">
        <v>2227</v>
      </c>
      <c r="B24" s="16" t="s">
        <v>2175</v>
      </c>
      <c r="C24" s="18"/>
      <c r="D24" s="450">
        <v>63</v>
      </c>
      <c r="E24" s="18"/>
      <c r="F24" s="18"/>
      <c r="G24" s="18"/>
      <c r="H24" s="450">
        <v>55</v>
      </c>
      <c r="I24" s="18"/>
      <c r="J24" s="450">
        <v>26</v>
      </c>
      <c r="K24" s="450">
        <v>5</v>
      </c>
      <c r="L24" s="450">
        <v>10</v>
      </c>
      <c r="M24" s="18"/>
      <c r="N24" s="18"/>
      <c r="O24" s="18"/>
      <c r="P24" s="4" t="s">
        <v>1728</v>
      </c>
    </row>
    <row x14ac:dyDescent="0.25" r="25" customHeight="1" ht="17.25">
      <c r="A25" s="62" t="s">
        <v>3920</v>
      </c>
      <c r="B25" s="149"/>
      <c r="C25" s="64">
        <f>SUM(C19:C24)</f>
      </c>
      <c r="D25" s="64">
        <f>SUM(D19:D24)</f>
      </c>
      <c r="E25" s="64">
        <f>SUM(E19:E24)</f>
      </c>
      <c r="F25" s="64">
        <f>SUM(F19:F24)</f>
      </c>
      <c r="G25" s="64">
        <f>SUM(G19:G24)</f>
      </c>
      <c r="H25" s="64">
        <f>SUM(H19:H24)</f>
      </c>
      <c r="I25" s="64">
        <f>SUM(I19:I24)</f>
      </c>
      <c r="J25" s="64">
        <f>SUM(J19:J24)</f>
      </c>
      <c r="K25" s="64">
        <f>SUM(K19:K24)</f>
      </c>
      <c r="L25" s="64">
        <f>SUM(L19:L24)</f>
      </c>
      <c r="M25" s="64">
        <f>SUM(M19:M24)</f>
      </c>
      <c r="N25" s="64">
        <f>SUM(N19:N24)</f>
      </c>
      <c r="O25" s="187">
        <f>SUM(O19:O24)</f>
      </c>
      <c r="P25" s="2"/>
    </row>
    <row x14ac:dyDescent="0.25" r="26" customHeight="1" ht="17.25">
      <c r="A26" s="33" t="s">
        <v>2068</v>
      </c>
      <c r="B26" s="34" t="s">
        <v>5231</v>
      </c>
      <c r="C26" s="18"/>
      <c r="D26" s="17">
        <v>125</v>
      </c>
      <c r="E26" s="18"/>
      <c r="F26" s="18"/>
      <c r="G26" s="18"/>
      <c r="H26" s="36"/>
      <c r="I26" s="18"/>
      <c r="J26" s="36"/>
      <c r="K26" s="36"/>
      <c r="L26" s="36"/>
      <c r="M26" s="18"/>
      <c r="N26" s="18"/>
      <c r="O26" s="18"/>
      <c r="P26" s="4" t="s">
        <v>1731</v>
      </c>
    </row>
    <row x14ac:dyDescent="0.25" r="27" customHeight="1" ht="17.25">
      <c r="A27" s="33" t="s">
        <v>2257</v>
      </c>
      <c r="B27" s="34" t="s">
        <v>5232</v>
      </c>
      <c r="C27" s="17">
        <v>60</v>
      </c>
      <c r="D27" s="17">
        <v>200</v>
      </c>
      <c r="E27" s="36"/>
      <c r="F27" s="36"/>
      <c r="G27" s="36"/>
      <c r="H27" s="36"/>
      <c r="I27" s="36"/>
      <c r="J27" s="36"/>
      <c r="K27" s="36"/>
      <c r="L27" s="36"/>
      <c r="M27" s="17">
        <v>200</v>
      </c>
      <c r="N27" s="36"/>
      <c r="O27" s="36"/>
      <c r="P27" s="182" t="s">
        <v>5233</v>
      </c>
    </row>
    <row x14ac:dyDescent="0.25" r="28" customHeight="1" ht="17.25">
      <c r="A28" s="15" t="s">
        <v>2184</v>
      </c>
      <c r="B28" s="16" t="s">
        <v>5234</v>
      </c>
      <c r="C28" s="17">
        <v>60</v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182" t="s">
        <v>5235</v>
      </c>
    </row>
    <row x14ac:dyDescent="0.25" r="29" customHeight="1" ht="17.25">
      <c r="A29" s="33" t="s">
        <v>2261</v>
      </c>
      <c r="B29" s="34" t="s">
        <v>5236</v>
      </c>
      <c r="C29" s="18"/>
      <c r="D29" s="18"/>
      <c r="E29" s="17">
        <v>50</v>
      </c>
      <c r="F29" s="17">
        <v>50</v>
      </c>
      <c r="G29" s="18"/>
      <c r="H29" s="18"/>
      <c r="I29" s="17">
        <v>140</v>
      </c>
      <c r="J29" s="18"/>
      <c r="K29" s="18"/>
      <c r="L29" s="18"/>
      <c r="M29" s="18"/>
      <c r="N29" s="18"/>
      <c r="O29" s="18"/>
      <c r="P29" s="4" t="s">
        <v>1728</v>
      </c>
    </row>
    <row x14ac:dyDescent="0.25" r="30" customHeight="1" ht="17.25">
      <c r="A30" s="33">
        <v>45357</v>
      </c>
      <c r="B30" s="34" t="s">
        <v>5237</v>
      </c>
      <c r="C30" s="18"/>
      <c r="D30" s="18"/>
      <c r="E30" s="18"/>
      <c r="F30" s="18"/>
      <c r="G30" s="18"/>
      <c r="H30" s="18"/>
      <c r="I30" s="17">
        <v>95</v>
      </c>
      <c r="J30" s="18"/>
      <c r="K30" s="18"/>
      <c r="L30" s="18"/>
      <c r="M30" s="18"/>
      <c r="N30" s="18"/>
      <c r="O30" s="18"/>
      <c r="P30" s="4" t="s">
        <v>1728</v>
      </c>
    </row>
    <row x14ac:dyDescent="0.25" r="31" customHeight="1" ht="17.25">
      <c r="A31" s="24"/>
      <c r="B31" s="2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2"/>
    </row>
    <row x14ac:dyDescent="0.25" r="32" customHeight="1" ht="17.25">
      <c r="A32" s="117"/>
      <c r="B32" s="118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2"/>
    </row>
    <row x14ac:dyDescent="0.25" r="33" customHeight="1" ht="17.25">
      <c r="A33" s="185" t="s">
        <v>57</v>
      </c>
      <c r="B33" s="186"/>
      <c r="C33" s="187">
        <f>SUM(C19:C24)</f>
      </c>
      <c r="D33" s="187">
        <f>SUM(D19:D24)</f>
      </c>
      <c r="E33" s="187">
        <f>SUM(E19:E24)</f>
      </c>
      <c r="F33" s="187">
        <f>SUM(F19:F24)</f>
      </c>
      <c r="G33" s="187">
        <f>SUM(G19:G24)</f>
      </c>
      <c r="H33" s="187">
        <f>SUM(H19:H24)</f>
      </c>
      <c r="I33" s="187">
        <f>SUM(I19:I24)</f>
      </c>
      <c r="J33" s="187">
        <f>SUM(J19:J24)</f>
      </c>
      <c r="K33" s="187">
        <f>SUM(K19:K24)</f>
      </c>
      <c r="L33" s="187">
        <f>SUM(L19:L24)</f>
      </c>
      <c r="M33" s="187">
        <f>SUM(M19:M24)</f>
      </c>
      <c r="N33" s="187">
        <f>SUM(N19:N24)</f>
      </c>
      <c r="O33" s="187">
        <f>SUM(O19:O24)</f>
      </c>
      <c r="P33" s="2"/>
    </row>
    <row x14ac:dyDescent="0.25" r="34" customHeight="1" ht="17.25">
      <c r="A34" s="185" t="s">
        <v>5238</v>
      </c>
      <c r="B34" s="186"/>
      <c r="C34" s="188">
        <v>222</v>
      </c>
      <c r="D34" s="188">
        <v>658</v>
      </c>
      <c r="E34" s="188">
        <v>317</v>
      </c>
      <c r="F34" s="188">
        <v>79</v>
      </c>
      <c r="G34" s="188">
        <v>24</v>
      </c>
      <c r="H34" s="188">
        <v>360</v>
      </c>
      <c r="I34" s="189">
        <v>100</v>
      </c>
      <c r="J34" s="189">
        <v>484</v>
      </c>
      <c r="K34" s="189">
        <v>194</v>
      </c>
      <c r="L34" s="189">
        <v>178</v>
      </c>
      <c r="M34" s="189">
        <v>722</v>
      </c>
      <c r="N34" s="189">
        <v>20</v>
      </c>
      <c r="O34" s="151"/>
      <c r="P34" s="2"/>
    </row>
    <row x14ac:dyDescent="0.25" r="35" customHeight="1" ht="17.25">
      <c r="A35" s="37"/>
      <c r="B35" s="2"/>
      <c r="C35" s="94">
        <f>SUM(C34-C33)</f>
      </c>
      <c r="D35" s="94">
        <f>SUM(D34-D33)</f>
      </c>
      <c r="E35" s="94">
        <f>SUM(E34-E33)</f>
      </c>
      <c r="F35" s="94">
        <f>SUM(F34-F33)</f>
      </c>
      <c r="G35" s="94">
        <f>SUM(G34-G33)</f>
      </c>
      <c r="H35" s="94">
        <f>SUM(H34-H33)</f>
      </c>
      <c r="I35" s="94">
        <f>SUM(I34-I33)</f>
      </c>
      <c r="J35" s="94">
        <f>SUM(J34-J33)</f>
      </c>
      <c r="K35" s="94">
        <f>SUM(K34-K33)</f>
      </c>
      <c r="L35" s="94">
        <f>SUM(L34-L33)</f>
      </c>
      <c r="M35" s="11">
        <f>SUM(M34-M33)</f>
      </c>
      <c r="N35" s="11">
        <f>SUM(N34-N33)</f>
      </c>
      <c r="O35" s="3"/>
      <c r="P35" s="2"/>
    </row>
    <row x14ac:dyDescent="0.25" r="36" customHeight="1" ht="17.25">
      <c r="A36" s="1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2"/>
    </row>
    <row x14ac:dyDescent="0.25" r="37" customHeight="1" ht="17.25">
      <c r="A37" s="1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2"/>
    </row>
    <row x14ac:dyDescent="0.25" r="38" customHeight="1" ht="17.25">
      <c r="A38" s="564" t="s">
        <v>5131</v>
      </c>
      <c r="B38" s="565"/>
      <c r="C38" s="8"/>
      <c r="D38" s="8"/>
      <c r="E38" s="8"/>
      <c r="F38" s="8"/>
      <c r="G38" s="8"/>
      <c r="H38" s="8"/>
      <c r="I38" s="3"/>
      <c r="J38" s="3"/>
      <c r="K38" s="3"/>
      <c r="L38" s="3"/>
      <c r="M38" s="3"/>
      <c r="N38" s="3"/>
      <c r="O38" s="3"/>
      <c r="P38" s="2"/>
    </row>
    <row x14ac:dyDescent="0.25" r="39" customHeight="1" ht="17.25">
      <c r="A39" s="37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</row>
    <row x14ac:dyDescent="0.25" r="40" customHeight="1" ht="17.25">
      <c r="A40" s="37"/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</row>
    <row x14ac:dyDescent="0.25" r="41" customHeight="1" ht="17.25">
      <c r="A41" s="1" t="s">
        <v>5239</v>
      </c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2"/>
    </row>
    <row x14ac:dyDescent="0.25" r="42" customHeight="1" ht="17.25">
      <c r="A42" s="1" t="s">
        <v>5240</v>
      </c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2"/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719285714285714" customWidth="1" bestFit="1"/>
    <col min="3" max="3" style="116" width="10.576428571428572" customWidth="1" bestFit="1"/>
    <col min="4" max="4" style="116" width="10.576428571428572" customWidth="1" bestFit="1"/>
    <col min="5" max="5" style="116" width="10.576428571428572" customWidth="1" bestFit="1"/>
    <col min="6" max="6" style="116" width="10.576428571428572" customWidth="1" bestFit="1"/>
    <col min="7" max="7" style="88" width="10.576428571428572" customWidth="1" bestFit="1"/>
    <col min="8" max="8" style="88" width="13.005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83"/>
      <c r="H1" s="83"/>
      <c r="I1" s="2"/>
      <c r="J1" s="2"/>
      <c r="K1" s="2"/>
    </row>
    <row x14ac:dyDescent="0.25" r="2" customHeight="1" ht="17.25">
      <c r="A2" s="37"/>
      <c r="B2" s="83"/>
      <c r="C2" s="3"/>
      <c r="D2" s="3"/>
      <c r="E2" s="3"/>
      <c r="F2" s="3"/>
      <c r="G2" s="83"/>
      <c r="H2" s="83"/>
      <c r="I2" s="2"/>
      <c r="J2" s="2"/>
      <c r="K2" s="2"/>
    </row>
    <row x14ac:dyDescent="0.25" r="3" customHeight="1" ht="17.25">
      <c r="A3" s="1" t="s">
        <v>5031</v>
      </c>
      <c r="B3" s="83"/>
      <c r="C3" s="3"/>
      <c r="D3" s="3"/>
      <c r="E3" s="3"/>
      <c r="F3" s="3"/>
      <c r="G3" s="83"/>
      <c r="H3" s="83"/>
      <c r="I3" s="2"/>
      <c r="J3" s="2"/>
      <c r="K3" s="2"/>
    </row>
    <row x14ac:dyDescent="0.25" r="4" customHeight="1" ht="17.25">
      <c r="A4" s="1" t="s">
        <v>5209</v>
      </c>
      <c r="B4" s="83"/>
      <c r="C4" s="3"/>
      <c r="D4" s="3"/>
      <c r="E4" s="3"/>
      <c r="F4" s="3"/>
      <c r="G4" s="83"/>
      <c r="H4" s="83"/>
      <c r="I4" s="2"/>
      <c r="J4" s="2"/>
      <c r="K4" s="2"/>
    </row>
    <row x14ac:dyDescent="0.25" r="5" customHeight="1" ht="17.25">
      <c r="A5" s="1" t="s">
        <v>5210</v>
      </c>
      <c r="B5" s="83"/>
      <c r="C5" s="419">
        <v>50000</v>
      </c>
      <c r="D5" s="419">
        <v>60000</v>
      </c>
      <c r="E5" s="419">
        <v>270000</v>
      </c>
      <c r="F5" s="419">
        <v>130000</v>
      </c>
      <c r="G5" s="83"/>
      <c r="H5" s="83"/>
      <c r="I5" s="2"/>
      <c r="J5" s="2"/>
      <c r="K5" s="2"/>
    </row>
    <row x14ac:dyDescent="0.25" r="6" customHeight="1" ht="17.25">
      <c r="A6" s="37"/>
      <c r="B6" s="83"/>
      <c r="C6" s="11">
        <v>4250</v>
      </c>
      <c r="D6" s="11">
        <v>4500</v>
      </c>
      <c r="E6" s="11">
        <v>23000</v>
      </c>
      <c r="F6" s="11">
        <v>11500</v>
      </c>
      <c r="G6" s="11"/>
      <c r="H6" s="83"/>
      <c r="I6" s="2"/>
      <c r="J6" s="2"/>
      <c r="K6" s="2"/>
    </row>
    <row x14ac:dyDescent="0.25" r="7" customHeight="1" ht="17.25">
      <c r="A7" s="231" t="s">
        <v>4917</v>
      </c>
      <c r="B7" s="232" t="s">
        <v>4918</v>
      </c>
      <c r="C7" s="268" t="s">
        <v>7</v>
      </c>
      <c r="D7" s="268" t="s">
        <v>8</v>
      </c>
      <c r="E7" s="268" t="s">
        <v>31</v>
      </c>
      <c r="F7" s="268" t="s">
        <v>32</v>
      </c>
      <c r="G7" s="493"/>
      <c r="H7" s="83"/>
      <c r="I7" s="2"/>
      <c r="J7" s="2"/>
      <c r="K7" s="2"/>
    </row>
    <row x14ac:dyDescent="0.25" r="8" customHeight="1" ht="17.25">
      <c r="A8" s="15" t="s">
        <v>2550</v>
      </c>
      <c r="B8" s="16" t="s">
        <v>5211</v>
      </c>
      <c r="C8" s="17">
        <v>190</v>
      </c>
      <c r="D8" s="17">
        <v>126</v>
      </c>
      <c r="E8" s="17">
        <v>20</v>
      </c>
      <c r="F8" s="17">
        <v>30</v>
      </c>
      <c r="G8" s="124"/>
      <c r="H8" s="4" t="s">
        <v>5088</v>
      </c>
      <c r="I8" s="2"/>
      <c r="J8" s="2"/>
      <c r="K8" s="2"/>
    </row>
    <row x14ac:dyDescent="0.25" r="9" customHeight="1" ht="17.25">
      <c r="A9" s="117">
        <v>45597</v>
      </c>
      <c r="B9" s="118" t="s">
        <v>14</v>
      </c>
      <c r="C9" s="138">
        <v>-85</v>
      </c>
      <c r="D9" s="138">
        <v>-110</v>
      </c>
      <c r="E9" s="138">
        <v>-17</v>
      </c>
      <c r="F9" s="138">
        <v>-30</v>
      </c>
      <c r="G9" s="118"/>
      <c r="H9" s="4" t="s">
        <v>1731</v>
      </c>
      <c r="I9" s="4" t="s">
        <v>5212</v>
      </c>
      <c r="J9" s="2"/>
      <c r="K9" s="182" t="s">
        <v>2013</v>
      </c>
    </row>
    <row x14ac:dyDescent="0.25" r="10" customHeight="1" ht="17.25">
      <c r="A10" s="21" t="s">
        <v>5213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2"/>
      <c r="H10" s="182" t="s">
        <v>2013</v>
      </c>
      <c r="I10" s="2"/>
      <c r="J10" s="2"/>
      <c r="K10" s="2"/>
    </row>
    <row x14ac:dyDescent="0.25" r="11" customHeight="1" ht="17.25">
      <c r="A11" s="33"/>
      <c r="B11" s="34"/>
      <c r="C11" s="35"/>
      <c r="D11" s="35"/>
      <c r="E11" s="35"/>
      <c r="F11" s="35"/>
      <c r="G11" s="34"/>
      <c r="H11" s="83"/>
      <c r="I11" s="2"/>
      <c r="J11" s="2"/>
      <c r="K11" s="2"/>
    </row>
    <row x14ac:dyDescent="0.25" r="12" customHeight="1" ht="17.25">
      <c r="A12" s="21" t="s">
        <v>5214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2"/>
      <c r="H12" s="182" t="s">
        <v>2013</v>
      </c>
      <c r="I12" s="2"/>
      <c r="J12" s="2"/>
      <c r="K12" s="2"/>
    </row>
    <row x14ac:dyDescent="0.25" r="13" customHeight="1" ht="17.25">
      <c r="A13" s="33"/>
      <c r="B13" s="34"/>
      <c r="C13" s="35"/>
      <c r="D13" s="35"/>
      <c r="E13" s="35"/>
      <c r="F13" s="35"/>
      <c r="G13" s="34"/>
      <c r="H13" s="83"/>
      <c r="I13" s="2"/>
      <c r="J13" s="2"/>
      <c r="K13" s="2"/>
    </row>
    <row x14ac:dyDescent="0.25" r="14" customHeight="1" ht="17.25">
      <c r="A14" s="62" t="s">
        <v>5215</v>
      </c>
      <c r="B14" s="149"/>
      <c r="C14" s="80">
        <f>SUM(C12:C13)</f>
      </c>
      <c r="D14" s="80">
        <f>SUM(D12:D13)</f>
      </c>
      <c r="E14" s="80">
        <f>SUM(E12:E13)</f>
      </c>
      <c r="F14" s="81">
        <f>SUM(F12:F13)</f>
      </c>
      <c r="G14" s="149"/>
      <c r="H14" s="83"/>
      <c r="I14" s="2"/>
      <c r="J14" s="2"/>
      <c r="K14" s="2"/>
    </row>
    <row x14ac:dyDescent="0.25" r="15" customHeight="1" ht="17.25">
      <c r="A15" s="33"/>
      <c r="B15" s="34"/>
      <c r="C15" s="35"/>
      <c r="D15" s="35"/>
      <c r="E15" s="35"/>
      <c r="F15" s="35"/>
      <c r="G15" s="34"/>
      <c r="H15" s="83"/>
      <c r="I15" s="2"/>
      <c r="J15" s="2"/>
      <c r="K15" s="2"/>
    </row>
    <row x14ac:dyDescent="0.25" r="16" customHeight="1" ht="17.25">
      <c r="A16" s="62" t="s">
        <v>5216</v>
      </c>
      <c r="B16" s="149"/>
      <c r="C16" s="80">
        <f>SUM(C14:C15)</f>
      </c>
      <c r="D16" s="80">
        <f>SUM(D14:D15)</f>
      </c>
      <c r="E16" s="80">
        <f>SUM(E14:E15)</f>
      </c>
      <c r="F16" s="81">
        <f>SUM(F14:F15)</f>
      </c>
      <c r="G16" s="149"/>
      <c r="H16" s="83"/>
      <c r="I16" s="2"/>
      <c r="J16" s="2"/>
      <c r="K16" s="2"/>
    </row>
    <row x14ac:dyDescent="0.25" r="17" customHeight="1" ht="17.25">
      <c r="A17" s="33"/>
      <c r="B17" s="34"/>
      <c r="C17" s="35"/>
      <c r="D17" s="35"/>
      <c r="E17" s="35"/>
      <c r="F17" s="35"/>
      <c r="G17" s="34"/>
      <c r="H17" s="83"/>
      <c r="I17" s="2"/>
      <c r="J17" s="2"/>
      <c r="K17" s="2"/>
    </row>
    <row x14ac:dyDescent="0.25" r="18" customHeight="1" ht="17.25">
      <c r="A18" s="33"/>
      <c r="B18" s="34"/>
      <c r="C18" s="35"/>
      <c r="D18" s="35"/>
      <c r="E18" s="35"/>
      <c r="F18" s="35"/>
      <c r="G18" s="34"/>
      <c r="H18" s="83"/>
      <c r="I18" s="2"/>
      <c r="J18" s="2"/>
      <c r="K18" s="2"/>
    </row>
    <row x14ac:dyDescent="0.25" r="19" customHeight="1" ht="17.25">
      <c r="A19" s="33"/>
      <c r="B19" s="34"/>
      <c r="C19" s="35"/>
      <c r="D19" s="35"/>
      <c r="E19" s="35"/>
      <c r="F19" s="35"/>
      <c r="G19" s="34"/>
      <c r="H19" s="83"/>
      <c r="I19" s="2"/>
      <c r="J19" s="2"/>
      <c r="K19" s="2"/>
    </row>
    <row x14ac:dyDescent="0.25" r="20" customHeight="1" ht="17.25">
      <c r="A20" s="15"/>
      <c r="B20" s="16"/>
      <c r="C20" s="18"/>
      <c r="D20" s="18"/>
      <c r="E20" s="18"/>
      <c r="F20" s="18"/>
      <c r="G20" s="124"/>
      <c r="H20" s="83"/>
      <c r="I20" s="2"/>
      <c r="J20" s="2"/>
      <c r="K20" s="2"/>
    </row>
    <row x14ac:dyDescent="0.25" r="21" customHeight="1" ht="17.25">
      <c r="A21" s="37"/>
      <c r="B21" s="83"/>
      <c r="C21" s="3"/>
      <c r="D21" s="3"/>
      <c r="E21" s="3"/>
      <c r="F21" s="3"/>
      <c r="G21" s="83"/>
      <c r="H21" s="83"/>
      <c r="I21" s="2"/>
      <c r="J21" s="2"/>
      <c r="K21" s="2"/>
    </row>
    <row x14ac:dyDescent="0.25" r="22" customHeight="1" ht="17.25">
      <c r="A22" s="564" t="s">
        <v>5131</v>
      </c>
      <c r="B22" s="565"/>
      <c r="C22" s="8"/>
      <c r="D22" s="8"/>
      <c r="E22" s="8"/>
      <c r="F22" s="8"/>
      <c r="G22" s="7"/>
      <c r="H22" s="7"/>
      <c r="I22" s="2"/>
      <c r="J22" s="2"/>
      <c r="K22" s="2"/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61"/>
  <sheetViews>
    <sheetView workbookViewId="0"/>
  </sheetViews>
  <sheetFormatPr defaultRowHeight="15" x14ac:dyDescent="0.25"/>
  <cols>
    <col min="1" max="1" style="39" width="13.290714285714287" customWidth="1" bestFit="1"/>
    <col min="2" max="2" style="40" width="20.719285714285714" customWidth="1" bestFit="1"/>
    <col min="3" max="3" style="41" width="11.147857142857141" customWidth="1" bestFit="1"/>
    <col min="4" max="4" style="41" width="10.576428571428572" customWidth="1" bestFit="1"/>
    <col min="5" max="5" style="41" width="10.576428571428572" customWidth="1" bestFit="1"/>
    <col min="6" max="6" style="41" width="10.576428571428572" customWidth="1" bestFit="1"/>
    <col min="7" max="7" style="41" width="10.576428571428572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1" width="10.576428571428572" customWidth="1" bestFit="1"/>
    <col min="12" max="12" style="41" width="16.719285714285714" customWidth="1" bestFit="1"/>
    <col min="13" max="13" style="41" width="11.719285714285713" customWidth="1" bestFit="1"/>
    <col min="14" max="14" style="41" width="20.719285714285714" customWidth="1" bestFit="1"/>
    <col min="15" max="15" style="41" width="12.147857142857141" customWidth="1" bestFit="1"/>
    <col min="16" max="16" style="41" width="10.576428571428572" customWidth="1" bestFit="1"/>
    <col min="17" max="17" style="40" width="13.005" customWidth="1" bestFit="1"/>
    <col min="18" max="18" style="41" width="15.576428571428572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2"/>
      <c r="R1" s="3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3"/>
    </row>
    <row x14ac:dyDescent="0.25" r="3" customHeight="1" ht="17.25">
      <c r="A3" s="1" t="s">
        <v>5038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3"/>
    </row>
    <row x14ac:dyDescent="0.25" r="4" customHeight="1" ht="17.25">
      <c r="A4" s="1" t="s">
        <v>5174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2"/>
      <c r="R4" s="3"/>
    </row>
    <row x14ac:dyDescent="0.25" r="5" customHeight="1" ht="17.25">
      <c r="A5" s="1" t="s">
        <v>5175</v>
      </c>
      <c r="B5" s="2"/>
      <c r="C5" s="419"/>
      <c r="D5" s="419"/>
      <c r="E5" s="419"/>
      <c r="F5" s="419"/>
      <c r="G5" s="419"/>
      <c r="H5" s="419"/>
      <c r="I5" s="419"/>
      <c r="J5" s="419"/>
      <c r="K5" s="419"/>
      <c r="L5" s="419"/>
      <c r="M5" s="419"/>
      <c r="N5" s="419"/>
      <c r="O5" s="419"/>
      <c r="P5" s="3"/>
      <c r="Q5" s="2"/>
      <c r="R5" s="3"/>
    </row>
    <row x14ac:dyDescent="0.25" r="6" customHeight="1" ht="17.25">
      <c r="A6" s="1" t="s">
        <v>5176</v>
      </c>
      <c r="B6" s="2"/>
      <c r="C6" s="419"/>
      <c r="D6" s="419"/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3"/>
      <c r="Q6" s="2"/>
      <c r="R6" s="3"/>
    </row>
    <row x14ac:dyDescent="0.25" r="7" customHeight="1" ht="17.25">
      <c r="A7" s="1" t="s">
        <v>5177</v>
      </c>
      <c r="B7" s="2"/>
      <c r="C7" s="419">
        <v>200000</v>
      </c>
      <c r="D7" s="419">
        <v>52500</v>
      </c>
      <c r="E7" s="419">
        <v>255000</v>
      </c>
      <c r="F7" s="419">
        <v>60000</v>
      </c>
      <c r="G7" s="419">
        <v>270000</v>
      </c>
      <c r="H7" s="419">
        <v>90000</v>
      </c>
      <c r="I7" s="419">
        <v>30000</v>
      </c>
      <c r="J7" s="419">
        <v>580000</v>
      </c>
      <c r="K7" s="419">
        <v>130000</v>
      </c>
      <c r="L7" s="419">
        <v>255000</v>
      </c>
      <c r="M7" s="419">
        <v>120000</v>
      </c>
      <c r="N7" s="419">
        <v>150000</v>
      </c>
      <c r="O7" s="419"/>
      <c r="P7" s="3"/>
      <c r="Q7" s="2"/>
      <c r="R7" s="3"/>
    </row>
    <row x14ac:dyDescent="0.25" r="8" customHeight="1" ht="17.25">
      <c r="A8" s="1" t="s">
        <v>5178</v>
      </c>
      <c r="B8" s="2"/>
      <c r="C8" s="11">
        <v>6000</v>
      </c>
      <c r="D8" s="11">
        <v>4250</v>
      </c>
      <c r="E8" s="11">
        <v>20000</v>
      </c>
      <c r="F8" s="11">
        <v>4500</v>
      </c>
      <c r="G8" s="11">
        <v>23000</v>
      </c>
      <c r="H8" s="11">
        <v>7667</v>
      </c>
      <c r="I8" s="11">
        <v>2700</v>
      </c>
      <c r="J8" s="11">
        <v>42000</v>
      </c>
      <c r="K8" s="11">
        <v>11500</v>
      </c>
      <c r="L8" s="11">
        <v>29000</v>
      </c>
      <c r="M8" s="11">
        <v>11000</v>
      </c>
      <c r="N8" s="11">
        <v>15000</v>
      </c>
      <c r="O8" s="11"/>
      <c r="P8" s="94"/>
      <c r="Q8" s="2"/>
      <c r="R8" s="3"/>
    </row>
    <row x14ac:dyDescent="0.25" r="9" customHeight="1" ht="17.25">
      <c r="A9" s="231" t="s">
        <v>4917</v>
      </c>
      <c r="B9" s="232" t="s">
        <v>4918</v>
      </c>
      <c r="C9" s="268" t="s">
        <v>368</v>
      </c>
      <c r="D9" s="268" t="s">
        <v>7</v>
      </c>
      <c r="E9" s="268" t="s">
        <v>10</v>
      </c>
      <c r="F9" s="268" t="s">
        <v>8</v>
      </c>
      <c r="G9" s="268" t="s">
        <v>31</v>
      </c>
      <c r="H9" s="268" t="s">
        <v>1866</v>
      </c>
      <c r="I9" s="268" t="s">
        <v>1083</v>
      </c>
      <c r="J9" s="268" t="s">
        <v>428</v>
      </c>
      <c r="K9" s="268" t="s">
        <v>32</v>
      </c>
      <c r="L9" s="268" t="s">
        <v>2915</v>
      </c>
      <c r="M9" s="268" t="s">
        <v>135</v>
      </c>
      <c r="N9" s="268" t="s">
        <v>5179</v>
      </c>
      <c r="O9" s="268" t="s">
        <v>9</v>
      </c>
      <c r="P9" s="234"/>
      <c r="Q9" s="2"/>
      <c r="R9" s="3"/>
    </row>
    <row x14ac:dyDescent="0.25" r="10" customHeight="1" ht="17.25">
      <c r="A10" s="15">
        <v>45474</v>
      </c>
      <c r="B10" s="16" t="s">
        <v>5180</v>
      </c>
      <c r="C10" s="450">
        <v>200</v>
      </c>
      <c r="D10" s="450">
        <v>200</v>
      </c>
      <c r="E10" s="450">
        <v>75</v>
      </c>
      <c r="F10" s="450">
        <v>170</v>
      </c>
      <c r="G10" s="450">
        <v>107</v>
      </c>
      <c r="H10" s="450">
        <v>320</v>
      </c>
      <c r="I10" s="450">
        <v>250</v>
      </c>
      <c r="J10" s="36"/>
      <c r="K10" s="36"/>
      <c r="L10" s="36"/>
      <c r="M10" s="36"/>
      <c r="N10" s="36"/>
      <c r="O10" s="36"/>
      <c r="P10" s="18"/>
      <c r="Q10" s="4" t="s">
        <v>1895</v>
      </c>
      <c r="R10" s="146">
        <v>2000000</v>
      </c>
    </row>
    <row x14ac:dyDescent="0.25" r="11" customHeight="1" ht="17.25">
      <c r="A11" s="15">
        <v>45505</v>
      </c>
      <c r="B11" s="16" t="s">
        <v>5181</v>
      </c>
      <c r="C11" s="36"/>
      <c r="D11" s="450">
        <v>100</v>
      </c>
      <c r="E11" s="36"/>
      <c r="F11" s="36"/>
      <c r="G11" s="60"/>
      <c r="H11" s="36"/>
      <c r="I11" s="36"/>
      <c r="J11" s="36"/>
      <c r="K11" s="36"/>
      <c r="L11" s="36"/>
      <c r="M11" s="36"/>
      <c r="N11" s="36"/>
      <c r="O11" s="36"/>
      <c r="P11" s="36"/>
      <c r="Q11" s="4" t="s">
        <v>1731</v>
      </c>
      <c r="R11" s="146">
        <v>1333333</v>
      </c>
    </row>
    <row x14ac:dyDescent="0.25" r="12" customHeight="1" ht="17.25">
      <c r="A12" s="15">
        <v>45597</v>
      </c>
      <c r="B12" s="16" t="s">
        <v>5182</v>
      </c>
      <c r="C12" s="36"/>
      <c r="D12" s="36"/>
      <c r="E12" s="450">
        <v>22</v>
      </c>
      <c r="F12" s="36"/>
      <c r="G12" s="60"/>
      <c r="H12" s="36"/>
      <c r="I12" s="36"/>
      <c r="J12" s="450">
        <v>45</v>
      </c>
      <c r="K12" s="36"/>
      <c r="L12" s="36"/>
      <c r="M12" s="36"/>
      <c r="N12" s="36"/>
      <c r="O12" s="36"/>
      <c r="P12" s="36"/>
      <c r="Q12" s="4" t="s">
        <v>1728</v>
      </c>
      <c r="R12" s="146">
        <v>1333333</v>
      </c>
    </row>
    <row x14ac:dyDescent="0.25" r="13" customHeight="1" ht="17.25">
      <c r="A13" s="33" t="s">
        <v>2045</v>
      </c>
      <c r="B13" s="16" t="s">
        <v>2175</v>
      </c>
      <c r="C13" s="36"/>
      <c r="D13" s="36"/>
      <c r="E13" s="450">
        <v>13</v>
      </c>
      <c r="F13" s="36"/>
      <c r="G13" s="60"/>
      <c r="H13" s="36"/>
      <c r="I13" s="36"/>
      <c r="J13" s="36"/>
      <c r="K13" s="36"/>
      <c r="L13" s="36"/>
      <c r="M13" s="36"/>
      <c r="N13" s="36"/>
      <c r="O13" s="36"/>
      <c r="P13" s="36"/>
      <c r="Q13" s="4" t="s">
        <v>1728</v>
      </c>
      <c r="R13" s="146">
        <v>1333333</v>
      </c>
    </row>
    <row x14ac:dyDescent="0.25" r="14" customHeight="1" ht="17.25">
      <c r="A14" s="33">
        <v>45353</v>
      </c>
      <c r="B14" s="16" t="s">
        <v>5183</v>
      </c>
      <c r="C14" s="450">
        <v>8</v>
      </c>
      <c r="D14" s="450">
        <v>260</v>
      </c>
      <c r="E14" s="450">
        <v>50</v>
      </c>
      <c r="F14" s="450">
        <v>64</v>
      </c>
      <c r="G14" s="58"/>
      <c r="H14" s="450">
        <v>50</v>
      </c>
      <c r="I14" s="450">
        <v>38</v>
      </c>
      <c r="J14" s="18"/>
      <c r="K14" s="450">
        <v>120</v>
      </c>
      <c r="L14" s="60"/>
      <c r="M14" s="60"/>
      <c r="N14" s="60"/>
      <c r="O14" s="60"/>
      <c r="P14" s="18"/>
      <c r="Q14" s="4" t="s">
        <v>1728</v>
      </c>
      <c r="R14" s="146">
        <v>1333333</v>
      </c>
    </row>
    <row x14ac:dyDescent="0.25" r="15" customHeight="1" ht="17.25">
      <c r="A15" s="24">
        <v>45445</v>
      </c>
      <c r="B15" s="118" t="s">
        <v>5184</v>
      </c>
      <c r="C15" s="514"/>
      <c r="D15" s="46"/>
      <c r="E15" s="208">
        <v>60</v>
      </c>
      <c r="F15" s="514"/>
      <c r="G15" s="263"/>
      <c r="H15" s="514"/>
      <c r="I15" s="514"/>
      <c r="J15" s="98"/>
      <c r="K15" s="514"/>
      <c r="L15" s="514"/>
      <c r="M15" s="514"/>
      <c r="N15" s="514"/>
      <c r="O15" s="514"/>
      <c r="P15" s="98"/>
      <c r="Q15" s="4" t="s">
        <v>1731</v>
      </c>
      <c r="R15" s="146">
        <v>1333333</v>
      </c>
    </row>
    <row x14ac:dyDescent="0.25" r="16" customHeight="1" ht="17.25">
      <c r="A16" s="62" t="s">
        <v>5185</v>
      </c>
      <c r="B16" s="149"/>
      <c r="C16" s="80">
        <f>SUM(C10:C15)</f>
      </c>
      <c r="D16" s="80">
        <f>SUM(D10:D15)</f>
      </c>
      <c r="E16" s="80">
        <f>SUM(E10:E15)</f>
      </c>
      <c r="F16" s="80">
        <f>SUM(F10:F15)</f>
      </c>
      <c r="G16" s="80">
        <f>SUM(G10:G15)</f>
      </c>
      <c r="H16" s="80">
        <f>SUM(H10:H15)</f>
      </c>
      <c r="I16" s="80">
        <f>SUM(I10:I15)</f>
      </c>
      <c r="J16" s="80">
        <f>SUM(J10:J15)</f>
      </c>
      <c r="K16" s="80">
        <f>SUM(K10:K15)</f>
      </c>
      <c r="L16" s="308"/>
      <c r="M16" s="308"/>
      <c r="N16" s="308"/>
      <c r="O16" s="308"/>
      <c r="P16" s="81">
        <f>SUM(P10:P15)</f>
      </c>
      <c r="Q16" s="2"/>
      <c r="R16" s="3"/>
    </row>
    <row x14ac:dyDescent="0.25" r="17" customHeight="1" ht="17.25">
      <c r="A17" s="33">
        <v>45475</v>
      </c>
      <c r="B17" s="34" t="s">
        <v>2175</v>
      </c>
      <c r="C17" s="19">
        <v>85</v>
      </c>
      <c r="D17" s="19">
        <v>98</v>
      </c>
      <c r="E17" s="130">
        <v>15</v>
      </c>
      <c r="F17" s="35"/>
      <c r="G17" s="35"/>
      <c r="H17" s="35"/>
      <c r="I17" s="35"/>
      <c r="J17" s="130">
        <v>11</v>
      </c>
      <c r="K17" s="35"/>
      <c r="L17" s="35"/>
      <c r="M17" s="35"/>
      <c r="N17" s="35"/>
      <c r="O17" s="35"/>
      <c r="P17" s="35"/>
      <c r="Q17" s="182" t="s">
        <v>1728</v>
      </c>
      <c r="R17" s="146">
        <v>1333333</v>
      </c>
    </row>
    <row x14ac:dyDescent="0.25" r="18" customHeight="1" ht="17.25">
      <c r="A18" s="54" t="s">
        <v>3323</v>
      </c>
      <c r="B18" s="124" t="s">
        <v>2175</v>
      </c>
      <c r="C18" s="18"/>
      <c r="D18" s="18"/>
      <c r="E18" s="18"/>
      <c r="F18" s="18"/>
      <c r="G18" s="518">
        <v>37</v>
      </c>
      <c r="H18" s="18"/>
      <c r="I18" s="18"/>
      <c r="J18" s="18"/>
      <c r="K18" s="518">
        <v>131</v>
      </c>
      <c r="L18" s="58"/>
      <c r="M18" s="58"/>
      <c r="N18" s="58"/>
      <c r="O18" s="58"/>
      <c r="P18" s="18"/>
      <c r="Q18" s="4" t="s">
        <v>1728</v>
      </c>
      <c r="R18" s="114" t="s">
        <v>4092</v>
      </c>
    </row>
    <row x14ac:dyDescent="0.25" r="19" customHeight="1" ht="17.25">
      <c r="A19" s="54" t="s">
        <v>3323</v>
      </c>
      <c r="B19" s="124" t="s">
        <v>14</v>
      </c>
      <c r="C19" s="103">
        <v>-85</v>
      </c>
      <c r="D19" s="103">
        <v>-98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4" t="s">
        <v>1895</v>
      </c>
      <c r="R19" s="5" t="s">
        <v>4092</v>
      </c>
    </row>
    <row x14ac:dyDescent="0.25" r="20" customHeight="1" ht="17.25">
      <c r="A20" s="15">
        <v>45325</v>
      </c>
      <c r="B20" s="16" t="s">
        <v>5186</v>
      </c>
      <c r="C20" s="36"/>
      <c r="D20" s="36"/>
      <c r="E20" s="450">
        <v>50</v>
      </c>
      <c r="F20" s="36"/>
      <c r="G20" s="36"/>
      <c r="H20" s="36"/>
      <c r="I20" s="36"/>
      <c r="J20" s="450">
        <v>30</v>
      </c>
      <c r="K20" s="36"/>
      <c r="L20" s="36"/>
      <c r="M20" s="36"/>
      <c r="N20" s="36"/>
      <c r="O20" s="36"/>
      <c r="P20" s="36"/>
      <c r="Q20" s="182" t="s">
        <v>1731</v>
      </c>
      <c r="R20" s="146">
        <v>1333333</v>
      </c>
    </row>
    <row x14ac:dyDescent="0.25" r="21" customHeight="1" ht="17.25">
      <c r="A21" s="33">
        <v>45385</v>
      </c>
      <c r="B21" s="16" t="s">
        <v>14</v>
      </c>
      <c r="C21" s="36"/>
      <c r="D21" s="36"/>
      <c r="E21" s="60"/>
      <c r="F21" s="36"/>
      <c r="G21" s="17">
        <v>-27</v>
      </c>
      <c r="H21" s="36"/>
      <c r="I21" s="36"/>
      <c r="J21" s="60"/>
      <c r="K21" s="17">
        <v>-129</v>
      </c>
      <c r="L21" s="36"/>
      <c r="M21" s="36"/>
      <c r="N21" s="36"/>
      <c r="O21" s="36"/>
      <c r="P21" s="36"/>
      <c r="Q21" s="182" t="s">
        <v>1728</v>
      </c>
      <c r="R21" s="114" t="s">
        <v>5117</v>
      </c>
    </row>
    <row x14ac:dyDescent="0.25" r="22" customHeight="1" ht="17.25">
      <c r="A22" s="62" t="s">
        <v>5187</v>
      </c>
      <c r="B22" s="149"/>
      <c r="C22" s="80">
        <f>SUM(C16:C21)</f>
      </c>
      <c r="D22" s="80">
        <f>SUM(D16:D21)</f>
      </c>
      <c r="E22" s="80">
        <f>SUM(E16:E21)</f>
      </c>
      <c r="F22" s="80">
        <f>SUM(F16:F21)</f>
      </c>
      <c r="G22" s="80">
        <f>SUM(G16:G21)</f>
      </c>
      <c r="H22" s="80">
        <f>SUM(H16:H21)</f>
      </c>
      <c r="I22" s="80">
        <f>SUM(I16:I21)</f>
      </c>
      <c r="J22" s="80">
        <f>SUM(J16:J21)</f>
      </c>
      <c r="K22" s="80">
        <f>SUM(K16:K21)</f>
      </c>
      <c r="L22" s="308"/>
      <c r="M22" s="308"/>
      <c r="N22" s="308"/>
      <c r="O22" s="308"/>
      <c r="P22" s="81">
        <f>SUM(P16:P21)</f>
      </c>
      <c r="Q22" s="2"/>
      <c r="R22" s="3"/>
    </row>
    <row x14ac:dyDescent="0.25" r="23" customHeight="1" ht="17.25">
      <c r="A23" s="33">
        <v>45507</v>
      </c>
      <c r="B23" s="16" t="s">
        <v>5188</v>
      </c>
      <c r="C23" s="18"/>
      <c r="D23" s="18"/>
      <c r="E23" s="18"/>
      <c r="F23" s="18"/>
      <c r="G23" s="450">
        <v>20</v>
      </c>
      <c r="H23" s="450">
        <v>80</v>
      </c>
      <c r="I23" s="450">
        <v>100</v>
      </c>
      <c r="J23" s="18"/>
      <c r="K23" s="18"/>
      <c r="L23" s="450">
        <v>20</v>
      </c>
      <c r="M23" s="36"/>
      <c r="N23" s="36"/>
      <c r="O23" s="36"/>
      <c r="P23" s="18"/>
      <c r="Q23" s="4" t="s">
        <v>1728</v>
      </c>
      <c r="R23" s="146">
        <v>1333333</v>
      </c>
    </row>
    <row x14ac:dyDescent="0.25" r="24" customHeight="1" ht="17.25">
      <c r="A24" s="33" t="s">
        <v>3470</v>
      </c>
      <c r="B24" s="16" t="s">
        <v>5189</v>
      </c>
      <c r="C24" s="450">
        <v>125</v>
      </c>
      <c r="D24" s="36"/>
      <c r="E24" s="36"/>
      <c r="F24" s="36"/>
      <c r="G24" s="60"/>
      <c r="H24" s="60"/>
      <c r="I24" s="60"/>
      <c r="J24" s="36"/>
      <c r="K24" s="36"/>
      <c r="L24" s="36"/>
      <c r="M24" s="36"/>
      <c r="N24" s="36"/>
      <c r="O24" s="36"/>
      <c r="P24" s="36"/>
      <c r="Q24" s="182" t="s">
        <v>1731</v>
      </c>
      <c r="R24" s="146">
        <v>1333333</v>
      </c>
    </row>
    <row x14ac:dyDescent="0.25" r="25" customHeight="1" ht="17.25">
      <c r="A25" s="62" t="s">
        <v>5190</v>
      </c>
      <c r="B25" s="149"/>
      <c r="C25" s="80">
        <f>SUM(C22:C24)</f>
      </c>
      <c r="D25" s="80">
        <f>SUM(D22:D24)</f>
      </c>
      <c r="E25" s="80">
        <f>SUM(E22:E24)</f>
      </c>
      <c r="F25" s="80">
        <f>SUM(F22:F24)</f>
      </c>
      <c r="G25" s="80">
        <f>SUM(G22:G24)</f>
      </c>
      <c r="H25" s="80">
        <f>SUM(H22:H24)</f>
      </c>
      <c r="I25" s="80">
        <f>SUM(I22:I24)</f>
      </c>
      <c r="J25" s="80">
        <f>SUM(J22:J24)</f>
      </c>
      <c r="K25" s="80">
        <f>SUM(K22:K24)</f>
      </c>
      <c r="L25" s="80">
        <f>SUM(L22:L24)</f>
      </c>
      <c r="M25" s="307"/>
      <c r="N25" s="307"/>
      <c r="O25" s="307"/>
      <c r="P25" s="81">
        <f>SUM(P22:P23)</f>
      </c>
      <c r="Q25" s="2"/>
      <c r="R25" s="3"/>
    </row>
    <row x14ac:dyDescent="0.25" r="26" customHeight="1" ht="17.25">
      <c r="A26" s="54" t="s">
        <v>2249</v>
      </c>
      <c r="B26" s="124" t="s">
        <v>5068</v>
      </c>
      <c r="C26" s="103">
        <v>203</v>
      </c>
      <c r="D26" s="18"/>
      <c r="E26" s="18"/>
      <c r="F26" s="18"/>
      <c r="G26" s="36"/>
      <c r="H26" s="36"/>
      <c r="I26" s="36"/>
      <c r="J26" s="18"/>
      <c r="K26" s="18"/>
      <c r="L26" s="36"/>
      <c r="M26" s="36"/>
      <c r="N26" s="36"/>
      <c r="O26" s="36"/>
      <c r="P26" s="18"/>
      <c r="Q26" s="4" t="s">
        <v>5117</v>
      </c>
      <c r="R26" s="146"/>
    </row>
    <row x14ac:dyDescent="0.25" r="27" customHeight="1" ht="17.25">
      <c r="A27" s="62" t="s">
        <v>5191</v>
      </c>
      <c r="B27" s="149"/>
      <c r="C27" s="81">
        <f>SUM(C25:C26)</f>
      </c>
      <c r="D27" s="80">
        <f>SUM(D25:D26)</f>
      </c>
      <c r="E27" s="80">
        <f>SUM(E25:E26)</f>
      </c>
      <c r="F27" s="80">
        <f>SUM(F25:F26)</f>
      </c>
      <c r="G27" s="80">
        <f>SUM(G25:G26)</f>
      </c>
      <c r="H27" s="80">
        <f>SUM(H25:H26)</f>
      </c>
      <c r="I27" s="80">
        <f>SUM(I25:I26)</f>
      </c>
      <c r="J27" s="80">
        <f>SUM(J25:J26)</f>
      </c>
      <c r="K27" s="80">
        <f>SUM(K25:K26)</f>
      </c>
      <c r="L27" s="80">
        <f>SUM(L25:L26)</f>
      </c>
      <c r="M27" s="81">
        <f>SUM(M25:M26)</f>
      </c>
      <c r="N27" s="81">
        <f>SUM(N25:N26)</f>
      </c>
      <c r="O27" s="307"/>
      <c r="P27" s="81">
        <f>SUM(P25:P26)</f>
      </c>
      <c r="Q27" s="7" t="s">
        <v>5192</v>
      </c>
      <c r="R27" s="3"/>
    </row>
    <row x14ac:dyDescent="0.25" r="28" customHeight="1" ht="17.25">
      <c r="A28" s="33">
        <v>45570</v>
      </c>
      <c r="B28" s="16" t="s">
        <v>5193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17">
        <v>220</v>
      </c>
      <c r="N28" s="17">
        <v>60</v>
      </c>
      <c r="O28" s="36"/>
      <c r="P28" s="36"/>
      <c r="Q28" s="182" t="s">
        <v>1895</v>
      </c>
      <c r="R28" s="3"/>
    </row>
    <row x14ac:dyDescent="0.25" r="29" customHeight="1" ht="17.25">
      <c r="A29" s="15">
        <v>45570</v>
      </c>
      <c r="B29" s="16" t="s">
        <v>14</v>
      </c>
      <c r="C29" s="17">
        <v>-106</v>
      </c>
      <c r="D29" s="17">
        <v>-9</v>
      </c>
      <c r="E29" s="17">
        <v>-27</v>
      </c>
      <c r="F29" s="17">
        <v>-15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4" t="s">
        <v>1895</v>
      </c>
      <c r="R29" s="3"/>
    </row>
    <row x14ac:dyDescent="0.25" r="30" customHeight="1" ht="17.25">
      <c r="A30" s="54">
        <v>45570</v>
      </c>
      <c r="B30" s="55" t="s">
        <v>5074</v>
      </c>
      <c r="C30" s="18"/>
      <c r="D30" s="18"/>
      <c r="E30" s="103">
        <v>135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4" t="s">
        <v>5117</v>
      </c>
      <c r="R30" s="3"/>
    </row>
    <row x14ac:dyDescent="0.25" r="31" customHeight="1" ht="17.25">
      <c r="A31" s="15" t="s">
        <v>5194</v>
      </c>
      <c r="B31" s="34" t="s">
        <v>5195</v>
      </c>
      <c r="C31" s="17">
        <v>125</v>
      </c>
      <c r="D31" s="17">
        <v>220</v>
      </c>
      <c r="E31" s="17">
        <v>80</v>
      </c>
      <c r="F31" s="36"/>
      <c r="G31" s="17">
        <v>70</v>
      </c>
      <c r="H31" s="36"/>
      <c r="I31" s="36"/>
      <c r="J31" s="36"/>
      <c r="K31" s="17">
        <v>90</v>
      </c>
      <c r="L31" s="36"/>
      <c r="M31" s="36"/>
      <c r="N31" s="36"/>
      <c r="O31" s="17">
        <v>300</v>
      </c>
      <c r="P31" s="18"/>
      <c r="Q31" s="4" t="s">
        <v>1895</v>
      </c>
      <c r="R31" s="3"/>
    </row>
    <row x14ac:dyDescent="0.25" r="32" customHeight="1" ht="17.25">
      <c r="A32" s="33" t="s">
        <v>1964</v>
      </c>
      <c r="B32" s="16" t="s">
        <v>5196</v>
      </c>
      <c r="C32" s="36"/>
      <c r="D32" s="36"/>
      <c r="E32" s="36"/>
      <c r="F32" s="36"/>
      <c r="G32" s="36"/>
      <c r="H32" s="36"/>
      <c r="I32" s="36"/>
      <c r="J32" s="36"/>
      <c r="K32" s="36"/>
      <c r="L32" s="17">
        <v>90</v>
      </c>
      <c r="M32" s="36"/>
      <c r="N32" s="36"/>
      <c r="O32" s="36"/>
      <c r="P32" s="18"/>
      <c r="Q32" s="2"/>
      <c r="R32" s="3"/>
    </row>
    <row x14ac:dyDescent="0.25" r="33" customHeight="1" ht="17.25">
      <c r="A33" s="15"/>
      <c r="B33" s="34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18"/>
      <c r="Q33" s="2"/>
      <c r="R33" s="3"/>
    </row>
    <row x14ac:dyDescent="0.25" r="34" customHeight="1" ht="17.25">
      <c r="A34" s="15"/>
      <c r="B34" s="34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2"/>
      <c r="R34" s="3"/>
    </row>
    <row x14ac:dyDescent="0.25" r="35" customHeight="1" ht="17.25">
      <c r="A35" s="33"/>
      <c r="B35" s="1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2"/>
      <c r="R35" s="3"/>
    </row>
    <row x14ac:dyDescent="0.25" r="36" customHeight="1" ht="17.25">
      <c r="A36" s="185" t="s">
        <v>57</v>
      </c>
      <c r="B36" s="186"/>
      <c r="C36" s="187">
        <f>SUM(C27:C28)</f>
      </c>
      <c r="D36" s="187">
        <f>SUM(D27:D28)</f>
      </c>
      <c r="E36" s="187">
        <f>SUM(E27:E28)</f>
      </c>
      <c r="F36" s="187">
        <f>SUM(F27:F28)</f>
      </c>
      <c r="G36" s="187">
        <f>SUM(G27:G28)</f>
      </c>
      <c r="H36" s="187">
        <f>SUM(H27:H28)</f>
      </c>
      <c r="I36" s="187">
        <f>SUM(I27:I28)</f>
      </c>
      <c r="J36" s="187">
        <f>SUM(J27:J28)</f>
      </c>
      <c r="K36" s="187">
        <f>SUM(K27:K28)</f>
      </c>
      <c r="L36" s="187">
        <f>SUM(L27:L28)</f>
      </c>
      <c r="M36" s="187">
        <f>SUM(M27:M28)</f>
      </c>
      <c r="N36" s="187">
        <f>SUM(N27:N28)</f>
      </c>
      <c r="O36" s="264"/>
      <c r="P36" s="187">
        <f>SUM(P27:P28)</f>
      </c>
      <c r="Q36" s="2"/>
      <c r="R36" s="3"/>
    </row>
    <row x14ac:dyDescent="0.25" r="37" customHeight="1" ht="17.25">
      <c r="A37" s="185" t="s">
        <v>58</v>
      </c>
      <c r="B37" s="186"/>
      <c r="C37" s="188">
        <v>333</v>
      </c>
      <c r="D37" s="188">
        <v>560</v>
      </c>
      <c r="E37" s="187">
        <v>490</v>
      </c>
      <c r="F37" s="188">
        <v>234</v>
      </c>
      <c r="G37" s="187">
        <v>326</v>
      </c>
      <c r="H37" s="188">
        <v>450</v>
      </c>
      <c r="I37" s="187">
        <v>710</v>
      </c>
      <c r="J37" s="187">
        <v>140</v>
      </c>
      <c r="K37" s="187">
        <v>290</v>
      </c>
      <c r="L37" s="197">
        <v>20</v>
      </c>
      <c r="M37" s="197">
        <v>220</v>
      </c>
      <c r="N37" s="197">
        <v>60</v>
      </c>
      <c r="O37" s="581"/>
      <c r="P37" s="151"/>
      <c r="Q37" s="2"/>
      <c r="R37" s="3"/>
    </row>
    <row x14ac:dyDescent="0.25" r="38" customHeight="1" ht="17.25">
      <c r="A38" s="564" t="s">
        <v>5131</v>
      </c>
      <c r="B38" s="565"/>
      <c r="C38" s="268" t="s">
        <v>368</v>
      </c>
      <c r="D38" s="268" t="s">
        <v>7</v>
      </c>
      <c r="E38" s="268" t="s">
        <v>10</v>
      </c>
      <c r="F38" s="268" t="s">
        <v>8</v>
      </c>
      <c r="G38" s="268" t="s">
        <v>31</v>
      </c>
      <c r="H38" s="268" t="s">
        <v>1866</v>
      </c>
      <c r="I38" s="268" t="s">
        <v>1083</v>
      </c>
      <c r="J38" s="268" t="s">
        <v>428</v>
      </c>
      <c r="K38" s="268" t="s">
        <v>32</v>
      </c>
      <c r="L38" s="268" t="s">
        <v>2915</v>
      </c>
      <c r="M38" s="268" t="s">
        <v>135</v>
      </c>
      <c r="N38" s="268" t="s">
        <v>5179</v>
      </c>
      <c r="O38" s="268" t="s">
        <v>9</v>
      </c>
      <c r="P38" s="234"/>
      <c r="Q38" s="2"/>
      <c r="R38" s="3"/>
    </row>
    <row x14ac:dyDescent="0.25" r="39" customHeight="1" ht="17.25">
      <c r="A39" s="490" t="s">
        <v>5197</v>
      </c>
      <c r="B39" s="491"/>
      <c r="C39" s="8"/>
      <c r="D39" s="8"/>
      <c r="E39" s="8"/>
      <c r="F39" s="8"/>
      <c r="G39" s="8"/>
      <c r="H39" s="8"/>
      <c r="I39" s="3"/>
      <c r="J39" s="3"/>
      <c r="K39" s="3"/>
      <c r="L39" s="3"/>
      <c r="M39" s="3"/>
      <c r="N39" s="3"/>
      <c r="O39" s="3"/>
      <c r="P39" s="3"/>
      <c r="Q39" s="2"/>
      <c r="R39" s="3"/>
    </row>
    <row x14ac:dyDescent="0.25" r="40" customHeight="1" ht="17.25">
      <c r="A40" s="490" t="s">
        <v>5198</v>
      </c>
      <c r="B40" s="491"/>
      <c r="C40" s="8"/>
      <c r="D40" s="8"/>
      <c r="E40" s="8"/>
      <c r="F40" s="8"/>
      <c r="G40" s="8" t="s">
        <v>5198</v>
      </c>
      <c r="H40" s="8"/>
      <c r="I40" s="3"/>
      <c r="J40" s="3"/>
      <c r="K40" s="3"/>
      <c r="L40" s="3"/>
      <c r="M40" s="3"/>
      <c r="N40" s="3"/>
      <c r="O40" s="3"/>
      <c r="P40" s="3"/>
      <c r="Q40" s="2"/>
      <c r="R40" s="3"/>
    </row>
    <row x14ac:dyDescent="0.25" r="41" customHeight="1" ht="17.25">
      <c r="A41" s="490" t="s">
        <v>5199</v>
      </c>
      <c r="B41" s="491"/>
      <c r="C41" s="8"/>
      <c r="D41" s="8"/>
      <c r="E41" s="8"/>
      <c r="F41" s="8"/>
      <c r="G41" s="8" t="s">
        <v>5200</v>
      </c>
      <c r="H41" s="8"/>
      <c r="I41" s="3"/>
      <c r="J41" s="3"/>
      <c r="K41" s="3"/>
      <c r="L41" s="3"/>
      <c r="M41" s="3"/>
      <c r="N41" s="3"/>
      <c r="O41" s="3"/>
      <c r="P41" s="3"/>
      <c r="Q41" s="2"/>
      <c r="R41" s="3"/>
    </row>
    <row x14ac:dyDescent="0.25" r="42" customHeight="1" ht="17.25">
      <c r="A42" s="490" t="s">
        <v>5201</v>
      </c>
      <c r="B42" s="491"/>
      <c r="C42" s="8"/>
      <c r="D42" s="8"/>
      <c r="E42" s="8"/>
      <c r="F42" s="8"/>
      <c r="G42" s="8"/>
      <c r="H42" s="8"/>
      <c r="I42" s="3"/>
      <c r="J42" s="3"/>
      <c r="K42" s="3"/>
      <c r="L42" s="3"/>
      <c r="M42" s="3"/>
      <c r="N42" s="3"/>
      <c r="O42" s="3"/>
      <c r="P42" s="3"/>
      <c r="Q42" s="2"/>
      <c r="R42" s="3"/>
    </row>
    <row x14ac:dyDescent="0.25" r="43" customHeight="1" ht="17.25">
      <c r="A43" s="490" t="s">
        <v>5202</v>
      </c>
      <c r="B43" s="491"/>
      <c r="C43" s="8"/>
      <c r="D43" s="8"/>
      <c r="E43" s="8"/>
      <c r="F43" s="8"/>
      <c r="G43" s="8"/>
      <c r="H43" s="8"/>
      <c r="I43" s="3"/>
      <c r="J43" s="3"/>
      <c r="K43" s="3"/>
      <c r="L43" s="3"/>
      <c r="M43" s="3"/>
      <c r="N43" s="3"/>
      <c r="O43" s="3"/>
      <c r="P43" s="3"/>
      <c r="Q43" s="2"/>
      <c r="R43" s="3"/>
    </row>
    <row x14ac:dyDescent="0.25" r="44" customHeight="1" ht="17.25">
      <c r="A44" s="1" t="s">
        <v>5203</v>
      </c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2"/>
      <c r="R44" s="3"/>
    </row>
    <row x14ac:dyDescent="0.25" r="45" customHeight="1" ht="17.25">
      <c r="A45" s="127" t="s">
        <v>5204</v>
      </c>
      <c r="B45" s="199"/>
      <c r="C45" s="145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2"/>
      <c r="R45" s="3"/>
    </row>
    <row x14ac:dyDescent="0.25" r="46" customHeight="1" ht="17.25">
      <c r="A46" s="127" t="s">
        <v>5205</v>
      </c>
      <c r="B46" s="199"/>
      <c r="C46" s="145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2"/>
      <c r="R46" s="3"/>
    </row>
    <row x14ac:dyDescent="0.25" r="47" customHeight="1" ht="17.25">
      <c r="A47" s="1" t="s">
        <v>5206</v>
      </c>
      <c r="B47" s="4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2"/>
      <c r="R47" s="3"/>
    </row>
    <row x14ac:dyDescent="0.25" r="48" customHeight="1" ht="17.25">
      <c r="A48" s="1" t="s">
        <v>5207</v>
      </c>
      <c r="B48" s="4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2"/>
      <c r="R48" s="3"/>
    </row>
    <row x14ac:dyDescent="0.25" r="49" customHeight="1" ht="17.25">
      <c r="A49" s="1" t="s">
        <v>5208</v>
      </c>
      <c r="B49" s="4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2"/>
      <c r="R49" s="3"/>
    </row>
    <row x14ac:dyDescent="0.25" r="50" customHeight="1" ht="17.25">
      <c r="A50" s="37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2"/>
      <c r="R50" s="3"/>
    </row>
    <row x14ac:dyDescent="0.25" r="51" customHeight="1" ht="17.25">
      <c r="A51" s="1" t="s">
        <v>5166</v>
      </c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2"/>
      <c r="R51" s="3"/>
    </row>
    <row x14ac:dyDescent="0.25" r="52" customHeight="1" ht="17.25">
      <c r="A52" s="1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2"/>
      <c r="R52" s="3"/>
    </row>
    <row x14ac:dyDescent="0.25" r="53" customHeight="1" ht="17.25">
      <c r="A53" s="1" t="s">
        <v>5167</v>
      </c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2"/>
      <c r="R53" s="3"/>
    </row>
    <row x14ac:dyDescent="0.25" r="54" customHeight="1" ht="17.25">
      <c r="A54" s="1" t="s">
        <v>5168</v>
      </c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2"/>
      <c r="R54" s="3"/>
    </row>
    <row x14ac:dyDescent="0.25" r="55" customHeight="1" ht="17.25">
      <c r="A55" s="1" t="s">
        <v>5169</v>
      </c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2"/>
      <c r="R55" s="3"/>
    </row>
    <row x14ac:dyDescent="0.25" r="56" customHeight="1" ht="17.25">
      <c r="A56" s="1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2"/>
      <c r="R56" s="3"/>
    </row>
    <row x14ac:dyDescent="0.25" r="57" customHeight="1" ht="17.25">
      <c r="A57" s="1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2"/>
      <c r="R57" s="3"/>
    </row>
    <row x14ac:dyDescent="0.25" r="58" customHeight="1" ht="17.25">
      <c r="A58" s="1" t="s">
        <v>5170</v>
      </c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2"/>
      <c r="R58" s="3"/>
    </row>
    <row x14ac:dyDescent="0.25" r="59" customHeight="1" ht="17.25">
      <c r="A59" s="1" t="s">
        <v>5171</v>
      </c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2"/>
      <c r="R59" s="3"/>
    </row>
    <row x14ac:dyDescent="0.25" r="60" customHeight="1" ht="17.25">
      <c r="A60" s="1" t="s">
        <v>5172</v>
      </c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2"/>
      <c r="R60" s="3"/>
    </row>
    <row x14ac:dyDescent="0.25" r="61" customHeight="1" ht="17.25">
      <c r="A61" s="1" t="s">
        <v>5173</v>
      </c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2"/>
      <c r="R61" s="3"/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5"/>
  <sheetViews>
    <sheetView workbookViewId="0"/>
  </sheetViews>
  <sheetFormatPr defaultRowHeight="15" x14ac:dyDescent="0.25"/>
  <cols>
    <col min="1" max="1" style="39" width="13.290714285714287" customWidth="1" bestFit="1"/>
    <col min="2" max="2" style="40" width="20.719285714285714" customWidth="1" bestFit="1"/>
    <col min="3" max="3" style="41" width="11.147857142857141" customWidth="1" bestFit="1"/>
    <col min="4" max="4" style="41" width="10.576428571428572" customWidth="1" bestFit="1"/>
    <col min="5" max="5" style="41" width="10.576428571428572" customWidth="1" bestFit="1"/>
    <col min="6" max="6" style="41" width="10.576428571428572" customWidth="1" bestFit="1"/>
    <col min="7" max="7" style="41" width="10.576428571428572" customWidth="1" bestFit="1"/>
    <col min="8" max="8" style="41" width="10.576428571428572" customWidth="1" bestFit="1"/>
    <col min="9" max="9" style="40" width="10.576428571428572" customWidth="1" bestFit="1"/>
    <col min="10" max="10" style="40" width="13.005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3"/>
      <c r="G1" s="3"/>
      <c r="H1" s="3"/>
      <c r="I1" s="2"/>
      <c r="J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2"/>
      <c r="J2" s="2"/>
    </row>
    <row x14ac:dyDescent="0.25" r="3" customHeight="1" ht="17.25">
      <c r="A3" s="1" t="s">
        <v>5038</v>
      </c>
      <c r="B3" s="2"/>
      <c r="C3" s="3"/>
      <c r="D3" s="3"/>
      <c r="E3" s="3"/>
      <c r="F3" s="3"/>
      <c r="G3" s="3"/>
      <c r="H3" s="3"/>
      <c r="I3" s="2"/>
      <c r="J3" s="2"/>
    </row>
    <row x14ac:dyDescent="0.25" r="4" customHeight="1" ht="17.25">
      <c r="A4" s="1" t="s">
        <v>5156</v>
      </c>
      <c r="B4" s="2"/>
      <c r="C4" s="3"/>
      <c r="D4" s="3"/>
      <c r="E4" s="3"/>
      <c r="F4" s="3"/>
      <c r="G4" s="3"/>
      <c r="H4" s="3"/>
      <c r="I4" s="2"/>
      <c r="J4" s="2"/>
    </row>
    <row x14ac:dyDescent="0.25" r="5" customHeight="1" ht="17.25">
      <c r="A5" s="1" t="s">
        <v>5157</v>
      </c>
      <c r="B5" s="2"/>
      <c r="C5" s="419"/>
      <c r="D5" s="419"/>
      <c r="E5" s="419"/>
      <c r="F5" s="419"/>
      <c r="G5" s="419"/>
      <c r="H5" s="419"/>
      <c r="I5" s="2"/>
      <c r="J5" s="2"/>
    </row>
    <row x14ac:dyDescent="0.25" r="6" customHeight="1" ht="17.25">
      <c r="A6" s="1" t="s">
        <v>5158</v>
      </c>
      <c r="B6" s="2"/>
      <c r="C6" s="419">
        <v>200000</v>
      </c>
      <c r="D6" s="419">
        <v>52500</v>
      </c>
      <c r="E6" s="419">
        <v>255000</v>
      </c>
      <c r="F6" s="419">
        <v>580000</v>
      </c>
      <c r="G6" s="419">
        <v>270000</v>
      </c>
      <c r="H6" s="419"/>
      <c r="I6" s="2"/>
      <c r="J6" s="2"/>
    </row>
    <row x14ac:dyDescent="0.25" r="7" customHeight="1" ht="17.25">
      <c r="A7" s="1" t="s">
        <v>5159</v>
      </c>
      <c r="B7" s="2"/>
      <c r="C7" s="11">
        <v>6000</v>
      </c>
      <c r="D7" s="11">
        <v>4250</v>
      </c>
      <c r="E7" s="11">
        <v>20000</v>
      </c>
      <c r="F7" s="11">
        <v>42000</v>
      </c>
      <c r="G7" s="11">
        <v>23000</v>
      </c>
      <c r="H7" s="11"/>
      <c r="I7" s="94"/>
      <c r="J7" s="2"/>
    </row>
    <row x14ac:dyDescent="0.25" r="8" customHeight="1" ht="17.25">
      <c r="A8" s="231" t="s">
        <v>4917</v>
      </c>
      <c r="B8" s="232" t="s">
        <v>4918</v>
      </c>
      <c r="C8" s="268" t="s">
        <v>368</v>
      </c>
      <c r="D8" s="268" t="s">
        <v>7</v>
      </c>
      <c r="E8" s="268" t="s">
        <v>10</v>
      </c>
      <c r="F8" s="268" t="s">
        <v>428</v>
      </c>
      <c r="G8" s="268" t="s">
        <v>31</v>
      </c>
      <c r="H8" s="268" t="s">
        <v>76</v>
      </c>
      <c r="I8" s="493"/>
      <c r="J8" s="2"/>
    </row>
    <row x14ac:dyDescent="0.25" r="9" customHeight="1" ht="17.25">
      <c r="A9" s="117" t="s">
        <v>2214</v>
      </c>
      <c r="B9" s="118" t="s">
        <v>5160</v>
      </c>
      <c r="C9" s="208">
        <v>60</v>
      </c>
      <c r="D9" s="208">
        <v>100</v>
      </c>
      <c r="E9" s="208">
        <v>15</v>
      </c>
      <c r="F9" s="208">
        <v>10</v>
      </c>
      <c r="G9" s="208">
        <v>20</v>
      </c>
      <c r="H9" s="514"/>
      <c r="I9" s="248"/>
      <c r="J9" s="4" t="s">
        <v>1728</v>
      </c>
    </row>
    <row x14ac:dyDescent="0.25" r="10" customHeight="1" ht="17.25">
      <c r="A10" s="62" t="s">
        <v>5161</v>
      </c>
      <c r="B10" s="149"/>
      <c r="C10" s="64">
        <f>SUM(C9)</f>
      </c>
      <c r="D10" s="64">
        <f>SUM(D9)</f>
      </c>
      <c r="E10" s="64">
        <f>SUM(E9)</f>
      </c>
      <c r="F10" s="64">
        <f>SUM(F9)</f>
      </c>
      <c r="G10" s="64">
        <f>SUM(G9)</f>
      </c>
      <c r="H10" s="590"/>
      <c r="I10" s="212"/>
      <c r="J10" s="2"/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4"/>
      <c r="J11" s="2"/>
    </row>
    <row x14ac:dyDescent="0.25" r="12" customHeight="1" ht="17.25">
      <c r="A12" s="62" t="s">
        <v>5162</v>
      </c>
      <c r="B12" s="149"/>
      <c r="C12" s="80">
        <f>SUM(C10:C11)</f>
      </c>
      <c r="D12" s="80">
        <f>SUM(D10:D11)</f>
      </c>
      <c r="E12" s="80">
        <f>SUM(E10:E11)</f>
      </c>
      <c r="F12" s="80">
        <f>SUM(F10:F11)</f>
      </c>
      <c r="G12" s="80">
        <f>SUM(G10:G11)</f>
      </c>
      <c r="H12" s="848"/>
      <c r="I12" s="149"/>
      <c r="J12" s="2"/>
    </row>
    <row x14ac:dyDescent="0.25" r="13" customHeight="1" ht="17.25">
      <c r="A13" s="54">
        <v>45327</v>
      </c>
      <c r="B13" s="124" t="s">
        <v>5076</v>
      </c>
      <c r="C13" s="103">
        <v>60</v>
      </c>
      <c r="D13" s="36"/>
      <c r="E13" s="36"/>
      <c r="F13" s="36"/>
      <c r="G13" s="18"/>
      <c r="H13" s="18"/>
      <c r="I13" s="124"/>
      <c r="J13" s="4" t="s">
        <v>5117</v>
      </c>
    </row>
    <row x14ac:dyDescent="0.25" r="14" customHeight="1" ht="17.25">
      <c r="A14" s="33" t="s">
        <v>2188</v>
      </c>
      <c r="B14" s="34" t="s">
        <v>5163</v>
      </c>
      <c r="C14" s="36"/>
      <c r="D14" s="36"/>
      <c r="E14" s="17">
        <v>20</v>
      </c>
      <c r="F14" s="36"/>
      <c r="G14" s="18"/>
      <c r="H14" s="18"/>
      <c r="I14" s="124"/>
      <c r="J14" s="4" t="s">
        <v>1728</v>
      </c>
    </row>
    <row x14ac:dyDescent="0.25" r="15" customHeight="1" ht="17.25">
      <c r="A15" s="33">
        <v>45418</v>
      </c>
      <c r="B15" s="34" t="s">
        <v>5164</v>
      </c>
      <c r="C15" s="18"/>
      <c r="D15" s="17">
        <v>170</v>
      </c>
      <c r="E15" s="17">
        <v>50</v>
      </c>
      <c r="F15" s="18"/>
      <c r="G15" s="18"/>
      <c r="H15" s="17">
        <v>198</v>
      </c>
      <c r="I15" s="124"/>
      <c r="J15" s="2"/>
    </row>
    <row x14ac:dyDescent="0.25" r="16" customHeight="1" ht="17.25">
      <c r="A16" s="33"/>
      <c r="B16" s="16"/>
      <c r="C16" s="36"/>
      <c r="D16" s="36"/>
      <c r="E16" s="36"/>
      <c r="F16" s="36"/>
      <c r="G16" s="36"/>
      <c r="H16" s="36"/>
      <c r="I16" s="16"/>
      <c r="J16" s="2"/>
    </row>
    <row x14ac:dyDescent="0.25" r="17" customHeight="1" ht="17.25">
      <c r="A17" s="33"/>
      <c r="B17" s="16"/>
      <c r="C17" s="36"/>
      <c r="D17" s="36"/>
      <c r="E17" s="36"/>
      <c r="F17" s="36"/>
      <c r="G17" s="36"/>
      <c r="H17" s="36"/>
      <c r="I17" s="16"/>
      <c r="J17" s="2"/>
    </row>
    <row x14ac:dyDescent="0.25" r="18" customHeight="1" ht="17.25">
      <c r="A18" s="33"/>
      <c r="B18" s="16"/>
      <c r="C18" s="36"/>
      <c r="D18" s="36"/>
      <c r="E18" s="36"/>
      <c r="F18" s="36"/>
      <c r="G18" s="36"/>
      <c r="H18" s="36"/>
      <c r="I18" s="16"/>
      <c r="J18" s="2"/>
    </row>
    <row x14ac:dyDescent="0.25" r="19" customHeight="1" ht="17.25">
      <c r="A19" s="33"/>
      <c r="B19" s="16"/>
      <c r="C19" s="36"/>
      <c r="D19" s="36"/>
      <c r="E19" s="36"/>
      <c r="F19" s="36"/>
      <c r="G19" s="36"/>
      <c r="H19" s="36"/>
      <c r="I19" s="16"/>
      <c r="J19" s="2"/>
    </row>
    <row x14ac:dyDescent="0.25" r="20" customHeight="1" ht="17.25">
      <c r="A20" s="24"/>
      <c r="B20" s="118"/>
      <c r="C20" s="46"/>
      <c r="D20" s="46"/>
      <c r="E20" s="46"/>
      <c r="F20" s="46"/>
      <c r="G20" s="46"/>
      <c r="H20" s="46"/>
      <c r="I20" s="118"/>
      <c r="J20" s="2"/>
    </row>
    <row x14ac:dyDescent="0.25" r="21" customHeight="1" ht="17.25">
      <c r="A21" s="185" t="s">
        <v>5165</v>
      </c>
      <c r="B21" s="186"/>
      <c r="C21" s="188">
        <v>120</v>
      </c>
      <c r="D21" s="188">
        <v>470</v>
      </c>
      <c r="E21" s="188">
        <v>15</v>
      </c>
      <c r="F21" s="188">
        <v>10</v>
      </c>
      <c r="G21" s="188">
        <v>60</v>
      </c>
      <c r="H21" s="836"/>
      <c r="I21" s="212"/>
      <c r="J21" s="2"/>
    </row>
    <row x14ac:dyDescent="0.25" r="22" customHeight="1" ht="17.25">
      <c r="A22" s="37"/>
      <c r="B22" s="2"/>
      <c r="C22" s="3"/>
      <c r="D22" s="3"/>
      <c r="E22" s="3"/>
      <c r="F22" s="3"/>
      <c r="G22" s="3"/>
      <c r="H22" s="3"/>
      <c r="I22" s="2"/>
      <c r="J22" s="2"/>
    </row>
    <row x14ac:dyDescent="0.25" r="23" customHeight="1" ht="17.25">
      <c r="A23" s="564" t="s">
        <v>5131</v>
      </c>
      <c r="B23" s="565"/>
      <c r="C23" s="8"/>
      <c r="D23" s="8"/>
      <c r="E23" s="8"/>
      <c r="F23" s="8"/>
      <c r="G23" s="8"/>
      <c r="H23" s="8"/>
      <c r="I23" s="7"/>
      <c r="J23" s="2"/>
    </row>
    <row x14ac:dyDescent="0.25" r="24" customHeight="1" ht="17.25">
      <c r="A24" s="37"/>
      <c r="B24" s="2"/>
      <c r="C24" s="3"/>
      <c r="D24" s="3"/>
      <c r="E24" s="3"/>
      <c r="F24" s="3"/>
      <c r="G24" s="3"/>
      <c r="H24" s="3"/>
      <c r="I24" s="2"/>
      <c r="J24" s="2"/>
    </row>
    <row x14ac:dyDescent="0.25" r="25" customHeight="1" ht="17.25">
      <c r="A25" s="1" t="s">
        <v>5166</v>
      </c>
      <c r="B25" s="2"/>
      <c r="C25" s="3"/>
      <c r="D25" s="3"/>
      <c r="E25" s="3"/>
      <c r="F25" s="3"/>
      <c r="G25" s="3"/>
      <c r="H25" s="3"/>
      <c r="I25" s="2"/>
      <c r="J25" s="2"/>
    </row>
    <row x14ac:dyDescent="0.25" r="26" customHeight="1" ht="17.25">
      <c r="A26" s="37"/>
      <c r="B26" s="2"/>
      <c r="C26" s="3"/>
      <c r="D26" s="3"/>
      <c r="E26" s="3"/>
      <c r="F26" s="3"/>
      <c r="G26" s="3"/>
      <c r="H26" s="3"/>
      <c r="I26" s="2"/>
      <c r="J26" s="2"/>
    </row>
    <row x14ac:dyDescent="0.25" r="27" customHeight="1" ht="17.25">
      <c r="A27" s="1" t="s">
        <v>5167</v>
      </c>
      <c r="B27" s="2"/>
      <c r="C27" s="3"/>
      <c r="D27" s="3"/>
      <c r="E27" s="3"/>
      <c r="F27" s="3"/>
      <c r="G27" s="3"/>
      <c r="H27" s="3"/>
      <c r="I27" s="2"/>
      <c r="J27" s="2"/>
    </row>
    <row x14ac:dyDescent="0.25" r="28" customHeight="1" ht="17.25">
      <c r="A28" s="1" t="s">
        <v>5168</v>
      </c>
      <c r="B28" s="2"/>
      <c r="C28" s="3"/>
      <c r="D28" s="3"/>
      <c r="E28" s="3"/>
      <c r="F28" s="3"/>
      <c r="G28" s="3"/>
      <c r="H28" s="3"/>
      <c r="I28" s="2"/>
      <c r="J28" s="2"/>
    </row>
    <row x14ac:dyDescent="0.25" r="29" customHeight="1" ht="17.25">
      <c r="A29" s="1" t="s">
        <v>5169</v>
      </c>
      <c r="B29" s="2"/>
      <c r="C29" s="3"/>
      <c r="D29" s="3"/>
      <c r="E29" s="3"/>
      <c r="F29" s="3"/>
      <c r="G29" s="3"/>
      <c r="H29" s="3"/>
      <c r="I29" s="2"/>
      <c r="J29" s="2"/>
    </row>
    <row x14ac:dyDescent="0.25" r="30" customHeight="1" ht="17.25">
      <c r="A30" s="37"/>
      <c r="B30" s="2"/>
      <c r="C30" s="3"/>
      <c r="D30" s="3"/>
      <c r="E30" s="3"/>
      <c r="F30" s="3"/>
      <c r="G30" s="3"/>
      <c r="H30" s="3"/>
      <c r="I30" s="2"/>
      <c r="J30" s="2"/>
    </row>
    <row x14ac:dyDescent="0.25" r="31" customHeight="1" ht="17.25">
      <c r="A31" s="37"/>
      <c r="B31" s="2"/>
      <c r="C31" s="3"/>
      <c r="D31" s="3"/>
      <c r="E31" s="3"/>
      <c r="F31" s="3"/>
      <c r="G31" s="3"/>
      <c r="H31" s="3"/>
      <c r="I31" s="2"/>
      <c r="J31" s="2"/>
    </row>
    <row x14ac:dyDescent="0.25" r="32" customHeight="1" ht="17.25">
      <c r="A32" s="1" t="s">
        <v>5170</v>
      </c>
      <c r="B32" s="2"/>
      <c r="C32" s="3"/>
      <c r="D32" s="3"/>
      <c r="E32" s="3"/>
      <c r="F32" s="3"/>
      <c r="G32" s="3"/>
      <c r="H32" s="3"/>
      <c r="I32" s="2"/>
      <c r="J32" s="2"/>
    </row>
    <row x14ac:dyDescent="0.25" r="33" customHeight="1" ht="17.25">
      <c r="A33" s="1" t="s">
        <v>5171</v>
      </c>
      <c r="B33" s="2"/>
      <c r="C33" s="3"/>
      <c r="D33" s="3"/>
      <c r="E33" s="3"/>
      <c r="F33" s="3"/>
      <c r="G33" s="3"/>
      <c r="H33" s="3"/>
      <c r="I33" s="2"/>
      <c r="J33" s="2"/>
    </row>
    <row x14ac:dyDescent="0.25" r="34" customHeight="1" ht="17.25">
      <c r="A34" s="1" t="s">
        <v>5172</v>
      </c>
      <c r="B34" s="2"/>
      <c r="C34" s="3"/>
      <c r="D34" s="3"/>
      <c r="E34" s="3"/>
      <c r="F34" s="3"/>
      <c r="G34" s="3"/>
      <c r="H34" s="3"/>
      <c r="I34" s="2"/>
      <c r="J34" s="2"/>
    </row>
    <row x14ac:dyDescent="0.25" r="35" customHeight="1" ht="17.25">
      <c r="A35" s="1" t="s">
        <v>5173</v>
      </c>
      <c r="B35" s="2"/>
      <c r="C35" s="3"/>
      <c r="D35" s="3"/>
      <c r="E35" s="3"/>
      <c r="F35" s="3"/>
      <c r="G35" s="3"/>
      <c r="H35" s="3"/>
      <c r="I35" s="2"/>
      <c r="J35" s="2"/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39.57642857142857" customWidth="1" bestFit="1"/>
    <col min="3" max="3" style="89" width="11.147857142857141" customWidth="1" bestFit="1"/>
    <col min="4" max="4" style="89" width="10.576428571428572" customWidth="1" bestFit="1"/>
    <col min="5" max="5" style="89" width="10.576428571428572" customWidth="1" bestFit="1"/>
    <col min="6" max="6" style="89" width="10.576428571428572" customWidth="1" bestFit="1"/>
    <col min="7" max="7" style="89" width="10.576428571428572" customWidth="1" bestFit="1"/>
    <col min="8" max="8" style="89" width="10.576428571428572" customWidth="1" bestFit="1"/>
    <col min="9" max="9" style="89" width="10.576428571428572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3"/>
    </row>
    <row x14ac:dyDescent="0.25" r="4" customHeight="1" ht="17.25">
      <c r="A4" s="1" t="s">
        <v>5039</v>
      </c>
      <c r="B4" s="83"/>
      <c r="C4" s="3"/>
      <c r="D4" s="3"/>
      <c r="E4" s="3"/>
      <c r="F4" s="3"/>
      <c r="G4" s="3"/>
      <c r="H4" s="3"/>
      <c r="I4" s="3"/>
    </row>
    <row x14ac:dyDescent="0.25" r="5" customHeight="1" ht="17.25">
      <c r="A5" s="127" t="s">
        <v>5040</v>
      </c>
      <c r="B5" s="83"/>
      <c r="C5" s="419"/>
      <c r="D5" s="419"/>
      <c r="E5" s="419"/>
      <c r="F5" s="419"/>
      <c r="G5" s="419"/>
      <c r="H5" s="419"/>
      <c r="I5" s="419"/>
    </row>
    <row x14ac:dyDescent="0.25" r="6" customHeight="1" ht="17.25">
      <c r="A6" s="231" t="s">
        <v>4917</v>
      </c>
      <c r="B6" s="232" t="s">
        <v>4918</v>
      </c>
      <c r="C6" s="268" t="s">
        <v>368</v>
      </c>
      <c r="D6" s="268" t="s">
        <v>7</v>
      </c>
      <c r="E6" s="268" t="s">
        <v>10</v>
      </c>
      <c r="F6" s="268" t="s">
        <v>8</v>
      </c>
      <c r="G6" s="268" t="s">
        <v>75</v>
      </c>
      <c r="H6" s="268" t="s">
        <v>76</v>
      </c>
      <c r="I6" s="234" t="s">
        <v>428</v>
      </c>
    </row>
    <row x14ac:dyDescent="0.25" r="7" customHeight="1" ht="17.25">
      <c r="A7" s="15" t="s">
        <v>2249</v>
      </c>
      <c r="B7" s="34" t="s">
        <v>5151</v>
      </c>
      <c r="C7" s="17">
        <v>333</v>
      </c>
      <c r="D7" s="36"/>
      <c r="E7" s="36"/>
      <c r="F7" s="17">
        <v>234</v>
      </c>
      <c r="G7" s="36"/>
      <c r="H7" s="36"/>
      <c r="I7" s="36"/>
    </row>
    <row x14ac:dyDescent="0.25" r="8" customHeight="1" ht="17.25">
      <c r="A8" s="33">
        <v>45327</v>
      </c>
      <c r="B8" s="34" t="s">
        <v>5152</v>
      </c>
      <c r="C8" s="17">
        <v>60</v>
      </c>
      <c r="D8" s="17">
        <v>100</v>
      </c>
      <c r="E8" s="36"/>
      <c r="F8" s="36"/>
      <c r="G8" s="36"/>
      <c r="H8" s="36"/>
      <c r="I8" s="17">
        <v>10</v>
      </c>
    </row>
    <row x14ac:dyDescent="0.25" r="9" customHeight="1" ht="17.25">
      <c r="A9" s="33">
        <v>45327</v>
      </c>
      <c r="B9" s="34" t="s">
        <v>5153</v>
      </c>
      <c r="C9" s="36"/>
      <c r="D9" s="17">
        <v>560</v>
      </c>
      <c r="E9" s="36"/>
      <c r="F9" s="36"/>
      <c r="G9" s="36"/>
      <c r="H9" s="36"/>
      <c r="I9" s="36"/>
    </row>
    <row x14ac:dyDescent="0.25" r="10" customHeight="1" ht="17.25">
      <c r="A10" s="33">
        <v>45356</v>
      </c>
      <c r="B10" s="34" t="s">
        <v>5154</v>
      </c>
      <c r="C10" s="36"/>
      <c r="D10" s="36"/>
      <c r="E10" s="17">
        <v>150</v>
      </c>
      <c r="F10" s="36"/>
      <c r="G10" s="36"/>
      <c r="H10" s="36"/>
      <c r="I10" s="36"/>
    </row>
    <row x14ac:dyDescent="0.25" r="11" customHeight="1" ht="17.25">
      <c r="A11" s="24"/>
      <c r="B11" s="118"/>
      <c r="C11" s="46"/>
      <c r="D11" s="46"/>
      <c r="E11" s="46"/>
      <c r="F11" s="46"/>
      <c r="G11" s="46"/>
      <c r="H11" s="46"/>
      <c r="I11" s="46"/>
    </row>
    <row x14ac:dyDescent="0.25" r="12" customHeight="1" ht="17.25">
      <c r="A12" s="185" t="s">
        <v>57</v>
      </c>
      <c r="B12" s="186"/>
      <c r="C12" s="187">
        <f>SUM(C7:C11)</f>
      </c>
      <c r="D12" s="187">
        <f>SUM(D7:D11)</f>
      </c>
      <c r="E12" s="187">
        <f>SUM(E7:E11)</f>
      </c>
      <c r="F12" s="187">
        <f>SUM(F7:F11)</f>
      </c>
      <c r="G12" s="187">
        <f>SUM(G7:G11)</f>
      </c>
      <c r="H12" s="187">
        <f>SUM(H7:H11)</f>
      </c>
      <c r="I12" s="187">
        <f>SUM(I7:I11)</f>
      </c>
    </row>
    <row x14ac:dyDescent="0.25" r="13" customHeight="1" ht="17.25">
      <c r="A13" s="185" t="s">
        <v>1367</v>
      </c>
      <c r="B13" s="186"/>
      <c r="C13" s="188">
        <v>1161</v>
      </c>
      <c r="D13" s="188">
        <v>1890</v>
      </c>
      <c r="E13" s="188">
        <v>588</v>
      </c>
      <c r="F13" s="188">
        <v>489</v>
      </c>
      <c r="G13" s="188">
        <v>180</v>
      </c>
      <c r="H13" s="188">
        <v>109</v>
      </c>
      <c r="I13" s="188">
        <v>30</v>
      </c>
    </row>
    <row x14ac:dyDescent="0.25" r="14" customHeight="1" ht="17.25">
      <c r="A14" s="37"/>
      <c r="B14" s="83"/>
      <c r="C14" s="3"/>
      <c r="D14" s="3"/>
      <c r="E14" s="3"/>
      <c r="F14" s="3"/>
      <c r="G14" s="3"/>
      <c r="H14" s="3"/>
      <c r="I14" s="3"/>
    </row>
    <row x14ac:dyDescent="0.25" r="15" customHeight="1" ht="17.25">
      <c r="A15" s="239" t="s">
        <v>5155</v>
      </c>
      <c r="B15" s="240"/>
      <c r="C15" s="49">
        <f>SUM(C13-C12)</f>
      </c>
      <c r="D15" s="49">
        <f>SUM(D13-D12)</f>
      </c>
      <c r="E15" s="49">
        <f>SUM(E13-E12)</f>
      </c>
      <c r="F15" s="49">
        <f>SUM(F13-F12)</f>
      </c>
      <c r="G15" s="49">
        <f>SUM(G13-G12)</f>
      </c>
      <c r="H15" s="49">
        <f>SUM(H13-H12)</f>
      </c>
      <c r="I15" s="451">
        <f>SUM(I13-I12)</f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88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5.862142857142857" customWidth="1" bestFit="1"/>
    <col min="3" max="3" style="116" width="10.576428571428572" customWidth="1" bestFit="1"/>
    <col min="4" max="4" style="116" width="10.576428571428572" customWidth="1" bestFit="1"/>
    <col min="5" max="5" style="116" width="10.576428571428572" customWidth="1" bestFit="1"/>
    <col min="6" max="6" style="116" width="10.576428571428572" customWidth="1" bestFit="1"/>
    <col min="7" max="7" style="116" width="10.576428571428572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1" width="10.576428571428572" customWidth="1" bestFit="1"/>
    <col min="12" max="12" style="41" width="10.576428571428572" customWidth="1" bestFit="1"/>
    <col min="13" max="13" style="41" width="10.576428571428572" customWidth="1" bestFit="1"/>
    <col min="14" max="14" style="41" width="10.576428571428572" customWidth="1" bestFit="1"/>
    <col min="15" max="15" style="41" width="10.576428571428572" customWidth="1" bestFit="1"/>
    <col min="16" max="16" style="40" width="12.862142857142858" customWidth="1" bestFit="1"/>
    <col min="17" max="17" style="40" width="11.719285714285713" customWidth="1" bestFit="1"/>
    <col min="18" max="18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2"/>
      <c r="Q1" s="2"/>
      <c r="R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  <c r="Q2" s="2"/>
      <c r="R2" s="2"/>
    </row>
    <row x14ac:dyDescent="0.25" r="3" customHeight="1" ht="17.25">
      <c r="A3" s="1" t="s">
        <v>5038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  <c r="Q3" s="2"/>
      <c r="R3" s="2"/>
    </row>
    <row x14ac:dyDescent="0.25" r="4" customHeight="1" ht="17.25">
      <c r="A4" s="1" t="s">
        <v>5081</v>
      </c>
      <c r="B4" s="8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2"/>
      <c r="Q4" s="2"/>
      <c r="R4" s="2"/>
    </row>
    <row x14ac:dyDescent="0.25" r="5" customHeight="1" ht="17.25">
      <c r="A5" s="1" t="s">
        <v>5082</v>
      </c>
      <c r="B5" s="8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2"/>
      <c r="Q5" s="2"/>
      <c r="R5" s="2"/>
    </row>
    <row x14ac:dyDescent="0.25" r="6" customHeight="1" ht="17.25">
      <c r="A6" s="1" t="s">
        <v>5083</v>
      </c>
      <c r="B6" s="8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/>
      <c r="Q6" s="2"/>
      <c r="R6" s="2"/>
    </row>
    <row x14ac:dyDescent="0.25" r="7" customHeight="1" ht="17.25">
      <c r="A7" s="1" t="s">
        <v>5084</v>
      </c>
      <c r="B7" s="8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2"/>
      <c r="Q7" s="2"/>
      <c r="R7" s="2"/>
    </row>
    <row x14ac:dyDescent="0.25" r="8" customHeight="1" ht="17.25">
      <c r="A8" s="1" t="s">
        <v>5085</v>
      </c>
      <c r="B8" s="83"/>
      <c r="C8" s="272">
        <v>200000</v>
      </c>
      <c r="D8" s="272">
        <v>50000</v>
      </c>
      <c r="E8" s="272">
        <v>60000</v>
      </c>
      <c r="F8" s="272">
        <v>255000</v>
      </c>
      <c r="G8" s="272">
        <v>270000</v>
      </c>
      <c r="H8" s="272">
        <v>130000</v>
      </c>
      <c r="I8" s="272">
        <v>50000</v>
      </c>
      <c r="J8" s="272">
        <v>160000</v>
      </c>
      <c r="K8" s="272">
        <v>30000</v>
      </c>
      <c r="L8" s="272"/>
      <c r="M8" s="272">
        <v>580000</v>
      </c>
      <c r="N8" s="272"/>
      <c r="O8" s="272"/>
      <c r="P8" s="2"/>
      <c r="Q8" s="2"/>
      <c r="R8" s="2"/>
    </row>
    <row x14ac:dyDescent="0.25" r="9" customHeight="1" ht="17.25">
      <c r="A9" s="37"/>
      <c r="B9" s="83"/>
      <c r="C9" s="616">
        <v>6000</v>
      </c>
      <c r="D9" s="616">
        <v>4250</v>
      </c>
      <c r="E9" s="616">
        <v>4500</v>
      </c>
      <c r="F9" s="616">
        <v>20000</v>
      </c>
      <c r="G9" s="616">
        <v>23000</v>
      </c>
      <c r="H9" s="616">
        <v>11500</v>
      </c>
      <c r="I9" s="616">
        <v>4250</v>
      </c>
      <c r="J9" s="616">
        <v>5000</v>
      </c>
      <c r="K9" s="616">
        <v>2700</v>
      </c>
      <c r="L9" s="616"/>
      <c r="M9" s="616">
        <v>42000</v>
      </c>
      <c r="N9" s="616"/>
      <c r="O9" s="616"/>
      <c r="P9" s="832"/>
      <c r="Q9" s="2"/>
      <c r="R9" s="2"/>
    </row>
    <row x14ac:dyDescent="0.25" r="10" customHeight="1" ht="17.25">
      <c r="A10" s="231" t="s">
        <v>4917</v>
      </c>
      <c r="B10" s="232" t="s">
        <v>4918</v>
      </c>
      <c r="C10" s="267" t="s">
        <v>368</v>
      </c>
      <c r="D10" s="234" t="s">
        <v>7</v>
      </c>
      <c r="E10" s="234" t="s">
        <v>8</v>
      </c>
      <c r="F10" s="234" t="s">
        <v>10</v>
      </c>
      <c r="G10" s="234" t="s">
        <v>5086</v>
      </c>
      <c r="H10" s="234" t="s">
        <v>1447</v>
      </c>
      <c r="I10" s="234" t="s">
        <v>76</v>
      </c>
      <c r="J10" s="234" t="s">
        <v>75</v>
      </c>
      <c r="K10" s="234" t="s">
        <v>1083</v>
      </c>
      <c r="L10" s="234" t="s">
        <v>9</v>
      </c>
      <c r="M10" s="234" t="s">
        <v>428</v>
      </c>
      <c r="N10" s="234" t="s">
        <v>33</v>
      </c>
      <c r="O10" s="234"/>
      <c r="P10" s="2"/>
      <c r="Q10" s="2"/>
      <c r="R10" s="2"/>
    </row>
    <row x14ac:dyDescent="0.25" r="11" customHeight="1" ht="17.25">
      <c r="A11" s="15" t="s">
        <v>3856</v>
      </c>
      <c r="B11" s="16" t="s">
        <v>5087</v>
      </c>
      <c r="C11" s="17">
        <v>56</v>
      </c>
      <c r="D11" s="17">
        <v>56</v>
      </c>
      <c r="E11" s="17">
        <v>102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4" t="s">
        <v>1728</v>
      </c>
      <c r="Q11" s="4" t="s">
        <v>5088</v>
      </c>
      <c r="R11" s="2"/>
    </row>
    <row x14ac:dyDescent="0.25" r="12" customHeight="1" ht="17.25">
      <c r="A12" s="117" t="s">
        <v>2481</v>
      </c>
      <c r="B12" s="118" t="s">
        <v>5089</v>
      </c>
      <c r="C12" s="46"/>
      <c r="D12" s="46"/>
      <c r="E12" s="46"/>
      <c r="F12" s="138">
        <v>10</v>
      </c>
      <c r="G12" s="46"/>
      <c r="H12" s="46"/>
      <c r="I12" s="46"/>
      <c r="J12" s="46"/>
      <c r="K12" s="46"/>
      <c r="L12" s="46"/>
      <c r="M12" s="46"/>
      <c r="N12" s="46"/>
      <c r="O12" s="46"/>
      <c r="P12" s="4" t="s">
        <v>1728</v>
      </c>
      <c r="Q12" s="4" t="s">
        <v>5088</v>
      </c>
      <c r="R12" s="2"/>
    </row>
    <row x14ac:dyDescent="0.25" r="13" customHeight="1" ht="17.25">
      <c r="A13" s="21" t="s">
        <v>5090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352"/>
      <c r="H13" s="352"/>
      <c r="I13" s="352"/>
      <c r="J13" s="352"/>
      <c r="K13" s="352"/>
      <c r="L13" s="352"/>
      <c r="M13" s="352"/>
      <c r="N13" s="352"/>
      <c r="O13" s="119"/>
      <c r="P13" s="4" t="s">
        <v>5091</v>
      </c>
      <c r="Q13" s="2"/>
      <c r="R13" s="2"/>
    </row>
    <row x14ac:dyDescent="0.25" r="14" customHeight="1" ht="17.25">
      <c r="A14" s="33" t="s">
        <v>2605</v>
      </c>
      <c r="B14" s="34" t="s">
        <v>5092</v>
      </c>
      <c r="C14" s="20"/>
      <c r="D14" s="20"/>
      <c r="E14" s="20"/>
      <c r="F14" s="19">
        <v>6</v>
      </c>
      <c r="G14" s="19">
        <v>23</v>
      </c>
      <c r="H14" s="19">
        <v>15</v>
      </c>
      <c r="I14" s="35"/>
      <c r="J14" s="35"/>
      <c r="K14" s="35"/>
      <c r="L14" s="35"/>
      <c r="M14" s="35"/>
      <c r="N14" s="35"/>
      <c r="O14" s="20"/>
      <c r="P14" s="4" t="s">
        <v>1731</v>
      </c>
      <c r="Q14" s="4" t="s">
        <v>5088</v>
      </c>
      <c r="R14" s="2"/>
    </row>
    <row x14ac:dyDescent="0.25" r="15" customHeight="1" ht="17.25">
      <c r="A15" s="33">
        <v>45178</v>
      </c>
      <c r="B15" s="34" t="s">
        <v>5093</v>
      </c>
      <c r="C15" s="19">
        <v>136</v>
      </c>
      <c r="D15" s="19">
        <v>140</v>
      </c>
      <c r="E15" s="35"/>
      <c r="F15" s="19">
        <v>26</v>
      </c>
      <c r="G15" s="35"/>
      <c r="H15" s="35"/>
      <c r="I15" s="35"/>
      <c r="J15" s="35"/>
      <c r="K15" s="35"/>
      <c r="L15" s="35"/>
      <c r="M15" s="35"/>
      <c r="N15" s="35"/>
      <c r="O15" s="35"/>
      <c r="P15" s="4" t="s">
        <v>1731</v>
      </c>
      <c r="Q15" s="4" t="s">
        <v>5088</v>
      </c>
      <c r="R15" s="2"/>
    </row>
    <row x14ac:dyDescent="0.25" r="16" customHeight="1" ht="17.25">
      <c r="A16" s="33">
        <v>45178</v>
      </c>
      <c r="B16" s="34" t="s">
        <v>5094</v>
      </c>
      <c r="C16" s="19">
        <v>38</v>
      </c>
      <c r="D16" s="19">
        <v>34</v>
      </c>
      <c r="E16" s="20"/>
      <c r="F16" s="19">
        <v>24</v>
      </c>
      <c r="G16" s="20"/>
      <c r="H16" s="20"/>
      <c r="I16" s="20"/>
      <c r="J16" s="20"/>
      <c r="K16" s="20"/>
      <c r="L16" s="20"/>
      <c r="M16" s="20"/>
      <c r="N16" s="20"/>
      <c r="O16" s="20"/>
      <c r="P16" s="4" t="s">
        <v>1728</v>
      </c>
      <c r="Q16" s="4" t="s">
        <v>5088</v>
      </c>
      <c r="R16" s="2"/>
    </row>
    <row x14ac:dyDescent="0.25" r="17" customHeight="1" ht="17.25">
      <c r="A17" s="21" t="s">
        <v>5095</v>
      </c>
      <c r="B17" s="22"/>
      <c r="C17" s="23">
        <f>SUM(C13:C16)</f>
      </c>
      <c r="D17" s="23">
        <f>SUM(D13:D16)</f>
      </c>
      <c r="E17" s="23">
        <f>SUM(E13:E16)</f>
      </c>
      <c r="F17" s="23">
        <f>SUM(F13:F16)</f>
      </c>
      <c r="G17" s="23">
        <f>SUM(G13:G16)</f>
      </c>
      <c r="H17" s="23">
        <f>SUM(H13:H16)</f>
      </c>
      <c r="I17" s="23">
        <f>SUM(I13:I16)</f>
      </c>
      <c r="J17" s="23">
        <f>SUM(J13:J16)</f>
      </c>
      <c r="K17" s="112"/>
      <c r="L17" s="112"/>
      <c r="M17" s="112"/>
      <c r="N17" s="112"/>
      <c r="O17" s="23">
        <f>SUM(O13:O16)</f>
      </c>
      <c r="P17" s="4" t="s">
        <v>5096</v>
      </c>
      <c r="Q17" s="2"/>
      <c r="R17" s="2"/>
    </row>
    <row x14ac:dyDescent="0.25" r="18" customHeight="1" ht="17.25">
      <c r="A18" s="33" t="s">
        <v>2511</v>
      </c>
      <c r="B18" s="34" t="s">
        <v>5097</v>
      </c>
      <c r="C18" s="20"/>
      <c r="D18" s="19">
        <v>50</v>
      </c>
      <c r="E18" s="20"/>
      <c r="F18" s="20"/>
      <c r="G18" s="20"/>
      <c r="H18" s="20"/>
      <c r="I18" s="19">
        <v>100</v>
      </c>
      <c r="J18" s="19">
        <v>60</v>
      </c>
      <c r="K18" s="35"/>
      <c r="L18" s="35"/>
      <c r="M18" s="35"/>
      <c r="N18" s="35"/>
      <c r="O18" s="20"/>
      <c r="P18" s="4" t="s">
        <v>1728</v>
      </c>
      <c r="Q18" s="4" t="s">
        <v>5088</v>
      </c>
      <c r="R18" s="2"/>
    </row>
    <row x14ac:dyDescent="0.25" r="19" customHeight="1" ht="17.25">
      <c r="A19" s="21" t="s">
        <v>5098</v>
      </c>
      <c r="B19" s="22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112"/>
      <c r="L19" s="112"/>
      <c r="M19" s="112"/>
      <c r="N19" s="112"/>
      <c r="O19" s="23">
        <f>SUM(O15:O18)</f>
      </c>
      <c r="P19" s="4" t="s">
        <v>1547</v>
      </c>
      <c r="Q19" s="2"/>
      <c r="R19" s="2"/>
    </row>
    <row x14ac:dyDescent="0.25" r="20" customHeight="1" ht="17.25">
      <c r="A20" s="33"/>
      <c r="B20" s="34"/>
      <c r="C20" s="20"/>
      <c r="D20" s="35"/>
      <c r="E20" s="20"/>
      <c r="F20" s="20"/>
      <c r="G20" s="20"/>
      <c r="H20" s="20"/>
      <c r="I20" s="35"/>
      <c r="J20" s="35"/>
      <c r="K20" s="35"/>
      <c r="L20" s="35"/>
      <c r="M20" s="35"/>
      <c r="N20" s="35"/>
      <c r="O20" s="20"/>
      <c r="P20" s="4"/>
      <c r="Q20" s="4"/>
      <c r="R20" s="2"/>
    </row>
    <row x14ac:dyDescent="0.25" r="21" customHeight="1" ht="17.25">
      <c r="A21" s="21" t="s">
        <v>5099</v>
      </c>
      <c r="B21" s="22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3">
        <f>SUM(I19:I20)</f>
      </c>
      <c r="J21" s="23">
        <f>SUM(J19:J20)</f>
      </c>
      <c r="K21" s="112"/>
      <c r="L21" s="112"/>
      <c r="M21" s="112"/>
      <c r="N21" s="112"/>
      <c r="O21" s="23">
        <f>SUM(O19:O20)</f>
      </c>
      <c r="P21" s="7" t="s">
        <v>1547</v>
      </c>
      <c r="Q21" s="2"/>
      <c r="R21" s="2"/>
    </row>
    <row x14ac:dyDescent="0.25" r="22" customHeight="1" ht="17.25">
      <c r="A22" s="33" t="s">
        <v>2398</v>
      </c>
      <c r="B22" s="16" t="s">
        <v>5100</v>
      </c>
      <c r="C22" s="20"/>
      <c r="D22" s="20"/>
      <c r="E22" s="20"/>
      <c r="F22" s="20"/>
      <c r="G22" s="19">
        <v>20</v>
      </c>
      <c r="H22" s="20"/>
      <c r="I22" s="20"/>
      <c r="J22" s="20"/>
      <c r="K22" s="20"/>
      <c r="L22" s="20"/>
      <c r="M22" s="20"/>
      <c r="N22" s="20"/>
      <c r="O22" s="20"/>
      <c r="P22" s="4" t="s">
        <v>1728</v>
      </c>
      <c r="Q22" s="4" t="s">
        <v>5088</v>
      </c>
      <c r="R22" s="2"/>
    </row>
    <row x14ac:dyDescent="0.25" r="23" customHeight="1" ht="17.25">
      <c r="A23" s="33" t="s">
        <v>2091</v>
      </c>
      <c r="B23" s="16" t="s">
        <v>5101</v>
      </c>
      <c r="C23" s="59"/>
      <c r="D23" s="59"/>
      <c r="E23" s="57"/>
      <c r="F23" s="59"/>
      <c r="G23" s="57"/>
      <c r="H23" s="53">
        <v>30</v>
      </c>
      <c r="I23" s="20"/>
      <c r="J23" s="20"/>
      <c r="K23" s="20"/>
      <c r="L23" s="20"/>
      <c r="M23" s="20"/>
      <c r="N23" s="20"/>
      <c r="O23" s="20"/>
      <c r="P23" s="4" t="s">
        <v>1728</v>
      </c>
      <c r="Q23" s="4" t="s">
        <v>5088</v>
      </c>
      <c r="R23" s="532" t="s">
        <v>5102</v>
      </c>
    </row>
    <row x14ac:dyDescent="0.25" r="24" customHeight="1" ht="17.25">
      <c r="A24" s="568" t="s">
        <v>2550</v>
      </c>
      <c r="B24" s="569" t="s">
        <v>14</v>
      </c>
      <c r="C24" s="58"/>
      <c r="D24" s="58"/>
      <c r="E24" s="58"/>
      <c r="F24" s="58"/>
      <c r="G24" s="58"/>
      <c r="H24" s="107">
        <v>-15</v>
      </c>
      <c r="I24" s="108"/>
      <c r="J24" s="108"/>
      <c r="K24" s="108"/>
      <c r="L24" s="108"/>
      <c r="M24" s="108"/>
      <c r="N24" s="108"/>
      <c r="O24" s="108"/>
      <c r="P24" s="532" t="s">
        <v>5103</v>
      </c>
      <c r="Q24" s="532"/>
      <c r="R24" s="2"/>
    </row>
    <row x14ac:dyDescent="0.25" r="25" customHeight="1" ht="17.25">
      <c r="A25" s="15" t="s">
        <v>2038</v>
      </c>
      <c r="B25" s="34" t="s">
        <v>5104</v>
      </c>
      <c r="C25" s="36"/>
      <c r="D25" s="36"/>
      <c r="E25" s="36"/>
      <c r="F25" s="36"/>
      <c r="G25" s="36"/>
      <c r="H25" s="36"/>
      <c r="I25" s="36"/>
      <c r="J25" s="17">
        <v>30</v>
      </c>
      <c r="K25" s="36"/>
      <c r="L25" s="36"/>
      <c r="M25" s="36"/>
      <c r="N25" s="36"/>
      <c r="O25" s="36"/>
      <c r="P25" s="4" t="s">
        <v>1731</v>
      </c>
      <c r="Q25" s="2"/>
      <c r="R25" s="2"/>
    </row>
    <row x14ac:dyDescent="0.25" r="26" customHeight="1" ht="17.25">
      <c r="A26" s="21" t="s">
        <v>5105</v>
      </c>
      <c r="B26" s="22"/>
      <c r="C26" s="23">
        <f>SUM(C21:C25)</f>
      </c>
      <c r="D26" s="23">
        <f>SUM(D21:D25)</f>
      </c>
      <c r="E26" s="23">
        <f>SUM(E21:E25)</f>
      </c>
      <c r="F26" s="23">
        <f>SUM(F21:F25)</f>
      </c>
      <c r="G26" s="23">
        <f>SUM(G21:G25)</f>
      </c>
      <c r="H26" s="23">
        <f>SUM(H21:H25)</f>
      </c>
      <c r="I26" s="23">
        <f>SUM(I21:I25)</f>
      </c>
      <c r="J26" s="23">
        <f>SUM(J21:J25)</f>
      </c>
      <c r="K26" s="23">
        <f>SUM(K21:K25)</f>
      </c>
      <c r="L26" s="23">
        <f>SUM(L21:L25)</f>
      </c>
      <c r="M26" s="23">
        <f>SUM(M21:M25)</f>
      </c>
      <c r="N26" s="112"/>
      <c r="O26" s="23">
        <f>SUM(O21:O25)</f>
      </c>
      <c r="P26" s="7" t="s">
        <v>2327</v>
      </c>
      <c r="Q26" s="2"/>
      <c r="R26" s="2"/>
    </row>
    <row x14ac:dyDescent="0.25" r="27" customHeight="1" ht="17.25">
      <c r="A27" s="33" t="s">
        <v>2093</v>
      </c>
      <c r="B27" s="34" t="s">
        <v>5106</v>
      </c>
      <c r="C27" s="36"/>
      <c r="D27" s="17">
        <v>88</v>
      </c>
      <c r="E27" s="36"/>
      <c r="F27" s="36"/>
      <c r="G27" s="36"/>
      <c r="H27" s="36"/>
      <c r="I27" s="36"/>
      <c r="J27" s="17">
        <v>30</v>
      </c>
      <c r="K27" s="36"/>
      <c r="L27" s="36"/>
      <c r="M27" s="36"/>
      <c r="N27" s="36"/>
      <c r="O27" s="36"/>
      <c r="P27" s="4" t="s">
        <v>1728</v>
      </c>
      <c r="Q27" s="4" t="s">
        <v>5088</v>
      </c>
      <c r="R27" s="2"/>
    </row>
    <row x14ac:dyDescent="0.25" r="28" customHeight="1" ht="17.25">
      <c r="A28" s="33" t="s">
        <v>3320</v>
      </c>
      <c r="B28" s="34" t="s">
        <v>5107</v>
      </c>
      <c r="C28" s="36"/>
      <c r="D28" s="17">
        <v>8</v>
      </c>
      <c r="E28" s="36"/>
      <c r="F28" s="17">
        <v>32</v>
      </c>
      <c r="G28" s="36"/>
      <c r="H28" s="36"/>
      <c r="I28" s="36"/>
      <c r="J28" s="36"/>
      <c r="K28" s="36"/>
      <c r="L28" s="36"/>
      <c r="M28" s="36"/>
      <c r="N28" s="36"/>
      <c r="O28" s="36"/>
      <c r="P28" s="4" t="s">
        <v>1731</v>
      </c>
      <c r="Q28" s="2"/>
      <c r="R28" s="2"/>
    </row>
    <row x14ac:dyDescent="0.25" r="29" customHeight="1" ht="17.25">
      <c r="A29" s="21" t="s">
        <v>5108</v>
      </c>
      <c r="B29" s="22"/>
      <c r="C29" s="23">
        <f>SUM(C26:C28)</f>
      </c>
      <c r="D29" s="23">
        <f>SUM(D26:D28)</f>
      </c>
      <c r="E29" s="23">
        <f>SUM(E26:E28)</f>
      </c>
      <c r="F29" s="23">
        <f>SUM(F26:F28)</f>
      </c>
      <c r="G29" s="23">
        <f>SUM(G26:G28)</f>
      </c>
      <c r="H29" s="23">
        <f>SUM(H26:H28)</f>
      </c>
      <c r="I29" s="23">
        <f>SUM(I26:I28)</f>
      </c>
      <c r="J29" s="23">
        <f>SUM(J26:J28)</f>
      </c>
      <c r="K29" s="23">
        <f>SUM(K26:K28)</f>
      </c>
      <c r="L29" s="23">
        <f>SUM(L26:L28)</f>
      </c>
      <c r="M29" s="23">
        <f>SUM(M26:M28)</f>
      </c>
      <c r="N29" s="112"/>
      <c r="O29" s="23">
        <f>SUM(O26:O28)</f>
      </c>
      <c r="P29" s="7" t="s">
        <v>2013</v>
      </c>
      <c r="Q29" s="2"/>
      <c r="R29" s="2"/>
    </row>
    <row x14ac:dyDescent="0.25" r="30" customHeight="1" ht="17.25">
      <c r="A30" s="33" t="s">
        <v>2818</v>
      </c>
      <c r="B30" s="34" t="s">
        <v>2175</v>
      </c>
      <c r="C30" s="36"/>
      <c r="D30" s="17">
        <v>84</v>
      </c>
      <c r="E30" s="17">
        <v>50</v>
      </c>
      <c r="F30" s="17">
        <v>20</v>
      </c>
      <c r="G30" s="36"/>
      <c r="H30" s="36"/>
      <c r="I30" s="103">
        <v>60</v>
      </c>
      <c r="J30" s="36"/>
      <c r="K30" s="36"/>
      <c r="L30" s="36"/>
      <c r="M30" s="36"/>
      <c r="N30" s="36"/>
      <c r="O30" s="36"/>
      <c r="P30" s="4" t="s">
        <v>1728</v>
      </c>
      <c r="Q30" s="2"/>
      <c r="R30" s="2"/>
    </row>
    <row x14ac:dyDescent="0.25" r="31" customHeight="1" ht="17.25">
      <c r="A31" s="33" t="s">
        <v>2362</v>
      </c>
      <c r="B31" s="16" t="s">
        <v>2175</v>
      </c>
      <c r="C31" s="36"/>
      <c r="D31" s="36"/>
      <c r="E31" s="36"/>
      <c r="F31" s="36"/>
      <c r="G31" s="17">
        <v>50</v>
      </c>
      <c r="H31" s="36"/>
      <c r="I31" s="18"/>
      <c r="J31" s="36"/>
      <c r="K31" s="36"/>
      <c r="L31" s="36"/>
      <c r="M31" s="36"/>
      <c r="N31" s="36"/>
      <c r="O31" s="36"/>
      <c r="P31" s="4" t="s">
        <v>1731</v>
      </c>
      <c r="Q31" s="2"/>
      <c r="R31" s="2"/>
    </row>
    <row x14ac:dyDescent="0.25" r="32" customHeight="1" ht="17.25">
      <c r="A32" s="33" t="s">
        <v>2996</v>
      </c>
      <c r="B32" s="34" t="s">
        <v>5109</v>
      </c>
      <c r="C32" s="17">
        <v>24</v>
      </c>
      <c r="D32" s="36"/>
      <c r="E32" s="36"/>
      <c r="F32" s="36"/>
      <c r="G32" s="36"/>
      <c r="H32" s="36"/>
      <c r="I32" s="18"/>
      <c r="J32" s="17">
        <v>60</v>
      </c>
      <c r="K32" s="17">
        <v>160</v>
      </c>
      <c r="L32" s="36"/>
      <c r="M32" s="36"/>
      <c r="N32" s="36"/>
      <c r="O32" s="36"/>
      <c r="P32" s="4" t="s">
        <v>1728</v>
      </c>
      <c r="Q32" s="2"/>
      <c r="R32" s="2"/>
    </row>
    <row x14ac:dyDescent="0.25" r="33" customHeight="1" ht="17.25">
      <c r="A33" s="33">
        <v>45537</v>
      </c>
      <c r="B33" s="34" t="s">
        <v>2175</v>
      </c>
      <c r="C33" s="17">
        <v>26</v>
      </c>
      <c r="D33" s="17">
        <v>9</v>
      </c>
      <c r="E33" s="17">
        <v>17</v>
      </c>
      <c r="F33" s="17">
        <v>10</v>
      </c>
      <c r="G33" s="18"/>
      <c r="H33" s="17">
        <v>35</v>
      </c>
      <c r="I33" s="103">
        <v>9</v>
      </c>
      <c r="J33" s="18"/>
      <c r="K33" s="103">
        <v>30</v>
      </c>
      <c r="L33" s="103">
        <v>160</v>
      </c>
      <c r="M33" s="36"/>
      <c r="N33" s="36"/>
      <c r="O33" s="18"/>
      <c r="P33" s="4" t="s">
        <v>1728</v>
      </c>
      <c r="Q33" s="4" t="s">
        <v>3733</v>
      </c>
      <c r="R33" s="2"/>
    </row>
    <row x14ac:dyDescent="0.25" r="34" customHeight="1" ht="17.25">
      <c r="A34" s="568" t="s">
        <v>2210</v>
      </c>
      <c r="B34" s="569" t="s">
        <v>14</v>
      </c>
      <c r="C34" s="108"/>
      <c r="D34" s="58"/>
      <c r="E34" s="58"/>
      <c r="F34" s="58"/>
      <c r="G34" s="108"/>
      <c r="H34" s="58"/>
      <c r="I34" s="58"/>
      <c r="J34" s="58"/>
      <c r="K34" s="108"/>
      <c r="L34" s="107">
        <v>-160</v>
      </c>
      <c r="M34" s="108"/>
      <c r="N34" s="108"/>
      <c r="O34" s="108"/>
      <c r="P34" s="532" t="s">
        <v>5103</v>
      </c>
      <c r="Q34" s="532"/>
      <c r="R34" s="2"/>
    </row>
    <row x14ac:dyDescent="0.25" r="35" customHeight="1" ht="17.25">
      <c r="A35" s="15" t="s">
        <v>2212</v>
      </c>
      <c r="B35" s="16" t="s">
        <v>2175</v>
      </c>
      <c r="C35" s="17">
        <v>14</v>
      </c>
      <c r="D35" s="36"/>
      <c r="E35" s="36"/>
      <c r="F35" s="36"/>
      <c r="G35" s="17">
        <v>50</v>
      </c>
      <c r="H35" s="36"/>
      <c r="I35" s="36"/>
      <c r="J35" s="36"/>
      <c r="K35" s="36"/>
      <c r="L35" s="36"/>
      <c r="M35" s="36"/>
      <c r="N35" s="36"/>
      <c r="O35" s="36"/>
      <c r="P35" s="4" t="s">
        <v>1731</v>
      </c>
      <c r="Q35" s="2"/>
      <c r="R35" s="2"/>
    </row>
    <row x14ac:dyDescent="0.25" r="36" customHeight="1" ht="17.25">
      <c r="A36" s="568" t="s">
        <v>2212</v>
      </c>
      <c r="B36" s="569" t="s">
        <v>14</v>
      </c>
      <c r="C36" s="36"/>
      <c r="D36" s="60"/>
      <c r="E36" s="60"/>
      <c r="F36" s="60"/>
      <c r="G36" s="60"/>
      <c r="H36" s="60"/>
      <c r="I36" s="60"/>
      <c r="J36" s="60"/>
      <c r="K36" s="107">
        <v>-30</v>
      </c>
      <c r="L36" s="36"/>
      <c r="M36" s="36"/>
      <c r="N36" s="36"/>
      <c r="O36" s="36"/>
      <c r="P36" s="532" t="s">
        <v>5103</v>
      </c>
      <c r="Q36" s="2"/>
      <c r="R36" s="2"/>
    </row>
    <row x14ac:dyDescent="0.25" r="37" customHeight="1" ht="17.25">
      <c r="A37" s="15" t="s">
        <v>2615</v>
      </c>
      <c r="B37" s="34" t="s">
        <v>5110</v>
      </c>
      <c r="C37" s="17">
        <v>228</v>
      </c>
      <c r="D37" s="17">
        <v>336</v>
      </c>
      <c r="E37" s="18"/>
      <c r="F37" s="17">
        <v>130</v>
      </c>
      <c r="G37" s="18"/>
      <c r="H37" s="17">
        <v>3</v>
      </c>
      <c r="I37" s="18"/>
      <c r="J37" s="18"/>
      <c r="K37" s="18"/>
      <c r="L37" s="18"/>
      <c r="M37" s="17">
        <v>20</v>
      </c>
      <c r="N37" s="36"/>
      <c r="O37" s="18"/>
      <c r="P37" s="4" t="s">
        <v>1895</v>
      </c>
      <c r="Q37" s="2"/>
      <c r="R37" s="2"/>
    </row>
    <row x14ac:dyDescent="0.25" r="38" customHeight="1" ht="17.25">
      <c r="A38" s="21" t="s">
        <v>5111</v>
      </c>
      <c r="B38" s="22"/>
      <c r="C38" s="23">
        <f>SUM(C29:C37)</f>
      </c>
      <c r="D38" s="23">
        <f>SUM(D29:D37)</f>
      </c>
      <c r="E38" s="23">
        <f>SUM(E29:E37)</f>
      </c>
      <c r="F38" s="23">
        <f>SUM(F29:F37)</f>
      </c>
      <c r="G38" s="23">
        <f>SUM(G29:G37)</f>
      </c>
      <c r="H38" s="23">
        <f>SUM(H29:H37)</f>
      </c>
      <c r="I38" s="23">
        <f>SUM(I29:I37)</f>
      </c>
      <c r="J38" s="23">
        <f>SUM(J29:J37)</f>
      </c>
      <c r="K38" s="23">
        <f>SUM(K29:K37)</f>
      </c>
      <c r="L38" s="23">
        <f>SUM(L29:L37)</f>
      </c>
      <c r="M38" s="23">
        <f>SUM(M29:M37)</f>
      </c>
      <c r="N38" s="112"/>
      <c r="O38" s="23">
        <f>SUM(O29:O37)</f>
      </c>
      <c r="P38" s="7" t="s">
        <v>2327</v>
      </c>
      <c r="Q38" s="2"/>
      <c r="R38" s="2"/>
    </row>
    <row x14ac:dyDescent="0.25" r="39" customHeight="1" ht="17.25">
      <c r="A39" s="117" t="s">
        <v>4614</v>
      </c>
      <c r="B39" s="16" t="s">
        <v>2175</v>
      </c>
      <c r="C39" s="17">
        <v>68</v>
      </c>
      <c r="D39" s="36"/>
      <c r="E39" s="36"/>
      <c r="F39" s="36"/>
      <c r="G39" s="36"/>
      <c r="H39" s="36"/>
      <c r="I39" s="36"/>
      <c r="J39" s="36"/>
      <c r="K39" s="36"/>
      <c r="L39" s="103">
        <v>10</v>
      </c>
      <c r="M39" s="36"/>
      <c r="N39" s="36"/>
      <c r="O39" s="36"/>
      <c r="P39" s="4" t="s">
        <v>3733</v>
      </c>
      <c r="Q39" s="2"/>
      <c r="R39" s="2"/>
    </row>
    <row x14ac:dyDescent="0.25" r="40" customHeight="1" ht="17.25">
      <c r="A40" s="15" t="s">
        <v>2413</v>
      </c>
      <c r="B40" s="16" t="s">
        <v>2175</v>
      </c>
      <c r="C40" s="36"/>
      <c r="D40" s="17">
        <v>78</v>
      </c>
      <c r="E40" s="36"/>
      <c r="F40" s="17">
        <v>10</v>
      </c>
      <c r="G40" s="224">
        <v>60</v>
      </c>
      <c r="H40" s="36"/>
      <c r="I40" s="36"/>
      <c r="J40" s="36"/>
      <c r="K40" s="36"/>
      <c r="L40" s="18"/>
      <c r="M40" s="36"/>
      <c r="N40" s="36"/>
      <c r="O40" s="36"/>
      <c r="P40" s="4" t="s">
        <v>1728</v>
      </c>
      <c r="Q40" s="2"/>
      <c r="R40" s="2"/>
    </row>
    <row x14ac:dyDescent="0.25" r="41" customHeight="1" ht="17.25">
      <c r="A41" s="15" t="s">
        <v>2413</v>
      </c>
      <c r="B41" s="34" t="s">
        <v>14</v>
      </c>
      <c r="C41" s="36"/>
      <c r="D41" s="36"/>
      <c r="E41" s="36"/>
      <c r="F41" s="36"/>
      <c r="G41" s="36"/>
      <c r="H41" s="36"/>
      <c r="I41" s="36"/>
      <c r="J41" s="36"/>
      <c r="K41" s="36"/>
      <c r="L41" s="103">
        <v>-10</v>
      </c>
      <c r="M41" s="36"/>
      <c r="N41" s="36"/>
      <c r="O41" s="36"/>
      <c r="P41" s="4" t="s">
        <v>5103</v>
      </c>
      <c r="Q41" s="4"/>
      <c r="R41" s="2"/>
    </row>
    <row x14ac:dyDescent="0.25" r="42" customHeight="1" ht="17.25">
      <c r="A42" s="24">
        <v>44929</v>
      </c>
      <c r="B42" s="34" t="s">
        <v>2175</v>
      </c>
      <c r="C42" s="17">
        <v>30</v>
      </c>
      <c r="D42" s="17">
        <v>30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4" t="s">
        <v>1728</v>
      </c>
      <c r="Q42" s="2"/>
      <c r="R42" s="2"/>
    </row>
    <row x14ac:dyDescent="0.25" r="43" customHeight="1" ht="17.25">
      <c r="A43" s="568">
        <v>44929</v>
      </c>
      <c r="B43" s="51" t="s">
        <v>14</v>
      </c>
      <c r="C43" s="108"/>
      <c r="D43" s="108"/>
      <c r="E43" s="108"/>
      <c r="F43" s="58"/>
      <c r="G43" s="833">
        <v>-30</v>
      </c>
      <c r="H43" s="108"/>
      <c r="I43" s="108"/>
      <c r="J43" s="108"/>
      <c r="K43" s="108"/>
      <c r="L43" s="108"/>
      <c r="M43" s="108"/>
      <c r="N43" s="108"/>
      <c r="O43" s="108"/>
      <c r="P43" s="532" t="s">
        <v>5103</v>
      </c>
      <c r="Q43" s="2"/>
      <c r="R43" s="2"/>
    </row>
    <row x14ac:dyDescent="0.25" r="44" customHeight="1" ht="17.25">
      <c r="A44" s="568">
        <v>44929</v>
      </c>
      <c r="B44" s="51" t="s">
        <v>14</v>
      </c>
      <c r="C44" s="108"/>
      <c r="D44" s="108"/>
      <c r="E44" s="108"/>
      <c r="F44" s="58"/>
      <c r="G44" s="833">
        <v>-60</v>
      </c>
      <c r="H44" s="108"/>
      <c r="I44" s="108"/>
      <c r="J44" s="108"/>
      <c r="K44" s="108"/>
      <c r="L44" s="108"/>
      <c r="M44" s="108"/>
      <c r="N44" s="108"/>
      <c r="O44" s="108"/>
      <c r="P44" s="532" t="s">
        <v>5103</v>
      </c>
      <c r="Q44" s="2"/>
      <c r="R44" s="2"/>
    </row>
    <row x14ac:dyDescent="0.25" r="45" customHeight="1" ht="17.25">
      <c r="A45" s="15">
        <v>45325</v>
      </c>
      <c r="B45" s="16" t="s">
        <v>5112</v>
      </c>
      <c r="C45" s="17">
        <v>88</v>
      </c>
      <c r="D45" s="17">
        <v>317</v>
      </c>
      <c r="E45" s="17">
        <v>43</v>
      </c>
      <c r="F45" s="17">
        <v>35</v>
      </c>
      <c r="G45" s="18"/>
      <c r="H45" s="18"/>
      <c r="I45" s="18"/>
      <c r="J45" s="18"/>
      <c r="K45" s="18"/>
      <c r="L45" s="18"/>
      <c r="M45" s="18"/>
      <c r="N45" s="18"/>
      <c r="O45" s="18"/>
      <c r="P45" s="4" t="s">
        <v>1728</v>
      </c>
      <c r="Q45" s="2"/>
      <c r="R45" s="2"/>
    </row>
    <row x14ac:dyDescent="0.25" r="46" customHeight="1" ht="17.25">
      <c r="A46" s="568">
        <v>45325</v>
      </c>
      <c r="B46" s="569" t="s">
        <v>14</v>
      </c>
      <c r="C46" s="108"/>
      <c r="D46" s="108"/>
      <c r="E46" s="58"/>
      <c r="F46" s="58"/>
      <c r="G46" s="833">
        <v>-30</v>
      </c>
      <c r="H46" s="108"/>
      <c r="I46" s="108"/>
      <c r="J46" s="108"/>
      <c r="K46" s="108"/>
      <c r="L46" s="108"/>
      <c r="M46" s="108"/>
      <c r="N46" s="108"/>
      <c r="O46" s="108"/>
      <c r="P46" s="532" t="s">
        <v>5103</v>
      </c>
      <c r="Q46" s="2"/>
      <c r="R46" s="2"/>
    </row>
    <row x14ac:dyDescent="0.25" r="47" customHeight="1" ht="17.25">
      <c r="A47" s="33" t="s">
        <v>5113</v>
      </c>
      <c r="B47" s="34" t="s">
        <v>5114</v>
      </c>
      <c r="C47" s="36"/>
      <c r="D47" s="36"/>
      <c r="E47" s="17">
        <v>43</v>
      </c>
      <c r="F47" s="36"/>
      <c r="G47" s="591">
        <v>55</v>
      </c>
      <c r="H47" s="18"/>
      <c r="I47" s="18"/>
      <c r="J47" s="18"/>
      <c r="K47" s="18"/>
      <c r="L47" s="18"/>
      <c r="M47" s="18"/>
      <c r="N47" s="18"/>
      <c r="O47" s="18"/>
      <c r="P47" s="2"/>
      <c r="Q47" s="2"/>
      <c r="R47" s="2"/>
    </row>
    <row x14ac:dyDescent="0.25" r="48" customHeight="1" ht="17.25">
      <c r="A48" s="21" t="s">
        <v>5115</v>
      </c>
      <c r="B48" s="22"/>
      <c r="C48" s="23">
        <f>SUM(C38:C47)</f>
      </c>
      <c r="D48" s="23">
        <f>SUM(D38:D47)</f>
      </c>
      <c r="E48" s="23">
        <f>SUM(E38:E47)</f>
      </c>
      <c r="F48" s="23">
        <f>SUM(F38:F47)</f>
      </c>
      <c r="G48" s="23">
        <f>SUM(G38:G47)</f>
      </c>
      <c r="H48" s="23">
        <f>SUM(H38:H47)</f>
      </c>
      <c r="I48" s="23">
        <f>SUM(I38:I47)</f>
      </c>
      <c r="J48" s="23">
        <f>SUM(J38:J47)</f>
      </c>
      <c r="K48" s="23">
        <f>SUM(K38:K47)</f>
      </c>
      <c r="L48" s="23">
        <f>SUM(L38:L47)</f>
      </c>
      <c r="M48" s="23">
        <f>SUM(M38:M47)</f>
      </c>
      <c r="N48" s="112"/>
      <c r="O48" s="23">
        <f>SUM(O38:O47)</f>
      </c>
      <c r="P48" s="7" t="s">
        <v>2327</v>
      </c>
      <c r="Q48" s="2"/>
      <c r="R48" s="2"/>
    </row>
    <row x14ac:dyDescent="0.25" r="49" customHeight="1" ht="17.25">
      <c r="A49" s="33"/>
      <c r="B49" s="34"/>
      <c r="C49" s="36"/>
      <c r="D49" s="36"/>
      <c r="E49" s="36"/>
      <c r="F49" s="36"/>
      <c r="G49" s="36"/>
      <c r="H49" s="18"/>
      <c r="I49" s="18"/>
      <c r="J49" s="18"/>
      <c r="K49" s="18"/>
      <c r="L49" s="18"/>
      <c r="M49" s="18"/>
      <c r="N49" s="18"/>
      <c r="O49" s="18"/>
      <c r="P49" s="2"/>
      <c r="Q49" s="2"/>
      <c r="R49" s="2"/>
    </row>
    <row x14ac:dyDescent="0.25" r="50" customHeight="1" ht="17.25">
      <c r="A50" s="62" t="s">
        <v>5116</v>
      </c>
      <c r="B50" s="149"/>
      <c r="C50" s="80">
        <f>SUM(C48:C49)</f>
      </c>
      <c r="D50" s="80">
        <f>SUM(D48:D49)</f>
      </c>
      <c r="E50" s="80">
        <f>SUM(E48:E49)</f>
      </c>
      <c r="F50" s="80">
        <f>SUM(F48:F49)</f>
      </c>
      <c r="G50" s="80">
        <f>SUM(G48:G49)</f>
      </c>
      <c r="H50" s="80">
        <f>SUM(H48:H49)</f>
      </c>
      <c r="I50" s="80">
        <f>SUM(I48:I49)</f>
      </c>
      <c r="J50" s="80">
        <f>SUM(J48:J49)</f>
      </c>
      <c r="K50" s="80">
        <f>SUM(K48:K49)</f>
      </c>
      <c r="L50" s="81">
        <f>SUM(L48:L49)</f>
      </c>
      <c r="M50" s="80">
        <f>SUM(M48:M49)</f>
      </c>
      <c r="N50" s="308"/>
      <c r="O50" s="81">
        <f>SUM(O48:O49)</f>
      </c>
      <c r="P50" s="7"/>
      <c r="Q50" s="2"/>
      <c r="R50" s="2"/>
    </row>
    <row x14ac:dyDescent="0.25" r="51" customHeight="1" ht="17.25">
      <c r="A51" s="54">
        <v>45387</v>
      </c>
      <c r="B51" s="55" t="s">
        <v>5057</v>
      </c>
      <c r="C51" s="103">
        <v>150</v>
      </c>
      <c r="D51" s="36"/>
      <c r="E51" s="36"/>
      <c r="F51" s="103">
        <v>70</v>
      </c>
      <c r="G51" s="36"/>
      <c r="H51" s="18"/>
      <c r="I51" s="18"/>
      <c r="J51" s="18"/>
      <c r="K51" s="18"/>
      <c r="L51" s="18"/>
      <c r="M51" s="18"/>
      <c r="N51" s="18"/>
      <c r="O51" s="18"/>
      <c r="P51" s="4" t="s">
        <v>5117</v>
      </c>
      <c r="Q51" s="2"/>
      <c r="R51" s="2"/>
    </row>
    <row x14ac:dyDescent="0.25" r="52" customHeight="1" ht="17.25">
      <c r="A52" s="54">
        <v>45387</v>
      </c>
      <c r="B52" s="55" t="s">
        <v>5055</v>
      </c>
      <c r="C52" s="18"/>
      <c r="D52" s="36"/>
      <c r="E52" s="36"/>
      <c r="F52" s="103">
        <v>72</v>
      </c>
      <c r="G52" s="36"/>
      <c r="H52" s="18"/>
      <c r="I52" s="18"/>
      <c r="J52" s="18"/>
      <c r="K52" s="18"/>
      <c r="L52" s="18"/>
      <c r="M52" s="18"/>
      <c r="N52" s="18"/>
      <c r="O52" s="18"/>
      <c r="P52" s="4" t="s">
        <v>5117</v>
      </c>
      <c r="Q52" s="2"/>
      <c r="R52" s="2"/>
    </row>
    <row x14ac:dyDescent="0.25" r="53" customHeight="1" ht="17.25">
      <c r="A53" s="54">
        <v>45448</v>
      </c>
      <c r="B53" s="55" t="s">
        <v>5059</v>
      </c>
      <c r="C53" s="103">
        <v>250</v>
      </c>
      <c r="D53" s="36"/>
      <c r="E53" s="36"/>
      <c r="F53" s="103">
        <v>61</v>
      </c>
      <c r="G53" s="36"/>
      <c r="H53" s="18"/>
      <c r="I53" s="18"/>
      <c r="J53" s="18"/>
      <c r="K53" s="18"/>
      <c r="L53" s="18"/>
      <c r="M53" s="18"/>
      <c r="N53" s="18"/>
      <c r="O53" s="18"/>
      <c r="P53" s="4" t="s">
        <v>5117</v>
      </c>
      <c r="Q53" s="2"/>
      <c r="R53" s="2"/>
    </row>
    <row x14ac:dyDescent="0.25" r="54" customHeight="1" ht="17.25">
      <c r="A54" s="54">
        <v>45601</v>
      </c>
      <c r="B54" s="55" t="s">
        <v>5061</v>
      </c>
      <c r="C54" s="103">
        <v>113</v>
      </c>
      <c r="D54" s="36"/>
      <c r="E54" s="36"/>
      <c r="F54" s="36"/>
      <c r="G54" s="36"/>
      <c r="H54" s="18"/>
      <c r="I54" s="18"/>
      <c r="J54" s="18"/>
      <c r="K54" s="18"/>
      <c r="L54" s="18"/>
      <c r="M54" s="18"/>
      <c r="N54" s="18"/>
      <c r="O54" s="18"/>
      <c r="P54" s="4" t="s">
        <v>5117</v>
      </c>
      <c r="Q54" s="2"/>
      <c r="R54" s="2"/>
    </row>
    <row x14ac:dyDescent="0.25" r="55" customHeight="1" ht="17.25">
      <c r="A55" s="33" t="s">
        <v>2918</v>
      </c>
      <c r="B55" s="34" t="s">
        <v>5118</v>
      </c>
      <c r="C55" s="36"/>
      <c r="D55" s="36"/>
      <c r="E55" s="17">
        <v>300</v>
      </c>
      <c r="F55" s="36"/>
      <c r="G55" s="17">
        <v>200</v>
      </c>
      <c r="H55" s="18"/>
      <c r="I55" s="18"/>
      <c r="J55" s="18"/>
      <c r="K55" s="18"/>
      <c r="L55" s="18"/>
      <c r="M55" s="18"/>
      <c r="N55" s="18"/>
      <c r="O55" s="18"/>
      <c r="P55" s="4" t="s">
        <v>1895</v>
      </c>
      <c r="Q55" s="2"/>
      <c r="R55" s="2"/>
    </row>
    <row x14ac:dyDescent="0.25" r="56" customHeight="1" ht="17.25">
      <c r="A56" s="33" t="s">
        <v>2583</v>
      </c>
      <c r="B56" s="34" t="s">
        <v>5119</v>
      </c>
      <c r="C56" s="18"/>
      <c r="D56" s="18"/>
      <c r="E56" s="17">
        <v>150</v>
      </c>
      <c r="F56" s="18"/>
      <c r="G56" s="18"/>
      <c r="H56" s="18"/>
      <c r="I56" s="18"/>
      <c r="J56" s="18"/>
      <c r="K56" s="18"/>
      <c r="L56" s="17">
        <v>850</v>
      </c>
      <c r="M56" s="18"/>
      <c r="N56" s="18"/>
      <c r="O56" s="18"/>
      <c r="P56" s="4" t="s">
        <v>1728</v>
      </c>
      <c r="Q56" s="2"/>
      <c r="R56" s="2"/>
    </row>
    <row x14ac:dyDescent="0.25" r="57" customHeight="1" ht="17.25">
      <c r="A57" s="33" t="s">
        <v>2583</v>
      </c>
      <c r="B57" s="16" t="s">
        <v>2175</v>
      </c>
      <c r="C57" s="17">
        <v>100</v>
      </c>
      <c r="D57" s="17">
        <v>250</v>
      </c>
      <c r="E57" s="36"/>
      <c r="F57" s="36"/>
      <c r="G57" s="36"/>
      <c r="H57" s="18"/>
      <c r="I57" s="18"/>
      <c r="J57" s="18"/>
      <c r="K57" s="18"/>
      <c r="L57" s="18"/>
      <c r="M57" s="18"/>
      <c r="N57" s="18"/>
      <c r="O57" s="18"/>
      <c r="P57" s="4" t="s">
        <v>1731</v>
      </c>
      <c r="Q57" s="2"/>
      <c r="R57" s="2"/>
    </row>
    <row x14ac:dyDescent="0.25" r="58" customHeight="1" ht="17.25">
      <c r="A58" s="33">
        <v>45357</v>
      </c>
      <c r="B58" s="34" t="s">
        <v>5120</v>
      </c>
      <c r="C58" s="17">
        <v>9</v>
      </c>
      <c r="D58" s="18"/>
      <c r="E58" s="18"/>
      <c r="F58" s="18"/>
      <c r="G58" s="18"/>
      <c r="H58" s="18"/>
      <c r="I58" s="18"/>
      <c r="J58" s="17">
        <v>160</v>
      </c>
      <c r="K58" s="18"/>
      <c r="L58" s="17">
        <v>394</v>
      </c>
      <c r="M58" s="18"/>
      <c r="N58" s="18"/>
      <c r="O58" s="18"/>
      <c r="P58" s="4" t="s">
        <v>1728</v>
      </c>
      <c r="Q58" s="2"/>
      <c r="R58" s="2"/>
    </row>
    <row x14ac:dyDescent="0.25" r="59" customHeight="1" ht="17.25">
      <c r="A59" s="15">
        <v>45388</v>
      </c>
      <c r="B59" s="16" t="s">
        <v>5121</v>
      </c>
      <c r="C59" s="17">
        <v>221</v>
      </c>
      <c r="D59" s="17">
        <v>290</v>
      </c>
      <c r="E59" s="18"/>
      <c r="F59" s="18"/>
      <c r="G59" s="18"/>
      <c r="H59" s="18"/>
      <c r="I59" s="18"/>
      <c r="J59" s="17">
        <v>94</v>
      </c>
      <c r="K59" s="18"/>
      <c r="L59" s="17">
        <v>100</v>
      </c>
      <c r="M59" s="18"/>
      <c r="N59" s="18"/>
      <c r="O59" s="18"/>
      <c r="P59" s="4" t="s">
        <v>1895</v>
      </c>
      <c r="Q59" s="2"/>
      <c r="R59" s="2"/>
    </row>
    <row x14ac:dyDescent="0.25" r="60" customHeight="1" ht="17.25">
      <c r="A60" s="33">
        <v>45418</v>
      </c>
      <c r="B60" s="34" t="s">
        <v>5122</v>
      </c>
      <c r="C60" s="17">
        <v>239</v>
      </c>
      <c r="D60" s="17">
        <v>106</v>
      </c>
      <c r="E60" s="18"/>
      <c r="F60" s="18"/>
      <c r="G60" s="18"/>
      <c r="H60" s="18"/>
      <c r="I60" s="18"/>
      <c r="J60" s="17">
        <v>70</v>
      </c>
      <c r="K60" s="18"/>
      <c r="L60" s="18"/>
      <c r="M60" s="18"/>
      <c r="N60" s="18"/>
      <c r="O60" s="18"/>
      <c r="P60" s="4" t="s">
        <v>1895</v>
      </c>
      <c r="Q60" s="2"/>
      <c r="R60" s="2"/>
    </row>
    <row x14ac:dyDescent="0.25" r="61" customHeight="1" ht="17.25">
      <c r="A61" s="33">
        <v>45449</v>
      </c>
      <c r="B61" s="34" t="s">
        <v>5123</v>
      </c>
      <c r="C61" s="18"/>
      <c r="D61" s="18"/>
      <c r="E61" s="18"/>
      <c r="F61" s="18"/>
      <c r="G61" s="18"/>
      <c r="H61" s="18"/>
      <c r="I61" s="18"/>
      <c r="J61" s="18"/>
      <c r="K61" s="18"/>
      <c r="L61" s="17">
        <v>1000</v>
      </c>
      <c r="M61" s="18"/>
      <c r="N61" s="18"/>
      <c r="O61" s="18"/>
      <c r="P61" s="4" t="s">
        <v>5124</v>
      </c>
      <c r="Q61" s="2"/>
      <c r="R61" s="2"/>
    </row>
    <row x14ac:dyDescent="0.25" r="62" customHeight="1" ht="17.25">
      <c r="A62" s="33" t="s">
        <v>2352</v>
      </c>
      <c r="B62" s="34" t="s">
        <v>5125</v>
      </c>
      <c r="C62" s="18"/>
      <c r="D62" s="18"/>
      <c r="E62" s="18"/>
      <c r="F62" s="17">
        <v>59</v>
      </c>
      <c r="G62" s="17">
        <v>130</v>
      </c>
      <c r="H62" s="18"/>
      <c r="I62" s="18"/>
      <c r="J62" s="18"/>
      <c r="K62" s="18"/>
      <c r="L62" s="18"/>
      <c r="M62" s="17">
        <v>110</v>
      </c>
      <c r="N62" s="17">
        <v>80</v>
      </c>
      <c r="O62" s="18"/>
      <c r="P62" s="4" t="s">
        <v>1895</v>
      </c>
      <c r="Q62" s="2"/>
      <c r="R62" s="2"/>
    </row>
    <row x14ac:dyDescent="0.25" r="63" customHeight="1" ht="17.25">
      <c r="A63" s="33" t="s">
        <v>3571</v>
      </c>
      <c r="B63" s="34" t="s">
        <v>5126</v>
      </c>
      <c r="C63" s="17">
        <v>100</v>
      </c>
      <c r="D63" s="17">
        <v>100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4" t="s">
        <v>1731</v>
      </c>
      <c r="Q63" s="2"/>
      <c r="R63" s="2"/>
    </row>
    <row x14ac:dyDescent="0.25" r="64" customHeight="1" ht="17.25">
      <c r="A64" s="33" t="s">
        <v>3571</v>
      </c>
      <c r="B64" s="34" t="s">
        <v>5127</v>
      </c>
      <c r="C64" s="17">
        <v>84</v>
      </c>
      <c r="D64" s="17">
        <v>84</v>
      </c>
      <c r="E64" s="18"/>
      <c r="F64" s="18"/>
      <c r="G64" s="17">
        <v>20</v>
      </c>
      <c r="H64" s="18"/>
      <c r="I64" s="18"/>
      <c r="J64" s="18"/>
      <c r="K64" s="17">
        <v>150</v>
      </c>
      <c r="L64" s="18"/>
      <c r="M64" s="17">
        <v>27</v>
      </c>
      <c r="N64" s="18"/>
      <c r="O64" s="18"/>
      <c r="P64" s="4" t="s">
        <v>1728</v>
      </c>
      <c r="Q64" s="2"/>
      <c r="R64" s="2"/>
    </row>
    <row x14ac:dyDescent="0.25" r="65" customHeight="1" ht="17.25">
      <c r="A65" s="33" t="s">
        <v>5128</v>
      </c>
      <c r="B65" s="34" t="s">
        <v>5129</v>
      </c>
      <c r="C65" s="17">
        <v>268</v>
      </c>
      <c r="D65" s="17">
        <v>200</v>
      </c>
      <c r="E65" s="18"/>
      <c r="F65" s="18"/>
      <c r="G65" s="17">
        <v>176</v>
      </c>
      <c r="H65" s="18"/>
      <c r="I65" s="18"/>
      <c r="J65" s="18"/>
      <c r="K65" s="18"/>
      <c r="L65" s="18"/>
      <c r="M65" s="18"/>
      <c r="N65" s="17">
        <v>100</v>
      </c>
      <c r="O65" s="18"/>
      <c r="P65" s="4" t="s">
        <v>1895</v>
      </c>
      <c r="Q65" s="2"/>
      <c r="R65" s="2"/>
    </row>
    <row x14ac:dyDescent="0.25" r="66" customHeight="1" ht="17.25">
      <c r="A66" s="33" t="s">
        <v>5128</v>
      </c>
      <c r="B66" s="34" t="s">
        <v>2416</v>
      </c>
      <c r="C66" s="18"/>
      <c r="D66" s="17">
        <v>-132</v>
      </c>
      <c r="E66" s="18"/>
      <c r="F66" s="18"/>
      <c r="G66" s="18"/>
      <c r="H66" s="18"/>
      <c r="I66" s="18"/>
      <c r="J66" s="17">
        <v>-194</v>
      </c>
      <c r="K66" s="18"/>
      <c r="L66" s="18"/>
      <c r="M66" s="18"/>
      <c r="N66" s="18"/>
      <c r="O66" s="18"/>
      <c r="P66" s="4" t="s">
        <v>1895</v>
      </c>
      <c r="Q66" s="2"/>
      <c r="R66" s="2"/>
    </row>
    <row x14ac:dyDescent="0.25" r="67" customHeight="1" ht="17.25">
      <c r="A67" s="33"/>
      <c r="B67" s="34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2"/>
      <c r="Q67" s="2"/>
      <c r="R67" s="2"/>
    </row>
    <row x14ac:dyDescent="0.25" r="68" customHeight="1" ht="17.25">
      <c r="A68" s="33"/>
      <c r="B68" s="34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2"/>
      <c r="Q68" s="2"/>
      <c r="R68" s="2"/>
    </row>
    <row x14ac:dyDescent="0.25" r="69" customHeight="1" ht="17.25">
      <c r="A69" s="15"/>
      <c r="B69" s="1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4"/>
      <c r="Q69" s="2"/>
      <c r="R69" s="2"/>
    </row>
    <row x14ac:dyDescent="0.25" r="70" customHeight="1" ht="17.25">
      <c r="A70" s="247"/>
      <c r="B70" s="248"/>
      <c r="C70" s="195">
        <f>SUM(C38:C47)</f>
      </c>
      <c r="D70" s="195">
        <f>SUM(D38:D47)</f>
      </c>
      <c r="E70" s="472">
        <f>SUM(E38:E47)</f>
      </c>
      <c r="F70" s="472">
        <f>SUM(F38:F47)</f>
      </c>
      <c r="G70" s="472">
        <f>SUM(G38:G47)</f>
      </c>
      <c r="H70" s="472">
        <f>SUM(H38:H47)</f>
      </c>
      <c r="I70" s="745">
        <f>SUM(I38:I47)</f>
      </c>
      <c r="J70" s="195">
        <f>SUM(J38:J47)</f>
      </c>
      <c r="K70" s="195">
        <f>SUM(K38:K47)</f>
      </c>
      <c r="L70" s="472">
        <f>SUM(L38:L47)</f>
      </c>
      <c r="M70" s="195">
        <f>SUM(M38:M47)</f>
      </c>
      <c r="N70" s="196"/>
      <c r="O70" s="472">
        <f>SUM(O38:O47)</f>
      </c>
      <c r="P70" s="2"/>
      <c r="Q70" s="2"/>
      <c r="R70" s="2"/>
    </row>
    <row x14ac:dyDescent="0.25" r="71" customHeight="1" ht="17.25">
      <c r="A71" s="834" t="s">
        <v>5130</v>
      </c>
      <c r="B71" s="835"/>
      <c r="C71" s="188">
        <v>708</v>
      </c>
      <c r="D71" s="189">
        <v>1230</v>
      </c>
      <c r="E71" s="189">
        <v>287</v>
      </c>
      <c r="F71" s="189">
        <v>338</v>
      </c>
      <c r="G71" s="189">
        <v>148</v>
      </c>
      <c r="H71" s="189">
        <v>85</v>
      </c>
      <c r="I71" s="189">
        <v>100</v>
      </c>
      <c r="J71" s="189">
        <v>180</v>
      </c>
      <c r="K71" s="189">
        <v>160</v>
      </c>
      <c r="L71" s="197">
        <v>0</v>
      </c>
      <c r="M71" s="189">
        <v>20</v>
      </c>
      <c r="N71" s="836"/>
      <c r="O71" s="765"/>
      <c r="P71" s="2"/>
      <c r="Q71" s="2"/>
      <c r="R71" s="2"/>
    </row>
    <row x14ac:dyDescent="0.25" r="72" customHeight="1" ht="17.25">
      <c r="A72" s="37"/>
      <c r="B72" s="83"/>
      <c r="C72" s="837" t="s">
        <v>368</v>
      </c>
      <c r="D72" s="389" t="s">
        <v>7</v>
      </c>
      <c r="E72" s="389" t="s">
        <v>8</v>
      </c>
      <c r="F72" s="389" t="s">
        <v>10</v>
      </c>
      <c r="G72" s="389" t="s">
        <v>5086</v>
      </c>
      <c r="H72" s="389" t="s">
        <v>1447</v>
      </c>
      <c r="I72" s="389" t="s">
        <v>76</v>
      </c>
      <c r="J72" s="389" t="s">
        <v>75</v>
      </c>
      <c r="K72" s="389" t="s">
        <v>1083</v>
      </c>
      <c r="L72" s="389" t="s">
        <v>9</v>
      </c>
      <c r="M72" s="389" t="s">
        <v>428</v>
      </c>
      <c r="N72" s="234" t="s">
        <v>33</v>
      </c>
      <c r="O72" s="389"/>
      <c r="P72" s="2"/>
      <c r="Q72" s="2"/>
      <c r="R72" s="2"/>
    </row>
    <row x14ac:dyDescent="0.25" r="73" customHeight="1" ht="17.25">
      <c r="A73" s="37"/>
      <c r="B73" s="83"/>
      <c r="C73" s="550"/>
      <c r="D73" s="550"/>
      <c r="E73" s="8"/>
      <c r="F73" s="8"/>
      <c r="G73" s="8"/>
      <c r="H73" s="8"/>
      <c r="I73" s="144"/>
      <c r="J73" s="8"/>
      <c r="K73" s="8"/>
      <c r="L73" s="8"/>
      <c r="M73" s="8"/>
      <c r="N73" s="8"/>
      <c r="O73" s="8"/>
      <c r="P73" s="2"/>
      <c r="Q73" s="2"/>
      <c r="R73" s="2"/>
    </row>
    <row x14ac:dyDescent="0.25" r="74" customHeight="1" ht="17.25">
      <c r="A74" s="564" t="s">
        <v>5131</v>
      </c>
      <c r="B74" s="565"/>
      <c r="C74" s="8"/>
      <c r="D74" s="8"/>
      <c r="E74" s="8"/>
      <c r="F74" s="8"/>
      <c r="G74" s="8"/>
      <c r="H74" s="8"/>
      <c r="I74" s="3"/>
      <c r="J74" s="3"/>
      <c r="K74" s="3"/>
      <c r="L74" s="3"/>
      <c r="M74" s="3"/>
      <c r="N74" s="3"/>
      <c r="O74" s="3"/>
      <c r="P74" s="2"/>
      <c r="Q74" s="2"/>
      <c r="R74" s="2"/>
    </row>
    <row x14ac:dyDescent="0.25" r="75" customHeight="1" ht="17.25">
      <c r="A75" s="37"/>
      <c r="B75" s="83"/>
      <c r="C75" s="550"/>
      <c r="D75" s="5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2"/>
      <c r="Q75" s="2"/>
      <c r="R75" s="2"/>
    </row>
    <row x14ac:dyDescent="0.25" r="76" customHeight="1" ht="17.25">
      <c r="A76" s="37"/>
      <c r="B76" s="83"/>
      <c r="C76" s="550"/>
      <c r="D76" s="5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2"/>
      <c r="Q76" s="2"/>
      <c r="R76" s="2"/>
    </row>
    <row x14ac:dyDescent="0.25" r="77" customHeight="1" ht="17.25">
      <c r="A77" s="127" t="s">
        <v>5132</v>
      </c>
      <c r="B77" s="199"/>
      <c r="C77" s="145"/>
      <c r="D77" s="145"/>
      <c r="E77" s="145"/>
      <c r="F77" s="3"/>
      <c r="G77" s="3"/>
      <c r="H77" s="3"/>
      <c r="I77" s="3"/>
      <c r="J77" s="3"/>
      <c r="K77" s="3"/>
      <c r="L77" s="3"/>
      <c r="M77" s="3"/>
      <c r="N77" s="3"/>
      <c r="O77" s="3"/>
      <c r="P77" s="2"/>
      <c r="Q77" s="2"/>
      <c r="R77" s="2"/>
    </row>
    <row x14ac:dyDescent="0.25" r="78" customHeight="1" ht="17.25">
      <c r="A78" s="37"/>
      <c r="B78" s="83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2"/>
      <c r="Q78" s="2"/>
      <c r="R78" s="2"/>
    </row>
    <row x14ac:dyDescent="0.25" r="79" customHeight="1" ht="17.25">
      <c r="A79" s="127" t="s">
        <v>5133</v>
      </c>
      <c r="B79" s="128"/>
      <c r="C79" s="3"/>
      <c r="D79" s="93" t="s">
        <v>5134</v>
      </c>
      <c r="E79" s="93"/>
      <c r="F79" s="93"/>
      <c r="G79" s="474" t="s">
        <v>5135</v>
      </c>
      <c r="H79" s="3"/>
      <c r="I79" s="3"/>
      <c r="J79" s="3"/>
      <c r="K79" s="3"/>
      <c r="L79" s="3"/>
      <c r="M79" s="3"/>
      <c r="N79" s="3"/>
      <c r="O79" s="3"/>
      <c r="P79" s="2"/>
      <c r="Q79" s="2"/>
      <c r="R79" s="2"/>
    </row>
    <row x14ac:dyDescent="0.25" r="80" customHeight="1" ht="17.25">
      <c r="A80" s="1" t="s">
        <v>5136</v>
      </c>
      <c r="B80" s="83"/>
      <c r="C80" s="3"/>
      <c r="D80" s="93" t="s">
        <v>2711</v>
      </c>
      <c r="E80" s="93"/>
      <c r="F80" s="93"/>
      <c r="G80" s="474" t="s">
        <v>5137</v>
      </c>
      <c r="H80" s="3"/>
      <c r="I80" s="3"/>
      <c r="J80" s="3"/>
      <c r="K80" s="3"/>
      <c r="L80" s="3"/>
      <c r="M80" s="3"/>
      <c r="N80" s="3"/>
      <c r="O80" s="3"/>
      <c r="P80" s="2"/>
      <c r="Q80" s="2"/>
      <c r="R80" s="2"/>
    </row>
    <row x14ac:dyDescent="0.25" r="81" customHeight="1" ht="17.25">
      <c r="A81" s="1" t="s">
        <v>5138</v>
      </c>
      <c r="B81" s="83"/>
      <c r="C81" s="3"/>
      <c r="D81" s="93" t="s">
        <v>5139</v>
      </c>
      <c r="E81" s="93"/>
      <c r="F81" s="93"/>
      <c r="G81" s="474" t="s">
        <v>5140</v>
      </c>
      <c r="H81" s="3"/>
      <c r="I81" s="3"/>
      <c r="J81" s="3"/>
      <c r="K81" s="3"/>
      <c r="L81" s="3"/>
      <c r="M81" s="3"/>
      <c r="N81" s="3"/>
      <c r="O81" s="3"/>
      <c r="P81" s="2"/>
      <c r="Q81" s="2"/>
      <c r="R81" s="2"/>
    </row>
    <row x14ac:dyDescent="0.25" r="82" customHeight="1" ht="17.25">
      <c r="A82" s="1"/>
      <c r="B82" s="83"/>
      <c r="C82" s="3"/>
      <c r="D82" s="93" t="s">
        <v>5141</v>
      </c>
      <c r="E82" s="93"/>
      <c r="F82" s="93"/>
      <c r="G82" s="474"/>
      <c r="H82" s="3"/>
      <c r="I82" s="3"/>
      <c r="J82" s="3"/>
      <c r="K82" s="3"/>
      <c r="L82" s="3"/>
      <c r="M82" s="3"/>
      <c r="N82" s="3"/>
      <c r="O82" s="3"/>
      <c r="P82" s="2"/>
      <c r="Q82" s="2"/>
      <c r="R82" s="2"/>
    </row>
    <row x14ac:dyDescent="0.25" r="83" customHeight="1" ht="17.25">
      <c r="A83" s="1" t="s">
        <v>5142</v>
      </c>
      <c r="B83" s="83"/>
      <c r="C83" s="3"/>
      <c r="D83" s="93" t="s">
        <v>5143</v>
      </c>
      <c r="E83" s="93"/>
      <c r="F83" s="93"/>
      <c r="G83" s="474" t="s">
        <v>5144</v>
      </c>
      <c r="H83" s="3"/>
      <c r="I83" s="3"/>
      <c r="J83" s="3"/>
      <c r="K83" s="3"/>
      <c r="L83" s="3"/>
      <c r="M83" s="3"/>
      <c r="N83" s="3"/>
      <c r="O83" s="3"/>
      <c r="P83" s="2"/>
      <c r="Q83" s="2"/>
      <c r="R83" s="2"/>
    </row>
    <row x14ac:dyDescent="0.25" r="84" customHeight="1" ht="17.25">
      <c r="A84" s="1" t="s">
        <v>5145</v>
      </c>
      <c r="B84" s="83"/>
      <c r="C84" s="3"/>
      <c r="D84" s="93" t="s">
        <v>5146</v>
      </c>
      <c r="E84" s="93"/>
      <c r="F84" s="93"/>
      <c r="G84" s="3"/>
      <c r="H84" s="3"/>
      <c r="I84" s="3"/>
      <c r="J84" s="3"/>
      <c r="K84" s="3"/>
      <c r="L84" s="3"/>
      <c r="M84" s="3"/>
      <c r="N84" s="3"/>
      <c r="O84" s="3"/>
      <c r="P84" s="2"/>
      <c r="Q84" s="2"/>
      <c r="R84" s="2"/>
    </row>
    <row x14ac:dyDescent="0.25" r="85" customHeight="1" ht="17.25">
      <c r="A85" s="838" t="s">
        <v>5147</v>
      </c>
      <c r="B85" s="839"/>
      <c r="C85" s="840"/>
      <c r="D85" s="840"/>
      <c r="E85" s="840"/>
      <c r="F85" s="840"/>
      <c r="G85" s="841"/>
      <c r="H85" s="3"/>
      <c r="I85" s="3"/>
      <c r="J85" s="3"/>
      <c r="K85" s="3"/>
      <c r="L85" s="3"/>
      <c r="M85" s="3"/>
      <c r="N85" s="3"/>
      <c r="O85" s="3"/>
      <c r="P85" s="2"/>
      <c r="Q85" s="2"/>
      <c r="R85" s="2"/>
    </row>
    <row x14ac:dyDescent="0.25" r="86" customHeight="1" ht="17.25">
      <c r="A86" s="842" t="s">
        <v>5148</v>
      </c>
      <c r="B86" s="128"/>
      <c r="C86" s="144"/>
      <c r="D86" s="144"/>
      <c r="E86" s="144"/>
      <c r="F86" s="144"/>
      <c r="G86" s="843"/>
      <c r="H86" s="3"/>
      <c r="I86" s="3"/>
      <c r="J86" s="3"/>
      <c r="K86" s="3"/>
      <c r="L86" s="3"/>
      <c r="M86" s="3"/>
      <c r="N86" s="3"/>
      <c r="O86" s="3"/>
      <c r="P86" s="2"/>
      <c r="Q86" s="2"/>
      <c r="R86" s="2"/>
    </row>
    <row x14ac:dyDescent="0.25" r="87" customHeight="1" ht="17.25">
      <c r="A87" s="842" t="s">
        <v>5149</v>
      </c>
      <c r="B87" s="128"/>
      <c r="C87" s="144"/>
      <c r="D87" s="144"/>
      <c r="E87" s="144"/>
      <c r="F87" s="144"/>
      <c r="G87" s="843"/>
      <c r="H87" s="3"/>
      <c r="I87" s="3"/>
      <c r="J87" s="3"/>
      <c r="K87" s="3"/>
      <c r="L87" s="3"/>
      <c r="M87" s="3"/>
      <c r="N87" s="3"/>
      <c r="O87" s="3"/>
      <c r="P87" s="2"/>
      <c r="Q87" s="2"/>
      <c r="R87" s="2"/>
    </row>
    <row x14ac:dyDescent="0.25" r="88" customHeight="1" ht="17.25">
      <c r="A88" s="844" t="s">
        <v>5150</v>
      </c>
      <c r="B88" s="845"/>
      <c r="C88" s="846"/>
      <c r="D88" s="846"/>
      <c r="E88" s="846"/>
      <c r="F88" s="846"/>
      <c r="G88" s="847"/>
      <c r="H88" s="3"/>
      <c r="I88" s="3"/>
      <c r="J88" s="3"/>
      <c r="K88" s="3"/>
      <c r="L88" s="3"/>
      <c r="M88" s="3"/>
      <c r="N88" s="3"/>
      <c r="O88" s="3"/>
      <c r="P88" s="2"/>
      <c r="Q88" s="2"/>
      <c r="R88" s="2"/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/>
  </sheetViews>
  <sheetFormatPr defaultRowHeight="15" x14ac:dyDescent="0.25"/>
  <cols>
    <col min="1" max="1" style="41" width="4.719285714285714" customWidth="1" bestFit="1"/>
    <col min="2" max="2" style="88" width="32.86214285714286" customWidth="1" bestFit="1"/>
    <col min="3" max="3" style="831" width="14.576428571428572" customWidth="1" bestFit="1"/>
    <col min="4" max="4" style="40" width="27.862142857142857" customWidth="1" bestFit="1"/>
    <col min="5" max="5" style="40" width="6.719285714285714" customWidth="1" bestFit="1"/>
    <col min="6" max="6" style="41" width="12.719285714285713" customWidth="1" bestFit="1"/>
    <col min="7" max="7" style="41" width="14.005" customWidth="1" bestFit="1"/>
    <col min="8" max="8" style="41" width="9.147857142857141" customWidth="1" bestFit="1"/>
    <col min="9" max="9" style="41" width="9.147857142857141" customWidth="1" bestFit="1"/>
    <col min="10" max="10" style="41" width="12.862142857142858" customWidth="1" bestFit="1"/>
    <col min="11" max="11" style="41" width="12.43357142857143" customWidth="1" bestFit="1"/>
    <col min="12" max="12" style="41" width="12.43357142857143" customWidth="1" bestFit="1"/>
  </cols>
  <sheetData>
    <row x14ac:dyDescent="0.25" r="1" customHeight="1" ht="17.25">
      <c r="A1" s="782" t="s">
        <v>3890</v>
      </c>
      <c r="B1" s="783"/>
      <c r="C1" s="784"/>
      <c r="D1" s="2"/>
      <c r="E1" s="2"/>
      <c r="F1" s="3"/>
      <c r="G1" s="3"/>
      <c r="H1" s="3"/>
      <c r="I1" s="3"/>
      <c r="J1" s="3"/>
      <c r="K1" s="3"/>
      <c r="L1" s="3"/>
    </row>
    <row x14ac:dyDescent="0.25" r="2" customHeight="1" ht="17.25">
      <c r="A2" s="785"/>
      <c r="B2" s="786"/>
      <c r="C2" s="784"/>
      <c r="D2" s="2"/>
      <c r="E2" s="2"/>
      <c r="F2" s="3"/>
      <c r="G2" s="3"/>
      <c r="H2" s="3"/>
      <c r="I2" s="3"/>
      <c r="J2" s="3"/>
      <c r="K2" s="3"/>
      <c r="L2" s="3"/>
    </row>
    <row x14ac:dyDescent="0.25" r="3" customHeight="1" ht="17.25">
      <c r="A3" s="782" t="s">
        <v>5038</v>
      </c>
      <c r="B3" s="783"/>
      <c r="C3" s="784"/>
      <c r="D3" s="2"/>
      <c r="E3" s="2"/>
      <c r="F3" s="3"/>
      <c r="G3" s="3"/>
      <c r="H3" s="3"/>
      <c r="I3" s="3"/>
      <c r="J3" s="3"/>
      <c r="K3" s="3"/>
      <c r="L3" s="3"/>
    </row>
    <row x14ac:dyDescent="0.25" r="4" customHeight="1" ht="17.25">
      <c r="A4" s="782" t="s">
        <v>5039</v>
      </c>
      <c r="B4" s="783"/>
      <c r="C4" s="784"/>
      <c r="D4" s="2"/>
      <c r="E4" s="2"/>
      <c r="F4" s="3"/>
      <c r="G4" s="3"/>
      <c r="H4" s="3"/>
      <c r="I4" s="3"/>
      <c r="J4" s="3"/>
      <c r="K4" s="3"/>
      <c r="L4" s="3"/>
    </row>
    <row x14ac:dyDescent="0.25" r="5" customHeight="1" ht="17.25">
      <c r="A5" s="787" t="s">
        <v>5040</v>
      </c>
      <c r="B5" s="783"/>
      <c r="C5" s="784"/>
      <c r="D5" s="2"/>
      <c r="E5" s="2"/>
      <c r="F5" s="3"/>
      <c r="G5" s="3"/>
      <c r="H5" s="3"/>
      <c r="I5" s="3"/>
      <c r="J5" s="3"/>
      <c r="K5" s="3"/>
      <c r="L5" s="3"/>
    </row>
    <row x14ac:dyDescent="0.25" r="6" customHeight="1" ht="17.25">
      <c r="A6" s="3"/>
      <c r="B6" s="83"/>
      <c r="C6" s="784"/>
      <c r="D6" s="2"/>
      <c r="E6" s="2"/>
      <c r="F6" s="3"/>
      <c r="G6" s="3"/>
      <c r="H6" s="3"/>
      <c r="I6" s="3"/>
      <c r="J6" s="3"/>
      <c r="K6" s="785" t="s">
        <v>5041</v>
      </c>
      <c r="L6" s="3"/>
    </row>
    <row x14ac:dyDescent="0.25" r="7" customHeight="1" ht="25">
      <c r="A7" s="788" t="s">
        <v>5042</v>
      </c>
      <c r="B7" s="789" t="s">
        <v>5043</v>
      </c>
      <c r="C7" s="790"/>
      <c r="D7" s="791"/>
      <c r="E7" s="789" t="s">
        <v>5044</v>
      </c>
      <c r="F7" s="792" t="s">
        <v>5045</v>
      </c>
      <c r="G7" s="793" t="s">
        <v>5046</v>
      </c>
      <c r="H7" s="794" t="s">
        <v>5047</v>
      </c>
      <c r="I7" s="795"/>
      <c r="J7" s="792" t="s">
        <v>5048</v>
      </c>
      <c r="K7" s="796" t="s">
        <v>10</v>
      </c>
      <c r="L7" s="797" t="s">
        <v>5049</v>
      </c>
    </row>
    <row x14ac:dyDescent="0.25" r="8" customHeight="1" ht="24.75">
      <c r="A8" s="798"/>
      <c r="B8" s="799"/>
      <c r="C8" s="800" t="s">
        <v>5050</v>
      </c>
      <c r="D8" s="799" t="s">
        <v>5051</v>
      </c>
      <c r="E8" s="799"/>
      <c r="F8" s="801">
        <v>190</v>
      </c>
      <c r="G8" s="802">
        <v>90</v>
      </c>
      <c r="H8" s="802">
        <v>220</v>
      </c>
      <c r="I8" s="801">
        <v>193</v>
      </c>
      <c r="J8" s="801">
        <v>60</v>
      </c>
      <c r="K8" s="803"/>
      <c r="L8" s="804"/>
    </row>
    <row x14ac:dyDescent="0.25" r="9" customHeight="1" ht="24.75">
      <c r="A9" s="805" t="s">
        <v>5052</v>
      </c>
      <c r="B9" s="806" t="s">
        <v>5053</v>
      </c>
      <c r="C9" s="807" t="s">
        <v>5054</v>
      </c>
      <c r="D9" s="806" t="s">
        <v>5055</v>
      </c>
      <c r="E9" s="808" t="s">
        <v>5056</v>
      </c>
      <c r="F9" s="809"/>
      <c r="G9" s="809"/>
      <c r="H9" s="809"/>
      <c r="I9" s="809"/>
      <c r="J9" s="809"/>
      <c r="K9" s="810">
        <v>72</v>
      </c>
      <c r="L9" s="809"/>
    </row>
    <row x14ac:dyDescent="0.25" r="10" customHeight="1" ht="24.75">
      <c r="A10" s="805"/>
      <c r="B10" s="811"/>
      <c r="C10" s="807" t="s">
        <v>5054</v>
      </c>
      <c r="D10" s="806" t="s">
        <v>5057</v>
      </c>
      <c r="E10" s="808"/>
      <c r="F10" s="809"/>
      <c r="G10" s="809"/>
      <c r="H10" s="809">
        <v>300</v>
      </c>
      <c r="I10" s="809">
        <v>109</v>
      </c>
      <c r="J10" s="809">
        <v>170</v>
      </c>
      <c r="K10" s="809">
        <v>70</v>
      </c>
      <c r="L10" s="809">
        <v>20</v>
      </c>
    </row>
    <row x14ac:dyDescent="0.25" r="11" customHeight="1" ht="24.75">
      <c r="A11" s="805"/>
      <c r="B11" s="811"/>
      <c r="C11" s="807" t="s">
        <v>5058</v>
      </c>
      <c r="D11" s="806" t="s">
        <v>5059</v>
      </c>
      <c r="E11" s="808"/>
      <c r="F11" s="809"/>
      <c r="G11" s="809">
        <v>150</v>
      </c>
      <c r="H11" s="809">
        <v>500</v>
      </c>
      <c r="I11" s="809"/>
      <c r="J11" s="809">
        <v>85</v>
      </c>
      <c r="K11" s="809">
        <v>61</v>
      </c>
      <c r="L11" s="809"/>
    </row>
    <row x14ac:dyDescent="0.25" r="12" customHeight="1" ht="24.75">
      <c r="A12" s="805"/>
      <c r="B12" s="811"/>
      <c r="C12" s="812" t="s">
        <v>5060</v>
      </c>
      <c r="D12" s="813" t="s">
        <v>5061</v>
      </c>
      <c r="E12" s="814"/>
      <c r="F12" s="815">
        <v>115</v>
      </c>
      <c r="G12" s="809">
        <v>30</v>
      </c>
      <c r="H12" s="809">
        <v>430</v>
      </c>
      <c r="I12" s="809"/>
      <c r="J12" s="809"/>
      <c r="K12" s="809"/>
      <c r="L12" s="809"/>
    </row>
    <row x14ac:dyDescent="0.25" r="13" customHeight="1" ht="24.75">
      <c r="A13" s="805"/>
      <c r="B13" s="811"/>
      <c r="C13" s="807" t="s">
        <v>5062</v>
      </c>
      <c r="D13" s="806" t="s">
        <v>5063</v>
      </c>
      <c r="E13" s="808"/>
      <c r="F13" s="809">
        <v>140</v>
      </c>
      <c r="G13" s="809"/>
      <c r="H13" s="809"/>
      <c r="I13" s="809"/>
      <c r="J13" s="809"/>
      <c r="K13" s="809"/>
      <c r="L13" s="809"/>
    </row>
    <row x14ac:dyDescent="0.25" r="14" customHeight="1" ht="24.75">
      <c r="A14" s="816"/>
      <c r="B14" s="817"/>
      <c r="C14" s="812" t="s">
        <v>5064</v>
      </c>
      <c r="D14" s="813" t="s">
        <v>2416</v>
      </c>
      <c r="E14" s="814"/>
      <c r="F14" s="815">
        <v>-75</v>
      </c>
      <c r="G14" s="815"/>
      <c r="H14" s="815"/>
      <c r="I14" s="815"/>
      <c r="J14" s="815"/>
      <c r="K14" s="818"/>
      <c r="L14" s="815"/>
    </row>
    <row x14ac:dyDescent="0.25" r="15" customHeight="1" ht="24.75">
      <c r="A15" s="816"/>
      <c r="B15" s="817"/>
      <c r="C15" s="812" t="s">
        <v>5065</v>
      </c>
      <c r="D15" s="813" t="s">
        <v>2416</v>
      </c>
      <c r="E15" s="814"/>
      <c r="F15" s="815">
        <v>-100</v>
      </c>
      <c r="G15" s="815"/>
      <c r="H15" s="815"/>
      <c r="I15" s="815"/>
      <c r="J15" s="815"/>
      <c r="K15" s="818"/>
      <c r="L15" s="815"/>
    </row>
    <row x14ac:dyDescent="0.25" r="16" customHeight="1" ht="24.75">
      <c r="A16" s="816"/>
      <c r="B16" s="817"/>
      <c r="C16" s="812" t="s">
        <v>5066</v>
      </c>
      <c r="D16" s="813" t="s">
        <v>2416</v>
      </c>
      <c r="E16" s="814"/>
      <c r="F16" s="815">
        <v>-80</v>
      </c>
      <c r="G16" s="815"/>
      <c r="H16" s="815"/>
      <c r="I16" s="815"/>
      <c r="J16" s="815"/>
      <c r="K16" s="815"/>
      <c r="L16" s="815"/>
    </row>
    <row x14ac:dyDescent="0.25" r="17" customHeight="1" ht="26.25">
      <c r="A17" s="805">
        <v>2</v>
      </c>
      <c r="B17" s="806" t="s">
        <v>5067</v>
      </c>
      <c r="C17" s="819">
        <v>45409</v>
      </c>
      <c r="D17" s="813" t="s">
        <v>5068</v>
      </c>
      <c r="E17" s="814" t="s">
        <v>5056</v>
      </c>
      <c r="F17" s="815">
        <v>130</v>
      </c>
      <c r="G17" s="809"/>
      <c r="H17" s="809"/>
      <c r="I17" s="809"/>
      <c r="J17" s="809">
        <v>234</v>
      </c>
      <c r="K17" s="809"/>
      <c r="L17" s="809"/>
    </row>
    <row x14ac:dyDescent="0.25" r="18" customHeight="1" ht="24.75">
      <c r="A18" s="805"/>
      <c r="B18" s="811"/>
      <c r="C18" s="807" t="s">
        <v>5069</v>
      </c>
      <c r="D18" s="806" t="s">
        <v>5070</v>
      </c>
      <c r="E18" s="808"/>
      <c r="F18" s="809"/>
      <c r="G18" s="809"/>
      <c r="H18" s="809">
        <v>560</v>
      </c>
      <c r="I18" s="809"/>
      <c r="J18" s="809"/>
      <c r="K18" s="809"/>
      <c r="L18" s="809"/>
    </row>
    <row x14ac:dyDescent="0.25" r="19" customHeight="1" ht="23.25">
      <c r="A19" s="805"/>
      <c r="B19" s="811"/>
      <c r="C19" s="807" t="s">
        <v>5071</v>
      </c>
      <c r="D19" s="806" t="s">
        <v>5072</v>
      </c>
      <c r="E19" s="808"/>
      <c r="F19" s="809"/>
      <c r="G19" s="809"/>
      <c r="H19" s="809"/>
      <c r="I19" s="809"/>
      <c r="J19" s="809"/>
      <c r="K19" s="820"/>
      <c r="L19" s="809"/>
    </row>
    <row x14ac:dyDescent="0.25" r="20" customHeight="1" ht="23.25">
      <c r="A20" s="805"/>
      <c r="B20" s="811"/>
      <c r="C20" s="807" t="s">
        <v>5073</v>
      </c>
      <c r="D20" s="806" t="s">
        <v>5074</v>
      </c>
      <c r="E20" s="808"/>
      <c r="F20" s="809"/>
      <c r="G20" s="809"/>
      <c r="H20" s="809"/>
      <c r="I20" s="809"/>
      <c r="J20" s="809"/>
      <c r="K20" s="820"/>
      <c r="L20" s="809"/>
    </row>
    <row x14ac:dyDescent="0.25" r="21" customHeight="1" ht="23.25">
      <c r="A21" s="816"/>
      <c r="B21" s="817"/>
      <c r="C21" s="812" t="s">
        <v>5064</v>
      </c>
      <c r="D21" s="813" t="s">
        <v>2416</v>
      </c>
      <c r="E21" s="814"/>
      <c r="F21" s="815">
        <v>-50</v>
      </c>
      <c r="G21" s="815"/>
      <c r="H21" s="815"/>
      <c r="I21" s="815"/>
      <c r="J21" s="815"/>
      <c r="K21" s="818"/>
      <c r="L21" s="815"/>
    </row>
    <row x14ac:dyDescent="0.25" r="22" customHeight="1" ht="23.25">
      <c r="A22" s="816"/>
      <c r="B22" s="817"/>
      <c r="C22" s="812" t="s">
        <v>5065</v>
      </c>
      <c r="D22" s="813" t="s">
        <v>2416</v>
      </c>
      <c r="E22" s="814"/>
      <c r="F22" s="815">
        <v>-80</v>
      </c>
      <c r="G22" s="815"/>
      <c r="H22" s="815"/>
      <c r="I22" s="815"/>
      <c r="J22" s="815"/>
      <c r="K22" s="818"/>
      <c r="L22" s="815"/>
    </row>
    <row x14ac:dyDescent="0.25" r="23" customHeight="1" ht="30">
      <c r="A23" s="805">
        <v>3</v>
      </c>
      <c r="B23" s="806" t="s">
        <v>5075</v>
      </c>
      <c r="C23" s="807" t="s">
        <v>5069</v>
      </c>
      <c r="D23" s="806" t="s">
        <v>5076</v>
      </c>
      <c r="E23" s="808" t="s">
        <v>5056</v>
      </c>
      <c r="F23" s="820"/>
      <c r="G23" s="809"/>
      <c r="H23" s="809">
        <v>100</v>
      </c>
      <c r="I23" s="809"/>
      <c r="J23" s="809"/>
      <c r="K23" s="809"/>
      <c r="L23" s="809">
        <v>10</v>
      </c>
    </row>
    <row x14ac:dyDescent="0.25" r="24" customHeight="1" ht="16.5">
      <c r="A24" s="805"/>
      <c r="B24" s="821"/>
      <c r="C24" s="821"/>
      <c r="D24" s="821"/>
      <c r="E24" s="822"/>
      <c r="F24" s="823"/>
      <c r="G24" s="823"/>
      <c r="H24" s="823"/>
      <c r="I24" s="823"/>
      <c r="J24" s="823"/>
      <c r="K24" s="823"/>
      <c r="L24" s="823"/>
    </row>
    <row x14ac:dyDescent="0.25" r="25" customHeight="1" ht="18.75">
      <c r="A25" s="805"/>
      <c r="B25" s="811"/>
      <c r="C25" s="811"/>
      <c r="D25" s="811"/>
      <c r="E25" s="806"/>
      <c r="F25" s="809"/>
      <c r="G25" s="809"/>
      <c r="H25" s="809"/>
      <c r="I25" s="809"/>
      <c r="J25" s="809"/>
      <c r="K25" s="809"/>
      <c r="L25" s="809"/>
    </row>
    <row x14ac:dyDescent="0.25" r="26" customHeight="1" ht="17">
      <c r="A26" s="824"/>
      <c r="B26" s="821"/>
      <c r="C26" s="821"/>
      <c r="D26" s="821"/>
      <c r="E26" s="822"/>
      <c r="F26" s="823"/>
      <c r="G26" s="823"/>
      <c r="H26" s="823"/>
      <c r="I26" s="823"/>
      <c r="J26" s="823"/>
      <c r="K26" s="823"/>
      <c r="L26" s="823"/>
    </row>
    <row x14ac:dyDescent="0.25" r="27" customHeight="1" ht="27">
      <c r="A27" s="825" t="s">
        <v>5077</v>
      </c>
      <c r="B27" s="826"/>
      <c r="C27" s="827"/>
      <c r="D27" s="826"/>
      <c r="E27" s="828"/>
      <c r="F27" s="829">
        <f>SUM(F9:F26)</f>
      </c>
      <c r="G27" s="829">
        <f>SUM(G9:G26)</f>
      </c>
      <c r="H27" s="829">
        <f>SUM(H9:H26)</f>
      </c>
      <c r="I27" s="829">
        <f>SUM(I9:I26)</f>
      </c>
      <c r="J27" s="829">
        <f>SUM(J9:J26)</f>
      </c>
      <c r="K27" s="829">
        <f>SUM(K9:K26)</f>
      </c>
      <c r="L27" s="829">
        <f>SUM(L9:L26)</f>
      </c>
    </row>
    <row x14ac:dyDescent="0.25" r="28" customHeight="1" ht="27">
      <c r="A28" s="825" t="s">
        <v>5078</v>
      </c>
      <c r="B28" s="826"/>
      <c r="C28" s="827"/>
      <c r="D28" s="826"/>
      <c r="E28" s="828"/>
      <c r="F28" s="829">
        <v>1161</v>
      </c>
      <c r="G28" s="829">
        <v>180</v>
      </c>
      <c r="H28" s="829">
        <v>1890</v>
      </c>
      <c r="I28" s="829">
        <v>109</v>
      </c>
      <c r="J28" s="829">
        <v>489</v>
      </c>
      <c r="K28" s="829">
        <v>588</v>
      </c>
      <c r="L28" s="829">
        <v>30</v>
      </c>
    </row>
    <row x14ac:dyDescent="0.25" r="29" customHeight="1" ht="17.25">
      <c r="A29" s="3"/>
      <c r="B29" s="83"/>
      <c r="C29" s="784"/>
      <c r="D29" s="2"/>
      <c r="E29" s="2"/>
      <c r="F29" s="830">
        <f>SUM(F28-F27)</f>
      </c>
      <c r="G29" s="830">
        <f>SUM(G28-G27)</f>
      </c>
      <c r="H29" s="830">
        <f>SUM(H28-H27)</f>
      </c>
      <c r="I29" s="830">
        <f>SUM(I28-I27)</f>
      </c>
      <c r="J29" s="830">
        <f>SUM(J28-J27)</f>
      </c>
      <c r="K29" s="830">
        <f>SUM(K28-K27)</f>
      </c>
      <c r="L29" s="830">
        <f>SUM(L28-L27)</f>
      </c>
    </row>
    <row x14ac:dyDescent="0.25" r="30" customHeight="1" ht="17.25">
      <c r="A30" s="3"/>
      <c r="B30" s="83"/>
      <c r="C30" s="784"/>
      <c r="D30" s="2"/>
      <c r="E30" s="2"/>
      <c r="F30" s="3"/>
      <c r="G30" s="3"/>
      <c r="H30" s="3"/>
      <c r="I30" s="3"/>
      <c r="J30" s="3"/>
      <c r="K30" s="3"/>
      <c r="L30" s="3"/>
    </row>
    <row x14ac:dyDescent="0.25" r="31" customHeight="1" ht="17.25">
      <c r="A31" s="3"/>
      <c r="B31" s="783" t="s">
        <v>5079</v>
      </c>
      <c r="C31" s="784"/>
      <c r="D31" s="2"/>
      <c r="E31" s="2"/>
      <c r="F31" s="3"/>
      <c r="G31" s="3"/>
      <c r="H31" s="3"/>
      <c r="I31" s="3"/>
      <c r="J31" s="3"/>
      <c r="K31" s="3"/>
      <c r="L31" s="3"/>
    </row>
    <row x14ac:dyDescent="0.25" r="32" customHeight="1" ht="17.25">
      <c r="A32" s="3"/>
      <c r="B32" s="783"/>
      <c r="C32" s="784"/>
      <c r="D32" s="2"/>
      <c r="E32" s="2"/>
      <c r="F32" s="3"/>
      <c r="G32" s="3"/>
      <c r="H32" s="3"/>
      <c r="I32" s="3"/>
      <c r="J32" s="3"/>
      <c r="K32" s="3"/>
      <c r="L32" s="3"/>
    </row>
    <row x14ac:dyDescent="0.25" r="33" customHeight="1" ht="17.25">
      <c r="A33" s="3"/>
      <c r="B33" s="783" t="s">
        <v>5080</v>
      </c>
      <c r="C33" s="784"/>
      <c r="D33" s="2"/>
      <c r="E33" s="2"/>
      <c r="F33" s="3"/>
      <c r="G33" s="3"/>
      <c r="H33" s="3"/>
      <c r="I33" s="3"/>
      <c r="J33" s="3"/>
      <c r="K33" s="3"/>
      <c r="L33" s="3"/>
    </row>
  </sheetData>
  <mergeCells count="8">
    <mergeCell ref="A7:A8"/>
    <mergeCell ref="B7:B8"/>
    <mergeCell ref="E7:E8"/>
    <mergeCell ref="H7:I7"/>
    <mergeCell ref="K7:K8"/>
    <mergeCell ref="L7:L8"/>
    <mergeCell ref="A27:B27"/>
    <mergeCell ref="A28:B28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719285714285714" customWidth="1" bestFit="1"/>
    <col min="3" max="3" style="116" width="10.576428571428572" customWidth="1" bestFit="1"/>
    <col min="4" max="4" style="116" width="10.576428571428572" customWidth="1" bestFit="1"/>
    <col min="5" max="5" style="116" width="10.576428571428572" customWidth="1" bestFit="1"/>
    <col min="6" max="6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2"/>
    </row>
    <row x14ac:dyDescent="0.25" r="2" customHeight="1" ht="17.25">
      <c r="A2" s="37"/>
      <c r="B2" s="83"/>
      <c r="C2" s="3"/>
      <c r="D2" s="3"/>
      <c r="E2" s="3"/>
      <c r="F2" s="2"/>
    </row>
    <row x14ac:dyDescent="0.25" r="3" customHeight="1" ht="17.25">
      <c r="A3" s="1" t="s">
        <v>5031</v>
      </c>
      <c r="B3" s="83"/>
      <c r="C3" s="3"/>
      <c r="D3" s="3"/>
      <c r="E3" s="3"/>
      <c r="F3" s="2"/>
    </row>
    <row x14ac:dyDescent="0.25" r="4" customHeight="1" ht="17.25">
      <c r="A4" s="1" t="s">
        <v>5032</v>
      </c>
      <c r="B4" s="83"/>
      <c r="C4" s="3"/>
      <c r="D4" s="3"/>
      <c r="E4" s="3"/>
      <c r="F4" s="2"/>
    </row>
    <row x14ac:dyDescent="0.25" r="5" customHeight="1" ht="17.25">
      <c r="A5" s="1" t="s">
        <v>499</v>
      </c>
      <c r="B5" s="83"/>
      <c r="C5" s="3"/>
      <c r="D5" s="3"/>
      <c r="E5" s="3"/>
      <c r="F5" s="2"/>
    </row>
    <row x14ac:dyDescent="0.25" r="6" customHeight="1" ht="17.25">
      <c r="A6" s="37"/>
      <c r="B6" s="83"/>
      <c r="C6" s="11"/>
      <c r="D6" s="11"/>
      <c r="E6" s="11"/>
      <c r="F6" s="2"/>
    </row>
    <row x14ac:dyDescent="0.25" r="7" customHeight="1" ht="17.25">
      <c r="A7" s="231" t="s">
        <v>4917</v>
      </c>
      <c r="B7" s="232" t="s">
        <v>4918</v>
      </c>
      <c r="C7" s="268" t="s">
        <v>1865</v>
      </c>
      <c r="D7" s="234" t="s">
        <v>32</v>
      </c>
      <c r="E7" s="234" t="s">
        <v>31</v>
      </c>
      <c r="F7" s="2"/>
    </row>
    <row x14ac:dyDescent="0.25" r="8" customHeight="1" ht="17.25">
      <c r="A8" s="28">
        <v>44570</v>
      </c>
      <c r="B8" s="201" t="s">
        <v>5033</v>
      </c>
      <c r="C8" s="194">
        <v>50</v>
      </c>
      <c r="D8" s="202"/>
      <c r="E8" s="202"/>
      <c r="F8" s="32" t="s">
        <v>5034</v>
      </c>
    </row>
    <row x14ac:dyDescent="0.25" r="9" customHeight="1" ht="17.25">
      <c r="A9" s="28">
        <v>44601</v>
      </c>
      <c r="B9" s="201" t="s">
        <v>5035</v>
      </c>
      <c r="C9" s="194">
        <v>200</v>
      </c>
      <c r="D9" s="194">
        <v>50</v>
      </c>
      <c r="E9" s="202"/>
      <c r="F9" s="32" t="s">
        <v>5034</v>
      </c>
    </row>
    <row x14ac:dyDescent="0.25" r="10" customHeight="1" ht="17.25">
      <c r="A10" s="28" t="s">
        <v>5036</v>
      </c>
      <c r="B10" s="201" t="s">
        <v>5037</v>
      </c>
      <c r="C10" s="202"/>
      <c r="D10" s="202"/>
      <c r="E10" s="194">
        <v>58</v>
      </c>
      <c r="F10" s="32" t="s">
        <v>469</v>
      </c>
    </row>
    <row x14ac:dyDescent="0.25" r="11" customHeight="1" ht="17.25">
      <c r="A11" s="15"/>
      <c r="B11" s="16"/>
      <c r="C11" s="36"/>
      <c r="D11" s="36"/>
      <c r="E11" s="36"/>
      <c r="F11" s="2"/>
    </row>
    <row x14ac:dyDescent="0.25" r="12" customHeight="1" ht="17.25">
      <c r="A12" s="15"/>
      <c r="B12" s="16"/>
      <c r="C12" s="36"/>
      <c r="D12" s="36"/>
      <c r="E12" s="36"/>
      <c r="F12" s="2"/>
    </row>
    <row x14ac:dyDescent="0.25" r="13" customHeight="1" ht="17.25">
      <c r="A13" s="15"/>
      <c r="B13" s="16"/>
      <c r="C13" s="36"/>
      <c r="D13" s="36"/>
      <c r="E13" s="36"/>
      <c r="F13" s="2"/>
    </row>
    <row x14ac:dyDescent="0.25" r="14" customHeight="1" ht="17.25">
      <c r="A14" s="15"/>
      <c r="B14" s="16"/>
      <c r="C14" s="18"/>
      <c r="D14" s="36"/>
      <c r="E14" s="36"/>
      <c r="F14" s="2"/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57"/>
  <sheetViews>
    <sheetView workbookViewId="0"/>
  </sheetViews>
  <sheetFormatPr defaultRowHeight="15" x14ac:dyDescent="0.25"/>
  <cols>
    <col min="1" max="1" style="115" width="13.290714285714287" customWidth="1" bestFit="1"/>
    <col min="2" max="2" style="40" width="20.719285714285714" customWidth="1" bestFit="1"/>
    <col min="3" max="3" style="116" width="13.719285714285713" customWidth="1" bestFit="1"/>
    <col min="4" max="4" style="116" width="12.43357142857143" customWidth="1" bestFit="1" hidden="1"/>
    <col min="5" max="5" style="116" width="12.290714285714287" customWidth="1" bestFit="1"/>
    <col min="6" max="6" style="116" width="10.576428571428572" customWidth="1" bestFit="1"/>
    <col min="7" max="7" style="116" width="10.576428571428572" customWidth="1" bestFit="1"/>
    <col min="8" max="8" style="116" width="10.576428571428572" customWidth="1" bestFit="1"/>
    <col min="9" max="9" style="116" width="10.576428571428572" customWidth="1" bestFit="1"/>
    <col min="10" max="10" style="116" width="10.576428571428572" customWidth="1" bestFit="1"/>
    <col min="11" max="11" style="116" width="10.576428571428572" customWidth="1" bestFit="1"/>
    <col min="12" max="12" style="116" width="10.576428571428572" customWidth="1" bestFit="1"/>
    <col min="13" max="13" style="116" width="10.576428571428572" customWidth="1" bestFit="1"/>
    <col min="14" max="14" style="116" width="10.576428571428572" customWidth="1" bestFit="1"/>
    <col min="15" max="15" style="116" width="10.576428571428572" customWidth="1" bestFit="1"/>
    <col min="16" max="16" style="116" width="10.576428571428572" customWidth="1" bestFit="1"/>
    <col min="17" max="17" style="116" width="10.576428571428572" customWidth="1" bestFit="1"/>
    <col min="18" max="18" style="116" width="10.576428571428572" customWidth="1" bestFit="1"/>
    <col min="19" max="19" style="40" width="12.43357142857143" customWidth="1" bestFit="1"/>
    <col min="20" max="20" style="40" width="12.43357142857143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2"/>
      <c r="T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2"/>
      <c r="T2" s="2"/>
    </row>
    <row x14ac:dyDescent="0.25" r="3" customHeight="1" ht="17.25">
      <c r="A3" s="1" t="s">
        <v>4977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2"/>
      <c r="T3" s="2"/>
    </row>
    <row x14ac:dyDescent="0.25" r="4" customHeight="1" ht="17.25">
      <c r="A4" s="1" t="s">
        <v>5001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2"/>
      <c r="T4" s="2"/>
    </row>
    <row x14ac:dyDescent="0.25" r="5" customHeight="1" ht="17.25">
      <c r="A5" s="1" t="s">
        <v>5002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2"/>
      <c r="T5" s="2"/>
    </row>
    <row x14ac:dyDescent="0.25" r="6" customHeight="1" ht="17.25">
      <c r="A6" s="1" t="s">
        <v>5003</v>
      </c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2"/>
      <c r="T6" s="2"/>
    </row>
    <row x14ac:dyDescent="0.25" r="7" customHeight="1" ht="17.25">
      <c r="A7" s="1" t="s">
        <v>5004</v>
      </c>
      <c r="B7" s="2"/>
      <c r="C7" s="3"/>
      <c r="D7" s="774" t="s">
        <v>5005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2"/>
      <c r="T7" s="2"/>
    </row>
    <row x14ac:dyDescent="0.25" r="8" customHeight="1" ht="17.25">
      <c r="A8" s="1" t="s">
        <v>5006</v>
      </c>
      <c r="B8" s="2"/>
      <c r="C8" s="3"/>
      <c r="D8" s="774" t="s">
        <v>5007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2"/>
      <c r="T8" s="2"/>
    </row>
    <row x14ac:dyDescent="0.25" r="9" customHeight="1" ht="17.25">
      <c r="A9" s="37"/>
      <c r="B9" s="2"/>
      <c r="C9" s="11">
        <v>3750</v>
      </c>
      <c r="D9" s="11">
        <v>21000</v>
      </c>
      <c r="E9" s="11">
        <v>4000</v>
      </c>
      <c r="F9" s="11">
        <v>3500</v>
      </c>
      <c r="G9" s="11">
        <v>21000</v>
      </c>
      <c r="H9" s="11">
        <v>4000</v>
      </c>
      <c r="I9" s="11">
        <v>4000</v>
      </c>
      <c r="J9" s="11">
        <v>3000</v>
      </c>
      <c r="K9" s="11">
        <v>3000</v>
      </c>
      <c r="L9" s="11">
        <v>3100</v>
      </c>
      <c r="M9" s="11">
        <v>3100</v>
      </c>
      <c r="N9" s="11">
        <v>1250</v>
      </c>
      <c r="O9" s="11">
        <v>40000</v>
      </c>
      <c r="P9" s="11">
        <v>4000</v>
      </c>
      <c r="Q9" s="11">
        <v>25000</v>
      </c>
      <c r="R9" s="11"/>
      <c r="S9" s="2"/>
      <c r="T9" s="2"/>
    </row>
    <row x14ac:dyDescent="0.25" r="10" customHeight="1" ht="17.25">
      <c r="A10" s="231" t="s">
        <v>4917</v>
      </c>
      <c r="B10" s="232" t="s">
        <v>4918</v>
      </c>
      <c r="C10" s="267" t="s">
        <v>5008</v>
      </c>
      <c r="D10" s="388" t="s">
        <v>31</v>
      </c>
      <c r="E10" s="268" t="s">
        <v>1977</v>
      </c>
      <c r="F10" s="268" t="s">
        <v>442</v>
      </c>
      <c r="G10" s="268" t="s">
        <v>1864</v>
      </c>
      <c r="H10" s="268" t="s">
        <v>6</v>
      </c>
      <c r="I10" s="268" t="s">
        <v>75</v>
      </c>
      <c r="J10" s="268" t="s">
        <v>7</v>
      </c>
      <c r="K10" s="268" t="s">
        <v>76</v>
      </c>
      <c r="L10" s="268" t="s">
        <v>8</v>
      </c>
      <c r="M10" s="268" t="s">
        <v>358</v>
      </c>
      <c r="N10" s="268" t="s">
        <v>9</v>
      </c>
      <c r="O10" s="268" t="s">
        <v>428</v>
      </c>
      <c r="P10" s="268" t="s">
        <v>368</v>
      </c>
      <c r="Q10" s="268" t="s">
        <v>369</v>
      </c>
      <c r="R10" s="234"/>
      <c r="S10" s="2"/>
      <c r="T10" s="2"/>
    </row>
    <row x14ac:dyDescent="0.25" r="11" customHeight="1" ht="17.25">
      <c r="A11" s="33" t="s">
        <v>5009</v>
      </c>
      <c r="B11" s="16" t="s">
        <v>5010</v>
      </c>
      <c r="C11" s="17">
        <v>120</v>
      </c>
      <c r="D11" s="775">
        <v>40</v>
      </c>
      <c r="E11" s="17">
        <v>160</v>
      </c>
      <c r="F11" s="17">
        <v>320</v>
      </c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18"/>
      <c r="S11" s="2"/>
      <c r="T11" s="2"/>
    </row>
    <row x14ac:dyDescent="0.25" r="12" customHeight="1" ht="17.25">
      <c r="A12" s="33" t="s">
        <v>2638</v>
      </c>
      <c r="B12" s="16" t="s">
        <v>5011</v>
      </c>
      <c r="C12" s="36"/>
      <c r="D12" s="776"/>
      <c r="E12" s="18"/>
      <c r="F12" s="18"/>
      <c r="G12" s="17">
        <v>40</v>
      </c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18"/>
      <c r="S12" s="2"/>
      <c r="T12" s="2"/>
    </row>
    <row x14ac:dyDescent="0.25" r="13" customHeight="1" ht="17.25">
      <c r="A13" s="15" t="s">
        <v>2679</v>
      </c>
      <c r="B13" s="16" t="s">
        <v>5012</v>
      </c>
      <c r="C13" s="36"/>
      <c r="D13" s="776"/>
      <c r="E13" s="36"/>
      <c r="F13" s="36"/>
      <c r="G13" s="36"/>
      <c r="H13" s="17">
        <v>50</v>
      </c>
      <c r="I13" s="17">
        <v>50</v>
      </c>
      <c r="J13" s="17">
        <v>80</v>
      </c>
      <c r="K13" s="17">
        <v>80</v>
      </c>
      <c r="L13" s="17">
        <v>100</v>
      </c>
      <c r="M13" s="17">
        <v>100</v>
      </c>
      <c r="N13" s="36"/>
      <c r="O13" s="36"/>
      <c r="P13" s="36"/>
      <c r="Q13" s="36"/>
      <c r="R13" s="36"/>
      <c r="S13" s="2"/>
      <c r="T13" s="2"/>
    </row>
    <row x14ac:dyDescent="0.25" r="14" customHeight="1" ht="17.25">
      <c r="A14" s="15" t="s">
        <v>2680</v>
      </c>
      <c r="B14" s="16" t="s">
        <v>5013</v>
      </c>
      <c r="C14" s="36"/>
      <c r="D14" s="776"/>
      <c r="E14" s="18"/>
      <c r="F14" s="18"/>
      <c r="G14" s="18"/>
      <c r="H14" s="18"/>
      <c r="I14" s="18"/>
      <c r="J14" s="18"/>
      <c r="K14" s="18"/>
      <c r="L14" s="17">
        <v>300</v>
      </c>
      <c r="M14" s="17">
        <v>300</v>
      </c>
      <c r="N14" s="36"/>
      <c r="O14" s="36"/>
      <c r="P14" s="36"/>
      <c r="Q14" s="36"/>
      <c r="R14" s="18"/>
      <c r="S14" s="2"/>
      <c r="T14" s="2"/>
    </row>
    <row x14ac:dyDescent="0.25" r="15" customHeight="1" ht="17.25">
      <c r="A15" s="15" t="s">
        <v>2680</v>
      </c>
      <c r="B15" s="16" t="s">
        <v>5014</v>
      </c>
      <c r="C15" s="36"/>
      <c r="D15" s="776"/>
      <c r="E15" s="18"/>
      <c r="F15" s="18"/>
      <c r="G15" s="18"/>
      <c r="H15" s="17">
        <v>200</v>
      </c>
      <c r="I15" s="17">
        <v>120</v>
      </c>
      <c r="J15" s="17">
        <v>200</v>
      </c>
      <c r="K15" s="17">
        <v>120</v>
      </c>
      <c r="L15" s="18"/>
      <c r="M15" s="18"/>
      <c r="N15" s="17">
        <v>300</v>
      </c>
      <c r="O15" s="36"/>
      <c r="P15" s="36"/>
      <c r="Q15" s="36"/>
      <c r="R15" s="18"/>
      <c r="S15" s="2"/>
      <c r="T15" s="2"/>
    </row>
    <row x14ac:dyDescent="0.25" r="16" customHeight="1" ht="17.25">
      <c r="A16" s="15" t="s">
        <v>2681</v>
      </c>
      <c r="B16" s="16" t="s">
        <v>5015</v>
      </c>
      <c r="C16" s="36"/>
      <c r="D16" s="776"/>
      <c r="E16" s="36"/>
      <c r="F16" s="36"/>
      <c r="G16" s="36"/>
      <c r="H16" s="17">
        <v>60</v>
      </c>
      <c r="I16" s="36"/>
      <c r="J16" s="17">
        <v>120</v>
      </c>
      <c r="K16" s="17">
        <v>140</v>
      </c>
      <c r="L16" s="17">
        <v>200</v>
      </c>
      <c r="M16" s="17">
        <v>200</v>
      </c>
      <c r="N16" s="17">
        <v>300</v>
      </c>
      <c r="O16" s="36"/>
      <c r="P16" s="36"/>
      <c r="Q16" s="36"/>
      <c r="R16" s="36"/>
      <c r="S16" s="2"/>
      <c r="T16" s="2"/>
    </row>
    <row x14ac:dyDescent="0.25" r="17" customHeight="1" ht="17.25">
      <c r="A17" s="117" t="s">
        <v>3048</v>
      </c>
      <c r="B17" s="118" t="s">
        <v>5016</v>
      </c>
      <c r="C17" s="46"/>
      <c r="D17" s="777"/>
      <c r="E17" s="98"/>
      <c r="F17" s="98"/>
      <c r="G17" s="98"/>
      <c r="H17" s="98"/>
      <c r="I17" s="98"/>
      <c r="J17" s="138">
        <v>100</v>
      </c>
      <c r="K17" s="46"/>
      <c r="L17" s="138">
        <v>340</v>
      </c>
      <c r="M17" s="98"/>
      <c r="N17" s="98"/>
      <c r="O17" s="98"/>
      <c r="P17" s="98"/>
      <c r="Q17" s="98"/>
      <c r="R17" s="98"/>
      <c r="S17" s="2"/>
      <c r="T17" s="2"/>
    </row>
    <row x14ac:dyDescent="0.25" r="18" customHeight="1" ht="17.25">
      <c r="A18" s="21" t="s">
        <v>5017</v>
      </c>
      <c r="B18" s="47"/>
      <c r="C18" s="23">
        <f>SUM(C11:C17)</f>
      </c>
      <c r="D18" s="778">
        <f>SUM(D11:D17)</f>
      </c>
      <c r="E18" s="23">
        <f>SUM(E11:E17)</f>
      </c>
      <c r="F18" s="23">
        <f>SUM(F11:F17)</f>
      </c>
      <c r="G18" s="23">
        <f>SUM(G11:G17)</f>
      </c>
      <c r="H18" s="23">
        <f>SUM(H11:H17)</f>
      </c>
      <c r="I18" s="23">
        <f>SUM(I11:I17)</f>
      </c>
      <c r="J18" s="23">
        <f>SUM(J11:J17)</f>
      </c>
      <c r="K18" s="23">
        <f>SUM(K11:K17)</f>
      </c>
      <c r="L18" s="23">
        <f>SUM(L11:L17)</f>
      </c>
      <c r="M18" s="23">
        <f>SUM(M11:M17)</f>
      </c>
      <c r="N18" s="23">
        <f>SUM(N11:N17)</f>
      </c>
      <c r="O18" s="23">
        <f>SUM(O11:O17)</f>
      </c>
      <c r="P18" s="112"/>
      <c r="Q18" s="112"/>
      <c r="R18" s="23">
        <f>SUM(R11:R17)</f>
      </c>
      <c r="S18" s="2"/>
      <c r="T18" s="2"/>
    </row>
    <row x14ac:dyDescent="0.25" r="19" customHeight="1" ht="17.25">
      <c r="A19" s="33">
        <v>44571</v>
      </c>
      <c r="B19" s="34" t="s">
        <v>5018</v>
      </c>
      <c r="C19" s="35"/>
      <c r="D19" s="779"/>
      <c r="E19" s="35"/>
      <c r="F19" s="35"/>
      <c r="G19" s="35"/>
      <c r="H19" s="19">
        <v>68</v>
      </c>
      <c r="I19" s="19">
        <v>50</v>
      </c>
      <c r="J19" s="19">
        <v>214</v>
      </c>
      <c r="K19" s="19">
        <v>56</v>
      </c>
      <c r="L19" s="35"/>
      <c r="M19" s="19">
        <v>140</v>
      </c>
      <c r="N19" s="19">
        <v>340</v>
      </c>
      <c r="O19" s="35"/>
      <c r="P19" s="35"/>
      <c r="Q19" s="35"/>
      <c r="R19" s="35"/>
      <c r="S19" s="2"/>
      <c r="T19" s="2"/>
    </row>
    <row x14ac:dyDescent="0.25" r="20" customHeight="1" ht="17.25">
      <c r="A20" s="15">
        <v>44691</v>
      </c>
      <c r="B20" s="16" t="s">
        <v>5019</v>
      </c>
      <c r="C20" s="36"/>
      <c r="D20" s="776"/>
      <c r="E20" s="18"/>
      <c r="F20" s="18"/>
      <c r="G20" s="18"/>
      <c r="H20" s="17">
        <v>13</v>
      </c>
      <c r="I20" s="17">
        <v>70</v>
      </c>
      <c r="J20" s="17">
        <v>20</v>
      </c>
      <c r="K20" s="17">
        <v>184</v>
      </c>
      <c r="L20" s="36"/>
      <c r="M20" s="17">
        <v>34</v>
      </c>
      <c r="N20" s="17">
        <v>40</v>
      </c>
      <c r="O20" s="36"/>
      <c r="P20" s="36"/>
      <c r="Q20" s="36"/>
      <c r="R20" s="18"/>
      <c r="S20" s="2"/>
      <c r="T20" s="2"/>
    </row>
    <row x14ac:dyDescent="0.25" r="21" customHeight="1" ht="17.25">
      <c r="A21" s="15">
        <v>44752</v>
      </c>
      <c r="B21" s="16" t="s">
        <v>5020</v>
      </c>
      <c r="C21" s="36"/>
      <c r="D21" s="776"/>
      <c r="E21" s="18"/>
      <c r="F21" s="18"/>
      <c r="G21" s="18"/>
      <c r="H21" s="17">
        <v>79</v>
      </c>
      <c r="I21" s="17">
        <v>60</v>
      </c>
      <c r="J21" s="17">
        <v>20</v>
      </c>
      <c r="K21" s="17">
        <v>60</v>
      </c>
      <c r="L21" s="18"/>
      <c r="M21" s="17">
        <v>166</v>
      </c>
      <c r="N21" s="18"/>
      <c r="O21" s="18"/>
      <c r="P21" s="18"/>
      <c r="Q21" s="18"/>
      <c r="R21" s="18"/>
      <c r="S21" s="2"/>
      <c r="T21" s="2"/>
    </row>
    <row x14ac:dyDescent="0.25" r="22" customHeight="1" ht="17.25">
      <c r="A22" s="15">
        <v>44875</v>
      </c>
      <c r="B22" s="16" t="s">
        <v>5021</v>
      </c>
      <c r="C22" s="36"/>
      <c r="D22" s="776"/>
      <c r="E22" s="36"/>
      <c r="F22" s="36"/>
      <c r="G22" s="17">
        <v>60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2"/>
      <c r="T22" s="2"/>
    </row>
    <row x14ac:dyDescent="0.25" r="23" customHeight="1" ht="17.25">
      <c r="A23" s="15" t="s">
        <v>5022</v>
      </c>
      <c r="B23" s="16" t="s">
        <v>5023</v>
      </c>
      <c r="C23" s="36"/>
      <c r="D23" s="780"/>
      <c r="E23" s="17">
        <v>100</v>
      </c>
      <c r="F23" s="17">
        <v>200</v>
      </c>
      <c r="G23" s="36"/>
      <c r="H23" s="36"/>
      <c r="I23" s="36"/>
      <c r="J23" s="36"/>
      <c r="K23" s="36"/>
      <c r="L23" s="36"/>
      <c r="M23" s="36"/>
      <c r="N23" s="36"/>
      <c r="O23" s="17">
        <v>4</v>
      </c>
      <c r="P23" s="36"/>
      <c r="Q23" s="36"/>
      <c r="R23" s="36"/>
      <c r="S23" s="199" t="s">
        <v>5024</v>
      </c>
      <c r="T23" s="199"/>
    </row>
    <row x14ac:dyDescent="0.25" r="24" customHeight="1" ht="17.25">
      <c r="A24" s="15" t="s">
        <v>5022</v>
      </c>
      <c r="B24" s="16" t="s">
        <v>5025</v>
      </c>
      <c r="C24" s="36"/>
      <c r="D24" s="776"/>
      <c r="E24" s="36"/>
      <c r="F24" s="36"/>
      <c r="G24" s="36"/>
      <c r="H24" s="36"/>
      <c r="I24" s="17">
        <v>70</v>
      </c>
      <c r="J24" s="17">
        <v>50</v>
      </c>
      <c r="K24" s="17">
        <v>70</v>
      </c>
      <c r="L24" s="36"/>
      <c r="M24" s="36"/>
      <c r="N24" s="36"/>
      <c r="O24" s="36"/>
      <c r="P24" s="36"/>
      <c r="Q24" s="36"/>
      <c r="R24" s="36"/>
      <c r="S24" s="2"/>
      <c r="T24" s="2"/>
    </row>
    <row x14ac:dyDescent="0.25" r="25" customHeight="1" ht="17.25">
      <c r="A25" s="21" t="s">
        <v>4984</v>
      </c>
      <c r="B25" s="47"/>
      <c r="C25" s="23">
        <f>SUM(C18:C24)</f>
      </c>
      <c r="D25" s="778">
        <f>SUM(D18:D24)</f>
      </c>
      <c r="E25" s="23">
        <f>SUM(E18:E24)</f>
      </c>
      <c r="F25" s="23">
        <f>SUM(F18:F24)</f>
      </c>
      <c r="G25" s="23">
        <f>SUM(G18:G24)</f>
      </c>
      <c r="H25" s="23">
        <f>SUM(H18:H24)</f>
      </c>
      <c r="I25" s="23">
        <f>SUM(I18:I24)</f>
      </c>
      <c r="J25" s="23">
        <f>SUM(J18:J24)</f>
      </c>
      <c r="K25" s="23">
        <f>SUM(K18:K24)</f>
      </c>
      <c r="L25" s="23">
        <f>SUM(L18:L24)</f>
      </c>
      <c r="M25" s="23">
        <f>SUM(M18:M24)</f>
      </c>
      <c r="N25" s="23">
        <f>SUM(N18:N24)</f>
      </c>
      <c r="O25" s="23">
        <f>SUM(O18:O24)</f>
      </c>
      <c r="P25" s="23">
        <f>SUM(P18:P24)</f>
      </c>
      <c r="Q25" s="112"/>
      <c r="R25" s="23">
        <f>SUM(R18:R24)</f>
      </c>
      <c r="S25" s="2"/>
      <c r="T25" s="2"/>
    </row>
    <row x14ac:dyDescent="0.25" r="26" customHeight="1" ht="17.25">
      <c r="A26" s="15">
        <v>44692</v>
      </c>
      <c r="B26" s="16" t="s">
        <v>5026</v>
      </c>
      <c r="C26" s="36"/>
      <c r="D26" s="776"/>
      <c r="E26" s="36"/>
      <c r="F26" s="36"/>
      <c r="G26" s="36"/>
      <c r="H26" s="36"/>
      <c r="I26" s="36"/>
      <c r="J26" s="36"/>
      <c r="K26" s="36"/>
      <c r="L26" s="36"/>
      <c r="M26" s="17">
        <v>40</v>
      </c>
      <c r="N26" s="36"/>
      <c r="O26" s="36"/>
      <c r="P26" s="17">
        <v>25</v>
      </c>
      <c r="Q26" s="36"/>
      <c r="R26" s="36"/>
      <c r="S26" s="2"/>
      <c r="T26" s="2"/>
    </row>
    <row x14ac:dyDescent="0.25" r="27" customHeight="1" ht="17.25">
      <c r="A27" s="21" t="s">
        <v>4992</v>
      </c>
      <c r="B27" s="47"/>
      <c r="C27" s="23">
        <f>SUM(C25:C26)</f>
      </c>
      <c r="D27" s="778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23">
        <f>SUM(I25:I26)</f>
      </c>
      <c r="J27" s="23">
        <f>SUM(J25:J26)</f>
      </c>
      <c r="K27" s="23">
        <f>SUM(K25:K26)</f>
      </c>
      <c r="L27" s="23">
        <f>SUM(L25:L26)</f>
      </c>
      <c r="M27" s="23">
        <f>SUM(M25:M26)</f>
      </c>
      <c r="N27" s="23">
        <f>SUM(N25:N26)</f>
      </c>
      <c r="O27" s="23">
        <f>SUM(O25:O26)</f>
      </c>
      <c r="P27" s="23">
        <f>SUM(P25:P26)</f>
      </c>
      <c r="Q27" s="112"/>
      <c r="R27" s="23">
        <f>SUM(R25:R26)</f>
      </c>
      <c r="S27" s="2"/>
      <c r="T27" s="2"/>
    </row>
    <row x14ac:dyDescent="0.25" r="28" customHeight="1" ht="17.25">
      <c r="A28" s="15" t="s">
        <v>3120</v>
      </c>
      <c r="B28" s="16" t="s">
        <v>14</v>
      </c>
      <c r="C28" s="36"/>
      <c r="D28" s="776"/>
      <c r="E28" s="36"/>
      <c r="F28" s="36"/>
      <c r="G28" s="36"/>
      <c r="H28" s="17">
        <v>-70</v>
      </c>
      <c r="I28" s="36"/>
      <c r="J28" s="17">
        <v>-140</v>
      </c>
      <c r="K28" s="36"/>
      <c r="L28" s="17">
        <v>-100</v>
      </c>
      <c r="M28" s="17">
        <v>-100</v>
      </c>
      <c r="N28" s="36"/>
      <c r="O28" s="36"/>
      <c r="P28" s="36"/>
      <c r="Q28" s="36"/>
      <c r="R28" s="36"/>
      <c r="S28" s="2"/>
      <c r="T28" s="2"/>
    </row>
    <row x14ac:dyDescent="0.25" r="29" customHeight="1" ht="17.25">
      <c r="A29" s="21" t="s">
        <v>4994</v>
      </c>
      <c r="B29" s="47"/>
      <c r="C29" s="23">
        <f>SUM(C27:C28)</f>
      </c>
      <c r="D29" s="778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23">
        <f>SUM(J27:J28)</f>
      </c>
      <c r="K29" s="23">
        <f>SUM(K27:K28)</f>
      </c>
      <c r="L29" s="23">
        <f>SUM(L27:L28)</f>
      </c>
      <c r="M29" s="23">
        <f>SUM(M27:M28)</f>
      </c>
      <c r="N29" s="23">
        <f>SUM(N27:N28)</f>
      </c>
      <c r="O29" s="23">
        <f>SUM(O27:O28)</f>
      </c>
      <c r="P29" s="23">
        <f>SUM(P27:P28)</f>
      </c>
      <c r="Q29" s="23">
        <f>SUM(Q27:Q28)</f>
      </c>
      <c r="R29" s="23">
        <f>SUM(R27:R28)</f>
      </c>
      <c r="S29" s="2"/>
      <c r="T29" s="2"/>
    </row>
    <row x14ac:dyDescent="0.25" r="30" customHeight="1" ht="17.25">
      <c r="A30" s="15">
        <v>45078</v>
      </c>
      <c r="B30" s="16" t="s">
        <v>14</v>
      </c>
      <c r="C30" s="36"/>
      <c r="D30" s="776"/>
      <c r="E30" s="36"/>
      <c r="F30" s="36"/>
      <c r="G30" s="36"/>
      <c r="H30" s="36"/>
      <c r="I30" s="36"/>
      <c r="J30" s="17">
        <v>-110</v>
      </c>
      <c r="K30" s="17">
        <v>-110</v>
      </c>
      <c r="L30" s="17">
        <v>-429</v>
      </c>
      <c r="M30" s="17">
        <v>-114</v>
      </c>
      <c r="N30" s="17">
        <v>-100</v>
      </c>
      <c r="O30" s="36"/>
      <c r="P30" s="36"/>
      <c r="Q30" s="36"/>
      <c r="R30" s="36"/>
      <c r="S30" s="2"/>
      <c r="T30" s="2"/>
    </row>
    <row x14ac:dyDescent="0.25" r="31" customHeight="1" ht="17.25">
      <c r="A31" s="15">
        <v>45078</v>
      </c>
      <c r="B31" s="16" t="s">
        <v>5027</v>
      </c>
      <c r="C31" s="36"/>
      <c r="D31" s="77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17">
        <v>8</v>
      </c>
      <c r="R31" s="36"/>
      <c r="S31" s="2"/>
      <c r="T31" s="2"/>
    </row>
    <row x14ac:dyDescent="0.25" r="32" customHeight="1" ht="17.25">
      <c r="A32" s="15">
        <v>45108</v>
      </c>
      <c r="B32" s="16" t="s">
        <v>14</v>
      </c>
      <c r="C32" s="36"/>
      <c r="D32" s="776"/>
      <c r="E32" s="36"/>
      <c r="F32" s="36"/>
      <c r="G32" s="36"/>
      <c r="H32" s="36"/>
      <c r="I32" s="17">
        <v>-71</v>
      </c>
      <c r="J32" s="17">
        <v>-155</v>
      </c>
      <c r="K32" s="17">
        <v>-200</v>
      </c>
      <c r="L32" s="17">
        <v>-70</v>
      </c>
      <c r="M32" s="17">
        <v>-105</v>
      </c>
      <c r="N32" s="36"/>
      <c r="O32" s="36"/>
      <c r="P32" s="36"/>
      <c r="Q32" s="36"/>
      <c r="R32" s="36"/>
      <c r="S32" s="2"/>
      <c r="T32" s="2"/>
    </row>
    <row x14ac:dyDescent="0.25" r="33" customHeight="1" ht="17.25">
      <c r="A33" s="15">
        <v>45261</v>
      </c>
      <c r="B33" s="16" t="s">
        <v>14</v>
      </c>
      <c r="C33" s="36"/>
      <c r="D33" s="776"/>
      <c r="E33" s="36"/>
      <c r="F33" s="36"/>
      <c r="G33" s="36"/>
      <c r="H33" s="17">
        <v>-50</v>
      </c>
      <c r="I33" s="36"/>
      <c r="J33" s="17">
        <v>-50</v>
      </c>
      <c r="K33" s="17">
        <v>-150</v>
      </c>
      <c r="L33" s="17">
        <v>-32</v>
      </c>
      <c r="M33" s="17">
        <v>-118</v>
      </c>
      <c r="N33" s="17">
        <v>-280</v>
      </c>
      <c r="O33" s="36"/>
      <c r="P33" s="36"/>
      <c r="Q33" s="36"/>
      <c r="R33" s="36"/>
      <c r="S33" s="2"/>
      <c r="T33" s="2"/>
    </row>
    <row x14ac:dyDescent="0.25" r="34" customHeight="1" ht="17.25">
      <c r="A34" s="15" t="s">
        <v>1774</v>
      </c>
      <c r="B34" s="16" t="s">
        <v>14</v>
      </c>
      <c r="C34" s="36"/>
      <c r="D34" s="776"/>
      <c r="E34" s="36"/>
      <c r="F34" s="36"/>
      <c r="G34" s="36"/>
      <c r="H34" s="36"/>
      <c r="I34" s="17">
        <v>-167</v>
      </c>
      <c r="J34" s="17">
        <v>-24</v>
      </c>
      <c r="K34" s="17">
        <v>-35</v>
      </c>
      <c r="L34" s="36"/>
      <c r="M34" s="36"/>
      <c r="N34" s="36"/>
      <c r="O34" s="36"/>
      <c r="P34" s="36"/>
      <c r="Q34" s="36"/>
      <c r="R34" s="36"/>
      <c r="S34" s="2"/>
      <c r="T34" s="2"/>
    </row>
    <row x14ac:dyDescent="0.25" r="35" customHeight="1" ht="17.25">
      <c r="A35" s="21" t="s">
        <v>4995</v>
      </c>
      <c r="B35" s="47"/>
      <c r="C35" s="23">
        <f>SUM(C29:C34)</f>
      </c>
      <c r="D35" s="778">
        <f>SUM(D29:D34)</f>
      </c>
      <c r="E35" s="23">
        <f>SUM(E29:E34)</f>
      </c>
      <c r="F35" s="23">
        <f>SUM(F29:F34)</f>
      </c>
      <c r="G35" s="23">
        <f>SUM(G29:G34)</f>
      </c>
      <c r="H35" s="23">
        <f>SUM(H29:H34)</f>
      </c>
      <c r="I35" s="23">
        <f>SUM(I29:I34)</f>
      </c>
      <c r="J35" s="23">
        <f>SUM(J29:J34)</f>
      </c>
      <c r="K35" s="23">
        <f>SUM(K29:K34)</f>
      </c>
      <c r="L35" s="23">
        <f>SUM(L29:L34)</f>
      </c>
      <c r="M35" s="23">
        <f>SUM(M29:M34)</f>
      </c>
      <c r="N35" s="23">
        <f>SUM(N29:N34)</f>
      </c>
      <c r="O35" s="23">
        <f>SUM(O29:O34)</f>
      </c>
      <c r="P35" s="23">
        <f>SUM(P29:P34)</f>
      </c>
      <c r="Q35" s="23">
        <f>SUM(Q29:Q34)</f>
      </c>
      <c r="R35" s="23">
        <f>SUM(R29:R34)</f>
      </c>
      <c r="S35" s="2"/>
      <c r="T35" s="2"/>
    </row>
    <row x14ac:dyDescent="0.25" r="36" customHeight="1" ht="17.25">
      <c r="A36" s="15">
        <v>45018</v>
      </c>
      <c r="B36" s="16" t="s">
        <v>14</v>
      </c>
      <c r="C36" s="36"/>
      <c r="D36" s="776"/>
      <c r="E36" s="36"/>
      <c r="F36" s="36"/>
      <c r="G36" s="17">
        <v>-45</v>
      </c>
      <c r="H36" s="36"/>
      <c r="I36" s="17">
        <v>-35</v>
      </c>
      <c r="J36" s="36"/>
      <c r="K36" s="36"/>
      <c r="L36" s="36"/>
      <c r="M36" s="17">
        <v>-79</v>
      </c>
      <c r="N36" s="36"/>
      <c r="O36" s="36"/>
      <c r="P36" s="36"/>
      <c r="Q36" s="36"/>
      <c r="R36" s="36"/>
      <c r="S36" s="2"/>
      <c r="T36" s="2"/>
    </row>
    <row x14ac:dyDescent="0.25" r="37" customHeight="1" ht="17.25">
      <c r="A37" s="15" t="s">
        <v>1857</v>
      </c>
      <c r="B37" s="16" t="s">
        <v>14</v>
      </c>
      <c r="C37" s="18"/>
      <c r="D37" s="780"/>
      <c r="E37" s="17">
        <v>-160</v>
      </c>
      <c r="F37" s="17">
        <v>-275</v>
      </c>
      <c r="G37" s="17">
        <v>-31</v>
      </c>
      <c r="H37" s="18"/>
      <c r="I37" s="17">
        <v>-83</v>
      </c>
      <c r="J37" s="18"/>
      <c r="K37" s="18"/>
      <c r="L37" s="17">
        <v>-55</v>
      </c>
      <c r="M37" s="17">
        <v>-55</v>
      </c>
      <c r="N37" s="18"/>
      <c r="O37" s="18"/>
      <c r="P37" s="18"/>
      <c r="Q37" s="18"/>
      <c r="R37" s="18"/>
      <c r="S37" s="2"/>
      <c r="T37" s="2"/>
    </row>
    <row x14ac:dyDescent="0.25" r="38" customHeight="1" ht="17.25">
      <c r="A38" s="21" t="s">
        <v>4997</v>
      </c>
      <c r="B38" s="47"/>
      <c r="C38" s="23">
        <f>SUM(C35:C37)</f>
      </c>
      <c r="D38" s="778">
        <f>SUM(D35:D37)</f>
      </c>
      <c r="E38" s="23">
        <f>SUM(E35:E37)</f>
      </c>
      <c r="F38" s="23">
        <f>SUM(F35:F37)</f>
      </c>
      <c r="G38" s="23">
        <f>SUM(G35:G37)</f>
      </c>
      <c r="H38" s="23">
        <f>SUM(H35:H37)</f>
      </c>
      <c r="I38" s="23">
        <f>SUM(I35:I37)</f>
      </c>
      <c r="J38" s="23">
        <f>SUM(J35:J37)</f>
      </c>
      <c r="K38" s="23">
        <f>SUM(K35:K37)</f>
      </c>
      <c r="L38" s="23">
        <f>SUM(L35:L37)</f>
      </c>
      <c r="M38" s="23">
        <f>SUM(M35:M37)</f>
      </c>
      <c r="N38" s="23">
        <f>SUM(N35:N37)</f>
      </c>
      <c r="O38" s="23">
        <f>SUM(O35:O37)</f>
      </c>
      <c r="P38" s="23">
        <f>SUM(P35:P37)</f>
      </c>
      <c r="Q38" s="23">
        <f>SUM(Q35:Q37)</f>
      </c>
      <c r="R38" s="23">
        <f>SUM(R35:R37)</f>
      </c>
      <c r="S38" s="2"/>
      <c r="T38" s="2"/>
    </row>
    <row x14ac:dyDescent="0.25" r="39" customHeight="1" ht="17.25">
      <c r="A39" s="15">
        <v>44960</v>
      </c>
      <c r="B39" s="16" t="s">
        <v>14</v>
      </c>
      <c r="C39" s="18"/>
      <c r="D39" s="780"/>
      <c r="E39" s="18"/>
      <c r="F39" s="18"/>
      <c r="G39" s="17">
        <v>-10</v>
      </c>
      <c r="H39" s="18"/>
      <c r="I39" s="17">
        <v>-21</v>
      </c>
      <c r="J39" s="18"/>
      <c r="K39" s="18"/>
      <c r="L39" s="17">
        <v>-46</v>
      </c>
      <c r="M39" s="17">
        <v>-176</v>
      </c>
      <c r="N39" s="18"/>
      <c r="O39" s="18"/>
      <c r="P39" s="18"/>
      <c r="Q39" s="18"/>
      <c r="R39" s="18"/>
      <c r="S39" s="2"/>
      <c r="T39" s="2"/>
    </row>
    <row x14ac:dyDescent="0.25" r="40" customHeight="1" ht="17.25">
      <c r="A40" s="15" t="s">
        <v>2464</v>
      </c>
      <c r="B40" s="16" t="s">
        <v>14</v>
      </c>
      <c r="C40" s="18"/>
      <c r="D40" s="780"/>
      <c r="E40" s="17">
        <v>-36</v>
      </c>
      <c r="F40" s="17">
        <v>-98</v>
      </c>
      <c r="G40" s="17">
        <v>-1</v>
      </c>
      <c r="H40" s="17">
        <v>-28</v>
      </c>
      <c r="I40" s="17">
        <v>-16</v>
      </c>
      <c r="J40" s="17">
        <v>-39</v>
      </c>
      <c r="K40" s="17">
        <v>-16</v>
      </c>
      <c r="L40" s="17">
        <v>-14</v>
      </c>
      <c r="M40" s="17">
        <v>-5</v>
      </c>
      <c r="N40" s="17">
        <v>-10</v>
      </c>
      <c r="O40" s="18"/>
      <c r="P40" s="17">
        <v>-11</v>
      </c>
      <c r="Q40" s="18"/>
      <c r="R40" s="18"/>
      <c r="S40" s="2"/>
      <c r="T40" s="2"/>
    </row>
    <row x14ac:dyDescent="0.25" r="41" customHeight="1" ht="17.25">
      <c r="A41" s="21" t="s">
        <v>5000</v>
      </c>
      <c r="B41" s="47"/>
      <c r="C41" s="23">
        <f>SUM(C38:C40)</f>
      </c>
      <c r="D41" s="778">
        <f>SUM(D38:D40)</f>
      </c>
      <c r="E41" s="23">
        <f>SUM(E38:E40)</f>
      </c>
      <c r="F41" s="23">
        <f>SUM(F38:F40)</f>
      </c>
      <c r="G41" s="23">
        <f>SUM(G38:G40)</f>
      </c>
      <c r="H41" s="23">
        <f>SUM(H38:H40)</f>
      </c>
      <c r="I41" s="23">
        <f>SUM(I38:I40)</f>
      </c>
      <c r="J41" s="23">
        <f>SUM(J38:J40)</f>
      </c>
      <c r="K41" s="23">
        <f>SUM(K38:K40)</f>
      </c>
      <c r="L41" s="23">
        <f>SUM(L38:L40)</f>
      </c>
      <c r="M41" s="23">
        <f>SUM(M38:M40)</f>
      </c>
      <c r="N41" s="23">
        <f>SUM(N38:N40)</f>
      </c>
      <c r="O41" s="23">
        <f>SUM(O38:O40)</f>
      </c>
      <c r="P41" s="23">
        <f>SUM(P38:P40)</f>
      </c>
      <c r="Q41" s="23">
        <f>SUM(Q38:Q40)</f>
      </c>
      <c r="R41" s="23">
        <f>SUM(R38:R40)</f>
      </c>
      <c r="S41" s="2"/>
      <c r="T41" s="2"/>
    </row>
    <row x14ac:dyDescent="0.25" r="42" customHeight="1" ht="17.25">
      <c r="A42" s="15" t="s">
        <v>2149</v>
      </c>
      <c r="B42" s="16" t="s">
        <v>14</v>
      </c>
      <c r="C42" s="17">
        <v>-55</v>
      </c>
      <c r="D42" s="780"/>
      <c r="E42" s="18"/>
      <c r="F42" s="18"/>
      <c r="G42" s="17">
        <v>-4</v>
      </c>
      <c r="H42" s="17">
        <v>-35</v>
      </c>
      <c r="I42" s="18"/>
      <c r="J42" s="17">
        <v>-20</v>
      </c>
      <c r="K42" s="18"/>
      <c r="L42" s="17">
        <v>-50</v>
      </c>
      <c r="M42" s="17">
        <v>-35</v>
      </c>
      <c r="N42" s="17">
        <v>-80</v>
      </c>
      <c r="O42" s="18"/>
      <c r="P42" s="18"/>
      <c r="Q42" s="18"/>
      <c r="R42" s="18"/>
      <c r="S42" s="2"/>
      <c r="T42" s="2"/>
    </row>
    <row x14ac:dyDescent="0.25" r="43" customHeight="1" ht="17.25">
      <c r="A43" s="21" t="s">
        <v>5028</v>
      </c>
      <c r="B43" s="47"/>
      <c r="C43" s="23">
        <f>SUM(C41:C42)</f>
      </c>
      <c r="D43" s="778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3">
        <f>SUM(J41:J42)</f>
      </c>
      <c r="K43" s="23">
        <f>SUM(K41:K42)</f>
      </c>
      <c r="L43" s="23">
        <f>SUM(L41:L42)</f>
      </c>
      <c r="M43" s="23">
        <f>SUM(M41:M42)</f>
      </c>
      <c r="N43" s="23">
        <f>SUM(N41:N42)</f>
      </c>
      <c r="O43" s="23">
        <f>SUM(O41:O42)</f>
      </c>
      <c r="P43" s="23">
        <f>SUM(P41:P42)</f>
      </c>
      <c r="Q43" s="23">
        <f>SUM(Q41:Q42)</f>
      </c>
      <c r="R43" s="23">
        <f>SUM(R41:R42)</f>
      </c>
      <c r="S43" s="2"/>
      <c r="T43" s="2"/>
    </row>
    <row x14ac:dyDescent="0.25" r="44" customHeight="1" ht="17.25">
      <c r="A44" s="733">
        <v>44931</v>
      </c>
      <c r="B44" s="735" t="s">
        <v>17</v>
      </c>
      <c r="C44" s="732">
        <v>-5</v>
      </c>
      <c r="D44" s="356"/>
      <c r="E44" s="732">
        <v>-56</v>
      </c>
      <c r="F44" s="732">
        <v>-108</v>
      </c>
      <c r="G44" s="732">
        <v>-4</v>
      </c>
      <c r="H44" s="356"/>
      <c r="I44" s="732">
        <v>-4</v>
      </c>
      <c r="J44" s="732">
        <v>-67</v>
      </c>
      <c r="K44" s="732">
        <v>-63</v>
      </c>
      <c r="L44" s="732">
        <v>-101</v>
      </c>
      <c r="M44" s="732">
        <v>-168</v>
      </c>
      <c r="N44" s="732">
        <v>-85</v>
      </c>
      <c r="O44" s="356"/>
      <c r="P44" s="356"/>
      <c r="Q44" s="356"/>
      <c r="R44" s="356"/>
      <c r="S44" s="311" t="s">
        <v>558</v>
      </c>
      <c r="T44" s="2"/>
    </row>
    <row x14ac:dyDescent="0.25" r="45" customHeight="1" ht="17.25">
      <c r="A45" s="33">
        <v>45235</v>
      </c>
      <c r="B45" s="34" t="s">
        <v>14</v>
      </c>
      <c r="C45" s="19">
        <v>-12</v>
      </c>
      <c r="D45" s="781"/>
      <c r="E45" s="19">
        <v>-7</v>
      </c>
      <c r="F45" s="19">
        <v>-32</v>
      </c>
      <c r="G45" s="20"/>
      <c r="H45" s="19">
        <v>-58</v>
      </c>
      <c r="I45" s="19">
        <v>-11</v>
      </c>
      <c r="J45" s="20"/>
      <c r="K45" s="19">
        <v>-26</v>
      </c>
      <c r="L45" s="19">
        <v>-4</v>
      </c>
      <c r="M45" s="19">
        <v>-2</v>
      </c>
      <c r="N45" s="19">
        <v>-44</v>
      </c>
      <c r="O45" s="20"/>
      <c r="P45" s="20"/>
      <c r="Q45" s="20"/>
      <c r="R45" s="20"/>
      <c r="S45" s="2"/>
      <c r="T45" s="2"/>
    </row>
    <row x14ac:dyDescent="0.25" r="46" customHeight="1" ht="17.25">
      <c r="A46" s="117" t="s">
        <v>3162</v>
      </c>
      <c r="B46" s="118" t="s">
        <v>14</v>
      </c>
      <c r="C46" s="17">
        <v>-11</v>
      </c>
      <c r="D46" s="780"/>
      <c r="E46" s="18"/>
      <c r="F46" s="18"/>
      <c r="G46" s="18"/>
      <c r="H46" s="17">
        <v>-24</v>
      </c>
      <c r="I46" s="17">
        <v>-2</v>
      </c>
      <c r="J46" s="18"/>
      <c r="K46" s="17">
        <v>-35</v>
      </c>
      <c r="L46" s="17">
        <v>-7</v>
      </c>
      <c r="M46" s="17">
        <v>-13</v>
      </c>
      <c r="N46" s="17">
        <v>-88</v>
      </c>
      <c r="O46" s="18"/>
      <c r="P46" s="18"/>
      <c r="Q46" s="18"/>
      <c r="R46" s="18"/>
      <c r="S46" s="2"/>
      <c r="T46" s="2"/>
    </row>
    <row x14ac:dyDescent="0.25" r="47" customHeight="1" ht="17.25">
      <c r="A47" s="15" t="s">
        <v>1801</v>
      </c>
      <c r="B47" s="16" t="s">
        <v>14</v>
      </c>
      <c r="C47" s="17">
        <v>-15</v>
      </c>
      <c r="D47" s="780"/>
      <c r="E47" s="18"/>
      <c r="F47" s="18"/>
      <c r="G47" s="18"/>
      <c r="H47" s="17">
        <v>-53</v>
      </c>
      <c r="I47" s="17">
        <v>-2</v>
      </c>
      <c r="J47" s="18"/>
      <c r="K47" s="18"/>
      <c r="L47" s="18"/>
      <c r="M47" s="18"/>
      <c r="N47" s="17">
        <v>-28</v>
      </c>
      <c r="O47" s="17">
        <v>-2</v>
      </c>
      <c r="P47" s="18"/>
      <c r="Q47" s="18"/>
      <c r="R47" s="18"/>
      <c r="S47" s="2"/>
      <c r="T47" s="2"/>
    </row>
    <row x14ac:dyDescent="0.25" r="48" customHeight="1" ht="17.25">
      <c r="A48" s="21" t="s">
        <v>5029</v>
      </c>
      <c r="B48" s="47"/>
      <c r="C48" s="23">
        <f>SUM(C43:C47)</f>
      </c>
      <c r="D48" s="23">
        <f>SUM(D46:D47)</f>
      </c>
      <c r="E48" s="23">
        <f>SUM(E43:E47)</f>
      </c>
      <c r="F48" s="23">
        <f>SUM(F43:F47)</f>
      </c>
      <c r="G48" s="23">
        <f>SUM(G43:G47)</f>
      </c>
      <c r="H48" s="23">
        <f>SUM(H43:H47)</f>
      </c>
      <c r="I48" s="23">
        <f>SUM(I43:I47)</f>
      </c>
      <c r="J48" s="23">
        <f>SUM(J43:J47)</f>
      </c>
      <c r="K48" s="23">
        <f>SUM(K43:K47)</f>
      </c>
      <c r="L48" s="23">
        <f>SUM(L43:L47)</f>
      </c>
      <c r="M48" s="23">
        <f>SUM(M43:M47)</f>
      </c>
      <c r="N48" s="23">
        <f>SUM(N43:N47)</f>
      </c>
      <c r="O48" s="23">
        <f>SUM(O43:O47)</f>
      </c>
      <c r="P48" s="23">
        <f>SUM(P43:P47)</f>
      </c>
      <c r="Q48" s="23">
        <f>SUM(Q43:Q47)</f>
      </c>
      <c r="R48" s="23">
        <f>SUM(R43:R47)</f>
      </c>
      <c r="S48" s="2"/>
      <c r="T48" s="2"/>
    </row>
    <row x14ac:dyDescent="0.25" r="49" customHeight="1" ht="17.25">
      <c r="A49" s="15">
        <v>45052</v>
      </c>
      <c r="B49" s="118" t="s">
        <v>14</v>
      </c>
      <c r="C49" s="17">
        <v>-11</v>
      </c>
      <c r="D49" s="780"/>
      <c r="E49" s="18"/>
      <c r="F49" s="18"/>
      <c r="G49" s="17">
        <v>-5</v>
      </c>
      <c r="H49" s="17">
        <v>-19</v>
      </c>
      <c r="I49" s="17">
        <v>-6</v>
      </c>
      <c r="J49" s="17">
        <v>-107</v>
      </c>
      <c r="K49" s="17">
        <v>-28</v>
      </c>
      <c r="L49" s="17">
        <v>-8</v>
      </c>
      <c r="M49" s="17">
        <v>-3</v>
      </c>
      <c r="N49" s="17">
        <v>-55</v>
      </c>
      <c r="O49" s="17">
        <v>-1</v>
      </c>
      <c r="P49" s="17">
        <v>-14</v>
      </c>
      <c r="Q49" s="18"/>
      <c r="R49" s="18"/>
      <c r="S49" s="2"/>
      <c r="T49" s="2"/>
    </row>
    <row x14ac:dyDescent="0.25" r="50" customHeight="1" ht="17.25">
      <c r="A50" s="21" t="s">
        <v>5030</v>
      </c>
      <c r="B50" s="47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23">
        <f>SUM(I48:I49)</f>
      </c>
      <c r="J50" s="23">
        <f>SUM(J48:J49)</f>
      </c>
      <c r="K50" s="23">
        <f>SUM(K48:K49)</f>
      </c>
      <c r="L50" s="23">
        <f>SUM(L48:L49)</f>
      </c>
      <c r="M50" s="23">
        <f>SUM(M48:M49)</f>
      </c>
      <c r="N50" s="23">
        <f>SUM(N48:N49)</f>
      </c>
      <c r="O50" s="23">
        <f>SUM(O48:O49)</f>
      </c>
      <c r="P50" s="23">
        <f>SUM(P48:P49)</f>
      </c>
      <c r="Q50" s="23">
        <f>SUM(Q48:Q49)</f>
      </c>
      <c r="R50" s="23">
        <f>SUM(R48:R49)</f>
      </c>
      <c r="S50" s="2"/>
      <c r="T50" s="2"/>
    </row>
    <row x14ac:dyDescent="0.25" r="51" customHeight="1" ht="17.25">
      <c r="A51" s="15">
        <v>44992</v>
      </c>
      <c r="B51" s="118" t="s">
        <v>14</v>
      </c>
      <c r="C51" s="17">
        <v>-9</v>
      </c>
      <c r="D51" s="780"/>
      <c r="E51" s="17">
        <v>-1</v>
      </c>
      <c r="F51" s="17">
        <v>-7</v>
      </c>
      <c r="G51" s="18"/>
      <c r="H51" s="17">
        <v>-70</v>
      </c>
      <c r="I51" s="18"/>
      <c r="J51" s="17">
        <v>-48</v>
      </c>
      <c r="K51" s="17">
        <v>-23</v>
      </c>
      <c r="L51" s="17">
        <v>-19</v>
      </c>
      <c r="M51" s="17">
        <v>-5</v>
      </c>
      <c r="N51" s="17">
        <v>-110</v>
      </c>
      <c r="O51" s="17">
        <v>-1</v>
      </c>
      <c r="P51" s="18"/>
      <c r="Q51" s="17">
        <v>-4</v>
      </c>
      <c r="R51" s="18"/>
      <c r="S51" s="2"/>
      <c r="T51" s="2"/>
    </row>
    <row x14ac:dyDescent="0.25" r="52" customHeight="1" ht="17.25">
      <c r="A52" s="15">
        <v>45084</v>
      </c>
      <c r="B52" s="118" t="s">
        <v>14</v>
      </c>
      <c r="C52" s="17">
        <v>-2</v>
      </c>
      <c r="D52" s="780"/>
      <c r="E52" s="18"/>
      <c r="F52" s="18"/>
      <c r="G52" s="18"/>
      <c r="H52" s="17">
        <v>-63</v>
      </c>
      <c r="I52" s="17">
        <v>-2</v>
      </c>
      <c r="J52" s="17">
        <v>-44</v>
      </c>
      <c r="K52" s="17">
        <v>-24</v>
      </c>
      <c r="L52" s="17">
        <v>-5</v>
      </c>
      <c r="M52" s="17">
        <v>-2</v>
      </c>
      <c r="N52" s="17">
        <v>-100</v>
      </c>
      <c r="O52" s="18"/>
      <c r="P52" s="18"/>
      <c r="Q52" s="17">
        <v>-4</v>
      </c>
      <c r="R52" s="18"/>
      <c r="S52" s="2"/>
      <c r="T52" s="2"/>
    </row>
    <row x14ac:dyDescent="0.25" r="53" customHeight="1" ht="17.25">
      <c r="A53" s="15"/>
      <c r="B53" s="16"/>
      <c r="C53" s="36"/>
      <c r="D53" s="77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2"/>
      <c r="T53" s="2"/>
    </row>
    <row x14ac:dyDescent="0.25" r="54" customHeight="1" ht="17.25">
      <c r="A54" s="123"/>
      <c r="B54" s="124"/>
      <c r="C54" s="103">
        <f>SUM(C50:C52)</f>
      </c>
      <c r="D54" s="780"/>
      <c r="E54" s="103">
        <f>SUM(E50:E52)</f>
      </c>
      <c r="F54" s="103">
        <f>SUM(F50:F52)</f>
      </c>
      <c r="G54" s="103">
        <f>SUM(G50:G52)</f>
      </c>
      <c r="H54" s="103">
        <f>SUM(H50:H52)</f>
      </c>
      <c r="I54" s="103">
        <f>SUM(I50:I52)</f>
      </c>
      <c r="J54" s="103">
        <f>SUM(J50:J52)</f>
      </c>
      <c r="K54" s="103">
        <f>SUM(K50:K52)</f>
      </c>
      <c r="L54" s="103">
        <f>SUM(L50:L52)</f>
      </c>
      <c r="M54" s="103">
        <f>SUM(M50:M52)</f>
      </c>
      <c r="N54" s="103">
        <f>SUM(N50:N52)</f>
      </c>
      <c r="O54" s="103">
        <f>SUM(O50:O52)</f>
      </c>
      <c r="P54" s="103">
        <f>SUM(P50:P52)</f>
      </c>
      <c r="Q54" s="103">
        <f>SUM(Q50:Q52)</f>
      </c>
      <c r="R54" s="103">
        <f>SUM(R50:R52)</f>
      </c>
      <c r="S54" s="2"/>
      <c r="T54" s="2"/>
    </row>
    <row x14ac:dyDescent="0.25" r="55" customHeight="1" ht="17.25">
      <c r="A55" s="37"/>
      <c r="B55" s="2"/>
      <c r="C55" s="3"/>
      <c r="D55" s="659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2"/>
      <c r="T55" s="2"/>
    </row>
    <row x14ac:dyDescent="0.25" r="56" customHeight="1" ht="17.25">
      <c r="A56" s="37"/>
      <c r="B56" s="2"/>
      <c r="C56" s="3"/>
      <c r="D56" s="659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2"/>
      <c r="T56" s="2"/>
    </row>
    <row x14ac:dyDescent="0.25" r="57" customHeight="1" ht="17.25">
      <c r="A57" s="37"/>
      <c r="B57" s="2"/>
      <c r="C57" s="267" t="s">
        <v>5008</v>
      </c>
      <c r="D57" s="388" t="s">
        <v>31</v>
      </c>
      <c r="E57" s="268" t="s">
        <v>1977</v>
      </c>
      <c r="F57" s="268" t="s">
        <v>442</v>
      </c>
      <c r="G57" s="268" t="s">
        <v>1864</v>
      </c>
      <c r="H57" s="268" t="s">
        <v>6</v>
      </c>
      <c r="I57" s="268" t="s">
        <v>75</v>
      </c>
      <c r="J57" s="268" t="s">
        <v>7</v>
      </c>
      <c r="K57" s="268" t="s">
        <v>76</v>
      </c>
      <c r="L57" s="268" t="s">
        <v>8</v>
      </c>
      <c r="M57" s="268" t="s">
        <v>358</v>
      </c>
      <c r="N57" s="268" t="s">
        <v>9</v>
      </c>
      <c r="O57" s="268" t="s">
        <v>428</v>
      </c>
      <c r="P57" s="268" t="s">
        <v>368</v>
      </c>
      <c r="Q57" s="268" t="s">
        <v>369</v>
      </c>
      <c r="R57" s="234"/>
      <c r="S57" s="2"/>
      <c r="T57" s="2"/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2"/>
  <sheetViews>
    <sheetView workbookViewId="0"/>
  </sheetViews>
  <sheetFormatPr defaultRowHeight="15" x14ac:dyDescent="0.25"/>
  <cols>
    <col min="1" max="1" style="115" width="13.290714285714287" customWidth="1" bestFit="1"/>
    <col min="2" max="2" style="40" width="20.719285714285714" customWidth="1" bestFit="1"/>
    <col min="3" max="3" style="116" width="9.147857142857141" customWidth="1" bestFit="1"/>
    <col min="4" max="4" style="116" width="10.576428571428572" customWidth="1" bestFit="1"/>
    <col min="5" max="5" style="116" width="10.576428571428572" customWidth="1" bestFit="1"/>
    <col min="6" max="6" style="116" width="10.576428571428572" customWidth="1" bestFit="1"/>
    <col min="7" max="7" style="116" width="10.576428571428572" customWidth="1" bestFit="1"/>
    <col min="8" max="8" style="116" width="10.576428571428572" customWidth="1" bestFit="1"/>
    <col min="9" max="9" style="116" width="10.576428571428572" customWidth="1" bestFit="1"/>
    <col min="10" max="10" style="116" width="10.576428571428572" customWidth="1" bestFit="1"/>
    <col min="11" max="11" style="116" width="10.576428571428572" customWidth="1" bestFit="1"/>
    <col min="12" max="12" style="116" width="10.576428571428572" customWidth="1" bestFit="1"/>
    <col min="13" max="13" style="116" width="10.576428571428572" customWidth="1" bestFit="1"/>
    <col min="14" max="14" style="116" width="10.576428571428572" customWidth="1" bestFit="1"/>
    <col min="15" max="15" style="116" width="10.576428571428572" customWidth="1" bestFit="1"/>
    <col min="16" max="16" style="116" width="10.576428571428572" customWidth="1" bestFit="1"/>
    <col min="17" max="17" style="116" width="10.576428571428572" customWidth="1" bestFit="1"/>
    <col min="18" max="18" style="116" width="10.576428571428572" customWidth="1" bestFit="1"/>
    <col min="19" max="19" style="40" width="12.43357142857143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2"/>
    </row>
    <row x14ac:dyDescent="0.25" r="2" customHeight="1" ht="17.25">
      <c r="A2" s="3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2"/>
    </row>
    <row x14ac:dyDescent="0.25" r="3" customHeight="1" ht="17.25">
      <c r="A3" s="1" t="s">
        <v>4977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2"/>
    </row>
    <row x14ac:dyDescent="0.25" r="4" customHeight="1" ht="17.25">
      <c r="A4" s="1" t="s">
        <v>4978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2"/>
    </row>
    <row x14ac:dyDescent="0.25" r="5" customHeight="1" ht="17.25">
      <c r="A5" s="1" t="s">
        <v>4979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2"/>
    </row>
    <row x14ac:dyDescent="0.25" r="6" customHeight="1" ht="17.25">
      <c r="A6" s="1" t="s">
        <v>4980</v>
      </c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2"/>
    </row>
    <row x14ac:dyDescent="0.25" r="7" customHeight="1" ht="17.25">
      <c r="A7" s="1" t="s">
        <v>4980</v>
      </c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2"/>
    </row>
    <row x14ac:dyDescent="0.25" r="8" customHeight="1" ht="17.25">
      <c r="A8" s="1" t="s">
        <v>4981</v>
      </c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2"/>
    </row>
    <row x14ac:dyDescent="0.25" r="9" customHeight="1" ht="17.25">
      <c r="A9" s="1" t="s">
        <v>4982</v>
      </c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2"/>
    </row>
    <row x14ac:dyDescent="0.25" r="10" customHeight="1" ht="17.25">
      <c r="A10" s="37"/>
      <c r="B10" s="2"/>
      <c r="C10" s="11">
        <v>1250</v>
      </c>
      <c r="D10" s="11">
        <v>4000</v>
      </c>
      <c r="E10" s="11">
        <v>3000</v>
      </c>
      <c r="F10" s="11">
        <v>21000</v>
      </c>
      <c r="G10" s="11">
        <v>30000</v>
      </c>
      <c r="H10" s="11">
        <v>3100</v>
      </c>
      <c r="I10" s="11">
        <v>12000</v>
      </c>
      <c r="J10" s="11">
        <v>16000</v>
      </c>
      <c r="K10" s="11">
        <v>21000</v>
      </c>
      <c r="L10" s="11">
        <v>2700</v>
      </c>
      <c r="M10" s="11">
        <v>2700</v>
      </c>
      <c r="N10" s="11">
        <v>4000</v>
      </c>
      <c r="O10" s="11">
        <v>3750</v>
      </c>
      <c r="P10" s="11">
        <v>3000</v>
      </c>
      <c r="Q10" s="11">
        <v>25000</v>
      </c>
      <c r="R10" s="11"/>
      <c r="S10" s="2"/>
    </row>
    <row x14ac:dyDescent="0.25" r="11" customHeight="1" ht="17.25">
      <c r="A11" s="231" t="s">
        <v>4917</v>
      </c>
      <c r="B11" s="232" t="s">
        <v>4918</v>
      </c>
      <c r="C11" s="267" t="s">
        <v>9</v>
      </c>
      <c r="D11" s="268" t="s">
        <v>6</v>
      </c>
      <c r="E11" s="268" t="s">
        <v>7</v>
      </c>
      <c r="F11" s="268" t="s">
        <v>10</v>
      </c>
      <c r="G11" s="268" t="s">
        <v>428</v>
      </c>
      <c r="H11" s="268" t="s">
        <v>8</v>
      </c>
      <c r="I11" s="268" t="s">
        <v>32</v>
      </c>
      <c r="J11" s="268" t="s">
        <v>383</v>
      </c>
      <c r="K11" s="268" t="s">
        <v>31</v>
      </c>
      <c r="L11" s="268" t="s">
        <v>33</v>
      </c>
      <c r="M11" s="268" t="s">
        <v>1083</v>
      </c>
      <c r="N11" s="268" t="s">
        <v>368</v>
      </c>
      <c r="O11" s="268" t="s">
        <v>75</v>
      </c>
      <c r="P11" s="268" t="s">
        <v>76</v>
      </c>
      <c r="Q11" s="268" t="s">
        <v>369</v>
      </c>
      <c r="R11" s="234"/>
      <c r="S11" s="2"/>
    </row>
    <row x14ac:dyDescent="0.25" r="12" customHeight="1" ht="17.25">
      <c r="A12" s="24" t="s">
        <v>3255</v>
      </c>
      <c r="B12" s="118" t="s">
        <v>4983</v>
      </c>
      <c r="C12" s="138">
        <v>80</v>
      </c>
      <c r="D12" s="138">
        <v>40</v>
      </c>
      <c r="E12" s="138">
        <v>40</v>
      </c>
      <c r="F12" s="138">
        <v>20</v>
      </c>
      <c r="G12" s="138">
        <v>4</v>
      </c>
      <c r="H12" s="138">
        <v>80</v>
      </c>
      <c r="I12" s="46"/>
      <c r="J12" s="46"/>
      <c r="K12" s="46"/>
      <c r="L12" s="46"/>
      <c r="M12" s="46"/>
      <c r="N12" s="46"/>
      <c r="O12" s="46"/>
      <c r="P12" s="46"/>
      <c r="Q12" s="46"/>
      <c r="R12" s="98"/>
      <c r="S12" s="2"/>
    </row>
    <row x14ac:dyDescent="0.25" r="13" customHeight="1" ht="17.25">
      <c r="A13" s="21" t="s">
        <v>4984</v>
      </c>
      <c r="B13" s="47"/>
      <c r="C13" s="23">
        <f>SUM(C12)</f>
      </c>
      <c r="D13" s="23">
        <f>SUM(D12)</f>
      </c>
      <c r="E13" s="23">
        <f>SUM(E12)</f>
      </c>
      <c r="F13" s="23">
        <f>SUM(F12)</f>
      </c>
      <c r="G13" s="23">
        <f>SUM(G12)</f>
      </c>
      <c r="H13" s="23">
        <f>SUM(H12)</f>
      </c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2"/>
    </row>
    <row x14ac:dyDescent="0.25" r="14" customHeight="1" ht="17.25">
      <c r="A14" s="33">
        <v>44876</v>
      </c>
      <c r="B14" s="34" t="s">
        <v>4985</v>
      </c>
      <c r="C14" s="35"/>
      <c r="D14" s="35"/>
      <c r="E14" s="20"/>
      <c r="F14" s="19">
        <v>6</v>
      </c>
      <c r="G14" s="35"/>
      <c r="H14" s="35"/>
      <c r="I14" s="19">
        <v>10</v>
      </c>
      <c r="J14" s="19">
        <v>24</v>
      </c>
      <c r="K14" s="19">
        <v>36</v>
      </c>
      <c r="L14" s="19">
        <v>28</v>
      </c>
      <c r="M14" s="19">
        <v>46</v>
      </c>
      <c r="N14" s="35"/>
      <c r="O14" s="35"/>
      <c r="P14" s="35"/>
      <c r="Q14" s="35"/>
      <c r="R14" s="20"/>
      <c r="S14" s="2"/>
    </row>
    <row x14ac:dyDescent="0.25" r="15" customHeight="1" ht="17.25">
      <c r="A15" s="15">
        <v>44906</v>
      </c>
      <c r="B15" s="34" t="s">
        <v>4986</v>
      </c>
      <c r="C15" s="17">
        <v>200</v>
      </c>
      <c r="D15" s="36"/>
      <c r="E15" s="17">
        <v>100</v>
      </c>
      <c r="F15" s="36"/>
      <c r="G15" s="17">
        <v>5</v>
      </c>
      <c r="H15" s="17">
        <v>30</v>
      </c>
      <c r="I15" s="36"/>
      <c r="J15" s="36"/>
      <c r="K15" s="36"/>
      <c r="L15" s="36"/>
      <c r="M15" s="36"/>
      <c r="N15" s="17">
        <v>84</v>
      </c>
      <c r="O15" s="36"/>
      <c r="P15" s="36"/>
      <c r="Q15" s="36"/>
      <c r="R15" s="36"/>
      <c r="S15" s="2"/>
    </row>
    <row x14ac:dyDescent="0.25" r="16" customHeight="1" ht="17.25">
      <c r="A16" s="33" t="s">
        <v>3518</v>
      </c>
      <c r="B16" s="16" t="s">
        <v>4987</v>
      </c>
      <c r="C16" s="17">
        <v>20</v>
      </c>
      <c r="D16" s="36"/>
      <c r="E16" s="17">
        <v>20</v>
      </c>
      <c r="F16" s="17">
        <v>20</v>
      </c>
      <c r="G16" s="17">
        <v>10</v>
      </c>
      <c r="H16" s="36"/>
      <c r="I16" s="36"/>
      <c r="J16" s="36"/>
      <c r="K16" s="36"/>
      <c r="L16" s="36"/>
      <c r="M16" s="36"/>
      <c r="N16" s="17">
        <v>36</v>
      </c>
      <c r="O16" s="36"/>
      <c r="P16" s="36"/>
      <c r="Q16" s="36"/>
      <c r="R16" s="36"/>
      <c r="S16" s="2"/>
    </row>
    <row x14ac:dyDescent="0.25" r="17" customHeight="1" ht="17.25">
      <c r="A17" s="15" t="s">
        <v>3520</v>
      </c>
      <c r="B17" s="118" t="s">
        <v>4988</v>
      </c>
      <c r="C17" s="17">
        <v>180</v>
      </c>
      <c r="D17" s="36"/>
      <c r="E17" s="17">
        <v>80</v>
      </c>
      <c r="F17" s="18"/>
      <c r="G17" s="18"/>
      <c r="H17" s="36"/>
      <c r="I17" s="36"/>
      <c r="J17" s="36"/>
      <c r="K17" s="36"/>
      <c r="L17" s="36"/>
      <c r="M17" s="36"/>
      <c r="N17" s="17">
        <v>80</v>
      </c>
      <c r="O17" s="17">
        <v>20</v>
      </c>
      <c r="P17" s="17">
        <v>20</v>
      </c>
      <c r="Q17" s="17">
        <v>8</v>
      </c>
      <c r="R17" s="18"/>
      <c r="S17" s="2"/>
    </row>
    <row x14ac:dyDescent="0.25" r="18" customHeight="1" ht="17.25">
      <c r="A18" s="15" t="s">
        <v>4684</v>
      </c>
      <c r="B18" s="118" t="s">
        <v>4989</v>
      </c>
      <c r="C18" s="36"/>
      <c r="D18" s="36"/>
      <c r="E18" s="36"/>
      <c r="F18" s="36"/>
      <c r="G18" s="36"/>
      <c r="H18" s="36"/>
      <c r="I18" s="36"/>
      <c r="J18" s="36"/>
      <c r="K18" s="36"/>
      <c r="L18" s="17">
        <v>100</v>
      </c>
      <c r="M18" s="36"/>
      <c r="N18" s="36"/>
      <c r="O18" s="36"/>
      <c r="P18" s="36"/>
      <c r="Q18" s="36"/>
      <c r="R18" s="36"/>
      <c r="S18" s="2"/>
    </row>
    <row x14ac:dyDescent="0.25" r="19" customHeight="1" ht="17.25">
      <c r="A19" s="15" t="s">
        <v>3091</v>
      </c>
      <c r="B19" s="118" t="s">
        <v>4990</v>
      </c>
      <c r="C19" s="46"/>
      <c r="D19" s="46"/>
      <c r="E19" s="98"/>
      <c r="F19" s="138">
        <v>10</v>
      </c>
      <c r="G19" s="46"/>
      <c r="H19" s="46"/>
      <c r="I19" s="46"/>
      <c r="J19" s="138">
        <v>20</v>
      </c>
      <c r="K19" s="138">
        <v>30</v>
      </c>
      <c r="L19" s="98"/>
      <c r="M19" s="98"/>
      <c r="N19" s="98"/>
      <c r="O19" s="98"/>
      <c r="P19" s="98"/>
      <c r="Q19" s="98"/>
      <c r="R19" s="98"/>
      <c r="S19" s="2"/>
    </row>
    <row x14ac:dyDescent="0.25" r="20" customHeight="1" ht="17.25">
      <c r="A20" s="15" t="s">
        <v>1869</v>
      </c>
      <c r="B20" s="118" t="s">
        <v>4991</v>
      </c>
      <c r="C20" s="36"/>
      <c r="D20" s="36"/>
      <c r="E20" s="17">
        <v>300</v>
      </c>
      <c r="F20" s="17">
        <v>10</v>
      </c>
      <c r="G20" s="36"/>
      <c r="H20" s="36"/>
      <c r="I20" s="36"/>
      <c r="J20" s="36"/>
      <c r="K20" s="36"/>
      <c r="L20" s="17">
        <v>100</v>
      </c>
      <c r="M20" s="36"/>
      <c r="N20" s="36"/>
      <c r="O20" s="36"/>
      <c r="P20" s="36"/>
      <c r="Q20" s="36"/>
      <c r="R20" s="36"/>
      <c r="S20" s="2"/>
    </row>
    <row x14ac:dyDescent="0.25" r="21" customHeight="1" ht="17.25">
      <c r="A21" s="21" t="s">
        <v>4992</v>
      </c>
      <c r="B21" s="47"/>
      <c r="C21" s="23">
        <f>SUM(C13:C20)</f>
      </c>
      <c r="D21" s="23">
        <f>SUM(D13:D20)</f>
      </c>
      <c r="E21" s="23">
        <f>SUM(E13:E20)</f>
      </c>
      <c r="F21" s="23">
        <f>SUM(F13:F20)</f>
      </c>
      <c r="G21" s="23">
        <f>SUM(G13:G20)</f>
      </c>
      <c r="H21" s="23">
        <f>SUM(H13:H20)</f>
      </c>
      <c r="I21" s="23">
        <f>SUM(I13:I20)</f>
      </c>
      <c r="J21" s="23">
        <f>SUM(J13:J20)</f>
      </c>
      <c r="K21" s="23">
        <f>SUM(K13:K20)</f>
      </c>
      <c r="L21" s="23">
        <f>SUM(L13:L20)</f>
      </c>
      <c r="M21" s="23">
        <f>SUM(M13:M20)</f>
      </c>
      <c r="N21" s="23">
        <f>SUM(N13:N20)</f>
      </c>
      <c r="O21" s="23">
        <f>SUM(O13:O20)</f>
      </c>
      <c r="P21" s="23">
        <f>SUM(P13:P20)</f>
      </c>
      <c r="Q21" s="23">
        <f>SUM(Q13:Q20)</f>
      </c>
      <c r="R21" s="23">
        <f>SUM(R13:R20)</f>
      </c>
      <c r="S21" s="2"/>
    </row>
    <row x14ac:dyDescent="0.25" r="22" customHeight="1" ht="17.25">
      <c r="A22" s="15">
        <v>44816</v>
      </c>
      <c r="B22" s="118" t="s">
        <v>4993</v>
      </c>
      <c r="C22" s="36"/>
      <c r="D22" s="36"/>
      <c r="E22" s="36"/>
      <c r="F22" s="36"/>
      <c r="G22" s="36"/>
      <c r="H22" s="36"/>
      <c r="I22" s="36"/>
      <c r="J22" s="36"/>
      <c r="K22" s="36"/>
      <c r="L22" s="17">
        <v>70</v>
      </c>
      <c r="M22" s="36"/>
      <c r="N22" s="36"/>
      <c r="O22" s="36"/>
      <c r="P22" s="36"/>
      <c r="Q22" s="36"/>
      <c r="R22" s="36"/>
      <c r="S22" s="2"/>
    </row>
    <row x14ac:dyDescent="0.25" r="23" customHeight="1" ht="17.25">
      <c r="A23" s="15">
        <v>44816</v>
      </c>
      <c r="B23" s="118" t="s">
        <v>14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17">
        <v>-20</v>
      </c>
      <c r="N23" s="36"/>
      <c r="O23" s="36"/>
      <c r="P23" s="36"/>
      <c r="Q23" s="36"/>
      <c r="R23" s="36"/>
      <c r="S23" s="2"/>
    </row>
    <row x14ac:dyDescent="0.25" r="24" customHeight="1" ht="17.25">
      <c r="A24" s="21" t="s">
        <v>4994</v>
      </c>
      <c r="B24" s="47"/>
      <c r="C24" s="23">
        <f>SUM(C21:C23)</f>
      </c>
      <c r="D24" s="23">
        <f>SUM(D21:D23)</f>
      </c>
      <c r="E24" s="23">
        <f>SUM(E21:E23)</f>
      </c>
      <c r="F24" s="23">
        <f>SUM(F21:F23)</f>
      </c>
      <c r="G24" s="23">
        <f>SUM(G21:G23)</f>
      </c>
      <c r="H24" s="23">
        <f>SUM(H21:H23)</f>
      </c>
      <c r="I24" s="23">
        <f>SUM(I21:I23)</f>
      </c>
      <c r="J24" s="23">
        <f>SUM(J21:J23)</f>
      </c>
      <c r="K24" s="23">
        <f>SUM(K21:K23)</f>
      </c>
      <c r="L24" s="23">
        <f>SUM(L21:L23)</f>
      </c>
      <c r="M24" s="23">
        <f>SUM(M21:M23)</f>
      </c>
      <c r="N24" s="23">
        <f>SUM(N21:N23)</f>
      </c>
      <c r="O24" s="23">
        <f>SUM(O21:O23)</f>
      </c>
      <c r="P24" s="23">
        <f>SUM(P21:P23)</f>
      </c>
      <c r="Q24" s="23">
        <f>SUM(Q21:Q23)</f>
      </c>
      <c r="R24" s="23">
        <f>SUM(R21:R23)</f>
      </c>
      <c r="S24" s="2"/>
    </row>
    <row x14ac:dyDescent="0.25" r="25" customHeight="1" ht="17.25">
      <c r="A25" s="15"/>
      <c r="B25" s="118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2"/>
    </row>
    <row x14ac:dyDescent="0.25" r="26" customHeight="1" ht="17.25">
      <c r="A26" s="21" t="s">
        <v>4995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23">
        <f>SUM(M24:M25)</f>
      </c>
      <c r="N26" s="23">
        <f>SUM(N24:N25)</f>
      </c>
      <c r="O26" s="23">
        <f>SUM(O24:O25)</f>
      </c>
      <c r="P26" s="23">
        <f>SUM(P24:P25)</f>
      </c>
      <c r="Q26" s="23">
        <f>SUM(Q24:Q25)</f>
      </c>
      <c r="R26" s="23">
        <f>SUM(R24:R25)</f>
      </c>
      <c r="S26" s="2"/>
    </row>
    <row x14ac:dyDescent="0.25" r="27" customHeight="1" ht="17.25">
      <c r="A27" s="15" t="s">
        <v>4996</v>
      </c>
      <c r="B27" s="118" t="s">
        <v>14</v>
      </c>
      <c r="C27" s="18"/>
      <c r="D27" s="17">
        <v>-6</v>
      </c>
      <c r="E27" s="17">
        <v>-420</v>
      </c>
      <c r="F27" s="17">
        <v>-13</v>
      </c>
      <c r="G27" s="18"/>
      <c r="H27" s="17">
        <v>-18</v>
      </c>
      <c r="I27" s="18"/>
      <c r="J27" s="18"/>
      <c r="K27" s="18"/>
      <c r="L27" s="18"/>
      <c r="M27" s="18"/>
      <c r="N27" s="17">
        <v>-16</v>
      </c>
      <c r="O27" s="18"/>
      <c r="P27" s="17">
        <v>-18</v>
      </c>
      <c r="Q27" s="18"/>
      <c r="R27" s="18"/>
      <c r="S27" s="2"/>
    </row>
    <row x14ac:dyDescent="0.25" r="28" customHeight="1" ht="17.25">
      <c r="A28" s="21" t="s">
        <v>4997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23">
        <f>SUM(M26:M27)</f>
      </c>
      <c r="N28" s="23">
        <f>SUM(N26:N27)</f>
      </c>
      <c r="O28" s="23">
        <f>SUM(O26:O27)</f>
      </c>
      <c r="P28" s="23">
        <f>SUM(P26:P27)</f>
      </c>
      <c r="Q28" s="23">
        <f>SUM(Q26:Q27)</f>
      </c>
      <c r="R28" s="23">
        <f>SUM(R26:R27)</f>
      </c>
      <c r="S28" s="2"/>
    </row>
    <row x14ac:dyDescent="0.25" r="29" customHeight="1" ht="17.25">
      <c r="A29" s="15">
        <v>44988</v>
      </c>
      <c r="B29" s="118" t="s">
        <v>14</v>
      </c>
      <c r="C29" s="17">
        <v>-228</v>
      </c>
      <c r="D29" s="17">
        <v>-19</v>
      </c>
      <c r="E29" s="17">
        <v>-21</v>
      </c>
      <c r="F29" s="17">
        <v>-8</v>
      </c>
      <c r="G29" s="17">
        <v>-5</v>
      </c>
      <c r="H29" s="17">
        <v>-48</v>
      </c>
      <c r="I29" s="36"/>
      <c r="J29" s="36"/>
      <c r="K29" s="17">
        <v>-10</v>
      </c>
      <c r="L29" s="17">
        <v>-197</v>
      </c>
      <c r="M29" s="36"/>
      <c r="N29" s="17">
        <v>-15</v>
      </c>
      <c r="O29" s="17">
        <v>-14</v>
      </c>
      <c r="P29" s="36"/>
      <c r="Q29" s="36"/>
      <c r="R29" s="36"/>
      <c r="S29" s="2"/>
    </row>
    <row x14ac:dyDescent="0.25" r="30" customHeight="1" ht="17.25">
      <c r="A30" s="15">
        <v>45172</v>
      </c>
      <c r="B30" s="118" t="s">
        <v>14</v>
      </c>
      <c r="C30" s="17">
        <v>-188</v>
      </c>
      <c r="D30" s="36"/>
      <c r="E30" s="17">
        <v>-65</v>
      </c>
      <c r="F30" s="17">
        <v>-22</v>
      </c>
      <c r="G30" s="36"/>
      <c r="H30" s="17">
        <v>-53</v>
      </c>
      <c r="I30" s="36"/>
      <c r="J30" s="36"/>
      <c r="K30" s="36"/>
      <c r="L30" s="17">
        <v>-90</v>
      </c>
      <c r="M30" s="36"/>
      <c r="N30" s="17">
        <v>-61</v>
      </c>
      <c r="O30" s="36"/>
      <c r="P30" s="36"/>
      <c r="Q30" s="36"/>
      <c r="R30" s="36"/>
      <c r="S30" s="2"/>
    </row>
    <row x14ac:dyDescent="0.25" r="31" customHeight="1" ht="17.25">
      <c r="A31" s="15" t="s">
        <v>2144</v>
      </c>
      <c r="B31" s="118" t="s">
        <v>14</v>
      </c>
      <c r="C31" s="17">
        <v>-37</v>
      </c>
      <c r="D31" s="36"/>
      <c r="E31" s="36"/>
      <c r="F31" s="17">
        <v>-15</v>
      </c>
      <c r="G31" s="17">
        <v>-14</v>
      </c>
      <c r="H31" s="36"/>
      <c r="I31" s="17">
        <v>-10</v>
      </c>
      <c r="J31" s="17">
        <v>-44</v>
      </c>
      <c r="K31" s="36"/>
      <c r="L31" s="17">
        <v>-21</v>
      </c>
      <c r="M31" s="36"/>
      <c r="N31" s="17">
        <v>-85</v>
      </c>
      <c r="O31" s="36"/>
      <c r="P31" s="36"/>
      <c r="Q31" s="36"/>
      <c r="R31" s="36"/>
      <c r="S31" s="2"/>
    </row>
    <row x14ac:dyDescent="0.25" r="32" customHeight="1" ht="17.25">
      <c r="A32" s="123" t="s">
        <v>1922</v>
      </c>
      <c r="B32" s="124" t="s">
        <v>4998</v>
      </c>
      <c r="C32" s="18"/>
      <c r="D32" s="18"/>
      <c r="E32" s="18"/>
      <c r="F32" s="18"/>
      <c r="G32" s="18"/>
      <c r="H32" s="103">
        <v>9</v>
      </c>
      <c r="I32" s="58"/>
      <c r="J32" s="58"/>
      <c r="K32" s="18"/>
      <c r="L32" s="18"/>
      <c r="M32" s="18"/>
      <c r="N32" s="58"/>
      <c r="O32" s="58"/>
      <c r="P32" s="18"/>
      <c r="Q32" s="18"/>
      <c r="R32" s="18"/>
      <c r="S32" s="4" t="s">
        <v>4094</v>
      </c>
    </row>
    <row x14ac:dyDescent="0.25" r="33" customHeight="1" ht="17.25">
      <c r="A33" s="15" t="s">
        <v>1922</v>
      </c>
      <c r="B33" s="16" t="s">
        <v>14</v>
      </c>
      <c r="C33" s="17">
        <v>-23</v>
      </c>
      <c r="D33" s="17">
        <v>-15</v>
      </c>
      <c r="E33" s="17">
        <v>-15</v>
      </c>
      <c r="F33" s="17">
        <v>-6</v>
      </c>
      <c r="G33" s="18"/>
      <c r="H33" s="18"/>
      <c r="I33" s="18"/>
      <c r="J33" s="18"/>
      <c r="K33" s="17">
        <v>-56</v>
      </c>
      <c r="L33" s="17">
        <v>-1</v>
      </c>
      <c r="M33" s="18"/>
      <c r="N33" s="17">
        <v>-21</v>
      </c>
      <c r="O33" s="17">
        <v>-6</v>
      </c>
      <c r="P33" s="18"/>
      <c r="Q33" s="18"/>
      <c r="R33" s="18"/>
      <c r="S33" s="2"/>
    </row>
    <row x14ac:dyDescent="0.25" r="34" customHeight="1" ht="17.25">
      <c r="A34" s="123" t="s">
        <v>4999</v>
      </c>
      <c r="B34" s="124"/>
      <c r="C34" s="18"/>
      <c r="D34" s="58"/>
      <c r="E34" s="18"/>
      <c r="F34" s="18"/>
      <c r="G34" s="18"/>
      <c r="H34" s="18"/>
      <c r="I34" s="58"/>
      <c r="J34" s="58"/>
      <c r="K34" s="58"/>
      <c r="L34" s="103">
        <v>11</v>
      </c>
      <c r="M34" s="103">
        <v>-11</v>
      </c>
      <c r="N34" s="18"/>
      <c r="O34" s="58"/>
      <c r="P34" s="18"/>
      <c r="Q34" s="18"/>
      <c r="R34" s="3"/>
      <c r="S34" s="2"/>
    </row>
    <row x14ac:dyDescent="0.25" r="35" customHeight="1" ht="17.25">
      <c r="A35" s="650" t="s">
        <v>1925</v>
      </c>
      <c r="B35" s="228" t="s">
        <v>468</v>
      </c>
      <c r="C35" s="230">
        <v>-4</v>
      </c>
      <c r="D35" s="694"/>
      <c r="E35" s="230">
        <v>-19</v>
      </c>
      <c r="F35" s="230">
        <v>-2</v>
      </c>
      <c r="G35" s="229"/>
      <c r="H35" s="229"/>
      <c r="I35" s="694"/>
      <c r="J35" s="694"/>
      <c r="K35" s="694"/>
      <c r="L35" s="229"/>
      <c r="M35" s="230">
        <v>-15</v>
      </c>
      <c r="N35" s="230">
        <v>-2</v>
      </c>
      <c r="O35" s="694"/>
      <c r="P35" s="230">
        <v>-2</v>
      </c>
      <c r="Q35" s="230">
        <v>-8</v>
      </c>
      <c r="R35" s="3"/>
      <c r="S35" s="32" t="s">
        <v>18</v>
      </c>
    </row>
    <row x14ac:dyDescent="0.25" r="36" customHeight="1" ht="17.25">
      <c r="A36" s="21" t="s">
        <v>5000</v>
      </c>
      <c r="B36" s="47"/>
      <c r="C36" s="23">
        <f>SUM(C28:C35)</f>
      </c>
      <c r="D36" s="23">
        <f>SUM(D28:D35)</f>
      </c>
      <c r="E36" s="23">
        <f>SUM(E28:E35)</f>
      </c>
      <c r="F36" s="23">
        <f>SUM(F28:F35)</f>
      </c>
      <c r="G36" s="23">
        <f>SUM(G28:G35)</f>
      </c>
      <c r="H36" s="23">
        <f>SUM(H28:H35)</f>
      </c>
      <c r="I36" s="23">
        <f>SUM(I28:I35)</f>
      </c>
      <c r="J36" s="23">
        <f>SUM(J28:J35)</f>
      </c>
      <c r="K36" s="23">
        <f>SUM(K28:K35)</f>
      </c>
      <c r="L36" s="23">
        <f>SUM(L28:L35)</f>
      </c>
      <c r="M36" s="23">
        <f>SUM(M28:M35)</f>
      </c>
      <c r="N36" s="23">
        <f>SUM(N28:N35)</f>
      </c>
      <c r="O36" s="23">
        <f>SUM(O28:O35)</f>
      </c>
      <c r="P36" s="23">
        <f>SUM(P28:P35)</f>
      </c>
      <c r="Q36" s="23">
        <f>SUM(Q28:Q35)</f>
      </c>
      <c r="R36" s="23">
        <f>SUM(R28:R35)</f>
      </c>
      <c r="S36" s="2"/>
    </row>
    <row x14ac:dyDescent="0.25" r="37" customHeight="1" ht="17.25">
      <c r="A37" s="15"/>
      <c r="B37" s="16"/>
      <c r="C37" s="36"/>
      <c r="D37" s="36"/>
      <c r="E37" s="36"/>
      <c r="F37" s="36"/>
      <c r="G37" s="18"/>
      <c r="H37" s="18"/>
      <c r="I37" s="18"/>
      <c r="J37" s="18"/>
      <c r="K37" s="36"/>
      <c r="L37" s="36"/>
      <c r="M37" s="18"/>
      <c r="N37" s="36"/>
      <c r="O37" s="36"/>
      <c r="P37" s="18"/>
      <c r="Q37" s="18"/>
      <c r="R37" s="18"/>
      <c r="S37" s="2"/>
    </row>
    <row x14ac:dyDescent="0.25" r="38" customHeight="1" ht="17.25">
      <c r="A38" s="15"/>
      <c r="B38" s="1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2"/>
    </row>
    <row x14ac:dyDescent="0.25" r="39" customHeight="1" ht="17.25">
      <c r="A39" s="15"/>
      <c r="B39" s="1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2"/>
    </row>
    <row x14ac:dyDescent="0.25" r="40" customHeight="1" ht="17.25">
      <c r="A40" s="123"/>
      <c r="B40" s="124"/>
      <c r="C40" s="58"/>
      <c r="D40" s="58"/>
      <c r="E40" s="58"/>
      <c r="F40" s="58"/>
      <c r="G40" s="58"/>
      <c r="H40" s="58"/>
      <c r="I40" s="58"/>
      <c r="J40" s="58"/>
      <c r="K40" s="58"/>
      <c r="L40" s="18"/>
      <c r="M40" s="18"/>
      <c r="N40" s="58"/>
      <c r="O40" s="58"/>
      <c r="P40" s="58"/>
      <c r="Q40" s="58"/>
      <c r="R40" s="18"/>
      <c r="S40" s="2"/>
    </row>
    <row x14ac:dyDescent="0.25" r="41" customHeight="1" ht="17.25">
      <c r="A41" s="37"/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2"/>
    </row>
    <row x14ac:dyDescent="0.25" r="42" customHeight="1" ht="17.25">
      <c r="A42" s="37"/>
      <c r="B42" s="2"/>
      <c r="C42" s="267" t="s">
        <v>9</v>
      </c>
      <c r="D42" s="268" t="s">
        <v>6</v>
      </c>
      <c r="E42" s="268" t="s">
        <v>7</v>
      </c>
      <c r="F42" s="268" t="s">
        <v>10</v>
      </c>
      <c r="G42" s="268" t="s">
        <v>428</v>
      </c>
      <c r="H42" s="268" t="s">
        <v>8</v>
      </c>
      <c r="I42" s="268" t="s">
        <v>32</v>
      </c>
      <c r="J42" s="268" t="s">
        <v>383</v>
      </c>
      <c r="K42" s="268" t="s">
        <v>31</v>
      </c>
      <c r="L42" s="268" t="s">
        <v>33</v>
      </c>
      <c r="M42" s="268" t="s">
        <v>1083</v>
      </c>
      <c r="N42" s="268" t="s">
        <v>368</v>
      </c>
      <c r="O42" s="268" t="s">
        <v>75</v>
      </c>
      <c r="P42" s="268" t="s">
        <v>76</v>
      </c>
      <c r="Q42" s="268" t="s">
        <v>369</v>
      </c>
      <c r="R42" s="234"/>
      <c r="S42" s="2"/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8"/>
  <sheetViews>
    <sheetView workbookViewId="0"/>
  </sheetViews>
  <sheetFormatPr defaultRowHeight="15" x14ac:dyDescent="0.25"/>
  <cols>
    <col min="1" max="1" style="39" width="13.290714285714287" customWidth="1" bestFit="1"/>
    <col min="2" max="2" style="40" width="23.576428571428572" customWidth="1" bestFit="1"/>
    <col min="3" max="3" style="41" width="14.576428571428572" customWidth="1" bestFit="1"/>
    <col min="4" max="4" style="41" width="14.005" customWidth="1" bestFit="1"/>
    <col min="5" max="5" style="41" width="16.290714285714284" customWidth="1" bestFit="1"/>
    <col min="6" max="6" style="41" width="14.005" customWidth="1" bestFit="1"/>
    <col min="7" max="7" style="40" width="10.576428571428572" customWidth="1" bestFit="1"/>
    <col min="8" max="8" style="40" width="12.43357142857143" customWidth="1" bestFit="1"/>
  </cols>
  <sheetData>
    <row x14ac:dyDescent="0.25" r="1" customHeight="1" ht="17.25">
      <c r="A1" s="1" t="s">
        <v>3890</v>
      </c>
      <c r="B1" s="2"/>
      <c r="C1" s="3"/>
      <c r="D1" s="3"/>
      <c r="E1" s="3"/>
      <c r="F1" s="3"/>
      <c r="G1" s="2"/>
      <c r="H1" s="2"/>
    </row>
    <row x14ac:dyDescent="0.25" r="2" customHeight="1" ht="17.25">
      <c r="A2" s="37"/>
      <c r="B2" s="2"/>
      <c r="C2" s="3"/>
      <c r="D2" s="3"/>
      <c r="E2" s="3"/>
      <c r="F2" s="3"/>
      <c r="G2" s="2"/>
      <c r="H2" s="2"/>
    </row>
    <row x14ac:dyDescent="0.25" r="3" customHeight="1" ht="17.25">
      <c r="A3" s="1" t="s">
        <v>4943</v>
      </c>
      <c r="B3" s="2"/>
      <c r="C3" s="3"/>
      <c r="D3" s="3"/>
      <c r="E3" s="3"/>
      <c r="F3" s="3"/>
      <c r="G3" s="2"/>
      <c r="H3" s="2"/>
    </row>
    <row x14ac:dyDescent="0.25" r="4" customHeight="1" ht="17.25">
      <c r="A4" s="1" t="s">
        <v>4944</v>
      </c>
      <c r="B4" s="2"/>
      <c r="C4" s="3"/>
      <c r="D4" s="3"/>
      <c r="E4" s="3"/>
      <c r="F4" s="3"/>
      <c r="G4" s="2"/>
      <c r="H4" s="2"/>
    </row>
    <row x14ac:dyDescent="0.25" r="5" customHeight="1" ht="17.25">
      <c r="A5" s="1" t="s">
        <v>4945</v>
      </c>
      <c r="B5" s="2"/>
      <c r="C5" s="3"/>
      <c r="D5" s="3"/>
      <c r="E5" s="3"/>
      <c r="F5" s="3"/>
      <c r="G5" s="2"/>
      <c r="H5" s="2"/>
    </row>
    <row x14ac:dyDescent="0.25" r="6" customHeight="1" ht="17.25">
      <c r="A6" s="37"/>
      <c r="B6" s="2"/>
      <c r="C6" s="11">
        <v>18000</v>
      </c>
      <c r="D6" s="11">
        <v>15000</v>
      </c>
      <c r="E6" s="11">
        <v>12500</v>
      </c>
      <c r="F6" s="11">
        <v>10000</v>
      </c>
      <c r="G6" s="11"/>
      <c r="H6" s="2"/>
    </row>
    <row x14ac:dyDescent="0.25" r="7" customHeight="1" ht="17.25">
      <c r="A7" s="231" t="s">
        <v>4917</v>
      </c>
      <c r="B7" s="232" t="s">
        <v>4918</v>
      </c>
      <c r="C7" s="267" t="s">
        <v>4946</v>
      </c>
      <c r="D7" s="267" t="s">
        <v>4947</v>
      </c>
      <c r="E7" s="267" t="s">
        <v>4948</v>
      </c>
      <c r="F7" s="267" t="s">
        <v>4949</v>
      </c>
      <c r="G7" s="493"/>
      <c r="H7" s="2"/>
    </row>
    <row x14ac:dyDescent="0.25" r="8" customHeight="1" ht="17.25">
      <c r="A8" s="15">
        <v>44905</v>
      </c>
      <c r="B8" s="16" t="s">
        <v>4950</v>
      </c>
      <c r="C8" s="17">
        <v>100</v>
      </c>
      <c r="D8" s="17">
        <v>50</v>
      </c>
      <c r="E8" s="36"/>
      <c r="F8" s="36"/>
      <c r="G8" s="124"/>
      <c r="H8" s="2"/>
    </row>
    <row x14ac:dyDescent="0.25" r="9" customHeight="1" ht="17.25">
      <c r="A9" s="15">
        <v>44905</v>
      </c>
      <c r="B9" s="16" t="s">
        <v>4951</v>
      </c>
      <c r="C9" s="17">
        <v>50</v>
      </c>
      <c r="D9" s="17">
        <v>50</v>
      </c>
      <c r="E9" s="17">
        <v>100</v>
      </c>
      <c r="F9" s="17">
        <v>40</v>
      </c>
      <c r="G9" s="124"/>
      <c r="H9" s="2"/>
    </row>
    <row x14ac:dyDescent="0.25" r="10" customHeight="1" ht="17.25">
      <c r="A10" s="15" t="s">
        <v>2683</v>
      </c>
      <c r="B10" s="16" t="s">
        <v>4952</v>
      </c>
      <c r="C10" s="36"/>
      <c r="D10" s="18"/>
      <c r="E10" s="17">
        <v>260</v>
      </c>
      <c r="F10" s="18"/>
      <c r="G10" s="124"/>
      <c r="H10" s="2"/>
    </row>
    <row x14ac:dyDescent="0.25" r="11" customHeight="1" ht="17.25">
      <c r="A11" s="15" t="s">
        <v>1621</v>
      </c>
      <c r="B11" s="16" t="s">
        <v>4953</v>
      </c>
      <c r="C11" s="17">
        <v>350</v>
      </c>
      <c r="D11" s="17">
        <v>200</v>
      </c>
      <c r="E11" s="18"/>
      <c r="F11" s="18"/>
      <c r="G11" s="124"/>
      <c r="H11" s="2"/>
    </row>
    <row x14ac:dyDescent="0.25" r="12" customHeight="1" ht="17.25">
      <c r="A12" s="15" t="s">
        <v>1621</v>
      </c>
      <c r="B12" s="16" t="s">
        <v>4954</v>
      </c>
      <c r="C12" s="36"/>
      <c r="D12" s="36"/>
      <c r="E12" s="17">
        <v>240</v>
      </c>
      <c r="F12" s="17">
        <v>63</v>
      </c>
      <c r="G12" s="16"/>
      <c r="H12" s="2"/>
    </row>
    <row x14ac:dyDescent="0.25" r="13" customHeight="1" ht="17.25">
      <c r="A13" s="15" t="s">
        <v>3513</v>
      </c>
      <c r="B13" s="16" t="s">
        <v>4955</v>
      </c>
      <c r="C13" s="36"/>
      <c r="D13" s="17">
        <v>300</v>
      </c>
      <c r="E13" s="36"/>
      <c r="F13" s="17">
        <v>397</v>
      </c>
      <c r="G13" s="16"/>
      <c r="H13" s="2"/>
    </row>
    <row x14ac:dyDescent="0.25" r="14" customHeight="1" ht="17.25">
      <c r="A14" s="15" t="s">
        <v>3691</v>
      </c>
      <c r="B14" s="16" t="s">
        <v>4956</v>
      </c>
      <c r="C14" s="36"/>
      <c r="D14" s="17">
        <v>20</v>
      </c>
      <c r="E14" s="17">
        <v>50</v>
      </c>
      <c r="F14" s="36"/>
      <c r="G14" s="16"/>
      <c r="H14" s="2"/>
    </row>
    <row x14ac:dyDescent="0.25" r="15" customHeight="1" ht="17.25">
      <c r="A15" s="15" t="s">
        <v>2109</v>
      </c>
      <c r="B15" s="16" t="s">
        <v>4957</v>
      </c>
      <c r="C15" s="17">
        <v>422</v>
      </c>
      <c r="D15" s="17">
        <v>30</v>
      </c>
      <c r="E15" s="36"/>
      <c r="F15" s="36"/>
      <c r="G15" s="16"/>
      <c r="H15" s="2"/>
    </row>
    <row x14ac:dyDescent="0.25" r="16" customHeight="1" ht="17.25">
      <c r="A16" s="15" t="s">
        <v>3697</v>
      </c>
      <c r="B16" s="16" t="s">
        <v>4958</v>
      </c>
      <c r="C16" s="17">
        <v>400</v>
      </c>
      <c r="D16" s="36"/>
      <c r="E16" s="36"/>
      <c r="F16" s="36"/>
      <c r="G16" s="16"/>
      <c r="H16" s="2"/>
    </row>
    <row x14ac:dyDescent="0.25" r="17" customHeight="1" ht="17.25">
      <c r="A17" s="117" t="s">
        <v>3290</v>
      </c>
      <c r="B17" s="118" t="s">
        <v>4959</v>
      </c>
      <c r="C17" s="138">
        <v>153</v>
      </c>
      <c r="D17" s="46"/>
      <c r="E17" s="138">
        <v>390</v>
      </c>
      <c r="F17" s="46"/>
      <c r="G17" s="118"/>
      <c r="H17" s="2"/>
    </row>
    <row x14ac:dyDescent="0.25" r="18" customHeight="1" ht="17.25">
      <c r="A18" s="15">
        <v>44572</v>
      </c>
      <c r="B18" s="118" t="s">
        <v>4960</v>
      </c>
      <c r="C18" s="17">
        <v>369</v>
      </c>
      <c r="D18" s="36"/>
      <c r="E18" s="36"/>
      <c r="F18" s="36"/>
      <c r="G18" s="16"/>
      <c r="H18" s="2"/>
    </row>
    <row x14ac:dyDescent="0.25" r="19" customHeight="1" ht="17.25">
      <c r="A19" s="15">
        <v>44603</v>
      </c>
      <c r="B19" s="118" t="s">
        <v>4961</v>
      </c>
      <c r="C19" s="36"/>
      <c r="D19" s="17">
        <v>310</v>
      </c>
      <c r="E19" s="17">
        <v>84</v>
      </c>
      <c r="F19" s="36"/>
      <c r="G19" s="16"/>
      <c r="H19" s="2"/>
    </row>
    <row x14ac:dyDescent="0.25" r="20" customHeight="1" ht="17.25">
      <c r="A20" s="15">
        <v>44662</v>
      </c>
      <c r="B20" s="16" t="s">
        <v>4962</v>
      </c>
      <c r="C20" s="36"/>
      <c r="D20" s="17">
        <v>175</v>
      </c>
      <c r="E20" s="36"/>
      <c r="F20" s="36"/>
      <c r="G20" s="16"/>
      <c r="H20" s="2"/>
    </row>
    <row x14ac:dyDescent="0.25" r="21" customHeight="1" ht="17.25">
      <c r="A21" s="406">
        <v>44876</v>
      </c>
      <c r="B21" s="16" t="s">
        <v>4963</v>
      </c>
      <c r="C21" s="45"/>
      <c r="D21" s="26">
        <v>165</v>
      </c>
      <c r="E21" s="45"/>
      <c r="F21" s="45"/>
      <c r="G21" s="407"/>
      <c r="H21" s="2"/>
    </row>
    <row x14ac:dyDescent="0.25" r="22" customHeight="1" ht="17.25">
      <c r="A22" s="21" t="s">
        <v>4964</v>
      </c>
      <c r="B22" s="47"/>
      <c r="C22" s="23">
        <f>SUM(C8:C20)</f>
      </c>
      <c r="D22" s="23">
        <f>SUM(D8:D21)</f>
      </c>
      <c r="E22" s="23">
        <f>SUM(E8:E20)</f>
      </c>
      <c r="F22" s="23">
        <f>SUM(F8:F20)</f>
      </c>
      <c r="G22" s="22"/>
      <c r="H22" s="2"/>
    </row>
    <row x14ac:dyDescent="0.25" r="23" customHeight="1" ht="17.25">
      <c r="A23" s="33" t="s">
        <v>3518</v>
      </c>
      <c r="B23" s="16" t="s">
        <v>4965</v>
      </c>
      <c r="C23" s="35"/>
      <c r="D23" s="35"/>
      <c r="E23" s="19">
        <v>62</v>
      </c>
      <c r="F23" s="35"/>
      <c r="G23" s="34"/>
      <c r="H23" s="2"/>
    </row>
    <row x14ac:dyDescent="0.25" r="24" customHeight="1" ht="17.25">
      <c r="A24" s="33" t="s">
        <v>3094</v>
      </c>
      <c r="B24" s="34" t="s">
        <v>14</v>
      </c>
      <c r="C24" s="35"/>
      <c r="D24" s="35"/>
      <c r="E24" s="19">
        <v>-381</v>
      </c>
      <c r="F24" s="35"/>
      <c r="G24" s="34"/>
      <c r="H24" s="2"/>
    </row>
    <row x14ac:dyDescent="0.25" r="25" customHeight="1" ht="17.25">
      <c r="A25" s="33" t="s">
        <v>3097</v>
      </c>
      <c r="B25" s="34" t="s">
        <v>14</v>
      </c>
      <c r="C25" s="35"/>
      <c r="D25" s="35"/>
      <c r="E25" s="19">
        <v>-60</v>
      </c>
      <c r="F25" s="35"/>
      <c r="G25" s="34"/>
      <c r="H25" s="2"/>
    </row>
    <row x14ac:dyDescent="0.25" r="26" customHeight="1" ht="17.25">
      <c r="A26" s="33">
        <v>44877</v>
      </c>
      <c r="B26" s="34" t="s">
        <v>14</v>
      </c>
      <c r="C26" s="19">
        <v>-152</v>
      </c>
      <c r="D26" s="19">
        <v>-165</v>
      </c>
      <c r="E26" s="19">
        <v>-1</v>
      </c>
      <c r="F26" s="35"/>
      <c r="G26" s="34"/>
      <c r="H26" s="2"/>
    </row>
    <row x14ac:dyDescent="0.25" r="27" customHeight="1" ht="17.25">
      <c r="A27" s="21" t="s">
        <v>4966</v>
      </c>
      <c r="B27" s="47"/>
      <c r="C27" s="23">
        <f>SUM(C22:C26)</f>
      </c>
      <c r="D27" s="23">
        <f>SUM(D22:D26)</f>
      </c>
      <c r="E27" s="23">
        <f>SUM(E22:E26)</f>
      </c>
      <c r="F27" s="23">
        <f>SUM(F22:F26)</f>
      </c>
      <c r="G27" s="22"/>
      <c r="H27" s="2"/>
    </row>
    <row x14ac:dyDescent="0.25" r="28" customHeight="1" ht="17.25">
      <c r="A28" s="15" t="s">
        <v>3110</v>
      </c>
      <c r="B28" s="16" t="s">
        <v>14</v>
      </c>
      <c r="C28" s="17">
        <v>-420</v>
      </c>
      <c r="D28" s="36"/>
      <c r="E28" s="36"/>
      <c r="F28" s="36"/>
      <c r="G28" s="16"/>
      <c r="H28" s="2"/>
    </row>
    <row x14ac:dyDescent="0.25" r="29" customHeight="1" ht="17.25">
      <c r="A29" s="15" t="s">
        <v>1852</v>
      </c>
      <c r="B29" s="16" t="s">
        <v>14</v>
      </c>
      <c r="C29" s="17">
        <v>-116</v>
      </c>
      <c r="D29" s="17">
        <v>-62</v>
      </c>
      <c r="E29" s="17">
        <v>-142</v>
      </c>
      <c r="F29" s="17">
        <v>-32</v>
      </c>
      <c r="G29" s="16"/>
      <c r="H29" s="2"/>
    </row>
    <row x14ac:dyDescent="0.25" r="30" customHeight="1" ht="17.25">
      <c r="A30" s="15">
        <v>45231</v>
      </c>
      <c r="B30" s="16" t="s">
        <v>14</v>
      </c>
      <c r="C30" s="18"/>
      <c r="D30" s="17">
        <v>-101</v>
      </c>
      <c r="E30" s="17">
        <v>-23</v>
      </c>
      <c r="F30" s="17">
        <v>-163</v>
      </c>
      <c r="G30" s="124"/>
      <c r="H30" s="2"/>
    </row>
    <row x14ac:dyDescent="0.25" r="31" customHeight="1" ht="17.25">
      <c r="A31" s="21" t="s">
        <v>4967</v>
      </c>
      <c r="B31" s="47"/>
      <c r="C31" s="23">
        <f>SUM(C27:C30)</f>
      </c>
      <c r="D31" s="23">
        <f>SUM(D27:D30)</f>
      </c>
      <c r="E31" s="23">
        <f>SUM(E27:E30)</f>
      </c>
      <c r="F31" s="23">
        <f>SUM(F27:F30)</f>
      </c>
      <c r="G31" s="22"/>
      <c r="H31" s="2"/>
    </row>
    <row x14ac:dyDescent="0.25" r="32" customHeight="1" ht="17.25">
      <c r="A32" s="15" t="s">
        <v>1770</v>
      </c>
      <c r="B32" s="16" t="s">
        <v>14</v>
      </c>
      <c r="C32" s="17">
        <v>-150</v>
      </c>
      <c r="D32" s="17">
        <v>-189</v>
      </c>
      <c r="E32" s="36"/>
      <c r="F32" s="36"/>
      <c r="G32" s="16"/>
      <c r="H32" s="2"/>
    </row>
    <row x14ac:dyDescent="0.25" r="33" customHeight="1" ht="17.25">
      <c r="A33" s="15" t="s">
        <v>1776</v>
      </c>
      <c r="B33" s="16" t="s">
        <v>14</v>
      </c>
      <c r="C33" s="17">
        <v>-170</v>
      </c>
      <c r="D33" s="36"/>
      <c r="E33" s="36"/>
      <c r="F33" s="36"/>
      <c r="G33" s="16"/>
      <c r="H33" s="2"/>
    </row>
    <row x14ac:dyDescent="0.25" r="34" customHeight="1" ht="17.25">
      <c r="A34" s="15" t="s">
        <v>1855</v>
      </c>
      <c r="B34" s="16" t="s">
        <v>14</v>
      </c>
      <c r="C34" s="17">
        <v>-89</v>
      </c>
      <c r="D34" s="17">
        <v>-89</v>
      </c>
      <c r="E34" s="17">
        <v>-9</v>
      </c>
      <c r="F34" s="17">
        <v>-36</v>
      </c>
      <c r="G34" s="16"/>
      <c r="H34" s="2"/>
    </row>
    <row x14ac:dyDescent="0.25" r="35" customHeight="1" ht="17.25">
      <c r="A35" s="21" t="s">
        <v>4968</v>
      </c>
      <c r="B35" s="47"/>
      <c r="C35" s="23">
        <f>SUM(C31:C34)</f>
      </c>
      <c r="D35" s="23">
        <f>SUM(D31:D34)</f>
      </c>
      <c r="E35" s="23">
        <f>SUM(E31:E34)</f>
      </c>
      <c r="F35" s="23">
        <f>SUM(F31:F34)</f>
      </c>
      <c r="G35" s="22"/>
      <c r="H35" s="2"/>
    </row>
    <row x14ac:dyDescent="0.25" r="36" customHeight="1" ht="17.25">
      <c r="A36" s="15" t="s">
        <v>3426</v>
      </c>
      <c r="B36" s="16" t="s">
        <v>14</v>
      </c>
      <c r="C36" s="36"/>
      <c r="D36" s="17">
        <v>-136</v>
      </c>
      <c r="E36" s="17">
        <v>-27</v>
      </c>
      <c r="F36" s="17">
        <v>-40</v>
      </c>
      <c r="G36" s="16"/>
      <c r="H36" s="2"/>
    </row>
    <row x14ac:dyDescent="0.25" r="37" customHeight="1" ht="17.25">
      <c r="A37" s="21" t="s">
        <v>4969</v>
      </c>
      <c r="B37" s="47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2"/>
      <c r="H37" s="2"/>
    </row>
    <row x14ac:dyDescent="0.25" r="38" customHeight="1" ht="17.25">
      <c r="A38" s="15" t="s">
        <v>3436</v>
      </c>
      <c r="B38" s="34" t="s">
        <v>14</v>
      </c>
      <c r="C38" s="36"/>
      <c r="D38" s="17">
        <v>-128</v>
      </c>
      <c r="E38" s="17">
        <v>-88</v>
      </c>
      <c r="F38" s="17">
        <v>-34</v>
      </c>
      <c r="G38" s="16"/>
      <c r="H38" s="2"/>
    </row>
    <row x14ac:dyDescent="0.25" r="39" customHeight="1" ht="17.25">
      <c r="A39" s="15" t="s">
        <v>3145</v>
      </c>
      <c r="B39" s="16" t="s">
        <v>14</v>
      </c>
      <c r="C39" s="17">
        <v>-62</v>
      </c>
      <c r="D39" s="17">
        <v>-150</v>
      </c>
      <c r="E39" s="17">
        <v>-72</v>
      </c>
      <c r="F39" s="17">
        <v>-20</v>
      </c>
      <c r="G39" s="124"/>
      <c r="H39" s="2"/>
    </row>
    <row x14ac:dyDescent="0.25" r="40" customHeight="1" ht="17.25">
      <c r="A40" s="15">
        <v>44930</v>
      </c>
      <c r="B40" s="16" t="s">
        <v>14</v>
      </c>
      <c r="C40" s="17">
        <v>-65</v>
      </c>
      <c r="D40" s="17">
        <v>-56</v>
      </c>
      <c r="E40" s="17">
        <v>-111</v>
      </c>
      <c r="F40" s="17">
        <v>-13</v>
      </c>
      <c r="G40" s="16"/>
      <c r="H40" s="2"/>
    </row>
    <row x14ac:dyDescent="0.25" r="41" customHeight="1" ht="17.25">
      <c r="A41" s="21" t="s">
        <v>4970</v>
      </c>
      <c r="B41" s="47"/>
      <c r="C41" s="23">
        <f>SUM(C37:C40)</f>
      </c>
      <c r="D41" s="23">
        <f>SUM(D37:D40)</f>
      </c>
      <c r="E41" s="23">
        <f>SUM(E37:E40)</f>
      </c>
      <c r="F41" s="23">
        <f>SUM(F37:F40)</f>
      </c>
      <c r="G41" s="22"/>
      <c r="H41" s="2"/>
    </row>
    <row x14ac:dyDescent="0.25" r="42" customHeight="1" ht="17.25">
      <c r="A42" s="33">
        <v>44990</v>
      </c>
      <c r="B42" s="16" t="s">
        <v>14</v>
      </c>
      <c r="C42" s="17">
        <v>-141</v>
      </c>
      <c r="D42" s="17">
        <v>-5</v>
      </c>
      <c r="E42" s="17">
        <v>-2</v>
      </c>
      <c r="F42" s="18"/>
      <c r="G42" s="124"/>
      <c r="H42" s="2"/>
    </row>
    <row x14ac:dyDescent="0.25" r="43" customHeight="1" ht="17.25">
      <c r="A43" s="15">
        <v>45143</v>
      </c>
      <c r="B43" s="16" t="s">
        <v>14</v>
      </c>
      <c r="C43" s="17">
        <v>-34</v>
      </c>
      <c r="D43" s="17">
        <v>-40</v>
      </c>
      <c r="E43" s="17">
        <v>-81</v>
      </c>
      <c r="F43" s="17">
        <v>-39</v>
      </c>
      <c r="G43" s="124"/>
      <c r="H43" s="2"/>
    </row>
    <row x14ac:dyDescent="0.25" r="44" customHeight="1" ht="17.25">
      <c r="A44" s="21" t="s">
        <v>4971</v>
      </c>
      <c r="B44" s="47"/>
      <c r="C44" s="23">
        <f>SUM(C41:C43)</f>
      </c>
      <c r="D44" s="23">
        <f>SUM(D41:D43)</f>
      </c>
      <c r="E44" s="23">
        <f>SUM(E41:E43)</f>
      </c>
      <c r="F44" s="23">
        <f>SUM(F41:F43)</f>
      </c>
      <c r="G44" s="22"/>
      <c r="H44" s="2"/>
    </row>
    <row x14ac:dyDescent="0.25" r="45" customHeight="1" ht="17.25">
      <c r="A45" s="33" t="s">
        <v>3160</v>
      </c>
      <c r="B45" s="34" t="s">
        <v>14</v>
      </c>
      <c r="C45" s="17">
        <v>-30</v>
      </c>
      <c r="D45" s="17">
        <v>-57</v>
      </c>
      <c r="E45" s="17">
        <v>-76</v>
      </c>
      <c r="F45" s="17">
        <v>-32</v>
      </c>
      <c r="G45" s="124"/>
      <c r="H45" s="2"/>
    </row>
    <row x14ac:dyDescent="0.25" r="46" customHeight="1" ht="17.25">
      <c r="A46" s="21" t="s">
        <v>4972</v>
      </c>
      <c r="B46" s="47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2"/>
      <c r="H46" s="2"/>
    </row>
    <row x14ac:dyDescent="0.25" r="47" customHeight="1" ht="17.25">
      <c r="A47" s="15" t="s">
        <v>1805</v>
      </c>
      <c r="B47" s="34" t="s">
        <v>14</v>
      </c>
      <c r="C47" s="518">
        <v>-30</v>
      </c>
      <c r="D47" s="518">
        <v>-8</v>
      </c>
      <c r="E47" s="518">
        <v>-22</v>
      </c>
      <c r="F47" s="518">
        <v>-12</v>
      </c>
      <c r="G47" s="124"/>
      <c r="H47" s="2"/>
    </row>
    <row x14ac:dyDescent="0.25" r="48" customHeight="1" ht="17.25">
      <c r="A48" s="62" t="s">
        <v>4973</v>
      </c>
      <c r="B48" s="63"/>
      <c r="C48" s="80">
        <f>SUM(C46:C47)</f>
      </c>
      <c r="D48" s="80">
        <f>SUM(D46:D47)</f>
      </c>
      <c r="E48" s="80">
        <f>SUM(E46:E47)</f>
      </c>
      <c r="F48" s="80">
        <f>SUM(F46:F47)</f>
      </c>
      <c r="G48" s="149"/>
      <c r="H48" s="7" t="s">
        <v>4974</v>
      </c>
    </row>
    <row x14ac:dyDescent="0.25" r="49" customHeight="1" ht="17.25">
      <c r="A49" s="33" t="s">
        <v>3467</v>
      </c>
      <c r="B49" s="34" t="s">
        <v>14</v>
      </c>
      <c r="C49" s="17">
        <v>-30</v>
      </c>
      <c r="D49" s="17">
        <v>-2</v>
      </c>
      <c r="E49" s="18"/>
      <c r="F49" s="17">
        <v>-1</v>
      </c>
      <c r="G49" s="124"/>
      <c r="H49" s="2"/>
    </row>
    <row x14ac:dyDescent="0.25" r="50" customHeight="1" ht="17.25">
      <c r="A50" s="28"/>
      <c r="B50" s="29" t="s">
        <v>17</v>
      </c>
      <c r="C50" s="194">
        <v>-355</v>
      </c>
      <c r="D50" s="194">
        <v>-112</v>
      </c>
      <c r="E50" s="194">
        <v>-91</v>
      </c>
      <c r="F50" s="194">
        <v>-78</v>
      </c>
      <c r="G50" s="201"/>
      <c r="H50" s="32" t="s">
        <v>2415</v>
      </c>
    </row>
    <row x14ac:dyDescent="0.25" r="51" customHeight="1" ht="17.25">
      <c r="A51" s="33"/>
      <c r="B51" s="34"/>
      <c r="C51" s="36"/>
      <c r="D51" s="36"/>
      <c r="E51" s="36"/>
      <c r="F51" s="36"/>
      <c r="G51" s="16"/>
      <c r="H51" s="2"/>
    </row>
    <row x14ac:dyDescent="0.25" r="52" customHeight="1" ht="17.25">
      <c r="A52" s="33"/>
      <c r="B52" s="34"/>
      <c r="C52" s="36"/>
      <c r="D52" s="36"/>
      <c r="E52" s="36"/>
      <c r="F52" s="36"/>
      <c r="G52" s="16"/>
      <c r="H52" s="2"/>
    </row>
    <row x14ac:dyDescent="0.25" r="53" customHeight="1" ht="17.25">
      <c r="A53" s="15"/>
      <c r="B53" s="16"/>
      <c r="C53" s="103">
        <f>SUM(C48:C51)</f>
      </c>
      <c r="D53" s="103">
        <f>SUM(D48:D51)</f>
      </c>
      <c r="E53" s="103">
        <f>SUM(E48:E51)</f>
      </c>
      <c r="F53" s="103">
        <f>SUM(F48:F51)</f>
      </c>
      <c r="G53" s="16"/>
      <c r="H53" s="2"/>
    </row>
    <row x14ac:dyDescent="0.25" r="54" customHeight="1" ht="17.25">
      <c r="A54" s="37"/>
      <c r="B54" s="2"/>
      <c r="C54" s="3"/>
      <c r="D54" s="3"/>
      <c r="E54" s="3"/>
      <c r="F54" s="3"/>
      <c r="G54" s="2"/>
      <c r="H54" s="2"/>
    </row>
    <row x14ac:dyDescent="0.25" r="55" customHeight="1" ht="17.25">
      <c r="A55" s="37"/>
      <c r="B55" s="2"/>
      <c r="C55" s="267" t="s">
        <v>4946</v>
      </c>
      <c r="D55" s="267" t="s">
        <v>4947</v>
      </c>
      <c r="E55" s="267" t="s">
        <v>4948</v>
      </c>
      <c r="F55" s="267" t="s">
        <v>4949</v>
      </c>
      <c r="G55" s="493"/>
      <c r="H55" s="2"/>
    </row>
    <row x14ac:dyDescent="0.25" r="56" customHeight="1" ht="17.25">
      <c r="A56" s="37"/>
      <c r="B56" s="2"/>
      <c r="C56" s="3"/>
      <c r="D56" s="3"/>
      <c r="E56" s="3"/>
      <c r="F56" s="3"/>
      <c r="G56" s="2"/>
      <c r="H56" s="2"/>
    </row>
    <row x14ac:dyDescent="0.25" r="57" customHeight="1" ht="17.25">
      <c r="A57" s="127" t="s">
        <v>4975</v>
      </c>
      <c r="B57" s="2"/>
      <c r="C57" s="3"/>
      <c r="D57" s="3"/>
      <c r="E57" s="3"/>
      <c r="F57" s="3"/>
      <c r="G57" s="2"/>
      <c r="H57" s="2"/>
    </row>
    <row x14ac:dyDescent="0.25" r="58" customHeight="1" ht="17.25">
      <c r="A58" s="127" t="s">
        <v>4976</v>
      </c>
      <c r="B58" s="2"/>
      <c r="C58" s="3"/>
      <c r="D58" s="3"/>
      <c r="E58" s="3"/>
      <c r="F58" s="3"/>
      <c r="G58" s="2"/>
      <c r="H58" s="2"/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2"/>
  <sheetViews>
    <sheetView workbookViewId="0"/>
  </sheetViews>
  <sheetFormatPr defaultRowHeight="15" x14ac:dyDescent="0.25"/>
  <cols>
    <col min="1" max="1" style="88" width="13.576428571428572" customWidth="1" bestFit="1"/>
    <col min="2" max="2" style="40" width="21.14785714285714" customWidth="1" bestFit="1"/>
    <col min="3" max="3" style="41" width="10.719285714285713" customWidth="1" bestFit="1"/>
    <col min="4" max="4" style="41" width="10.005" customWidth="1" bestFit="1"/>
    <col min="5" max="5" style="41" width="10.005" customWidth="1" bestFit="1"/>
    <col min="6" max="6" style="41" width="10.005" customWidth="1" bestFit="1"/>
    <col min="7" max="7" style="41" width="10.005" customWidth="1" bestFit="1"/>
    <col min="8" max="8" style="41" width="12.147857142857141" customWidth="1" bestFit="1"/>
    <col min="9" max="9" style="41" width="10.719285714285713" customWidth="1" bestFit="1"/>
    <col min="10" max="10" style="41" width="8.862142857142858" customWidth="1" bestFit="1"/>
    <col min="11" max="11" style="41" width="9.862142857142858" customWidth="1" bestFit="1"/>
    <col min="12" max="12" style="41" width="9.719285714285713" customWidth="1" bestFit="1"/>
  </cols>
  <sheetData>
    <row x14ac:dyDescent="0.25" r="1" customHeight="1" ht="17.25">
      <c r="A1" s="4" t="s">
        <v>4932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</row>
    <row x14ac:dyDescent="0.25" r="2" customHeight="1" ht="17.25">
      <c r="A2" s="4" t="s">
        <v>4935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</row>
    <row x14ac:dyDescent="0.25" r="3" customHeight="1" ht="17.25">
      <c r="A3" s="4" t="s">
        <v>4936</v>
      </c>
      <c r="B3" s="2"/>
      <c r="C3" s="11">
        <v>4000</v>
      </c>
      <c r="D3" s="11">
        <v>3000</v>
      </c>
      <c r="E3" s="11">
        <v>1250</v>
      </c>
      <c r="F3" s="11">
        <v>12000</v>
      </c>
      <c r="G3" s="11">
        <v>2700</v>
      </c>
      <c r="H3" s="11">
        <v>21000</v>
      </c>
      <c r="I3" s="11">
        <v>30000</v>
      </c>
      <c r="J3" s="11"/>
      <c r="K3" s="11"/>
      <c r="L3" s="11"/>
    </row>
    <row x14ac:dyDescent="0.25" r="4" customHeight="1" ht="17.25">
      <c r="A4" s="420" t="s">
        <v>4917</v>
      </c>
      <c r="B4" s="232" t="s">
        <v>4918</v>
      </c>
      <c r="C4" s="267" t="s">
        <v>368</v>
      </c>
      <c r="D4" s="267" t="s">
        <v>7</v>
      </c>
      <c r="E4" s="267" t="s">
        <v>9</v>
      </c>
      <c r="F4" s="267" t="s">
        <v>32</v>
      </c>
      <c r="G4" s="267" t="s">
        <v>33</v>
      </c>
      <c r="H4" s="267" t="s">
        <v>10</v>
      </c>
      <c r="I4" s="267" t="s">
        <v>428</v>
      </c>
      <c r="J4" s="268" t="s">
        <v>75</v>
      </c>
      <c r="K4" s="268" t="s">
        <v>76</v>
      </c>
      <c r="L4" s="268" t="s">
        <v>8</v>
      </c>
    </row>
    <row x14ac:dyDescent="0.25" r="5" customHeight="1" ht="17.25">
      <c r="A5" s="34" t="s">
        <v>2543</v>
      </c>
      <c r="B5" s="34" t="s">
        <v>4937</v>
      </c>
      <c r="C5" s="19">
        <v>24</v>
      </c>
      <c r="D5" s="19">
        <v>40</v>
      </c>
      <c r="E5" s="19">
        <v>36</v>
      </c>
      <c r="F5" s="19">
        <v>8</v>
      </c>
      <c r="G5" s="19">
        <v>16</v>
      </c>
      <c r="H5" s="19">
        <v>8</v>
      </c>
      <c r="I5" s="19">
        <v>4</v>
      </c>
      <c r="J5" s="35"/>
      <c r="K5" s="35"/>
      <c r="L5" s="35"/>
    </row>
    <row x14ac:dyDescent="0.25" r="6" customHeight="1" ht="17.25">
      <c r="A6" s="118" t="s">
        <v>2014</v>
      </c>
      <c r="B6" s="25" t="s">
        <v>4938</v>
      </c>
      <c r="C6" s="138">
        <v>12</v>
      </c>
      <c r="D6" s="138">
        <v>20</v>
      </c>
      <c r="E6" s="98"/>
      <c r="F6" s="98"/>
      <c r="G6" s="98"/>
      <c r="H6" s="98"/>
      <c r="I6" s="98"/>
      <c r="J6" s="138">
        <v>7</v>
      </c>
      <c r="K6" s="138">
        <v>10</v>
      </c>
      <c r="L6" s="138">
        <v>6</v>
      </c>
    </row>
    <row x14ac:dyDescent="0.25" r="7" customHeight="1" ht="17.25">
      <c r="A7" s="165" t="s">
        <v>4939</v>
      </c>
      <c r="B7" s="47"/>
      <c r="C7" s="23">
        <f>SUM(C5:C6)</f>
      </c>
      <c r="D7" s="23">
        <f>SUM(D5:D6)</f>
      </c>
      <c r="E7" s="23">
        <f>SUM(E5:E6)</f>
      </c>
      <c r="F7" s="23">
        <f>SUM(F5:F6)</f>
      </c>
      <c r="G7" s="23">
        <f>SUM(G5:G6)</f>
      </c>
      <c r="H7" s="23">
        <f>SUM(H5:H6)</f>
      </c>
      <c r="I7" s="23">
        <f>SUM(I5:I6)</f>
      </c>
      <c r="J7" s="23">
        <f>SUM(J5:J6)</f>
      </c>
      <c r="K7" s="23">
        <f>SUM(K5:K6)</f>
      </c>
      <c r="L7" s="23">
        <f>SUM(L5:L6)</f>
      </c>
    </row>
    <row x14ac:dyDescent="0.25" r="8" customHeight="1" ht="17.25">
      <c r="A8" s="16" t="s">
        <v>2995</v>
      </c>
      <c r="B8" s="16" t="s">
        <v>2416</v>
      </c>
      <c r="C8" s="18"/>
      <c r="D8" s="17">
        <v>-20</v>
      </c>
      <c r="E8" s="17">
        <v>-2</v>
      </c>
      <c r="F8" s="17">
        <v>-8</v>
      </c>
      <c r="G8" s="18"/>
      <c r="H8" s="17">
        <v>-8</v>
      </c>
      <c r="I8" s="17">
        <v>-4</v>
      </c>
      <c r="J8" s="17">
        <v>-7</v>
      </c>
      <c r="K8" s="17">
        <v>-10</v>
      </c>
      <c r="L8" s="18"/>
    </row>
    <row x14ac:dyDescent="0.25" r="9" customHeight="1" ht="17.25">
      <c r="A9" s="16" t="s">
        <v>2995</v>
      </c>
      <c r="B9" s="16" t="s">
        <v>2416</v>
      </c>
      <c r="C9" s="17">
        <v>-36</v>
      </c>
      <c r="D9" s="17">
        <v>-40</v>
      </c>
      <c r="E9" s="17">
        <v>-34</v>
      </c>
      <c r="F9" s="18"/>
      <c r="G9" s="17">
        <v>-16</v>
      </c>
      <c r="H9" s="18"/>
      <c r="I9" s="18"/>
      <c r="J9" s="18"/>
      <c r="K9" s="18"/>
      <c r="L9" s="17">
        <v>-6</v>
      </c>
    </row>
    <row x14ac:dyDescent="0.25" r="10" customHeight="1" ht="17.25">
      <c r="A10" s="165" t="s">
        <v>4940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3">
        <f>SUM(H7:H9)</f>
      </c>
      <c r="I10" s="23">
        <f>SUM(I7:I9)</f>
      </c>
      <c r="J10" s="23">
        <f>SUM(J7:J9)</f>
      </c>
      <c r="K10" s="23">
        <f>SUM(K7:K9)</f>
      </c>
      <c r="L10" s="23">
        <f>SUM(L7:L9)</f>
      </c>
    </row>
    <row x14ac:dyDescent="0.25" r="11" customHeight="1" ht="17.25">
      <c r="A11" s="33"/>
      <c r="B11" s="34"/>
      <c r="C11" s="35"/>
      <c r="D11" s="35"/>
      <c r="E11" s="20"/>
      <c r="F11" s="20"/>
      <c r="G11" s="20"/>
      <c r="H11" s="20"/>
      <c r="I11" s="20"/>
      <c r="J11" s="35"/>
      <c r="K11" s="35"/>
      <c r="L11" s="35"/>
    </row>
    <row x14ac:dyDescent="0.25" r="12" customHeight="1" ht="17.25">
      <c r="A12" s="33"/>
      <c r="B12" s="34"/>
      <c r="C12" s="35"/>
      <c r="D12" s="35"/>
      <c r="E12" s="20"/>
      <c r="F12" s="20"/>
      <c r="G12" s="20"/>
      <c r="H12" s="20"/>
      <c r="I12" s="20"/>
      <c r="J12" s="35"/>
      <c r="K12" s="35"/>
      <c r="L12" s="35"/>
    </row>
    <row x14ac:dyDescent="0.25" r="13" customHeight="1" ht="17.25">
      <c r="A13" s="15"/>
      <c r="B13" s="16"/>
      <c r="C13" s="36"/>
      <c r="D13" s="18"/>
      <c r="E13" s="18"/>
      <c r="F13" s="18"/>
      <c r="G13" s="18"/>
      <c r="H13" s="36"/>
      <c r="I13" s="18"/>
      <c r="J13" s="18"/>
      <c r="K13" s="18"/>
      <c r="L13" s="18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18"/>
      <c r="I14" s="18"/>
      <c r="J14" s="18"/>
      <c r="K14" s="18"/>
      <c r="L14" s="18"/>
    </row>
    <row x14ac:dyDescent="0.25" r="15" customHeight="1" ht="17.25">
      <c r="A15" s="83"/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</row>
    <row x14ac:dyDescent="0.25" r="16" customHeight="1" ht="17.25">
      <c r="A16" s="8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</row>
    <row x14ac:dyDescent="0.25" r="17" customHeight="1" ht="17.25">
      <c r="A17" s="83"/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</row>
    <row x14ac:dyDescent="0.25" r="18" customHeight="1" ht="17.25">
      <c r="A18" s="83"/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</row>
    <row x14ac:dyDescent="0.25" r="19" customHeight="1" ht="17.25">
      <c r="A19" s="83"/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</row>
    <row x14ac:dyDescent="0.25" r="20" customHeight="1" ht="17.25">
      <c r="A20" s="83"/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</row>
    <row x14ac:dyDescent="0.25" r="21" customHeight="1" ht="17.25">
      <c r="A21" s="547" t="s">
        <v>4941</v>
      </c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</row>
    <row x14ac:dyDescent="0.25" r="22" customHeight="1" ht="17.25">
      <c r="A22" s="547" t="s">
        <v>4942</v>
      </c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/>
  </sheetViews>
  <sheetFormatPr defaultRowHeight="15" x14ac:dyDescent="0.25"/>
  <cols>
    <col min="1" max="1" style="88" width="13.576428571428572" customWidth="1" bestFit="1"/>
    <col min="2" max="2" style="88" width="21.14785714285714" customWidth="1" bestFit="1"/>
    <col min="3" max="3" style="116" width="10.719285714285713" customWidth="1" bestFit="1"/>
    <col min="4" max="4" style="116" width="10.005" customWidth="1" bestFit="1"/>
    <col min="5" max="5" style="116" width="12.43357142857143" customWidth="1" bestFit="1"/>
    <col min="6" max="6" style="116" width="12.43357142857143" customWidth="1" bestFit="1"/>
    <col min="7" max="7" style="88" width="12.43357142857143" customWidth="1" bestFit="1"/>
    <col min="8" max="8" style="40" width="12.43357142857143" customWidth="1" bestFit="1"/>
  </cols>
  <sheetData>
    <row x14ac:dyDescent="0.25" r="1" customHeight="1" ht="17.25">
      <c r="A1" s="4" t="s">
        <v>4932</v>
      </c>
      <c r="B1" s="83"/>
      <c r="C1" s="3"/>
      <c r="D1" s="3"/>
      <c r="E1" s="3"/>
      <c r="F1" s="3"/>
      <c r="G1" s="83"/>
      <c r="H1" s="2"/>
    </row>
    <row x14ac:dyDescent="0.25" r="2" customHeight="1" ht="17.25">
      <c r="A2" s="4" t="s">
        <v>4933</v>
      </c>
      <c r="B2" s="83"/>
      <c r="C2" s="3"/>
      <c r="D2" s="3"/>
      <c r="E2" s="3"/>
      <c r="F2" s="3"/>
      <c r="G2" s="83"/>
      <c r="H2" s="2"/>
    </row>
    <row x14ac:dyDescent="0.25" r="3" customHeight="1" ht="17.25">
      <c r="A3" s="4"/>
      <c r="B3" s="83"/>
      <c r="C3" s="3"/>
      <c r="D3" s="3"/>
      <c r="E3" s="3"/>
      <c r="F3" s="3"/>
      <c r="G3" s="83"/>
      <c r="H3" s="2"/>
    </row>
    <row x14ac:dyDescent="0.25" r="4" customHeight="1" ht="17.25">
      <c r="A4" s="420" t="s">
        <v>4917</v>
      </c>
      <c r="B4" s="232" t="s">
        <v>4918</v>
      </c>
      <c r="C4" s="267" t="s">
        <v>368</v>
      </c>
      <c r="D4" s="267" t="s">
        <v>7</v>
      </c>
      <c r="E4" s="267" t="s">
        <v>9</v>
      </c>
      <c r="F4" s="267" t="s">
        <v>10</v>
      </c>
      <c r="G4" s="493"/>
      <c r="H4" s="2"/>
    </row>
    <row x14ac:dyDescent="0.25" r="5" customHeight="1" ht="17.25">
      <c r="A5" s="29" t="s">
        <v>2537</v>
      </c>
      <c r="B5" s="201" t="s">
        <v>4934</v>
      </c>
      <c r="C5" s="194">
        <v>40</v>
      </c>
      <c r="D5" s="194">
        <v>40</v>
      </c>
      <c r="E5" s="194">
        <v>80</v>
      </c>
      <c r="F5" s="194">
        <v>10</v>
      </c>
      <c r="G5" s="201"/>
      <c r="H5" s="32" t="s">
        <v>469</v>
      </c>
    </row>
    <row x14ac:dyDescent="0.25" r="6" customHeight="1" ht="17.25">
      <c r="A6" s="15"/>
      <c r="B6" s="16"/>
      <c r="C6" s="36"/>
      <c r="D6" s="36"/>
      <c r="E6" s="36"/>
      <c r="F6" s="36"/>
      <c r="G6" s="124"/>
      <c r="H6" s="2"/>
    </row>
    <row x14ac:dyDescent="0.25" r="7" customHeight="1" ht="17.25">
      <c r="A7" s="15"/>
      <c r="B7" s="16"/>
      <c r="C7" s="36"/>
      <c r="D7" s="18"/>
      <c r="E7" s="36"/>
      <c r="F7" s="18"/>
      <c r="G7" s="124"/>
      <c r="H7" s="2"/>
    </row>
    <row x14ac:dyDescent="0.25" r="8" customHeight="1" ht="17.25">
      <c r="A8" s="15"/>
      <c r="B8" s="16"/>
      <c r="C8" s="36"/>
      <c r="D8" s="36"/>
      <c r="E8" s="18"/>
      <c r="F8" s="18"/>
      <c r="G8" s="124"/>
      <c r="H8" s="2"/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7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116" width="9.862142857142858" customWidth="1" bestFit="1"/>
    <col min="4" max="4" style="116" width="9.290714285714287" customWidth="1" bestFit="1"/>
    <col min="5" max="5" style="116" width="9.290714285714287" customWidth="1" bestFit="1"/>
    <col min="6" max="6" style="116" width="9.290714285714287" customWidth="1" bestFit="1"/>
    <col min="7" max="7" style="116" width="9.290714285714287" customWidth="1" bestFit="1"/>
    <col min="8" max="8" style="116" width="9.862142857142858" customWidth="1" bestFit="1"/>
    <col min="9" max="9" style="116" width="9.290714285714287" customWidth="1" bestFit="1"/>
    <col min="10" max="10" style="116" width="9.290714285714287" customWidth="1" bestFit="1"/>
    <col min="11" max="11" style="116" width="9.290714285714287" customWidth="1" bestFit="1"/>
    <col min="12" max="12" style="88" width="9.147857142857141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83"/>
      <c r="M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3"/>
      <c r="J2" s="3"/>
      <c r="K2" s="3"/>
      <c r="L2" s="83"/>
      <c r="M2" s="2"/>
    </row>
    <row x14ac:dyDescent="0.25" r="3" customHeight="1" ht="17.25">
      <c r="A3" s="1" t="s">
        <v>4924</v>
      </c>
      <c r="B3" s="83"/>
      <c r="C3" s="114"/>
      <c r="D3" s="3"/>
      <c r="E3" s="3"/>
      <c r="F3" s="3"/>
      <c r="G3" s="3"/>
      <c r="H3" s="3"/>
      <c r="I3" s="3"/>
      <c r="J3" s="3"/>
      <c r="K3" s="3"/>
      <c r="L3" s="83"/>
      <c r="M3" s="2"/>
    </row>
    <row x14ac:dyDescent="0.25" r="4" customHeight="1" ht="17.25">
      <c r="A4" s="1" t="s">
        <v>4925</v>
      </c>
      <c r="B4" s="4"/>
      <c r="C4" s="5"/>
      <c r="D4" s="5"/>
      <c r="E4" s="5"/>
      <c r="F4" s="5"/>
      <c r="G4" s="5"/>
      <c r="H4" s="5"/>
      <c r="I4" s="5"/>
      <c r="J4" s="5"/>
      <c r="K4" s="5"/>
      <c r="L4" s="4"/>
      <c r="M4" s="2"/>
    </row>
    <row x14ac:dyDescent="0.25" r="5" customHeight="1" ht="17.25">
      <c r="A5" s="1" t="s">
        <v>4926</v>
      </c>
      <c r="B5" s="4"/>
      <c r="C5" s="5"/>
      <c r="D5" s="5"/>
      <c r="E5" s="5"/>
      <c r="F5" s="5"/>
      <c r="G5" s="5"/>
      <c r="H5" s="5"/>
      <c r="I5" s="5"/>
      <c r="J5" s="5"/>
      <c r="K5" s="5"/>
      <c r="L5" s="4"/>
      <c r="M5" s="2"/>
    </row>
    <row x14ac:dyDescent="0.25" r="6" customHeight="1" ht="17.25">
      <c r="A6" s="1" t="s">
        <v>499</v>
      </c>
      <c r="B6" s="4"/>
      <c r="C6" s="5"/>
      <c r="D6" s="5"/>
      <c r="E6" s="5"/>
      <c r="F6" s="5"/>
      <c r="G6" s="5"/>
      <c r="H6" s="5"/>
      <c r="I6" s="5"/>
      <c r="J6" s="5"/>
      <c r="K6" s="5"/>
      <c r="L6" s="4"/>
      <c r="M6" s="2"/>
    </row>
    <row x14ac:dyDescent="0.25" r="7" customHeight="1" ht="17.25">
      <c r="A7" s="1"/>
      <c r="B7" s="4"/>
      <c r="C7" s="94"/>
      <c r="D7" s="94"/>
      <c r="E7" s="94"/>
      <c r="F7" s="94"/>
      <c r="G7" s="94"/>
      <c r="H7" s="94"/>
      <c r="I7" s="94"/>
      <c r="J7" s="94"/>
      <c r="K7" s="94"/>
      <c r="L7" s="94"/>
      <c r="M7" s="2"/>
    </row>
    <row x14ac:dyDescent="0.25" r="8" customHeight="1" ht="17.25">
      <c r="A8" s="533" t="s">
        <v>4</v>
      </c>
      <c r="B8" s="534" t="s">
        <v>5</v>
      </c>
      <c r="C8" s="401" t="s">
        <v>10</v>
      </c>
      <c r="D8" s="401" t="s">
        <v>7</v>
      </c>
      <c r="E8" s="401" t="s">
        <v>8</v>
      </c>
      <c r="F8" s="401" t="s">
        <v>9</v>
      </c>
      <c r="G8" s="401" t="s">
        <v>6</v>
      </c>
      <c r="H8" s="401" t="s">
        <v>31</v>
      </c>
      <c r="I8" s="401" t="s">
        <v>33</v>
      </c>
      <c r="J8" s="401" t="s">
        <v>428</v>
      </c>
      <c r="K8" s="401" t="s">
        <v>1083</v>
      </c>
      <c r="L8" s="534"/>
      <c r="M8" s="2"/>
    </row>
    <row x14ac:dyDescent="0.25" r="9" customHeight="1" ht="17.25">
      <c r="A9" s="200" t="s">
        <v>1770</v>
      </c>
      <c r="B9" s="193" t="s">
        <v>4927</v>
      </c>
      <c r="C9" s="194">
        <v>35</v>
      </c>
      <c r="D9" s="194">
        <v>84</v>
      </c>
      <c r="E9" s="194">
        <v>84</v>
      </c>
      <c r="F9" s="194">
        <v>84</v>
      </c>
      <c r="G9" s="194">
        <v>42</v>
      </c>
      <c r="H9" s="194">
        <v>50</v>
      </c>
      <c r="I9" s="194">
        <v>150</v>
      </c>
      <c r="J9" s="194">
        <v>14</v>
      </c>
      <c r="K9" s="194">
        <v>100</v>
      </c>
      <c r="L9" s="201"/>
      <c r="M9" s="32" t="s">
        <v>558</v>
      </c>
    </row>
    <row x14ac:dyDescent="0.25" r="10" customHeight="1" ht="17.25">
      <c r="A10" s="200" t="s">
        <v>2653</v>
      </c>
      <c r="B10" s="193" t="s">
        <v>4928</v>
      </c>
      <c r="C10" s="194">
        <v>50</v>
      </c>
      <c r="D10" s="194">
        <v>53</v>
      </c>
      <c r="E10" s="202"/>
      <c r="F10" s="194">
        <v>110</v>
      </c>
      <c r="G10" s="194">
        <v>53</v>
      </c>
      <c r="H10" s="194">
        <v>100</v>
      </c>
      <c r="I10" s="194">
        <v>150</v>
      </c>
      <c r="J10" s="194">
        <v>16</v>
      </c>
      <c r="K10" s="194">
        <v>450</v>
      </c>
      <c r="L10" s="201"/>
      <c r="M10" s="32" t="s">
        <v>558</v>
      </c>
    </row>
    <row x14ac:dyDescent="0.25" r="11" customHeight="1" ht="17.25">
      <c r="A11" s="123" t="s">
        <v>2653</v>
      </c>
      <c r="B11" s="248" t="s">
        <v>4929</v>
      </c>
      <c r="C11" s="18"/>
      <c r="D11" s="18"/>
      <c r="E11" s="18"/>
      <c r="F11" s="18"/>
      <c r="G11" s="103">
        <v>24</v>
      </c>
      <c r="H11" s="18"/>
      <c r="I11" s="103">
        <v>50</v>
      </c>
      <c r="J11" s="18"/>
      <c r="K11" s="103">
        <v>50</v>
      </c>
      <c r="L11" s="124"/>
      <c r="M11" s="2"/>
    </row>
    <row x14ac:dyDescent="0.25" r="12" customHeight="1" ht="17.25">
      <c r="A12" s="123" t="s">
        <v>2653</v>
      </c>
      <c r="B12" s="248" t="s">
        <v>14</v>
      </c>
      <c r="C12" s="18"/>
      <c r="D12" s="18"/>
      <c r="E12" s="18"/>
      <c r="F12" s="18"/>
      <c r="G12" s="103">
        <v>-25</v>
      </c>
      <c r="H12" s="18"/>
      <c r="I12" s="103">
        <v>-4</v>
      </c>
      <c r="J12" s="18"/>
      <c r="K12" s="103">
        <v>-94</v>
      </c>
      <c r="L12" s="124"/>
      <c r="M12" s="2"/>
    </row>
    <row x14ac:dyDescent="0.25" r="13" customHeight="1" ht="17.25">
      <c r="A13" s="123" t="s">
        <v>3343</v>
      </c>
      <c r="B13" s="248" t="s">
        <v>4930</v>
      </c>
      <c r="C13" s="36"/>
      <c r="D13" s="36"/>
      <c r="E13" s="36"/>
      <c r="F13" s="36"/>
      <c r="G13" s="103">
        <v>14</v>
      </c>
      <c r="H13" s="36"/>
      <c r="I13" s="36"/>
      <c r="J13" s="36"/>
      <c r="K13" s="36"/>
      <c r="L13" s="16"/>
      <c r="M13" s="32" t="s">
        <v>558</v>
      </c>
    </row>
    <row x14ac:dyDescent="0.25" r="14" customHeight="1" ht="17.25">
      <c r="A14" s="200">
        <v>45050</v>
      </c>
      <c r="B14" s="201" t="s">
        <v>4931</v>
      </c>
      <c r="C14" s="194">
        <v>91</v>
      </c>
      <c r="D14" s="194">
        <v>208</v>
      </c>
      <c r="E14" s="194">
        <v>34</v>
      </c>
      <c r="F14" s="194">
        <v>224</v>
      </c>
      <c r="G14" s="194">
        <v>112</v>
      </c>
      <c r="H14" s="194">
        <v>150</v>
      </c>
      <c r="I14" s="194">
        <v>50</v>
      </c>
      <c r="J14" s="202"/>
      <c r="K14" s="194">
        <v>250</v>
      </c>
      <c r="L14" s="201"/>
      <c r="M14" s="2"/>
    </row>
    <row x14ac:dyDescent="0.25" r="15" customHeight="1" ht="17.25">
      <c r="A15" s="123"/>
      <c r="B15" s="248"/>
      <c r="C15" s="36"/>
      <c r="D15" s="36"/>
      <c r="E15" s="36"/>
      <c r="F15" s="36"/>
      <c r="G15" s="18"/>
      <c r="H15" s="36"/>
      <c r="I15" s="36"/>
      <c r="J15" s="36"/>
      <c r="K15" s="36"/>
      <c r="L15" s="16"/>
      <c r="M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16"/>
      <c r="M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16"/>
      <c r="M17" s="2"/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4"/>
  <sheetViews>
    <sheetView workbookViewId="0"/>
  </sheetViews>
  <sheetFormatPr defaultRowHeight="15" x14ac:dyDescent="0.25"/>
  <cols>
    <col min="1" max="1" style="39" width="13.290714285714287" customWidth="1" bestFit="1"/>
    <col min="2" max="2" style="88" width="20.719285714285714" customWidth="1" bestFit="1"/>
    <col min="3" max="3" style="116" width="14.576428571428572" customWidth="1" bestFit="1"/>
    <col min="4" max="4" style="116" width="14.576428571428572" customWidth="1" bestFit="1"/>
    <col min="5" max="5" style="116" width="14.576428571428572" customWidth="1" bestFit="1"/>
    <col min="6" max="6" style="88" width="10.576428571428572" customWidth="1" bestFit="1"/>
    <col min="7" max="7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83"/>
      <c r="G1" s="2"/>
    </row>
    <row x14ac:dyDescent="0.25" r="2" customHeight="1" ht="17.25">
      <c r="A2" s="37"/>
      <c r="B2" s="83"/>
      <c r="C2" s="3"/>
      <c r="D2" s="3"/>
      <c r="E2" s="3"/>
      <c r="F2" s="83"/>
      <c r="G2" s="2"/>
    </row>
    <row x14ac:dyDescent="0.25" r="3" customHeight="1" ht="17.25">
      <c r="A3" s="1" t="s">
        <v>4915</v>
      </c>
      <c r="B3" s="83"/>
      <c r="C3" s="3"/>
      <c r="D3" s="3"/>
      <c r="E3" s="3"/>
      <c r="F3" s="83"/>
      <c r="G3" s="2"/>
    </row>
    <row x14ac:dyDescent="0.25" r="4" customHeight="1" ht="17.25">
      <c r="A4" s="1" t="s">
        <v>4916</v>
      </c>
      <c r="B4" s="83"/>
      <c r="C4" s="3"/>
      <c r="D4" s="3"/>
      <c r="E4" s="3"/>
      <c r="F4" s="83"/>
      <c r="G4" s="2"/>
    </row>
    <row x14ac:dyDescent="0.25" r="5" customHeight="1" ht="17.25">
      <c r="A5" s="1" t="s">
        <v>499</v>
      </c>
      <c r="B5" s="83"/>
      <c r="C5" s="3"/>
      <c r="D5" s="3"/>
      <c r="E5" s="3"/>
      <c r="F5" s="83"/>
      <c r="G5" s="2"/>
    </row>
    <row x14ac:dyDescent="0.25" r="6" customHeight="1" ht="17.25">
      <c r="A6" s="37"/>
      <c r="B6" s="83"/>
      <c r="C6" s="11"/>
      <c r="D6" s="11"/>
      <c r="E6" s="11"/>
      <c r="F6" s="11"/>
      <c r="G6" s="2"/>
    </row>
    <row x14ac:dyDescent="0.25" r="7" customHeight="1" ht="17.25">
      <c r="A7" s="231" t="s">
        <v>4917</v>
      </c>
      <c r="B7" s="232" t="s">
        <v>4918</v>
      </c>
      <c r="C7" s="268" t="s">
        <v>4919</v>
      </c>
      <c r="D7" s="268" t="s">
        <v>4810</v>
      </c>
      <c r="E7" s="268" t="s">
        <v>4920</v>
      </c>
      <c r="F7" s="493"/>
      <c r="G7" s="2"/>
    </row>
    <row x14ac:dyDescent="0.25" r="8" customHeight="1" ht="17.25">
      <c r="A8" s="28">
        <v>45570</v>
      </c>
      <c r="B8" s="201" t="s">
        <v>4921</v>
      </c>
      <c r="C8" s="194">
        <v>100</v>
      </c>
      <c r="D8" s="202"/>
      <c r="E8" s="202"/>
      <c r="F8" s="201"/>
      <c r="G8" s="32" t="s">
        <v>469</v>
      </c>
    </row>
    <row x14ac:dyDescent="0.25" r="9" customHeight="1" ht="17.25">
      <c r="A9" s="28" t="s">
        <v>1959</v>
      </c>
      <c r="B9" s="201" t="s">
        <v>4922</v>
      </c>
      <c r="C9" s="202"/>
      <c r="D9" s="194">
        <v>100</v>
      </c>
      <c r="E9" s="202"/>
      <c r="F9" s="201"/>
      <c r="G9" s="32" t="s">
        <v>469</v>
      </c>
    </row>
    <row x14ac:dyDescent="0.25" r="10" customHeight="1" ht="17.25">
      <c r="A10" s="200" t="s">
        <v>2265</v>
      </c>
      <c r="B10" s="201" t="s">
        <v>4923</v>
      </c>
      <c r="C10" s="202"/>
      <c r="D10" s="202"/>
      <c r="E10" s="194">
        <v>100</v>
      </c>
      <c r="F10" s="201"/>
      <c r="G10" s="32" t="s">
        <v>469</v>
      </c>
    </row>
    <row x14ac:dyDescent="0.25" r="11" customHeight="1" ht="17.25">
      <c r="A11" s="200"/>
      <c r="B11" s="201"/>
      <c r="C11" s="202"/>
      <c r="D11" s="202"/>
      <c r="E11" s="202"/>
      <c r="F11" s="201"/>
      <c r="G11" s="2"/>
    </row>
    <row x14ac:dyDescent="0.25" r="12" customHeight="1" ht="17.25">
      <c r="A12" s="200"/>
      <c r="B12" s="201"/>
      <c r="C12" s="202"/>
      <c r="D12" s="202"/>
      <c r="E12" s="202"/>
      <c r="F12" s="201"/>
      <c r="G12" s="2"/>
    </row>
    <row x14ac:dyDescent="0.25" r="13" customHeight="1" ht="17.25">
      <c r="A13" s="15"/>
      <c r="B13" s="16"/>
      <c r="C13" s="36"/>
      <c r="D13" s="36"/>
      <c r="E13" s="36"/>
      <c r="F13" s="16"/>
      <c r="G13" s="2"/>
    </row>
    <row x14ac:dyDescent="0.25" r="14" customHeight="1" ht="17.25">
      <c r="A14" s="15"/>
      <c r="B14" s="16"/>
      <c r="C14" s="18"/>
      <c r="D14" s="36"/>
      <c r="E14" s="36"/>
      <c r="F14" s="16"/>
      <c r="G14" s="2"/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6"/>
  <sheetViews>
    <sheetView workbookViewId="0"/>
  </sheetViews>
  <sheetFormatPr defaultRowHeight="15" x14ac:dyDescent="0.25"/>
  <cols>
    <col min="1" max="1" style="39" width="11.005" customWidth="1" bestFit="1"/>
    <col min="2" max="2" style="88" width="22.005" customWidth="1" bestFit="1"/>
    <col min="3" max="3" style="116" width="11.719285714285713" customWidth="1" bestFit="1"/>
    <col min="4" max="4" style="116" width="10.290714285714287" customWidth="1" bestFit="1"/>
    <col min="5" max="5" style="88" width="8.290714285714287" customWidth="1" bestFit="1"/>
  </cols>
  <sheetData>
    <row x14ac:dyDescent="0.25" r="1" customHeight="1" ht="17.25">
      <c r="A1" s="1" t="s">
        <v>0</v>
      </c>
      <c r="B1" s="83"/>
      <c r="C1" s="3"/>
      <c r="D1" s="3"/>
      <c r="E1" s="83"/>
    </row>
    <row x14ac:dyDescent="0.25" r="2" customHeight="1" ht="17.25">
      <c r="A2" s="1"/>
      <c r="B2" s="83"/>
      <c r="C2" s="3"/>
      <c r="D2" s="3"/>
      <c r="E2" s="83"/>
    </row>
    <row x14ac:dyDescent="0.25" r="3" customHeight="1" ht="17.25">
      <c r="A3" s="1" t="s">
        <v>4707</v>
      </c>
      <c r="B3" s="83"/>
      <c r="C3" s="3"/>
      <c r="D3" s="3"/>
      <c r="E3" s="83"/>
    </row>
    <row x14ac:dyDescent="0.25" r="4" customHeight="1" ht="17.25">
      <c r="A4" s="6" t="s">
        <v>4908</v>
      </c>
      <c r="B4" s="7"/>
      <c r="C4" s="8"/>
      <c r="D4" s="8"/>
      <c r="E4" s="7"/>
    </row>
    <row x14ac:dyDescent="0.25" r="5" customHeight="1" ht="17.25">
      <c r="A5" s="550"/>
      <c r="B5" s="83"/>
      <c r="C5" s="9"/>
      <c r="D5" s="9"/>
      <c r="E5" s="83"/>
    </row>
    <row x14ac:dyDescent="0.25" r="6" customHeight="1" ht="17.25">
      <c r="A6" s="231" t="s">
        <v>4</v>
      </c>
      <c r="B6" s="232" t="s">
        <v>5</v>
      </c>
      <c r="C6" s="267" t="s">
        <v>8</v>
      </c>
      <c r="D6" s="268" t="s">
        <v>358</v>
      </c>
      <c r="E6" s="493"/>
    </row>
    <row x14ac:dyDescent="0.25" r="7" customHeight="1" ht="17.25">
      <c r="A7" s="535">
        <v>45326</v>
      </c>
      <c r="B7" s="427" t="s">
        <v>4909</v>
      </c>
      <c r="C7" s="516">
        <v>658</v>
      </c>
      <c r="D7" s="553"/>
      <c r="E7" s="541"/>
    </row>
    <row x14ac:dyDescent="0.25" r="8" customHeight="1" ht="17.25">
      <c r="A8" s="33">
        <v>45326</v>
      </c>
      <c r="B8" s="34" t="s">
        <v>4910</v>
      </c>
      <c r="C8" s="19">
        <v>700</v>
      </c>
      <c r="D8" s="19">
        <v>100</v>
      </c>
      <c r="E8" s="55"/>
    </row>
    <row x14ac:dyDescent="0.25" r="9" customHeight="1" ht="17.25">
      <c r="A9" s="33">
        <v>45418</v>
      </c>
      <c r="B9" s="34" t="s">
        <v>4911</v>
      </c>
      <c r="C9" s="35"/>
      <c r="D9" s="19">
        <v>321</v>
      </c>
      <c r="E9" s="55"/>
    </row>
    <row x14ac:dyDescent="0.25" r="10" customHeight="1" ht="17.25">
      <c r="A10" s="33">
        <v>45479</v>
      </c>
      <c r="B10" s="34" t="s">
        <v>4912</v>
      </c>
      <c r="C10" s="19">
        <v>173</v>
      </c>
      <c r="D10" s="35"/>
      <c r="E10" s="55"/>
    </row>
    <row x14ac:dyDescent="0.25" r="11" customHeight="1" ht="17.25">
      <c r="A11" s="15" t="s">
        <v>2275</v>
      </c>
      <c r="B11" s="16" t="s">
        <v>4913</v>
      </c>
      <c r="C11" s="35"/>
      <c r="D11" s="19">
        <v>401</v>
      </c>
      <c r="E11" s="55"/>
    </row>
    <row x14ac:dyDescent="0.25" r="12" customHeight="1" ht="17.25">
      <c r="A12" s="15" t="s">
        <v>2275</v>
      </c>
      <c r="B12" s="16" t="s">
        <v>4914</v>
      </c>
      <c r="C12" s="35"/>
      <c r="D12" s="19">
        <v>179</v>
      </c>
      <c r="E12" s="55"/>
    </row>
    <row x14ac:dyDescent="0.25" r="13" customHeight="1" ht="17.25">
      <c r="A13" s="33"/>
      <c r="B13" s="34"/>
      <c r="C13" s="35"/>
      <c r="D13" s="35"/>
      <c r="E13" s="55"/>
    </row>
    <row x14ac:dyDescent="0.25" r="14" customHeight="1" ht="17.25">
      <c r="A14" s="33"/>
      <c r="B14" s="34"/>
      <c r="C14" s="35"/>
      <c r="D14" s="35"/>
      <c r="E14" s="55"/>
    </row>
    <row x14ac:dyDescent="0.25" r="15" customHeight="1" ht="17.25">
      <c r="A15" s="15"/>
      <c r="B15" s="16"/>
      <c r="C15" s="36"/>
      <c r="D15" s="36"/>
      <c r="E15" s="124"/>
    </row>
    <row x14ac:dyDescent="0.25" r="16" customHeight="1" ht="17.25">
      <c r="A16" s="117"/>
      <c r="B16" s="118"/>
      <c r="C16" s="46"/>
      <c r="D16" s="46"/>
      <c r="E16" s="248"/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0"/>
  <sheetViews>
    <sheetView workbookViewId="0"/>
  </sheetViews>
  <sheetFormatPr defaultRowHeight="15" x14ac:dyDescent="0.25"/>
  <cols>
    <col min="1" max="1" style="39" width="11.005" customWidth="1" bestFit="1"/>
    <col min="2" max="2" style="88" width="22.005" customWidth="1" bestFit="1"/>
    <col min="3" max="3" style="116" width="11.005" customWidth="1" bestFit="1"/>
    <col min="4" max="4" style="116" width="10.862142857142858" customWidth="1" bestFit="1"/>
    <col min="5" max="5" style="116" width="10.862142857142858" customWidth="1" bestFit="1"/>
    <col min="6" max="6" style="116" width="10.862142857142858" customWidth="1" bestFit="1"/>
    <col min="7" max="7" style="41" width="10.862142857142858" customWidth="1" bestFit="1"/>
    <col min="8" max="8" style="40" width="8.290714285714287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2"/>
      <c r="I1" s="2"/>
      <c r="J1" s="2"/>
      <c r="K1" s="2"/>
      <c r="L1" s="2"/>
    </row>
    <row x14ac:dyDescent="0.25" r="2" customHeight="1" ht="17.25">
      <c r="A2" s="1"/>
      <c r="B2" s="83"/>
      <c r="C2" s="3"/>
      <c r="D2" s="3"/>
      <c r="E2" s="3"/>
      <c r="F2" s="3"/>
      <c r="G2" s="3"/>
      <c r="H2" s="2"/>
      <c r="I2" s="2"/>
      <c r="J2" s="2"/>
      <c r="K2" s="2"/>
      <c r="L2" s="2"/>
    </row>
    <row x14ac:dyDescent="0.25" r="3" customHeight="1" ht="17.25">
      <c r="A3" s="1" t="s">
        <v>4598</v>
      </c>
      <c r="B3" s="83"/>
      <c r="C3" s="3"/>
      <c r="D3" s="3"/>
      <c r="E3" s="3"/>
      <c r="F3" s="3"/>
      <c r="G3" s="3"/>
      <c r="H3" s="2"/>
      <c r="I3" s="2"/>
      <c r="J3" s="2"/>
      <c r="K3" s="2"/>
      <c r="L3" s="2"/>
    </row>
    <row x14ac:dyDescent="0.25" r="4" customHeight="1" ht="17.25">
      <c r="A4" s="6" t="s">
        <v>4892</v>
      </c>
      <c r="B4" s="7"/>
      <c r="C4" s="8"/>
      <c r="D4" s="8"/>
      <c r="E4" s="8"/>
      <c r="F4" s="8"/>
      <c r="G4" s="8"/>
      <c r="H4" s="7"/>
      <c r="I4" s="2"/>
      <c r="J4" s="2"/>
      <c r="K4" s="2"/>
      <c r="L4" s="2"/>
    </row>
    <row x14ac:dyDescent="0.25" r="5" customHeight="1" ht="17.25">
      <c r="A5" s="550"/>
      <c r="B5" s="83"/>
      <c r="C5" s="137">
        <v>5000</v>
      </c>
      <c r="D5" s="137">
        <v>3800</v>
      </c>
      <c r="E5" s="137">
        <v>19500</v>
      </c>
      <c r="F5" s="137">
        <v>900</v>
      </c>
      <c r="G5" s="137">
        <v>3800</v>
      </c>
      <c r="H5" s="2"/>
      <c r="I5" s="2"/>
      <c r="J5" s="2"/>
      <c r="K5" s="2"/>
      <c r="L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8" t="s">
        <v>7</v>
      </c>
      <c r="E6" s="268" t="s">
        <v>10</v>
      </c>
      <c r="F6" s="268" t="s">
        <v>9</v>
      </c>
      <c r="G6" s="268" t="s">
        <v>8</v>
      </c>
      <c r="H6" s="493"/>
      <c r="I6" s="2"/>
      <c r="J6" s="2"/>
      <c r="K6" s="2"/>
      <c r="L6" s="2"/>
    </row>
    <row x14ac:dyDescent="0.25" r="7" customHeight="1" ht="17.25">
      <c r="A7" s="117">
        <v>44716</v>
      </c>
      <c r="B7" s="118" t="s">
        <v>4893</v>
      </c>
      <c r="C7" s="138">
        <v>90</v>
      </c>
      <c r="D7" s="138">
        <v>90</v>
      </c>
      <c r="E7" s="138">
        <v>45</v>
      </c>
      <c r="F7" s="138">
        <v>200</v>
      </c>
      <c r="G7" s="138">
        <v>88</v>
      </c>
      <c r="H7" s="248"/>
      <c r="I7" s="2"/>
      <c r="J7" s="2"/>
      <c r="K7" s="2"/>
      <c r="L7" s="2"/>
    </row>
    <row x14ac:dyDescent="0.25" r="8" customHeight="1" ht="17.25">
      <c r="A8" s="15">
        <v>44777</v>
      </c>
      <c r="B8" s="118" t="s">
        <v>4894</v>
      </c>
      <c r="C8" s="17">
        <v>210</v>
      </c>
      <c r="D8" s="17">
        <v>498</v>
      </c>
      <c r="E8" s="17">
        <v>243</v>
      </c>
      <c r="F8" s="17">
        <v>328</v>
      </c>
      <c r="G8" s="18"/>
      <c r="H8" s="124"/>
      <c r="I8" s="2"/>
      <c r="J8" s="2"/>
      <c r="K8" s="2"/>
      <c r="L8" s="2"/>
    </row>
    <row x14ac:dyDescent="0.25" r="9" customHeight="1" ht="17.25">
      <c r="A9" s="117">
        <v>44808</v>
      </c>
      <c r="B9" s="118" t="s">
        <v>4895</v>
      </c>
      <c r="C9" s="98"/>
      <c r="D9" s="98"/>
      <c r="E9" s="138">
        <v>48</v>
      </c>
      <c r="F9" s="98"/>
      <c r="G9" s="98"/>
      <c r="H9" s="248"/>
      <c r="I9" s="2"/>
      <c r="J9" s="2"/>
      <c r="K9" s="2"/>
      <c r="L9" s="2"/>
    </row>
    <row x14ac:dyDescent="0.25" r="10" customHeight="1" ht="17.25">
      <c r="A10" s="21" t="s">
        <v>4896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22"/>
      <c r="I10" s="2"/>
      <c r="J10" s="2"/>
      <c r="K10" s="2"/>
      <c r="L10" s="2"/>
    </row>
    <row x14ac:dyDescent="0.25" r="11" customHeight="1" ht="17.25">
      <c r="A11" s="24" t="s">
        <v>4173</v>
      </c>
      <c r="B11" s="25" t="s">
        <v>14</v>
      </c>
      <c r="C11" s="209">
        <v>-145</v>
      </c>
      <c r="D11" s="209">
        <v>-150</v>
      </c>
      <c r="E11" s="209">
        <v>-92</v>
      </c>
      <c r="F11" s="209">
        <v>-100</v>
      </c>
      <c r="G11" s="27"/>
      <c r="H11" s="413"/>
      <c r="I11" s="2"/>
      <c r="J11" s="2"/>
      <c r="K11" s="2"/>
      <c r="L11" s="2"/>
    </row>
    <row x14ac:dyDescent="0.25" r="12" customHeight="1" ht="17.25">
      <c r="A12" s="15" t="s">
        <v>3987</v>
      </c>
      <c r="B12" s="16" t="s">
        <v>14</v>
      </c>
      <c r="C12" s="450">
        <v>-99</v>
      </c>
      <c r="D12" s="450">
        <v>-180</v>
      </c>
      <c r="E12" s="18"/>
      <c r="F12" s="450">
        <v>-226</v>
      </c>
      <c r="G12" s="450">
        <v>-13</v>
      </c>
      <c r="H12" s="124"/>
      <c r="I12" s="2"/>
      <c r="J12" s="2"/>
      <c r="K12" s="2"/>
      <c r="L12" s="2"/>
    </row>
    <row x14ac:dyDescent="0.25" r="13" customHeight="1" ht="17.25">
      <c r="A13" s="62" t="s">
        <v>4897</v>
      </c>
      <c r="B13" s="63"/>
      <c r="C13" s="64">
        <f>SUM(C10:C12)</f>
      </c>
      <c r="D13" s="64">
        <f>SUM(D10:D12)</f>
      </c>
      <c r="E13" s="64">
        <f>SUM(E10:E12)</f>
      </c>
      <c r="F13" s="64">
        <f>SUM(F10:F12)</f>
      </c>
      <c r="G13" s="64">
        <f>SUM(G10:G12)</f>
      </c>
      <c r="H13" s="212"/>
      <c r="I13" s="2"/>
      <c r="J13" s="2"/>
      <c r="K13" s="2"/>
      <c r="L13" s="2"/>
    </row>
    <row x14ac:dyDescent="0.25" r="14" customHeight="1" ht="17.25">
      <c r="A14" s="15" t="s">
        <v>526</v>
      </c>
      <c r="B14" s="16" t="s">
        <v>14</v>
      </c>
      <c r="C14" s="450">
        <v>-20</v>
      </c>
      <c r="D14" s="450">
        <v>-170</v>
      </c>
      <c r="E14" s="450">
        <v>-103</v>
      </c>
      <c r="F14" s="450">
        <v>-202</v>
      </c>
      <c r="G14" s="450">
        <v>-39</v>
      </c>
      <c r="H14" s="124"/>
      <c r="I14" s="2"/>
      <c r="J14" s="2"/>
      <c r="K14" s="2"/>
      <c r="L14" s="2"/>
    </row>
    <row x14ac:dyDescent="0.25" r="15" customHeight="1" ht="17.25">
      <c r="A15" s="15" t="s">
        <v>4175</v>
      </c>
      <c r="B15" s="16" t="s">
        <v>14</v>
      </c>
      <c r="C15" s="450">
        <v>-16</v>
      </c>
      <c r="D15" s="450">
        <v>-80</v>
      </c>
      <c r="E15" s="450">
        <v>-123</v>
      </c>
      <c r="F15" s="58"/>
      <c r="G15" s="450">
        <v>-9</v>
      </c>
      <c r="H15" s="124"/>
      <c r="I15" s="2"/>
      <c r="J15" s="2"/>
      <c r="K15" s="2"/>
      <c r="L15" s="2"/>
    </row>
    <row x14ac:dyDescent="0.25" r="16" customHeight="1" ht="17.25">
      <c r="A16" s="62" t="s">
        <v>4898</v>
      </c>
      <c r="B16" s="63"/>
      <c r="C16" s="64">
        <f>SUM(C13:C15)</f>
      </c>
      <c r="D16" s="64">
        <f>SUM(D13:D15)</f>
      </c>
      <c r="E16" s="64">
        <f>SUM(E13:E15)</f>
      </c>
      <c r="F16" s="64">
        <f>SUM(F13:F15)</f>
      </c>
      <c r="G16" s="64">
        <f>SUM(G13:G15)</f>
      </c>
      <c r="H16" s="212"/>
      <c r="I16" s="2"/>
      <c r="J16" s="2"/>
      <c r="K16" s="2"/>
      <c r="L16" s="2"/>
    </row>
    <row x14ac:dyDescent="0.25" r="17" customHeight="1" ht="17.25">
      <c r="A17" s="15"/>
      <c r="B17" s="16"/>
      <c r="C17" s="36"/>
      <c r="D17" s="36"/>
      <c r="E17" s="36"/>
      <c r="F17" s="18"/>
      <c r="G17" s="36"/>
      <c r="H17" s="124"/>
      <c r="I17" s="2"/>
      <c r="J17" s="2"/>
      <c r="K17" s="2"/>
      <c r="L17" s="2"/>
    </row>
    <row x14ac:dyDescent="0.25" r="18" customHeight="1" ht="17.25">
      <c r="A18" s="62" t="s">
        <v>4899</v>
      </c>
      <c r="B18" s="63"/>
      <c r="C18" s="64">
        <f>SUM(C16:C17)</f>
      </c>
      <c r="D18" s="64">
        <f>SUM(D16:D17)</f>
      </c>
      <c r="E18" s="64">
        <f>SUM(E16:E17)</f>
      </c>
      <c r="F18" s="64">
        <f>SUM(F16:F17)</f>
      </c>
      <c r="G18" s="64">
        <f>SUM(G16:G17)</f>
      </c>
      <c r="H18" s="212"/>
      <c r="I18" s="2"/>
      <c r="J18" s="2"/>
      <c r="K18" s="2"/>
      <c r="L18" s="2"/>
    </row>
    <row x14ac:dyDescent="0.25" r="19" customHeight="1" ht="17.25">
      <c r="A19" s="15" t="s">
        <v>1893</v>
      </c>
      <c r="B19" s="16" t="s">
        <v>14</v>
      </c>
      <c r="C19" s="450">
        <v>-20</v>
      </c>
      <c r="D19" s="450">
        <v>-8</v>
      </c>
      <c r="E19" s="450">
        <v>-18</v>
      </c>
      <c r="F19" s="18"/>
      <c r="G19" s="450">
        <v>-16</v>
      </c>
      <c r="H19" s="124"/>
      <c r="I19" s="2"/>
      <c r="J19" s="2"/>
      <c r="K19" s="2"/>
      <c r="L19" s="2"/>
    </row>
    <row x14ac:dyDescent="0.25" r="20" customHeight="1" ht="17.25">
      <c r="A20" s="62" t="s">
        <v>4900</v>
      </c>
      <c r="B20" s="63"/>
      <c r="C20" s="64">
        <f>SUM(C18:C19)</f>
      </c>
      <c r="D20" s="64">
        <f>SUM(D18:D19)</f>
      </c>
      <c r="E20" s="64">
        <f>SUM(E18:E19)</f>
      </c>
      <c r="F20" s="187">
        <f>SUM(F18:F19)</f>
      </c>
      <c r="G20" s="64">
        <f>SUM(G18:G19)</f>
      </c>
      <c r="H20" s="212"/>
      <c r="I20" s="2"/>
      <c r="J20" s="2"/>
      <c r="K20" s="2"/>
      <c r="L20" s="2"/>
    </row>
    <row x14ac:dyDescent="0.25" r="21" customHeight="1" ht="17.25">
      <c r="A21" s="200"/>
      <c r="B21" s="201"/>
      <c r="C21" s="58"/>
      <c r="D21" s="58"/>
      <c r="E21" s="58"/>
      <c r="F21" s="58"/>
      <c r="G21" s="58"/>
      <c r="H21" s="201"/>
      <c r="I21" s="2"/>
      <c r="J21" s="2"/>
      <c r="K21" s="2"/>
      <c r="L21" s="2"/>
    </row>
    <row x14ac:dyDescent="0.25" r="22" customHeight="1" ht="17.25">
      <c r="A22" s="62" t="s">
        <v>4901</v>
      </c>
      <c r="B22" s="63"/>
      <c r="C22" s="64">
        <f>SUM(C20:C21)</f>
      </c>
      <c r="D22" s="64">
        <f>SUM(D20:D21)</f>
      </c>
      <c r="E22" s="64">
        <f>SUM(E20:E21)</f>
      </c>
      <c r="F22" s="187">
        <f>SUM(F20:F21)</f>
      </c>
      <c r="G22" s="64">
        <f>SUM(G20:G21)</f>
      </c>
      <c r="H22" s="212"/>
      <c r="I22" s="2"/>
      <c r="J22" s="2"/>
      <c r="K22" s="2"/>
      <c r="L22" s="2"/>
    </row>
    <row x14ac:dyDescent="0.25" r="23" customHeight="1" ht="17.25">
      <c r="A23" s="15">
        <v>44752</v>
      </c>
      <c r="B23" s="16" t="s">
        <v>14</v>
      </c>
      <c r="C23" s="36"/>
      <c r="D23" s="36"/>
      <c r="E23" s="36"/>
      <c r="F23" s="36"/>
      <c r="G23" s="450">
        <v>-11</v>
      </c>
      <c r="H23" s="16"/>
      <c r="I23" s="2"/>
      <c r="J23" s="2"/>
      <c r="K23" s="2"/>
      <c r="L23" s="2"/>
    </row>
    <row x14ac:dyDescent="0.25" r="24" customHeight="1" ht="17.25">
      <c r="A24" s="62" t="s">
        <v>4902</v>
      </c>
      <c r="B24" s="63"/>
      <c r="C24" s="64">
        <f>SUM(C22:C23)</f>
      </c>
      <c r="D24" s="64">
        <f>SUM(D22:D23)</f>
      </c>
      <c r="E24" s="64">
        <f>SUM(E22:E23)</f>
      </c>
      <c r="F24" s="187">
        <f>SUM(F22:F23)</f>
      </c>
      <c r="G24" s="64">
        <f>SUM(G22:G23)</f>
      </c>
      <c r="H24" s="212"/>
      <c r="I24" s="2"/>
      <c r="J24" s="2"/>
      <c r="K24" s="2"/>
      <c r="L24" s="2"/>
    </row>
    <row x14ac:dyDescent="0.25" r="25" customHeight="1" ht="17.25">
      <c r="A25" s="15"/>
      <c r="B25" s="16"/>
      <c r="C25" s="18"/>
      <c r="D25" s="18"/>
      <c r="E25" s="18"/>
      <c r="F25" s="18"/>
      <c r="G25" s="18"/>
      <c r="H25" s="124"/>
      <c r="I25" s="2"/>
      <c r="J25" s="2"/>
      <c r="K25" s="2"/>
      <c r="L25" s="2"/>
    </row>
    <row x14ac:dyDescent="0.25" r="26" customHeight="1" ht="17.25">
      <c r="A26" s="37"/>
      <c r="B26" s="83"/>
      <c r="C26" s="3"/>
      <c r="D26" s="3"/>
      <c r="E26" s="3"/>
      <c r="F26" s="3"/>
      <c r="G26" s="3"/>
      <c r="H26" s="2"/>
      <c r="I26" s="2"/>
      <c r="J26" s="2"/>
      <c r="K26" s="2"/>
      <c r="L26" s="2"/>
    </row>
    <row x14ac:dyDescent="0.25" r="27" customHeight="1" ht="17.25">
      <c r="A27" s="37"/>
      <c r="B27" s="83"/>
      <c r="C27" s="3"/>
      <c r="D27" s="3"/>
      <c r="E27" s="3"/>
      <c r="F27" s="3"/>
      <c r="G27" s="3"/>
      <c r="H27" s="456" t="s">
        <v>4903</v>
      </c>
      <c r="I27" s="456"/>
      <c r="J27" s="456"/>
      <c r="K27" s="456"/>
      <c r="L27" s="199"/>
    </row>
    <row x14ac:dyDescent="0.25" r="28" customHeight="1" ht="17.25">
      <c r="A28" s="1" t="s">
        <v>4904</v>
      </c>
      <c r="B28" s="4"/>
      <c r="C28" s="5"/>
      <c r="D28" s="5"/>
      <c r="E28" s="5"/>
      <c r="F28" s="5"/>
      <c r="G28" s="3"/>
      <c r="H28" s="456" t="s">
        <v>4905</v>
      </c>
      <c r="I28" s="456"/>
      <c r="J28" s="456"/>
      <c r="K28" s="456"/>
      <c r="L28" s="199"/>
    </row>
    <row x14ac:dyDescent="0.25" r="29" customHeight="1" ht="17.25">
      <c r="A29" s="1" t="s">
        <v>4906</v>
      </c>
      <c r="B29" s="4"/>
      <c r="C29" s="5"/>
      <c r="D29" s="5"/>
      <c r="E29" s="5"/>
      <c r="F29" s="5"/>
      <c r="G29" s="3"/>
      <c r="H29" s="2"/>
      <c r="I29" s="2"/>
      <c r="J29" s="2"/>
      <c r="K29" s="2"/>
      <c r="L29" s="2"/>
    </row>
    <row x14ac:dyDescent="0.25" r="30" customHeight="1" ht="17.25">
      <c r="A30" s="1" t="s">
        <v>4907</v>
      </c>
      <c r="B30" s="4"/>
      <c r="C30" s="5"/>
      <c r="D30" s="5"/>
      <c r="E30" s="5"/>
      <c r="F30" s="5"/>
      <c r="G30" s="3"/>
      <c r="H30" s="2"/>
      <c r="I30" s="2"/>
      <c r="J30" s="2"/>
      <c r="K30" s="2"/>
      <c r="L30" s="2"/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/>
  </sheetViews>
  <sheetFormatPr defaultRowHeight="15" x14ac:dyDescent="0.25"/>
  <cols>
    <col min="1" max="1" style="39" width="11.005" customWidth="1" bestFit="1"/>
    <col min="2" max="2" style="88" width="20.576428571428572" customWidth="1" bestFit="1"/>
    <col min="3" max="3" style="116" width="10.147857142857141" customWidth="1" bestFit="1"/>
    <col min="4" max="4" style="116" width="10.576428571428572" customWidth="1" bestFit="1"/>
    <col min="5" max="5" style="88" width="8.290714285714287" customWidth="1" bestFit="1"/>
    <col min="6" max="6" style="88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83"/>
      <c r="F1" s="83"/>
      <c r="G1" s="2"/>
      <c r="H1" s="2"/>
      <c r="I1" s="2"/>
    </row>
    <row x14ac:dyDescent="0.25" r="2" customHeight="1" ht="17.25">
      <c r="A2" s="1"/>
      <c r="B2" s="83"/>
      <c r="C2" s="3"/>
      <c r="D2" s="3"/>
      <c r="E2" s="83"/>
      <c r="F2" s="83"/>
      <c r="G2" s="2"/>
      <c r="H2" s="2"/>
      <c r="I2" s="2"/>
    </row>
    <row x14ac:dyDescent="0.25" r="3" customHeight="1" ht="17.25">
      <c r="A3" s="1" t="s">
        <v>3958</v>
      </c>
      <c r="B3" s="83"/>
      <c r="C3" s="3"/>
      <c r="D3" s="3"/>
      <c r="E3" s="83"/>
      <c r="F3" s="83"/>
      <c r="G3" s="2"/>
      <c r="H3" s="2"/>
      <c r="I3" s="2"/>
    </row>
    <row x14ac:dyDescent="0.25" r="4" customHeight="1" ht="17.25">
      <c r="A4" s="6" t="s">
        <v>4875</v>
      </c>
      <c r="B4" s="7"/>
      <c r="C4" s="8"/>
      <c r="D4" s="218">
        <v>50000</v>
      </c>
      <c r="E4" s="7"/>
      <c r="F4" s="83"/>
      <c r="G4" s="2"/>
      <c r="H4" s="2"/>
      <c r="I4" s="2"/>
    </row>
    <row x14ac:dyDescent="0.25" r="5" customHeight="1" ht="17.25">
      <c r="A5" s="550"/>
      <c r="B5" s="83"/>
      <c r="C5" s="3"/>
      <c r="D5" s="137">
        <v>2520</v>
      </c>
      <c r="E5" s="83"/>
      <c r="F5" s="83"/>
      <c r="G5" s="2"/>
      <c r="H5" s="2"/>
      <c r="I5" s="2"/>
    </row>
    <row x14ac:dyDescent="0.25" r="6" customHeight="1" ht="17.25">
      <c r="A6" s="231" t="s">
        <v>4</v>
      </c>
      <c r="B6" s="232" t="s">
        <v>5</v>
      </c>
      <c r="C6" s="268" t="s">
        <v>6</v>
      </c>
      <c r="D6" s="268" t="s">
        <v>7</v>
      </c>
      <c r="E6" s="493"/>
      <c r="F6" s="83"/>
      <c r="G6" s="2"/>
      <c r="H6" s="2"/>
      <c r="I6" s="2"/>
    </row>
    <row x14ac:dyDescent="0.25" r="7" customHeight="1" ht="17.25">
      <c r="A7" s="15" t="s">
        <v>3012</v>
      </c>
      <c r="B7" s="16" t="s">
        <v>4876</v>
      </c>
      <c r="C7" s="18"/>
      <c r="D7" s="17">
        <v>500</v>
      </c>
      <c r="E7" s="124"/>
      <c r="F7" s="4" t="s">
        <v>4877</v>
      </c>
      <c r="G7" s="2"/>
      <c r="H7" s="2"/>
      <c r="I7" s="2"/>
    </row>
    <row x14ac:dyDescent="0.25" r="8" customHeight="1" ht="17.25">
      <c r="A8" s="589" t="s">
        <v>3012</v>
      </c>
      <c r="B8" s="394" t="s">
        <v>4878</v>
      </c>
      <c r="C8" s="224">
        <v>71</v>
      </c>
      <c r="D8" s="224">
        <v>100</v>
      </c>
      <c r="E8" s="394"/>
      <c r="F8" s="128" t="s">
        <v>4879</v>
      </c>
      <c r="G8" s="128"/>
      <c r="H8" s="128"/>
      <c r="I8" s="128"/>
    </row>
    <row x14ac:dyDescent="0.25" r="9" customHeight="1" ht="17.25">
      <c r="A9" s="21" t="s">
        <v>4427</v>
      </c>
      <c r="B9" s="22"/>
      <c r="C9" s="112"/>
      <c r="D9" s="23">
        <f>SUM(D7)</f>
      </c>
      <c r="E9" s="22"/>
      <c r="F9" s="83"/>
      <c r="G9" s="2"/>
      <c r="H9" s="2"/>
      <c r="I9" s="2"/>
    </row>
    <row x14ac:dyDescent="0.25" r="10" customHeight="1" ht="17.25">
      <c r="A10" s="117" t="s">
        <v>34</v>
      </c>
      <c r="B10" s="118" t="s">
        <v>14</v>
      </c>
      <c r="C10" s="138">
        <v>-71</v>
      </c>
      <c r="D10" s="138">
        <v>-100</v>
      </c>
      <c r="E10" s="118"/>
      <c r="F10" s="83"/>
      <c r="G10" s="2"/>
      <c r="H10" s="2"/>
      <c r="I10" s="2"/>
    </row>
    <row x14ac:dyDescent="0.25" r="11" customHeight="1" ht="17.25">
      <c r="A11" s="21" t="s">
        <v>4790</v>
      </c>
      <c r="B11" s="22"/>
      <c r="C11" s="112"/>
      <c r="D11" s="23">
        <f>SUM(D9)</f>
      </c>
      <c r="E11" s="22"/>
      <c r="F11" s="83"/>
      <c r="G11" s="2"/>
      <c r="H11" s="2"/>
      <c r="I11" s="2"/>
    </row>
    <row x14ac:dyDescent="0.25" r="12" customHeight="1" ht="17.25">
      <c r="A12" s="117">
        <v>44450</v>
      </c>
      <c r="B12" s="118" t="s">
        <v>14</v>
      </c>
      <c r="C12" s="46"/>
      <c r="D12" s="138">
        <v>-495</v>
      </c>
      <c r="E12" s="118"/>
      <c r="F12" s="83"/>
      <c r="G12" s="2"/>
      <c r="H12" s="2"/>
      <c r="I12" s="2"/>
    </row>
    <row x14ac:dyDescent="0.25" r="13" customHeight="1" ht="17.25">
      <c r="A13" s="200"/>
      <c r="B13" s="201" t="s">
        <v>468</v>
      </c>
      <c r="C13" s="202"/>
      <c r="D13" s="194">
        <v>-5</v>
      </c>
      <c r="E13" s="201"/>
      <c r="F13" s="32" t="s">
        <v>4880</v>
      </c>
      <c r="G13" s="2"/>
      <c r="H13" s="2"/>
      <c r="I13" s="2"/>
    </row>
    <row x14ac:dyDescent="0.25" r="14" customHeight="1" ht="17.25">
      <c r="A14" s="21" t="s">
        <v>4791</v>
      </c>
      <c r="B14" s="22"/>
      <c r="C14" s="112"/>
      <c r="D14" s="23">
        <f>SUM(D11:D13)</f>
      </c>
      <c r="E14" s="22"/>
      <c r="F14" s="83"/>
      <c r="G14" s="2"/>
      <c r="H14" s="2"/>
      <c r="I14" s="2"/>
    </row>
    <row x14ac:dyDescent="0.25" r="15" customHeight="1" ht="17.25">
      <c r="A15" s="15"/>
      <c r="B15" s="16"/>
      <c r="C15" s="18"/>
      <c r="D15" s="18"/>
      <c r="E15" s="124"/>
      <c r="F15" s="83"/>
      <c r="G15" s="2"/>
      <c r="H15" s="2"/>
      <c r="I15" s="2"/>
    </row>
    <row x14ac:dyDescent="0.25" r="16" customHeight="1" ht="17.25">
      <c r="A16" s="37"/>
      <c r="B16" s="83"/>
      <c r="C16" s="3"/>
      <c r="D16" s="3"/>
      <c r="E16" s="83"/>
      <c r="F16" s="83"/>
      <c r="G16" s="2"/>
      <c r="H16" s="2"/>
      <c r="I16" s="2"/>
    </row>
    <row x14ac:dyDescent="0.25" r="17" customHeight="1" ht="17.25">
      <c r="A17" s="771" t="s">
        <v>4881</v>
      </c>
      <c r="B17" s="772"/>
      <c r="C17" s="773"/>
      <c r="D17" s="773"/>
      <c r="E17" s="304"/>
      <c r="F17" s="83"/>
      <c r="G17" s="2"/>
      <c r="H17" s="2"/>
      <c r="I17" s="2"/>
    </row>
    <row x14ac:dyDescent="0.25" r="18" customHeight="1" ht="17.25">
      <c r="A18" s="771" t="s">
        <v>4882</v>
      </c>
      <c r="B18" s="772"/>
      <c r="C18" s="773"/>
      <c r="D18" s="773"/>
      <c r="E18" s="304"/>
      <c r="F18" s="83"/>
      <c r="G18" s="2"/>
      <c r="H18" s="2"/>
      <c r="I18" s="2"/>
    </row>
    <row x14ac:dyDescent="0.25" r="19" customHeight="1" ht="17.25">
      <c r="A19" s="771" t="s">
        <v>4883</v>
      </c>
      <c r="B19" s="772"/>
      <c r="C19" s="773"/>
      <c r="D19" s="773"/>
      <c r="E19" s="304"/>
      <c r="F19" s="83"/>
      <c r="G19" s="2"/>
      <c r="H19" s="2"/>
      <c r="I19" s="2"/>
    </row>
    <row x14ac:dyDescent="0.25" r="20" customHeight="1" ht="17.25">
      <c r="A20" s="771" t="s">
        <v>4884</v>
      </c>
      <c r="B20" s="772"/>
      <c r="C20" s="773"/>
      <c r="D20" s="773"/>
      <c r="E20" s="304"/>
      <c r="F20" s="83"/>
      <c r="G20" s="2"/>
      <c r="H20" s="2"/>
      <c r="I20" s="2"/>
    </row>
    <row x14ac:dyDescent="0.25" r="21" customHeight="1" ht="17.25">
      <c r="A21" s="771" t="s">
        <v>4885</v>
      </c>
      <c r="B21" s="772"/>
      <c r="C21" s="773"/>
      <c r="D21" s="773"/>
      <c r="E21" s="304"/>
      <c r="F21" s="83"/>
      <c r="G21" s="2"/>
      <c r="H21" s="2"/>
      <c r="I21" s="2"/>
    </row>
    <row x14ac:dyDescent="0.25" r="22" customHeight="1" ht="17.25">
      <c r="A22" s="771" t="s">
        <v>4886</v>
      </c>
      <c r="B22" s="772"/>
      <c r="C22" s="773"/>
      <c r="D22" s="773"/>
      <c r="E22" s="304"/>
      <c r="F22" s="83"/>
      <c r="G22" s="2"/>
      <c r="H22" s="2"/>
      <c r="I22" s="2"/>
    </row>
    <row x14ac:dyDescent="0.25" r="23" customHeight="1" ht="17.25">
      <c r="A23" s="37"/>
      <c r="B23" s="83"/>
      <c r="C23" s="3"/>
      <c r="D23" s="3"/>
      <c r="E23" s="83"/>
      <c r="F23" s="83"/>
      <c r="G23" s="2"/>
      <c r="H23" s="2"/>
      <c r="I23" s="2"/>
    </row>
    <row x14ac:dyDescent="0.25" r="24" customHeight="1" ht="17.25">
      <c r="A24" s="37"/>
      <c r="B24" s="83"/>
      <c r="C24" s="3"/>
      <c r="D24" s="3"/>
      <c r="E24" s="83"/>
      <c r="F24" s="83"/>
      <c r="G24" s="2"/>
      <c r="H24" s="2"/>
      <c r="I24" s="2"/>
    </row>
    <row x14ac:dyDescent="0.25" r="25" customHeight="1" ht="17.25">
      <c r="A25" s="127" t="s">
        <v>4887</v>
      </c>
      <c r="B25" s="128"/>
      <c r="C25" s="144"/>
      <c r="D25" s="144"/>
      <c r="E25" s="128"/>
      <c r="F25" s="128"/>
      <c r="G25" s="2"/>
      <c r="H25" s="2"/>
      <c r="I25" s="2"/>
    </row>
    <row x14ac:dyDescent="0.25" r="26" customHeight="1" ht="17.25">
      <c r="A26" s="127" t="s">
        <v>4888</v>
      </c>
      <c r="B26" s="128"/>
      <c r="C26" s="144"/>
      <c r="D26" s="144"/>
      <c r="E26" s="128"/>
      <c r="F26" s="128"/>
      <c r="G26" s="2"/>
      <c r="H26" s="2"/>
      <c r="I26" s="2"/>
    </row>
    <row x14ac:dyDescent="0.25" r="27" customHeight="1" ht="17.25">
      <c r="A27" s="127" t="s">
        <v>4889</v>
      </c>
      <c r="B27" s="128"/>
      <c r="C27" s="144"/>
      <c r="D27" s="144"/>
      <c r="E27" s="128"/>
      <c r="F27" s="128"/>
      <c r="G27" s="2"/>
      <c r="H27" s="2"/>
      <c r="I27" s="2"/>
    </row>
    <row x14ac:dyDescent="0.25" r="28" customHeight="1" ht="17.25">
      <c r="A28" s="127" t="s">
        <v>4890</v>
      </c>
      <c r="B28" s="128"/>
      <c r="C28" s="144"/>
      <c r="D28" s="144"/>
      <c r="E28" s="128"/>
      <c r="F28" s="128"/>
      <c r="G28" s="2"/>
      <c r="H28" s="2"/>
      <c r="I28" s="2"/>
    </row>
    <row x14ac:dyDescent="0.25" r="29" customHeight="1" ht="17.25">
      <c r="A29" s="127" t="s">
        <v>4891</v>
      </c>
      <c r="B29" s="128"/>
      <c r="C29" s="144"/>
      <c r="D29" s="144"/>
      <c r="E29" s="128"/>
      <c r="F29" s="128"/>
      <c r="G29" s="2"/>
      <c r="H29" s="2"/>
      <c r="I29" s="2"/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2"/>
  <sheetViews>
    <sheetView workbookViewId="0"/>
  </sheetViews>
  <sheetFormatPr defaultRowHeight="15" x14ac:dyDescent="0.25"/>
  <cols>
    <col min="1" max="1" style="39" width="15.862142857142858" customWidth="1" bestFit="1"/>
    <col min="2" max="2" style="88" width="20.576428571428572" customWidth="1" bestFit="1"/>
    <col min="3" max="3" style="41" width="12.005" customWidth="1" bestFit="1"/>
    <col min="4" max="4" style="41" width="10.147857142857141" customWidth="1" bestFit="1"/>
    <col min="5" max="5" style="41" width="10.576428571428572" customWidth="1" bestFit="1"/>
    <col min="6" max="6" style="41" width="9.576428571428572" customWidth="1" bestFit="1"/>
    <col min="7" max="7" style="41" width="9.576428571428572" customWidth="1" bestFit="1"/>
    <col min="8" max="8" style="41" width="10.576428571428572" customWidth="1" bestFit="1"/>
    <col min="9" max="9" style="41" width="9.576428571428572" customWidth="1" bestFit="1"/>
    <col min="10" max="10" style="41" width="9.576428571428572" customWidth="1" bestFit="1"/>
    <col min="11" max="11" style="41" width="9.576428571428572" customWidth="1" bestFit="1"/>
    <col min="12" max="12" style="41" width="9.576428571428572" customWidth="1" bestFit="1"/>
    <col min="13" max="13" style="41" width="9.576428571428572" customWidth="1" bestFit="1"/>
    <col min="14" max="14" style="41" width="8.290714285714287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"/>
    </row>
    <row x14ac:dyDescent="0.25" r="3" customHeight="1" ht="17.25">
      <c r="A3" s="1" t="s">
        <v>4854</v>
      </c>
      <c r="B3" s="83"/>
      <c r="C3" s="3"/>
      <c r="D3" s="3"/>
      <c r="E3" s="3"/>
      <c r="F3" s="3"/>
      <c r="G3" s="3"/>
      <c r="H3" s="3"/>
      <c r="I3" s="3"/>
      <c r="J3" s="3"/>
      <c r="K3" s="94"/>
      <c r="L3" s="3"/>
      <c r="M3" s="3"/>
      <c r="N3" s="3"/>
      <c r="O3" s="2"/>
    </row>
    <row x14ac:dyDescent="0.25" r="4" customHeight="1" ht="17.25">
      <c r="A4" s="6" t="s">
        <v>4855</v>
      </c>
      <c r="B4" s="7"/>
      <c r="C4" s="8"/>
      <c r="D4" s="8"/>
      <c r="E4" s="8"/>
      <c r="F4" s="8"/>
      <c r="G4" s="8"/>
      <c r="H4" s="8"/>
      <c r="I4" s="753">
        <v>52000</v>
      </c>
      <c r="J4" s="753">
        <v>64000</v>
      </c>
      <c r="K4" s="753">
        <v>3500</v>
      </c>
      <c r="L4" s="753">
        <v>62000</v>
      </c>
      <c r="M4" s="754" t="s">
        <v>4856</v>
      </c>
      <c r="N4" s="8"/>
      <c r="O4" s="2"/>
    </row>
    <row x14ac:dyDescent="0.25" r="5" customHeight="1" ht="17.25">
      <c r="A5" s="6" t="s">
        <v>4857</v>
      </c>
      <c r="B5" s="7"/>
      <c r="C5" s="458">
        <v>60000</v>
      </c>
      <c r="D5" s="458">
        <v>62000</v>
      </c>
      <c r="E5" s="458">
        <v>200000</v>
      </c>
      <c r="F5" s="458">
        <v>64000</v>
      </c>
      <c r="G5" s="458">
        <v>30000</v>
      </c>
      <c r="H5" s="458">
        <v>150000</v>
      </c>
      <c r="I5" s="458">
        <v>51000</v>
      </c>
      <c r="J5" s="458">
        <v>68000</v>
      </c>
      <c r="K5" s="458">
        <v>52000</v>
      </c>
      <c r="L5" s="458">
        <v>66000</v>
      </c>
      <c r="M5" s="458"/>
      <c r="N5" s="8"/>
      <c r="O5" s="2"/>
    </row>
    <row x14ac:dyDescent="0.25" r="6" customHeight="1" ht="17.25">
      <c r="A6" s="550"/>
      <c r="B6" s="83"/>
      <c r="C6" s="137">
        <v>7800</v>
      </c>
      <c r="D6" s="137">
        <v>3500</v>
      </c>
      <c r="E6" s="137">
        <v>15000</v>
      </c>
      <c r="F6" s="137">
        <v>3500</v>
      </c>
      <c r="G6" s="137">
        <v>2700</v>
      </c>
      <c r="H6" s="137">
        <v>4300</v>
      </c>
      <c r="I6" s="137">
        <v>3700</v>
      </c>
      <c r="J6" s="137">
        <v>3700</v>
      </c>
      <c r="K6" s="137">
        <v>3700</v>
      </c>
      <c r="L6" s="137">
        <v>3500</v>
      </c>
      <c r="M6" s="137">
        <v>4500</v>
      </c>
      <c r="N6" s="3"/>
      <c r="O6" s="2"/>
    </row>
    <row x14ac:dyDescent="0.25" r="7" customHeight="1" ht="17.25">
      <c r="A7" s="231" t="s">
        <v>4</v>
      </c>
      <c r="B7" s="232" t="s">
        <v>5</v>
      </c>
      <c r="C7" s="267" t="s">
        <v>4858</v>
      </c>
      <c r="D7" s="268" t="s">
        <v>1448</v>
      </c>
      <c r="E7" s="268" t="s">
        <v>1864</v>
      </c>
      <c r="F7" s="268" t="s">
        <v>4432</v>
      </c>
      <c r="G7" s="268" t="s">
        <v>442</v>
      </c>
      <c r="H7" s="268" t="s">
        <v>75</v>
      </c>
      <c r="I7" s="268" t="s">
        <v>76</v>
      </c>
      <c r="J7" s="268" t="s">
        <v>358</v>
      </c>
      <c r="K7" s="268" t="s">
        <v>7</v>
      </c>
      <c r="L7" s="268" t="s">
        <v>8</v>
      </c>
      <c r="M7" s="268" t="s">
        <v>368</v>
      </c>
      <c r="N7" s="234"/>
      <c r="O7" s="2"/>
    </row>
    <row x14ac:dyDescent="0.25" r="8" customHeight="1" ht="17.25">
      <c r="A8" s="15" t="s">
        <v>4859</v>
      </c>
      <c r="B8" s="16" t="s">
        <v>4860</v>
      </c>
      <c r="C8" s="17">
        <v>308</v>
      </c>
      <c r="D8" s="17">
        <v>72</v>
      </c>
      <c r="E8" s="17">
        <v>72</v>
      </c>
      <c r="F8" s="17">
        <v>72</v>
      </c>
      <c r="G8" s="17">
        <v>220</v>
      </c>
      <c r="H8" s="36"/>
      <c r="I8" s="36"/>
      <c r="J8" s="36"/>
      <c r="K8" s="36"/>
      <c r="L8" s="36"/>
      <c r="M8" s="36"/>
      <c r="N8" s="36"/>
      <c r="O8" s="2"/>
    </row>
    <row x14ac:dyDescent="0.25" r="9" customHeight="1" ht="17.25">
      <c r="A9" s="15" t="s">
        <v>1428</v>
      </c>
      <c r="B9" s="16" t="s">
        <v>4861</v>
      </c>
      <c r="C9" s="36"/>
      <c r="D9" s="36"/>
      <c r="E9" s="36"/>
      <c r="F9" s="36"/>
      <c r="G9" s="36"/>
      <c r="H9" s="17">
        <v>60</v>
      </c>
      <c r="I9" s="17">
        <v>112</v>
      </c>
      <c r="J9" s="17">
        <v>60</v>
      </c>
      <c r="K9" s="17">
        <v>60</v>
      </c>
      <c r="L9" s="36"/>
      <c r="M9" s="36"/>
      <c r="N9" s="36"/>
      <c r="O9" s="2"/>
    </row>
    <row x14ac:dyDescent="0.25" r="10" customHeight="1" ht="17.25">
      <c r="A10" s="117" t="s">
        <v>4862</v>
      </c>
      <c r="B10" s="118" t="s">
        <v>4863</v>
      </c>
      <c r="C10" s="46"/>
      <c r="D10" s="46"/>
      <c r="E10" s="46"/>
      <c r="F10" s="46"/>
      <c r="G10" s="46"/>
      <c r="H10" s="46"/>
      <c r="I10" s="46"/>
      <c r="J10" s="138">
        <v>5</v>
      </c>
      <c r="K10" s="46"/>
      <c r="L10" s="138">
        <v>25</v>
      </c>
      <c r="M10" s="46"/>
      <c r="N10" s="46"/>
      <c r="O10" s="2"/>
    </row>
    <row x14ac:dyDescent="0.25" r="11" customHeight="1" ht="17.25">
      <c r="A11" s="21" t="s">
        <v>4409</v>
      </c>
      <c r="B11" s="22"/>
      <c r="C11" s="23">
        <f>SUM(C8:C10)</f>
      </c>
      <c r="D11" s="23">
        <f>SUM(D8:D10)</f>
      </c>
      <c r="E11" s="23">
        <f>SUM(E8:E10)</f>
      </c>
      <c r="F11" s="23">
        <f>SUM(F8:F10)</f>
      </c>
      <c r="G11" s="23">
        <f>SUM(G8:G10)</f>
      </c>
      <c r="H11" s="23">
        <f>SUM(H8:H10)</f>
      </c>
      <c r="I11" s="23">
        <f>SUM(I8:I10)</f>
      </c>
      <c r="J11" s="23">
        <f>SUM(J8:J10)</f>
      </c>
      <c r="K11" s="23">
        <f>SUM(K8:K10)</f>
      </c>
      <c r="L11" s="23">
        <f>SUM(L8:L10)</f>
      </c>
      <c r="M11" s="23">
        <f>SUM(M8:M10)</f>
      </c>
      <c r="N11" s="23">
        <f>SUM(N8:N10)</f>
      </c>
      <c r="O11" s="2"/>
    </row>
    <row x14ac:dyDescent="0.25" r="12" customHeight="1" ht="17.25">
      <c r="A12" s="33">
        <v>44471</v>
      </c>
      <c r="B12" s="34" t="s">
        <v>4864</v>
      </c>
      <c r="C12" s="19">
        <v>40</v>
      </c>
      <c r="D12" s="20"/>
      <c r="E12" s="20"/>
      <c r="F12" s="20"/>
      <c r="G12" s="20"/>
      <c r="H12" s="20"/>
      <c r="I12" s="20"/>
      <c r="J12" s="19">
        <v>104</v>
      </c>
      <c r="K12" s="19">
        <v>168</v>
      </c>
      <c r="L12" s="19">
        <v>104</v>
      </c>
      <c r="M12" s="19">
        <v>80</v>
      </c>
      <c r="N12" s="20"/>
      <c r="O12" s="2"/>
    </row>
    <row x14ac:dyDescent="0.25" r="13" customHeight="1" ht="17.25">
      <c r="A13" s="15" t="s">
        <v>1049</v>
      </c>
      <c r="B13" s="16" t="s">
        <v>14</v>
      </c>
      <c r="C13" s="17">
        <v>-176</v>
      </c>
      <c r="D13" s="17">
        <v>-18</v>
      </c>
      <c r="E13" s="18"/>
      <c r="F13" s="17">
        <v>-6</v>
      </c>
      <c r="G13" s="17">
        <v>-200</v>
      </c>
      <c r="H13" s="17">
        <v>-19</v>
      </c>
      <c r="I13" s="17">
        <v>-94</v>
      </c>
      <c r="J13" s="18"/>
      <c r="K13" s="18"/>
      <c r="L13" s="18"/>
      <c r="M13" s="18"/>
      <c r="N13" s="18"/>
      <c r="O13" s="2"/>
    </row>
    <row x14ac:dyDescent="0.25" r="14" customHeight="1" ht="17.25">
      <c r="A14" s="21" t="s">
        <v>4411</v>
      </c>
      <c r="B14" s="22"/>
      <c r="C14" s="23">
        <f>SUM(C11:C13)</f>
      </c>
      <c r="D14" s="23">
        <f>SUM(D11:D13)</f>
      </c>
      <c r="E14" s="23">
        <f>SUM(E11:E13)</f>
      </c>
      <c r="F14" s="23">
        <f>SUM(F11:F13)</f>
      </c>
      <c r="G14" s="23">
        <f>SUM(G11:G13)</f>
      </c>
      <c r="H14" s="23">
        <f>SUM(H11:H13)</f>
      </c>
      <c r="I14" s="23">
        <f>SUM(I11:I13)</f>
      </c>
      <c r="J14" s="23">
        <f>SUM(J11:J13)</f>
      </c>
      <c r="K14" s="23">
        <f>SUM(K11:K13)</f>
      </c>
      <c r="L14" s="23">
        <f>SUM(L11:L13)</f>
      </c>
      <c r="M14" s="23">
        <f>SUM(M11:M13)</f>
      </c>
      <c r="N14" s="23">
        <f>SUM(N11:N13)</f>
      </c>
      <c r="O14" s="2"/>
    </row>
    <row x14ac:dyDescent="0.25" r="15" customHeight="1" ht="17.25">
      <c r="A15" s="15">
        <v>44442</v>
      </c>
      <c r="B15" s="16" t="s">
        <v>14</v>
      </c>
      <c r="C15" s="17">
        <v>-63</v>
      </c>
      <c r="D15" s="17">
        <v>-6</v>
      </c>
      <c r="E15" s="17">
        <v>-24</v>
      </c>
      <c r="F15" s="17">
        <v>-7</v>
      </c>
      <c r="G15" s="18"/>
      <c r="H15" s="17">
        <v>-3</v>
      </c>
      <c r="I15" s="18"/>
      <c r="J15" s="17">
        <v>-2</v>
      </c>
      <c r="K15" s="18"/>
      <c r="L15" s="18"/>
      <c r="M15" s="18"/>
      <c r="N15" s="18"/>
      <c r="O15" s="2"/>
    </row>
    <row x14ac:dyDescent="0.25" r="16" customHeight="1" ht="17.25">
      <c r="A16" s="15" t="s">
        <v>1055</v>
      </c>
      <c r="B16" s="16" t="s">
        <v>14</v>
      </c>
      <c r="C16" s="18"/>
      <c r="D16" s="17">
        <v>-12</v>
      </c>
      <c r="E16" s="17">
        <v>-6</v>
      </c>
      <c r="F16" s="17">
        <v>-5</v>
      </c>
      <c r="G16" s="17">
        <v>-20</v>
      </c>
      <c r="H16" s="17">
        <v>-20</v>
      </c>
      <c r="I16" s="17">
        <v>-24</v>
      </c>
      <c r="J16" s="17">
        <v>-14</v>
      </c>
      <c r="K16" s="17">
        <v>-37</v>
      </c>
      <c r="L16" s="17">
        <v>-12</v>
      </c>
      <c r="M16" s="18"/>
      <c r="N16" s="18"/>
      <c r="O16" s="2"/>
    </row>
    <row x14ac:dyDescent="0.25" r="17" customHeight="1" ht="17.25">
      <c r="A17" s="15" t="s">
        <v>1363</v>
      </c>
      <c r="B17" s="16" t="s">
        <v>14</v>
      </c>
      <c r="C17" s="18"/>
      <c r="D17" s="17">
        <v>-4</v>
      </c>
      <c r="E17" s="17">
        <v>-12</v>
      </c>
      <c r="F17" s="17">
        <v>-28</v>
      </c>
      <c r="G17" s="18"/>
      <c r="H17" s="17">
        <v>-9</v>
      </c>
      <c r="I17" s="17">
        <v>-6</v>
      </c>
      <c r="J17" s="17">
        <v>-17</v>
      </c>
      <c r="K17" s="17">
        <v>-2</v>
      </c>
      <c r="L17" s="17">
        <v>-17</v>
      </c>
      <c r="M17" s="18"/>
      <c r="N17" s="18"/>
      <c r="O17" s="2"/>
    </row>
    <row x14ac:dyDescent="0.25" r="18" customHeight="1" ht="17.25">
      <c r="A18" s="21" t="s">
        <v>4412</v>
      </c>
      <c r="B18" s="22"/>
      <c r="C18" s="23">
        <f>SUM(C14:C17)</f>
      </c>
      <c r="D18" s="23">
        <f>SUM(D14:D17)</f>
      </c>
      <c r="E18" s="23">
        <f>SUM(E14:E17)</f>
      </c>
      <c r="F18" s="23">
        <f>SUM(F14:F17)</f>
      </c>
      <c r="G18" s="23">
        <f>SUM(G14:G17)</f>
      </c>
      <c r="H18" s="23">
        <f>SUM(H14:H17)</f>
      </c>
      <c r="I18" s="49">
        <f>SUM(I14:I17)</f>
      </c>
      <c r="J18" s="23">
        <f>SUM(J14:J17)</f>
      </c>
      <c r="K18" s="23">
        <f>SUM(K14:K17)</f>
      </c>
      <c r="L18" s="23">
        <f>SUM(L14:L17)</f>
      </c>
      <c r="M18" s="23">
        <f>SUM(M14:M17)</f>
      </c>
      <c r="N18" s="23">
        <f>SUM(N14:N17)</f>
      </c>
      <c r="O18" s="2"/>
    </row>
    <row x14ac:dyDescent="0.25" r="19" customHeight="1" ht="17.25">
      <c r="A19" s="15" t="s">
        <v>1061</v>
      </c>
      <c r="B19" s="16" t="s">
        <v>14</v>
      </c>
      <c r="C19" s="18"/>
      <c r="D19" s="17">
        <v>-3</v>
      </c>
      <c r="E19" s="18"/>
      <c r="F19" s="17">
        <v>-1</v>
      </c>
      <c r="G19" s="18"/>
      <c r="H19" s="17">
        <v>-5</v>
      </c>
      <c r="I19" s="18"/>
      <c r="J19" s="17">
        <v>-104</v>
      </c>
      <c r="K19" s="17">
        <v>-160</v>
      </c>
      <c r="L19" s="17">
        <v>-101</v>
      </c>
      <c r="M19" s="17">
        <v>-80</v>
      </c>
      <c r="N19" s="18"/>
      <c r="O19" s="2"/>
    </row>
    <row x14ac:dyDescent="0.25" r="20" customHeight="1" ht="17.25">
      <c r="A20" s="15" t="s">
        <v>1065</v>
      </c>
      <c r="B20" s="16" t="s">
        <v>14</v>
      </c>
      <c r="C20" s="17">
        <v>-105</v>
      </c>
      <c r="D20" s="17">
        <v>-27</v>
      </c>
      <c r="E20" s="17">
        <v>-28</v>
      </c>
      <c r="F20" s="17">
        <v>-7</v>
      </c>
      <c r="G20" s="18"/>
      <c r="H20" s="18"/>
      <c r="I20" s="18"/>
      <c r="J20" s="17">
        <v>-7</v>
      </c>
      <c r="K20" s="18"/>
      <c r="L20" s="18"/>
      <c r="M20" s="18"/>
      <c r="N20" s="18"/>
      <c r="O20" s="2"/>
    </row>
    <row x14ac:dyDescent="0.25" r="21" customHeight="1" ht="17.25">
      <c r="A21" s="21" t="s">
        <v>4413</v>
      </c>
      <c r="B21" s="22"/>
      <c r="C21" s="23">
        <f>SUM(C18:C20)</f>
      </c>
      <c r="D21" s="23">
        <f>SUM(D18:D20)</f>
      </c>
      <c r="E21" s="23">
        <f>SUM(E18:E20)</f>
      </c>
      <c r="F21" s="23">
        <f>SUM(F18:F20)</f>
      </c>
      <c r="G21" s="23">
        <f>SUM(G18:G20)</f>
      </c>
      <c r="H21" s="23">
        <f>SUM(H18:H20)</f>
      </c>
      <c r="I21" s="49">
        <f>SUM(I18:I20)</f>
      </c>
      <c r="J21" s="23">
        <f>SUM(J18:J20)</f>
      </c>
      <c r="K21" s="23">
        <f>SUM(K18:K20)</f>
      </c>
      <c r="L21" s="49">
        <f>SUM(L18:L20)</f>
      </c>
      <c r="M21" s="23">
        <f>SUM(M18:M20)</f>
      </c>
      <c r="N21" s="23">
        <f>SUM(N18:N20)</f>
      </c>
      <c r="O21" s="2"/>
    </row>
    <row x14ac:dyDescent="0.25" r="22" customHeight="1" ht="17.25">
      <c r="A22" s="15"/>
      <c r="B22" s="16"/>
      <c r="C22" s="18"/>
      <c r="D22" s="36"/>
      <c r="E22" s="18"/>
      <c r="F22" s="36"/>
      <c r="G22" s="18"/>
      <c r="H22" s="36"/>
      <c r="I22" s="18"/>
      <c r="J22" s="36"/>
      <c r="K22" s="18"/>
      <c r="L22" s="18"/>
      <c r="M22" s="18"/>
      <c r="N22" s="18"/>
      <c r="O22" s="2"/>
    </row>
    <row x14ac:dyDescent="0.25" r="23" customHeight="1" ht="17.25">
      <c r="A23" s="21" t="s">
        <v>4416</v>
      </c>
      <c r="B23" s="22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49">
        <f>SUM(I21:I22)</f>
      </c>
      <c r="J23" s="23">
        <f>SUM(J21:J22)</f>
      </c>
      <c r="K23" s="23">
        <f>SUM(K21:K22)</f>
      </c>
      <c r="L23" s="49">
        <f>SUM(L21:L22)</f>
      </c>
      <c r="M23" s="23">
        <f>SUM(M21:M22)</f>
      </c>
      <c r="N23" s="23">
        <f>SUM(N21:N22)</f>
      </c>
      <c r="O23" s="2"/>
    </row>
    <row x14ac:dyDescent="0.25" r="24" customHeight="1" ht="17.25">
      <c r="A24" s="15">
        <v>44233</v>
      </c>
      <c r="B24" s="16" t="s">
        <v>14</v>
      </c>
      <c r="C24" s="18"/>
      <c r="D24" s="17">
        <v>-1</v>
      </c>
      <c r="E24" s="18"/>
      <c r="F24" s="17">
        <v>-17</v>
      </c>
      <c r="G24" s="18"/>
      <c r="H24" s="17">
        <v>-1</v>
      </c>
      <c r="I24" s="18"/>
      <c r="J24" s="17">
        <v>-11</v>
      </c>
      <c r="K24" s="18"/>
      <c r="L24" s="18"/>
      <c r="M24" s="18"/>
      <c r="N24" s="18"/>
      <c r="O24" s="2"/>
    </row>
    <row x14ac:dyDescent="0.25" r="25" customHeight="1" ht="17.25">
      <c r="A25" s="123" t="s">
        <v>3002</v>
      </c>
      <c r="B25" s="124" t="s">
        <v>4865</v>
      </c>
      <c r="C25" s="18"/>
      <c r="D25" s="18"/>
      <c r="E25" s="18"/>
      <c r="F25" s="18"/>
      <c r="G25" s="18"/>
      <c r="H25" s="18"/>
      <c r="I25" s="103">
        <v>12</v>
      </c>
      <c r="J25" s="18"/>
      <c r="K25" s="18"/>
      <c r="L25" s="103">
        <v>1</v>
      </c>
      <c r="M25" s="18"/>
      <c r="N25" s="18"/>
      <c r="O25" s="4" t="s">
        <v>2743</v>
      </c>
    </row>
    <row x14ac:dyDescent="0.25" r="26" customHeight="1" ht="17.25">
      <c r="A26" s="15" t="s">
        <v>3002</v>
      </c>
      <c r="B26" s="16" t="s">
        <v>14</v>
      </c>
      <c r="C26" s="18"/>
      <c r="D26" s="17">
        <v>-1</v>
      </c>
      <c r="E26" s="17">
        <v>-2</v>
      </c>
      <c r="F26" s="17">
        <v>-1</v>
      </c>
      <c r="G26" s="18"/>
      <c r="H26" s="17">
        <v>-3</v>
      </c>
      <c r="I26" s="18"/>
      <c r="J26" s="17">
        <v>-14</v>
      </c>
      <c r="K26" s="17">
        <v>-17</v>
      </c>
      <c r="L26" s="18"/>
      <c r="M26" s="18"/>
      <c r="N26" s="18"/>
      <c r="O26" s="2"/>
    </row>
    <row x14ac:dyDescent="0.25" r="27" customHeight="1" ht="17.25">
      <c r="A27" s="21" t="s">
        <v>4424</v>
      </c>
      <c r="B27" s="22"/>
      <c r="C27" s="23">
        <f>SUM(C23:C26)</f>
      </c>
      <c r="D27" s="23">
        <f>SUM(D23:D26)</f>
      </c>
      <c r="E27" s="23">
        <f>SUM(E23:E26)</f>
      </c>
      <c r="F27" s="23">
        <f>SUM(F23:F26)</f>
      </c>
      <c r="G27" s="23">
        <f>SUM(G23:G26)</f>
      </c>
      <c r="H27" s="23">
        <f>SUM(H23:H26)</f>
      </c>
      <c r="I27" s="23">
        <f>SUM(I23:I26)</f>
      </c>
      <c r="J27" s="23">
        <f>SUM(J23:J26)</f>
      </c>
      <c r="K27" s="23">
        <f>SUM(K23:K26)</f>
      </c>
      <c r="L27" s="23">
        <f>SUM(L23:L26)</f>
      </c>
      <c r="M27" s="23">
        <f>SUM(M23:M26)</f>
      </c>
      <c r="N27" s="23">
        <f>SUM(N23:N26)</f>
      </c>
      <c r="O27" s="2"/>
    </row>
    <row x14ac:dyDescent="0.25" r="28" customHeight="1" ht="17.25">
      <c r="A28" s="15"/>
      <c r="B28" s="16"/>
      <c r="C28" s="18"/>
      <c r="D28" s="60"/>
      <c r="E28" s="60"/>
      <c r="F28" s="60"/>
      <c r="G28" s="18"/>
      <c r="H28" s="60"/>
      <c r="I28" s="18"/>
      <c r="J28" s="60"/>
      <c r="K28" s="60"/>
      <c r="L28" s="18"/>
      <c r="M28" s="18"/>
      <c r="N28" s="18"/>
      <c r="O28" s="2"/>
    </row>
    <row x14ac:dyDescent="0.25" r="29" customHeight="1" ht="17.25">
      <c r="A29" s="21" t="s">
        <v>4425</v>
      </c>
      <c r="B29" s="22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23">
        <f>SUM(J27:J28)</f>
      </c>
      <c r="K29" s="23">
        <f>SUM(K27:K28)</f>
      </c>
      <c r="L29" s="23">
        <f>SUM(L27:L28)</f>
      </c>
      <c r="M29" s="23">
        <f>SUM(M27:M28)</f>
      </c>
      <c r="N29" s="23">
        <f>SUM(N27:N28)</f>
      </c>
      <c r="O29" s="2"/>
    </row>
    <row x14ac:dyDescent="0.25" r="30" customHeight="1" ht="17.25">
      <c r="A30" s="15" t="s">
        <v>4866</v>
      </c>
      <c r="B30" s="16" t="s">
        <v>14</v>
      </c>
      <c r="C30" s="17">
        <v>-4</v>
      </c>
      <c r="D30" s="18"/>
      <c r="E30" s="18"/>
      <c r="F30" s="18"/>
      <c r="G30" s="18"/>
      <c r="H30" s="18"/>
      <c r="I30" s="18"/>
      <c r="J30" s="18"/>
      <c r="K30" s="17">
        <v>-11</v>
      </c>
      <c r="L30" s="18"/>
      <c r="M30" s="18"/>
      <c r="N30" s="18"/>
      <c r="O30" s="2"/>
    </row>
    <row x14ac:dyDescent="0.25" r="31" customHeight="1" ht="17.25">
      <c r="A31" s="21" t="s">
        <v>4426</v>
      </c>
      <c r="B31" s="22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23">
        <f>SUM(I29:I30)</f>
      </c>
      <c r="J31" s="23">
        <f>SUM(J29:J30)</f>
      </c>
      <c r="K31" s="23">
        <f>SUM(K29:K30)</f>
      </c>
      <c r="L31" s="23">
        <f>SUM(L29:L30)</f>
      </c>
      <c r="M31" s="23">
        <f>SUM(M29:M30)</f>
      </c>
      <c r="N31" s="23">
        <f>SUM(N29:N30)</f>
      </c>
      <c r="O31" s="2"/>
    </row>
    <row x14ac:dyDescent="0.25" r="32" customHeight="1" ht="17.25">
      <c r="A32" s="200"/>
      <c r="B32" s="201" t="s">
        <v>468</v>
      </c>
      <c r="C32" s="202"/>
      <c r="D32" s="202"/>
      <c r="E32" s="202"/>
      <c r="F32" s="202"/>
      <c r="G32" s="202"/>
      <c r="H32" s="202"/>
      <c r="I32" s="202"/>
      <c r="J32" s="202"/>
      <c r="K32" s="194">
        <v>-1</v>
      </c>
      <c r="L32" s="202"/>
      <c r="M32" s="202"/>
      <c r="N32" s="202"/>
      <c r="O32" s="32" t="s">
        <v>18</v>
      </c>
    </row>
    <row x14ac:dyDescent="0.25" r="33" customHeight="1" ht="17.25">
      <c r="A33" s="200"/>
      <c r="B33" s="201"/>
      <c r="C33" s="202"/>
      <c r="D33" s="58"/>
      <c r="E33" s="58"/>
      <c r="F33" s="58"/>
      <c r="G33" s="202"/>
      <c r="H33" s="58"/>
      <c r="I33" s="202"/>
      <c r="J33" s="58"/>
      <c r="K33" s="202"/>
      <c r="L33" s="202"/>
      <c r="M33" s="202"/>
      <c r="N33" s="202"/>
      <c r="O33" s="2"/>
    </row>
    <row x14ac:dyDescent="0.25" r="34" customHeight="1" ht="17.25">
      <c r="A34" s="117"/>
      <c r="B34" s="11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2"/>
    </row>
    <row x14ac:dyDescent="0.25" r="35" customHeight="1" ht="17.25">
      <c r="A35" s="755" t="s">
        <v>4867</v>
      </c>
      <c r="B35" s="751"/>
      <c r="C35" s="748">
        <v>308</v>
      </c>
      <c r="D35" s="748">
        <v>72</v>
      </c>
      <c r="E35" s="748">
        <v>72</v>
      </c>
      <c r="F35" s="748">
        <v>72</v>
      </c>
      <c r="G35" s="756"/>
      <c r="H35" s="756"/>
      <c r="I35" s="756"/>
      <c r="J35" s="756"/>
      <c r="K35" s="756"/>
      <c r="L35" s="756"/>
      <c r="M35" s="756"/>
      <c r="N35" s="757"/>
      <c r="O35" s="2"/>
    </row>
    <row x14ac:dyDescent="0.25" r="36" customHeight="1" ht="17.25">
      <c r="A36" s="758" t="s">
        <v>4868</v>
      </c>
      <c r="B36" s="759"/>
      <c r="C36" s="760"/>
      <c r="D36" s="760"/>
      <c r="E36" s="760"/>
      <c r="F36" s="760"/>
      <c r="G36" s="761">
        <v>220</v>
      </c>
      <c r="H36" s="762"/>
      <c r="I36" s="762"/>
      <c r="J36" s="762"/>
      <c r="K36" s="762"/>
      <c r="L36" s="762"/>
      <c r="M36" s="762"/>
      <c r="N36" s="763"/>
      <c r="O36" s="2"/>
    </row>
    <row x14ac:dyDescent="0.25" r="37" customHeight="1" ht="17.25">
      <c r="A37" s="185" t="s">
        <v>4869</v>
      </c>
      <c r="B37" s="186"/>
      <c r="C37" s="764"/>
      <c r="D37" s="764"/>
      <c r="E37" s="764"/>
      <c r="F37" s="764"/>
      <c r="G37" s="764"/>
      <c r="H37" s="578">
        <v>60</v>
      </c>
      <c r="I37" s="578">
        <v>112</v>
      </c>
      <c r="J37" s="578">
        <v>60</v>
      </c>
      <c r="K37" s="578">
        <v>60</v>
      </c>
      <c r="L37" s="577"/>
      <c r="M37" s="577"/>
      <c r="N37" s="765"/>
      <c r="O37" s="4" t="s">
        <v>4870</v>
      </c>
    </row>
    <row x14ac:dyDescent="0.25" r="38" customHeight="1" ht="17.25">
      <c r="A38" s="766" t="s">
        <v>4871</v>
      </c>
      <c r="B38" s="257"/>
      <c r="C38" s="767"/>
      <c r="D38" s="767"/>
      <c r="E38" s="767"/>
      <c r="F38" s="767"/>
      <c r="G38" s="767"/>
      <c r="H38" s="768"/>
      <c r="I38" s="768"/>
      <c r="J38" s="769">
        <v>5</v>
      </c>
      <c r="K38" s="768"/>
      <c r="L38" s="769">
        <v>25</v>
      </c>
      <c r="M38" s="768"/>
      <c r="N38" s="770"/>
      <c r="O38" s="2"/>
    </row>
    <row x14ac:dyDescent="0.25" r="39" customHeight="1" ht="17.25">
      <c r="A39" s="185" t="s">
        <v>4872</v>
      </c>
      <c r="B39" s="186"/>
      <c r="C39" s="471">
        <v>40</v>
      </c>
      <c r="D39" s="764"/>
      <c r="E39" s="764"/>
      <c r="F39" s="764"/>
      <c r="G39" s="764"/>
      <c r="H39" s="764"/>
      <c r="I39" s="764"/>
      <c r="J39" s="471">
        <v>104</v>
      </c>
      <c r="K39" s="471">
        <v>168</v>
      </c>
      <c r="L39" s="471">
        <v>104</v>
      </c>
      <c r="M39" s="471">
        <v>80</v>
      </c>
      <c r="N39" s="765"/>
      <c r="O39" s="2"/>
    </row>
    <row x14ac:dyDescent="0.25" r="40" customHeight="1" ht="17.25">
      <c r="A40" s="37"/>
      <c r="B40" s="83"/>
      <c r="C40" s="267" t="s">
        <v>4858</v>
      </c>
      <c r="D40" s="268" t="s">
        <v>1448</v>
      </c>
      <c r="E40" s="268" t="s">
        <v>1864</v>
      </c>
      <c r="F40" s="268" t="s">
        <v>4432</v>
      </c>
      <c r="G40" s="268" t="s">
        <v>442</v>
      </c>
      <c r="H40" s="268" t="s">
        <v>75</v>
      </c>
      <c r="I40" s="268" t="s">
        <v>76</v>
      </c>
      <c r="J40" s="268" t="s">
        <v>358</v>
      </c>
      <c r="K40" s="268" t="s">
        <v>7</v>
      </c>
      <c r="L40" s="268" t="s">
        <v>8</v>
      </c>
      <c r="M40" s="268" t="s">
        <v>368</v>
      </c>
      <c r="N40" s="234"/>
      <c r="O40" s="2"/>
    </row>
    <row x14ac:dyDescent="0.25" r="41" customHeight="1" ht="17.25">
      <c r="A41" s="487" t="s">
        <v>4873</v>
      </c>
      <c r="B41" s="488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2"/>
    </row>
    <row x14ac:dyDescent="0.25" r="42" customHeight="1" ht="17.25">
      <c r="A42" s="452" t="s">
        <v>4874</v>
      </c>
      <c r="B42" s="45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2"/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6"/>
  <sheetViews>
    <sheetView workbookViewId="0"/>
  </sheetViews>
  <sheetFormatPr defaultRowHeight="15" x14ac:dyDescent="0.25"/>
  <cols>
    <col min="1" max="1" style="115" width="15.862142857142858" customWidth="1" bestFit="1"/>
    <col min="2" max="2" style="40" width="20.576428571428572" customWidth="1" bestFit="1"/>
    <col min="3" max="3" style="116" width="17.576428571428572" customWidth="1" bestFit="1"/>
    <col min="4" max="4" style="116" width="10.147857142857141" customWidth="1" bestFit="1"/>
    <col min="5" max="5" style="116" width="10.147857142857141" customWidth="1" bestFit="1"/>
    <col min="6" max="6" style="116" width="15.862142857142858" customWidth="1" bestFit="1"/>
    <col min="7" max="7" style="116" width="9.576428571428572" customWidth="1" bestFit="1"/>
    <col min="8" max="8" style="116" width="10.290714285714287" customWidth="1" bestFit="1"/>
    <col min="9" max="9" style="116" width="10.147857142857141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2"/>
    </row>
    <row x14ac:dyDescent="0.25" r="3" customHeight="1" ht="17.25">
      <c r="A3" s="1" t="s">
        <v>4837</v>
      </c>
      <c r="B3" s="2"/>
      <c r="C3" s="3"/>
      <c r="D3" s="3"/>
      <c r="E3" s="3"/>
      <c r="F3" s="3"/>
      <c r="G3" s="3"/>
      <c r="H3" s="3"/>
      <c r="I3" s="3"/>
      <c r="J3" s="2"/>
    </row>
    <row x14ac:dyDescent="0.25" r="4" customHeight="1" ht="17.25">
      <c r="A4" s="6" t="s">
        <v>4838</v>
      </c>
      <c r="B4" s="7"/>
      <c r="C4" s="8"/>
      <c r="D4" s="8"/>
      <c r="E4" s="8"/>
      <c r="F4" s="8"/>
      <c r="G4" s="8"/>
      <c r="H4" s="8"/>
      <c r="I4" s="8"/>
      <c r="J4" s="2"/>
    </row>
    <row x14ac:dyDescent="0.25" r="5" customHeight="1" ht="17.25">
      <c r="A5" s="6" t="s">
        <v>4839</v>
      </c>
      <c r="B5" s="7"/>
      <c r="C5" s="365" t="s">
        <v>4840</v>
      </c>
      <c r="D5" s="458">
        <v>115000</v>
      </c>
      <c r="E5" s="458">
        <v>190000</v>
      </c>
      <c r="F5" s="365" t="s">
        <v>4841</v>
      </c>
      <c r="G5" s="458">
        <v>48000</v>
      </c>
      <c r="H5" s="458">
        <v>305000</v>
      </c>
      <c r="I5" s="458">
        <v>24000</v>
      </c>
      <c r="J5" s="2"/>
    </row>
    <row x14ac:dyDescent="0.25" r="6" customHeight="1" ht="17.25">
      <c r="A6" s="550"/>
      <c r="B6" s="2"/>
      <c r="C6" s="550">
        <v>5800</v>
      </c>
      <c r="D6" s="137">
        <v>8700</v>
      </c>
      <c r="E6" s="137">
        <v>17400</v>
      </c>
      <c r="F6" s="137">
        <v>2500</v>
      </c>
      <c r="G6" s="137">
        <v>3600</v>
      </c>
      <c r="H6" s="137">
        <v>21000</v>
      </c>
      <c r="I6" s="137">
        <v>2500</v>
      </c>
      <c r="J6" s="2"/>
    </row>
    <row x14ac:dyDescent="0.25" r="7" customHeight="1" ht="17.25">
      <c r="A7" s="231" t="s">
        <v>4</v>
      </c>
      <c r="B7" s="232" t="s">
        <v>5</v>
      </c>
      <c r="C7" s="267" t="s">
        <v>1866</v>
      </c>
      <c r="D7" s="268" t="s">
        <v>32</v>
      </c>
      <c r="E7" s="268" t="s">
        <v>31</v>
      </c>
      <c r="F7" s="268" t="s">
        <v>33</v>
      </c>
      <c r="G7" s="268" t="s">
        <v>7</v>
      </c>
      <c r="H7" s="268" t="s">
        <v>10</v>
      </c>
      <c r="I7" s="267" t="s">
        <v>1083</v>
      </c>
      <c r="J7" s="2"/>
    </row>
    <row x14ac:dyDescent="0.25" r="8" customHeight="1" ht="17.25">
      <c r="A8" s="117" t="s">
        <v>1043</v>
      </c>
      <c r="B8" s="118" t="s">
        <v>4842</v>
      </c>
      <c r="C8" s="138">
        <v>60</v>
      </c>
      <c r="D8" s="138">
        <v>60</v>
      </c>
      <c r="E8" s="46"/>
      <c r="F8" s="138">
        <v>600</v>
      </c>
      <c r="G8" s="46"/>
      <c r="H8" s="46"/>
      <c r="I8" s="46"/>
      <c r="J8" s="182" t="s">
        <v>4843</v>
      </c>
    </row>
    <row x14ac:dyDescent="0.25" r="9" customHeight="1" ht="17.25">
      <c r="A9" s="21" t="s">
        <v>4408</v>
      </c>
      <c r="B9" s="22"/>
      <c r="C9" s="23">
        <f>SUM(C8)</f>
      </c>
      <c r="D9" s="23">
        <f>SUM(D8)</f>
      </c>
      <c r="E9" s="112"/>
      <c r="F9" s="23">
        <f>SUM(F8)</f>
      </c>
      <c r="G9" s="112"/>
      <c r="H9" s="112"/>
      <c r="I9" s="112"/>
      <c r="J9" s="2"/>
    </row>
    <row x14ac:dyDescent="0.25" r="10" customHeight="1" ht="17.25">
      <c r="A10" s="33">
        <v>44440</v>
      </c>
      <c r="B10" s="34" t="s">
        <v>4844</v>
      </c>
      <c r="C10" s="35"/>
      <c r="D10" s="35"/>
      <c r="E10" s="35"/>
      <c r="F10" s="35"/>
      <c r="G10" s="19">
        <v>240</v>
      </c>
      <c r="H10" s="19">
        <v>100</v>
      </c>
      <c r="I10" s="35"/>
      <c r="J10" s="182" t="s">
        <v>4843</v>
      </c>
    </row>
    <row x14ac:dyDescent="0.25" r="11" customHeight="1" ht="17.25">
      <c r="A11" s="15" t="s">
        <v>835</v>
      </c>
      <c r="B11" s="16" t="s">
        <v>4845</v>
      </c>
      <c r="C11" s="17">
        <v>150</v>
      </c>
      <c r="D11" s="36"/>
      <c r="E11" s="17">
        <v>30</v>
      </c>
      <c r="F11" s="17">
        <v>150</v>
      </c>
      <c r="G11" s="36"/>
      <c r="H11" s="36"/>
      <c r="I11" s="17">
        <v>300</v>
      </c>
      <c r="J11" s="182" t="s">
        <v>4843</v>
      </c>
    </row>
    <row x14ac:dyDescent="0.25" r="12" customHeight="1" ht="17.25">
      <c r="A12" s="15" t="s">
        <v>1046</v>
      </c>
      <c r="B12" s="16" t="s">
        <v>4846</v>
      </c>
      <c r="C12" s="17">
        <v>100</v>
      </c>
      <c r="D12" s="36"/>
      <c r="E12" s="17">
        <v>250</v>
      </c>
      <c r="F12" s="17">
        <v>150</v>
      </c>
      <c r="G12" s="36"/>
      <c r="H12" s="36"/>
      <c r="I12" s="17">
        <v>400</v>
      </c>
      <c r="J12" s="182" t="s">
        <v>4843</v>
      </c>
    </row>
    <row x14ac:dyDescent="0.25" r="13" customHeight="1" ht="17.25">
      <c r="A13" s="21" t="s">
        <v>4409</v>
      </c>
      <c r="B13" s="22"/>
      <c r="C13" s="23">
        <f>SUM(C9:C12)</f>
      </c>
      <c r="D13" s="23">
        <f>SUM(D9:D12)</f>
      </c>
      <c r="E13" s="23">
        <f>SUM(E9:E12)</f>
      </c>
      <c r="F13" s="23">
        <f>SUM(F9:F12)</f>
      </c>
      <c r="G13" s="23">
        <f>SUM(G9:G12)</f>
      </c>
      <c r="H13" s="23">
        <f>SUM(H9:H12)</f>
      </c>
      <c r="I13" s="23">
        <f>SUM(I9:I12)</f>
      </c>
      <c r="J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2"/>
    </row>
    <row x14ac:dyDescent="0.25" r="15" customHeight="1" ht="17.25">
      <c r="A15" s="21" t="s">
        <v>4411</v>
      </c>
      <c r="B15" s="22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2"/>
    </row>
    <row x14ac:dyDescent="0.25" r="17" customHeight="1" ht="17.25">
      <c r="A17" s="21" t="s">
        <v>4412</v>
      </c>
      <c r="B17" s="22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"/>
    </row>
    <row x14ac:dyDescent="0.25" r="18" customHeight="1" ht="17.25">
      <c r="A18" s="221"/>
      <c r="B18" s="155"/>
      <c r="C18" s="223"/>
      <c r="D18" s="223"/>
      <c r="E18" s="223"/>
      <c r="F18" s="223"/>
      <c r="G18" s="223"/>
      <c r="H18" s="223"/>
      <c r="I18" s="223"/>
      <c r="J18" s="2"/>
    </row>
    <row x14ac:dyDescent="0.25" r="19" customHeight="1" ht="17.25">
      <c r="A19" s="21" t="s">
        <v>4413</v>
      </c>
      <c r="B19" s="22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"/>
    </row>
    <row x14ac:dyDescent="0.25" r="20" customHeight="1" ht="17.25">
      <c r="A20" s="15">
        <v>44260</v>
      </c>
      <c r="B20" s="16" t="s">
        <v>14</v>
      </c>
      <c r="C20" s="17">
        <v>-64</v>
      </c>
      <c r="D20" s="17">
        <v>-4</v>
      </c>
      <c r="E20" s="17">
        <v>-6</v>
      </c>
      <c r="F20" s="17">
        <v>-175</v>
      </c>
      <c r="G20" s="18"/>
      <c r="H20" s="18"/>
      <c r="I20" s="17">
        <v>-82</v>
      </c>
      <c r="J20" s="2"/>
    </row>
    <row x14ac:dyDescent="0.25" r="21" customHeight="1" ht="17.25">
      <c r="A21" s="15" t="s">
        <v>742</v>
      </c>
      <c r="B21" s="16" t="s">
        <v>14</v>
      </c>
      <c r="C21" s="17">
        <v>-11</v>
      </c>
      <c r="D21" s="17">
        <v>-15</v>
      </c>
      <c r="E21" s="17">
        <v>-10</v>
      </c>
      <c r="F21" s="17">
        <v>-100</v>
      </c>
      <c r="G21" s="18"/>
      <c r="H21" s="17">
        <v>-13</v>
      </c>
      <c r="I21" s="18"/>
      <c r="J21" s="2"/>
    </row>
    <row x14ac:dyDescent="0.25" r="22" customHeight="1" ht="17.25">
      <c r="A22" s="15" t="s">
        <v>4847</v>
      </c>
      <c r="B22" s="16" t="s">
        <v>14</v>
      </c>
      <c r="C22" s="17">
        <v>-13</v>
      </c>
      <c r="D22" s="17">
        <v>-2</v>
      </c>
      <c r="E22" s="17">
        <v>-153</v>
      </c>
      <c r="F22" s="17">
        <v>-131</v>
      </c>
      <c r="G22" s="18"/>
      <c r="H22" s="18"/>
      <c r="I22" s="17">
        <v>-209</v>
      </c>
      <c r="J22" s="2"/>
    </row>
    <row x14ac:dyDescent="0.25" r="23" customHeight="1" ht="17.25">
      <c r="A23" s="15" t="s">
        <v>4847</v>
      </c>
      <c r="B23" s="16" t="s">
        <v>14</v>
      </c>
      <c r="C23" s="17">
        <v>-74</v>
      </c>
      <c r="D23" s="18"/>
      <c r="E23" s="18"/>
      <c r="F23" s="17">
        <v>-150</v>
      </c>
      <c r="G23" s="17">
        <v>-200</v>
      </c>
      <c r="H23" s="18"/>
      <c r="I23" s="17">
        <v>-215</v>
      </c>
      <c r="J23" s="2"/>
    </row>
    <row x14ac:dyDescent="0.25" r="24" customHeight="1" ht="17.25">
      <c r="A24" s="21" t="s">
        <v>4416</v>
      </c>
      <c r="B24" s="22"/>
      <c r="C24" s="23">
        <f>SUM(C19:C23)</f>
      </c>
      <c r="D24" s="23">
        <f>SUM(D19:D23)</f>
      </c>
      <c r="E24" s="23">
        <f>SUM(E19:E23)</f>
      </c>
      <c r="F24" s="23">
        <f>SUM(F19:F23)</f>
      </c>
      <c r="G24" s="23">
        <f>SUM(G19:G23)</f>
      </c>
      <c r="H24" s="23">
        <f>SUM(H19:H23)</f>
      </c>
      <c r="I24" s="23">
        <f>SUM(I19:I23)</f>
      </c>
      <c r="J24" s="2"/>
    </row>
    <row x14ac:dyDescent="0.25" r="25" customHeight="1" ht="17.25">
      <c r="A25" s="15" t="s">
        <v>3004</v>
      </c>
      <c r="B25" s="16" t="s">
        <v>14</v>
      </c>
      <c r="C25" s="17">
        <v>-31</v>
      </c>
      <c r="D25" s="17">
        <v>-4</v>
      </c>
      <c r="E25" s="18"/>
      <c r="F25" s="17">
        <v>-122</v>
      </c>
      <c r="G25" s="17">
        <v>-40</v>
      </c>
      <c r="H25" s="17">
        <v>-17</v>
      </c>
      <c r="I25" s="17">
        <v>-44</v>
      </c>
      <c r="J25" s="2"/>
    </row>
    <row x14ac:dyDescent="0.25" r="26" customHeight="1" ht="17.25">
      <c r="A26" s="15" t="s">
        <v>4848</v>
      </c>
      <c r="B26" s="16" t="s">
        <v>14</v>
      </c>
      <c r="C26" s="17">
        <v>-22</v>
      </c>
      <c r="D26" s="18"/>
      <c r="E26" s="18"/>
      <c r="F26" s="17">
        <v>-173</v>
      </c>
      <c r="G26" s="18"/>
      <c r="H26" s="17">
        <v>-1</v>
      </c>
      <c r="I26" s="17">
        <v>-13</v>
      </c>
      <c r="J26" s="2"/>
    </row>
    <row x14ac:dyDescent="0.25" r="27" customHeight="1" ht="17.25">
      <c r="A27" s="21" t="s">
        <v>4424</v>
      </c>
      <c r="B27" s="22"/>
      <c r="C27" s="23">
        <f>SUM(C24:C26)</f>
      </c>
      <c r="D27" s="23">
        <f>SUM(D24:D26)</f>
      </c>
      <c r="E27" s="23">
        <f>SUM(E24:E26)</f>
      </c>
      <c r="F27" s="23">
        <f>SUM(F24:F26)</f>
      </c>
      <c r="G27" s="23">
        <f>SUM(G24:G26)</f>
      </c>
      <c r="H27" s="23">
        <f>SUM(H24:H26)</f>
      </c>
      <c r="I27" s="23">
        <f>SUM(I24:I26)</f>
      </c>
      <c r="J27" s="2"/>
    </row>
    <row x14ac:dyDescent="0.25" r="28" customHeight="1" ht="17.25">
      <c r="A28" s="15">
        <v>44537</v>
      </c>
      <c r="B28" s="16" t="s">
        <v>14</v>
      </c>
      <c r="C28" s="17">
        <v>-19</v>
      </c>
      <c r="D28" s="17">
        <v>-33</v>
      </c>
      <c r="E28" s="17">
        <v>-67</v>
      </c>
      <c r="F28" s="17">
        <v>-40</v>
      </c>
      <c r="G28" s="18"/>
      <c r="H28" s="17">
        <v>-27</v>
      </c>
      <c r="I28" s="17">
        <v>-9</v>
      </c>
      <c r="J28" s="2"/>
    </row>
    <row x14ac:dyDescent="0.25" r="29" customHeight="1" ht="17.25">
      <c r="A29" s="21" t="s">
        <v>4425</v>
      </c>
      <c r="B29" s="22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2"/>
    </row>
    <row x14ac:dyDescent="0.25" r="30" customHeight="1" ht="17.25">
      <c r="A30" s="117" t="s">
        <v>145</v>
      </c>
      <c r="B30" s="118" t="s">
        <v>14</v>
      </c>
      <c r="C30" s="138">
        <v>-11</v>
      </c>
      <c r="D30" s="98"/>
      <c r="E30" s="98"/>
      <c r="F30" s="138">
        <v>-9</v>
      </c>
      <c r="G30" s="98"/>
      <c r="H30" s="138">
        <v>-37</v>
      </c>
      <c r="I30" s="98"/>
      <c r="J30" s="2"/>
    </row>
    <row x14ac:dyDescent="0.25" r="31" customHeight="1" ht="17.25">
      <c r="A31" s="117" t="s">
        <v>149</v>
      </c>
      <c r="B31" s="118" t="s">
        <v>14</v>
      </c>
      <c r="C31" s="138">
        <v>-2</v>
      </c>
      <c r="D31" s="138">
        <v>-2</v>
      </c>
      <c r="E31" s="138">
        <v>-44</v>
      </c>
      <c r="F31" s="98"/>
      <c r="G31" s="98"/>
      <c r="H31" s="138">
        <v>-1</v>
      </c>
      <c r="I31" s="98"/>
      <c r="J31" s="2"/>
    </row>
    <row x14ac:dyDescent="0.25" r="32" customHeight="1" ht="17.25">
      <c r="A32" s="21" t="s">
        <v>4426</v>
      </c>
      <c r="B32" s="22"/>
      <c r="C32" s="23">
        <f>SUM(C29:C31)</f>
      </c>
      <c r="D32" s="23">
        <f>SUM(D29:D31)</f>
      </c>
      <c r="E32" s="23">
        <f>SUM(E29:E31)</f>
      </c>
      <c r="F32" s="23">
        <f>SUM(F29:F31)</f>
      </c>
      <c r="G32" s="23">
        <f>SUM(G29:G31)</f>
      </c>
      <c r="H32" s="23">
        <f>SUM(H29:H31)</f>
      </c>
      <c r="I32" s="23">
        <f>SUM(I29:I31)</f>
      </c>
      <c r="J32" s="2"/>
    </row>
    <row x14ac:dyDescent="0.25" r="33" customHeight="1" ht="17.25">
      <c r="A33" s="117">
        <v>44205</v>
      </c>
      <c r="B33" s="118" t="s">
        <v>14</v>
      </c>
      <c r="C33" s="138">
        <v>-39</v>
      </c>
      <c r="D33" s="98"/>
      <c r="E33" s="98"/>
      <c r="F33" s="98"/>
      <c r="G33" s="98"/>
      <c r="H33" s="138">
        <v>-4</v>
      </c>
      <c r="I33" s="138">
        <v>-40</v>
      </c>
      <c r="J33" s="2"/>
    </row>
    <row x14ac:dyDescent="0.25" r="34" customHeight="1" ht="17.25">
      <c r="A34" s="117" t="s">
        <v>105</v>
      </c>
      <c r="B34" s="118" t="s">
        <v>14</v>
      </c>
      <c r="C34" s="138">
        <v>-26</v>
      </c>
      <c r="D34" s="98"/>
      <c r="E34" s="98"/>
      <c r="F34" s="98"/>
      <c r="G34" s="98"/>
      <c r="H34" s="98"/>
      <c r="I34" s="138">
        <v>-88</v>
      </c>
      <c r="J34" s="2"/>
    </row>
    <row x14ac:dyDescent="0.25" r="35" customHeight="1" ht="17.25">
      <c r="A35" s="117" t="s">
        <v>153</v>
      </c>
      <c r="B35" s="118" t="s">
        <v>14</v>
      </c>
      <c r="C35" s="138">
        <v>-8</v>
      </c>
      <c r="D35" s="98"/>
      <c r="E35" s="98"/>
      <c r="F35" s="98"/>
      <c r="G35" s="98"/>
      <c r="H35" s="98"/>
      <c r="I35" s="98"/>
      <c r="J35" s="2"/>
    </row>
    <row x14ac:dyDescent="0.25" r="36" customHeight="1" ht="17.25">
      <c r="A36" s="21" t="s">
        <v>4427</v>
      </c>
      <c r="B36" s="22"/>
      <c r="C36" s="49">
        <f>SUM(C32:C35)</f>
      </c>
      <c r="D36" s="23">
        <f>SUM(D32:D35)</f>
      </c>
      <c r="E36" s="23">
        <f>SUM(E32:E35)</f>
      </c>
      <c r="F36" s="23">
        <f>SUM(F32:F35)</f>
      </c>
      <c r="G36" s="23">
        <f>SUM(G32:G35)</f>
      </c>
      <c r="H36" s="23">
        <f>SUM(H32:H35)</f>
      </c>
      <c r="I36" s="23">
        <f>SUM(I32:I35)</f>
      </c>
      <c r="J36" s="2"/>
    </row>
    <row x14ac:dyDescent="0.25" r="37" customHeight="1" ht="17.25">
      <c r="A37" s="117"/>
      <c r="B37" s="118"/>
      <c r="C37" s="46"/>
      <c r="D37" s="98"/>
      <c r="E37" s="98"/>
      <c r="F37" s="98"/>
      <c r="G37" s="98"/>
      <c r="H37" s="98"/>
      <c r="I37" s="98"/>
      <c r="J37" s="2"/>
    </row>
    <row x14ac:dyDescent="0.25" r="38" customHeight="1" ht="17.25">
      <c r="A38" s="117"/>
      <c r="B38" s="118"/>
      <c r="C38" s="46"/>
      <c r="D38" s="46"/>
      <c r="E38" s="46"/>
      <c r="F38" s="46"/>
      <c r="G38" s="46"/>
      <c r="H38" s="46"/>
      <c r="I38" s="46"/>
      <c r="J38" s="2"/>
    </row>
    <row x14ac:dyDescent="0.25" r="39" customHeight="1" ht="17.25">
      <c r="A39" s="247"/>
      <c r="B39" s="248"/>
      <c r="C39" s="745">
        <f>SUM(C32:C35)</f>
      </c>
      <c r="D39" s="472">
        <f>SUM(D32:D35)</f>
      </c>
      <c r="E39" s="472">
        <f>SUM(E32:E35)</f>
      </c>
      <c r="F39" s="472">
        <f>SUM(F32:F35)</f>
      </c>
      <c r="G39" s="472">
        <f>SUM(G32:G35)</f>
      </c>
      <c r="H39" s="472">
        <f>SUM(H32:H35)</f>
      </c>
      <c r="I39" s="472">
        <f>SUM(I32:I35)</f>
      </c>
      <c r="J39" s="2"/>
    </row>
    <row x14ac:dyDescent="0.25" r="40" customHeight="1" ht="17.25">
      <c r="A40" s="746" t="s">
        <v>4849</v>
      </c>
      <c r="B40" s="747"/>
      <c r="C40" s="748">
        <f>SUM(C8)</f>
      </c>
      <c r="D40" s="748">
        <f>SUM(D8)</f>
      </c>
      <c r="E40" s="749"/>
      <c r="F40" s="748">
        <f>SUM(F8)</f>
      </c>
      <c r="G40" s="749"/>
      <c r="H40" s="749"/>
      <c r="I40" s="750"/>
      <c r="J40" s="2"/>
    </row>
    <row x14ac:dyDescent="0.25" r="41" customHeight="1" ht="17.25">
      <c r="A41" s="746" t="s">
        <v>4850</v>
      </c>
      <c r="B41" s="747"/>
      <c r="C41" s="749"/>
      <c r="D41" s="749"/>
      <c r="E41" s="749"/>
      <c r="F41" s="749"/>
      <c r="G41" s="749"/>
      <c r="H41" s="748">
        <f>SUM(H10)</f>
      </c>
      <c r="I41" s="750"/>
      <c r="J41" s="2"/>
    </row>
    <row x14ac:dyDescent="0.25" r="42" customHeight="1" ht="17.25">
      <c r="A42" s="746" t="s">
        <v>4851</v>
      </c>
      <c r="B42" s="747"/>
      <c r="C42" s="749"/>
      <c r="D42" s="749"/>
      <c r="E42" s="749"/>
      <c r="F42" s="749"/>
      <c r="G42" s="748">
        <f>SUM(G10)</f>
      </c>
      <c r="H42" s="749"/>
      <c r="I42" s="750"/>
      <c r="J42" s="2"/>
    </row>
    <row x14ac:dyDescent="0.25" r="43" customHeight="1" ht="17.25">
      <c r="A43" s="746" t="s">
        <v>4852</v>
      </c>
      <c r="B43" s="747"/>
      <c r="C43" s="748">
        <f>SUM(C11)</f>
      </c>
      <c r="D43" s="749"/>
      <c r="E43" s="748">
        <f>SUM(E11)</f>
      </c>
      <c r="F43" s="748">
        <f>SUM(F11)</f>
      </c>
      <c r="G43" s="749"/>
      <c r="H43" s="749"/>
      <c r="I43" s="748">
        <f>SUM(I11)</f>
      </c>
      <c r="J43" s="2"/>
    </row>
    <row x14ac:dyDescent="0.25" r="44" customHeight="1" ht="17.25">
      <c r="A44" s="746" t="s">
        <v>4853</v>
      </c>
      <c r="B44" s="751"/>
      <c r="C44" s="748">
        <f>SUM(C12)</f>
      </c>
      <c r="D44" s="752"/>
      <c r="E44" s="748">
        <f>SUM(E12)</f>
      </c>
      <c r="F44" s="748">
        <f>SUM(F12)</f>
      </c>
      <c r="G44" s="752"/>
      <c r="H44" s="752"/>
      <c r="I44" s="748">
        <f>SUM(I12)</f>
      </c>
      <c r="J44" s="2"/>
    </row>
    <row x14ac:dyDescent="0.25" r="45" customHeight="1" ht="17.25">
      <c r="A45" s="37"/>
      <c r="B45" s="2"/>
      <c r="C45" s="3"/>
      <c r="D45" s="3"/>
      <c r="E45" s="3"/>
      <c r="F45" s="3"/>
      <c r="G45" s="3"/>
      <c r="H45" s="3"/>
      <c r="I45" s="3"/>
      <c r="J45" s="2"/>
    </row>
    <row x14ac:dyDescent="0.25" r="46" customHeight="1" ht="17.25">
      <c r="A46" s="37"/>
      <c r="B46" s="2"/>
      <c r="C46" s="267" t="s">
        <v>1866</v>
      </c>
      <c r="D46" s="268" t="s">
        <v>32</v>
      </c>
      <c r="E46" s="268" t="s">
        <v>31</v>
      </c>
      <c r="F46" s="268" t="s">
        <v>33</v>
      </c>
      <c r="G46" s="268" t="s">
        <v>7</v>
      </c>
      <c r="H46" s="268" t="s">
        <v>10</v>
      </c>
      <c r="I46" s="267" t="s">
        <v>1083</v>
      </c>
      <c r="J46" s="2"/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9"/>
  <sheetViews>
    <sheetView workbookViewId="0"/>
  </sheetViews>
  <sheetFormatPr defaultRowHeight="15" x14ac:dyDescent="0.25"/>
  <cols>
    <col min="1" max="1" style="39" width="11.005" customWidth="1" bestFit="1"/>
    <col min="2" max="2" style="88" width="23.719285714285714" customWidth="1" bestFit="1"/>
    <col min="3" max="3" style="116" width="14.005" customWidth="1" bestFit="1"/>
    <col min="4" max="4" style="116" width="10.862142857142858" customWidth="1" bestFit="1"/>
    <col min="5" max="5" style="88" width="8.290714285714287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83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x14ac:dyDescent="0.25" r="2" customHeight="1" ht="17.25">
      <c r="A2" s="1"/>
      <c r="B2" s="83"/>
      <c r="C2" s="3"/>
      <c r="D2" s="3"/>
      <c r="E2" s="83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x14ac:dyDescent="0.25" r="3" customHeight="1" ht="17.25">
      <c r="A3" s="1" t="s">
        <v>4598</v>
      </c>
      <c r="B3" s="83"/>
      <c r="C3" s="3"/>
      <c r="D3" s="3"/>
      <c r="E3" s="83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x14ac:dyDescent="0.25" r="4" customHeight="1" ht="17.25">
      <c r="A4" s="6" t="s">
        <v>4808</v>
      </c>
      <c r="B4" s="7"/>
      <c r="C4" s="8"/>
      <c r="D4" s="8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x14ac:dyDescent="0.25" r="5" customHeight="1" ht="17.25">
      <c r="A5" s="6" t="s">
        <v>4809</v>
      </c>
      <c r="B5" s="7"/>
      <c r="C5" s="8"/>
      <c r="D5" s="8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x14ac:dyDescent="0.25" r="6" customHeight="1" ht="17.25">
      <c r="A6" s="550"/>
      <c r="B6" s="83"/>
      <c r="C6" s="137">
        <v>11000</v>
      </c>
      <c r="D6" s="137">
        <v>1800</v>
      </c>
      <c r="E6" s="83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x14ac:dyDescent="0.25" r="7" customHeight="1" ht="17.25">
      <c r="A7" s="231" t="s">
        <v>4</v>
      </c>
      <c r="B7" s="232" t="s">
        <v>5</v>
      </c>
      <c r="C7" s="268" t="s">
        <v>4810</v>
      </c>
      <c r="D7" s="268" t="s">
        <v>1083</v>
      </c>
      <c r="E7" s="493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x14ac:dyDescent="0.25" r="8" customHeight="1" ht="17.25">
      <c r="A8" s="117" t="s">
        <v>4811</v>
      </c>
      <c r="B8" s="118" t="s">
        <v>4812</v>
      </c>
      <c r="C8" s="138">
        <v>400</v>
      </c>
      <c r="D8" s="138">
        <v>1000</v>
      </c>
      <c r="E8" s="248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x14ac:dyDescent="0.25" r="9" customHeight="1" ht="17.25">
      <c r="A9" s="21" t="s">
        <v>4813</v>
      </c>
      <c r="B9" s="47"/>
      <c r="C9" s="23">
        <f>SUM(C8)</f>
      </c>
      <c r="D9" s="23">
        <f>SUM(D8)</f>
      </c>
      <c r="E9" s="22"/>
      <c r="F9" s="182" t="s">
        <v>4814</v>
      </c>
      <c r="G9" s="2"/>
      <c r="H9" s="2"/>
      <c r="I9" s="2"/>
      <c r="J9" s="2"/>
      <c r="K9" s="2"/>
      <c r="L9" s="2"/>
      <c r="M9" s="2"/>
      <c r="N9" s="2"/>
      <c r="O9" s="2"/>
      <c r="P9" s="2"/>
    </row>
    <row x14ac:dyDescent="0.25" r="10" customHeight="1" ht="17.25">
      <c r="A10" s="24"/>
      <c r="B10" s="25"/>
      <c r="C10" s="45"/>
      <c r="D10" s="45"/>
      <c r="E10" s="25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x14ac:dyDescent="0.25" r="11" customHeight="1" ht="17.25">
      <c r="A11" s="21" t="s">
        <v>4815</v>
      </c>
      <c r="B11" s="47"/>
      <c r="C11" s="23">
        <f>SUM(C9:C10)</f>
      </c>
      <c r="D11" s="23">
        <f>SUM(D9:D10)</f>
      </c>
      <c r="E11" s="2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x14ac:dyDescent="0.25" r="12" customHeight="1" ht="17.25">
      <c r="A12" s="15"/>
      <c r="B12" s="16"/>
      <c r="C12" s="60"/>
      <c r="D12" s="60"/>
      <c r="E12" s="124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x14ac:dyDescent="0.25" r="13" customHeight="1" ht="17.25">
      <c r="A13" s="21" t="s">
        <v>4816</v>
      </c>
      <c r="B13" s="47"/>
      <c r="C13" s="23">
        <f>SUM(C11:C12)</f>
      </c>
      <c r="D13" s="23">
        <f>SUM(D11:D12)</f>
      </c>
      <c r="E13" s="2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x14ac:dyDescent="0.25" r="14" customHeight="1" ht="17.25">
      <c r="A14" s="15"/>
      <c r="B14" s="16"/>
      <c r="C14" s="60"/>
      <c r="D14" s="60"/>
      <c r="E14" s="124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x14ac:dyDescent="0.25" r="15" customHeight="1" ht="17.25">
      <c r="A15" s="21" t="s">
        <v>4817</v>
      </c>
      <c r="B15" s="47"/>
      <c r="C15" s="23">
        <f>SUM(C13:C14)</f>
      </c>
      <c r="D15" s="23">
        <f>SUM(D13:D14)</f>
      </c>
      <c r="E15" s="2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x14ac:dyDescent="0.25" r="16" customHeight="1" ht="17.25">
      <c r="A16" s="15"/>
      <c r="B16" s="16"/>
      <c r="C16" s="60"/>
      <c r="D16" s="60"/>
      <c r="E16" s="124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x14ac:dyDescent="0.25" r="17" customHeight="1" ht="17.25">
      <c r="A17" s="21" t="s">
        <v>4818</v>
      </c>
      <c r="B17" s="47"/>
      <c r="C17" s="23">
        <f>SUM(C15:C16)</f>
      </c>
      <c r="D17" s="23">
        <f>SUM(D15:D16)</f>
      </c>
      <c r="E17" s="2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x14ac:dyDescent="0.25" r="18" customHeight="1" ht="17.25">
      <c r="A18" s="200"/>
      <c r="B18" s="201"/>
      <c r="C18" s="58"/>
      <c r="D18" s="58"/>
      <c r="E18" s="20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x14ac:dyDescent="0.25" r="19" customHeight="1" ht="17.25">
      <c r="A19" s="21" t="s">
        <v>4819</v>
      </c>
      <c r="B19" s="47"/>
      <c r="C19" s="23">
        <f>SUM(C17:C18)</f>
      </c>
      <c r="D19" s="23">
        <f>SUM(D17:D18)</f>
      </c>
      <c r="E19" s="2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x14ac:dyDescent="0.25" r="20" customHeight="1" ht="17.25">
      <c r="A20" s="200"/>
      <c r="B20" s="201"/>
      <c r="C20" s="58"/>
      <c r="D20" s="58"/>
      <c r="E20" s="201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x14ac:dyDescent="0.25" r="21" customHeight="1" ht="17.25">
      <c r="A21" s="21" t="s">
        <v>4820</v>
      </c>
      <c r="B21" s="47"/>
      <c r="C21" s="23">
        <f>SUM(C19:C20)</f>
      </c>
      <c r="D21" s="23">
        <f>SUM(D19:D20)</f>
      </c>
      <c r="E21" s="22"/>
      <c r="F21" s="143" t="s">
        <v>242</v>
      </c>
      <c r="G21" s="2"/>
      <c r="H21" s="2"/>
      <c r="I21" s="2"/>
      <c r="J21" s="2"/>
      <c r="K21" s="2"/>
      <c r="L21" s="2"/>
      <c r="M21" s="2"/>
      <c r="N21" s="2"/>
      <c r="O21" s="2"/>
      <c r="P21" s="2"/>
    </row>
    <row x14ac:dyDescent="0.25" r="22" customHeight="1" ht="17.25">
      <c r="A22" s="200"/>
      <c r="B22" s="201"/>
      <c r="C22" s="58"/>
      <c r="D22" s="58"/>
      <c r="E22" s="201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x14ac:dyDescent="0.25" r="23" customHeight="1" ht="17.25">
      <c r="A23" s="21" t="s">
        <v>4821</v>
      </c>
      <c r="B23" s="47"/>
      <c r="C23" s="23">
        <f>SUM(C21:C22)</f>
      </c>
      <c r="D23" s="23">
        <f>SUM(D21:D22)</f>
      </c>
      <c r="E23" s="22"/>
      <c r="F23" s="143" t="s">
        <v>242</v>
      </c>
      <c r="G23" s="2"/>
      <c r="H23" s="2"/>
      <c r="I23" s="2"/>
      <c r="J23" s="2"/>
      <c r="K23" s="2"/>
      <c r="L23" s="2"/>
      <c r="M23" s="2"/>
      <c r="N23" s="2"/>
      <c r="O23" s="2"/>
      <c r="P23" s="2"/>
    </row>
    <row x14ac:dyDescent="0.25" r="24" customHeight="1" ht="17.25">
      <c r="A24" s="200"/>
      <c r="B24" s="201"/>
      <c r="C24" s="58"/>
      <c r="D24" s="58"/>
      <c r="E24" s="201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x14ac:dyDescent="0.25" r="25" customHeight="1" ht="17.25">
      <c r="A25" s="21" t="s">
        <v>4822</v>
      </c>
      <c r="B25" s="47"/>
      <c r="C25" s="23">
        <f>SUM(C23:C24)</f>
      </c>
      <c r="D25" s="23">
        <f>SUM(D23:D24)</f>
      </c>
      <c r="E25" s="22"/>
      <c r="F25" s="143" t="s">
        <v>242</v>
      </c>
      <c r="G25" s="2"/>
      <c r="H25" s="2"/>
      <c r="I25" s="2"/>
      <c r="J25" s="2"/>
      <c r="K25" s="2"/>
      <c r="L25" s="2"/>
      <c r="M25" s="2"/>
      <c r="N25" s="2"/>
      <c r="O25" s="2"/>
      <c r="P25" s="2"/>
    </row>
    <row x14ac:dyDescent="0.25" r="26" customHeight="1" ht="17.25">
      <c r="A26" s="15">
        <v>44839</v>
      </c>
      <c r="B26" s="16" t="s">
        <v>14</v>
      </c>
      <c r="C26" s="36"/>
      <c r="D26" s="17">
        <v>-441</v>
      </c>
      <c r="E26" s="16"/>
      <c r="F26" s="182" t="s">
        <v>4823</v>
      </c>
      <c r="G26" s="2"/>
      <c r="H26" s="2"/>
      <c r="I26" s="2"/>
      <c r="J26" s="2"/>
      <c r="K26" s="2"/>
      <c r="L26" s="2"/>
      <c r="M26" s="2"/>
      <c r="N26" s="2"/>
      <c r="O26" s="2"/>
      <c r="P26" s="2"/>
    </row>
    <row x14ac:dyDescent="0.25" r="27" customHeight="1" ht="17.25">
      <c r="A27" s="21" t="s">
        <v>4824</v>
      </c>
      <c r="B27" s="47"/>
      <c r="C27" s="23">
        <f>SUM(C25:C26)</f>
      </c>
      <c r="D27" s="23">
        <f>SUM(D25:D26)</f>
      </c>
      <c r="E27" s="22"/>
      <c r="F27" s="143" t="s">
        <v>242</v>
      </c>
      <c r="G27" s="2"/>
      <c r="H27" s="2"/>
      <c r="I27" s="2"/>
      <c r="J27" s="2"/>
      <c r="K27" s="2"/>
      <c r="L27" s="2"/>
      <c r="M27" s="2"/>
      <c r="N27" s="2"/>
      <c r="O27" s="2"/>
      <c r="P27" s="2"/>
    </row>
    <row x14ac:dyDescent="0.25" r="28" customHeight="1" ht="17.25">
      <c r="A28" s="15" t="s">
        <v>494</v>
      </c>
      <c r="B28" s="16" t="s">
        <v>14</v>
      </c>
      <c r="C28" s="17">
        <v>-262</v>
      </c>
      <c r="D28" s="17">
        <v>-559</v>
      </c>
      <c r="E28" s="124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x14ac:dyDescent="0.25" r="29" customHeight="1" ht="17.25">
      <c r="A29" s="21" t="s">
        <v>4825</v>
      </c>
      <c r="B29" s="47"/>
      <c r="C29" s="23">
        <f>SUM(C27:C28)</f>
      </c>
      <c r="D29" s="23">
        <f>SUM(D27:D28)</f>
      </c>
      <c r="E29" s="22"/>
      <c r="F29" s="143" t="s">
        <v>242</v>
      </c>
      <c r="G29" s="2"/>
      <c r="H29" s="2"/>
      <c r="I29" s="2"/>
      <c r="J29" s="2"/>
      <c r="K29" s="2"/>
      <c r="L29" s="2"/>
      <c r="M29" s="2"/>
      <c r="N29" s="2"/>
      <c r="O29" s="2"/>
      <c r="P29" s="2"/>
    </row>
    <row x14ac:dyDescent="0.25" r="30" customHeight="1" ht="17.25">
      <c r="A30" s="221"/>
      <c r="B30" s="222"/>
      <c r="C30" s="325"/>
      <c r="D30" s="325"/>
      <c r="E30" s="155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x14ac:dyDescent="0.25" r="31" customHeight="1" ht="17.25">
      <c r="A31" s="21" t="s">
        <v>4826</v>
      </c>
      <c r="B31" s="47"/>
      <c r="C31" s="23">
        <f>SUM(C29:C30)</f>
      </c>
      <c r="D31" s="23">
        <f>SUM(D29:D30)</f>
      </c>
      <c r="E31" s="22"/>
      <c r="F31" s="143" t="s">
        <v>242</v>
      </c>
      <c r="G31" s="2"/>
      <c r="H31" s="2"/>
      <c r="I31" s="2"/>
      <c r="J31" s="2"/>
      <c r="K31" s="2"/>
      <c r="L31" s="2"/>
      <c r="M31" s="2"/>
      <c r="N31" s="2"/>
      <c r="O31" s="2"/>
      <c r="P31" s="2"/>
    </row>
    <row x14ac:dyDescent="0.25" r="32" customHeight="1" ht="17.25">
      <c r="A32" s="15" t="s">
        <v>1516</v>
      </c>
      <c r="B32" s="16" t="s">
        <v>14</v>
      </c>
      <c r="C32" s="17">
        <v>-117</v>
      </c>
      <c r="D32" s="36"/>
      <c r="E32" s="16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x14ac:dyDescent="0.25" r="33" customHeight="1" ht="17.25">
      <c r="A33" s="15">
        <v>44720</v>
      </c>
      <c r="B33" s="16" t="s">
        <v>14</v>
      </c>
      <c r="C33" s="17">
        <v>-23</v>
      </c>
      <c r="D33" s="36"/>
      <c r="E33" s="16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x14ac:dyDescent="0.25" r="34" customHeight="1" ht="17.25">
      <c r="A34" s="21" t="s">
        <v>4827</v>
      </c>
      <c r="B34" s="47"/>
      <c r="C34" s="49">
        <f>SUM(C31:C33)</f>
      </c>
      <c r="D34" s="23">
        <f>SUM(D32:D33)</f>
      </c>
      <c r="E34" s="22"/>
      <c r="F34" s="143" t="s">
        <v>242</v>
      </c>
      <c r="G34" s="2"/>
      <c r="H34" s="2"/>
      <c r="I34" s="2"/>
      <c r="J34" s="2"/>
      <c r="K34" s="2"/>
      <c r="L34" s="2"/>
      <c r="M34" s="2"/>
      <c r="N34" s="2"/>
      <c r="O34" s="2"/>
      <c r="P34" s="2"/>
    </row>
    <row x14ac:dyDescent="0.25" r="35" customHeight="1" ht="17.25">
      <c r="A35" s="15">
        <v>44813</v>
      </c>
      <c r="B35" s="16" t="s">
        <v>14</v>
      </c>
      <c r="C35" s="17">
        <v>-18</v>
      </c>
      <c r="D35" s="36"/>
      <c r="E35" s="16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</row>
    <row x14ac:dyDescent="0.25" r="36" customHeight="1" ht="17.25">
      <c r="A36" s="200"/>
      <c r="B36" s="201"/>
      <c r="C36" s="58"/>
      <c r="D36" s="58"/>
      <c r="E36" s="20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</row>
    <row x14ac:dyDescent="0.25" r="37" customHeight="1" ht="17.25">
      <c r="A37" s="200"/>
      <c r="B37" s="201"/>
      <c r="C37" s="58"/>
      <c r="D37" s="58"/>
      <c r="E37" s="20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</row>
    <row x14ac:dyDescent="0.25" r="38" customHeight="1" ht="17.25">
      <c r="A38" s="15"/>
      <c r="B38" s="16"/>
      <c r="C38" s="111"/>
      <c r="D38" s="18"/>
      <c r="E38" s="124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</row>
    <row x14ac:dyDescent="0.25" r="39" customHeight="1" ht="17.25">
      <c r="A39" s="37"/>
      <c r="B39" s="83"/>
      <c r="C39" s="3"/>
      <c r="D39" s="3"/>
      <c r="E39" s="8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</row>
    <row x14ac:dyDescent="0.25" r="40" customHeight="1" ht="17.25">
      <c r="A40" s="127" t="s">
        <v>4828</v>
      </c>
      <c r="B40" s="128"/>
      <c r="C40" s="144"/>
      <c r="D40" s="3"/>
      <c r="E40" s="456" t="s">
        <v>4829</v>
      </c>
      <c r="F40" s="456"/>
      <c r="G40" s="456"/>
      <c r="H40" s="456"/>
      <c r="I40" s="456"/>
      <c r="J40" s="456"/>
      <c r="K40" s="456"/>
      <c r="L40" s="456"/>
      <c r="M40" s="456"/>
      <c r="N40" s="456"/>
      <c r="O40" s="199"/>
      <c r="P40" s="199"/>
    </row>
    <row x14ac:dyDescent="0.25" r="41" customHeight="1" ht="17.25">
      <c r="A41" s="127" t="s">
        <v>4830</v>
      </c>
      <c r="B41" s="128"/>
      <c r="C41" s="144"/>
      <c r="D41" s="3"/>
      <c r="E41" s="8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</row>
    <row x14ac:dyDescent="0.25" r="42" customHeight="1" ht="17.25">
      <c r="A42" s="127" t="s">
        <v>4831</v>
      </c>
      <c r="B42" s="128"/>
      <c r="C42" s="144"/>
      <c r="D42" s="3"/>
      <c r="E42" s="8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</row>
    <row x14ac:dyDescent="0.25" r="43" customHeight="1" ht="17.25">
      <c r="A43" s="127" t="s">
        <v>4832</v>
      </c>
      <c r="B43" s="128"/>
      <c r="C43" s="144"/>
      <c r="D43" s="3"/>
      <c r="E43" s="8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</row>
    <row x14ac:dyDescent="0.25" r="44" customHeight="1" ht="17.25">
      <c r="A44" s="127" t="s">
        <v>4833</v>
      </c>
      <c r="B44" s="128"/>
      <c r="C44" s="144"/>
      <c r="D44" s="3"/>
      <c r="E44" s="8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</row>
    <row x14ac:dyDescent="0.25" r="45" customHeight="1" ht="17.25">
      <c r="A45" s="127" t="s">
        <v>4834</v>
      </c>
      <c r="B45" s="128"/>
      <c r="C45" s="144"/>
      <c r="D45" s="3"/>
      <c r="E45" s="8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</row>
    <row x14ac:dyDescent="0.25" r="46" customHeight="1" ht="17.25">
      <c r="A46" s="37"/>
      <c r="B46" s="83"/>
      <c r="C46" s="3"/>
      <c r="D46" s="3"/>
      <c r="E46" s="8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</row>
    <row x14ac:dyDescent="0.25" r="47" customHeight="1" ht="17.25">
      <c r="A47" s="37"/>
      <c r="B47" s="83"/>
      <c r="C47" s="3"/>
      <c r="D47" s="3"/>
      <c r="E47" s="8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</row>
    <row x14ac:dyDescent="0.25" r="48" customHeight="1" ht="17.25">
      <c r="A48" s="1" t="s">
        <v>4835</v>
      </c>
      <c r="B48" s="4"/>
      <c r="C48" s="5"/>
      <c r="D48" s="5"/>
      <c r="E48" s="4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</row>
    <row x14ac:dyDescent="0.25" r="49" customHeight="1" ht="17.25">
      <c r="A49" s="1" t="s">
        <v>4836</v>
      </c>
      <c r="B49" s="4"/>
      <c r="C49" s="5"/>
      <c r="D49" s="5"/>
      <c r="E49" s="4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0"/>
  <sheetViews>
    <sheetView workbookViewId="0"/>
  </sheetViews>
  <sheetFormatPr defaultRowHeight="15" x14ac:dyDescent="0.25"/>
  <cols>
    <col min="1" max="1" style="39" width="11.005" customWidth="1" bestFit="1"/>
    <col min="2" max="2" style="40" width="20.576428571428572" customWidth="1" bestFit="1"/>
    <col min="3" max="3" style="41" width="12.576428571428572" customWidth="1" bestFit="1"/>
    <col min="4" max="4" style="41" width="12.576428571428572" customWidth="1" bestFit="1"/>
    <col min="5" max="5" style="41" width="12.576428571428572" customWidth="1" bestFit="1"/>
    <col min="6" max="6" style="41" width="12.576428571428572" customWidth="1" bestFit="1"/>
    <col min="7" max="7" style="40" width="8.290714285714287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2"/>
      <c r="H1" s="2"/>
    </row>
    <row x14ac:dyDescent="0.25" r="2" customHeight="1" ht="17.25">
      <c r="A2" s="1"/>
      <c r="B2" s="2"/>
      <c r="C2" s="3"/>
      <c r="D2" s="3"/>
      <c r="E2" s="3"/>
      <c r="F2" s="3"/>
      <c r="G2" s="2"/>
      <c r="H2" s="2"/>
    </row>
    <row x14ac:dyDescent="0.25" r="3" customHeight="1" ht="17.25">
      <c r="A3" s="1" t="s">
        <v>3958</v>
      </c>
      <c r="B3" s="2"/>
      <c r="C3" s="3"/>
      <c r="D3" s="3"/>
      <c r="E3" s="3"/>
      <c r="F3" s="3"/>
      <c r="G3" s="2"/>
      <c r="H3" s="2"/>
    </row>
    <row x14ac:dyDescent="0.25" r="4" customHeight="1" ht="17.25">
      <c r="A4" s="6" t="s">
        <v>4752</v>
      </c>
      <c r="B4" s="7"/>
      <c r="C4" s="218"/>
      <c r="D4" s="218"/>
      <c r="E4" s="218"/>
      <c r="F4" s="218"/>
      <c r="G4" s="368"/>
      <c r="H4" s="2"/>
    </row>
    <row x14ac:dyDescent="0.25" r="5" customHeight="1" ht="17.25">
      <c r="A5" s="550"/>
      <c r="B5" s="2"/>
      <c r="C5" s="137">
        <v>18000</v>
      </c>
      <c r="D5" s="137">
        <v>40000</v>
      </c>
      <c r="E5" s="137">
        <v>2500</v>
      </c>
      <c r="F5" s="3"/>
      <c r="G5" s="2"/>
      <c r="H5" s="2"/>
    </row>
    <row x14ac:dyDescent="0.25" r="6" customHeight="1" ht="17.25">
      <c r="A6" s="231" t="s">
        <v>4</v>
      </c>
      <c r="B6" s="232" t="s">
        <v>5</v>
      </c>
      <c r="C6" s="268" t="s">
        <v>10</v>
      </c>
      <c r="D6" s="268" t="s">
        <v>428</v>
      </c>
      <c r="E6" s="268" t="s">
        <v>442</v>
      </c>
      <c r="F6" s="268" t="s">
        <v>1977</v>
      </c>
      <c r="G6" s="493"/>
      <c r="H6" s="2"/>
    </row>
    <row x14ac:dyDescent="0.25" r="7" customHeight="1" ht="17.25">
      <c r="A7" s="15" t="s">
        <v>4796</v>
      </c>
      <c r="B7" s="16" t="s">
        <v>4797</v>
      </c>
      <c r="C7" s="17">
        <v>6</v>
      </c>
      <c r="D7" s="17">
        <v>6</v>
      </c>
      <c r="E7" s="36"/>
      <c r="F7" s="36"/>
      <c r="G7" s="124"/>
      <c r="H7" s="2"/>
    </row>
    <row x14ac:dyDescent="0.25" r="8" customHeight="1" ht="17.25">
      <c r="A8" s="117" t="s">
        <v>4167</v>
      </c>
      <c r="B8" s="118" t="s">
        <v>4798</v>
      </c>
      <c r="C8" s="46"/>
      <c r="D8" s="46"/>
      <c r="E8" s="472">
        <v>319</v>
      </c>
      <c r="F8" s="46"/>
      <c r="G8" s="248"/>
      <c r="H8" s="2"/>
    </row>
    <row x14ac:dyDescent="0.25" r="9" customHeight="1" ht="17.25">
      <c r="A9" s="21" t="s">
        <v>4779</v>
      </c>
      <c r="B9" s="22"/>
      <c r="C9" s="23">
        <f>SUM(C7:C8)</f>
      </c>
      <c r="D9" s="23">
        <f>SUM(D7:D8)</f>
      </c>
      <c r="E9" s="23">
        <f>SUM(E7:E8)</f>
      </c>
      <c r="F9" s="352"/>
      <c r="G9" s="22"/>
      <c r="H9" s="2"/>
    </row>
    <row x14ac:dyDescent="0.25" r="10" customHeight="1" ht="17.25">
      <c r="A10" s="28" t="s">
        <v>495</v>
      </c>
      <c r="B10" s="193" t="s">
        <v>17</v>
      </c>
      <c r="C10" s="31"/>
      <c r="D10" s="31"/>
      <c r="E10" s="30">
        <v>-54</v>
      </c>
      <c r="F10" s="31"/>
      <c r="G10" s="29"/>
      <c r="H10" s="2"/>
    </row>
    <row x14ac:dyDescent="0.25" r="11" customHeight="1" ht="17.25">
      <c r="A11" s="21" t="s">
        <v>4780</v>
      </c>
      <c r="B11" s="22"/>
      <c r="C11" s="23">
        <f>SUM(C9:C10)</f>
      </c>
      <c r="D11" s="23">
        <f>SUM(D9:D10)</f>
      </c>
      <c r="E11" s="23">
        <f>SUM(E9:E10)</f>
      </c>
      <c r="F11" s="352"/>
      <c r="G11" s="22"/>
      <c r="H11" s="2"/>
    </row>
    <row x14ac:dyDescent="0.25" r="12" customHeight="1" ht="17.25">
      <c r="A12" s="28">
        <v>44626</v>
      </c>
      <c r="B12" s="193" t="s">
        <v>4799</v>
      </c>
      <c r="C12" s="31"/>
      <c r="D12" s="31"/>
      <c r="E12" s="31"/>
      <c r="F12" s="30">
        <v>15</v>
      </c>
      <c r="G12" s="29"/>
      <c r="H12" s="32" t="s">
        <v>4800</v>
      </c>
    </row>
    <row x14ac:dyDescent="0.25" r="13" customHeight="1" ht="17.25">
      <c r="A13" s="15" t="s">
        <v>537</v>
      </c>
      <c r="B13" s="16" t="s">
        <v>14</v>
      </c>
      <c r="C13" s="18"/>
      <c r="D13" s="18"/>
      <c r="E13" s="17">
        <v>-126</v>
      </c>
      <c r="F13" s="18"/>
      <c r="G13" s="124"/>
      <c r="H13" s="2"/>
    </row>
    <row x14ac:dyDescent="0.25" r="14" customHeight="1" ht="17.25">
      <c r="A14" s="21" t="s">
        <v>4768</v>
      </c>
      <c r="B14" s="22"/>
      <c r="C14" s="23">
        <f>SUM(C11:C13)</f>
      </c>
      <c r="D14" s="23">
        <f>SUM(D11:D13)</f>
      </c>
      <c r="E14" s="23">
        <f>SUM(E11:E13)</f>
      </c>
      <c r="F14" s="49">
        <f>SUM(F11:F13)</f>
      </c>
      <c r="G14" s="149"/>
      <c r="H14" s="2"/>
    </row>
    <row x14ac:dyDescent="0.25" r="15" customHeight="1" ht="17.25">
      <c r="A15" s="15" t="s">
        <v>1616</v>
      </c>
      <c r="B15" s="16" t="s">
        <v>14</v>
      </c>
      <c r="C15" s="36"/>
      <c r="D15" s="36"/>
      <c r="E15" s="17">
        <v>-66</v>
      </c>
      <c r="F15" s="36"/>
      <c r="G15" s="16"/>
      <c r="H15" s="2"/>
    </row>
    <row x14ac:dyDescent="0.25" r="16" customHeight="1" ht="17.25">
      <c r="A16" s="15" t="s">
        <v>1516</v>
      </c>
      <c r="B16" s="16" t="s">
        <v>14</v>
      </c>
      <c r="C16" s="17">
        <v>-6</v>
      </c>
      <c r="D16" s="17">
        <v>-6</v>
      </c>
      <c r="E16" s="17">
        <v>-10</v>
      </c>
      <c r="F16" s="36"/>
      <c r="G16" s="16"/>
      <c r="H16" s="2"/>
    </row>
    <row x14ac:dyDescent="0.25" r="17" customHeight="1" ht="17.25">
      <c r="A17" s="21" t="s">
        <v>4769</v>
      </c>
      <c r="B17" s="22"/>
      <c r="C17" s="23">
        <f>SUM(C14:C16)</f>
      </c>
      <c r="D17" s="23">
        <f>SUM(D14:D16)</f>
      </c>
      <c r="E17" s="23">
        <f>SUM(E14:E16)</f>
      </c>
      <c r="F17" s="49">
        <f>SUM(F14:F16)</f>
      </c>
      <c r="G17" s="149"/>
      <c r="H17" s="7" t="s">
        <v>4801</v>
      </c>
    </row>
    <row x14ac:dyDescent="0.25" r="18" customHeight="1" ht="17.25">
      <c r="A18" s="15">
        <v>44873</v>
      </c>
      <c r="B18" s="16" t="s">
        <v>14</v>
      </c>
      <c r="C18" s="36"/>
      <c r="D18" s="36"/>
      <c r="E18" s="17">
        <v>-21</v>
      </c>
      <c r="F18" s="36"/>
      <c r="G18" s="16"/>
      <c r="H18" s="2"/>
    </row>
    <row x14ac:dyDescent="0.25" r="19" customHeight="1" ht="17.25">
      <c r="A19" s="200"/>
      <c r="B19" s="201" t="s">
        <v>17</v>
      </c>
      <c r="C19" s="202"/>
      <c r="D19" s="202"/>
      <c r="E19" s="194">
        <v>-42</v>
      </c>
      <c r="F19" s="202"/>
      <c r="G19" s="201"/>
      <c r="H19" s="32" t="s">
        <v>18</v>
      </c>
    </row>
    <row x14ac:dyDescent="0.25" r="20" customHeight="1" ht="17.25">
      <c r="A20" s="15"/>
      <c r="B20" s="16"/>
      <c r="C20" s="36"/>
      <c r="D20" s="36"/>
      <c r="E20" s="36"/>
      <c r="F20" s="36"/>
      <c r="G20" s="16"/>
      <c r="H20" s="2"/>
    </row>
    <row x14ac:dyDescent="0.25" r="21" customHeight="1" ht="17.25">
      <c r="A21" s="200"/>
      <c r="B21" s="201"/>
      <c r="C21" s="58"/>
      <c r="D21" s="58"/>
      <c r="E21" s="58"/>
      <c r="F21" s="58"/>
      <c r="G21" s="201"/>
      <c r="H21" s="2"/>
    </row>
    <row x14ac:dyDescent="0.25" r="22" customHeight="1" ht="17.25">
      <c r="A22" s="15"/>
      <c r="B22" s="16"/>
      <c r="C22" s="103">
        <f>SUM(C17:C19)</f>
      </c>
      <c r="D22" s="103">
        <f>SUM(D17:D19)</f>
      </c>
      <c r="E22" s="103">
        <f>SUM(E17:E19)</f>
      </c>
      <c r="F22" s="18"/>
      <c r="G22" s="124"/>
      <c r="H22" s="2"/>
    </row>
    <row x14ac:dyDescent="0.25" r="23" customHeight="1" ht="17.25">
      <c r="A23" s="37"/>
      <c r="B23" s="2"/>
      <c r="C23" s="3"/>
      <c r="D23" s="3"/>
      <c r="E23" s="3"/>
      <c r="F23" s="3"/>
      <c r="G23" s="2"/>
      <c r="H23" s="2"/>
    </row>
    <row x14ac:dyDescent="0.25" r="24" customHeight="1" ht="17.25">
      <c r="A24" s="742" t="s">
        <v>4802</v>
      </c>
      <c r="B24" s="743"/>
      <c r="C24" s="744"/>
      <c r="D24" s="744"/>
      <c r="E24" s="744"/>
      <c r="F24" s="744"/>
      <c r="G24" s="304"/>
      <c r="H24" s="2"/>
    </row>
    <row x14ac:dyDescent="0.25" r="25" customHeight="1" ht="17.25">
      <c r="A25" s="742" t="s">
        <v>4803</v>
      </c>
      <c r="B25" s="743"/>
      <c r="C25" s="744"/>
      <c r="D25" s="744"/>
      <c r="E25" s="744"/>
      <c r="F25" s="744"/>
      <c r="G25" s="304"/>
      <c r="H25" s="2"/>
    </row>
    <row x14ac:dyDescent="0.25" r="26" customHeight="1" ht="17.25">
      <c r="A26" s="742" t="s">
        <v>4804</v>
      </c>
      <c r="B26" s="743"/>
      <c r="C26" s="744"/>
      <c r="D26" s="744"/>
      <c r="E26" s="744"/>
      <c r="F26" s="744"/>
      <c r="G26" s="304"/>
      <c r="H26" s="2"/>
    </row>
    <row x14ac:dyDescent="0.25" r="27" customHeight="1" ht="17.25">
      <c r="A27" s="37"/>
      <c r="B27" s="2"/>
      <c r="C27" s="3"/>
      <c r="D27" s="3"/>
      <c r="E27" s="3"/>
      <c r="F27" s="3"/>
      <c r="G27" s="2"/>
      <c r="H27" s="2"/>
    </row>
    <row x14ac:dyDescent="0.25" r="28" customHeight="1" ht="17.25">
      <c r="A28" s="127" t="s">
        <v>4805</v>
      </c>
      <c r="B28" s="128"/>
      <c r="C28" s="144"/>
      <c r="D28" s="144"/>
      <c r="E28" s="145"/>
      <c r="F28" s="145"/>
      <c r="G28" s="2"/>
      <c r="H28" s="2"/>
    </row>
    <row x14ac:dyDescent="0.25" r="29" customHeight="1" ht="17.25">
      <c r="A29" s="38" t="s">
        <v>4806</v>
      </c>
      <c r="B29" s="2"/>
      <c r="C29" s="3"/>
      <c r="D29" s="3"/>
      <c r="E29" s="3"/>
      <c r="F29" s="3"/>
      <c r="G29" s="2"/>
      <c r="H29" s="2"/>
    </row>
    <row x14ac:dyDescent="0.25" r="30" customHeight="1" ht="17.25">
      <c r="A30" s="38" t="s">
        <v>4807</v>
      </c>
      <c r="B30" s="2"/>
      <c r="C30" s="3"/>
      <c r="D30" s="3"/>
      <c r="E30" s="3"/>
      <c r="F30" s="3"/>
      <c r="G30" s="2"/>
      <c r="H30" s="2"/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0"/>
  <sheetViews>
    <sheetView workbookViewId="0"/>
  </sheetViews>
  <sheetFormatPr defaultRowHeight="15" x14ac:dyDescent="0.25"/>
  <cols>
    <col min="1" max="1" style="115" width="11.005" customWidth="1" bestFit="1"/>
    <col min="2" max="2" style="40" width="20.576428571428572" customWidth="1" bestFit="1"/>
    <col min="3" max="3" style="41" width="12.005" customWidth="1" bestFit="1"/>
    <col min="4" max="4" style="116" width="10.147857142857141" customWidth="1" bestFit="1"/>
    <col min="5" max="5" style="116" width="10.576428571428572" customWidth="1" bestFit="1"/>
    <col min="6" max="6" style="116" width="10.862142857142858" customWidth="1" bestFit="1"/>
    <col min="7" max="7" style="116" width="10.862142857142858" customWidth="1" bestFit="1"/>
    <col min="8" max="8" style="88" width="8.290714285714287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83"/>
      <c r="I1" s="2"/>
      <c r="J1" s="2"/>
      <c r="K1" s="2"/>
    </row>
    <row x14ac:dyDescent="0.25" r="2" customHeight="1" ht="17.25">
      <c r="A2" s="1"/>
      <c r="B2" s="2"/>
      <c r="C2" s="3"/>
      <c r="D2" s="3"/>
      <c r="E2" s="3"/>
      <c r="F2" s="3"/>
      <c r="G2" s="3"/>
      <c r="H2" s="83"/>
      <c r="I2" s="2"/>
      <c r="J2" s="2"/>
      <c r="K2" s="2"/>
    </row>
    <row x14ac:dyDescent="0.25" r="3" customHeight="1" ht="17.25">
      <c r="A3" s="1" t="s">
        <v>3958</v>
      </c>
      <c r="B3" s="2"/>
      <c r="C3" s="3"/>
      <c r="D3" s="3"/>
      <c r="E3" s="3"/>
      <c r="F3" s="3"/>
      <c r="G3" s="3"/>
      <c r="H3" s="83"/>
      <c r="I3" s="2"/>
      <c r="J3" s="2"/>
      <c r="K3" s="2"/>
    </row>
    <row x14ac:dyDescent="0.25" r="4" customHeight="1" ht="17.25">
      <c r="A4" s="6" t="s">
        <v>4782</v>
      </c>
      <c r="B4" s="7"/>
      <c r="C4" s="8"/>
      <c r="D4" s="218">
        <v>30000</v>
      </c>
      <c r="E4" s="218">
        <v>300000</v>
      </c>
      <c r="F4" s="218">
        <v>120000</v>
      </c>
      <c r="G4" s="218">
        <v>75000</v>
      </c>
      <c r="H4" s="368"/>
      <c r="I4" s="2"/>
      <c r="J4" s="2"/>
      <c r="K4" s="2"/>
    </row>
    <row x14ac:dyDescent="0.25" r="5" customHeight="1" ht="17.25">
      <c r="A5" s="550"/>
      <c r="B5" s="2"/>
      <c r="C5" s="550" t="s">
        <v>4783</v>
      </c>
      <c r="D5" s="137">
        <v>2500</v>
      </c>
      <c r="E5" s="137">
        <v>15000</v>
      </c>
      <c r="F5" s="137">
        <v>7500</v>
      </c>
      <c r="G5" s="137">
        <v>2500</v>
      </c>
      <c r="H5" s="83"/>
      <c r="I5" s="2"/>
      <c r="J5" s="2"/>
      <c r="K5" s="2"/>
    </row>
    <row x14ac:dyDescent="0.25" r="6" customHeight="1" ht="17.25">
      <c r="A6" s="231" t="s">
        <v>4</v>
      </c>
      <c r="B6" s="232" t="s">
        <v>5</v>
      </c>
      <c r="C6" s="739" t="s">
        <v>4784</v>
      </c>
      <c r="D6" s="268" t="s">
        <v>442</v>
      </c>
      <c r="E6" s="268" t="s">
        <v>4620</v>
      </c>
      <c r="F6" s="268" t="s">
        <v>2434</v>
      </c>
      <c r="G6" s="268" t="s">
        <v>4621</v>
      </c>
      <c r="H6" s="493"/>
      <c r="I6" s="2"/>
      <c r="J6" s="2"/>
      <c r="K6" s="2"/>
    </row>
    <row x14ac:dyDescent="0.25" r="7" customHeight="1" ht="17.25">
      <c r="A7" s="15">
        <v>44446</v>
      </c>
      <c r="B7" s="16" t="s">
        <v>4785</v>
      </c>
      <c r="C7" s="740">
        <v>150</v>
      </c>
      <c r="D7" s="17">
        <v>400</v>
      </c>
      <c r="E7" s="17">
        <v>169</v>
      </c>
      <c r="F7" s="17">
        <v>397</v>
      </c>
      <c r="G7" s="36"/>
      <c r="H7" s="16"/>
      <c r="I7" s="128" t="s">
        <v>4786</v>
      </c>
      <c r="J7" s="128"/>
      <c r="K7" s="128"/>
    </row>
    <row x14ac:dyDescent="0.25" r="8" customHeight="1" ht="17.25">
      <c r="A8" s="15">
        <v>44537</v>
      </c>
      <c r="B8" s="16" t="s">
        <v>4787</v>
      </c>
      <c r="C8" s="36"/>
      <c r="D8" s="36"/>
      <c r="E8" s="36"/>
      <c r="F8" s="36"/>
      <c r="G8" s="17">
        <v>169</v>
      </c>
      <c r="H8" s="16"/>
      <c r="I8" s="2"/>
      <c r="J8" s="2"/>
      <c r="K8" s="2"/>
    </row>
    <row x14ac:dyDescent="0.25" r="9" customHeight="1" ht="17.25">
      <c r="A9" s="117" t="s">
        <v>195</v>
      </c>
      <c r="B9" s="118" t="s">
        <v>4788</v>
      </c>
      <c r="C9" s="741">
        <v>100</v>
      </c>
      <c r="D9" s="46"/>
      <c r="E9" s="46"/>
      <c r="F9" s="46"/>
      <c r="G9" s="46"/>
      <c r="H9" s="118"/>
      <c r="I9" s="128" t="s">
        <v>4786</v>
      </c>
      <c r="J9" s="128"/>
      <c r="K9" s="128"/>
    </row>
    <row x14ac:dyDescent="0.25" r="10" customHeight="1" ht="17.25">
      <c r="A10" s="117" t="s">
        <v>195</v>
      </c>
      <c r="B10" s="118" t="s">
        <v>4789</v>
      </c>
      <c r="C10" s="98"/>
      <c r="D10" s="138">
        <v>500</v>
      </c>
      <c r="E10" s="46"/>
      <c r="F10" s="46"/>
      <c r="G10" s="46"/>
      <c r="H10" s="248"/>
      <c r="I10" s="2"/>
      <c r="J10" s="2"/>
      <c r="K10" s="2"/>
    </row>
    <row x14ac:dyDescent="0.25" r="11" customHeight="1" ht="17.25">
      <c r="A11" s="21" t="s">
        <v>4425</v>
      </c>
      <c r="B11" s="22"/>
      <c r="C11" s="112"/>
      <c r="D11" s="23">
        <f>SUM(D7:D10)</f>
      </c>
      <c r="E11" s="23">
        <f>SUM(E7:E10)</f>
      </c>
      <c r="F11" s="23">
        <f>SUM(F7:F10)</f>
      </c>
      <c r="G11" s="23">
        <f>SUM(G7:G10)</f>
      </c>
      <c r="H11" s="47"/>
      <c r="I11" s="2"/>
      <c r="J11" s="2"/>
      <c r="K11" s="2"/>
    </row>
    <row x14ac:dyDescent="0.25" r="12" customHeight="1" ht="17.25">
      <c r="A12" s="28"/>
      <c r="B12" s="29"/>
      <c r="C12" s="31"/>
      <c r="D12" s="57"/>
      <c r="E12" s="57"/>
      <c r="F12" s="57"/>
      <c r="G12" s="57"/>
      <c r="H12" s="29"/>
      <c r="I12" s="2"/>
      <c r="J12" s="2"/>
      <c r="K12" s="2"/>
    </row>
    <row x14ac:dyDescent="0.25" r="13" customHeight="1" ht="17.25">
      <c r="A13" s="21" t="s">
        <v>4426</v>
      </c>
      <c r="B13" s="22"/>
      <c r="C13" s="112"/>
      <c r="D13" s="23">
        <f>SUM(D11:D12)</f>
      </c>
      <c r="E13" s="23">
        <f>SUM(E11:E12)</f>
      </c>
      <c r="F13" s="23">
        <f>SUM(F11:F12)</f>
      </c>
      <c r="G13" s="23">
        <f>SUM(G11:G12)</f>
      </c>
      <c r="H13" s="47"/>
      <c r="I13" s="2"/>
      <c r="J13" s="2"/>
      <c r="K13" s="2"/>
    </row>
    <row x14ac:dyDescent="0.25" r="14" customHeight="1" ht="17.25">
      <c r="A14" s="33"/>
      <c r="B14" s="34"/>
      <c r="C14" s="20"/>
      <c r="D14" s="35"/>
      <c r="E14" s="20"/>
      <c r="F14" s="20"/>
      <c r="G14" s="20"/>
      <c r="H14" s="55"/>
      <c r="I14" s="2"/>
      <c r="J14" s="2"/>
      <c r="K14" s="2"/>
    </row>
    <row x14ac:dyDescent="0.25" r="15" customHeight="1" ht="17.25">
      <c r="A15" s="21" t="s">
        <v>4427</v>
      </c>
      <c r="B15" s="22"/>
      <c r="C15" s="112"/>
      <c r="D15" s="23">
        <f>SUM(D13:D14)</f>
      </c>
      <c r="E15" s="23">
        <f>SUM(E13:E14)</f>
      </c>
      <c r="F15" s="23">
        <f>SUM(F13:F14)</f>
      </c>
      <c r="G15" s="23">
        <f>SUM(G13:G14)</f>
      </c>
      <c r="H15" s="47"/>
      <c r="I15" s="2"/>
      <c r="J15" s="2"/>
      <c r="K15" s="2"/>
    </row>
    <row x14ac:dyDescent="0.25" r="16" customHeight="1" ht="17.25">
      <c r="A16" s="33">
        <v>44296</v>
      </c>
      <c r="B16" s="34" t="s">
        <v>14</v>
      </c>
      <c r="C16" s="20"/>
      <c r="D16" s="19">
        <v>-896</v>
      </c>
      <c r="E16" s="20"/>
      <c r="F16" s="20"/>
      <c r="G16" s="20"/>
      <c r="H16" s="55"/>
      <c r="I16" s="2"/>
      <c r="J16" s="2"/>
      <c r="K16" s="2"/>
    </row>
    <row x14ac:dyDescent="0.25" r="17" customHeight="1" ht="17.25">
      <c r="A17" s="21" t="s">
        <v>4790</v>
      </c>
      <c r="B17" s="22"/>
      <c r="C17" s="112"/>
      <c r="D17" s="23">
        <f>SUM(D15:D16)</f>
      </c>
      <c r="E17" s="23">
        <f>SUM(E15:E16)</f>
      </c>
      <c r="F17" s="23">
        <f>SUM(F15:F16)</f>
      </c>
      <c r="G17" s="23">
        <f>SUM(G15:G16)</f>
      </c>
      <c r="H17" s="47"/>
      <c r="I17" s="2"/>
      <c r="J17" s="2"/>
      <c r="K17" s="2"/>
    </row>
    <row x14ac:dyDescent="0.25" r="18" customHeight="1" ht="17.25">
      <c r="A18" s="28"/>
      <c r="B18" s="29"/>
      <c r="C18" s="31"/>
      <c r="D18" s="57"/>
      <c r="E18" s="57"/>
      <c r="F18" s="57"/>
      <c r="G18" s="57"/>
      <c r="H18" s="29"/>
      <c r="I18" s="2"/>
      <c r="J18" s="2"/>
      <c r="K18" s="2"/>
    </row>
    <row x14ac:dyDescent="0.25" r="19" customHeight="1" ht="17.25">
      <c r="A19" s="21" t="s">
        <v>4791</v>
      </c>
      <c r="B19" s="22"/>
      <c r="C19" s="112"/>
      <c r="D19" s="23">
        <f>SUM(D17:D18)</f>
      </c>
      <c r="E19" s="23">
        <f>SUM(E17:E18)</f>
      </c>
      <c r="F19" s="23">
        <f>SUM(F17:F18)</f>
      </c>
      <c r="G19" s="23">
        <f>SUM(G17:G18)</f>
      </c>
      <c r="H19" s="47"/>
      <c r="I19" s="2"/>
      <c r="J19" s="2"/>
      <c r="K19" s="2"/>
    </row>
    <row x14ac:dyDescent="0.25" r="20" customHeight="1" ht="17.25">
      <c r="A20" s="28"/>
      <c r="B20" s="29"/>
      <c r="C20" s="31"/>
      <c r="D20" s="57"/>
      <c r="E20" s="57"/>
      <c r="F20" s="57"/>
      <c r="G20" s="57"/>
      <c r="H20" s="29"/>
      <c r="I20" s="2"/>
      <c r="J20" s="2"/>
      <c r="K20" s="2"/>
    </row>
    <row x14ac:dyDescent="0.25" r="21" customHeight="1" ht="17.25">
      <c r="A21" s="21" t="s">
        <v>4792</v>
      </c>
      <c r="B21" s="22"/>
      <c r="C21" s="112"/>
      <c r="D21" s="23">
        <f>SUM(D19:D20)</f>
      </c>
      <c r="E21" s="23">
        <f>SUM(E19:E20)</f>
      </c>
      <c r="F21" s="23">
        <f>SUM(F19:F20)</f>
      </c>
      <c r="G21" s="23">
        <f>SUM(G19:G20)</f>
      </c>
      <c r="H21" s="47"/>
      <c r="I21" s="2"/>
      <c r="J21" s="2"/>
      <c r="K21" s="2"/>
    </row>
    <row x14ac:dyDescent="0.25" r="22" customHeight="1" ht="17.25">
      <c r="A22" s="28"/>
      <c r="B22" s="29"/>
      <c r="C22" s="31"/>
      <c r="D22" s="57"/>
      <c r="E22" s="57"/>
      <c r="F22" s="57"/>
      <c r="G22" s="57"/>
      <c r="H22" s="29"/>
      <c r="I22" s="2"/>
      <c r="J22" s="2"/>
      <c r="K22" s="2"/>
    </row>
    <row x14ac:dyDescent="0.25" r="23" customHeight="1" ht="17.25">
      <c r="A23" s="21" t="s">
        <v>4793</v>
      </c>
      <c r="B23" s="22"/>
      <c r="C23" s="112"/>
      <c r="D23" s="23">
        <f>SUM(D21:D22)</f>
      </c>
      <c r="E23" s="23">
        <f>SUM(E21:E22)</f>
      </c>
      <c r="F23" s="23">
        <f>SUM(F21:F22)</f>
      </c>
      <c r="G23" s="23">
        <f>SUM(G21:G22)</f>
      </c>
      <c r="H23" s="47"/>
      <c r="I23" s="2"/>
      <c r="J23" s="2"/>
      <c r="K23" s="2"/>
    </row>
    <row x14ac:dyDescent="0.25" r="24" customHeight="1" ht="17.25">
      <c r="A24" s="28" t="s">
        <v>4156</v>
      </c>
      <c r="B24" s="29" t="s">
        <v>4794</v>
      </c>
      <c r="C24" s="423">
        <v>65</v>
      </c>
      <c r="D24" s="57"/>
      <c r="E24" s="57"/>
      <c r="F24" s="57"/>
      <c r="G24" s="57"/>
      <c r="H24" s="29"/>
      <c r="I24" s="128" t="s">
        <v>4786</v>
      </c>
      <c r="J24" s="128"/>
      <c r="K24" s="128"/>
    </row>
    <row x14ac:dyDescent="0.25" r="25" customHeight="1" ht="17.25">
      <c r="A25" s="21" t="s">
        <v>4795</v>
      </c>
      <c r="B25" s="22"/>
      <c r="C25" s="112"/>
      <c r="D25" s="23">
        <f>SUM(D23:D24)</f>
      </c>
      <c r="E25" s="23">
        <f>SUM(E23:E24)</f>
      </c>
      <c r="F25" s="23">
        <f>SUM(F23:F24)</f>
      </c>
      <c r="G25" s="23">
        <f>SUM(G23:G24)</f>
      </c>
      <c r="H25" s="47"/>
      <c r="I25" s="2"/>
      <c r="J25" s="2"/>
      <c r="K25" s="2"/>
    </row>
    <row x14ac:dyDescent="0.25" r="26" customHeight="1" ht="17.25">
      <c r="A26" s="28"/>
      <c r="B26" s="29"/>
      <c r="C26" s="31"/>
      <c r="D26" s="57"/>
      <c r="E26" s="57"/>
      <c r="F26" s="57"/>
      <c r="G26" s="57"/>
      <c r="H26" s="29"/>
      <c r="I26" s="2"/>
      <c r="J26" s="2"/>
      <c r="K26" s="2"/>
    </row>
    <row x14ac:dyDescent="0.25" r="27" customHeight="1" ht="17.25">
      <c r="A27" s="21" t="s">
        <v>4777</v>
      </c>
      <c r="B27" s="22"/>
      <c r="C27" s="112"/>
      <c r="D27" s="23">
        <f>SUM(D25:D26)</f>
      </c>
      <c r="E27" s="23">
        <f>SUM(E25:E26)</f>
      </c>
      <c r="F27" s="23">
        <f>SUM(F25:F26)</f>
      </c>
      <c r="G27" s="23">
        <f>SUM(G25:G26)</f>
      </c>
      <c r="H27" s="47"/>
      <c r="I27" s="2"/>
      <c r="J27" s="2"/>
      <c r="K27" s="2"/>
    </row>
    <row x14ac:dyDescent="0.25" r="28" customHeight="1" ht="17.25">
      <c r="A28" s="33" t="s">
        <v>1514</v>
      </c>
      <c r="B28" s="34" t="s">
        <v>14</v>
      </c>
      <c r="C28" s="35"/>
      <c r="D28" s="19">
        <v>-4</v>
      </c>
      <c r="E28" s="35"/>
      <c r="F28" s="35"/>
      <c r="G28" s="35"/>
      <c r="H28" s="34"/>
      <c r="I28" s="2"/>
      <c r="J28" s="2"/>
      <c r="K28" s="2"/>
    </row>
    <row x14ac:dyDescent="0.25" r="29" customHeight="1" ht="17.25">
      <c r="A29" s="21" t="s">
        <v>4779</v>
      </c>
      <c r="B29" s="22"/>
      <c r="C29" s="112"/>
      <c r="D29" s="23">
        <f>SUM(D27:D28)</f>
      </c>
      <c r="E29" s="23">
        <f>SUM(E27:E28)</f>
      </c>
      <c r="F29" s="23">
        <f>SUM(F27:F28)</f>
      </c>
      <c r="G29" s="23">
        <f>SUM(G27:G28)</f>
      </c>
      <c r="H29" s="47"/>
      <c r="I29" s="2"/>
      <c r="J29" s="2"/>
      <c r="K29" s="2"/>
    </row>
    <row x14ac:dyDescent="0.25" r="30" customHeight="1" ht="17.25">
      <c r="A30" s="33"/>
      <c r="B30" s="34"/>
      <c r="C30" s="35"/>
      <c r="D30" s="35"/>
      <c r="E30" s="35"/>
      <c r="F30" s="35"/>
      <c r="G30" s="35"/>
      <c r="H30" s="34"/>
      <c r="I30" s="2"/>
      <c r="J30" s="2"/>
      <c r="K30" s="2"/>
    </row>
    <row x14ac:dyDescent="0.25" r="31" customHeight="1" ht="17.25">
      <c r="A31" s="21" t="s">
        <v>4780</v>
      </c>
      <c r="B31" s="22"/>
      <c r="C31" s="112"/>
      <c r="D31" s="23">
        <f>SUM(D29:D30)</f>
      </c>
      <c r="E31" s="23">
        <f>SUM(E29:E30)</f>
      </c>
      <c r="F31" s="23">
        <f>SUM(F29:F30)</f>
      </c>
      <c r="G31" s="23">
        <f>SUM(G29:G30)</f>
      </c>
      <c r="H31" s="47"/>
      <c r="I31" s="2"/>
      <c r="J31" s="2"/>
      <c r="K31" s="2"/>
    </row>
    <row x14ac:dyDescent="0.25" r="32" customHeight="1" ht="17.25">
      <c r="A32" s="33" t="s">
        <v>539</v>
      </c>
      <c r="B32" s="34" t="s">
        <v>14</v>
      </c>
      <c r="C32" s="35"/>
      <c r="D32" s="35"/>
      <c r="E32" s="19">
        <v>-150</v>
      </c>
      <c r="F32" s="19">
        <v>-369</v>
      </c>
      <c r="G32" s="19">
        <v>-70</v>
      </c>
      <c r="H32" s="34"/>
      <c r="I32" s="2"/>
      <c r="J32" s="2"/>
      <c r="K32" s="2"/>
    </row>
    <row x14ac:dyDescent="0.25" r="33" customHeight="1" ht="17.25">
      <c r="A33" s="21" t="s">
        <v>4768</v>
      </c>
      <c r="B33" s="22"/>
      <c r="C33" s="112"/>
      <c r="D33" s="23">
        <f>SUM(D31:D32)</f>
      </c>
      <c r="E33" s="23">
        <f>SUM(E31:E32)</f>
      </c>
      <c r="F33" s="23">
        <f>SUM(F31:F32)</f>
      </c>
      <c r="G33" s="23">
        <f>SUM(G31:G32)</f>
      </c>
      <c r="H33" s="47"/>
      <c r="I33" s="2"/>
      <c r="J33" s="2"/>
      <c r="K33" s="2"/>
    </row>
    <row x14ac:dyDescent="0.25" r="34" customHeight="1" ht="17.25">
      <c r="A34" s="28"/>
      <c r="B34" s="29"/>
      <c r="C34" s="31"/>
      <c r="D34" s="57"/>
      <c r="E34" s="57"/>
      <c r="F34" s="57"/>
      <c r="G34" s="57"/>
      <c r="H34" s="29"/>
      <c r="I34" s="2"/>
      <c r="J34" s="2"/>
      <c r="K34" s="2"/>
    </row>
    <row x14ac:dyDescent="0.25" r="35" customHeight="1" ht="17.25">
      <c r="A35" s="21" t="s">
        <v>4769</v>
      </c>
      <c r="B35" s="22"/>
      <c r="C35" s="112"/>
      <c r="D35" s="23">
        <f>SUM(D33:D34)</f>
      </c>
      <c r="E35" s="23">
        <f>SUM(E33:E34)</f>
      </c>
      <c r="F35" s="23">
        <f>SUM(F33:F34)</f>
      </c>
      <c r="G35" s="23">
        <f>SUM(G33:G34)</f>
      </c>
      <c r="H35" s="47"/>
      <c r="I35" s="2"/>
      <c r="J35" s="2"/>
      <c r="K35" s="2"/>
    </row>
    <row x14ac:dyDescent="0.25" r="36" customHeight="1" ht="17.25">
      <c r="A36" s="28" t="s">
        <v>1908</v>
      </c>
      <c r="B36" s="29" t="s">
        <v>17</v>
      </c>
      <c r="C36" s="31"/>
      <c r="D36" s="57"/>
      <c r="E36" s="30">
        <v>-19</v>
      </c>
      <c r="F36" s="30">
        <v>-28</v>
      </c>
      <c r="G36" s="30">
        <v>-99</v>
      </c>
      <c r="H36" s="29"/>
      <c r="I36" s="32" t="s">
        <v>469</v>
      </c>
      <c r="J36" s="2"/>
      <c r="K36" s="2"/>
    </row>
    <row x14ac:dyDescent="0.25" r="37" customHeight="1" ht="17.25">
      <c r="A37" s="21" t="s">
        <v>4755</v>
      </c>
      <c r="B37" s="22"/>
      <c r="C37" s="112"/>
      <c r="D37" s="23">
        <f>SUM(D35:D36)</f>
      </c>
      <c r="E37" s="23">
        <f>SUM(E35:E36)</f>
      </c>
      <c r="F37" s="23">
        <f>SUM(F35:F36)</f>
      </c>
      <c r="G37" s="23">
        <f>SUM(G35:G36)</f>
      </c>
      <c r="H37" s="47"/>
      <c r="I37" s="2"/>
      <c r="J37" s="2"/>
      <c r="K37" s="2"/>
    </row>
    <row x14ac:dyDescent="0.25" r="38" customHeight="1" ht="17.25">
      <c r="A38" s="38"/>
      <c r="B38" s="182"/>
      <c r="C38" s="5"/>
      <c r="D38" s="5"/>
      <c r="E38" s="5"/>
      <c r="F38" s="5"/>
      <c r="G38" s="5"/>
      <c r="H38" s="4"/>
      <c r="I38" s="2"/>
      <c r="J38" s="2"/>
      <c r="K38" s="2"/>
    </row>
    <row x14ac:dyDescent="0.25" r="39" customHeight="1" ht="17.25">
      <c r="A39" s="37"/>
      <c r="B39" s="2"/>
      <c r="C39" s="3"/>
      <c r="D39" s="3"/>
      <c r="E39" s="3"/>
      <c r="F39" s="3"/>
      <c r="G39" s="3"/>
      <c r="H39" s="83"/>
      <c r="I39" s="2"/>
      <c r="J39" s="2"/>
      <c r="K39" s="2"/>
    </row>
    <row x14ac:dyDescent="0.25" r="40" customHeight="1" ht="17.25">
      <c r="A40" s="37"/>
      <c r="B40" s="2"/>
      <c r="C40" s="3"/>
      <c r="D40" s="268" t="s">
        <v>442</v>
      </c>
      <c r="E40" s="268" t="s">
        <v>4620</v>
      </c>
      <c r="F40" s="268" t="s">
        <v>2434</v>
      </c>
      <c r="G40" s="268" t="s">
        <v>4621</v>
      </c>
      <c r="H40" s="493"/>
      <c r="I40" s="2"/>
      <c r="J40" s="2"/>
      <c r="K40" s="2"/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7"/>
  <sheetViews>
    <sheetView workbookViewId="0"/>
  </sheetViews>
  <sheetFormatPr defaultRowHeight="15" x14ac:dyDescent="0.25"/>
  <cols>
    <col min="1" max="1" style="39" width="11.005" customWidth="1" bestFit="1"/>
    <col min="2" max="2" style="88" width="20.576428571428572" customWidth="1" bestFit="1"/>
    <col min="3" max="3" style="116" width="12.576428571428572" customWidth="1" bestFit="1"/>
    <col min="4" max="4" style="88" width="8.290714285714287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83"/>
      <c r="E1" s="2"/>
    </row>
    <row x14ac:dyDescent="0.25" r="2" customHeight="1" ht="17.25">
      <c r="A2" s="1"/>
      <c r="B2" s="83"/>
      <c r="C2" s="3"/>
      <c r="D2" s="83"/>
      <c r="E2" s="2"/>
    </row>
    <row x14ac:dyDescent="0.25" r="3" customHeight="1" ht="17.25">
      <c r="A3" s="1" t="s">
        <v>3958</v>
      </c>
      <c r="B3" s="83"/>
      <c r="C3" s="3"/>
      <c r="D3" s="83"/>
      <c r="E3" s="2"/>
    </row>
    <row x14ac:dyDescent="0.25" r="4" customHeight="1" ht="17.25">
      <c r="A4" s="6" t="s">
        <v>4770</v>
      </c>
      <c r="B4" s="7"/>
      <c r="C4" s="218"/>
      <c r="D4" s="368"/>
      <c r="E4" s="2"/>
    </row>
    <row x14ac:dyDescent="0.25" r="5" customHeight="1" ht="17.25">
      <c r="A5" s="550"/>
      <c r="B5" s="83"/>
      <c r="C5" s="137">
        <v>13500</v>
      </c>
      <c r="D5" s="83"/>
      <c r="E5" s="2"/>
    </row>
    <row x14ac:dyDescent="0.25" r="6" customHeight="1" ht="17.25">
      <c r="A6" s="231" t="s">
        <v>4</v>
      </c>
      <c r="B6" s="232" t="s">
        <v>5</v>
      </c>
      <c r="C6" s="268" t="s">
        <v>1658</v>
      </c>
      <c r="D6" s="493"/>
      <c r="E6" s="2"/>
    </row>
    <row x14ac:dyDescent="0.25" r="7" customHeight="1" ht="17.25">
      <c r="A7" s="15" t="s">
        <v>478</v>
      </c>
      <c r="B7" s="16" t="s">
        <v>4771</v>
      </c>
      <c r="C7" s="17">
        <v>200</v>
      </c>
      <c r="D7" s="124"/>
      <c r="E7" s="2"/>
    </row>
    <row x14ac:dyDescent="0.25" r="8" customHeight="1" ht="17.25">
      <c r="A8" s="15" t="s">
        <v>478</v>
      </c>
      <c r="B8" s="16" t="s">
        <v>4772</v>
      </c>
      <c r="C8" s="17">
        <v>230</v>
      </c>
      <c r="D8" s="124"/>
      <c r="E8" s="2"/>
    </row>
    <row x14ac:dyDescent="0.25" r="9" customHeight="1" ht="17.25">
      <c r="A9" s="15" t="s">
        <v>4032</v>
      </c>
      <c r="B9" s="16" t="s">
        <v>4773</v>
      </c>
      <c r="C9" s="17">
        <v>230</v>
      </c>
      <c r="D9" s="124"/>
      <c r="E9" s="2"/>
    </row>
    <row x14ac:dyDescent="0.25" r="10" customHeight="1" ht="17.25">
      <c r="A10" s="15" t="s">
        <v>4032</v>
      </c>
      <c r="B10" s="16" t="s">
        <v>4774</v>
      </c>
      <c r="C10" s="17">
        <v>240</v>
      </c>
      <c r="D10" s="124"/>
      <c r="E10" s="2"/>
    </row>
    <row x14ac:dyDescent="0.25" r="11" customHeight="1" ht="17.25">
      <c r="A11" s="15" t="s">
        <v>3281</v>
      </c>
      <c r="B11" s="16" t="s">
        <v>4775</v>
      </c>
      <c r="C11" s="17">
        <v>250</v>
      </c>
      <c r="D11" s="124"/>
      <c r="E11" s="2"/>
    </row>
    <row x14ac:dyDescent="0.25" r="12" customHeight="1" ht="17.25">
      <c r="A12" s="117" t="s">
        <v>3045</v>
      </c>
      <c r="B12" s="118" t="s">
        <v>4776</v>
      </c>
      <c r="C12" s="138">
        <v>900</v>
      </c>
      <c r="D12" s="118"/>
      <c r="E12" s="2"/>
    </row>
    <row x14ac:dyDescent="0.25" r="13" customHeight="1" ht="17.25">
      <c r="A13" s="21" t="s">
        <v>4777</v>
      </c>
      <c r="B13" s="22"/>
      <c r="C13" s="23">
        <f>SUM(C7:C12)</f>
      </c>
      <c r="D13" s="736"/>
      <c r="E13" s="2"/>
    </row>
    <row x14ac:dyDescent="0.25" r="14" customHeight="1" ht="17.25">
      <c r="A14" s="33" t="s">
        <v>3047</v>
      </c>
      <c r="B14" s="34" t="s">
        <v>14</v>
      </c>
      <c r="C14" s="19">
        <v>-350</v>
      </c>
      <c r="D14" s="34"/>
      <c r="E14" s="2"/>
    </row>
    <row x14ac:dyDescent="0.25" r="15" customHeight="1" ht="17.25">
      <c r="A15" s="15" t="s">
        <v>4778</v>
      </c>
      <c r="B15" s="16" t="s">
        <v>14</v>
      </c>
      <c r="C15" s="17">
        <v>-405</v>
      </c>
      <c r="D15" s="16"/>
      <c r="E15" s="2"/>
    </row>
    <row x14ac:dyDescent="0.25" r="16" customHeight="1" ht="18">
      <c r="A16" s="21" t="s">
        <v>4779</v>
      </c>
      <c r="B16" s="22"/>
      <c r="C16" s="23">
        <f>SUM(C13:C15)</f>
      </c>
      <c r="D16" s="736"/>
      <c r="E16" s="2"/>
    </row>
    <row x14ac:dyDescent="0.25" r="17" customHeight="1" ht="17.25">
      <c r="A17" s="100"/>
      <c r="B17" s="101"/>
      <c r="C17" s="120"/>
      <c r="D17" s="101"/>
      <c r="E17" s="2"/>
    </row>
    <row x14ac:dyDescent="0.25" r="18" customHeight="1" ht="18">
      <c r="A18" s="21" t="s">
        <v>4780</v>
      </c>
      <c r="B18" s="22"/>
      <c r="C18" s="23">
        <f>SUM(C16:C17)</f>
      </c>
      <c r="D18" s="736"/>
      <c r="E18" s="2"/>
    </row>
    <row x14ac:dyDescent="0.25" r="19" customHeight="1" ht="17.25">
      <c r="A19" s="100" t="s">
        <v>513</v>
      </c>
      <c r="B19" s="101" t="s">
        <v>14</v>
      </c>
      <c r="C19" s="102">
        <v>-168</v>
      </c>
      <c r="D19" s="101"/>
      <c r="E19" s="2"/>
    </row>
    <row x14ac:dyDescent="0.25" r="20" customHeight="1" ht="17.25">
      <c r="A20" s="65" t="s">
        <v>2628</v>
      </c>
      <c r="B20" s="66" t="s">
        <v>14</v>
      </c>
      <c r="C20" s="207">
        <v>-144</v>
      </c>
      <c r="D20" s="66"/>
      <c r="E20" s="2"/>
    </row>
    <row x14ac:dyDescent="0.25" r="21" customHeight="1" ht="17.25">
      <c r="A21" s="65" t="s">
        <v>532</v>
      </c>
      <c r="B21" s="66" t="s">
        <v>14</v>
      </c>
      <c r="C21" s="207">
        <v>-151</v>
      </c>
      <c r="D21" s="66"/>
      <c r="E21" s="2"/>
    </row>
    <row x14ac:dyDescent="0.25" r="22" customHeight="1" ht="18">
      <c r="A22" s="21" t="s">
        <v>4768</v>
      </c>
      <c r="B22" s="22"/>
      <c r="C22" s="23">
        <f>SUM(C18:C21)</f>
      </c>
      <c r="D22" s="736"/>
      <c r="E22" s="2"/>
    </row>
    <row x14ac:dyDescent="0.25" r="23" customHeight="1" ht="18">
      <c r="A23" s="737"/>
      <c r="B23" s="222"/>
      <c r="C23" s="223"/>
      <c r="D23" s="262"/>
      <c r="E23" s="2"/>
    </row>
    <row x14ac:dyDescent="0.25" r="24" customHeight="1" ht="18">
      <c r="A24" s="21" t="s">
        <v>4769</v>
      </c>
      <c r="B24" s="22"/>
      <c r="C24" s="23">
        <f>SUM(C22:C23)</f>
      </c>
      <c r="D24" s="736"/>
      <c r="E24" s="2"/>
    </row>
    <row x14ac:dyDescent="0.25" r="25" customHeight="1" ht="17.25">
      <c r="A25" s="100">
        <v>44600</v>
      </c>
      <c r="B25" s="101" t="s">
        <v>14</v>
      </c>
      <c r="C25" s="102">
        <v>-143</v>
      </c>
      <c r="D25" s="101"/>
      <c r="E25" s="2"/>
    </row>
    <row x14ac:dyDescent="0.25" r="26" customHeight="1" ht="17.25">
      <c r="A26" s="65">
        <v>44812</v>
      </c>
      <c r="B26" s="66" t="s">
        <v>14</v>
      </c>
      <c r="C26" s="207">
        <v>-160</v>
      </c>
      <c r="D26" s="66"/>
      <c r="E26" s="2"/>
    </row>
    <row x14ac:dyDescent="0.25" r="27" customHeight="1" ht="17.25">
      <c r="A27" s="65" t="s">
        <v>3670</v>
      </c>
      <c r="B27" s="66" t="s">
        <v>14</v>
      </c>
      <c r="C27" s="207">
        <v>-150</v>
      </c>
      <c r="D27" s="66"/>
      <c r="E27" s="2"/>
    </row>
    <row x14ac:dyDescent="0.25" r="28" customHeight="1" ht="18">
      <c r="A28" s="21" t="s">
        <v>4755</v>
      </c>
      <c r="B28" s="22"/>
      <c r="C28" s="23">
        <f>SUM(C24:C27)</f>
      </c>
      <c r="D28" s="736"/>
      <c r="E28" s="2"/>
    </row>
    <row x14ac:dyDescent="0.25" r="29" customHeight="1" ht="17.25">
      <c r="A29" s="65">
        <v>44570</v>
      </c>
      <c r="B29" s="66" t="s">
        <v>14</v>
      </c>
      <c r="C29" s="207">
        <v>-157</v>
      </c>
      <c r="D29" s="66"/>
      <c r="E29" s="2"/>
    </row>
    <row x14ac:dyDescent="0.25" r="30" customHeight="1" ht="17.25">
      <c r="A30" s="65" t="s">
        <v>4781</v>
      </c>
      <c r="B30" s="66" t="s">
        <v>14</v>
      </c>
      <c r="C30" s="207">
        <v>-170</v>
      </c>
      <c r="D30" s="66"/>
      <c r="E30" s="2"/>
    </row>
    <row x14ac:dyDescent="0.25" r="31" customHeight="1" ht="18">
      <c r="A31" s="21" t="s">
        <v>4758</v>
      </c>
      <c r="B31" s="22"/>
      <c r="C31" s="23">
        <f>SUM(C28:C30)</f>
      </c>
      <c r="D31" s="736"/>
      <c r="E31" s="2"/>
    </row>
    <row x14ac:dyDescent="0.25" r="32" customHeight="1" ht="17.25">
      <c r="A32" s="65"/>
      <c r="B32" s="66"/>
      <c r="C32" s="67"/>
      <c r="D32" s="66"/>
      <c r="E32" s="2"/>
    </row>
    <row x14ac:dyDescent="0.25" r="33" customHeight="1" ht="18">
      <c r="A33" s="21" t="s">
        <v>4678</v>
      </c>
      <c r="B33" s="22"/>
      <c r="C33" s="23">
        <f>SUM(C31:C32)</f>
      </c>
      <c r="D33" s="736"/>
      <c r="E33" s="2"/>
    </row>
    <row x14ac:dyDescent="0.25" r="34" customHeight="1" ht="17.25">
      <c r="A34" s="65">
        <v>44662</v>
      </c>
      <c r="B34" s="66" t="s">
        <v>14</v>
      </c>
      <c r="C34" s="624">
        <v>-52</v>
      </c>
      <c r="D34" s="66"/>
      <c r="E34" s="2"/>
    </row>
    <row x14ac:dyDescent="0.25" r="35" customHeight="1" ht="18">
      <c r="A35" s="62" t="s">
        <v>4661</v>
      </c>
      <c r="B35" s="149"/>
      <c r="C35" s="80">
        <f>SUM(C33:C34)</f>
      </c>
      <c r="D35" s="738"/>
      <c r="E35" s="7" t="s">
        <v>457</v>
      </c>
    </row>
    <row x14ac:dyDescent="0.25" r="36" customHeight="1" ht="17.25">
      <c r="A36" s="65"/>
      <c r="B36" s="66"/>
      <c r="C36" s="67"/>
      <c r="D36" s="66"/>
      <c r="E36" s="2"/>
    </row>
    <row x14ac:dyDescent="0.25" r="37" customHeight="1" ht="17.25">
      <c r="A37" s="15"/>
      <c r="B37" s="16"/>
      <c r="C37" s="18"/>
      <c r="D37" s="124"/>
      <c r="E37" s="2"/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5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576428571428572" customWidth="1" bestFit="1"/>
    <col min="3" max="3" style="89" width="12.576428571428572" customWidth="1" bestFit="1"/>
    <col min="4" max="4" style="88" width="8.290714285714287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83"/>
      <c r="E1" s="2"/>
    </row>
    <row x14ac:dyDescent="0.25" r="2" customHeight="1" ht="17.25">
      <c r="A2" s="1"/>
      <c r="B2" s="83"/>
      <c r="C2" s="3"/>
      <c r="D2" s="83"/>
      <c r="E2" s="2"/>
    </row>
    <row x14ac:dyDescent="0.25" r="3" customHeight="1" ht="17.25">
      <c r="A3" s="1" t="s">
        <v>3958</v>
      </c>
      <c r="B3" s="83"/>
      <c r="C3" s="3"/>
      <c r="D3" s="83"/>
      <c r="E3" s="2"/>
    </row>
    <row x14ac:dyDescent="0.25" r="4" customHeight="1" ht="17.25">
      <c r="A4" s="6" t="s">
        <v>4765</v>
      </c>
      <c r="B4" s="7"/>
      <c r="C4" s="218"/>
      <c r="D4" s="368"/>
      <c r="E4" s="2"/>
    </row>
    <row x14ac:dyDescent="0.25" r="5" customHeight="1" ht="17.25">
      <c r="A5" s="550"/>
      <c r="B5" s="83"/>
      <c r="C5" s="137">
        <v>2500</v>
      </c>
      <c r="D5" s="83"/>
      <c r="E5" s="2"/>
    </row>
    <row x14ac:dyDescent="0.25" r="6" customHeight="1" ht="17.25">
      <c r="A6" s="231" t="s">
        <v>4</v>
      </c>
      <c r="B6" s="232" t="s">
        <v>5</v>
      </c>
      <c r="C6" s="268" t="s">
        <v>442</v>
      </c>
      <c r="D6" s="493"/>
      <c r="E6" s="2"/>
    </row>
    <row x14ac:dyDescent="0.25" r="7" customHeight="1" ht="17.25">
      <c r="A7" s="33" t="s">
        <v>522</v>
      </c>
      <c r="B7" s="25" t="s">
        <v>524</v>
      </c>
      <c r="C7" s="19">
        <v>175</v>
      </c>
      <c r="D7" s="55"/>
      <c r="E7" s="2"/>
    </row>
    <row x14ac:dyDescent="0.25" r="8" customHeight="1" ht="17.25">
      <c r="A8" s="15" t="s">
        <v>522</v>
      </c>
      <c r="B8" s="118" t="s">
        <v>4766</v>
      </c>
      <c r="C8" s="17">
        <v>200</v>
      </c>
      <c r="D8" s="124"/>
      <c r="E8" s="2"/>
    </row>
    <row x14ac:dyDescent="0.25" r="9" customHeight="1" ht="17.25">
      <c r="A9" s="117" t="s">
        <v>2628</v>
      </c>
      <c r="B9" s="118" t="s">
        <v>4767</v>
      </c>
      <c r="C9" s="26">
        <v>125</v>
      </c>
      <c r="D9" s="248"/>
      <c r="E9" s="2"/>
    </row>
    <row x14ac:dyDescent="0.25" r="10" customHeight="1" ht="17.25">
      <c r="A10" s="21" t="s">
        <v>4768</v>
      </c>
      <c r="B10" s="22"/>
      <c r="C10" s="23">
        <f>SUM(C7:C9)</f>
      </c>
      <c r="D10" s="22"/>
      <c r="E10" s="2"/>
    </row>
    <row x14ac:dyDescent="0.25" r="11" customHeight="1" ht="17.25">
      <c r="A11" s="33">
        <v>44902</v>
      </c>
      <c r="B11" s="34" t="s">
        <v>14</v>
      </c>
      <c r="C11" s="19">
        <v>-250</v>
      </c>
      <c r="D11" s="55"/>
      <c r="E11" s="2"/>
    </row>
    <row x14ac:dyDescent="0.25" r="12" customHeight="1" ht="17.25">
      <c r="A12" s="21" t="s">
        <v>4769</v>
      </c>
      <c r="B12" s="22"/>
      <c r="C12" s="23">
        <f>SUM(C10:C11)</f>
      </c>
      <c r="D12" s="22"/>
      <c r="E12" s="2"/>
    </row>
    <row x14ac:dyDescent="0.25" r="13" customHeight="1" ht="17.25">
      <c r="A13" s="15"/>
      <c r="B13" s="16"/>
      <c r="C13" s="36"/>
      <c r="D13" s="16"/>
      <c r="E13" s="2"/>
    </row>
    <row x14ac:dyDescent="0.25" r="14" customHeight="1" ht="17.25">
      <c r="A14" s="21" t="s">
        <v>4755</v>
      </c>
      <c r="B14" s="22"/>
      <c r="C14" s="23">
        <f>SUM(C12:C13)</f>
      </c>
      <c r="D14" s="22"/>
      <c r="E14" s="2"/>
    </row>
    <row x14ac:dyDescent="0.25" r="15" customHeight="1" ht="17.25">
      <c r="A15" s="15">
        <v>44601</v>
      </c>
      <c r="B15" s="16" t="s">
        <v>14</v>
      </c>
      <c r="C15" s="17">
        <v>-192</v>
      </c>
      <c r="D15" s="16"/>
      <c r="E15" s="2"/>
    </row>
    <row x14ac:dyDescent="0.25" r="16" customHeight="1" ht="17.25">
      <c r="A16" s="21" t="s">
        <v>4758</v>
      </c>
      <c r="B16" s="22"/>
      <c r="C16" s="23">
        <f>SUM(C14:C15)</f>
      </c>
      <c r="D16" s="22"/>
      <c r="E16" s="2"/>
    </row>
    <row x14ac:dyDescent="0.25" r="17" customHeight="1" ht="17.25">
      <c r="A17" s="15">
        <v>44905</v>
      </c>
      <c r="B17" s="16" t="s">
        <v>14</v>
      </c>
      <c r="C17" s="17">
        <v>-33</v>
      </c>
      <c r="D17" s="16"/>
      <c r="E17" s="2"/>
    </row>
    <row x14ac:dyDescent="0.25" r="18" customHeight="1" ht="17.25">
      <c r="A18" s="21" t="s">
        <v>4678</v>
      </c>
      <c r="B18" s="22"/>
      <c r="C18" s="23">
        <f>SUM(C16:C17)</f>
      </c>
      <c r="D18" s="22"/>
      <c r="E18" s="2"/>
    </row>
    <row x14ac:dyDescent="0.25" r="19" customHeight="1" ht="17.25">
      <c r="A19" s="733"/>
      <c r="B19" s="734" t="s">
        <v>17</v>
      </c>
      <c r="C19" s="732">
        <v>-25</v>
      </c>
      <c r="D19" s="735"/>
      <c r="E19" s="311" t="s">
        <v>18</v>
      </c>
    </row>
    <row x14ac:dyDescent="0.25" r="20" customHeight="1" ht="17.25">
      <c r="A20" s="109"/>
      <c r="B20" s="110"/>
      <c r="C20" s="111"/>
      <c r="D20" s="110"/>
      <c r="E20" s="2"/>
    </row>
    <row x14ac:dyDescent="0.25" r="21" customHeight="1" ht="17.25">
      <c r="A21" s="109"/>
      <c r="B21" s="110"/>
      <c r="C21" s="111"/>
      <c r="D21" s="110"/>
      <c r="E21" s="2"/>
    </row>
    <row x14ac:dyDescent="0.25" r="22" customHeight="1" ht="17.25">
      <c r="A22" s="109"/>
      <c r="B22" s="110"/>
      <c r="C22" s="111"/>
      <c r="D22" s="110"/>
      <c r="E22" s="2"/>
    </row>
    <row x14ac:dyDescent="0.25" r="23" customHeight="1" ht="17.25">
      <c r="A23" s="109"/>
      <c r="B23" s="110"/>
      <c r="C23" s="111"/>
      <c r="D23" s="110"/>
      <c r="E23" s="2"/>
    </row>
    <row x14ac:dyDescent="0.25" r="24" customHeight="1" ht="17.25">
      <c r="A24" s="109"/>
      <c r="B24" s="110"/>
      <c r="C24" s="111"/>
      <c r="D24" s="110"/>
      <c r="E24" s="2"/>
    </row>
    <row x14ac:dyDescent="0.25" r="25" customHeight="1" ht="17.25">
      <c r="A25" s="15"/>
      <c r="B25" s="16"/>
      <c r="C25" s="103">
        <f>SUM(C18:C19)</f>
      </c>
      <c r="D25" s="124"/>
      <c r="E25" s="2"/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576428571428572" customWidth="1" bestFit="1"/>
    <col min="3" max="3" style="116" width="12.576428571428572" customWidth="1" bestFit="1"/>
    <col min="4" max="4" style="116" width="12.576428571428572" customWidth="1" bestFit="1"/>
    <col min="5" max="5" style="88" width="8.290714285714287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83"/>
      <c r="F1" s="2"/>
    </row>
    <row x14ac:dyDescent="0.25" r="2" customHeight="1" ht="17.25">
      <c r="A2" s="1"/>
      <c r="B2" s="83"/>
      <c r="C2" s="3"/>
      <c r="D2" s="3"/>
      <c r="E2" s="83"/>
      <c r="F2" s="2"/>
    </row>
    <row x14ac:dyDescent="0.25" r="3" customHeight="1" ht="17.25">
      <c r="A3" s="1" t="s">
        <v>3958</v>
      </c>
      <c r="B3" s="83"/>
      <c r="C3" s="3"/>
      <c r="D3" s="3"/>
      <c r="E3" s="83"/>
      <c r="F3" s="2"/>
    </row>
    <row x14ac:dyDescent="0.25" r="4" customHeight="1" ht="17.25">
      <c r="A4" s="6" t="s">
        <v>4762</v>
      </c>
      <c r="B4" s="7"/>
      <c r="C4" s="218"/>
      <c r="D4" s="218"/>
      <c r="E4" s="368"/>
      <c r="F4" s="2"/>
    </row>
    <row x14ac:dyDescent="0.25" r="5" customHeight="1" ht="17.25">
      <c r="A5" s="550"/>
      <c r="B5" s="83"/>
      <c r="C5" s="3"/>
      <c r="D5" s="3"/>
      <c r="E5" s="83"/>
      <c r="F5" s="2"/>
    </row>
    <row x14ac:dyDescent="0.25" r="6" customHeight="1" ht="17.25">
      <c r="A6" s="231" t="s">
        <v>4</v>
      </c>
      <c r="B6" s="232" t="s">
        <v>5</v>
      </c>
      <c r="C6" s="268" t="s">
        <v>31</v>
      </c>
      <c r="D6" s="267" t="s">
        <v>33</v>
      </c>
      <c r="E6" s="493"/>
      <c r="F6" s="2"/>
    </row>
    <row x14ac:dyDescent="0.25" r="7" customHeight="1" ht="17.25">
      <c r="A7" s="24">
        <v>44906</v>
      </c>
      <c r="B7" s="118" t="s">
        <v>4763</v>
      </c>
      <c r="C7" s="138">
        <v>50</v>
      </c>
      <c r="D7" s="138">
        <v>50</v>
      </c>
      <c r="E7" s="248"/>
      <c r="F7" s="2"/>
    </row>
    <row x14ac:dyDescent="0.25" r="8" customHeight="1" ht="17.25">
      <c r="A8" s="21" t="s">
        <v>4764</v>
      </c>
      <c r="B8" s="47"/>
      <c r="C8" s="23">
        <f>SUM(C7)</f>
      </c>
      <c r="D8" s="23">
        <f>SUM(D7)</f>
      </c>
      <c r="E8" s="22"/>
      <c r="F8" s="2"/>
    </row>
    <row x14ac:dyDescent="0.25" r="9" customHeight="1" ht="17.25">
      <c r="A9" s="33" t="s">
        <v>2644</v>
      </c>
      <c r="B9" s="34" t="s">
        <v>14</v>
      </c>
      <c r="C9" s="19">
        <v>-50</v>
      </c>
      <c r="D9" s="19">
        <v>-50</v>
      </c>
      <c r="E9" s="34"/>
      <c r="F9" s="4" t="s">
        <v>285</v>
      </c>
    </row>
    <row x14ac:dyDescent="0.25" r="10" customHeight="1" ht="17.25">
      <c r="A10" s="28"/>
      <c r="B10" s="29"/>
      <c r="C10" s="57"/>
      <c r="D10" s="57"/>
      <c r="E10" s="29"/>
      <c r="F10" s="2"/>
    </row>
    <row x14ac:dyDescent="0.25" r="11" customHeight="1" ht="17.25">
      <c r="A11" s="28"/>
      <c r="B11" s="29"/>
      <c r="C11" s="57"/>
      <c r="D11" s="57"/>
      <c r="E11" s="29"/>
      <c r="F11" s="2"/>
    </row>
    <row x14ac:dyDescent="0.25" r="12" customHeight="1" ht="17.25">
      <c r="A12" s="28"/>
      <c r="B12" s="29"/>
      <c r="C12" s="57"/>
      <c r="D12" s="57"/>
      <c r="E12" s="29"/>
      <c r="F12" s="2"/>
    </row>
    <row x14ac:dyDescent="0.25" r="13" customHeight="1" ht="17.25">
      <c r="A13" s="15"/>
      <c r="B13" s="16"/>
      <c r="C13" s="18"/>
      <c r="D13" s="18"/>
      <c r="E13" s="124"/>
      <c r="F13" s="2"/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9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20.576428571428572" customWidth="1" bestFit="1"/>
    <col min="3" max="3" style="116" width="12.576428571428572" customWidth="1" bestFit="1"/>
    <col min="4" max="4" style="88" width="8.290714285714287" customWidth="1" bestFit="1"/>
  </cols>
  <sheetData>
    <row x14ac:dyDescent="0.25" r="1" customHeight="1" ht="17.25">
      <c r="A1" s="4" t="s">
        <v>0</v>
      </c>
      <c r="B1" s="83"/>
      <c r="C1" s="3"/>
      <c r="D1" s="83"/>
    </row>
    <row x14ac:dyDescent="0.25" r="2" customHeight="1" ht="17.25">
      <c r="A2" s="4"/>
      <c r="B2" s="83"/>
      <c r="C2" s="3"/>
      <c r="D2" s="83"/>
    </row>
    <row x14ac:dyDescent="0.25" r="3" customHeight="1" ht="17.25">
      <c r="A3" s="4" t="s">
        <v>3958</v>
      </c>
      <c r="B3" s="83"/>
      <c r="C3" s="3"/>
      <c r="D3" s="83"/>
    </row>
    <row x14ac:dyDescent="0.25" r="4" customHeight="1" ht="17.25">
      <c r="A4" s="7" t="s">
        <v>4760</v>
      </c>
      <c r="B4" s="7"/>
      <c r="C4" s="218"/>
      <c r="D4" s="368"/>
    </row>
    <row x14ac:dyDescent="0.25" r="5" customHeight="1" ht="17.25">
      <c r="A5" s="550"/>
      <c r="B5" s="83"/>
      <c r="C5" s="137">
        <v>25000</v>
      </c>
      <c r="D5" s="83"/>
    </row>
    <row x14ac:dyDescent="0.25" r="6" customHeight="1" ht="17.25">
      <c r="A6" s="420" t="s">
        <v>4</v>
      </c>
      <c r="B6" s="232" t="s">
        <v>5</v>
      </c>
      <c r="C6" s="268" t="s">
        <v>31</v>
      </c>
      <c r="D6" s="493"/>
    </row>
    <row x14ac:dyDescent="0.25" r="7" customHeight="1" ht="17.25">
      <c r="A7" s="427" t="s">
        <v>2645</v>
      </c>
      <c r="B7" s="427" t="s">
        <v>1788</v>
      </c>
      <c r="C7" s="516">
        <v>140</v>
      </c>
      <c r="D7" s="541"/>
    </row>
    <row x14ac:dyDescent="0.25" r="8" customHeight="1" ht="17.25">
      <c r="A8" s="34" t="s">
        <v>1770</v>
      </c>
      <c r="B8" s="34" t="s">
        <v>14</v>
      </c>
      <c r="C8" s="26">
        <v>-140</v>
      </c>
      <c r="D8" s="413"/>
    </row>
    <row x14ac:dyDescent="0.25" r="9" customHeight="1" ht="17.25">
      <c r="A9" s="165" t="s">
        <v>4761</v>
      </c>
      <c r="B9" s="47"/>
      <c r="C9" s="23">
        <f>SUM(C7:C8)</f>
      </c>
      <c r="D9" s="22"/>
    </row>
    <row x14ac:dyDescent="0.25" r="10" customHeight="1" ht="17.25">
      <c r="A10" s="34"/>
      <c r="B10" s="34"/>
      <c r="C10" s="45"/>
      <c r="D10" s="413"/>
    </row>
    <row x14ac:dyDescent="0.25" r="11" customHeight="1" ht="17.25">
      <c r="A11" s="33"/>
      <c r="B11" s="118"/>
      <c r="C11" s="46"/>
      <c r="D11" s="248"/>
    </row>
    <row x14ac:dyDescent="0.25" r="12" customHeight="1" ht="17.25">
      <c r="A12" s="33"/>
      <c r="B12" s="16"/>
      <c r="C12" s="46"/>
      <c r="D12" s="248"/>
    </row>
    <row x14ac:dyDescent="0.25" r="13" customHeight="1" ht="17.25">
      <c r="A13" s="15"/>
      <c r="B13" s="118"/>
      <c r="C13" s="46"/>
      <c r="D13" s="248"/>
    </row>
    <row x14ac:dyDescent="0.25" r="14" customHeight="1" ht="17.25">
      <c r="A14" s="117"/>
      <c r="B14" s="118"/>
      <c r="C14" s="46"/>
      <c r="D14" s="248"/>
    </row>
    <row x14ac:dyDescent="0.25" r="15" customHeight="1" ht="17.25">
      <c r="A15" s="33"/>
      <c r="B15" s="16"/>
      <c r="C15" s="46"/>
      <c r="D15" s="248"/>
    </row>
    <row x14ac:dyDescent="0.25" r="16" customHeight="1" ht="17.25">
      <c r="A16" s="200"/>
      <c r="B16" s="201"/>
      <c r="C16" s="58"/>
      <c r="D16" s="201"/>
    </row>
    <row x14ac:dyDescent="0.25" r="17" customHeight="1" ht="17.25">
      <c r="A17" s="15"/>
      <c r="B17" s="16"/>
      <c r="C17" s="18"/>
      <c r="D17" s="124"/>
    </row>
    <row x14ac:dyDescent="0.25" r="18" customHeight="1" ht="17.25">
      <c r="A18" s="626"/>
      <c r="B18" s="83"/>
      <c r="C18" s="3"/>
      <c r="D18" s="83"/>
    </row>
    <row x14ac:dyDescent="0.25" r="19" customHeight="1" ht="17.25">
      <c r="A19" s="4" t="s">
        <v>4653</v>
      </c>
      <c r="B19" s="4"/>
      <c r="C19" s="5"/>
      <c r="D19" s="4"/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0"/>
  <sheetViews>
    <sheetView workbookViewId="0"/>
  </sheetViews>
  <sheetFormatPr defaultRowHeight="15" x14ac:dyDescent="0.25"/>
  <cols>
    <col min="1" max="1" style="39" width="12.147857142857141" customWidth="1" bestFit="1"/>
    <col min="2" max="2" style="88" width="20.576428571428572" customWidth="1" bestFit="1"/>
    <col min="3" max="3" style="116" width="12.576428571428572" customWidth="1" bestFit="1"/>
    <col min="4" max="4" style="116" width="12.576428571428572" customWidth="1" bestFit="1"/>
    <col min="5" max="5" style="116" width="12.576428571428572" customWidth="1" bestFit="1"/>
    <col min="6" max="6" style="88" width="8.290714285714287" customWidth="1" bestFit="1"/>
    <col min="7" max="7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83"/>
      <c r="G1" s="2"/>
    </row>
    <row x14ac:dyDescent="0.25" r="2" customHeight="1" ht="17.25">
      <c r="A2" s="1"/>
      <c r="B2" s="83"/>
      <c r="C2" s="3"/>
      <c r="D2" s="3"/>
      <c r="E2" s="3"/>
      <c r="F2" s="83"/>
      <c r="G2" s="2"/>
    </row>
    <row x14ac:dyDescent="0.25" r="3" customHeight="1" ht="17.25">
      <c r="A3" s="1" t="s">
        <v>3958</v>
      </c>
      <c r="B3" s="83"/>
      <c r="C3" s="3"/>
      <c r="D3" s="3"/>
      <c r="E3" s="3"/>
      <c r="F3" s="83"/>
      <c r="G3" s="2"/>
    </row>
    <row x14ac:dyDescent="0.25" r="4" customHeight="1" ht="17.25">
      <c r="A4" s="6" t="s">
        <v>4752</v>
      </c>
      <c r="B4" s="7"/>
      <c r="C4" s="218"/>
      <c r="D4" s="218"/>
      <c r="E4" s="218"/>
      <c r="F4" s="368"/>
      <c r="G4" s="2"/>
    </row>
    <row x14ac:dyDescent="0.25" r="5" customHeight="1" ht="17.25">
      <c r="A5" s="550"/>
      <c r="B5" s="83"/>
      <c r="C5" s="137">
        <v>1050</v>
      </c>
      <c r="D5" s="137">
        <v>4000</v>
      </c>
      <c r="E5" s="137">
        <v>2500</v>
      </c>
      <c r="F5" s="83"/>
      <c r="G5" s="2"/>
    </row>
    <row x14ac:dyDescent="0.25" r="6" customHeight="1" ht="17.25">
      <c r="A6" s="231" t="s">
        <v>4</v>
      </c>
      <c r="B6" s="232" t="s">
        <v>5</v>
      </c>
      <c r="C6" s="268" t="s">
        <v>9</v>
      </c>
      <c r="D6" s="268" t="s">
        <v>7</v>
      </c>
      <c r="E6" s="267" t="s">
        <v>33</v>
      </c>
      <c r="F6" s="493"/>
      <c r="G6" s="2"/>
    </row>
    <row x14ac:dyDescent="0.25" r="7" customHeight="1" ht="17.25">
      <c r="A7" s="15" t="s">
        <v>2671</v>
      </c>
      <c r="B7" s="118" t="s">
        <v>4753</v>
      </c>
      <c r="C7" s="17">
        <v>500</v>
      </c>
      <c r="D7" s="17">
        <v>450</v>
      </c>
      <c r="E7" s="36"/>
      <c r="F7" s="16"/>
      <c r="G7" s="2"/>
    </row>
    <row x14ac:dyDescent="0.25" r="8" customHeight="1" ht="17.25">
      <c r="A8" s="117" t="s">
        <v>1743</v>
      </c>
      <c r="B8" s="118" t="s">
        <v>4754</v>
      </c>
      <c r="C8" s="46"/>
      <c r="D8" s="138">
        <v>550</v>
      </c>
      <c r="E8" s="46"/>
      <c r="F8" s="118"/>
      <c r="G8" s="2"/>
    </row>
    <row x14ac:dyDescent="0.25" r="9" customHeight="1" ht="17.25">
      <c r="A9" s="21" t="s">
        <v>4755</v>
      </c>
      <c r="B9" s="22"/>
      <c r="C9" s="23">
        <f>SUM(C7:C8)</f>
      </c>
      <c r="D9" s="23">
        <f>SUM(D7:D8)</f>
      </c>
      <c r="E9" s="352"/>
      <c r="F9" s="22"/>
      <c r="G9" s="2"/>
    </row>
    <row x14ac:dyDescent="0.25" r="10" customHeight="1" ht="17.25">
      <c r="A10" s="33">
        <v>44751</v>
      </c>
      <c r="B10" s="118" t="s">
        <v>4756</v>
      </c>
      <c r="C10" s="19">
        <v>100</v>
      </c>
      <c r="D10" s="35"/>
      <c r="E10" s="35"/>
      <c r="F10" s="34"/>
      <c r="G10" s="2"/>
    </row>
    <row x14ac:dyDescent="0.25" r="11" customHeight="1" ht="17.25">
      <c r="A11" s="33">
        <v>44782</v>
      </c>
      <c r="B11" s="118" t="s">
        <v>4757</v>
      </c>
      <c r="C11" s="35"/>
      <c r="D11" s="35"/>
      <c r="E11" s="19">
        <v>100</v>
      </c>
      <c r="F11" s="34"/>
      <c r="G11" s="2"/>
    </row>
    <row x14ac:dyDescent="0.25" r="12" customHeight="1" ht="17.25">
      <c r="A12" s="33" t="s">
        <v>467</v>
      </c>
      <c r="B12" s="118" t="s">
        <v>14</v>
      </c>
      <c r="C12" s="35"/>
      <c r="D12" s="19">
        <v>-174</v>
      </c>
      <c r="E12" s="35"/>
      <c r="F12" s="34"/>
      <c r="G12" s="2"/>
    </row>
    <row x14ac:dyDescent="0.25" r="13" customHeight="1" ht="17.25">
      <c r="A13" s="33" t="s">
        <v>2638</v>
      </c>
      <c r="B13" s="118" t="s">
        <v>14</v>
      </c>
      <c r="C13" s="35"/>
      <c r="D13" s="19">
        <v>-170</v>
      </c>
      <c r="E13" s="35"/>
      <c r="F13" s="34"/>
      <c r="G13" s="2"/>
    </row>
    <row x14ac:dyDescent="0.25" r="14" customHeight="1" ht="17.25">
      <c r="A14" s="21" t="s">
        <v>4758</v>
      </c>
      <c r="B14" s="22"/>
      <c r="C14" s="23">
        <f>SUM(C9:C13)</f>
      </c>
      <c r="D14" s="23">
        <f>SUM(D9:D13)</f>
      </c>
      <c r="E14" s="23">
        <f>SUM(E9:E13)</f>
      </c>
      <c r="F14" s="22"/>
      <c r="G14" s="2"/>
    </row>
    <row x14ac:dyDescent="0.25" r="15" customHeight="1" ht="17.25">
      <c r="A15" s="33">
        <v>44661</v>
      </c>
      <c r="B15" s="118" t="s">
        <v>14</v>
      </c>
      <c r="C15" s="19">
        <v>-269</v>
      </c>
      <c r="D15" s="19">
        <v>-167</v>
      </c>
      <c r="E15" s="19">
        <v>-100</v>
      </c>
      <c r="F15" s="34"/>
      <c r="G15" s="2"/>
    </row>
    <row x14ac:dyDescent="0.25" r="16" customHeight="1" ht="17.25">
      <c r="A16" s="33" t="s">
        <v>3691</v>
      </c>
      <c r="B16" s="118" t="s">
        <v>14</v>
      </c>
      <c r="C16" s="19">
        <v>-80</v>
      </c>
      <c r="D16" s="19">
        <v>-74</v>
      </c>
      <c r="E16" s="35"/>
      <c r="F16" s="34"/>
      <c r="G16" s="2"/>
    </row>
    <row x14ac:dyDescent="0.25" r="17" customHeight="1" ht="17.25">
      <c r="A17" s="33" t="s">
        <v>1879</v>
      </c>
      <c r="B17" s="118" t="s">
        <v>14</v>
      </c>
      <c r="C17" s="19">
        <v>-97</v>
      </c>
      <c r="D17" s="19">
        <v>-138</v>
      </c>
      <c r="E17" s="35"/>
      <c r="F17" s="34"/>
      <c r="G17" s="2"/>
    </row>
    <row x14ac:dyDescent="0.25" r="18" customHeight="1" ht="17.25">
      <c r="A18" s="21" t="s">
        <v>4678</v>
      </c>
      <c r="B18" s="22"/>
      <c r="C18" s="23">
        <f>SUM(C14:C17)</f>
      </c>
      <c r="D18" s="23">
        <f>SUM(D14:D17)</f>
      </c>
      <c r="E18" s="23">
        <f>SUM(E14:E17)</f>
      </c>
      <c r="F18" s="22"/>
      <c r="G18" s="2"/>
    </row>
    <row x14ac:dyDescent="0.25" r="19" customHeight="1" ht="17.25">
      <c r="A19" s="33" t="s">
        <v>3089</v>
      </c>
      <c r="B19" s="118" t="s">
        <v>14</v>
      </c>
      <c r="C19" s="19">
        <v>-87</v>
      </c>
      <c r="D19" s="19">
        <v>-85</v>
      </c>
      <c r="E19" s="35"/>
      <c r="F19" s="34"/>
      <c r="G19" s="2"/>
    </row>
    <row x14ac:dyDescent="0.25" r="20" customHeight="1" ht="17.25">
      <c r="A20" s="33" t="s">
        <v>3099</v>
      </c>
      <c r="B20" s="118" t="s">
        <v>14</v>
      </c>
      <c r="C20" s="35"/>
      <c r="D20" s="19">
        <v>-31</v>
      </c>
      <c r="E20" s="35"/>
      <c r="F20" s="34"/>
      <c r="G20" s="2"/>
    </row>
    <row x14ac:dyDescent="0.25" r="21" customHeight="1" ht="17.25">
      <c r="A21" s="21" t="s">
        <v>4661</v>
      </c>
      <c r="B21" s="22"/>
      <c r="C21" s="23">
        <f>SUM(C18:C20)</f>
      </c>
      <c r="D21" s="23">
        <f>SUM(D18:D20)</f>
      </c>
      <c r="E21" s="23">
        <f>SUM(E17:E20)</f>
      </c>
      <c r="F21" s="22"/>
      <c r="G21" s="2"/>
    </row>
    <row x14ac:dyDescent="0.25" r="22" customHeight="1" ht="17.25">
      <c r="A22" s="608">
        <v>44573</v>
      </c>
      <c r="B22" s="731" t="s">
        <v>4759</v>
      </c>
      <c r="C22" s="543"/>
      <c r="D22" s="732">
        <v>-42</v>
      </c>
      <c r="E22" s="543"/>
      <c r="F22" s="496"/>
      <c r="G22" s="7" t="s">
        <v>4751</v>
      </c>
    </row>
    <row x14ac:dyDescent="0.25" r="23" customHeight="1" ht="17.25">
      <c r="A23" s="33" t="s">
        <v>3117</v>
      </c>
      <c r="B23" s="25" t="s">
        <v>14</v>
      </c>
      <c r="C23" s="35"/>
      <c r="D23" s="19">
        <v>-78</v>
      </c>
      <c r="E23" s="35"/>
      <c r="F23" s="34"/>
      <c r="G23" s="2"/>
    </row>
    <row x14ac:dyDescent="0.25" r="24" customHeight="1" ht="17.25">
      <c r="A24" s="15" t="s">
        <v>2649</v>
      </c>
      <c r="B24" s="16" t="s">
        <v>14</v>
      </c>
      <c r="C24" s="17">
        <v>-67</v>
      </c>
      <c r="D24" s="36"/>
      <c r="E24" s="36"/>
      <c r="F24" s="16"/>
      <c r="G24" s="2"/>
    </row>
    <row x14ac:dyDescent="0.25" r="25" customHeight="1" ht="17.25">
      <c r="A25" s="21" t="s">
        <v>4669</v>
      </c>
      <c r="B25" s="22"/>
      <c r="C25" s="23">
        <f>SUM(C21:C24)</f>
      </c>
      <c r="D25" s="23">
        <f>SUM(D21:D24)</f>
      </c>
      <c r="E25" s="23">
        <f>SUM(E21:E24)</f>
      </c>
      <c r="F25" s="22"/>
      <c r="G25" s="2"/>
    </row>
    <row x14ac:dyDescent="0.25" r="26" customHeight="1" ht="17.25">
      <c r="A26" s="15" t="s">
        <v>1776</v>
      </c>
      <c r="B26" s="16" t="s">
        <v>14</v>
      </c>
      <c r="C26" s="36"/>
      <c r="D26" s="17">
        <v>-41</v>
      </c>
      <c r="E26" s="36"/>
      <c r="F26" s="16"/>
      <c r="G26" s="2"/>
    </row>
    <row x14ac:dyDescent="0.25" r="27" customHeight="1" ht="17.25">
      <c r="A27" s="21" t="s">
        <v>4670</v>
      </c>
      <c r="B27" s="22"/>
      <c r="C27" s="23">
        <f>SUM(C25:C26)</f>
      </c>
      <c r="D27" s="23">
        <f>SUM(D25:D26)</f>
      </c>
      <c r="E27" s="23">
        <f>SUM(E25:E26)</f>
      </c>
      <c r="F27" s="22"/>
      <c r="G27" s="2"/>
    </row>
    <row x14ac:dyDescent="0.25" r="28" customHeight="1" ht="17.25">
      <c r="A28" s="15"/>
      <c r="B28" s="16"/>
      <c r="C28" s="36"/>
      <c r="D28" s="36"/>
      <c r="E28" s="36"/>
      <c r="F28" s="16"/>
      <c r="G28" s="2"/>
    </row>
    <row x14ac:dyDescent="0.25" r="29" customHeight="1" ht="17.25">
      <c r="A29" s="15"/>
      <c r="B29" s="16"/>
      <c r="C29" s="36"/>
      <c r="D29" s="36"/>
      <c r="E29" s="36"/>
      <c r="F29" s="16"/>
      <c r="G29" s="2"/>
    </row>
    <row x14ac:dyDescent="0.25" r="30" customHeight="1" ht="17.25">
      <c r="A30" s="200"/>
      <c r="B30" s="201"/>
      <c r="C30" s="58"/>
      <c r="D30" s="58"/>
      <c r="E30" s="58"/>
      <c r="F30" s="663"/>
      <c r="G30" s="2"/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/>
  </sheetViews>
  <sheetFormatPr defaultRowHeight="15" x14ac:dyDescent="0.25"/>
  <cols>
    <col min="1" max="1" style="39" width="12.147857142857141" customWidth="1" bestFit="1"/>
    <col min="2" max="2" style="88" width="20.576428571428572" customWidth="1" bestFit="1"/>
    <col min="3" max="3" style="116" width="12.576428571428572" customWidth="1" bestFit="1"/>
    <col min="4" max="4" style="88" width="8.290714285714287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83"/>
      <c r="E1" s="2"/>
    </row>
    <row x14ac:dyDescent="0.25" r="2" customHeight="1" ht="17.25">
      <c r="A2" s="1"/>
      <c r="B2" s="83"/>
      <c r="C2" s="3"/>
      <c r="D2" s="83"/>
      <c r="E2" s="2"/>
    </row>
    <row x14ac:dyDescent="0.25" r="3" customHeight="1" ht="17.25">
      <c r="A3" s="1" t="s">
        <v>3958</v>
      </c>
      <c r="B3" s="83"/>
      <c r="C3" s="3"/>
      <c r="D3" s="83"/>
      <c r="E3" s="2"/>
    </row>
    <row x14ac:dyDescent="0.25" r="4" customHeight="1" ht="17.25">
      <c r="A4" s="6" t="s">
        <v>4749</v>
      </c>
      <c r="B4" s="7"/>
      <c r="C4" s="218"/>
      <c r="D4" s="368"/>
      <c r="E4" s="2"/>
    </row>
    <row x14ac:dyDescent="0.25" r="5" customHeight="1" ht="17.25">
      <c r="A5" s="550"/>
      <c r="B5" s="83"/>
      <c r="C5" s="137">
        <v>4000</v>
      </c>
      <c r="D5" s="83"/>
      <c r="E5" s="2"/>
    </row>
    <row x14ac:dyDescent="0.25" r="6" customHeight="1" ht="17.25">
      <c r="A6" s="231" t="s">
        <v>4</v>
      </c>
      <c r="B6" s="232" t="s">
        <v>5</v>
      </c>
      <c r="C6" s="268" t="s">
        <v>7</v>
      </c>
      <c r="D6" s="493"/>
      <c r="E6" s="2"/>
    </row>
    <row x14ac:dyDescent="0.25" r="7" customHeight="1" ht="17.25">
      <c r="A7" s="312">
        <v>44573</v>
      </c>
      <c r="B7" s="729" t="s">
        <v>4750</v>
      </c>
      <c r="C7" s="730">
        <v>42</v>
      </c>
      <c r="D7" s="313"/>
      <c r="E7" s="7" t="s">
        <v>4751</v>
      </c>
    </row>
    <row x14ac:dyDescent="0.25" r="8" customHeight="1" ht="17.25">
      <c r="A8" s="21" t="s">
        <v>4669</v>
      </c>
      <c r="B8" s="22"/>
      <c r="C8" s="23">
        <f>SUM(C7)</f>
      </c>
      <c r="D8" s="22"/>
      <c r="E8" s="2"/>
    </row>
    <row x14ac:dyDescent="0.25" r="9" customHeight="1" ht="17.25">
      <c r="A9" s="15">
        <v>45170</v>
      </c>
      <c r="B9" s="16" t="s">
        <v>14</v>
      </c>
      <c r="C9" s="19">
        <v>-41</v>
      </c>
      <c r="D9" s="34"/>
      <c r="E9" s="2"/>
    </row>
    <row x14ac:dyDescent="0.25" r="10" customHeight="1" ht="17.25">
      <c r="A10" s="15" t="s">
        <v>1776</v>
      </c>
      <c r="B10" s="16" t="s">
        <v>14</v>
      </c>
      <c r="C10" s="17">
        <v>-1</v>
      </c>
      <c r="D10" s="16"/>
      <c r="E10" s="2"/>
    </row>
    <row x14ac:dyDescent="0.25" r="11" customHeight="1" ht="17.25">
      <c r="A11" s="21" t="s">
        <v>4670</v>
      </c>
      <c r="B11" s="22"/>
      <c r="C11" s="23">
        <f>SUM(C8:C10)</f>
      </c>
      <c r="D11" s="22"/>
      <c r="E11" s="2"/>
    </row>
    <row x14ac:dyDescent="0.25" r="12" customHeight="1" ht="17.25">
      <c r="A12" s="200"/>
      <c r="B12" s="201"/>
      <c r="C12" s="58"/>
      <c r="D12" s="663"/>
      <c r="E12" s="2"/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7"/>
  <sheetViews>
    <sheetView workbookViewId="0"/>
  </sheetViews>
  <sheetFormatPr defaultRowHeight="15" x14ac:dyDescent="0.25"/>
  <cols>
    <col min="1" max="1" style="39" width="11.005" customWidth="1" bestFit="1"/>
    <col min="2" max="2" style="88" width="22.005" customWidth="1" bestFit="1"/>
    <col min="3" max="3" style="116" width="15.005" customWidth="1" bestFit="1"/>
    <col min="4" max="4" style="116" width="11.862142857142858" customWidth="1" bestFit="1"/>
    <col min="5" max="5" style="116" width="12.862142857142858" customWidth="1" bestFit="1"/>
    <col min="6" max="6" style="116" width="12.862142857142858" customWidth="1" bestFit="1"/>
    <col min="7" max="7" style="88" width="8.290714285714287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3"/>
      <c r="H1" s="2"/>
    </row>
    <row x14ac:dyDescent="0.25" r="2" customHeight="1" ht="17.25">
      <c r="A2" s="1"/>
      <c r="B2" s="83"/>
      <c r="C2" s="3"/>
      <c r="D2" s="3"/>
      <c r="E2" s="3"/>
      <c r="F2" s="3"/>
      <c r="G2" s="83"/>
      <c r="H2" s="2"/>
    </row>
    <row x14ac:dyDescent="0.25" r="3" customHeight="1" ht="17.25">
      <c r="A3" s="1" t="s">
        <v>4598</v>
      </c>
      <c r="B3" s="83"/>
      <c r="C3" s="3"/>
      <c r="D3" s="3"/>
      <c r="E3" s="3"/>
      <c r="F3" s="3"/>
      <c r="G3" s="83"/>
      <c r="H3" s="2"/>
    </row>
    <row x14ac:dyDescent="0.25" r="4" customHeight="1" ht="17.25">
      <c r="A4" s="6" t="s">
        <v>4737</v>
      </c>
      <c r="B4" s="7"/>
      <c r="C4" s="8"/>
      <c r="D4" s="8"/>
      <c r="E4" s="8"/>
      <c r="F4" s="8"/>
      <c r="G4" s="7"/>
      <c r="H4" s="2"/>
    </row>
    <row x14ac:dyDescent="0.25" r="5" customHeight="1" ht="17.25">
      <c r="A5" s="550"/>
      <c r="B5" s="83"/>
      <c r="C5" s="137">
        <v>11000</v>
      </c>
      <c r="D5" s="137">
        <v>6700</v>
      </c>
      <c r="E5" s="137">
        <v>6700</v>
      </c>
      <c r="F5" s="137">
        <v>6700</v>
      </c>
      <c r="G5" s="83"/>
      <c r="H5" s="2"/>
    </row>
    <row x14ac:dyDescent="0.25" r="6" customHeight="1" ht="17.25">
      <c r="A6" s="231" t="s">
        <v>4</v>
      </c>
      <c r="B6" s="232" t="s">
        <v>5</v>
      </c>
      <c r="C6" s="267" t="s">
        <v>1863</v>
      </c>
      <c r="D6" s="268" t="s">
        <v>4738</v>
      </c>
      <c r="E6" s="268" t="s">
        <v>597</v>
      </c>
      <c r="F6" s="268" t="s">
        <v>1890</v>
      </c>
      <c r="G6" s="493"/>
      <c r="H6" s="2"/>
    </row>
    <row x14ac:dyDescent="0.25" r="7" customHeight="1" ht="17.25">
      <c r="A7" s="117">
        <v>45087</v>
      </c>
      <c r="B7" s="118" t="s">
        <v>4739</v>
      </c>
      <c r="C7" s="138">
        <v>281</v>
      </c>
      <c r="D7" s="46"/>
      <c r="E7" s="46"/>
      <c r="F7" s="46"/>
      <c r="G7" s="248"/>
      <c r="H7" s="2"/>
    </row>
    <row x14ac:dyDescent="0.25" r="8" customHeight="1" ht="17.25">
      <c r="A8" s="117">
        <v>45117</v>
      </c>
      <c r="B8" s="118" t="s">
        <v>4740</v>
      </c>
      <c r="C8" s="138">
        <v>119</v>
      </c>
      <c r="D8" s="46"/>
      <c r="E8" s="46"/>
      <c r="F8" s="46"/>
      <c r="G8" s="248"/>
      <c r="H8" s="2"/>
    </row>
    <row x14ac:dyDescent="0.25" r="9" customHeight="1" ht="17.25">
      <c r="A9" s="21" t="s">
        <v>4741</v>
      </c>
      <c r="B9" s="47"/>
      <c r="C9" s="23">
        <f>SUM(C7:C8)</f>
      </c>
      <c r="D9" s="352"/>
      <c r="E9" s="352"/>
      <c r="F9" s="352"/>
      <c r="G9" s="22"/>
      <c r="H9" s="4" t="s">
        <v>2327</v>
      </c>
    </row>
    <row x14ac:dyDescent="0.25" r="10" customHeight="1" ht="17.25">
      <c r="A10" s="117" t="s">
        <v>1520</v>
      </c>
      <c r="B10" s="118" t="s">
        <v>4742</v>
      </c>
      <c r="C10" s="27"/>
      <c r="D10" s="26">
        <v>96</v>
      </c>
      <c r="E10" s="26">
        <v>198</v>
      </c>
      <c r="F10" s="26">
        <v>77</v>
      </c>
      <c r="G10" s="413"/>
      <c r="H10" s="2"/>
    </row>
    <row x14ac:dyDescent="0.25" r="11" customHeight="1" ht="17.25">
      <c r="A11" s="21" t="s">
        <v>4743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2"/>
      <c r="H11" s="4" t="s">
        <v>2327</v>
      </c>
    </row>
    <row x14ac:dyDescent="0.25" r="12" customHeight="1" ht="17.25">
      <c r="A12" s="15"/>
      <c r="B12" s="16"/>
      <c r="C12" s="36"/>
      <c r="D12" s="36"/>
      <c r="E12" s="36"/>
      <c r="F12" s="36"/>
      <c r="G12" s="124"/>
      <c r="H12" s="2"/>
    </row>
    <row x14ac:dyDescent="0.25" r="13" customHeight="1" ht="17.25">
      <c r="A13" s="21" t="s">
        <v>4744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2"/>
      <c r="H13" s="4" t="s">
        <v>2327</v>
      </c>
    </row>
    <row x14ac:dyDescent="0.25" r="14" customHeight="1" ht="17.25">
      <c r="A14" s="15"/>
      <c r="B14" s="16"/>
      <c r="C14" s="36"/>
      <c r="D14" s="36"/>
      <c r="E14" s="36"/>
      <c r="F14" s="36"/>
      <c r="G14" s="124"/>
      <c r="H14" s="2"/>
    </row>
    <row x14ac:dyDescent="0.25" r="15" customHeight="1" ht="17.25">
      <c r="A15" s="21" t="s">
        <v>4745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2"/>
      <c r="H15" s="4" t="s">
        <v>2327</v>
      </c>
    </row>
    <row x14ac:dyDescent="0.25" r="16" customHeight="1" ht="17.25">
      <c r="A16" s="15"/>
      <c r="B16" s="16"/>
      <c r="C16" s="36"/>
      <c r="D16" s="36"/>
      <c r="E16" s="36"/>
      <c r="F16" s="36"/>
      <c r="G16" s="124"/>
      <c r="H16" s="2"/>
    </row>
    <row x14ac:dyDescent="0.25" r="17" customHeight="1" ht="17.25">
      <c r="A17" s="21" t="s">
        <v>4746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2"/>
      <c r="H17" s="4" t="s">
        <v>2327</v>
      </c>
    </row>
    <row x14ac:dyDescent="0.25" r="18" customHeight="1" ht="17.25">
      <c r="A18" s="15"/>
      <c r="B18" s="16"/>
      <c r="C18" s="36"/>
      <c r="D18" s="36"/>
      <c r="E18" s="36"/>
      <c r="F18" s="36"/>
      <c r="G18" s="124"/>
      <c r="H18" s="2"/>
    </row>
    <row x14ac:dyDescent="0.25" r="19" customHeight="1" ht="17.25">
      <c r="A19" s="21" t="s">
        <v>4747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2"/>
      <c r="H19" s="4" t="s">
        <v>2327</v>
      </c>
    </row>
    <row x14ac:dyDescent="0.25" r="20" customHeight="1" ht="17.25">
      <c r="A20" s="15" t="s">
        <v>2247</v>
      </c>
      <c r="B20" s="16" t="s">
        <v>14</v>
      </c>
      <c r="C20" s="450">
        <v>-135</v>
      </c>
      <c r="D20" s="450">
        <v>-74</v>
      </c>
      <c r="E20" s="450">
        <v>-126</v>
      </c>
      <c r="F20" s="450">
        <v>-59</v>
      </c>
      <c r="G20" s="124"/>
      <c r="H20" s="2"/>
    </row>
    <row x14ac:dyDescent="0.25" r="21" customHeight="1" ht="17.25">
      <c r="A21" s="62" t="s">
        <v>4748</v>
      </c>
      <c r="B21" s="63"/>
      <c r="C21" s="64">
        <f>SUM(C19:C20)</f>
      </c>
      <c r="D21" s="64">
        <f>SUM(D19:D20)</f>
      </c>
      <c r="E21" s="64">
        <f>SUM(E19:E20)</f>
      </c>
      <c r="F21" s="64">
        <f>SUM(F19:F20)</f>
      </c>
      <c r="G21" s="212"/>
      <c r="H21" s="2"/>
    </row>
    <row x14ac:dyDescent="0.25" r="22" customHeight="1" ht="17.25">
      <c r="A22" s="33" t="s">
        <v>2951</v>
      </c>
      <c r="B22" s="16" t="s">
        <v>14</v>
      </c>
      <c r="C22" s="17">
        <v>-132</v>
      </c>
      <c r="D22" s="17">
        <v>-6</v>
      </c>
      <c r="E22" s="17">
        <v>-13</v>
      </c>
      <c r="F22" s="17">
        <v>-7</v>
      </c>
      <c r="G22" s="124"/>
      <c r="H22" s="2"/>
    </row>
    <row x14ac:dyDescent="0.25" r="23" customHeight="1" ht="17.25">
      <c r="A23" s="200">
        <v>45449</v>
      </c>
      <c r="B23" s="201" t="s">
        <v>17</v>
      </c>
      <c r="C23" s="194">
        <v>-64</v>
      </c>
      <c r="D23" s="202"/>
      <c r="E23" s="194">
        <v>-2</v>
      </c>
      <c r="F23" s="202"/>
      <c r="G23" s="201"/>
      <c r="H23" s="32" t="s">
        <v>396</v>
      </c>
    </row>
    <row x14ac:dyDescent="0.25" r="24" customHeight="1" ht="17.25">
      <c r="A24" s="117"/>
      <c r="B24" s="248"/>
      <c r="C24" s="98"/>
      <c r="D24" s="46"/>
      <c r="E24" s="98"/>
      <c r="F24" s="46"/>
      <c r="G24" s="248"/>
      <c r="H24" s="2"/>
    </row>
    <row x14ac:dyDescent="0.25" r="25" customHeight="1" ht="17.25">
      <c r="A25" s="117"/>
      <c r="B25" s="248"/>
      <c r="C25" s="98"/>
      <c r="D25" s="46"/>
      <c r="E25" s="98"/>
      <c r="F25" s="46"/>
      <c r="G25" s="248"/>
      <c r="H25" s="2"/>
    </row>
    <row x14ac:dyDescent="0.25" r="26" customHeight="1" ht="17.25">
      <c r="A26" s="117"/>
      <c r="B26" s="118"/>
      <c r="C26" s="46"/>
      <c r="D26" s="46"/>
      <c r="E26" s="46"/>
      <c r="F26" s="46"/>
      <c r="G26" s="248"/>
      <c r="H26" s="2"/>
    </row>
    <row x14ac:dyDescent="0.25" r="27" customHeight="1" ht="17.25">
      <c r="A27" s="15"/>
      <c r="B27" s="16"/>
      <c r="C27" s="36"/>
      <c r="D27" s="36"/>
      <c r="E27" s="36"/>
      <c r="F27" s="36"/>
      <c r="G27" s="16"/>
      <c r="H27" s="2"/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0"/>
  <sheetViews>
    <sheetView workbookViewId="0"/>
  </sheetViews>
  <sheetFormatPr defaultRowHeight="15" x14ac:dyDescent="0.25"/>
  <cols>
    <col min="1" max="1" style="39" width="11.005" customWidth="1" bestFit="1"/>
    <col min="2" max="2" style="88" width="22.005" customWidth="1" bestFit="1"/>
    <col min="3" max="3" style="116" width="10.862142857142858" customWidth="1" bestFit="1"/>
    <col min="4" max="4" style="116" width="10.862142857142858" customWidth="1" bestFit="1"/>
    <col min="5" max="5" style="116" width="10.862142857142858" customWidth="1" bestFit="1"/>
    <col min="6" max="6" style="116" width="10.862142857142858" customWidth="1" bestFit="1"/>
    <col min="7" max="7" style="88" width="8.290714285714287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3"/>
      <c r="H1" s="2"/>
    </row>
    <row x14ac:dyDescent="0.25" r="2" customHeight="1" ht="17.25">
      <c r="A2" s="1"/>
      <c r="B2" s="83"/>
      <c r="C2" s="3"/>
      <c r="D2" s="3"/>
      <c r="E2" s="3"/>
      <c r="F2" s="3"/>
      <c r="G2" s="83"/>
      <c r="H2" s="2"/>
    </row>
    <row x14ac:dyDescent="0.25" r="3" customHeight="1" ht="17.25">
      <c r="A3" s="1" t="s">
        <v>4707</v>
      </c>
      <c r="B3" s="83"/>
      <c r="C3" s="3"/>
      <c r="D3" s="3"/>
      <c r="E3" s="3"/>
      <c r="F3" s="3"/>
      <c r="G3" s="83"/>
      <c r="H3" s="2"/>
    </row>
    <row x14ac:dyDescent="0.25" r="4" customHeight="1" ht="17.25">
      <c r="A4" s="6" t="s">
        <v>4716</v>
      </c>
      <c r="B4" s="7"/>
      <c r="C4" s="8"/>
      <c r="D4" s="8"/>
      <c r="E4" s="8"/>
      <c r="F4" s="8"/>
      <c r="G4" s="7"/>
      <c r="H4" s="2"/>
    </row>
    <row x14ac:dyDescent="0.25" r="5" customHeight="1" ht="17.25">
      <c r="A5" s="550"/>
      <c r="B5" s="83"/>
      <c r="C5" s="3"/>
      <c r="D5" s="3"/>
      <c r="E5" s="3"/>
      <c r="F5" s="3"/>
      <c r="G5" s="83"/>
      <c r="H5" s="2"/>
    </row>
    <row x14ac:dyDescent="0.25" r="6" customHeight="1" ht="17.25">
      <c r="A6" s="231" t="s">
        <v>4</v>
      </c>
      <c r="B6" s="232" t="s">
        <v>5</v>
      </c>
      <c r="C6" s="268" t="s">
        <v>8</v>
      </c>
      <c r="D6" s="268" t="s">
        <v>358</v>
      </c>
      <c r="E6" s="268" t="s">
        <v>1864</v>
      </c>
      <c r="F6" s="268" t="s">
        <v>10</v>
      </c>
      <c r="G6" s="493"/>
      <c r="H6" s="2"/>
    </row>
    <row x14ac:dyDescent="0.25" r="7" customHeight="1" ht="17.25">
      <c r="A7" s="117" t="s">
        <v>3426</v>
      </c>
      <c r="B7" s="118" t="s">
        <v>4717</v>
      </c>
      <c r="C7" s="138">
        <v>295</v>
      </c>
      <c r="D7" s="46"/>
      <c r="E7" s="46"/>
      <c r="F7" s="46"/>
      <c r="G7" s="248"/>
      <c r="H7" s="4" t="s">
        <v>3384</v>
      </c>
    </row>
    <row x14ac:dyDescent="0.25" r="8" customHeight="1" ht="17.25">
      <c r="A8" s="117" t="s">
        <v>3426</v>
      </c>
      <c r="B8" s="118" t="s">
        <v>2175</v>
      </c>
      <c r="C8" s="18"/>
      <c r="D8" s="17">
        <v>368</v>
      </c>
      <c r="E8" s="36"/>
      <c r="F8" s="36"/>
      <c r="G8" s="124"/>
      <c r="H8" s="4" t="s">
        <v>3384</v>
      </c>
    </row>
    <row x14ac:dyDescent="0.25" r="9" customHeight="1" ht="17.25">
      <c r="A9" s="117" t="s">
        <v>1781</v>
      </c>
      <c r="B9" s="118" t="s">
        <v>4718</v>
      </c>
      <c r="C9" s="138">
        <v>458</v>
      </c>
      <c r="D9" s="138">
        <v>82</v>
      </c>
      <c r="E9" s="46"/>
      <c r="F9" s="46"/>
      <c r="G9" s="248"/>
      <c r="H9" s="4" t="s">
        <v>3384</v>
      </c>
    </row>
    <row x14ac:dyDescent="0.25" r="10" customHeight="1" ht="17.25">
      <c r="A10" s="15">
        <v>45080</v>
      </c>
      <c r="B10" s="16" t="s">
        <v>4719</v>
      </c>
      <c r="C10" s="98"/>
      <c r="D10" s="46"/>
      <c r="E10" s="138">
        <v>100</v>
      </c>
      <c r="F10" s="46"/>
      <c r="G10" s="248"/>
      <c r="H10" s="4" t="s">
        <v>4720</v>
      </c>
    </row>
    <row x14ac:dyDescent="0.25" r="11" customHeight="1" ht="17.25">
      <c r="A11" s="15" t="s">
        <v>1922</v>
      </c>
      <c r="B11" s="16" t="s">
        <v>4721</v>
      </c>
      <c r="C11" s="138">
        <v>50</v>
      </c>
      <c r="D11" s="98"/>
      <c r="E11" s="98"/>
      <c r="F11" s="98"/>
      <c r="G11" s="248"/>
      <c r="H11" s="4" t="s">
        <v>4720</v>
      </c>
    </row>
    <row x14ac:dyDescent="0.25" r="12" customHeight="1" ht="17.25">
      <c r="A12" s="15" t="s">
        <v>4090</v>
      </c>
      <c r="B12" s="16" t="s">
        <v>4722</v>
      </c>
      <c r="C12" s="138">
        <v>65</v>
      </c>
      <c r="D12" s="98"/>
      <c r="E12" s="98"/>
      <c r="F12" s="98"/>
      <c r="G12" s="248"/>
      <c r="H12" s="4" t="s">
        <v>3384</v>
      </c>
    </row>
    <row x14ac:dyDescent="0.25" r="13" customHeight="1" ht="17.25">
      <c r="A13" s="15" t="s">
        <v>1525</v>
      </c>
      <c r="B13" s="16" t="s">
        <v>4723</v>
      </c>
      <c r="C13" s="138">
        <v>610</v>
      </c>
      <c r="D13" s="138">
        <v>50</v>
      </c>
      <c r="E13" s="46"/>
      <c r="F13" s="46"/>
      <c r="G13" s="118"/>
      <c r="H13" s="2"/>
    </row>
    <row x14ac:dyDescent="0.25" r="14" customHeight="1" ht="17.25">
      <c r="A14" s="15">
        <v>44930</v>
      </c>
      <c r="B14" s="118" t="s">
        <v>4724</v>
      </c>
      <c r="C14" s="138">
        <v>225</v>
      </c>
      <c r="D14" s="138">
        <v>210</v>
      </c>
      <c r="E14" s="98"/>
      <c r="F14" s="98"/>
      <c r="G14" s="248"/>
      <c r="H14" s="2"/>
    </row>
    <row x14ac:dyDescent="0.25" r="15" customHeight="1" ht="17.25">
      <c r="A15" s="15">
        <v>45081</v>
      </c>
      <c r="B15" s="16" t="s">
        <v>4725</v>
      </c>
      <c r="C15" s="138">
        <v>132</v>
      </c>
      <c r="D15" s="138">
        <v>15</v>
      </c>
      <c r="E15" s="98"/>
      <c r="F15" s="98"/>
      <c r="G15" s="248"/>
      <c r="H15" s="4" t="s">
        <v>3384</v>
      </c>
    </row>
    <row x14ac:dyDescent="0.25" r="16" customHeight="1" ht="17.25">
      <c r="A16" s="33">
        <v>45142</v>
      </c>
      <c r="B16" s="34" t="s">
        <v>4726</v>
      </c>
      <c r="C16" s="138">
        <v>95</v>
      </c>
      <c r="D16" s="138">
        <v>70</v>
      </c>
      <c r="E16" s="98"/>
      <c r="F16" s="98"/>
      <c r="G16" s="248"/>
      <c r="H16" s="2"/>
    </row>
    <row x14ac:dyDescent="0.25" r="17" customHeight="1" ht="17.25">
      <c r="A17" s="15">
        <v>45203</v>
      </c>
      <c r="B17" s="16" t="s">
        <v>1788</v>
      </c>
      <c r="C17" s="138">
        <v>103</v>
      </c>
      <c r="D17" s="138">
        <v>74</v>
      </c>
      <c r="E17" s="98"/>
      <c r="F17" s="98"/>
      <c r="G17" s="248"/>
      <c r="H17" s="2"/>
    </row>
    <row x14ac:dyDescent="0.25" r="18" customHeight="1" ht="17.25">
      <c r="A18" s="15" t="s">
        <v>3349</v>
      </c>
      <c r="B18" s="34" t="s">
        <v>4727</v>
      </c>
      <c r="C18" s="138">
        <v>332</v>
      </c>
      <c r="D18" s="138">
        <v>238</v>
      </c>
      <c r="E18" s="98"/>
      <c r="F18" s="98"/>
      <c r="G18" s="248"/>
      <c r="H18" s="2"/>
    </row>
    <row x14ac:dyDescent="0.25" r="19" customHeight="1" ht="17.25">
      <c r="A19" s="33" t="s">
        <v>1800</v>
      </c>
      <c r="B19" s="16" t="s">
        <v>4728</v>
      </c>
      <c r="C19" s="138">
        <v>328</v>
      </c>
      <c r="D19" s="46"/>
      <c r="E19" s="98"/>
      <c r="F19" s="98"/>
      <c r="G19" s="248"/>
      <c r="H19" s="2"/>
    </row>
    <row x14ac:dyDescent="0.25" r="20" customHeight="1" ht="17.25">
      <c r="A20" s="33" t="s">
        <v>3163</v>
      </c>
      <c r="B20" s="16" t="s">
        <v>4729</v>
      </c>
      <c r="C20" s="138">
        <v>437</v>
      </c>
      <c r="D20" s="46"/>
      <c r="E20" s="98"/>
      <c r="F20" s="98"/>
      <c r="G20" s="248"/>
      <c r="H20" s="2"/>
    </row>
    <row x14ac:dyDescent="0.25" r="21" customHeight="1" ht="17.25">
      <c r="A21" s="33" t="s">
        <v>3301</v>
      </c>
      <c r="B21" s="16" t="s">
        <v>4730</v>
      </c>
      <c r="C21" s="138">
        <v>363</v>
      </c>
      <c r="D21" s="46"/>
      <c r="E21" s="98"/>
      <c r="F21" s="98"/>
      <c r="G21" s="248"/>
      <c r="H21" s="4" t="s">
        <v>3384</v>
      </c>
    </row>
    <row x14ac:dyDescent="0.25" r="22" customHeight="1" ht="17.25">
      <c r="A22" s="15" t="s">
        <v>3790</v>
      </c>
      <c r="B22" s="16" t="s">
        <v>4731</v>
      </c>
      <c r="C22" s="46"/>
      <c r="D22" s="138">
        <v>168</v>
      </c>
      <c r="E22" s="98"/>
      <c r="F22" s="98"/>
      <c r="G22" s="248"/>
      <c r="H22" s="2"/>
    </row>
    <row x14ac:dyDescent="0.25" r="23" customHeight="1" ht="17.25">
      <c r="A23" s="15" t="s">
        <v>3302</v>
      </c>
      <c r="B23" s="118" t="s">
        <v>4732</v>
      </c>
      <c r="C23" s="138">
        <v>372</v>
      </c>
      <c r="D23" s="46"/>
      <c r="E23" s="98"/>
      <c r="F23" s="98"/>
      <c r="G23" s="248"/>
      <c r="H23" s="4" t="s">
        <v>3384</v>
      </c>
    </row>
    <row x14ac:dyDescent="0.25" r="24" customHeight="1" ht="17.25">
      <c r="A24" s="33" t="s">
        <v>2155</v>
      </c>
      <c r="B24" s="118" t="s">
        <v>4733</v>
      </c>
      <c r="C24" s="138">
        <v>800</v>
      </c>
      <c r="D24" s="46"/>
      <c r="E24" s="98"/>
      <c r="F24" s="98"/>
      <c r="G24" s="248"/>
      <c r="H24" s="2"/>
    </row>
    <row x14ac:dyDescent="0.25" r="25" customHeight="1" ht="17.25">
      <c r="A25" s="33" t="s">
        <v>2157</v>
      </c>
      <c r="B25" s="118" t="s">
        <v>4734</v>
      </c>
      <c r="C25" s="46"/>
      <c r="D25" s="138">
        <v>500</v>
      </c>
      <c r="E25" s="98"/>
      <c r="F25" s="138">
        <v>51</v>
      </c>
      <c r="G25" s="248"/>
      <c r="H25" s="2"/>
    </row>
    <row x14ac:dyDescent="0.25" r="26" customHeight="1" ht="17.25">
      <c r="A26" s="33" t="s">
        <v>2158</v>
      </c>
      <c r="B26" s="118" t="s">
        <v>4735</v>
      </c>
      <c r="C26" s="138">
        <v>220</v>
      </c>
      <c r="D26" s="138">
        <v>489</v>
      </c>
      <c r="E26" s="98"/>
      <c r="F26" s="98"/>
      <c r="G26" s="248"/>
      <c r="H26" s="2"/>
    </row>
    <row x14ac:dyDescent="0.25" r="27" customHeight="1" ht="17.25">
      <c r="A27" s="33" t="s">
        <v>2790</v>
      </c>
      <c r="B27" s="16" t="s">
        <v>4736</v>
      </c>
      <c r="C27" s="138">
        <v>498</v>
      </c>
      <c r="D27" s="46"/>
      <c r="E27" s="98"/>
      <c r="F27" s="98"/>
      <c r="G27" s="248"/>
      <c r="H27" s="4" t="s">
        <v>3384</v>
      </c>
    </row>
    <row x14ac:dyDescent="0.25" r="28" customHeight="1" ht="17.25">
      <c r="A28" s="33"/>
      <c r="B28" s="16"/>
      <c r="C28" s="46"/>
      <c r="D28" s="46"/>
      <c r="E28" s="98"/>
      <c r="F28" s="98"/>
      <c r="G28" s="248"/>
      <c r="H28" s="2"/>
    </row>
    <row x14ac:dyDescent="0.25" r="29" customHeight="1" ht="17.25">
      <c r="A29" s="33"/>
      <c r="B29" s="16"/>
      <c r="C29" s="46"/>
      <c r="D29" s="46"/>
      <c r="E29" s="98"/>
      <c r="F29" s="98"/>
      <c r="G29" s="248"/>
      <c r="H29" s="2"/>
    </row>
    <row x14ac:dyDescent="0.25" r="30" customHeight="1" ht="17.25">
      <c r="A30" s="15"/>
      <c r="B30" s="16"/>
      <c r="C30" s="18"/>
      <c r="D30" s="18"/>
      <c r="E30" s="18"/>
      <c r="F30" s="18"/>
      <c r="G30" s="124"/>
      <c r="H30" s="2"/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/>
  </sheetViews>
  <sheetFormatPr defaultRowHeight="15" x14ac:dyDescent="0.25"/>
  <cols>
    <col min="1" max="1" style="39" width="11.005" customWidth="1" bestFit="1"/>
    <col min="2" max="2" style="88" width="22.005" customWidth="1" bestFit="1"/>
    <col min="3" max="3" style="116" width="10.862142857142858" customWidth="1" bestFit="1"/>
    <col min="4" max="4" style="116" width="10.862142857142858" customWidth="1" bestFit="1"/>
    <col min="5" max="5" style="116" width="10.862142857142858" customWidth="1" bestFit="1"/>
    <col min="6" max="6" style="116" width="8.290714285714287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</row>
    <row x14ac:dyDescent="0.25" r="2" customHeight="1" ht="17.25">
      <c r="A2" s="1"/>
      <c r="B2" s="83"/>
      <c r="C2" s="3"/>
      <c r="D2" s="3"/>
      <c r="E2" s="3"/>
      <c r="F2" s="3"/>
    </row>
    <row x14ac:dyDescent="0.25" r="3" customHeight="1" ht="17.25">
      <c r="A3" s="1" t="s">
        <v>4707</v>
      </c>
      <c r="B3" s="83"/>
      <c r="C3" s="3"/>
      <c r="D3" s="3"/>
      <c r="E3" s="3"/>
      <c r="F3" s="3"/>
    </row>
    <row x14ac:dyDescent="0.25" r="4" customHeight="1" ht="17.25">
      <c r="A4" s="6" t="s">
        <v>4708</v>
      </c>
      <c r="B4" s="7"/>
      <c r="C4" s="8"/>
      <c r="D4" s="8"/>
      <c r="E4" s="8"/>
      <c r="F4" s="8"/>
    </row>
    <row x14ac:dyDescent="0.25" r="5" customHeight="1" ht="17.25">
      <c r="A5" s="550"/>
      <c r="B5" s="83"/>
      <c r="C5" s="3"/>
      <c r="D5" s="3"/>
      <c r="E5" s="3"/>
      <c r="F5" s="3"/>
    </row>
    <row x14ac:dyDescent="0.25" r="6" customHeight="1" ht="17.25">
      <c r="A6" s="231" t="s">
        <v>4</v>
      </c>
      <c r="B6" s="232" t="s">
        <v>5</v>
      </c>
      <c r="C6" s="268" t="s">
        <v>10</v>
      </c>
      <c r="D6" s="268" t="s">
        <v>33</v>
      </c>
      <c r="E6" s="268" t="s">
        <v>8</v>
      </c>
      <c r="F6" s="234" t="s">
        <v>358</v>
      </c>
    </row>
    <row x14ac:dyDescent="0.25" r="7" customHeight="1" ht="17.25">
      <c r="A7" s="117" t="s">
        <v>4709</v>
      </c>
      <c r="B7" s="118" t="s">
        <v>4710</v>
      </c>
      <c r="C7" s="138">
        <v>15</v>
      </c>
      <c r="D7" s="138">
        <v>500</v>
      </c>
      <c r="E7" s="46"/>
      <c r="F7" s="98"/>
    </row>
    <row x14ac:dyDescent="0.25" r="8" customHeight="1" ht="17.25">
      <c r="A8" s="117" t="s">
        <v>1807</v>
      </c>
      <c r="B8" s="118" t="s">
        <v>4711</v>
      </c>
      <c r="C8" s="17">
        <v>80</v>
      </c>
      <c r="D8" s="36"/>
      <c r="E8" s="36"/>
      <c r="F8" s="18"/>
    </row>
    <row x14ac:dyDescent="0.25" r="9" customHeight="1" ht="17.25">
      <c r="A9" s="117">
        <v>44934</v>
      </c>
      <c r="B9" s="118" t="s">
        <v>4712</v>
      </c>
      <c r="C9" s="46"/>
      <c r="D9" s="46"/>
      <c r="E9" s="138">
        <v>498</v>
      </c>
      <c r="F9" s="98"/>
    </row>
    <row x14ac:dyDescent="0.25" r="10" customHeight="1" ht="17.25">
      <c r="A10" s="15">
        <v>45115</v>
      </c>
      <c r="B10" s="118" t="s">
        <v>4713</v>
      </c>
      <c r="C10" s="138">
        <v>94</v>
      </c>
      <c r="D10" s="46"/>
      <c r="E10" s="46"/>
      <c r="F10" s="98"/>
    </row>
    <row x14ac:dyDescent="0.25" r="11" customHeight="1" ht="17.25">
      <c r="A11" s="15" t="s">
        <v>2481</v>
      </c>
      <c r="B11" s="16" t="s">
        <v>4714</v>
      </c>
      <c r="C11" s="46"/>
      <c r="D11" s="98"/>
      <c r="E11" s="138">
        <v>490</v>
      </c>
      <c r="F11" s="98"/>
    </row>
    <row x14ac:dyDescent="0.25" r="12" customHeight="1" ht="17.25">
      <c r="A12" s="15">
        <v>45239</v>
      </c>
      <c r="B12" s="16" t="s">
        <v>4715</v>
      </c>
      <c r="C12" s="46"/>
      <c r="D12" s="46"/>
      <c r="E12" s="138">
        <v>549</v>
      </c>
      <c r="F12" s="138">
        <v>15</v>
      </c>
    </row>
    <row x14ac:dyDescent="0.25" r="13" customHeight="1" ht="17.25">
      <c r="A13" s="33"/>
      <c r="B13" s="16"/>
      <c r="C13" s="46"/>
      <c r="D13" s="46"/>
      <c r="E13" s="46"/>
      <c r="F13" s="98"/>
    </row>
    <row x14ac:dyDescent="0.25" r="14" customHeight="1" ht="17.25">
      <c r="A14" s="15"/>
      <c r="B14" s="16"/>
      <c r="C14" s="18"/>
      <c r="D14" s="18"/>
      <c r="E14" s="18"/>
      <c r="F14" s="18"/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2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576428571428572" customWidth="1" bestFit="1"/>
    <col min="3" max="3" style="41" width="10.290714285714287" customWidth="1" bestFit="1"/>
    <col min="4" max="4" style="41" width="9.862142857142858" customWidth="1" bestFit="1"/>
    <col min="5" max="5" style="41" width="9.719285714285713" customWidth="1" bestFit="1"/>
    <col min="6" max="6" style="41" width="9.576428571428572" customWidth="1" bestFit="1"/>
    <col min="7" max="7" style="41" width="9.862142857142858" customWidth="1" bestFit="1"/>
    <col min="8" max="8" style="41" width="9.862142857142858" customWidth="1" bestFit="1"/>
    <col min="9" max="9" style="40" width="8.290714285714287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2"/>
      <c r="J1" s="2"/>
      <c r="K1" s="2"/>
      <c r="L1" s="2"/>
      <c r="M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2"/>
      <c r="J2" s="2"/>
      <c r="K2" s="2"/>
      <c r="L2" s="2"/>
      <c r="M2" s="2"/>
    </row>
    <row x14ac:dyDescent="0.25" r="3" customHeight="1" ht="17.25">
      <c r="A3" s="1" t="s">
        <v>3958</v>
      </c>
      <c r="B3" s="2"/>
      <c r="C3" s="3"/>
      <c r="D3" s="3"/>
      <c r="E3" s="3"/>
      <c r="F3" s="3"/>
      <c r="G3" s="3"/>
      <c r="H3" s="3"/>
      <c r="I3" s="2"/>
      <c r="J3" s="2"/>
      <c r="K3" s="2"/>
      <c r="L3" s="2"/>
      <c r="M3" s="2"/>
    </row>
    <row x14ac:dyDescent="0.25" r="4" customHeight="1" ht="17.25">
      <c r="A4" s="6" t="s">
        <v>4694</v>
      </c>
      <c r="B4" s="7"/>
      <c r="C4" s="218"/>
      <c r="D4" s="218"/>
      <c r="E4" s="218"/>
      <c r="F4" s="218"/>
      <c r="G4" s="218"/>
      <c r="H4" s="218"/>
      <c r="I4" s="368"/>
      <c r="J4" s="2"/>
      <c r="K4" s="2"/>
      <c r="L4" s="2"/>
      <c r="M4" s="2"/>
    </row>
    <row x14ac:dyDescent="0.25" r="5" customHeight="1" ht="17.25">
      <c r="A5" s="550"/>
      <c r="B5" s="2"/>
      <c r="C5" s="137">
        <v>4000</v>
      </c>
      <c r="D5" s="137">
        <v>31800</v>
      </c>
      <c r="E5" s="137">
        <v>15675</v>
      </c>
      <c r="F5" s="137">
        <v>5500</v>
      </c>
      <c r="G5" s="137">
        <v>2500</v>
      </c>
      <c r="H5" s="137">
        <v>4000</v>
      </c>
      <c r="I5" s="2"/>
      <c r="J5" s="2"/>
      <c r="K5" s="2"/>
      <c r="L5" s="2"/>
      <c r="M5" s="2"/>
    </row>
    <row x14ac:dyDescent="0.25" r="6" customHeight="1" ht="17.25">
      <c r="A6" s="231" t="s">
        <v>4</v>
      </c>
      <c r="B6" s="232" t="s">
        <v>5</v>
      </c>
      <c r="C6" s="268" t="s">
        <v>358</v>
      </c>
      <c r="D6" s="268" t="s">
        <v>428</v>
      </c>
      <c r="E6" s="268" t="s">
        <v>31</v>
      </c>
      <c r="F6" s="268" t="s">
        <v>4327</v>
      </c>
      <c r="G6" s="267" t="s">
        <v>33</v>
      </c>
      <c r="H6" s="268" t="s">
        <v>8</v>
      </c>
      <c r="I6" s="493"/>
      <c r="J6" s="2"/>
      <c r="K6" s="2"/>
      <c r="L6" s="2"/>
      <c r="M6" s="2"/>
    </row>
    <row x14ac:dyDescent="0.25" r="7" customHeight="1" ht="17.25">
      <c r="A7" s="33" t="s">
        <v>2684</v>
      </c>
      <c r="B7" s="25" t="s">
        <v>4695</v>
      </c>
      <c r="C7" s="19">
        <v>2000</v>
      </c>
      <c r="D7" s="35"/>
      <c r="E7" s="35"/>
      <c r="F7" s="35"/>
      <c r="G7" s="35"/>
      <c r="H7" s="35"/>
      <c r="I7" s="55"/>
      <c r="J7" s="4" t="s">
        <v>4696</v>
      </c>
      <c r="K7" s="2"/>
      <c r="L7" s="2"/>
      <c r="M7" s="2"/>
    </row>
    <row x14ac:dyDescent="0.25" r="8" customHeight="1" ht="17.25">
      <c r="A8" s="117" t="s">
        <v>4697</v>
      </c>
      <c r="B8" s="118" t="s">
        <v>4698</v>
      </c>
      <c r="C8" s="46"/>
      <c r="D8" s="138">
        <v>25</v>
      </c>
      <c r="E8" s="46"/>
      <c r="F8" s="46"/>
      <c r="G8" s="46"/>
      <c r="H8" s="46"/>
      <c r="I8" s="248"/>
      <c r="J8" s="4" t="s">
        <v>4699</v>
      </c>
      <c r="K8" s="2"/>
      <c r="L8" s="2"/>
      <c r="M8" s="2"/>
    </row>
    <row x14ac:dyDescent="0.25" r="9" customHeight="1" ht="17.25">
      <c r="A9" s="21" t="s">
        <v>4678</v>
      </c>
      <c r="B9" s="22"/>
      <c r="C9" s="23">
        <f>SUM(C7:C8)</f>
      </c>
      <c r="D9" s="23">
        <f>SUM(D7:D8)</f>
      </c>
      <c r="E9" s="112"/>
      <c r="F9" s="112"/>
      <c r="G9" s="112"/>
      <c r="H9" s="112"/>
      <c r="I9" s="47"/>
      <c r="J9" s="2"/>
      <c r="K9" s="2"/>
      <c r="L9" s="2"/>
      <c r="M9" s="2"/>
    </row>
    <row x14ac:dyDescent="0.25" r="10" customHeight="1" ht="17.25">
      <c r="A10" s="24">
        <v>44662</v>
      </c>
      <c r="B10" s="34" t="s">
        <v>4700</v>
      </c>
      <c r="C10" s="45"/>
      <c r="D10" s="45"/>
      <c r="E10" s="26">
        <v>200</v>
      </c>
      <c r="F10" s="26">
        <v>200</v>
      </c>
      <c r="G10" s="26">
        <v>150</v>
      </c>
      <c r="H10" s="45"/>
      <c r="I10" s="413"/>
      <c r="J10" s="4" t="s">
        <v>4696</v>
      </c>
      <c r="K10" s="2"/>
      <c r="L10" s="2"/>
      <c r="M10" s="2"/>
    </row>
    <row x14ac:dyDescent="0.25" r="11" customHeight="1" ht="17.25">
      <c r="A11" s="15" t="s">
        <v>2641</v>
      </c>
      <c r="B11" s="34" t="s">
        <v>4701</v>
      </c>
      <c r="C11" s="17">
        <v>1000</v>
      </c>
      <c r="D11" s="36"/>
      <c r="E11" s="36"/>
      <c r="F11" s="36"/>
      <c r="G11" s="36"/>
      <c r="H11" s="17">
        <v>1000</v>
      </c>
      <c r="I11" s="16"/>
      <c r="J11" s="4" t="s">
        <v>4696</v>
      </c>
      <c r="K11" s="4"/>
      <c r="L11" s="4"/>
      <c r="M11" s="4"/>
    </row>
    <row x14ac:dyDescent="0.25" r="12" customHeight="1" ht="17.25">
      <c r="A12" s="21" t="s">
        <v>4661</v>
      </c>
      <c r="B12" s="22"/>
      <c r="C12" s="23">
        <f>SUM(C9:C11)</f>
      </c>
      <c r="D12" s="23">
        <f>SUM(D9:D11)</f>
      </c>
      <c r="E12" s="23">
        <f>SUM(E9:E11)</f>
      </c>
      <c r="F12" s="23">
        <f>SUM(F9:F11)</f>
      </c>
      <c r="G12" s="23">
        <f>SUM(G9:G11)</f>
      </c>
      <c r="H12" s="23">
        <f>SUM(H9:H11)</f>
      </c>
      <c r="I12" s="47"/>
      <c r="J12" s="2"/>
      <c r="K12" s="2"/>
      <c r="L12" s="2"/>
      <c r="M12" s="2"/>
    </row>
    <row x14ac:dyDescent="0.25" r="13" customHeight="1" ht="17.25">
      <c r="A13" s="15"/>
      <c r="B13" s="34"/>
      <c r="C13" s="36"/>
      <c r="D13" s="36"/>
      <c r="E13" s="36"/>
      <c r="F13" s="36"/>
      <c r="G13" s="36"/>
      <c r="H13" s="36"/>
      <c r="I13" s="16"/>
      <c r="J13" s="4"/>
      <c r="K13" s="2"/>
      <c r="L13" s="2"/>
      <c r="M13" s="2"/>
    </row>
    <row x14ac:dyDescent="0.25" r="14" customHeight="1" ht="17.25">
      <c r="A14" s="21" t="s">
        <v>4669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47"/>
      <c r="J14" s="2"/>
      <c r="K14" s="2"/>
      <c r="L14" s="2"/>
      <c r="M14" s="2"/>
    </row>
    <row x14ac:dyDescent="0.25" r="15" customHeight="1" ht="17.25">
      <c r="A15" s="15">
        <v>45078</v>
      </c>
      <c r="B15" s="34" t="s">
        <v>2153</v>
      </c>
      <c r="C15" s="17">
        <v>-1000</v>
      </c>
      <c r="D15" s="36"/>
      <c r="E15" s="36"/>
      <c r="F15" s="36"/>
      <c r="G15" s="36"/>
      <c r="H15" s="17">
        <v>-700</v>
      </c>
      <c r="I15" s="16"/>
      <c r="J15" s="4" t="s">
        <v>1895</v>
      </c>
      <c r="K15" s="2"/>
      <c r="L15" s="2"/>
      <c r="M15" s="2"/>
    </row>
    <row x14ac:dyDescent="0.25" r="16" customHeight="1" ht="17.25">
      <c r="A16" s="15" t="s">
        <v>1778</v>
      </c>
      <c r="B16" s="34" t="s">
        <v>2153</v>
      </c>
      <c r="C16" s="17">
        <v>-500</v>
      </c>
      <c r="D16" s="36"/>
      <c r="E16" s="36"/>
      <c r="F16" s="36"/>
      <c r="G16" s="36"/>
      <c r="H16" s="17">
        <v>-300</v>
      </c>
      <c r="I16" s="16"/>
      <c r="J16" s="4" t="s">
        <v>1728</v>
      </c>
      <c r="K16" s="2"/>
      <c r="L16" s="2"/>
      <c r="M16" s="2"/>
    </row>
    <row x14ac:dyDescent="0.25" r="17" customHeight="1" ht="17.25">
      <c r="A17" s="15" t="s">
        <v>1781</v>
      </c>
      <c r="B17" s="34" t="s">
        <v>2153</v>
      </c>
      <c r="C17" s="17">
        <v>-1500</v>
      </c>
      <c r="D17" s="36"/>
      <c r="E17" s="36"/>
      <c r="F17" s="36"/>
      <c r="G17" s="36"/>
      <c r="H17" s="36"/>
      <c r="I17" s="16"/>
      <c r="J17" s="4" t="s">
        <v>1895</v>
      </c>
      <c r="K17" s="2"/>
      <c r="L17" s="2"/>
      <c r="M17" s="2"/>
    </row>
    <row x14ac:dyDescent="0.25" r="18" customHeight="1" ht="17.25">
      <c r="A18" s="21" t="s">
        <v>4670</v>
      </c>
      <c r="B18" s="22"/>
      <c r="C18" s="23">
        <f>SUM(C14:C17)</f>
      </c>
      <c r="D18" s="23">
        <f>SUM(D14:D17)</f>
      </c>
      <c r="E18" s="23">
        <f>SUM(E14:E17)</f>
      </c>
      <c r="F18" s="23">
        <f>SUM(F14:F17)</f>
      </c>
      <c r="G18" s="23">
        <f>SUM(G14:G17)</f>
      </c>
      <c r="H18" s="23">
        <f>SUM(H14:H17)</f>
      </c>
      <c r="I18" s="47"/>
      <c r="J18" s="2"/>
      <c r="K18" s="2"/>
      <c r="L18" s="2"/>
      <c r="M18" s="2"/>
    </row>
    <row x14ac:dyDescent="0.25" r="19" customHeight="1" ht="17.25">
      <c r="A19" s="15">
        <v>45079</v>
      </c>
      <c r="B19" s="427" t="s">
        <v>14</v>
      </c>
      <c r="C19" s="36"/>
      <c r="D19" s="36"/>
      <c r="E19" s="36"/>
      <c r="F19" s="17">
        <v>-83</v>
      </c>
      <c r="G19" s="36"/>
      <c r="H19" s="36"/>
      <c r="I19" s="16"/>
      <c r="J19" s="4" t="s">
        <v>1728</v>
      </c>
      <c r="K19" s="2"/>
      <c r="L19" s="2"/>
      <c r="M19" s="2"/>
    </row>
    <row x14ac:dyDescent="0.25" r="20" customHeight="1" ht="17.25">
      <c r="A20" s="21" t="s">
        <v>4671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63"/>
      <c r="J20" s="2"/>
      <c r="K20" s="2"/>
      <c r="L20" s="2"/>
      <c r="M20" s="2"/>
    </row>
    <row x14ac:dyDescent="0.25" r="21" customHeight="1" ht="17.25">
      <c r="A21" s="33">
        <v>44988</v>
      </c>
      <c r="B21" s="34" t="s">
        <v>14</v>
      </c>
      <c r="C21" s="36"/>
      <c r="D21" s="36"/>
      <c r="E21" s="36"/>
      <c r="F21" s="17">
        <v>-83</v>
      </c>
      <c r="G21" s="36"/>
      <c r="H21" s="36"/>
      <c r="I21" s="16"/>
      <c r="J21" s="4" t="s">
        <v>1744</v>
      </c>
      <c r="K21" s="2"/>
      <c r="L21" s="2"/>
      <c r="M21" s="2"/>
    </row>
    <row x14ac:dyDescent="0.25" r="22" customHeight="1" ht="17.25">
      <c r="A22" s="15" t="s">
        <v>3436</v>
      </c>
      <c r="B22" s="34" t="s">
        <v>14</v>
      </c>
      <c r="C22" s="36"/>
      <c r="D22" s="36"/>
      <c r="E22" s="36"/>
      <c r="F22" s="17">
        <v>-36</v>
      </c>
      <c r="G22" s="17">
        <v>-150</v>
      </c>
      <c r="H22" s="36"/>
      <c r="I22" s="16"/>
      <c r="J22" s="182" t="s">
        <v>1731</v>
      </c>
      <c r="K22" s="2"/>
      <c r="L22" s="2"/>
      <c r="M22" s="2"/>
    </row>
    <row x14ac:dyDescent="0.25" r="23" customHeight="1" ht="17.25">
      <c r="A23" s="21" t="s">
        <v>4672</v>
      </c>
      <c r="B23" s="22"/>
      <c r="C23" s="23">
        <f>SUM(C20:C22)</f>
      </c>
      <c r="D23" s="23">
        <f>SUM(D20:D22)</f>
      </c>
      <c r="E23" s="23">
        <f>SUM(E20:E22)</f>
      </c>
      <c r="F23" s="49">
        <f>SUM(F20:F22)</f>
      </c>
      <c r="G23" s="23">
        <f>SUM(G20:G22)</f>
      </c>
      <c r="H23" s="23">
        <f>SUM(H20:H22)</f>
      </c>
      <c r="I23" s="47"/>
      <c r="J23" s="2"/>
      <c r="K23" s="2"/>
      <c r="L23" s="2"/>
      <c r="M23" s="2"/>
    </row>
    <row x14ac:dyDescent="0.25" r="24" customHeight="1" ht="17.25">
      <c r="A24" s="15"/>
      <c r="B24" s="34"/>
      <c r="C24" s="58"/>
      <c r="D24" s="58"/>
      <c r="E24" s="58"/>
      <c r="F24" s="58"/>
      <c r="G24" s="58"/>
      <c r="H24" s="58"/>
      <c r="I24" s="201"/>
      <c r="J24" s="2"/>
      <c r="K24" s="2"/>
      <c r="L24" s="2"/>
      <c r="M24" s="2"/>
    </row>
    <row x14ac:dyDescent="0.25" r="25" customHeight="1" ht="17.25">
      <c r="A25" s="21" t="s">
        <v>4673</v>
      </c>
      <c r="B25" s="22"/>
      <c r="C25" s="23">
        <f>SUM(C23:C24)</f>
      </c>
      <c r="D25" s="23">
        <f>SUM(D23:D24)</f>
      </c>
      <c r="E25" s="23">
        <f>SUM(E23:E24)</f>
      </c>
      <c r="F25" s="49">
        <f>SUM(F23:F24)</f>
      </c>
      <c r="G25" s="23">
        <f>SUM(G23:G24)</f>
      </c>
      <c r="H25" s="23">
        <f>SUM(H23:H24)</f>
      </c>
      <c r="I25" s="47"/>
      <c r="J25" s="2"/>
      <c r="K25" s="2"/>
      <c r="L25" s="2"/>
      <c r="M25" s="2"/>
    </row>
    <row x14ac:dyDescent="0.25" r="26" customHeight="1" ht="17.25">
      <c r="A26" s="33" t="s">
        <v>3160</v>
      </c>
      <c r="B26" s="34" t="s">
        <v>14</v>
      </c>
      <c r="C26" s="36"/>
      <c r="D26" s="17">
        <v>-10</v>
      </c>
      <c r="E26" s="17">
        <v>-200</v>
      </c>
      <c r="F26" s="36"/>
      <c r="G26" s="36"/>
      <c r="H26" s="36"/>
      <c r="I26" s="16"/>
      <c r="J26" s="4" t="s">
        <v>3595</v>
      </c>
      <c r="K26" s="2"/>
      <c r="L26" s="2"/>
      <c r="M26" s="2"/>
    </row>
    <row x14ac:dyDescent="0.25" r="27" customHeight="1" ht="17.25">
      <c r="A27" s="21" t="s">
        <v>4625</v>
      </c>
      <c r="B27" s="22"/>
      <c r="C27" s="23">
        <f>SUM(C25:C26)</f>
      </c>
      <c r="D27" s="23">
        <f>SUM(D25:D26)</f>
      </c>
      <c r="E27" s="23">
        <f>SUM(E25:E26)</f>
      </c>
      <c r="F27" s="49">
        <f>SUM(F25:F26)</f>
      </c>
      <c r="G27" s="23">
        <f>SUM(G25:G26)</f>
      </c>
      <c r="H27" s="23">
        <f>SUM(H25:H26)</f>
      </c>
      <c r="I27" s="47"/>
      <c r="J27" s="2"/>
      <c r="K27" s="2"/>
      <c r="L27" s="2"/>
      <c r="M27" s="2"/>
    </row>
    <row x14ac:dyDescent="0.25" r="28" customHeight="1" ht="17.25">
      <c r="A28" s="33"/>
      <c r="B28" s="34"/>
      <c r="C28" s="36"/>
      <c r="D28" s="36"/>
      <c r="E28" s="36"/>
      <c r="F28" s="36"/>
      <c r="G28" s="36"/>
      <c r="H28" s="36"/>
      <c r="I28" s="16"/>
      <c r="J28" s="4"/>
      <c r="K28" s="2"/>
      <c r="L28" s="2"/>
      <c r="M28" s="2"/>
    </row>
    <row x14ac:dyDescent="0.25" r="29" customHeight="1" ht="17.25">
      <c r="A29" s="21" t="s">
        <v>4626</v>
      </c>
      <c r="B29" s="22"/>
      <c r="C29" s="23">
        <f>SUM(C27:C28)</f>
      </c>
      <c r="D29" s="23">
        <f>SUM(D27:D28)</f>
      </c>
      <c r="E29" s="23">
        <f>SUM(E27:E28)</f>
      </c>
      <c r="F29" s="49">
        <f>SUM(F27:F28)</f>
      </c>
      <c r="G29" s="23">
        <f>SUM(G27:G28)</f>
      </c>
      <c r="H29" s="23">
        <f>SUM(H27:H28)</f>
      </c>
      <c r="I29" s="47"/>
      <c r="J29" s="2"/>
      <c r="K29" s="2"/>
      <c r="L29" s="2"/>
      <c r="M29" s="2"/>
    </row>
    <row x14ac:dyDescent="0.25" r="30" customHeight="1" ht="17.25">
      <c r="A30" s="33" t="s">
        <v>1806</v>
      </c>
      <c r="B30" s="427" t="s">
        <v>14</v>
      </c>
      <c r="C30" s="36"/>
      <c r="D30" s="17">
        <v>-15</v>
      </c>
      <c r="E30" s="36"/>
      <c r="F30" s="36"/>
      <c r="G30" s="36"/>
      <c r="H30" s="36"/>
      <c r="I30" s="16"/>
      <c r="J30" s="4" t="s">
        <v>1728</v>
      </c>
      <c r="K30" s="2"/>
      <c r="L30" s="2"/>
      <c r="M30" s="2"/>
    </row>
    <row x14ac:dyDescent="0.25" r="31" customHeight="1" ht="17.25">
      <c r="A31" s="21" t="s">
        <v>4627</v>
      </c>
      <c r="B31" s="22"/>
      <c r="C31" s="23">
        <f>SUM(C29:C30)</f>
      </c>
      <c r="D31" s="23">
        <f>SUM(D29:D30)</f>
      </c>
      <c r="E31" s="23">
        <f>SUM(E29:E30)</f>
      </c>
      <c r="F31" s="49">
        <f>SUM(F29:F30)</f>
      </c>
      <c r="G31" s="23">
        <f>SUM(G29:G30)</f>
      </c>
      <c r="H31" s="23">
        <f>SUM(H29:H30)</f>
      </c>
      <c r="I31" s="47"/>
      <c r="J31" s="2"/>
      <c r="K31" s="2"/>
      <c r="L31" s="2"/>
      <c r="M31" s="2"/>
    </row>
    <row x14ac:dyDescent="0.25" r="32" customHeight="1" ht="17.25">
      <c r="A32" s="33"/>
      <c r="B32" s="34"/>
      <c r="C32" s="36"/>
      <c r="D32" s="36"/>
      <c r="E32" s="36"/>
      <c r="F32" s="36"/>
      <c r="G32" s="36"/>
      <c r="H32" s="36"/>
      <c r="I32" s="16"/>
      <c r="J32" s="4"/>
      <c r="K32" s="2"/>
      <c r="L32" s="2"/>
      <c r="M32" s="2"/>
    </row>
    <row x14ac:dyDescent="0.25" r="33" customHeight="1" ht="17.25">
      <c r="A33" s="15"/>
      <c r="B33" s="34"/>
      <c r="C33" s="58"/>
      <c r="D33" s="58"/>
      <c r="E33" s="58"/>
      <c r="F33" s="58"/>
      <c r="G33" s="58"/>
      <c r="H33" s="58"/>
      <c r="I33" s="201"/>
      <c r="J33" s="2"/>
      <c r="K33" s="2"/>
      <c r="L33" s="2"/>
      <c r="M33" s="2"/>
    </row>
    <row x14ac:dyDescent="0.25" r="34" customHeight="1" ht="17.25">
      <c r="A34" s="15"/>
      <c r="B34" s="16"/>
      <c r="C34" s="18"/>
      <c r="D34" s="18"/>
      <c r="E34" s="18"/>
      <c r="F34" s="18"/>
      <c r="G34" s="18"/>
      <c r="H34" s="18"/>
      <c r="I34" s="124"/>
      <c r="J34" s="2"/>
      <c r="K34" s="2"/>
      <c r="L34" s="2"/>
      <c r="M34" s="2"/>
    </row>
    <row x14ac:dyDescent="0.25" r="35" customHeight="1" ht="17.25">
      <c r="A35" s="37"/>
      <c r="B35" s="2"/>
      <c r="C35" s="3"/>
      <c r="D35" s="3"/>
      <c r="E35" s="3"/>
      <c r="F35" s="3"/>
      <c r="G35" s="3"/>
      <c r="H35" s="3"/>
      <c r="I35" s="2"/>
      <c r="J35" s="2"/>
      <c r="K35" s="2"/>
      <c r="L35" s="2"/>
      <c r="M35" s="2"/>
    </row>
    <row x14ac:dyDescent="0.25" r="36" customHeight="1" ht="17.25">
      <c r="A36" s="37"/>
      <c r="B36" s="2"/>
      <c r="C36" s="3"/>
      <c r="D36" s="3"/>
      <c r="E36" s="3"/>
      <c r="F36" s="3"/>
      <c r="G36" s="3"/>
      <c r="H36" s="3"/>
      <c r="I36" s="2"/>
      <c r="J36" s="2"/>
      <c r="K36" s="2"/>
      <c r="L36" s="2"/>
      <c r="M36" s="2"/>
    </row>
    <row x14ac:dyDescent="0.25" r="37" customHeight="1" ht="17.25">
      <c r="A37" s="162" t="s">
        <v>4702</v>
      </c>
      <c r="B37" s="163"/>
      <c r="C37" s="374"/>
      <c r="D37" s="374"/>
      <c r="E37" s="8"/>
      <c r="F37" s="8"/>
      <c r="G37" s="8"/>
      <c r="H37" s="8"/>
      <c r="I37" s="4"/>
      <c r="J37" s="2"/>
      <c r="K37" s="2"/>
      <c r="L37" s="2"/>
      <c r="M37" s="2"/>
    </row>
    <row x14ac:dyDescent="0.25" r="38" customHeight="1" ht="17.25">
      <c r="A38" s="162" t="s">
        <v>4703</v>
      </c>
      <c r="B38" s="163"/>
      <c r="C38" s="374"/>
      <c r="D38" s="5"/>
      <c r="E38" s="8"/>
      <c r="F38" s="8"/>
      <c r="G38" s="8"/>
      <c r="H38" s="8"/>
      <c r="I38" s="4"/>
      <c r="J38" s="2"/>
      <c r="K38" s="2"/>
      <c r="L38" s="2"/>
      <c r="M38" s="2"/>
    </row>
    <row x14ac:dyDescent="0.25" r="39" customHeight="1" ht="17.25">
      <c r="A39" s="37"/>
      <c r="B39" s="2"/>
      <c r="C39" s="3"/>
      <c r="D39" s="3"/>
      <c r="E39" s="3"/>
      <c r="F39" s="3"/>
      <c r="G39" s="3"/>
      <c r="H39" s="3"/>
      <c r="I39" s="2"/>
      <c r="J39" s="2"/>
      <c r="K39" s="2"/>
      <c r="L39" s="2"/>
      <c r="M39" s="2"/>
    </row>
    <row x14ac:dyDescent="0.25" r="40" customHeight="1" ht="17.25">
      <c r="A40" s="38" t="s">
        <v>4704</v>
      </c>
      <c r="B40" s="2"/>
      <c r="C40" s="3"/>
      <c r="D40" s="3"/>
      <c r="E40" s="3"/>
      <c r="F40" s="3"/>
      <c r="G40" s="3"/>
      <c r="H40" s="3"/>
      <c r="I40" s="2"/>
      <c r="J40" s="2"/>
      <c r="K40" s="2"/>
      <c r="L40" s="2"/>
      <c r="M40" s="2"/>
    </row>
    <row x14ac:dyDescent="0.25" r="41" customHeight="1" ht="17.25">
      <c r="A41" s="38" t="s">
        <v>4705</v>
      </c>
      <c r="B41" s="2"/>
      <c r="C41" s="3"/>
      <c r="D41" s="3"/>
      <c r="E41" s="3"/>
      <c r="F41" s="3"/>
      <c r="G41" s="3"/>
      <c r="H41" s="3"/>
      <c r="I41" s="2"/>
      <c r="J41" s="2"/>
      <c r="K41" s="2"/>
      <c r="L41" s="2"/>
      <c r="M41" s="2"/>
    </row>
    <row x14ac:dyDescent="0.25" r="42" customHeight="1" ht="17.25">
      <c r="A42" s="38" t="s">
        <v>4706</v>
      </c>
      <c r="B42" s="2"/>
      <c r="C42" s="3"/>
      <c r="D42" s="3"/>
      <c r="E42" s="3"/>
      <c r="F42" s="3"/>
      <c r="G42" s="3"/>
      <c r="H42" s="3"/>
      <c r="I42" s="2"/>
      <c r="J42" s="2"/>
      <c r="K42" s="2"/>
      <c r="L42" s="2"/>
      <c r="M42" s="2"/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0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20.576428571428572" customWidth="1" bestFit="1"/>
    <col min="3" max="3" style="116" width="12.576428571428572" customWidth="1" bestFit="1"/>
    <col min="4" max="4" style="116" width="12.576428571428572" customWidth="1" bestFit="1"/>
    <col min="5" max="5" style="116" width="12.576428571428572" customWidth="1" bestFit="1"/>
    <col min="6" max="6" style="116" width="12.576428571428572" customWidth="1" bestFit="1"/>
    <col min="7" max="7" style="116" width="12.576428571428572" customWidth="1" bestFit="1"/>
    <col min="8" max="8" style="116" width="8.290714285714287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2"/>
      <c r="J1" s="2"/>
      <c r="K1" s="2"/>
      <c r="L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2"/>
      <c r="J2" s="2"/>
      <c r="K2" s="2"/>
      <c r="L2" s="2"/>
    </row>
    <row x14ac:dyDescent="0.25" r="3" customHeight="1" ht="17.25">
      <c r="A3" s="1" t="s">
        <v>3958</v>
      </c>
      <c r="B3" s="2"/>
      <c r="C3" s="3"/>
      <c r="D3" s="3"/>
      <c r="E3" s="3"/>
      <c r="F3" s="3"/>
      <c r="G3" s="3"/>
      <c r="H3" s="3"/>
      <c r="I3" s="2"/>
      <c r="J3" s="2"/>
      <c r="K3" s="2"/>
      <c r="L3" s="2"/>
    </row>
    <row x14ac:dyDescent="0.25" r="4" customHeight="1" ht="17.25">
      <c r="A4" s="6" t="s">
        <v>4676</v>
      </c>
      <c r="B4" s="7"/>
      <c r="C4" s="218"/>
      <c r="D4" s="218"/>
      <c r="E4" s="218"/>
      <c r="F4" s="218"/>
      <c r="G4" s="218"/>
      <c r="H4" s="369"/>
      <c r="I4" s="2"/>
      <c r="J4" s="2"/>
      <c r="K4" s="2"/>
      <c r="L4" s="2"/>
    </row>
    <row x14ac:dyDescent="0.25" r="5" customHeight="1" ht="17.25">
      <c r="A5" s="550"/>
      <c r="B5" s="2"/>
      <c r="C5" s="137">
        <v>22500</v>
      </c>
      <c r="D5" s="137">
        <v>4500</v>
      </c>
      <c r="E5" s="137">
        <v>2700</v>
      </c>
      <c r="F5" s="137">
        <v>1400</v>
      </c>
      <c r="G5" s="137">
        <v>20000</v>
      </c>
      <c r="H5" s="3"/>
      <c r="I5" s="2"/>
      <c r="J5" s="2"/>
      <c r="K5" s="2"/>
      <c r="L5" s="2"/>
    </row>
    <row x14ac:dyDescent="0.25" r="6" customHeight="1" ht="17.25">
      <c r="A6" s="231" t="s">
        <v>4</v>
      </c>
      <c r="B6" s="232" t="s">
        <v>5</v>
      </c>
      <c r="C6" s="268" t="s">
        <v>10</v>
      </c>
      <c r="D6" s="268" t="s">
        <v>7</v>
      </c>
      <c r="E6" s="267" t="s">
        <v>33</v>
      </c>
      <c r="F6" s="268" t="s">
        <v>9</v>
      </c>
      <c r="G6" s="268" t="s">
        <v>31</v>
      </c>
      <c r="H6" s="234"/>
      <c r="I6" s="2"/>
      <c r="J6" s="2"/>
      <c r="K6" s="2"/>
      <c r="L6" s="2"/>
    </row>
    <row x14ac:dyDescent="0.25" r="7" customHeight="1" ht="17.25">
      <c r="A7" s="24" t="s">
        <v>2684</v>
      </c>
      <c r="B7" s="25" t="s">
        <v>4677</v>
      </c>
      <c r="C7" s="26">
        <v>140</v>
      </c>
      <c r="D7" s="26">
        <v>200</v>
      </c>
      <c r="E7" s="45"/>
      <c r="F7" s="45"/>
      <c r="G7" s="45"/>
      <c r="H7" s="27"/>
      <c r="I7" s="2"/>
      <c r="J7" s="2"/>
      <c r="K7" s="2"/>
      <c r="L7" s="2"/>
    </row>
    <row x14ac:dyDescent="0.25" r="8" customHeight="1" ht="17.25">
      <c r="A8" s="21" t="s">
        <v>4678</v>
      </c>
      <c r="B8" s="22"/>
      <c r="C8" s="23">
        <f>SUM(C7)</f>
      </c>
      <c r="D8" s="23">
        <f>SUM(D7)</f>
      </c>
      <c r="E8" s="112"/>
      <c r="F8" s="352"/>
      <c r="G8" s="352"/>
      <c r="H8" s="119"/>
      <c r="I8" s="2"/>
      <c r="J8" s="2"/>
      <c r="K8" s="2"/>
      <c r="L8" s="2"/>
    </row>
    <row x14ac:dyDescent="0.25" r="9" customHeight="1" ht="17.25">
      <c r="A9" s="33">
        <v>44753</v>
      </c>
      <c r="B9" s="34" t="s">
        <v>4679</v>
      </c>
      <c r="C9" s="19">
        <v>100</v>
      </c>
      <c r="D9" s="19">
        <v>300</v>
      </c>
      <c r="E9" s="19">
        <v>200</v>
      </c>
      <c r="F9" s="19">
        <v>100</v>
      </c>
      <c r="G9" s="35"/>
      <c r="H9" s="20"/>
      <c r="I9" s="2"/>
      <c r="J9" s="2"/>
      <c r="K9" s="2"/>
      <c r="L9" s="2"/>
    </row>
    <row x14ac:dyDescent="0.25" r="10" customHeight="1" ht="17.25">
      <c r="A10" s="33">
        <v>44845</v>
      </c>
      <c r="B10" s="34" t="s">
        <v>4680</v>
      </c>
      <c r="C10" s="36"/>
      <c r="D10" s="36"/>
      <c r="E10" s="36"/>
      <c r="F10" s="36"/>
      <c r="G10" s="36"/>
      <c r="H10" s="18"/>
      <c r="I10" s="2"/>
      <c r="J10" s="2"/>
      <c r="K10" s="2"/>
      <c r="L10" s="2"/>
    </row>
    <row x14ac:dyDescent="0.25" r="11" customHeight="1" ht="17.25">
      <c r="A11" s="33">
        <v>44876</v>
      </c>
      <c r="B11" s="16" t="s">
        <v>4681</v>
      </c>
      <c r="C11" s="36"/>
      <c r="D11" s="36"/>
      <c r="E11" s="36"/>
      <c r="F11" s="17">
        <v>400</v>
      </c>
      <c r="G11" s="36"/>
      <c r="H11" s="18"/>
      <c r="I11" s="2"/>
      <c r="J11" s="2"/>
      <c r="K11" s="2"/>
      <c r="L11" s="2"/>
    </row>
    <row x14ac:dyDescent="0.25" r="12" customHeight="1" ht="17.25">
      <c r="A12" s="15" t="s">
        <v>3520</v>
      </c>
      <c r="B12" s="118" t="s">
        <v>4682</v>
      </c>
      <c r="C12" s="36"/>
      <c r="D12" s="17">
        <v>300</v>
      </c>
      <c r="E12" s="36"/>
      <c r="F12" s="36"/>
      <c r="G12" s="36"/>
      <c r="H12" s="18"/>
      <c r="I12" s="2"/>
      <c r="J12" s="2"/>
      <c r="K12" s="2"/>
      <c r="L12" s="2"/>
    </row>
    <row x14ac:dyDescent="0.25" r="13" customHeight="1" ht="17.25">
      <c r="A13" s="15" t="s">
        <v>3089</v>
      </c>
      <c r="B13" s="118" t="s">
        <v>4683</v>
      </c>
      <c r="C13" s="17">
        <v>20</v>
      </c>
      <c r="D13" s="36"/>
      <c r="E13" s="36"/>
      <c r="F13" s="17">
        <v>1000</v>
      </c>
      <c r="G13" s="36"/>
      <c r="H13" s="18"/>
      <c r="I13" s="2"/>
      <c r="J13" s="2"/>
      <c r="K13" s="2"/>
      <c r="L13" s="2"/>
    </row>
    <row x14ac:dyDescent="0.25" r="14" customHeight="1" ht="17.25">
      <c r="A14" s="15" t="s">
        <v>4684</v>
      </c>
      <c r="B14" s="118" t="s">
        <v>4685</v>
      </c>
      <c r="C14" s="17">
        <v>20</v>
      </c>
      <c r="D14" s="36"/>
      <c r="E14" s="36"/>
      <c r="F14" s="17">
        <v>1000</v>
      </c>
      <c r="G14" s="17">
        <v>165</v>
      </c>
      <c r="H14" s="18"/>
      <c r="I14" s="2"/>
      <c r="J14" s="2"/>
      <c r="K14" s="2"/>
      <c r="L14" s="2"/>
    </row>
    <row x14ac:dyDescent="0.25" r="15" customHeight="1" ht="17.25">
      <c r="A15" s="15" t="s">
        <v>3094</v>
      </c>
      <c r="B15" s="118" t="s">
        <v>4686</v>
      </c>
      <c r="C15" s="17">
        <v>30</v>
      </c>
      <c r="D15" s="36"/>
      <c r="E15" s="36"/>
      <c r="F15" s="36"/>
      <c r="G15" s="36"/>
      <c r="H15" s="18"/>
      <c r="I15" s="2"/>
      <c r="J15" s="2"/>
      <c r="K15" s="2"/>
      <c r="L15" s="2"/>
    </row>
    <row x14ac:dyDescent="0.25" r="16" customHeight="1" ht="17.25">
      <c r="A16" s="21" t="s">
        <v>4661</v>
      </c>
      <c r="B16" s="728"/>
      <c r="C16" s="23">
        <f>SUM(C8:C15)</f>
      </c>
      <c r="D16" s="23">
        <f>SUM(D8:D15)</f>
      </c>
      <c r="E16" s="23">
        <f>SUM(E8:E15)</f>
      </c>
      <c r="F16" s="23">
        <f>SUM(F8:F15)</f>
      </c>
      <c r="G16" s="23">
        <f>SUM(G8:G15)</f>
      </c>
      <c r="H16" s="119"/>
      <c r="I16" s="2"/>
      <c r="J16" s="2"/>
      <c r="K16" s="2"/>
      <c r="L16" s="2"/>
    </row>
    <row x14ac:dyDescent="0.25" r="17" customHeight="1" ht="17.25">
      <c r="A17" s="15" t="s">
        <v>2645</v>
      </c>
      <c r="B17" s="118" t="s">
        <v>4687</v>
      </c>
      <c r="C17" s="36"/>
      <c r="D17" s="36"/>
      <c r="E17" s="17">
        <v>200</v>
      </c>
      <c r="F17" s="36"/>
      <c r="G17" s="36"/>
      <c r="H17" s="18"/>
      <c r="I17" s="2"/>
      <c r="J17" s="2"/>
      <c r="K17" s="2"/>
      <c r="L17" s="2"/>
    </row>
    <row x14ac:dyDescent="0.25" r="18" customHeight="1" ht="17.25">
      <c r="A18" s="21" t="s">
        <v>4669</v>
      </c>
      <c r="B18" s="728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119"/>
      <c r="I18" s="2"/>
      <c r="J18" s="2"/>
      <c r="K18" s="2"/>
      <c r="L18" s="2"/>
    </row>
    <row x14ac:dyDescent="0.25" r="19" customHeight="1" ht="17.25">
      <c r="A19" s="15">
        <v>45108</v>
      </c>
      <c r="B19" s="16" t="s">
        <v>4688</v>
      </c>
      <c r="C19" s="36"/>
      <c r="D19" s="36"/>
      <c r="E19" s="17">
        <v>200</v>
      </c>
      <c r="F19" s="36"/>
      <c r="G19" s="36"/>
      <c r="H19" s="18"/>
      <c r="I19" s="2"/>
      <c r="J19" s="2"/>
      <c r="K19" s="2"/>
      <c r="L19" s="2"/>
    </row>
    <row x14ac:dyDescent="0.25" r="20" customHeight="1" ht="17.25">
      <c r="A20" s="21" t="s">
        <v>4670</v>
      </c>
      <c r="B20" s="728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119"/>
      <c r="I20" s="2"/>
      <c r="J20" s="2"/>
      <c r="K20" s="2"/>
      <c r="L20" s="2"/>
    </row>
    <row x14ac:dyDescent="0.25" r="21" customHeight="1" ht="17.25">
      <c r="A21" s="15"/>
      <c r="B21" s="118"/>
      <c r="C21" s="36"/>
      <c r="D21" s="36"/>
      <c r="E21" s="36"/>
      <c r="F21" s="36"/>
      <c r="G21" s="36"/>
      <c r="H21" s="18"/>
      <c r="I21" s="2"/>
      <c r="J21" s="2"/>
      <c r="K21" s="2"/>
      <c r="L21" s="2"/>
    </row>
    <row x14ac:dyDescent="0.25" r="22" customHeight="1" ht="17.25">
      <c r="A22" s="21" t="s">
        <v>4671</v>
      </c>
      <c r="B22" s="22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119"/>
      <c r="I22" s="2"/>
      <c r="J22" s="2"/>
      <c r="K22" s="2"/>
      <c r="L22" s="2"/>
    </row>
    <row x14ac:dyDescent="0.25" r="23" customHeight="1" ht="17.25">
      <c r="A23" s="200"/>
      <c r="B23" s="201"/>
      <c r="C23" s="58"/>
      <c r="D23" s="58"/>
      <c r="E23" s="58"/>
      <c r="F23" s="58"/>
      <c r="G23" s="58"/>
      <c r="H23" s="202"/>
      <c r="I23" s="2"/>
      <c r="J23" s="2"/>
      <c r="K23" s="2"/>
      <c r="L23" s="2"/>
    </row>
    <row x14ac:dyDescent="0.25" r="24" customHeight="1" ht="17.25">
      <c r="A24" s="21" t="s">
        <v>4672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119"/>
      <c r="I24" s="2"/>
      <c r="J24" s="2"/>
      <c r="K24" s="2"/>
      <c r="L24" s="2"/>
    </row>
    <row x14ac:dyDescent="0.25" r="25" customHeight="1" ht="17.25">
      <c r="A25" s="15">
        <v>45264</v>
      </c>
      <c r="B25" s="16" t="s">
        <v>14</v>
      </c>
      <c r="C25" s="17">
        <v>-70</v>
      </c>
      <c r="D25" s="17">
        <v>-500</v>
      </c>
      <c r="E25" s="36"/>
      <c r="F25" s="17">
        <v>-1200</v>
      </c>
      <c r="G25" s="36"/>
      <c r="H25" s="36"/>
      <c r="I25" s="2"/>
      <c r="J25" s="2"/>
      <c r="K25" s="2"/>
      <c r="L25" s="2"/>
    </row>
    <row x14ac:dyDescent="0.25" r="26" customHeight="1" ht="17.25">
      <c r="A26" s="15" t="s">
        <v>4689</v>
      </c>
      <c r="B26" s="16" t="s">
        <v>14</v>
      </c>
      <c r="C26" s="17">
        <v>-174</v>
      </c>
      <c r="D26" s="17">
        <v>-292</v>
      </c>
      <c r="E26" s="17">
        <v>-270</v>
      </c>
      <c r="F26" s="17">
        <v>-695</v>
      </c>
      <c r="G26" s="18"/>
      <c r="H26" s="18"/>
      <c r="I26" s="2"/>
      <c r="J26" s="2"/>
      <c r="K26" s="2"/>
      <c r="L26" s="2"/>
    </row>
    <row x14ac:dyDescent="0.25" r="27" customHeight="1" ht="17.25">
      <c r="A27" s="21" t="s">
        <v>4673</v>
      </c>
      <c r="B27" s="22"/>
      <c r="C27" s="23">
        <f>SUM(C24:C26)</f>
      </c>
      <c r="D27" s="23">
        <f>SUM(D24:D26)</f>
      </c>
      <c r="E27" s="23">
        <f>SUM(E24:E26)</f>
      </c>
      <c r="F27" s="23">
        <f>SUM(F24:F26)</f>
      </c>
      <c r="G27" s="23">
        <f>SUM(G24:G26)</f>
      </c>
      <c r="H27" s="119"/>
      <c r="I27" s="2"/>
      <c r="J27" s="2"/>
      <c r="K27" s="2"/>
      <c r="L27" s="2"/>
    </row>
    <row x14ac:dyDescent="0.25" r="28" customHeight="1" ht="17.25">
      <c r="A28" s="33" t="s">
        <v>3159</v>
      </c>
      <c r="B28" s="34" t="s">
        <v>14</v>
      </c>
      <c r="C28" s="17">
        <v>-12</v>
      </c>
      <c r="D28" s="17">
        <v>-8</v>
      </c>
      <c r="E28" s="17">
        <v>-167</v>
      </c>
      <c r="F28" s="17">
        <v>-700</v>
      </c>
      <c r="G28" s="17">
        <v>-50</v>
      </c>
      <c r="H28" s="18"/>
      <c r="I28" s="2"/>
      <c r="J28" s="2"/>
      <c r="K28" s="2"/>
      <c r="L28" s="2"/>
    </row>
    <row x14ac:dyDescent="0.25" r="29" customHeight="1" ht="17.25">
      <c r="A29" s="15" t="s">
        <v>1801</v>
      </c>
      <c r="B29" s="16" t="s">
        <v>14</v>
      </c>
      <c r="C29" s="17">
        <v>-41</v>
      </c>
      <c r="D29" s="18"/>
      <c r="E29" s="17">
        <v>-77</v>
      </c>
      <c r="F29" s="18"/>
      <c r="G29" s="17">
        <v>-60</v>
      </c>
      <c r="H29" s="18"/>
      <c r="I29" s="2"/>
      <c r="J29" s="2"/>
      <c r="K29" s="2"/>
      <c r="L29" s="2"/>
    </row>
    <row x14ac:dyDescent="0.25" r="30" customHeight="1" ht="17.25">
      <c r="A30" s="15" t="s">
        <v>1801</v>
      </c>
      <c r="B30" s="34" t="s">
        <v>4690</v>
      </c>
      <c r="C30" s="36"/>
      <c r="D30" s="18"/>
      <c r="E30" s="36"/>
      <c r="F30" s="103">
        <v>95</v>
      </c>
      <c r="G30" s="36"/>
      <c r="H30" s="18"/>
      <c r="I30" s="4" t="s">
        <v>1937</v>
      </c>
      <c r="J30" s="2"/>
      <c r="K30" s="2"/>
      <c r="L30" s="2"/>
    </row>
    <row x14ac:dyDescent="0.25" r="31" customHeight="1" ht="17.25">
      <c r="A31" s="15" t="s">
        <v>4691</v>
      </c>
      <c r="B31" s="16" t="s">
        <v>14</v>
      </c>
      <c r="C31" s="17">
        <v>-9</v>
      </c>
      <c r="D31" s="18"/>
      <c r="E31" s="36"/>
      <c r="F31" s="18"/>
      <c r="G31" s="17">
        <v>-55</v>
      </c>
      <c r="H31" s="18"/>
      <c r="I31" s="2"/>
      <c r="J31" s="2"/>
      <c r="K31" s="2"/>
      <c r="L31" s="2"/>
    </row>
    <row x14ac:dyDescent="0.25" r="32" customHeight="1" ht="17.25">
      <c r="A32" s="21" t="s">
        <v>4625</v>
      </c>
      <c r="B32" s="22"/>
      <c r="C32" s="23">
        <f>SUM(C27:C31)</f>
      </c>
      <c r="D32" s="23">
        <f>SUM(D27:D31)</f>
      </c>
      <c r="E32" s="23">
        <f>SUM(E27:E31)</f>
      </c>
      <c r="F32" s="23">
        <f>SUM(F27:F31)</f>
      </c>
      <c r="G32" s="23">
        <f>SUM(G27:G31)</f>
      </c>
      <c r="H32" s="119"/>
      <c r="I32" s="2"/>
      <c r="J32" s="2"/>
      <c r="K32" s="2"/>
      <c r="L32" s="2"/>
    </row>
    <row x14ac:dyDescent="0.25" r="33" customHeight="1" ht="17.25">
      <c r="A33" s="33">
        <v>44963</v>
      </c>
      <c r="B33" s="34" t="s">
        <v>14</v>
      </c>
      <c r="C33" s="17">
        <v>-4</v>
      </c>
      <c r="D33" s="18"/>
      <c r="E33" s="17">
        <v>-59</v>
      </c>
      <c r="F33" s="18"/>
      <c r="G33" s="36"/>
      <c r="H33" s="18"/>
      <c r="I33" s="128" t="s">
        <v>4692</v>
      </c>
      <c r="J33" s="128"/>
      <c r="K33" s="128"/>
      <c r="L33" s="128"/>
    </row>
    <row x14ac:dyDescent="0.25" r="34" customHeight="1" ht="17.25">
      <c r="A34" s="33">
        <v>44963</v>
      </c>
      <c r="B34" s="34" t="s">
        <v>4693</v>
      </c>
      <c r="C34" s="36"/>
      <c r="D34" s="18"/>
      <c r="E34" s="17">
        <v>-27</v>
      </c>
      <c r="F34" s="18"/>
      <c r="G34" s="36"/>
      <c r="H34" s="18"/>
      <c r="I34" s="128" t="s">
        <v>4692</v>
      </c>
      <c r="J34" s="128"/>
      <c r="K34" s="128"/>
      <c r="L34" s="128"/>
    </row>
    <row x14ac:dyDescent="0.25" r="35" customHeight="1" ht="17.25">
      <c r="A35" s="62" t="s">
        <v>4674</v>
      </c>
      <c r="B35" s="149"/>
      <c r="C35" s="81">
        <f>SUM(C32:C34)</f>
      </c>
      <c r="D35" s="81">
        <f>SUM(D32:D34)</f>
      </c>
      <c r="E35" s="81">
        <f>SUM(E32:E34)</f>
      </c>
      <c r="F35" s="81">
        <f>SUM(F32:F34)</f>
      </c>
      <c r="G35" s="81">
        <f>SUM(G32:G34)</f>
      </c>
      <c r="H35" s="81">
        <f>SUM(H32:H34)</f>
      </c>
      <c r="I35" s="2"/>
      <c r="J35" s="2"/>
      <c r="K35" s="2"/>
      <c r="L35" s="2"/>
    </row>
    <row x14ac:dyDescent="0.25" r="36" customHeight="1" ht="17.25">
      <c r="A36" s="33"/>
      <c r="B36" s="34"/>
      <c r="C36" s="36"/>
      <c r="D36" s="18"/>
      <c r="E36" s="36"/>
      <c r="F36" s="18"/>
      <c r="G36" s="36"/>
      <c r="H36" s="18"/>
      <c r="I36" s="7"/>
      <c r="J36" s="7"/>
      <c r="K36" s="7"/>
      <c r="L36" s="7"/>
    </row>
    <row x14ac:dyDescent="0.25" r="37" customHeight="1" ht="17.25">
      <c r="A37" s="33"/>
      <c r="B37" s="34"/>
      <c r="C37" s="58"/>
      <c r="D37" s="58"/>
      <c r="E37" s="58"/>
      <c r="F37" s="58"/>
      <c r="G37" s="58"/>
      <c r="H37" s="202"/>
      <c r="I37" s="2"/>
      <c r="J37" s="2"/>
      <c r="K37" s="2"/>
      <c r="L37" s="2"/>
    </row>
    <row x14ac:dyDescent="0.25" r="38" customHeight="1" ht="17.25">
      <c r="A38" s="15"/>
      <c r="B38" s="16"/>
      <c r="C38" s="103">
        <f>SUM(C32:C34)</f>
      </c>
      <c r="D38" s="103">
        <f>SUM(D32:D34)</f>
      </c>
      <c r="E38" s="103">
        <f>SUM(E32:E34)</f>
      </c>
      <c r="F38" s="103">
        <f>SUM(F32:F34)</f>
      </c>
      <c r="G38" s="103">
        <f>SUM(G32:G34)</f>
      </c>
      <c r="H38" s="103">
        <f>SUM(H32:H34)</f>
      </c>
      <c r="I38" s="2"/>
      <c r="J38" s="2"/>
      <c r="K38" s="2"/>
      <c r="L38" s="2"/>
    </row>
    <row x14ac:dyDescent="0.25" r="39" customHeight="1" ht="17.25">
      <c r="A39" s="37"/>
      <c r="B39" s="2"/>
      <c r="C39" s="3"/>
      <c r="D39" s="3"/>
      <c r="E39" s="3"/>
      <c r="F39" s="3"/>
      <c r="G39" s="3"/>
      <c r="H39" s="3"/>
      <c r="I39" s="2"/>
      <c r="J39" s="2"/>
      <c r="K39" s="2"/>
      <c r="L39" s="2"/>
    </row>
    <row x14ac:dyDescent="0.25" r="40" customHeight="1" ht="17.25">
      <c r="A40" s="37"/>
      <c r="B40" s="2"/>
      <c r="C40" s="268" t="s">
        <v>10</v>
      </c>
      <c r="D40" s="268" t="s">
        <v>7</v>
      </c>
      <c r="E40" s="267" t="s">
        <v>33</v>
      </c>
      <c r="F40" s="268" t="s">
        <v>9</v>
      </c>
      <c r="G40" s="268" t="s">
        <v>31</v>
      </c>
      <c r="H40" s="234"/>
      <c r="I40" s="2"/>
      <c r="J40" s="2"/>
      <c r="K40" s="2"/>
      <c r="L40" s="2"/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50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576428571428572" customWidth="1" bestFit="1"/>
    <col min="3" max="3" style="116" width="12.576428571428572" customWidth="1" bestFit="1"/>
    <col min="4" max="4" style="116" width="12.576428571428572" customWidth="1" bestFit="1"/>
    <col min="5" max="5" style="116" width="9.862142857142858" customWidth="1" bestFit="1"/>
    <col min="6" max="6" style="88" width="8.290714285714287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83"/>
    </row>
    <row x14ac:dyDescent="0.25" r="2" customHeight="1" ht="17.25">
      <c r="A2" s="1"/>
      <c r="B2" s="83"/>
      <c r="C2" s="3"/>
      <c r="D2" s="3"/>
      <c r="E2" s="3"/>
      <c r="F2" s="83"/>
    </row>
    <row x14ac:dyDescent="0.25" r="3" customHeight="1" ht="17.25">
      <c r="A3" s="1" t="s">
        <v>3958</v>
      </c>
      <c r="B3" s="83"/>
      <c r="C3" s="3"/>
      <c r="D3" s="3"/>
      <c r="E3" s="3"/>
      <c r="F3" s="83"/>
    </row>
    <row x14ac:dyDescent="0.25" r="4" customHeight="1" ht="17.25">
      <c r="A4" s="6" t="s">
        <v>4654</v>
      </c>
      <c r="B4" s="7"/>
      <c r="C4" s="218">
        <v>350000</v>
      </c>
      <c r="D4" s="218">
        <v>200000</v>
      </c>
      <c r="E4" s="218">
        <v>29000</v>
      </c>
      <c r="F4" s="368"/>
    </row>
    <row x14ac:dyDescent="0.25" r="5" customHeight="1" ht="17.25">
      <c r="A5" s="550"/>
      <c r="B5" s="83"/>
      <c r="C5" s="137">
        <v>25000</v>
      </c>
      <c r="D5" s="137">
        <v>15000</v>
      </c>
      <c r="E5" s="137">
        <v>2700</v>
      </c>
      <c r="F5" s="83"/>
    </row>
    <row x14ac:dyDescent="0.25" r="6" customHeight="1" ht="17.25">
      <c r="A6" s="231" t="s">
        <v>4</v>
      </c>
      <c r="B6" s="232" t="s">
        <v>5</v>
      </c>
      <c r="C6" s="268" t="s">
        <v>31</v>
      </c>
      <c r="D6" s="268" t="s">
        <v>32</v>
      </c>
      <c r="E6" s="267" t="s">
        <v>33</v>
      </c>
      <c r="F6" s="493"/>
    </row>
    <row x14ac:dyDescent="0.25" r="7" customHeight="1" ht="17.25">
      <c r="A7" s="24" t="s">
        <v>2111</v>
      </c>
      <c r="B7" s="118" t="s">
        <v>4655</v>
      </c>
      <c r="C7" s="138">
        <v>50</v>
      </c>
      <c r="D7" s="138">
        <v>389</v>
      </c>
      <c r="E7" s="138">
        <v>690</v>
      </c>
      <c r="F7" s="248"/>
    </row>
    <row x14ac:dyDescent="0.25" r="8" customHeight="1" ht="17.25">
      <c r="A8" s="15" t="s">
        <v>3094</v>
      </c>
      <c r="B8" s="118" t="s">
        <v>4656</v>
      </c>
      <c r="C8" s="138">
        <v>60</v>
      </c>
      <c r="D8" s="46"/>
      <c r="E8" s="46"/>
      <c r="F8" s="248"/>
    </row>
    <row x14ac:dyDescent="0.25" r="9" customHeight="1" ht="17.25">
      <c r="A9" s="33" t="s">
        <v>3097</v>
      </c>
      <c r="B9" s="16" t="s">
        <v>4657</v>
      </c>
      <c r="C9" s="138">
        <v>50</v>
      </c>
      <c r="D9" s="46"/>
      <c r="E9" s="46"/>
      <c r="F9" s="248"/>
    </row>
    <row x14ac:dyDescent="0.25" r="10" customHeight="1" ht="17.25">
      <c r="A10" s="33" t="s">
        <v>3099</v>
      </c>
      <c r="B10" s="118" t="s">
        <v>14</v>
      </c>
      <c r="C10" s="46"/>
      <c r="D10" s="46"/>
      <c r="E10" s="138">
        <v>-40</v>
      </c>
      <c r="F10" s="248"/>
    </row>
    <row x14ac:dyDescent="0.25" r="11" customHeight="1" ht="17.25">
      <c r="A11" s="33" t="s">
        <v>3099</v>
      </c>
      <c r="B11" s="16" t="s">
        <v>4658</v>
      </c>
      <c r="C11" s="46"/>
      <c r="D11" s="46"/>
      <c r="E11" s="138">
        <v>40</v>
      </c>
      <c r="F11" s="248"/>
    </row>
    <row x14ac:dyDescent="0.25" r="12" customHeight="1" ht="17.25">
      <c r="A12" s="15" t="s">
        <v>2113</v>
      </c>
      <c r="B12" s="118" t="s">
        <v>4659</v>
      </c>
      <c r="C12" s="138">
        <v>100</v>
      </c>
      <c r="D12" s="46"/>
      <c r="E12" s="46"/>
      <c r="F12" s="248"/>
    </row>
    <row x14ac:dyDescent="0.25" r="13" customHeight="1" ht="17.25">
      <c r="A13" s="117" t="s">
        <v>2113</v>
      </c>
      <c r="B13" s="118" t="s">
        <v>4660</v>
      </c>
      <c r="C13" s="46"/>
      <c r="D13" s="46"/>
      <c r="E13" s="138">
        <v>100</v>
      </c>
      <c r="F13" s="248"/>
    </row>
    <row x14ac:dyDescent="0.25" r="14" customHeight="1" ht="17.25">
      <c r="A14" s="21" t="s">
        <v>4661</v>
      </c>
      <c r="B14" s="728"/>
      <c r="C14" s="23">
        <f>SUM(C7:C13)</f>
      </c>
      <c r="D14" s="23">
        <f>SUM(D7:D13)</f>
      </c>
      <c r="E14" s="23">
        <f>SUM(E7:E13)</f>
      </c>
      <c r="F14" s="22"/>
    </row>
    <row x14ac:dyDescent="0.25" r="15" customHeight="1" ht="17.25">
      <c r="A15" s="33">
        <v>44573</v>
      </c>
      <c r="B15" s="34" t="s">
        <v>4662</v>
      </c>
      <c r="C15" s="26">
        <v>40</v>
      </c>
      <c r="D15" s="45"/>
      <c r="E15" s="26">
        <v>200</v>
      </c>
      <c r="F15" s="413"/>
    </row>
    <row x14ac:dyDescent="0.25" r="16" customHeight="1" ht="17.25">
      <c r="A16" s="33">
        <v>44604</v>
      </c>
      <c r="B16" s="16" t="s">
        <v>4663</v>
      </c>
      <c r="C16" s="138">
        <v>88</v>
      </c>
      <c r="D16" s="46"/>
      <c r="E16" s="46"/>
      <c r="F16" s="248"/>
    </row>
    <row x14ac:dyDescent="0.25" r="17" customHeight="1" ht="17.25">
      <c r="A17" s="33">
        <v>44604</v>
      </c>
      <c r="B17" s="16" t="s">
        <v>4664</v>
      </c>
      <c r="C17" s="138">
        <v>62</v>
      </c>
      <c r="D17" s="46"/>
      <c r="E17" s="46"/>
      <c r="F17" s="248"/>
    </row>
    <row x14ac:dyDescent="0.25" r="18" customHeight="1" ht="17.25">
      <c r="A18" s="33">
        <v>44693</v>
      </c>
      <c r="B18" s="16" t="s">
        <v>4665</v>
      </c>
      <c r="C18" s="138">
        <v>50</v>
      </c>
      <c r="D18" s="46"/>
      <c r="E18" s="46"/>
      <c r="F18" s="248"/>
    </row>
    <row x14ac:dyDescent="0.25" r="19" customHeight="1" ht="17.25">
      <c r="A19" s="33">
        <v>44724</v>
      </c>
      <c r="B19" s="16" t="s">
        <v>4666</v>
      </c>
      <c r="C19" s="138">
        <v>130</v>
      </c>
      <c r="D19" s="46"/>
      <c r="E19" s="46"/>
      <c r="F19" s="248"/>
    </row>
    <row x14ac:dyDescent="0.25" r="20" customHeight="1" ht="17.25">
      <c r="A20" s="33">
        <v>44754</v>
      </c>
      <c r="B20" s="16" t="s">
        <v>4667</v>
      </c>
      <c r="C20" s="46"/>
      <c r="D20" s="138">
        <v>200</v>
      </c>
      <c r="E20" s="46"/>
      <c r="F20" s="248"/>
    </row>
    <row x14ac:dyDescent="0.25" r="21" customHeight="1" ht="17.25">
      <c r="A21" s="33">
        <v>44785</v>
      </c>
      <c r="B21" s="16" t="s">
        <v>4668</v>
      </c>
      <c r="C21" s="138">
        <v>50</v>
      </c>
      <c r="D21" s="46"/>
      <c r="E21" s="46"/>
      <c r="F21" s="248"/>
    </row>
    <row x14ac:dyDescent="0.25" r="22" customHeight="1" ht="17.25">
      <c r="A22" s="33" t="s">
        <v>3373</v>
      </c>
      <c r="B22" s="16" t="s">
        <v>14</v>
      </c>
      <c r="C22" s="138">
        <v>-109</v>
      </c>
      <c r="D22" s="138">
        <v>-60</v>
      </c>
      <c r="E22" s="46"/>
      <c r="F22" s="248"/>
    </row>
    <row x14ac:dyDescent="0.25" r="23" customHeight="1" ht="17.25">
      <c r="A23" s="21" t="s">
        <v>4669</v>
      </c>
      <c r="B23" s="728"/>
      <c r="C23" s="23">
        <f>SUM(C14:C22)</f>
      </c>
      <c r="D23" s="23">
        <f>SUM(D14:D22)</f>
      </c>
      <c r="E23" s="23">
        <f>SUM(E14:E22)</f>
      </c>
      <c r="F23" s="22"/>
    </row>
    <row x14ac:dyDescent="0.25" r="24" customHeight="1" ht="17.25">
      <c r="A24" s="33">
        <v>45139</v>
      </c>
      <c r="B24" s="16" t="s">
        <v>14</v>
      </c>
      <c r="C24" s="138">
        <v>-91</v>
      </c>
      <c r="D24" s="138">
        <v>-347</v>
      </c>
      <c r="E24" s="98"/>
      <c r="F24" s="248"/>
    </row>
    <row x14ac:dyDescent="0.25" r="25" customHeight="1" ht="17.25">
      <c r="A25" s="33">
        <v>45170</v>
      </c>
      <c r="B25" s="16" t="s">
        <v>14</v>
      </c>
      <c r="C25" s="138">
        <v>-103</v>
      </c>
      <c r="D25" s="46"/>
      <c r="E25" s="138">
        <v>-940</v>
      </c>
      <c r="F25" s="248"/>
    </row>
    <row x14ac:dyDescent="0.25" r="26" customHeight="1" ht="17.25">
      <c r="A26" s="15">
        <v>45170</v>
      </c>
      <c r="B26" s="16" t="s">
        <v>14</v>
      </c>
      <c r="C26" s="138">
        <v>-201</v>
      </c>
      <c r="D26" s="46"/>
      <c r="E26" s="46"/>
      <c r="F26" s="248"/>
    </row>
    <row x14ac:dyDescent="0.25" r="27" customHeight="1" ht="17.25">
      <c r="A27" s="15">
        <v>45231</v>
      </c>
      <c r="B27" s="16" t="s">
        <v>14</v>
      </c>
      <c r="C27" s="138">
        <v>-114</v>
      </c>
      <c r="D27" s="138">
        <v>-182</v>
      </c>
      <c r="E27" s="138">
        <v>-50</v>
      </c>
      <c r="F27" s="248"/>
    </row>
    <row x14ac:dyDescent="0.25" r="28" customHeight="1" ht="17.25">
      <c r="A28" s="21" t="s">
        <v>4670</v>
      </c>
      <c r="B28" s="728"/>
      <c r="C28" s="23">
        <f>SUM(C23:C27)</f>
      </c>
      <c r="D28" s="23">
        <f>SUM(D23:D27)</f>
      </c>
      <c r="E28" s="23">
        <f>SUM(E23:E27)</f>
      </c>
      <c r="F28" s="22"/>
    </row>
    <row x14ac:dyDescent="0.25" r="29" customHeight="1" ht="18">
      <c r="A29" s="15"/>
      <c r="B29" s="16"/>
      <c r="C29" s="46"/>
      <c r="D29" s="46"/>
      <c r="E29" s="46"/>
      <c r="F29" s="248"/>
    </row>
    <row x14ac:dyDescent="0.25" r="30" customHeight="1" ht="17.25">
      <c r="A30" s="21" t="s">
        <v>4671</v>
      </c>
      <c r="B30" s="728"/>
      <c r="C30" s="23">
        <f>SUM(C28:C29)</f>
      </c>
      <c r="D30" s="23">
        <f>SUM(D28:D29)</f>
      </c>
      <c r="E30" s="23">
        <f>SUM(E28:E29)</f>
      </c>
      <c r="F30" s="22"/>
    </row>
    <row x14ac:dyDescent="0.25" r="31" customHeight="1" ht="17.25">
      <c r="A31" s="200"/>
      <c r="B31" s="201"/>
      <c r="C31" s="58"/>
      <c r="D31" s="58"/>
      <c r="E31" s="58"/>
      <c r="F31" s="201"/>
    </row>
    <row x14ac:dyDescent="0.25" r="32" customHeight="1" ht="17.25">
      <c r="A32" s="21" t="s">
        <v>4672</v>
      </c>
      <c r="B32" s="728"/>
      <c r="C32" s="23">
        <f>SUM(C30:C31)</f>
      </c>
      <c r="D32" s="23">
        <f>SUM(D30:D31)</f>
      </c>
      <c r="E32" s="23">
        <f>SUM(E30:E31)</f>
      </c>
      <c r="F32" s="22"/>
    </row>
    <row x14ac:dyDescent="0.25" r="33" customHeight="1" ht="17.25">
      <c r="A33" s="200"/>
      <c r="B33" s="201"/>
      <c r="C33" s="58"/>
      <c r="D33" s="58"/>
      <c r="E33" s="58"/>
      <c r="F33" s="201"/>
    </row>
    <row x14ac:dyDescent="0.25" r="34" customHeight="1" ht="17.25">
      <c r="A34" s="21" t="s">
        <v>4673</v>
      </c>
      <c r="B34" s="22"/>
      <c r="C34" s="23">
        <f>SUM(C32:C33)</f>
      </c>
      <c r="D34" s="23">
        <f>SUM(D32:D33)</f>
      </c>
      <c r="E34" s="23">
        <f>SUM(E32:E33)</f>
      </c>
      <c r="F34" s="22"/>
    </row>
    <row x14ac:dyDescent="0.25" r="35" customHeight="1" ht="17.25">
      <c r="A35" s="200"/>
      <c r="B35" s="201"/>
      <c r="C35" s="58"/>
      <c r="D35" s="58"/>
      <c r="E35" s="58"/>
      <c r="F35" s="201"/>
    </row>
    <row x14ac:dyDescent="0.25" r="36" customHeight="1" ht="17.25">
      <c r="A36" s="21" t="s">
        <v>4625</v>
      </c>
      <c r="B36" s="22"/>
      <c r="C36" s="23">
        <f>SUM(C34:C35)</f>
      </c>
      <c r="D36" s="23">
        <f>SUM(D34:D35)</f>
      </c>
      <c r="E36" s="23">
        <f>SUM(E34:E35)</f>
      </c>
      <c r="F36" s="22"/>
    </row>
    <row x14ac:dyDescent="0.25" r="37" customHeight="1" ht="17.25">
      <c r="A37" s="200"/>
      <c r="B37" s="201"/>
      <c r="C37" s="58"/>
      <c r="D37" s="58"/>
      <c r="E37" s="58"/>
      <c r="F37" s="201"/>
    </row>
    <row x14ac:dyDescent="0.25" r="38" customHeight="1" ht="17.25">
      <c r="A38" s="21" t="s">
        <v>4674</v>
      </c>
      <c r="B38" s="22"/>
      <c r="C38" s="23">
        <f>SUM(C36:C37)</f>
      </c>
      <c r="D38" s="23">
        <f>SUM(D36:D37)</f>
      </c>
      <c r="E38" s="23">
        <f>SUM(E36:E37)</f>
      </c>
      <c r="F38" s="22"/>
    </row>
    <row x14ac:dyDescent="0.25" r="39" customHeight="1" ht="17.25">
      <c r="A39" s="200"/>
      <c r="B39" s="201"/>
      <c r="C39" s="58"/>
      <c r="D39" s="58"/>
      <c r="E39" s="58"/>
      <c r="F39" s="201"/>
    </row>
    <row x14ac:dyDescent="0.25" r="40" customHeight="1" ht="17.25">
      <c r="A40" s="21" t="s">
        <v>4675</v>
      </c>
      <c r="B40" s="22"/>
      <c r="C40" s="23">
        <f>SUM(C38:C39)</f>
      </c>
      <c r="D40" s="23">
        <f>SUM(D38:D39)</f>
      </c>
      <c r="E40" s="23">
        <f>SUM(E38:E39)</f>
      </c>
      <c r="F40" s="22"/>
    </row>
    <row x14ac:dyDescent="0.25" r="41" customHeight="1" ht="17.25">
      <c r="A41" s="15"/>
      <c r="B41" s="34"/>
      <c r="C41" s="36"/>
      <c r="D41" s="18"/>
      <c r="E41" s="18"/>
      <c r="F41" s="124"/>
    </row>
    <row x14ac:dyDescent="0.25" r="42" customHeight="1" ht="17.25">
      <c r="A42" s="21" t="s">
        <v>4563</v>
      </c>
      <c r="B42" s="22"/>
      <c r="C42" s="23">
        <f>SUM(C40:C41)</f>
      </c>
      <c r="D42" s="23">
        <f>SUM(D40:D41)</f>
      </c>
      <c r="E42" s="23">
        <f>SUM(E40:E41)</f>
      </c>
      <c r="F42" s="22"/>
    </row>
    <row x14ac:dyDescent="0.25" r="43" customHeight="1" ht="17.25">
      <c r="A43" s="15" t="s">
        <v>3168</v>
      </c>
      <c r="B43" s="34" t="s">
        <v>14</v>
      </c>
      <c r="C43" s="17">
        <v>-62</v>
      </c>
      <c r="D43" s="18"/>
      <c r="E43" s="18"/>
      <c r="F43" s="124"/>
    </row>
    <row x14ac:dyDescent="0.25" r="44" customHeight="1" ht="17.25">
      <c r="A44" s="21" t="s">
        <v>4568</v>
      </c>
      <c r="B44" s="22"/>
      <c r="C44" s="23">
        <f>SUM(C42:C43)</f>
      </c>
      <c r="D44" s="23">
        <f>SUM(D42:D43)</f>
      </c>
      <c r="E44" s="23">
        <f>SUM(E42:E43)</f>
      </c>
      <c r="F44" s="22"/>
    </row>
    <row x14ac:dyDescent="0.25" r="45" customHeight="1" ht="17.25">
      <c r="A45" s="200"/>
      <c r="B45" s="201"/>
      <c r="C45" s="58"/>
      <c r="D45" s="58"/>
      <c r="E45" s="58"/>
      <c r="F45" s="201"/>
    </row>
    <row x14ac:dyDescent="0.25" r="46" customHeight="1" ht="17.25">
      <c r="A46" s="200"/>
      <c r="B46" s="201"/>
      <c r="C46" s="58"/>
      <c r="D46" s="58"/>
      <c r="E46" s="58"/>
      <c r="F46" s="201"/>
    </row>
    <row x14ac:dyDescent="0.25" r="47" customHeight="1" ht="17.25">
      <c r="A47" s="200"/>
      <c r="B47" s="201"/>
      <c r="C47" s="58"/>
      <c r="D47" s="58"/>
      <c r="E47" s="58"/>
      <c r="F47" s="201"/>
    </row>
    <row x14ac:dyDescent="0.25" r="48" customHeight="1" ht="17.25">
      <c r="A48" s="15"/>
      <c r="B48" s="16"/>
      <c r="C48" s="18"/>
      <c r="D48" s="18"/>
      <c r="E48" s="18"/>
      <c r="F48" s="124"/>
    </row>
    <row x14ac:dyDescent="0.25" r="49" customHeight="1" ht="17.25">
      <c r="A49" s="37"/>
      <c r="B49" s="83"/>
      <c r="C49" s="268" t="s">
        <v>31</v>
      </c>
      <c r="D49" s="268" t="s">
        <v>32</v>
      </c>
      <c r="E49" s="267" t="s">
        <v>33</v>
      </c>
      <c r="F49" s="83"/>
    </row>
    <row x14ac:dyDescent="0.25" r="50" customHeight="1" ht="17.25">
      <c r="A50" s="1" t="s">
        <v>4653</v>
      </c>
      <c r="B50" s="4"/>
      <c r="C50" s="5"/>
      <c r="D50" s="5"/>
      <c r="E50" s="5"/>
      <c r="F50" s="4"/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4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20.576428571428572" customWidth="1" bestFit="1"/>
    <col min="3" max="3" style="116" width="12.576428571428572" customWidth="1" bestFit="1"/>
    <col min="4" max="4" style="116" width="9.719285714285713" customWidth="1" bestFit="1"/>
    <col min="5" max="5" style="116" width="9.576428571428572" customWidth="1" bestFit="1"/>
    <col min="6" max="6" style="116" width="9.576428571428572" customWidth="1" bestFit="1"/>
    <col min="7" max="7" style="116" width="10.290714285714287" customWidth="1" bestFit="1"/>
    <col min="8" max="8" style="116" width="9.576428571428572" customWidth="1" bestFit="1"/>
    <col min="9" max="9" style="116" width="9.576428571428572" customWidth="1" bestFit="1"/>
    <col min="10" max="10" style="116" width="9.576428571428572" customWidth="1" bestFit="1"/>
    <col min="11" max="11" style="116" width="9.576428571428572" customWidth="1" bestFit="1"/>
    <col min="12" max="12" style="116" width="8.290714285714287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</row>
    <row x14ac:dyDescent="0.25" r="3" customHeight="1" ht="17.25">
      <c r="A3" s="1" t="s">
        <v>3958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</row>
    <row x14ac:dyDescent="0.25" r="4" customHeight="1" ht="17.25">
      <c r="A4" s="6" t="s">
        <v>4637</v>
      </c>
      <c r="B4" s="7"/>
      <c r="C4" s="218">
        <v>25000</v>
      </c>
      <c r="D4" s="218">
        <v>65000</v>
      </c>
      <c r="E4" s="218">
        <v>9000</v>
      </c>
      <c r="F4" s="218"/>
      <c r="G4" s="218">
        <v>250000</v>
      </c>
      <c r="H4" s="218"/>
      <c r="I4" s="218"/>
      <c r="J4" s="218"/>
      <c r="K4" s="218"/>
      <c r="L4" s="369"/>
    </row>
    <row x14ac:dyDescent="0.25" r="5" customHeight="1" ht="17.25">
      <c r="A5" s="550"/>
      <c r="B5" s="2"/>
      <c r="C5" s="137">
        <v>3600</v>
      </c>
      <c r="D5" s="137">
        <v>5500</v>
      </c>
      <c r="E5" s="137">
        <v>1500</v>
      </c>
      <c r="F5" s="137">
        <v>6500</v>
      </c>
      <c r="G5" s="137">
        <v>6500</v>
      </c>
      <c r="H5" s="137">
        <v>5500</v>
      </c>
      <c r="I5" s="137">
        <v>6000</v>
      </c>
      <c r="J5" s="137">
        <v>6500</v>
      </c>
      <c r="K5" s="137">
        <v>5500</v>
      </c>
      <c r="L5" s="3"/>
    </row>
    <row x14ac:dyDescent="0.25" r="6" customHeight="1" ht="17.25">
      <c r="A6" s="231" t="s">
        <v>4</v>
      </c>
      <c r="B6" s="232" t="s">
        <v>5</v>
      </c>
      <c r="C6" s="268" t="s">
        <v>442</v>
      </c>
      <c r="D6" s="268" t="s">
        <v>7</v>
      </c>
      <c r="E6" s="268" t="s">
        <v>9</v>
      </c>
      <c r="F6" s="268" t="s">
        <v>6</v>
      </c>
      <c r="G6" s="268" t="s">
        <v>368</v>
      </c>
      <c r="H6" s="268" t="s">
        <v>76</v>
      </c>
      <c r="I6" s="268" t="s">
        <v>75</v>
      </c>
      <c r="J6" s="268" t="s">
        <v>4327</v>
      </c>
      <c r="K6" s="268" t="s">
        <v>358</v>
      </c>
      <c r="L6" s="234"/>
    </row>
    <row x14ac:dyDescent="0.25" r="7" customHeight="1" ht="17.25">
      <c r="A7" s="24">
        <v>45265</v>
      </c>
      <c r="B7" s="118" t="s">
        <v>4638</v>
      </c>
      <c r="C7" s="138">
        <v>235</v>
      </c>
      <c r="D7" s="46"/>
      <c r="E7" s="46"/>
      <c r="F7" s="46"/>
      <c r="G7" s="46"/>
      <c r="H7" s="46"/>
      <c r="I7" s="46"/>
      <c r="J7" s="46"/>
      <c r="K7" s="46"/>
      <c r="L7" s="98"/>
    </row>
    <row x14ac:dyDescent="0.25" r="8" customHeight="1" ht="17.25">
      <c r="A8" s="117" t="s">
        <v>3351</v>
      </c>
      <c r="B8" s="118" t="s">
        <v>4639</v>
      </c>
      <c r="C8" s="138">
        <v>165</v>
      </c>
      <c r="D8" s="46"/>
      <c r="E8" s="46"/>
      <c r="F8" s="46"/>
      <c r="G8" s="46"/>
      <c r="H8" s="46"/>
      <c r="I8" s="46"/>
      <c r="J8" s="46"/>
      <c r="K8" s="46"/>
      <c r="L8" s="98"/>
    </row>
    <row x14ac:dyDescent="0.25" r="9" customHeight="1" ht="17.25">
      <c r="A9" s="21" t="s">
        <v>4640</v>
      </c>
      <c r="B9" s="22"/>
      <c r="C9" s="23">
        <f>SUM(C7:C8)</f>
      </c>
      <c r="D9" s="352"/>
      <c r="E9" s="352"/>
      <c r="F9" s="352"/>
      <c r="G9" s="352"/>
      <c r="H9" s="352"/>
      <c r="I9" s="352"/>
      <c r="J9" s="352"/>
      <c r="K9" s="352"/>
      <c r="L9" s="119"/>
    </row>
    <row x14ac:dyDescent="0.25" r="10" customHeight="1" ht="17.25">
      <c r="A10" s="15" t="s">
        <v>3704</v>
      </c>
      <c r="B10" s="16" t="s">
        <v>4641</v>
      </c>
      <c r="C10" s="45"/>
      <c r="D10" s="26">
        <v>300</v>
      </c>
      <c r="E10" s="26">
        <v>300</v>
      </c>
      <c r="F10" s="45"/>
      <c r="G10" s="45"/>
      <c r="H10" s="45"/>
      <c r="I10" s="45"/>
      <c r="J10" s="45"/>
      <c r="K10" s="45"/>
      <c r="L10" s="27"/>
    </row>
    <row x14ac:dyDescent="0.25" r="11" customHeight="1" ht="17.25">
      <c r="A11" s="15" t="s">
        <v>4642</v>
      </c>
      <c r="B11" s="16" t="s">
        <v>4643</v>
      </c>
      <c r="C11" s="98"/>
      <c r="D11" s="98"/>
      <c r="E11" s="138">
        <v>500</v>
      </c>
      <c r="F11" s="138">
        <v>50</v>
      </c>
      <c r="G11" s="138">
        <v>50</v>
      </c>
      <c r="H11" s="138">
        <v>95</v>
      </c>
      <c r="I11" s="46"/>
      <c r="J11" s="46"/>
      <c r="K11" s="46"/>
      <c r="L11" s="98"/>
    </row>
    <row x14ac:dyDescent="0.25" r="12" customHeight="1" ht="17.25">
      <c r="A12" s="33" t="s">
        <v>3166</v>
      </c>
      <c r="B12" s="118" t="s">
        <v>1788</v>
      </c>
      <c r="C12" s="98"/>
      <c r="D12" s="98"/>
      <c r="E12" s="138">
        <v>132</v>
      </c>
      <c r="F12" s="138">
        <v>100</v>
      </c>
      <c r="G12" s="98"/>
      <c r="H12" s="138">
        <v>100</v>
      </c>
      <c r="I12" s="46"/>
      <c r="J12" s="46"/>
      <c r="K12" s="46"/>
      <c r="L12" s="98"/>
    </row>
    <row x14ac:dyDescent="0.25" r="13" customHeight="1" ht="17.25">
      <c r="A13" s="117" t="s">
        <v>3465</v>
      </c>
      <c r="B13" s="16" t="s">
        <v>4644</v>
      </c>
      <c r="C13" s="98"/>
      <c r="D13" s="98"/>
      <c r="E13" s="98"/>
      <c r="F13" s="98"/>
      <c r="G13" s="98"/>
      <c r="H13" s="98"/>
      <c r="I13" s="138">
        <v>75</v>
      </c>
      <c r="J13" s="46"/>
      <c r="K13" s="46"/>
      <c r="L13" s="98"/>
    </row>
    <row x14ac:dyDescent="0.25" r="14" customHeight="1" ht="17.25">
      <c r="A14" s="15" t="s">
        <v>2152</v>
      </c>
      <c r="B14" s="118" t="s">
        <v>4645</v>
      </c>
      <c r="C14" s="18"/>
      <c r="D14" s="18"/>
      <c r="E14" s="18"/>
      <c r="F14" s="18"/>
      <c r="G14" s="18"/>
      <c r="H14" s="18"/>
      <c r="I14" s="17">
        <v>25</v>
      </c>
      <c r="J14" s="17">
        <v>85</v>
      </c>
      <c r="K14" s="36"/>
      <c r="L14" s="18"/>
    </row>
    <row x14ac:dyDescent="0.25" r="15" customHeight="1" ht="17.25">
      <c r="A15" s="33" t="s">
        <v>1804</v>
      </c>
      <c r="B15" s="16" t="s">
        <v>1788</v>
      </c>
      <c r="C15" s="18"/>
      <c r="D15" s="18"/>
      <c r="E15" s="18"/>
      <c r="F15" s="17">
        <v>50</v>
      </c>
      <c r="G15" s="18"/>
      <c r="H15" s="18"/>
      <c r="I15" s="18"/>
      <c r="J15" s="18"/>
      <c r="K15" s="18"/>
      <c r="L15" s="18"/>
    </row>
    <row x14ac:dyDescent="0.25" r="16" customHeight="1" ht="17.25">
      <c r="A16" s="33" t="s">
        <v>3167</v>
      </c>
      <c r="B16" s="16" t="s">
        <v>4646</v>
      </c>
      <c r="C16" s="18"/>
      <c r="D16" s="17">
        <v>100</v>
      </c>
      <c r="E16" s="18"/>
      <c r="F16" s="18"/>
      <c r="G16" s="18"/>
      <c r="H16" s="18"/>
      <c r="I16" s="18"/>
      <c r="J16" s="18"/>
      <c r="K16" s="18"/>
      <c r="L16" s="18"/>
    </row>
    <row x14ac:dyDescent="0.25" r="17" customHeight="1" ht="17.25">
      <c r="A17" s="21" t="s">
        <v>4647</v>
      </c>
      <c r="B17" s="22"/>
      <c r="C17" s="23">
        <f>SUM(C9:C16)</f>
      </c>
      <c r="D17" s="23">
        <f>SUM(D9:D16)</f>
      </c>
      <c r="E17" s="23">
        <f>SUM(E9:E16)</f>
      </c>
      <c r="F17" s="23">
        <f>SUM(F9:F16)</f>
      </c>
      <c r="G17" s="23">
        <f>SUM(G9:G16)</f>
      </c>
      <c r="H17" s="23">
        <f>SUM(H9:H16)</f>
      </c>
      <c r="I17" s="23">
        <f>SUM(I9:I16)</f>
      </c>
      <c r="J17" s="23">
        <f>SUM(J9:J16)</f>
      </c>
      <c r="K17" s="23">
        <f>SUM(K9:K16)</f>
      </c>
      <c r="L17" s="23">
        <f>SUM(L9:L16)</f>
      </c>
    </row>
    <row x14ac:dyDescent="0.25" r="18" customHeight="1" ht="17.25">
      <c r="A18" s="15">
        <v>45267</v>
      </c>
      <c r="B18" s="16" t="s">
        <v>4648</v>
      </c>
      <c r="C18" s="36"/>
      <c r="D18" s="17">
        <v>100</v>
      </c>
      <c r="E18" s="36"/>
      <c r="F18" s="36"/>
      <c r="G18" s="36"/>
      <c r="H18" s="36"/>
      <c r="I18" s="36"/>
      <c r="J18" s="36"/>
      <c r="K18" s="17">
        <v>163</v>
      </c>
      <c r="L18" s="36"/>
    </row>
    <row x14ac:dyDescent="0.25" r="19" customHeight="1" ht="17.25">
      <c r="A19" s="33" t="s">
        <v>3401</v>
      </c>
      <c r="B19" s="16" t="s">
        <v>4649</v>
      </c>
      <c r="C19" s="18"/>
      <c r="D19" s="18"/>
      <c r="E19" s="18"/>
      <c r="F19" s="18"/>
      <c r="G19" s="18"/>
      <c r="H19" s="18"/>
      <c r="I19" s="18"/>
      <c r="J19" s="18"/>
      <c r="K19" s="17">
        <v>100</v>
      </c>
      <c r="L19" s="18"/>
    </row>
    <row x14ac:dyDescent="0.25" r="20" customHeight="1" ht="17.25">
      <c r="A20" s="33">
        <v>45054</v>
      </c>
      <c r="B20" s="16" t="s">
        <v>14</v>
      </c>
      <c r="C20" s="18"/>
      <c r="D20" s="18"/>
      <c r="E20" s="18"/>
      <c r="F20" s="17">
        <v>-48</v>
      </c>
      <c r="G20" s="18"/>
      <c r="H20" s="18"/>
      <c r="I20" s="18"/>
      <c r="J20" s="17">
        <v>-39</v>
      </c>
      <c r="K20" s="18"/>
      <c r="L20" s="18"/>
    </row>
    <row x14ac:dyDescent="0.25" r="21" customHeight="1" ht="17.25">
      <c r="A21" s="21" t="s">
        <v>4650</v>
      </c>
      <c r="B21" s="22"/>
      <c r="C21" s="23">
        <f>SUM(C17:C20)</f>
      </c>
      <c r="D21" s="23">
        <f>SUM(D17:D20)</f>
      </c>
      <c r="E21" s="23">
        <f>SUM(E17:E20)</f>
      </c>
      <c r="F21" s="23">
        <f>SUM(F17:F20)</f>
      </c>
      <c r="G21" s="23">
        <f>SUM(G17:G20)</f>
      </c>
      <c r="H21" s="23">
        <f>SUM(H17:H20)</f>
      </c>
      <c r="I21" s="23">
        <f>SUM(I17:I20)</f>
      </c>
      <c r="J21" s="23">
        <f>SUM(J17:J20)</f>
      </c>
      <c r="K21" s="23">
        <f>SUM(K17:K20)</f>
      </c>
      <c r="L21" s="23">
        <f>SUM(L17:L20)</f>
      </c>
    </row>
    <row x14ac:dyDescent="0.25" r="22" customHeight="1" ht="17.25">
      <c r="A22" s="15" t="s">
        <v>2481</v>
      </c>
      <c r="B22" s="16" t="s">
        <v>14</v>
      </c>
      <c r="C22" s="18"/>
      <c r="D22" s="18"/>
      <c r="E22" s="18"/>
      <c r="F22" s="36"/>
      <c r="G22" s="17">
        <v>-50</v>
      </c>
      <c r="H22" s="17">
        <v>-93</v>
      </c>
      <c r="I22" s="18"/>
      <c r="J22" s="17">
        <v>-46</v>
      </c>
      <c r="K22" s="18"/>
      <c r="L22" s="18"/>
    </row>
    <row x14ac:dyDescent="0.25" r="23" customHeight="1" ht="17.25">
      <c r="A23" s="33" t="s">
        <v>2494</v>
      </c>
      <c r="B23" s="16" t="s">
        <v>14</v>
      </c>
      <c r="C23" s="18"/>
      <c r="D23" s="17">
        <v>-386</v>
      </c>
      <c r="E23" s="17">
        <v>-670</v>
      </c>
      <c r="F23" s="17">
        <v>-45</v>
      </c>
      <c r="G23" s="18"/>
      <c r="H23" s="18"/>
      <c r="I23" s="18"/>
      <c r="J23" s="18"/>
      <c r="K23" s="18"/>
      <c r="L23" s="18"/>
    </row>
    <row x14ac:dyDescent="0.25" r="24" customHeight="1" ht="17.25">
      <c r="A24" s="33" t="s">
        <v>2605</v>
      </c>
      <c r="B24" s="34" t="s">
        <v>14</v>
      </c>
      <c r="C24" s="18"/>
      <c r="D24" s="18"/>
      <c r="E24" s="18"/>
      <c r="F24" s="18"/>
      <c r="G24" s="18"/>
      <c r="H24" s="18"/>
      <c r="I24" s="17">
        <v>-100</v>
      </c>
      <c r="J24" s="18"/>
      <c r="K24" s="17">
        <v>-203</v>
      </c>
      <c r="L24" s="18"/>
    </row>
    <row x14ac:dyDescent="0.25" r="25" customHeight="1" ht="17.25">
      <c r="A25" s="15">
        <v>44966</v>
      </c>
      <c r="B25" s="34" t="s">
        <v>14</v>
      </c>
      <c r="C25" s="17">
        <v>-80</v>
      </c>
      <c r="D25" s="17">
        <v>-79</v>
      </c>
      <c r="E25" s="17">
        <v>-205</v>
      </c>
      <c r="F25" s="17">
        <v>-11</v>
      </c>
      <c r="G25" s="18"/>
      <c r="H25" s="17">
        <v>-95</v>
      </c>
      <c r="I25" s="18"/>
      <c r="J25" s="18"/>
      <c r="K25" s="17">
        <v>-60</v>
      </c>
      <c r="L25" s="18"/>
    </row>
    <row x14ac:dyDescent="0.25" r="26" customHeight="1" ht="17.25">
      <c r="A26" s="21" t="s">
        <v>4651</v>
      </c>
      <c r="B26" s="22"/>
      <c r="C26" s="23">
        <f>SUM(C21:C25)</f>
      </c>
      <c r="D26" s="23">
        <f>SUM(D21:D25)</f>
      </c>
      <c r="E26" s="23">
        <f>SUM(E21:E25)</f>
      </c>
      <c r="F26" s="23">
        <f>SUM(F21:F25)</f>
      </c>
      <c r="G26" s="23">
        <f>SUM(G21:G25)</f>
      </c>
      <c r="H26" s="23">
        <f>SUM(H21:H25)</f>
      </c>
      <c r="I26" s="23">
        <f>SUM(I21:I25)</f>
      </c>
      <c r="J26" s="23">
        <f>SUM(J21:J25)</f>
      </c>
      <c r="K26" s="23">
        <f>SUM(K21:K25)</f>
      </c>
      <c r="L26" s="23">
        <f>SUM(L21:L25)</f>
      </c>
    </row>
    <row x14ac:dyDescent="0.25" r="27" customHeight="1" ht="17.25">
      <c r="A27" s="15" t="s">
        <v>1539</v>
      </c>
      <c r="B27" s="34" t="s">
        <v>14</v>
      </c>
      <c r="C27" s="17">
        <v>-177</v>
      </c>
      <c r="D27" s="17">
        <v>-32</v>
      </c>
      <c r="E27" s="17">
        <v>-48</v>
      </c>
      <c r="F27" s="17">
        <v>-61</v>
      </c>
      <c r="G27" s="18"/>
      <c r="H27" s="17">
        <v>-7</v>
      </c>
      <c r="I27" s="18"/>
      <c r="J27" s="18"/>
      <c r="K27" s="18"/>
      <c r="L27" s="18"/>
    </row>
    <row x14ac:dyDescent="0.25" r="28" customHeight="1" ht="17.25">
      <c r="A28" s="15" t="s">
        <v>3168</v>
      </c>
      <c r="B28" s="34" t="s">
        <v>14</v>
      </c>
      <c r="C28" s="17">
        <v>-143</v>
      </c>
      <c r="D28" s="17">
        <v>-3</v>
      </c>
      <c r="E28" s="17">
        <v>-9</v>
      </c>
      <c r="F28" s="17">
        <v>-35</v>
      </c>
      <c r="G28" s="18"/>
      <c r="H28" s="18"/>
      <c r="I28" s="18"/>
      <c r="J28" s="18"/>
      <c r="K28" s="18"/>
      <c r="L28" s="18"/>
    </row>
    <row x14ac:dyDescent="0.25" r="29" customHeight="1" ht="17.25">
      <c r="A29" s="21" t="s">
        <v>4652</v>
      </c>
      <c r="B29" s="22"/>
      <c r="C29" s="23">
        <f>SUM(C26:C28)</f>
      </c>
      <c r="D29" s="23">
        <f>SUM(D26:D28)</f>
      </c>
      <c r="E29" s="23">
        <f>SUM(E26:E28)</f>
      </c>
      <c r="F29" s="23">
        <f>SUM(F26:F28)</f>
      </c>
      <c r="G29" s="23">
        <f>SUM(G26:G28)</f>
      </c>
      <c r="H29" s="23">
        <f>SUM(H26:H28)</f>
      </c>
      <c r="I29" s="23">
        <f>SUM(I26:I28)</f>
      </c>
      <c r="J29" s="23">
        <f>SUM(J26:J28)</f>
      </c>
      <c r="K29" s="23">
        <f>SUM(K26:K28)</f>
      </c>
      <c r="L29" s="23">
        <f>SUM(L26:L28)</f>
      </c>
    </row>
    <row x14ac:dyDescent="0.25" r="30" customHeight="1" ht="17.25">
      <c r="A30" s="33"/>
      <c r="B30" s="34"/>
      <c r="C30" s="58"/>
      <c r="D30" s="58"/>
      <c r="E30" s="58"/>
      <c r="F30" s="58"/>
      <c r="G30" s="58"/>
      <c r="H30" s="58"/>
      <c r="I30" s="58"/>
      <c r="J30" s="58"/>
      <c r="K30" s="58"/>
      <c r="L30" s="202"/>
    </row>
    <row x14ac:dyDescent="0.25" r="31" customHeight="1" ht="17.25">
      <c r="A31" s="33"/>
      <c r="B31" s="34"/>
      <c r="C31" s="58"/>
      <c r="D31" s="58"/>
      <c r="E31" s="58"/>
      <c r="F31" s="58"/>
      <c r="G31" s="58"/>
      <c r="H31" s="58"/>
      <c r="I31" s="58"/>
      <c r="J31" s="58"/>
      <c r="K31" s="58"/>
      <c r="L31" s="202"/>
    </row>
    <row x14ac:dyDescent="0.25" r="32" customHeight="1" ht="17.25">
      <c r="A32" s="15"/>
      <c r="B32" s="16"/>
      <c r="C32" s="103">
        <f>SUM(C26:C28)</f>
      </c>
      <c r="D32" s="103">
        <f>SUM(D26:D28)</f>
      </c>
      <c r="E32" s="103">
        <f>SUM(E26:E28)</f>
      </c>
      <c r="F32" s="103">
        <f>SUM(F26:F28)</f>
      </c>
      <c r="G32" s="103">
        <f>SUM(G26:G28)</f>
      </c>
      <c r="H32" s="103">
        <f>SUM(H26:H28)</f>
      </c>
      <c r="I32" s="103">
        <f>SUM(I26:I28)</f>
      </c>
      <c r="J32" s="103">
        <f>SUM(J26:J28)</f>
      </c>
      <c r="K32" s="103">
        <f>SUM(K26:K28)</f>
      </c>
      <c r="L32" s="103">
        <f>SUM(L26:L28)</f>
      </c>
    </row>
    <row x14ac:dyDescent="0.25" r="33" customHeight="1" ht="17.25">
      <c r="A33" s="1" t="s">
        <v>4653</v>
      </c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</row>
    <row x14ac:dyDescent="0.25" r="34" customHeight="1" ht="17.25">
      <c r="A34" s="37"/>
      <c r="B34" s="2"/>
      <c r="C34" s="268" t="s">
        <v>442</v>
      </c>
      <c r="D34" s="268" t="s">
        <v>7</v>
      </c>
      <c r="E34" s="268" t="s">
        <v>9</v>
      </c>
      <c r="F34" s="268" t="s">
        <v>6</v>
      </c>
      <c r="G34" s="268" t="s">
        <v>368</v>
      </c>
      <c r="H34" s="268" t="s">
        <v>76</v>
      </c>
      <c r="I34" s="268" t="s">
        <v>75</v>
      </c>
      <c r="J34" s="268" t="s">
        <v>4327</v>
      </c>
      <c r="K34" s="268" t="s">
        <v>358</v>
      </c>
      <c r="L34" s="234"/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5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1.719285714285714" customWidth="1" bestFit="1"/>
    <col min="3" max="3" style="41" width="12.576428571428572" customWidth="1" bestFit="1"/>
    <col min="4" max="4" style="41" width="12.576428571428572" customWidth="1" bestFit="1"/>
    <col min="5" max="5" style="41" width="12.576428571428572" customWidth="1" bestFit="1"/>
    <col min="6" max="6" style="41" width="12.576428571428572" customWidth="1" bestFit="1"/>
    <col min="7" max="7" style="41" width="8.290714285714287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2"/>
    </row>
    <row x14ac:dyDescent="0.25" r="2" customHeight="1" ht="17.25">
      <c r="A2" s="1"/>
      <c r="B2" s="2"/>
      <c r="C2" s="3"/>
      <c r="D2" s="3"/>
      <c r="E2" s="3"/>
      <c r="F2" s="3"/>
      <c r="G2" s="3"/>
      <c r="H2" s="2"/>
    </row>
    <row x14ac:dyDescent="0.25" r="3" customHeight="1" ht="17.25">
      <c r="A3" s="1" t="s">
        <v>3958</v>
      </c>
      <c r="B3" s="2"/>
      <c r="C3" s="3"/>
      <c r="D3" s="3"/>
      <c r="E3" s="3"/>
      <c r="F3" s="3"/>
      <c r="G3" s="3"/>
      <c r="H3" s="2"/>
    </row>
    <row x14ac:dyDescent="0.25" r="4" customHeight="1" ht="17.25">
      <c r="A4" s="6" t="s">
        <v>4623</v>
      </c>
      <c r="B4" s="7"/>
      <c r="C4" s="218">
        <v>150000</v>
      </c>
      <c r="D4" s="218">
        <v>9000</v>
      </c>
      <c r="E4" s="218">
        <v>30000</v>
      </c>
      <c r="F4" s="218">
        <v>30000</v>
      </c>
      <c r="G4" s="369"/>
      <c r="H4" s="2"/>
    </row>
    <row x14ac:dyDescent="0.25" r="5" customHeight="1" ht="17.25">
      <c r="A5" s="550"/>
      <c r="B5" s="2"/>
      <c r="C5" s="137">
        <v>15000</v>
      </c>
      <c r="D5" s="137">
        <v>1500</v>
      </c>
      <c r="E5" s="137">
        <v>2700</v>
      </c>
      <c r="F5" s="137">
        <v>2700</v>
      </c>
      <c r="G5" s="3"/>
      <c r="H5" s="2"/>
    </row>
    <row x14ac:dyDescent="0.25" r="6" customHeight="1" ht="17.25">
      <c r="A6" s="231" t="s">
        <v>4</v>
      </c>
      <c r="B6" s="232" t="s">
        <v>5</v>
      </c>
      <c r="C6" s="268" t="s">
        <v>32</v>
      </c>
      <c r="D6" s="268" t="s">
        <v>9</v>
      </c>
      <c r="E6" s="268" t="s">
        <v>33</v>
      </c>
      <c r="F6" s="268" t="s">
        <v>1083</v>
      </c>
      <c r="G6" s="234"/>
      <c r="H6" s="2"/>
    </row>
    <row x14ac:dyDescent="0.25" r="7" customHeight="1" ht="17.25">
      <c r="A7" s="24" t="s">
        <v>1800</v>
      </c>
      <c r="B7" s="118" t="s">
        <v>4624</v>
      </c>
      <c r="C7" s="138">
        <v>400</v>
      </c>
      <c r="D7" s="138">
        <v>1300</v>
      </c>
      <c r="E7" s="138">
        <v>200</v>
      </c>
      <c r="F7" s="138">
        <v>200</v>
      </c>
      <c r="G7" s="98"/>
      <c r="H7" s="2"/>
    </row>
    <row x14ac:dyDescent="0.25" r="8" customHeight="1" ht="17.25">
      <c r="A8" s="21" t="s">
        <v>4625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119"/>
      <c r="H8" s="2"/>
    </row>
    <row x14ac:dyDescent="0.25" r="9" customHeight="1" ht="17.25">
      <c r="A9" s="33"/>
      <c r="B9" s="34"/>
      <c r="C9" s="45"/>
      <c r="D9" s="45"/>
      <c r="E9" s="45"/>
      <c r="F9" s="45"/>
      <c r="G9" s="27"/>
      <c r="H9" s="2"/>
    </row>
    <row x14ac:dyDescent="0.25" r="10" customHeight="1" ht="17.25">
      <c r="A10" s="21" t="s">
        <v>4626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119"/>
      <c r="H10" s="2"/>
    </row>
    <row x14ac:dyDescent="0.25" r="11" customHeight="1" ht="17.25">
      <c r="A11" s="33"/>
      <c r="B11" s="16"/>
      <c r="C11" s="46"/>
      <c r="D11" s="46"/>
      <c r="E11" s="46"/>
      <c r="F11" s="46"/>
      <c r="G11" s="98"/>
      <c r="H11" s="2"/>
    </row>
    <row x14ac:dyDescent="0.25" r="12" customHeight="1" ht="17.25">
      <c r="A12" s="21" t="s">
        <v>4627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119"/>
      <c r="H12" s="2"/>
    </row>
    <row x14ac:dyDescent="0.25" r="13" customHeight="1" ht="17.25">
      <c r="A13" s="15" t="s">
        <v>2479</v>
      </c>
      <c r="B13" s="16" t="s">
        <v>4628</v>
      </c>
      <c r="C13" s="46"/>
      <c r="D13" s="46"/>
      <c r="E13" s="138">
        <v>200</v>
      </c>
      <c r="F13" s="46"/>
      <c r="G13" s="98"/>
      <c r="H13" s="2"/>
    </row>
    <row x14ac:dyDescent="0.25" r="14" customHeight="1" ht="17.25">
      <c r="A14" s="15" t="s">
        <v>1810</v>
      </c>
      <c r="B14" s="16" t="s">
        <v>4629</v>
      </c>
      <c r="C14" s="18"/>
      <c r="D14" s="18"/>
      <c r="E14" s="17">
        <v>300</v>
      </c>
      <c r="F14" s="18"/>
      <c r="G14" s="18"/>
      <c r="H14" s="2"/>
    </row>
    <row x14ac:dyDescent="0.25" r="15" customHeight="1" ht="17.25">
      <c r="A15" s="21" t="s">
        <v>4563</v>
      </c>
      <c r="B15" s="22"/>
      <c r="C15" s="23">
        <f>SUM(C12:C14)</f>
      </c>
      <c r="D15" s="23">
        <f>SUM(D12:D14)</f>
      </c>
      <c r="E15" s="23">
        <f>SUM(E12:E14)</f>
      </c>
      <c r="F15" s="23">
        <f>SUM(F12:F14)</f>
      </c>
      <c r="G15" s="23">
        <f>SUM(G12:G14)</f>
      </c>
      <c r="H15" s="2"/>
    </row>
    <row x14ac:dyDescent="0.25" r="16" customHeight="1" ht="17.25">
      <c r="A16" s="33" t="s">
        <v>1978</v>
      </c>
      <c r="B16" s="16" t="s">
        <v>2153</v>
      </c>
      <c r="C16" s="98"/>
      <c r="D16" s="138">
        <v>-977</v>
      </c>
      <c r="E16" s="98"/>
      <c r="F16" s="98"/>
      <c r="G16" s="98"/>
      <c r="H16" s="2"/>
    </row>
    <row x14ac:dyDescent="0.25" r="17" customHeight="1" ht="17.25">
      <c r="A17" s="21" t="s">
        <v>4568</v>
      </c>
      <c r="B17" s="22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SUM(G14:G16)</f>
      </c>
      <c r="H17" s="2"/>
    </row>
    <row x14ac:dyDescent="0.25" r="18" customHeight="1" ht="17.25">
      <c r="A18" s="15" t="s">
        <v>2521</v>
      </c>
      <c r="B18" s="16" t="s">
        <v>14</v>
      </c>
      <c r="C18" s="98"/>
      <c r="D18" s="138">
        <v>-270</v>
      </c>
      <c r="E18" s="138">
        <v>-552</v>
      </c>
      <c r="F18" s="138">
        <v>-170</v>
      </c>
      <c r="G18" s="98"/>
      <c r="H18" s="2"/>
    </row>
    <row x14ac:dyDescent="0.25" r="19" customHeight="1" ht="17.25">
      <c r="A19" s="15" t="s">
        <v>2371</v>
      </c>
      <c r="B19" s="16" t="s">
        <v>14</v>
      </c>
      <c r="C19" s="138">
        <v>-295</v>
      </c>
      <c r="D19" s="98"/>
      <c r="E19" s="98"/>
      <c r="F19" s="98"/>
      <c r="G19" s="98"/>
      <c r="H19" s="2"/>
    </row>
    <row x14ac:dyDescent="0.25" r="20" customHeight="1" ht="17.25">
      <c r="A20" s="21" t="s">
        <v>4569</v>
      </c>
      <c r="B20" s="22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3">
        <f>SUM(G17:G19)</f>
      </c>
      <c r="H20" s="2"/>
    </row>
    <row x14ac:dyDescent="0.25" r="21" customHeight="1" ht="17.25">
      <c r="A21" s="15">
        <v>44996</v>
      </c>
      <c r="B21" s="118" t="s">
        <v>2153</v>
      </c>
      <c r="C21" s="98"/>
      <c r="D21" s="138">
        <v>-53</v>
      </c>
      <c r="E21" s="138">
        <v>-91</v>
      </c>
      <c r="F21" s="138">
        <v>-13</v>
      </c>
      <c r="G21" s="98"/>
      <c r="H21" s="2"/>
    </row>
    <row x14ac:dyDescent="0.25" r="22" customHeight="1" ht="17.25">
      <c r="A22" s="15">
        <v>45180</v>
      </c>
      <c r="B22" s="16" t="s">
        <v>14</v>
      </c>
      <c r="C22" s="138">
        <v>-74</v>
      </c>
      <c r="D22" s="98"/>
      <c r="E22" s="138">
        <v>-56</v>
      </c>
      <c r="F22" s="138">
        <v>-17</v>
      </c>
      <c r="G22" s="98"/>
      <c r="H22" s="2"/>
    </row>
    <row x14ac:dyDescent="0.25" r="23" customHeight="1" ht="17.25">
      <c r="A23" s="21" t="s">
        <v>4571</v>
      </c>
      <c r="B23" s="22"/>
      <c r="C23" s="23">
        <f>SUM(C20:C22)</f>
      </c>
      <c r="D23" s="23">
        <f>SUM(D20:D22)</f>
      </c>
      <c r="E23" s="23">
        <f>SUM(E20:E22)</f>
      </c>
      <c r="F23" s="23">
        <f>SUM(F20:F22)</f>
      </c>
      <c r="G23" s="23">
        <f>SUM(G20:G22)</f>
      </c>
      <c r="H23" s="2"/>
    </row>
    <row x14ac:dyDescent="0.25" r="24" customHeight="1" ht="17.25">
      <c r="A24" s="33">
        <v>45150</v>
      </c>
      <c r="B24" s="16" t="s">
        <v>14</v>
      </c>
      <c r="C24" s="138">
        <v>-12</v>
      </c>
      <c r="D24" s="98"/>
      <c r="E24" s="138">
        <v>-1</v>
      </c>
      <c r="F24" s="98"/>
      <c r="G24" s="98"/>
      <c r="H24" s="2"/>
    </row>
    <row x14ac:dyDescent="0.25" r="25" customHeight="1" ht="17.25">
      <c r="A25" s="21" t="s">
        <v>4122</v>
      </c>
      <c r="B25" s="22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7" t="s">
        <v>4630</v>
      </c>
    </row>
    <row x14ac:dyDescent="0.25" r="26" customHeight="1" ht="17.25">
      <c r="A26" s="249"/>
      <c r="B26" s="193" t="s">
        <v>17</v>
      </c>
      <c r="C26" s="195">
        <v>-19</v>
      </c>
      <c r="D26" s="196"/>
      <c r="E26" s="196"/>
      <c r="F26" s="196"/>
      <c r="G26" s="196"/>
      <c r="H26" s="32" t="s">
        <v>469</v>
      </c>
    </row>
    <row x14ac:dyDescent="0.25" r="27" customHeight="1" ht="17.25">
      <c r="A27" s="117"/>
      <c r="B27" s="118"/>
      <c r="C27" s="263"/>
      <c r="D27" s="263"/>
      <c r="E27" s="263"/>
      <c r="F27" s="263"/>
      <c r="G27" s="196"/>
      <c r="H27" s="2"/>
    </row>
    <row x14ac:dyDescent="0.25" r="28" customHeight="1" ht="17.25">
      <c r="A28" s="192"/>
      <c r="B28" s="193"/>
      <c r="C28" s="263"/>
      <c r="D28" s="263"/>
      <c r="E28" s="263"/>
      <c r="F28" s="263"/>
      <c r="G28" s="263"/>
      <c r="H28" s="2"/>
    </row>
    <row x14ac:dyDescent="0.25" r="29" customHeight="1" ht="17.25">
      <c r="A29" s="185" t="s">
        <v>4631</v>
      </c>
      <c r="B29" s="186"/>
      <c r="C29" s="187">
        <v>400</v>
      </c>
      <c r="D29" s="187">
        <v>1300</v>
      </c>
      <c r="E29" s="187">
        <v>600</v>
      </c>
      <c r="F29" s="187">
        <v>400</v>
      </c>
      <c r="G29" s="151"/>
      <c r="H29" s="2"/>
    </row>
    <row x14ac:dyDescent="0.25" r="30" customHeight="1" ht="17.25">
      <c r="A30" s="1"/>
      <c r="B30" s="4"/>
      <c r="C30" s="5"/>
      <c r="D30" s="5"/>
      <c r="E30" s="5"/>
      <c r="F30" s="5"/>
      <c r="G30" s="5"/>
      <c r="H30" s="2"/>
    </row>
    <row x14ac:dyDescent="0.25" r="31" customHeight="1" ht="17.25">
      <c r="A31" s="1" t="s">
        <v>4632</v>
      </c>
      <c r="B31" s="2"/>
      <c r="C31" s="3"/>
      <c r="D31" s="3"/>
      <c r="E31" s="3"/>
      <c r="F31" s="3"/>
      <c r="G31" s="3"/>
      <c r="H31" s="2"/>
    </row>
    <row x14ac:dyDescent="0.25" r="32" customHeight="1" ht="17.25">
      <c r="A32" s="38" t="s">
        <v>4633</v>
      </c>
      <c r="B32" s="2"/>
      <c r="C32" s="3"/>
      <c r="D32" s="3"/>
      <c r="E32" s="3"/>
      <c r="F32" s="3"/>
      <c r="G32" s="3"/>
      <c r="H32" s="2"/>
    </row>
    <row x14ac:dyDescent="0.25" r="33" customHeight="1" ht="17.25">
      <c r="A33" s="38" t="s">
        <v>4634</v>
      </c>
      <c r="B33" s="2"/>
      <c r="C33" s="3"/>
      <c r="D33" s="3"/>
      <c r="E33" s="3"/>
      <c r="F33" s="3"/>
      <c r="G33" s="3"/>
      <c r="H33" s="2"/>
    </row>
    <row x14ac:dyDescent="0.25" r="34" customHeight="1" ht="17.25">
      <c r="A34" s="38" t="s">
        <v>4635</v>
      </c>
      <c r="B34" s="2"/>
      <c r="C34" s="3"/>
      <c r="D34" s="3"/>
      <c r="E34" s="3"/>
      <c r="F34" s="3"/>
      <c r="G34" s="3"/>
      <c r="H34" s="2"/>
    </row>
    <row x14ac:dyDescent="0.25" r="35" customHeight="1" ht="17.25">
      <c r="A35" s="38" t="s">
        <v>4636</v>
      </c>
      <c r="B35" s="2"/>
      <c r="C35" s="3"/>
      <c r="D35" s="3"/>
      <c r="E35" s="3"/>
      <c r="F35" s="3"/>
      <c r="G35" s="3"/>
      <c r="H35" s="2"/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1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719285714285714" customWidth="1" bestFit="1"/>
    <col min="3" max="3" style="41" width="12.576428571428572" customWidth="1" bestFit="1"/>
    <col min="4" max="4" style="41" width="12.576428571428572" customWidth="1" bestFit="1"/>
    <col min="5" max="5" style="40" width="8.290714285714287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2"/>
      <c r="F1" s="2"/>
    </row>
    <row x14ac:dyDescent="0.25" r="2" customHeight="1" ht="17.25">
      <c r="A2" s="1"/>
      <c r="B2" s="2"/>
      <c r="C2" s="3"/>
      <c r="D2" s="3"/>
      <c r="E2" s="2"/>
      <c r="F2" s="2"/>
    </row>
    <row x14ac:dyDescent="0.25" r="3" customHeight="1" ht="17.25">
      <c r="A3" s="1" t="s">
        <v>3958</v>
      </c>
      <c r="B3" s="2"/>
      <c r="C3" s="3"/>
      <c r="D3" s="3"/>
      <c r="E3" s="2"/>
      <c r="F3" s="2"/>
    </row>
    <row x14ac:dyDescent="0.25" r="4" customHeight="1" ht="17.25">
      <c r="A4" s="6" t="s">
        <v>4619</v>
      </c>
      <c r="B4" s="7"/>
      <c r="C4" s="218"/>
      <c r="D4" s="218"/>
      <c r="E4" s="368"/>
      <c r="F4" s="2"/>
    </row>
    <row x14ac:dyDescent="0.25" r="5" customHeight="1" ht="17.25">
      <c r="A5" s="550"/>
      <c r="B5" s="2"/>
      <c r="C5" s="137">
        <v>17000</v>
      </c>
      <c r="D5" s="137">
        <v>4000</v>
      </c>
      <c r="E5" s="2"/>
      <c r="F5" s="2"/>
    </row>
    <row x14ac:dyDescent="0.25" r="6" customHeight="1" ht="17.25">
      <c r="A6" s="231" t="s">
        <v>4</v>
      </c>
      <c r="B6" s="232" t="s">
        <v>5</v>
      </c>
      <c r="C6" s="268" t="s">
        <v>4620</v>
      </c>
      <c r="D6" s="268" t="s">
        <v>4621</v>
      </c>
      <c r="E6" s="493"/>
      <c r="F6" s="2"/>
    </row>
    <row x14ac:dyDescent="0.25" r="7" customHeight="1" ht="17.25">
      <c r="A7" s="660">
        <v>45238</v>
      </c>
      <c r="B7" s="118" t="s">
        <v>4622</v>
      </c>
      <c r="C7" s="138">
        <v>72</v>
      </c>
      <c r="D7" s="138">
        <v>30</v>
      </c>
      <c r="E7" s="248"/>
      <c r="F7" s="2"/>
    </row>
    <row x14ac:dyDescent="0.25" r="8" customHeight="1" ht="17.25">
      <c r="A8" s="21" t="s">
        <v>4563</v>
      </c>
      <c r="B8" s="22"/>
      <c r="C8" s="23">
        <f>SUM(C7)</f>
      </c>
      <c r="D8" s="23">
        <f>SUM(D7)</f>
      </c>
      <c r="E8" s="22"/>
      <c r="F8" s="2"/>
    </row>
    <row x14ac:dyDescent="0.25" r="9" customHeight="1" ht="17.25">
      <c r="A9" s="24"/>
      <c r="B9" s="25"/>
      <c r="C9" s="45"/>
      <c r="D9" s="45"/>
      <c r="E9" s="413"/>
      <c r="F9" s="2"/>
    </row>
    <row x14ac:dyDescent="0.25" r="10" customHeight="1" ht="17.25">
      <c r="A10" s="21" t="s">
        <v>4568</v>
      </c>
      <c r="B10" s="22"/>
      <c r="C10" s="23">
        <f>SUM(C8:C9)</f>
      </c>
      <c r="D10" s="23">
        <f>SUM(D8:D9)</f>
      </c>
      <c r="E10" s="22"/>
      <c r="F10" s="2"/>
    </row>
    <row x14ac:dyDescent="0.25" r="11" customHeight="1" ht="17.25">
      <c r="A11" s="15"/>
      <c r="B11" s="16"/>
      <c r="C11" s="36"/>
      <c r="D11" s="36"/>
      <c r="E11" s="124"/>
      <c r="F11" s="2"/>
    </row>
    <row x14ac:dyDescent="0.25" r="12" customHeight="1" ht="17.25">
      <c r="A12" s="21" t="s">
        <v>4569</v>
      </c>
      <c r="B12" s="22"/>
      <c r="C12" s="23">
        <f>SUM(C10:C11)</f>
      </c>
      <c r="D12" s="23">
        <f>SUM(D10:D11)</f>
      </c>
      <c r="E12" s="22"/>
      <c r="F12" s="2"/>
    </row>
    <row x14ac:dyDescent="0.25" r="13" customHeight="1" ht="17.25">
      <c r="A13" s="117"/>
      <c r="B13" s="118"/>
      <c r="C13" s="46"/>
      <c r="D13" s="46"/>
      <c r="E13" s="248"/>
      <c r="F13" s="2"/>
    </row>
    <row x14ac:dyDescent="0.25" r="14" customHeight="1" ht="17.25">
      <c r="A14" s="21" t="s">
        <v>4571</v>
      </c>
      <c r="B14" s="22"/>
      <c r="C14" s="23">
        <f>SUM(C12:C13)</f>
      </c>
      <c r="D14" s="23">
        <f>SUM(D12:D13)</f>
      </c>
      <c r="E14" s="22"/>
      <c r="F14" s="2"/>
    </row>
    <row x14ac:dyDescent="0.25" r="15" customHeight="1" ht="17.25">
      <c r="A15" s="33" t="s">
        <v>2039</v>
      </c>
      <c r="B15" s="16" t="s">
        <v>14</v>
      </c>
      <c r="C15" s="138">
        <v>-70</v>
      </c>
      <c r="D15" s="138">
        <v>-30</v>
      </c>
      <c r="E15" s="248"/>
      <c r="F15" s="2"/>
    </row>
    <row x14ac:dyDescent="0.25" r="16" customHeight="1" ht="17.25">
      <c r="A16" s="21" t="s">
        <v>4122</v>
      </c>
      <c r="B16" s="22"/>
      <c r="C16" s="23">
        <f>SUM(C14:C15)</f>
      </c>
      <c r="D16" s="23">
        <f>SUM(D14:D15)</f>
      </c>
      <c r="E16" s="22"/>
      <c r="F16" s="2"/>
    </row>
    <row x14ac:dyDescent="0.25" r="17" customHeight="1" ht="17.25">
      <c r="A17" s="28"/>
      <c r="B17" s="201" t="s">
        <v>17</v>
      </c>
      <c r="C17" s="195">
        <v>-2</v>
      </c>
      <c r="D17" s="196"/>
      <c r="E17" s="193"/>
      <c r="F17" s="32" t="s">
        <v>469</v>
      </c>
    </row>
    <row x14ac:dyDescent="0.25" r="18" customHeight="1" ht="17.25">
      <c r="A18" s="200"/>
      <c r="B18" s="201"/>
      <c r="C18" s="58"/>
      <c r="D18" s="58"/>
      <c r="E18" s="201"/>
      <c r="F18" s="2"/>
    </row>
    <row x14ac:dyDescent="0.25" r="19" customHeight="1" ht="17.25">
      <c r="A19" s="200"/>
      <c r="B19" s="201"/>
      <c r="C19" s="58"/>
      <c r="D19" s="58"/>
      <c r="E19" s="201"/>
      <c r="F19" s="2"/>
    </row>
    <row x14ac:dyDescent="0.25" r="20" customHeight="1" ht="17.25">
      <c r="A20" s="1"/>
      <c r="B20" s="4"/>
      <c r="C20" s="5"/>
      <c r="D20" s="5"/>
      <c r="E20" s="4"/>
      <c r="F20" s="2"/>
    </row>
    <row x14ac:dyDescent="0.25" r="21" customHeight="1" ht="17.25">
      <c r="A21" s="1"/>
      <c r="B21" s="2"/>
      <c r="C21" s="3"/>
      <c r="D21" s="3"/>
      <c r="E21" s="2"/>
      <c r="F21" s="2"/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6"/>
  <sheetViews>
    <sheetView workbookViewId="0"/>
  </sheetViews>
  <sheetFormatPr defaultRowHeight="15" x14ac:dyDescent="0.25"/>
  <cols>
    <col min="1" max="1" style="88" width="11.005" customWidth="1" bestFit="1"/>
    <col min="2" max="2" style="88" width="22.005" customWidth="1" bestFit="1"/>
    <col min="3" max="3" style="89" width="11.719285714285713" customWidth="1" bestFit="1"/>
    <col min="4" max="4" style="89" width="10.290714285714287" customWidth="1" bestFit="1"/>
    <col min="5" max="5" style="88" width="8.290714285714287" customWidth="1" bestFit="1"/>
  </cols>
  <sheetData>
    <row x14ac:dyDescent="0.25" r="1" customHeight="1" ht="17.25">
      <c r="A1" s="4" t="s">
        <v>0</v>
      </c>
      <c r="B1" s="83"/>
      <c r="C1" s="3"/>
      <c r="D1" s="3"/>
      <c r="E1" s="83"/>
    </row>
    <row x14ac:dyDescent="0.25" r="2" customHeight="1" ht="17.25">
      <c r="A2" s="4"/>
      <c r="B2" s="83"/>
      <c r="C2" s="3"/>
      <c r="D2" s="3"/>
      <c r="E2" s="83"/>
    </row>
    <row x14ac:dyDescent="0.25" r="3" customHeight="1" ht="17.25">
      <c r="A3" s="4" t="s">
        <v>4598</v>
      </c>
      <c r="B3" s="83"/>
      <c r="C3" s="3"/>
      <c r="D3" s="3"/>
      <c r="E3" s="83"/>
    </row>
    <row x14ac:dyDescent="0.25" r="4" customHeight="1" ht="17.25">
      <c r="A4" s="7" t="s">
        <v>4612</v>
      </c>
      <c r="B4" s="7"/>
      <c r="C4" s="8"/>
      <c r="D4" s="8"/>
      <c r="E4" s="7"/>
    </row>
    <row x14ac:dyDescent="0.25" r="5" customHeight="1" ht="17.25">
      <c r="A5" s="311" t="s">
        <v>4613</v>
      </c>
      <c r="B5" s="83"/>
      <c r="C5" s="137">
        <v>2500</v>
      </c>
      <c r="D5" s="137">
        <v>2500</v>
      </c>
      <c r="E5" s="83"/>
    </row>
    <row x14ac:dyDescent="0.25" r="6" customHeight="1" ht="17.25">
      <c r="A6" s="420" t="s">
        <v>4</v>
      </c>
      <c r="B6" s="232" t="s">
        <v>5</v>
      </c>
      <c r="C6" s="267" t="s">
        <v>33</v>
      </c>
      <c r="D6" s="268" t="s">
        <v>1083</v>
      </c>
      <c r="E6" s="493"/>
    </row>
    <row x14ac:dyDescent="0.25" r="7" customHeight="1" ht="17.25">
      <c r="A7" s="118" t="s">
        <v>4614</v>
      </c>
      <c r="B7" s="118" t="s">
        <v>4615</v>
      </c>
      <c r="C7" s="209">
        <v>300</v>
      </c>
      <c r="D7" s="209">
        <v>300</v>
      </c>
      <c r="E7" s="413"/>
    </row>
    <row x14ac:dyDescent="0.25" r="8" customHeight="1" ht="17.25">
      <c r="A8" s="211" t="s">
        <v>4616</v>
      </c>
      <c r="B8" s="63"/>
      <c r="C8" s="64">
        <f>SUM(C7)</f>
      </c>
      <c r="D8" s="64">
        <f>SUM(D7)</f>
      </c>
      <c r="E8" s="212"/>
    </row>
    <row x14ac:dyDescent="0.25" r="9" customHeight="1" ht="17.25">
      <c r="A9" s="33"/>
      <c r="B9" s="34"/>
      <c r="C9" s="35"/>
      <c r="D9" s="35"/>
      <c r="E9" s="55"/>
    </row>
    <row x14ac:dyDescent="0.25" r="10" customHeight="1" ht="17.25">
      <c r="A10" s="211" t="s">
        <v>4617</v>
      </c>
      <c r="B10" s="63"/>
      <c r="C10" s="64">
        <f>SUM(C8:C9)</f>
      </c>
      <c r="D10" s="64">
        <f>SUM(D8:D9)</f>
      </c>
      <c r="E10" s="212"/>
    </row>
    <row x14ac:dyDescent="0.25" r="11" customHeight="1" ht="17.25">
      <c r="A11" s="33"/>
      <c r="B11" s="34"/>
      <c r="C11" s="35"/>
      <c r="D11" s="35"/>
      <c r="E11" s="55"/>
    </row>
    <row x14ac:dyDescent="0.25" r="12" customHeight="1" ht="17.25">
      <c r="A12" s="211" t="s">
        <v>4618</v>
      </c>
      <c r="B12" s="63"/>
      <c r="C12" s="64">
        <f>SUM(C10:C11)</f>
      </c>
      <c r="D12" s="64">
        <f>SUM(D10:D11)</f>
      </c>
      <c r="E12" s="212"/>
    </row>
    <row x14ac:dyDescent="0.25" r="13" customHeight="1" ht="17.25">
      <c r="A13" s="33"/>
      <c r="B13" s="34"/>
      <c r="C13" s="35"/>
      <c r="D13" s="35"/>
      <c r="E13" s="55"/>
    </row>
    <row x14ac:dyDescent="0.25" r="14" customHeight="1" ht="17.25">
      <c r="A14" s="15"/>
      <c r="B14" s="16"/>
      <c r="C14" s="36"/>
      <c r="D14" s="36"/>
      <c r="E14" s="124"/>
    </row>
    <row x14ac:dyDescent="0.25" r="15" customHeight="1" ht="17.25">
      <c r="A15" s="117"/>
      <c r="B15" s="118"/>
      <c r="C15" s="46"/>
      <c r="D15" s="46"/>
      <c r="E15" s="248"/>
    </row>
    <row x14ac:dyDescent="0.25" r="16" customHeight="1" ht="17.25">
      <c r="A16" s="190" t="s">
        <v>1367</v>
      </c>
      <c r="B16" s="186"/>
      <c r="C16" s="187">
        <v>300</v>
      </c>
      <c r="D16" s="197">
        <v>300</v>
      </c>
      <c r="E16" s="212"/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/>
  </sheetViews>
  <sheetFormatPr defaultRowHeight="15" x14ac:dyDescent="0.25"/>
  <cols>
    <col min="1" max="1" style="88" width="11.005" customWidth="1" bestFit="1"/>
    <col min="2" max="2" style="88" width="22.005" customWidth="1" bestFit="1"/>
    <col min="3" max="3" style="116" width="10.290714285714287" customWidth="1" bestFit="1"/>
    <col min="4" max="4" style="88" width="8.290714285714287" customWidth="1" bestFit="1"/>
    <col min="5" max="5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83"/>
      <c r="E1" s="2"/>
    </row>
    <row x14ac:dyDescent="0.25" r="2" customHeight="1" ht="17.25">
      <c r="A2" s="4"/>
      <c r="B2" s="83"/>
      <c r="C2" s="3"/>
      <c r="D2" s="83"/>
      <c r="E2" s="2"/>
    </row>
    <row x14ac:dyDescent="0.25" r="3" customHeight="1" ht="17.25">
      <c r="A3" s="4" t="s">
        <v>4598</v>
      </c>
      <c r="B3" s="83"/>
      <c r="C3" s="3"/>
      <c r="D3" s="83"/>
      <c r="E3" s="2"/>
    </row>
    <row x14ac:dyDescent="0.25" r="4" customHeight="1" ht="17.25">
      <c r="A4" s="7" t="s">
        <v>4599</v>
      </c>
      <c r="B4" s="7"/>
      <c r="C4" s="8"/>
      <c r="D4" s="7"/>
      <c r="E4" s="2"/>
    </row>
    <row x14ac:dyDescent="0.25" r="5" customHeight="1" ht="17.25">
      <c r="A5" s="311" t="s">
        <v>4600</v>
      </c>
      <c r="B5" s="83"/>
      <c r="C5" s="137">
        <v>2500</v>
      </c>
      <c r="D5" s="83"/>
      <c r="E5" s="2"/>
    </row>
    <row x14ac:dyDescent="0.25" r="6" customHeight="1" ht="17.25">
      <c r="A6" s="420" t="s">
        <v>4</v>
      </c>
      <c r="B6" s="232" t="s">
        <v>5</v>
      </c>
      <c r="C6" s="268" t="s">
        <v>1083</v>
      </c>
      <c r="D6" s="493"/>
      <c r="E6" s="2"/>
    </row>
    <row x14ac:dyDescent="0.25" r="7" customHeight="1" ht="17.25">
      <c r="A7" s="118" t="s">
        <v>3732</v>
      </c>
      <c r="B7" s="118" t="s">
        <v>4601</v>
      </c>
      <c r="C7" s="26">
        <v>1000</v>
      </c>
      <c r="D7" s="413"/>
      <c r="E7" s="2"/>
    </row>
    <row x14ac:dyDescent="0.25" r="8" customHeight="1" ht="17.25">
      <c r="A8" s="165" t="s">
        <v>4602</v>
      </c>
      <c r="B8" s="47"/>
      <c r="C8" s="23">
        <f>SUM(C7)</f>
      </c>
      <c r="D8" s="22"/>
      <c r="E8" s="4" t="s">
        <v>2327</v>
      </c>
    </row>
    <row x14ac:dyDescent="0.25" r="9" customHeight="1" ht="17.25">
      <c r="A9" s="34" t="s">
        <v>2320</v>
      </c>
      <c r="B9" s="34" t="s">
        <v>14</v>
      </c>
      <c r="C9" s="130">
        <v>-550</v>
      </c>
      <c r="D9" s="55"/>
      <c r="E9" s="4" t="s">
        <v>1728</v>
      </c>
    </row>
    <row x14ac:dyDescent="0.25" r="10" customHeight="1" ht="17.25">
      <c r="A10" s="190" t="s">
        <v>4603</v>
      </c>
      <c r="B10" s="186"/>
      <c r="C10" s="64">
        <f>SUM(C8:C9)</f>
      </c>
      <c r="D10" s="212"/>
      <c r="E10" s="2"/>
    </row>
    <row x14ac:dyDescent="0.25" r="11" customHeight="1" ht="17.25">
      <c r="A11" s="33"/>
      <c r="B11" s="34"/>
      <c r="C11" s="35"/>
      <c r="D11" s="55"/>
      <c r="E11" s="2"/>
    </row>
    <row x14ac:dyDescent="0.25" r="12" customHeight="1" ht="17.25">
      <c r="A12" s="190" t="s">
        <v>4604</v>
      </c>
      <c r="B12" s="186"/>
      <c r="C12" s="64">
        <f>SUM(C10:C11)</f>
      </c>
      <c r="D12" s="212"/>
      <c r="E12" s="2"/>
    </row>
    <row x14ac:dyDescent="0.25" r="13" customHeight="1" ht="17.25">
      <c r="A13" s="34" t="s">
        <v>2918</v>
      </c>
      <c r="B13" s="34" t="s">
        <v>14</v>
      </c>
      <c r="C13" s="130">
        <v>-450</v>
      </c>
      <c r="D13" s="55"/>
      <c r="E13" s="4" t="s">
        <v>4605</v>
      </c>
    </row>
    <row x14ac:dyDescent="0.25" r="14" customHeight="1" ht="17.25">
      <c r="A14" s="190" t="s">
        <v>4606</v>
      </c>
      <c r="B14" s="186"/>
      <c r="C14" s="64">
        <f>SUM(C12:C13)</f>
      </c>
      <c r="D14" s="212"/>
      <c r="E14" s="2"/>
    </row>
    <row x14ac:dyDescent="0.25" r="15" customHeight="1" ht="17.25">
      <c r="A15" s="33"/>
      <c r="B15" s="34"/>
      <c r="C15" s="35"/>
      <c r="D15" s="55"/>
      <c r="E15" s="2"/>
    </row>
    <row x14ac:dyDescent="0.25" r="16" customHeight="1" ht="17.25">
      <c r="A16" s="15"/>
      <c r="B16" s="16"/>
      <c r="C16" s="36"/>
      <c r="D16" s="124"/>
      <c r="E16" s="2"/>
    </row>
    <row x14ac:dyDescent="0.25" r="17" customHeight="1" ht="17.25">
      <c r="A17" s="117"/>
      <c r="B17" s="118"/>
      <c r="C17" s="46"/>
      <c r="D17" s="248"/>
      <c r="E17" s="2"/>
    </row>
    <row x14ac:dyDescent="0.25" r="18" customHeight="1" ht="17.25">
      <c r="A18" s="190" t="s">
        <v>1367</v>
      </c>
      <c r="B18" s="186"/>
      <c r="C18" s="197">
        <v>1000</v>
      </c>
      <c r="D18" s="212"/>
      <c r="E18" s="2"/>
    </row>
    <row x14ac:dyDescent="0.25" r="19" customHeight="1" ht="17.25">
      <c r="A19" s="626"/>
      <c r="B19" s="83"/>
      <c r="C19" s="3"/>
      <c r="D19" s="83"/>
      <c r="E19" s="2"/>
    </row>
    <row x14ac:dyDescent="0.25" r="20" customHeight="1" ht="17.25">
      <c r="A20" s="4" t="s">
        <v>4607</v>
      </c>
      <c r="B20" s="83"/>
      <c r="C20" s="3"/>
      <c r="D20" s="83"/>
      <c r="E20" s="2"/>
    </row>
    <row x14ac:dyDescent="0.25" r="21" customHeight="1" ht="17.25">
      <c r="A21" s="626"/>
      <c r="B21" s="83"/>
      <c r="C21" s="3"/>
      <c r="D21" s="83"/>
      <c r="E21" s="2"/>
    </row>
    <row x14ac:dyDescent="0.25" r="22" customHeight="1" ht="17.25">
      <c r="A22" s="128" t="s">
        <v>4608</v>
      </c>
      <c r="B22" s="128"/>
      <c r="C22" s="144"/>
      <c r="D22" s="128"/>
      <c r="E22" s="2"/>
    </row>
    <row x14ac:dyDescent="0.25" r="23" customHeight="1" ht="17.25">
      <c r="A23" s="128" t="s">
        <v>4609</v>
      </c>
      <c r="B23" s="128"/>
      <c r="C23" s="144"/>
      <c r="D23" s="128"/>
      <c r="E23" s="2"/>
    </row>
    <row x14ac:dyDescent="0.25" r="24" customHeight="1" ht="17.25">
      <c r="A24" s="128" t="s">
        <v>4610</v>
      </c>
      <c r="B24" s="128"/>
      <c r="C24" s="144"/>
      <c r="D24" s="128"/>
      <c r="E24" s="2"/>
    </row>
    <row x14ac:dyDescent="0.25" r="25" customHeight="1" ht="17.25">
      <c r="A25" s="128" t="s">
        <v>4611</v>
      </c>
      <c r="B25" s="128"/>
      <c r="C25" s="144"/>
      <c r="D25" s="128"/>
      <c r="E25" s="2"/>
    </row>
    <row x14ac:dyDescent="0.25" r="26" customHeight="1" ht="17.25">
      <c r="A26" s="4"/>
      <c r="B26" s="4"/>
      <c r="C26" s="5"/>
      <c r="D26" s="4"/>
      <c r="E26" s="2"/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20.719285714285714" customWidth="1" bestFit="1"/>
    <col min="3" max="3" style="116" width="25.576428571428572" customWidth="1" bestFit="1"/>
    <col min="4" max="4" style="116" width="14.005" customWidth="1" bestFit="1"/>
    <col min="5" max="5" style="88" width="8.290714285714287" customWidth="1" bestFit="1"/>
    <col min="6" max="6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3"/>
      <c r="E1" s="83"/>
      <c r="F1" s="2"/>
    </row>
    <row x14ac:dyDescent="0.25" r="2" customHeight="1" ht="17.25">
      <c r="A2" s="4"/>
      <c r="B2" s="83"/>
      <c r="C2" s="3"/>
      <c r="D2" s="3"/>
      <c r="E2" s="83"/>
      <c r="F2" s="2"/>
    </row>
    <row x14ac:dyDescent="0.25" r="3" customHeight="1" ht="17.25">
      <c r="A3" s="4" t="s">
        <v>4111</v>
      </c>
      <c r="B3" s="83"/>
      <c r="C3" s="3"/>
      <c r="D3" s="3"/>
      <c r="E3" s="83"/>
      <c r="F3" s="2"/>
    </row>
    <row x14ac:dyDescent="0.25" r="4" customHeight="1" ht="17.25">
      <c r="A4" s="7" t="s">
        <v>4593</v>
      </c>
      <c r="B4" s="7"/>
      <c r="C4" s="218"/>
      <c r="D4" s="218"/>
      <c r="E4" s="368"/>
      <c r="F4" s="2"/>
    </row>
    <row x14ac:dyDescent="0.25" r="5" customHeight="1" ht="17.25">
      <c r="A5" s="653"/>
      <c r="B5" s="83"/>
      <c r="C5" s="137"/>
      <c r="D5" s="137"/>
      <c r="E5" s="83"/>
      <c r="F5" s="2"/>
    </row>
    <row x14ac:dyDescent="0.25" r="6" customHeight="1" ht="17.25">
      <c r="A6" s="420" t="s">
        <v>4</v>
      </c>
      <c r="B6" s="232" t="s">
        <v>5</v>
      </c>
      <c r="C6" s="268" t="s">
        <v>4594</v>
      </c>
      <c r="D6" s="268" t="s">
        <v>4595</v>
      </c>
      <c r="E6" s="493"/>
      <c r="F6" s="2"/>
    </row>
    <row x14ac:dyDescent="0.25" r="7" customHeight="1" ht="17.25">
      <c r="A7" s="201" t="s">
        <v>2212</v>
      </c>
      <c r="B7" s="201" t="s">
        <v>4596</v>
      </c>
      <c r="C7" s="195">
        <v>60</v>
      </c>
      <c r="D7" s="196"/>
      <c r="E7" s="193"/>
      <c r="F7" s="32" t="s">
        <v>2048</v>
      </c>
    </row>
    <row x14ac:dyDescent="0.25" r="8" customHeight="1" ht="17.25">
      <c r="A8" s="29" t="s">
        <v>1964</v>
      </c>
      <c r="B8" s="29" t="s">
        <v>4597</v>
      </c>
      <c r="C8" s="196"/>
      <c r="D8" s="195">
        <v>500</v>
      </c>
      <c r="E8" s="193"/>
      <c r="F8" s="32" t="s">
        <v>2048</v>
      </c>
    </row>
    <row x14ac:dyDescent="0.25" r="9" customHeight="1" ht="17.25">
      <c r="A9" s="16"/>
      <c r="B9" s="16"/>
      <c r="C9" s="46"/>
      <c r="D9" s="46"/>
      <c r="E9" s="248"/>
      <c r="F9" s="2"/>
    </row>
    <row x14ac:dyDescent="0.25" r="10" customHeight="1" ht="17.25">
      <c r="A10" s="16"/>
      <c r="B10" s="16"/>
      <c r="C10" s="46"/>
      <c r="D10" s="46"/>
      <c r="E10" s="248"/>
      <c r="F10" s="2"/>
    </row>
    <row x14ac:dyDescent="0.25" r="11" customHeight="1" ht="17.25">
      <c r="A11" s="200"/>
      <c r="B11" s="201"/>
      <c r="C11" s="58"/>
      <c r="D11" s="58"/>
      <c r="E11" s="201"/>
      <c r="F11" s="2"/>
    </row>
    <row x14ac:dyDescent="0.25" r="12" customHeight="1" ht="17.25">
      <c r="A12" s="192"/>
      <c r="B12" s="193"/>
      <c r="C12" s="263"/>
      <c r="D12" s="263"/>
      <c r="E12" s="193"/>
      <c r="F12" s="2"/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3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719285714285714" customWidth="1" bestFit="1"/>
    <col min="3" max="3" style="41" width="9.290714285714287" customWidth="1" bestFit="1"/>
    <col min="4" max="4" style="41" width="10.862142857142858" customWidth="1" bestFit="1"/>
    <col min="5" max="5" style="41" width="10.290714285714287" customWidth="1" bestFit="1"/>
    <col min="6" max="6" style="41" width="10.147857142857141" customWidth="1" bestFit="1"/>
    <col min="7" max="7" style="41" width="10.147857142857141" customWidth="1" bestFit="1"/>
    <col min="8" max="8" style="41" width="10.147857142857141" customWidth="1" bestFit="1"/>
    <col min="9" max="9" style="41" width="10.147857142857141" customWidth="1" bestFit="1"/>
    <col min="10" max="10" style="41" width="10.147857142857141" customWidth="1" bestFit="1"/>
    <col min="11" max="11" style="41" width="10.147857142857141" customWidth="1" bestFit="1"/>
    <col min="12" max="12" style="41" width="10.147857142857141" customWidth="1" bestFit="1"/>
    <col min="13" max="13" style="41" width="8.290714285714287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x14ac:dyDescent="0.25" r="3" customHeight="1" ht="17.25">
      <c r="A3" s="1" t="s">
        <v>3958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x14ac:dyDescent="0.25" r="4" customHeight="1" ht="17.25">
      <c r="A4" s="6" t="s">
        <v>4560</v>
      </c>
      <c r="B4" s="7"/>
      <c r="C4" s="218"/>
      <c r="D4" s="218"/>
      <c r="E4" s="218"/>
      <c r="F4" s="218"/>
      <c r="G4" s="218"/>
      <c r="H4" s="218"/>
      <c r="I4" s="218"/>
      <c r="J4" s="218"/>
      <c r="K4" s="218"/>
      <c r="L4" s="218"/>
      <c r="M4" s="369"/>
    </row>
    <row x14ac:dyDescent="0.25" r="5" customHeight="1" ht="17.25">
      <c r="A5" s="653"/>
      <c r="B5" s="2"/>
      <c r="C5" s="137">
        <v>40000</v>
      </c>
      <c r="D5" s="137">
        <v>5500</v>
      </c>
      <c r="E5" s="137">
        <v>2700</v>
      </c>
      <c r="F5" s="137">
        <v>15000</v>
      </c>
      <c r="G5" s="137">
        <v>5500</v>
      </c>
      <c r="H5" s="137">
        <v>4500</v>
      </c>
      <c r="I5" s="137">
        <v>22500</v>
      </c>
      <c r="J5" s="137"/>
      <c r="K5" s="137"/>
      <c r="L5" s="137"/>
      <c r="M5" s="3"/>
    </row>
    <row x14ac:dyDescent="0.25" r="6" customHeight="1" ht="17.25">
      <c r="A6" s="231" t="s">
        <v>4</v>
      </c>
      <c r="B6" s="232" t="s">
        <v>5</v>
      </c>
      <c r="C6" s="268" t="s">
        <v>428</v>
      </c>
      <c r="D6" s="268" t="s">
        <v>7</v>
      </c>
      <c r="E6" s="268" t="s">
        <v>33</v>
      </c>
      <c r="F6" s="268" t="s">
        <v>32</v>
      </c>
      <c r="G6" s="268" t="s">
        <v>358</v>
      </c>
      <c r="H6" s="268" t="s">
        <v>8</v>
      </c>
      <c r="I6" s="268" t="s">
        <v>10</v>
      </c>
      <c r="J6" s="268" t="s">
        <v>1083</v>
      </c>
      <c r="K6" s="268" t="s">
        <v>9</v>
      </c>
      <c r="L6" s="268" t="s">
        <v>76</v>
      </c>
      <c r="M6" s="234"/>
    </row>
    <row x14ac:dyDescent="0.25" r="7" customHeight="1" ht="17.25">
      <c r="A7" s="535" t="s">
        <v>2155</v>
      </c>
      <c r="B7" s="118" t="s">
        <v>4561</v>
      </c>
      <c r="C7" s="138">
        <v>4</v>
      </c>
      <c r="D7" s="138">
        <v>10</v>
      </c>
      <c r="E7" s="46"/>
      <c r="F7" s="46"/>
      <c r="G7" s="46"/>
      <c r="H7" s="46"/>
      <c r="I7" s="46"/>
      <c r="J7" s="46"/>
      <c r="K7" s="46"/>
      <c r="L7" s="46"/>
      <c r="M7" s="98"/>
    </row>
    <row x14ac:dyDescent="0.25" r="8" customHeight="1" ht="17.25">
      <c r="A8" s="24" t="s">
        <v>2158</v>
      </c>
      <c r="B8" s="118" t="s">
        <v>4562</v>
      </c>
      <c r="C8" s="46"/>
      <c r="D8" s="46"/>
      <c r="E8" s="138">
        <v>50</v>
      </c>
      <c r="F8" s="138">
        <v>20</v>
      </c>
      <c r="G8" s="46"/>
      <c r="H8" s="46"/>
      <c r="I8" s="46"/>
      <c r="J8" s="46"/>
      <c r="K8" s="46"/>
      <c r="L8" s="46"/>
      <c r="M8" s="98"/>
    </row>
    <row x14ac:dyDescent="0.25" r="9" customHeight="1" ht="17.25">
      <c r="A9" s="21" t="s">
        <v>4563</v>
      </c>
      <c r="B9" s="22"/>
      <c r="C9" s="23">
        <f>SUM(C7:C8)</f>
      </c>
      <c r="D9" s="23">
        <f>SUM(D7:D8)</f>
      </c>
      <c r="E9" s="23">
        <f>SUM(E7:E8)</f>
      </c>
      <c r="F9" s="23">
        <f>SUM(F7:F8)</f>
      </c>
      <c r="G9" s="112"/>
      <c r="H9" s="112"/>
      <c r="I9" s="112"/>
      <c r="J9" s="112"/>
      <c r="K9" s="112"/>
      <c r="L9" s="112"/>
      <c r="M9" s="112"/>
    </row>
    <row x14ac:dyDescent="0.25" r="10" customHeight="1" ht="17.25">
      <c r="A10" s="33">
        <v>45025</v>
      </c>
      <c r="B10" s="25" t="s">
        <v>1788</v>
      </c>
      <c r="C10" s="27"/>
      <c r="D10" s="27"/>
      <c r="E10" s="27"/>
      <c r="F10" s="27"/>
      <c r="G10" s="26">
        <v>599</v>
      </c>
      <c r="H10" s="460">
        <v>204</v>
      </c>
      <c r="I10" s="27"/>
      <c r="J10" s="27"/>
      <c r="K10" s="27"/>
      <c r="L10" s="27"/>
      <c r="M10" s="27"/>
    </row>
    <row x14ac:dyDescent="0.25" r="11" customHeight="1" ht="17.25">
      <c r="A11" s="33">
        <v>45116</v>
      </c>
      <c r="B11" s="16" t="s">
        <v>4564</v>
      </c>
      <c r="C11" s="98"/>
      <c r="D11" s="98"/>
      <c r="E11" s="98"/>
      <c r="F11" s="98"/>
      <c r="G11" s="98"/>
      <c r="H11" s="98"/>
      <c r="I11" s="138">
        <v>15</v>
      </c>
      <c r="J11" s="46"/>
      <c r="K11" s="46"/>
      <c r="L11" s="46"/>
      <c r="M11" s="98"/>
    </row>
    <row x14ac:dyDescent="0.25" r="12" customHeight="1" ht="17.25">
      <c r="A12" s="15">
        <v>45269</v>
      </c>
      <c r="B12" s="16" t="s">
        <v>4565</v>
      </c>
      <c r="C12" s="46"/>
      <c r="D12" s="46"/>
      <c r="E12" s="46"/>
      <c r="F12" s="46"/>
      <c r="G12" s="138">
        <v>200</v>
      </c>
      <c r="H12" s="46"/>
      <c r="I12" s="46"/>
      <c r="J12" s="46"/>
      <c r="K12" s="46"/>
      <c r="L12" s="46"/>
      <c r="M12" s="98"/>
    </row>
    <row x14ac:dyDescent="0.25" r="13" customHeight="1" ht="17.25">
      <c r="A13" s="15" t="s">
        <v>4566</v>
      </c>
      <c r="B13" s="16" t="s">
        <v>4567</v>
      </c>
      <c r="C13" s="138">
        <v>10</v>
      </c>
      <c r="D13" s="46"/>
      <c r="E13" s="46"/>
      <c r="F13" s="46"/>
      <c r="G13" s="46"/>
      <c r="H13" s="46"/>
      <c r="I13" s="138">
        <v>10</v>
      </c>
      <c r="J13" s="46"/>
      <c r="K13" s="46"/>
      <c r="L13" s="46"/>
      <c r="M13" s="98"/>
    </row>
    <row x14ac:dyDescent="0.25" r="14" customHeight="1" ht="17.25">
      <c r="A14" s="21" t="s">
        <v>4568</v>
      </c>
      <c r="B14" s="22"/>
      <c r="C14" s="23">
        <f>SUM(C9:C13)</f>
      </c>
      <c r="D14" s="23">
        <f>SUM(D9:D13)</f>
      </c>
      <c r="E14" s="23">
        <f>SUM(E9:E13)</f>
      </c>
      <c r="F14" s="23">
        <f>SUM(F9:F13)</f>
      </c>
      <c r="G14" s="23">
        <f>SUM(G9:G13)</f>
      </c>
      <c r="H14" s="23">
        <f>SUM(H9:H13)</f>
      </c>
      <c r="I14" s="23">
        <f>SUM(I9:I13)</f>
      </c>
      <c r="J14" s="112"/>
      <c r="K14" s="112"/>
      <c r="L14" s="112"/>
      <c r="M14" s="112"/>
    </row>
    <row x14ac:dyDescent="0.25" r="15" customHeight="1" ht="17.25">
      <c r="A15" s="15"/>
      <c r="B15" s="34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98"/>
    </row>
    <row x14ac:dyDescent="0.25" r="16" customHeight="1" ht="17.25">
      <c r="A16" s="21" t="s">
        <v>4569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112"/>
      <c r="K16" s="112"/>
      <c r="L16" s="112"/>
      <c r="M16" s="112"/>
    </row>
    <row x14ac:dyDescent="0.25" r="17" customHeight="1" ht="17.25">
      <c r="A17" s="15">
        <v>44968</v>
      </c>
      <c r="B17" s="34" t="s">
        <v>4570</v>
      </c>
      <c r="C17" s="46"/>
      <c r="D17" s="46"/>
      <c r="E17" s="46"/>
      <c r="F17" s="46"/>
      <c r="G17" s="46"/>
      <c r="H17" s="46"/>
      <c r="I17" s="138">
        <v>15</v>
      </c>
      <c r="J17" s="46"/>
      <c r="K17" s="46"/>
      <c r="L17" s="46"/>
      <c r="M17" s="98"/>
    </row>
    <row x14ac:dyDescent="0.25" r="18" customHeight="1" ht="17.25">
      <c r="A18" s="21" t="s">
        <v>4571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112"/>
      <c r="K18" s="112"/>
      <c r="L18" s="112"/>
      <c r="M18" s="112"/>
    </row>
    <row x14ac:dyDescent="0.25" r="19" customHeight="1" ht="17.25">
      <c r="A19" s="33" t="s">
        <v>2038</v>
      </c>
      <c r="B19" s="34" t="s">
        <v>4572</v>
      </c>
      <c r="C19" s="46"/>
      <c r="D19" s="46"/>
      <c r="E19" s="46"/>
      <c r="F19" s="46"/>
      <c r="G19" s="46"/>
      <c r="H19" s="46"/>
      <c r="I19" s="46"/>
      <c r="J19" s="138">
        <v>100</v>
      </c>
      <c r="K19" s="138">
        <v>50</v>
      </c>
      <c r="L19" s="46"/>
      <c r="M19" s="98"/>
    </row>
    <row x14ac:dyDescent="0.25" r="20" customHeight="1" ht="17.25">
      <c r="A20" s="15" t="s">
        <v>2408</v>
      </c>
      <c r="B20" s="16" t="s">
        <v>4573</v>
      </c>
      <c r="C20" s="46"/>
      <c r="D20" s="46"/>
      <c r="E20" s="46"/>
      <c r="F20" s="46"/>
      <c r="G20" s="46"/>
      <c r="H20" s="46"/>
      <c r="I20" s="46"/>
      <c r="J20" s="138">
        <v>100</v>
      </c>
      <c r="K20" s="138">
        <v>200</v>
      </c>
      <c r="L20" s="138">
        <v>100</v>
      </c>
      <c r="M20" s="98"/>
    </row>
    <row x14ac:dyDescent="0.25" r="21" customHeight="1" ht="17.25">
      <c r="A21" s="33" t="s">
        <v>4574</v>
      </c>
      <c r="B21" s="16" t="s">
        <v>14</v>
      </c>
      <c r="C21" s="46"/>
      <c r="D21" s="46"/>
      <c r="E21" s="46"/>
      <c r="F21" s="46"/>
      <c r="G21" s="138">
        <v>-598</v>
      </c>
      <c r="H21" s="46"/>
      <c r="I21" s="46"/>
      <c r="J21" s="46"/>
      <c r="K21" s="46"/>
      <c r="L21" s="46"/>
      <c r="M21" s="98"/>
    </row>
    <row x14ac:dyDescent="0.25" r="22" customHeight="1" ht="17.25">
      <c r="A22" s="21" t="s">
        <v>4122</v>
      </c>
      <c r="B22" s="22"/>
      <c r="C22" s="23">
        <f>SUM(C18:C21)</f>
      </c>
      <c r="D22" s="23">
        <f>SUM(D18:D21)</f>
      </c>
      <c r="E22" s="23">
        <f>SUM(E18:E21)</f>
      </c>
      <c r="F22" s="23">
        <f>SUM(F18:F21)</f>
      </c>
      <c r="G22" s="23">
        <f>SUM(G18:G21)</f>
      </c>
      <c r="H22" s="23">
        <f>SUM(H18:H21)</f>
      </c>
      <c r="I22" s="23">
        <f>SUM(I18:I21)</f>
      </c>
      <c r="J22" s="23">
        <f>SUM(J18:J21)</f>
      </c>
      <c r="K22" s="23">
        <f>SUM(K18:K21)</f>
      </c>
      <c r="L22" s="23">
        <f>SUM(L18:L21)</f>
      </c>
      <c r="M22" s="112"/>
    </row>
    <row x14ac:dyDescent="0.25" r="23" customHeight="1" ht="18">
      <c r="A23" s="15" t="s">
        <v>2995</v>
      </c>
      <c r="B23" s="16" t="s">
        <v>4575</v>
      </c>
      <c r="C23" s="46"/>
      <c r="D23" s="46"/>
      <c r="E23" s="46"/>
      <c r="F23" s="138">
        <v>100</v>
      </c>
      <c r="G23" s="46"/>
      <c r="H23" s="46"/>
      <c r="I23" s="46"/>
      <c r="J23" s="46"/>
      <c r="K23" s="46"/>
      <c r="L23" s="46"/>
      <c r="M23" s="98"/>
    </row>
    <row x14ac:dyDescent="0.25" r="24" customHeight="1" ht="17.25">
      <c r="A24" s="21" t="s">
        <v>4123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112"/>
    </row>
    <row x14ac:dyDescent="0.25" r="25" customHeight="1" ht="17.25">
      <c r="A25" s="33" t="s">
        <v>2174</v>
      </c>
      <c r="B25" s="34" t="s">
        <v>4576</v>
      </c>
      <c r="C25" s="46"/>
      <c r="D25" s="138">
        <v>200</v>
      </c>
      <c r="E25" s="46"/>
      <c r="F25" s="46"/>
      <c r="G25" s="46"/>
      <c r="H25" s="46"/>
      <c r="I25" s="138">
        <v>150</v>
      </c>
      <c r="J25" s="46"/>
      <c r="K25" s="46"/>
      <c r="L25" s="46"/>
      <c r="M25" s="98"/>
    </row>
    <row x14ac:dyDescent="0.25" r="26" customHeight="1" ht="17.25">
      <c r="A26" s="15" t="s">
        <v>2413</v>
      </c>
      <c r="B26" s="34" t="s">
        <v>4577</v>
      </c>
      <c r="C26" s="46"/>
      <c r="D26" s="46"/>
      <c r="E26" s="46"/>
      <c r="F26" s="46"/>
      <c r="G26" s="46"/>
      <c r="H26" s="46"/>
      <c r="I26" s="46"/>
      <c r="J26" s="46"/>
      <c r="K26" s="138">
        <v>200</v>
      </c>
      <c r="L26" s="46"/>
      <c r="M26" s="98"/>
    </row>
    <row x14ac:dyDescent="0.25" r="27" customHeight="1" ht="17.25">
      <c r="A27" s="33" t="s">
        <v>2214</v>
      </c>
      <c r="B27" s="34" t="s">
        <v>4578</v>
      </c>
      <c r="C27" s="98"/>
      <c r="D27" s="138">
        <v>100</v>
      </c>
      <c r="E27" s="98"/>
      <c r="F27" s="98"/>
      <c r="G27" s="98"/>
      <c r="H27" s="98"/>
      <c r="I27" s="98"/>
      <c r="J27" s="98"/>
      <c r="K27" s="98"/>
      <c r="L27" s="98"/>
      <c r="M27" s="98"/>
    </row>
    <row x14ac:dyDescent="0.25" r="28" customHeight="1" ht="17.25">
      <c r="A28" s="33" t="s">
        <v>2216</v>
      </c>
      <c r="B28" s="16" t="s">
        <v>4579</v>
      </c>
      <c r="C28" s="46"/>
      <c r="D28" s="46"/>
      <c r="E28" s="138">
        <v>200</v>
      </c>
      <c r="F28" s="46"/>
      <c r="G28" s="46"/>
      <c r="H28" s="46"/>
      <c r="I28" s="138">
        <v>50</v>
      </c>
      <c r="J28" s="46"/>
      <c r="K28" s="46"/>
      <c r="L28" s="46"/>
      <c r="M28" s="98"/>
    </row>
    <row x14ac:dyDescent="0.25" r="29" customHeight="1" ht="17.25">
      <c r="A29" s="33" t="s">
        <v>2617</v>
      </c>
      <c r="B29" s="34" t="s">
        <v>4580</v>
      </c>
      <c r="C29" s="46"/>
      <c r="D29" s="46"/>
      <c r="E29" s="46"/>
      <c r="F29" s="46"/>
      <c r="G29" s="46"/>
      <c r="H29" s="46"/>
      <c r="I29" s="46"/>
      <c r="J29" s="46"/>
      <c r="K29" s="138">
        <v>200</v>
      </c>
      <c r="L29" s="46"/>
      <c r="M29" s="98"/>
    </row>
    <row x14ac:dyDescent="0.25" r="30" customHeight="1" ht="17.25">
      <c r="A30" s="21" t="s">
        <v>4125</v>
      </c>
      <c r="B30" s="22"/>
      <c r="C30" s="23">
        <f>SUM(C24:C29)</f>
      </c>
      <c r="D30" s="23">
        <f>SUM(D24:D29)</f>
      </c>
      <c r="E30" s="23">
        <f>SUM(E24:E29)</f>
      </c>
      <c r="F30" s="23">
        <f>SUM(F24:F29)</f>
      </c>
      <c r="G30" s="23">
        <f>SUM(G24:G29)</f>
      </c>
      <c r="H30" s="23">
        <f>SUM(H24:H29)</f>
      </c>
      <c r="I30" s="23">
        <f>SUM(I24:I29)</f>
      </c>
      <c r="J30" s="23">
        <f>SUM(J24:J29)</f>
      </c>
      <c r="K30" s="23">
        <f>SUM(K24:K29)</f>
      </c>
      <c r="L30" s="23">
        <f>SUM(L24:L29)</f>
      </c>
      <c r="M30" s="23">
        <f>SUM(M24:M29)</f>
      </c>
    </row>
    <row x14ac:dyDescent="0.25" r="31" customHeight="1" ht="17.25">
      <c r="A31" s="117">
        <v>44929</v>
      </c>
      <c r="B31" s="118" t="s">
        <v>4581</v>
      </c>
      <c r="C31" s="46"/>
      <c r="D31" s="46"/>
      <c r="E31" s="46"/>
      <c r="F31" s="46"/>
      <c r="G31" s="46"/>
      <c r="H31" s="46"/>
      <c r="I31" s="46"/>
      <c r="J31" s="46"/>
      <c r="K31" s="138">
        <v>200</v>
      </c>
      <c r="L31" s="138">
        <v>50</v>
      </c>
      <c r="M31" s="98"/>
    </row>
    <row x14ac:dyDescent="0.25" r="32" customHeight="1" ht="17.25">
      <c r="A32" s="15">
        <v>45538</v>
      </c>
      <c r="B32" s="16" t="s">
        <v>4582</v>
      </c>
      <c r="C32" s="98"/>
      <c r="D32" s="138">
        <v>50</v>
      </c>
      <c r="E32" s="98"/>
      <c r="F32" s="98"/>
      <c r="G32" s="98"/>
      <c r="H32" s="98"/>
      <c r="I32" s="138">
        <v>30</v>
      </c>
      <c r="J32" s="98"/>
      <c r="K32" s="138">
        <v>100</v>
      </c>
      <c r="L32" s="98"/>
      <c r="M32" s="98"/>
    </row>
    <row x14ac:dyDescent="0.25" r="33" customHeight="1" ht="17.25">
      <c r="A33" s="33" t="s">
        <v>2560</v>
      </c>
      <c r="B33" s="16" t="s">
        <v>4583</v>
      </c>
      <c r="C33" s="138">
        <v>30</v>
      </c>
      <c r="D33" s="138">
        <v>50</v>
      </c>
      <c r="E33" s="138">
        <v>200</v>
      </c>
      <c r="F33" s="98"/>
      <c r="G33" s="98"/>
      <c r="H33" s="98"/>
      <c r="I33" s="138">
        <v>200</v>
      </c>
      <c r="J33" s="98"/>
      <c r="K33" s="138">
        <v>100</v>
      </c>
      <c r="L33" s="98"/>
      <c r="M33" s="98"/>
    </row>
    <row x14ac:dyDescent="0.25" r="34" customHeight="1" ht="17.25">
      <c r="A34" s="33" t="s">
        <v>2223</v>
      </c>
      <c r="B34" s="34" t="s">
        <v>4584</v>
      </c>
      <c r="C34" s="138">
        <v>20</v>
      </c>
      <c r="D34" s="98"/>
      <c r="E34" s="98"/>
      <c r="F34" s="98"/>
      <c r="G34" s="98"/>
      <c r="H34" s="98"/>
      <c r="I34" s="98"/>
      <c r="J34" s="98"/>
      <c r="K34" s="138">
        <v>300</v>
      </c>
      <c r="L34" s="98"/>
      <c r="M34" s="98"/>
    </row>
    <row x14ac:dyDescent="0.25" r="35" customHeight="1" ht="17.25">
      <c r="A35" s="33" t="s">
        <v>2237</v>
      </c>
      <c r="B35" s="34" t="s">
        <v>4585</v>
      </c>
      <c r="C35" s="138">
        <v>25</v>
      </c>
      <c r="D35" s="98"/>
      <c r="E35" s="98"/>
      <c r="F35" s="98"/>
      <c r="G35" s="98"/>
      <c r="H35" s="98"/>
      <c r="I35" s="98"/>
      <c r="J35" s="98"/>
      <c r="K35" s="46"/>
      <c r="L35" s="98"/>
      <c r="M35" s="98"/>
    </row>
    <row x14ac:dyDescent="0.25" r="36" customHeight="1" ht="17.25">
      <c r="A36" s="21" t="s">
        <v>4049</v>
      </c>
      <c r="B36" s="22"/>
      <c r="C36" s="23">
        <f>SUM(C30:C35)</f>
      </c>
      <c r="D36" s="23">
        <f>SUM(D30:D35)</f>
      </c>
      <c r="E36" s="23">
        <f>SUM(E30:E35)</f>
      </c>
      <c r="F36" s="23">
        <f>SUM(F30:F35)</f>
      </c>
      <c r="G36" s="23">
        <f>SUM(G30:G35)</f>
      </c>
      <c r="H36" s="23">
        <f>SUM(H30:H35)</f>
      </c>
      <c r="I36" s="23">
        <f>SUM(I30:I35)</f>
      </c>
      <c r="J36" s="23">
        <f>SUM(J30:J35)</f>
      </c>
      <c r="K36" s="23">
        <f>SUM(K30:K35)</f>
      </c>
      <c r="L36" s="23">
        <f>SUM(L30:L35)</f>
      </c>
      <c r="M36" s="23">
        <f>SUM(M30:M35)</f>
      </c>
    </row>
    <row x14ac:dyDescent="0.25" r="37" customHeight="1" ht="17.25">
      <c r="A37" s="33">
        <v>45295</v>
      </c>
      <c r="B37" s="34" t="s">
        <v>4586</v>
      </c>
      <c r="C37" s="98"/>
      <c r="D37" s="138">
        <v>104</v>
      </c>
      <c r="E37" s="98"/>
      <c r="F37" s="98"/>
      <c r="G37" s="98"/>
      <c r="H37" s="98"/>
      <c r="I37" s="98"/>
      <c r="J37" s="98"/>
      <c r="K37" s="138">
        <v>200</v>
      </c>
      <c r="L37" s="98"/>
      <c r="M37" s="98"/>
    </row>
    <row x14ac:dyDescent="0.25" r="38" customHeight="1" ht="17.25">
      <c r="A38" s="33" t="s">
        <v>2567</v>
      </c>
      <c r="B38" s="34" t="s">
        <v>4587</v>
      </c>
      <c r="C38" s="98"/>
      <c r="D38" s="98"/>
      <c r="E38" s="98"/>
      <c r="F38" s="98"/>
      <c r="G38" s="138">
        <v>44</v>
      </c>
      <c r="H38" s="98"/>
      <c r="I38" s="98"/>
      <c r="J38" s="98"/>
      <c r="K38" s="98"/>
      <c r="L38" s="98"/>
      <c r="M38" s="98"/>
    </row>
    <row x14ac:dyDescent="0.25" r="39" customHeight="1" ht="17.25">
      <c r="A39" s="21" t="s">
        <v>3969</v>
      </c>
      <c r="B39" s="22"/>
      <c r="C39" s="23">
        <f>SUM(C36:C38)</f>
      </c>
      <c r="D39" s="23">
        <f>SUM(D36:D38)</f>
      </c>
      <c r="E39" s="23">
        <f>SUM(E36:E38)</f>
      </c>
      <c r="F39" s="23">
        <f>SUM(F36:F38)</f>
      </c>
      <c r="G39" s="23">
        <f>SUM(G36:G38)</f>
      </c>
      <c r="H39" s="23">
        <f>SUM(H36:H38)</f>
      </c>
      <c r="I39" s="23">
        <f>SUM(I36:I38)</f>
      </c>
      <c r="J39" s="23">
        <f>SUM(J36:J38)</f>
      </c>
      <c r="K39" s="23">
        <f>SUM(K36:K38)</f>
      </c>
      <c r="L39" s="23">
        <f>SUM(L36:L38)</f>
      </c>
      <c r="M39" s="23">
        <f>SUM(M36:M38)</f>
      </c>
    </row>
    <row x14ac:dyDescent="0.25" r="40" customHeight="1" ht="17.25">
      <c r="A40" s="33">
        <v>45327</v>
      </c>
      <c r="B40" s="34" t="s">
        <v>4588</v>
      </c>
      <c r="C40" s="98"/>
      <c r="D40" s="138">
        <v>250</v>
      </c>
      <c r="E40" s="98"/>
      <c r="F40" s="98"/>
      <c r="G40" s="138">
        <v>100</v>
      </c>
      <c r="H40" s="98"/>
      <c r="I40" s="98"/>
      <c r="J40" s="98"/>
      <c r="K40" s="138">
        <v>260</v>
      </c>
      <c r="L40" s="98"/>
      <c r="M40" s="98"/>
    </row>
    <row x14ac:dyDescent="0.25" r="41" customHeight="1" ht="17.25">
      <c r="A41" s="33" t="s">
        <v>1959</v>
      </c>
      <c r="B41" s="34" t="s">
        <v>4589</v>
      </c>
      <c r="C41" s="98"/>
      <c r="D41" s="138">
        <v>300</v>
      </c>
      <c r="E41" s="98"/>
      <c r="F41" s="98"/>
      <c r="G41" s="98"/>
      <c r="H41" s="138">
        <v>70</v>
      </c>
      <c r="I41" s="98"/>
      <c r="J41" s="98"/>
      <c r="K41" s="138">
        <v>600</v>
      </c>
      <c r="L41" s="98"/>
      <c r="M41" s="98"/>
    </row>
    <row x14ac:dyDescent="0.25" r="42" customHeight="1" ht="17.25">
      <c r="A42" s="21" t="s">
        <v>3972</v>
      </c>
      <c r="B42" s="22"/>
      <c r="C42" s="23">
        <f>SUM(C39:C41)</f>
      </c>
      <c r="D42" s="23">
        <f>SUM(D39:D41)</f>
      </c>
      <c r="E42" s="23">
        <f>SUM(E39:E41)</f>
      </c>
      <c r="F42" s="23">
        <f>SUM(F39:F41)</f>
      </c>
      <c r="G42" s="23">
        <f>SUM(G39:G41)</f>
      </c>
      <c r="H42" s="23">
        <f>SUM(H39:H41)</f>
      </c>
      <c r="I42" s="23">
        <f>SUM(I39:I41)</f>
      </c>
      <c r="J42" s="23">
        <f>SUM(J39:J41)</f>
      </c>
      <c r="K42" s="23">
        <f>SUM(K39:K41)</f>
      </c>
      <c r="L42" s="23">
        <f>SUM(L39:L41)</f>
      </c>
      <c r="M42" s="23">
        <f>SUM(M39:M41)</f>
      </c>
    </row>
    <row x14ac:dyDescent="0.25" r="43" customHeight="1" ht="17.25">
      <c r="A43" s="33"/>
      <c r="B43" s="34"/>
      <c r="C43" s="98"/>
      <c r="D43" s="46"/>
      <c r="E43" s="98"/>
      <c r="F43" s="98"/>
      <c r="G43" s="98"/>
      <c r="H43" s="46"/>
      <c r="I43" s="98"/>
      <c r="J43" s="98"/>
      <c r="K43" s="46"/>
      <c r="L43" s="98"/>
      <c r="M43" s="98"/>
    </row>
    <row x14ac:dyDescent="0.25" r="44" customHeight="1" ht="17.25">
      <c r="A44" s="33"/>
      <c r="B44" s="34"/>
      <c r="C44" s="98"/>
      <c r="D44" s="46"/>
      <c r="E44" s="98"/>
      <c r="F44" s="98"/>
      <c r="G44" s="46"/>
      <c r="H44" s="98"/>
      <c r="I44" s="98"/>
      <c r="J44" s="98"/>
      <c r="K44" s="46"/>
      <c r="L44" s="98"/>
      <c r="M44" s="98"/>
    </row>
    <row x14ac:dyDescent="0.25" r="45" customHeight="1" ht="17.25">
      <c r="A45" s="33"/>
      <c r="B45" s="1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98"/>
    </row>
    <row x14ac:dyDescent="0.25" r="46" customHeight="1" ht="17.25">
      <c r="A46" s="200"/>
      <c r="B46" s="201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202"/>
    </row>
    <row x14ac:dyDescent="0.25" r="47" customHeight="1" ht="17.25">
      <c r="A47" s="192"/>
      <c r="B47" s="193"/>
      <c r="C47" s="268" t="s">
        <v>428</v>
      </c>
      <c r="D47" s="268" t="s">
        <v>7</v>
      </c>
      <c r="E47" s="268" t="s">
        <v>33</v>
      </c>
      <c r="F47" s="268" t="s">
        <v>32</v>
      </c>
      <c r="G47" s="268" t="s">
        <v>358</v>
      </c>
      <c r="H47" s="268" t="s">
        <v>8</v>
      </c>
      <c r="I47" s="268" t="s">
        <v>10</v>
      </c>
      <c r="J47" s="268" t="s">
        <v>1083</v>
      </c>
      <c r="K47" s="268" t="s">
        <v>9</v>
      </c>
      <c r="L47" s="268" t="s">
        <v>76</v>
      </c>
      <c r="M47" s="234"/>
    </row>
    <row x14ac:dyDescent="0.25" r="48" customHeight="1" ht="17.25">
      <c r="A48" s="1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</row>
    <row x14ac:dyDescent="0.25" r="49" customHeight="1" ht="17.25">
      <c r="A49" s="1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</row>
    <row x14ac:dyDescent="0.25" r="50" customHeight="1" ht="17.25">
      <c r="A50" s="564" t="s">
        <v>4590</v>
      </c>
      <c r="B50" s="565"/>
      <c r="C50" s="727"/>
      <c r="D50" s="3"/>
      <c r="E50" s="3"/>
      <c r="F50" s="3"/>
      <c r="G50" s="3"/>
      <c r="H50" s="3"/>
      <c r="I50" s="3"/>
      <c r="J50" s="3"/>
      <c r="K50" s="3"/>
      <c r="L50" s="3"/>
      <c r="M50" s="3"/>
    </row>
    <row x14ac:dyDescent="0.25" r="51" customHeight="1" ht="17.25">
      <c r="A51" s="37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</row>
    <row x14ac:dyDescent="0.25" r="52" customHeight="1" ht="17.25">
      <c r="A52" s="1" t="s">
        <v>4591</v>
      </c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x14ac:dyDescent="0.25" r="53" customHeight="1" ht="17.25">
      <c r="A53" s="1" t="s">
        <v>4592</v>
      </c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/>
  </sheetViews>
  <sheetFormatPr defaultRowHeight="15" x14ac:dyDescent="0.25"/>
  <cols>
    <col min="1" max="1" style="88" width="12.576428571428572" customWidth="1" bestFit="1"/>
    <col min="2" max="2" style="40" width="20.719285714285714" customWidth="1" bestFit="1"/>
    <col min="3" max="3" style="41" width="9.290714285714287" customWidth="1" bestFit="1"/>
    <col min="4" max="4" style="41" width="10.862142857142858" customWidth="1" bestFit="1"/>
    <col min="5" max="5" style="41" width="10.290714285714287" customWidth="1" bestFit="1"/>
    <col min="6" max="6" style="40" width="8.290714285714287" customWidth="1" bestFit="1"/>
  </cols>
  <sheetData>
    <row x14ac:dyDescent="0.25" r="1" customHeight="1" ht="17.25">
      <c r="A1" s="4" t="s">
        <v>0</v>
      </c>
      <c r="B1" s="2"/>
      <c r="C1" s="3"/>
      <c r="D1" s="3"/>
      <c r="E1" s="3"/>
      <c r="F1" s="2"/>
    </row>
    <row x14ac:dyDescent="0.25" r="2" customHeight="1" ht="17.25">
      <c r="A2" s="4"/>
      <c r="B2" s="2"/>
      <c r="C2" s="3"/>
      <c r="D2" s="3"/>
      <c r="E2" s="3"/>
      <c r="F2" s="2"/>
    </row>
    <row x14ac:dyDescent="0.25" r="3" customHeight="1" ht="17.25">
      <c r="A3" s="4" t="s">
        <v>3958</v>
      </c>
      <c r="B3" s="2"/>
      <c r="C3" s="3"/>
      <c r="D3" s="3"/>
      <c r="E3" s="3"/>
      <c r="F3" s="2"/>
    </row>
    <row x14ac:dyDescent="0.25" r="4" customHeight="1" ht="17.25">
      <c r="A4" s="7" t="s">
        <v>4559</v>
      </c>
      <c r="B4" s="7"/>
      <c r="C4" s="218"/>
      <c r="D4" s="218"/>
      <c r="E4" s="218"/>
      <c r="F4" s="368"/>
    </row>
    <row x14ac:dyDescent="0.25" r="5" customHeight="1" ht="17.25">
      <c r="A5" s="550"/>
      <c r="B5" s="2"/>
      <c r="C5" s="3"/>
      <c r="D5" s="3"/>
      <c r="E5" s="3"/>
      <c r="F5" s="2"/>
    </row>
    <row x14ac:dyDescent="0.25" r="6" customHeight="1" ht="17.25">
      <c r="A6" s="420" t="s">
        <v>4</v>
      </c>
      <c r="B6" s="232" t="s">
        <v>5</v>
      </c>
      <c r="C6" s="268" t="s">
        <v>8</v>
      </c>
      <c r="D6" s="268" t="s">
        <v>358</v>
      </c>
      <c r="E6" s="268" t="s">
        <v>7</v>
      </c>
      <c r="F6" s="493"/>
    </row>
    <row x14ac:dyDescent="0.25" r="7" customHeight="1" ht="17.25">
      <c r="A7" s="427" t="s">
        <v>2605</v>
      </c>
      <c r="B7" s="118" t="s">
        <v>2175</v>
      </c>
      <c r="C7" s="138">
        <v>10</v>
      </c>
      <c r="D7" s="138">
        <v>10</v>
      </c>
      <c r="E7" s="138">
        <v>30</v>
      </c>
      <c r="F7" s="248"/>
    </row>
    <row x14ac:dyDescent="0.25" r="8" customHeight="1" ht="17.25">
      <c r="A8" s="33"/>
      <c r="B8" s="118"/>
      <c r="C8" s="46"/>
      <c r="D8" s="46"/>
      <c r="E8" s="46"/>
      <c r="F8" s="248"/>
    </row>
    <row x14ac:dyDescent="0.25" r="9" customHeight="1" ht="17.25">
      <c r="A9" s="15"/>
      <c r="B9" s="118"/>
      <c r="C9" s="46"/>
      <c r="D9" s="46"/>
      <c r="E9" s="46"/>
      <c r="F9" s="248"/>
    </row>
    <row x14ac:dyDescent="0.25" r="10" customHeight="1" ht="17.25">
      <c r="A10" s="117"/>
      <c r="B10" s="118"/>
      <c r="C10" s="46"/>
      <c r="D10" s="46"/>
      <c r="E10" s="46"/>
      <c r="F10" s="248"/>
    </row>
    <row x14ac:dyDescent="0.25" r="11" customHeight="1" ht="17.25">
      <c r="A11" s="200"/>
      <c r="B11" s="201"/>
      <c r="C11" s="58"/>
      <c r="D11" s="58"/>
      <c r="E11" s="58"/>
      <c r="F11" s="201"/>
    </row>
    <row x14ac:dyDescent="0.25" r="12" customHeight="1" ht="17.25">
      <c r="A12" s="192"/>
      <c r="B12" s="193"/>
      <c r="C12" s="263"/>
      <c r="D12" s="263"/>
      <c r="E12" s="263"/>
      <c r="F12" s="193"/>
    </row>
    <row x14ac:dyDescent="0.25" r="13" customHeight="1" ht="17.25">
      <c r="A13" s="4"/>
      <c r="B13" s="4"/>
      <c r="C13" s="5"/>
      <c r="D13" s="5"/>
      <c r="E13" s="5"/>
      <c r="F13" s="4"/>
    </row>
    <row x14ac:dyDescent="0.25" r="14" customHeight="1" ht="17.25">
      <c r="A14" s="4"/>
      <c r="B14" s="2"/>
      <c r="C14" s="3"/>
      <c r="D14" s="3"/>
      <c r="E14" s="3"/>
      <c r="F14" s="2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2"/>
  <sheetViews>
    <sheetView workbookViewId="0"/>
  </sheetViews>
  <sheetFormatPr defaultRowHeight="15" x14ac:dyDescent="0.25"/>
  <cols>
    <col min="1" max="1" style="88" width="11.005" customWidth="1" bestFit="1"/>
    <col min="2" max="2" style="88" width="22.576428571428572" customWidth="1" bestFit="1"/>
    <col min="3" max="3" style="116" width="9.719285714285713" customWidth="1" bestFit="1"/>
    <col min="4" max="4" style="41" width="10.862142857142858" customWidth="1" bestFit="1"/>
    <col min="5" max="5" style="41" width="10.576428571428572" customWidth="1" bestFit="1"/>
    <col min="6" max="6" style="41" width="10.576428571428572" customWidth="1" bestFit="1"/>
    <col min="7" max="7" style="41" width="10.290714285714287" customWidth="1" bestFit="1"/>
    <col min="8" max="8" style="41" width="10.005" customWidth="1" bestFit="1"/>
    <col min="9" max="9" style="41" width="10.147857142857141" customWidth="1" bestFit="1"/>
    <col min="10" max="10" style="41" width="10.005" customWidth="1" bestFit="1"/>
    <col min="11" max="11" style="41" width="10.147857142857141" customWidth="1" bestFit="1"/>
    <col min="12" max="12" style="40" width="8.290714285714287" customWidth="1" bestFit="1"/>
    <col min="13" max="13" style="40" width="12.147857142857141" customWidth="1" bestFit="1"/>
    <col min="14" max="14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2"/>
      <c r="M1" s="2"/>
      <c r="N1" s="2"/>
    </row>
    <row x14ac:dyDescent="0.25" r="2" customHeight="1" ht="17.25">
      <c r="A2" s="4"/>
      <c r="B2" s="83"/>
      <c r="C2" s="3"/>
      <c r="D2" s="3"/>
      <c r="E2" s="3"/>
      <c r="F2" s="3"/>
      <c r="G2" s="3"/>
      <c r="H2" s="3"/>
      <c r="I2" s="3"/>
      <c r="J2" s="3"/>
      <c r="K2" s="3"/>
      <c r="L2" s="2"/>
      <c r="M2" s="2"/>
      <c r="N2" s="2"/>
    </row>
    <row x14ac:dyDescent="0.25" r="3" customHeight="1" ht="17.25">
      <c r="A3" s="4" t="s">
        <v>4540</v>
      </c>
      <c r="B3" s="8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</row>
    <row x14ac:dyDescent="0.25" r="4" customHeight="1" ht="17.25">
      <c r="A4" s="7" t="s">
        <v>4541</v>
      </c>
      <c r="B4" s="7"/>
      <c r="C4" s="218"/>
      <c r="D4" s="218"/>
      <c r="E4" s="218"/>
      <c r="F4" s="218"/>
      <c r="G4" s="218"/>
      <c r="H4" s="218"/>
      <c r="I4" s="218"/>
      <c r="J4" s="218"/>
      <c r="K4" s="218"/>
      <c r="L4" s="368"/>
      <c r="M4" s="2"/>
      <c r="N4" s="2"/>
    </row>
    <row x14ac:dyDescent="0.25" r="5" customHeight="1" ht="17.25">
      <c r="A5" s="550"/>
      <c r="B5" s="83"/>
      <c r="C5" s="3"/>
      <c r="D5" s="3"/>
      <c r="E5" s="3"/>
      <c r="F5" s="3"/>
      <c r="G5" s="3"/>
      <c r="H5" s="3"/>
      <c r="I5" s="3"/>
      <c r="J5" s="3"/>
      <c r="K5" s="3"/>
      <c r="L5" s="2"/>
      <c r="M5" s="2"/>
      <c r="N5" s="2"/>
    </row>
    <row x14ac:dyDescent="0.25" r="6" customHeight="1" ht="17.25">
      <c r="A6" s="420" t="s">
        <v>4</v>
      </c>
      <c r="B6" s="232" t="s">
        <v>5</v>
      </c>
      <c r="C6" s="268" t="s">
        <v>10</v>
      </c>
      <c r="D6" s="268" t="s">
        <v>428</v>
      </c>
      <c r="E6" s="267" t="s">
        <v>368</v>
      </c>
      <c r="F6" s="268" t="s">
        <v>7</v>
      </c>
      <c r="G6" s="268" t="s">
        <v>8</v>
      </c>
      <c r="H6" s="268" t="s">
        <v>9</v>
      </c>
      <c r="I6" s="268" t="s">
        <v>31</v>
      </c>
      <c r="J6" s="268" t="s">
        <v>1866</v>
      </c>
      <c r="K6" s="267" t="s">
        <v>33</v>
      </c>
      <c r="L6" s="493"/>
      <c r="M6" s="2"/>
      <c r="N6" s="2"/>
    </row>
    <row x14ac:dyDescent="0.25" r="7" customHeight="1" ht="17.25">
      <c r="A7" s="25" t="s">
        <v>453</v>
      </c>
      <c r="B7" s="25" t="s">
        <v>4542</v>
      </c>
      <c r="C7" s="26">
        <v>48</v>
      </c>
      <c r="D7" s="26">
        <v>15</v>
      </c>
      <c r="E7" s="26">
        <v>72</v>
      </c>
      <c r="F7" s="26">
        <v>126</v>
      </c>
      <c r="G7" s="26">
        <v>48</v>
      </c>
      <c r="H7" s="26">
        <v>96</v>
      </c>
      <c r="I7" s="26">
        <v>30</v>
      </c>
      <c r="J7" s="26">
        <v>30</v>
      </c>
      <c r="K7" s="26">
        <v>36</v>
      </c>
      <c r="L7" s="413"/>
      <c r="M7" s="4" t="s">
        <v>4543</v>
      </c>
      <c r="N7" s="2"/>
    </row>
    <row x14ac:dyDescent="0.25" r="8" customHeight="1" ht="17.25">
      <c r="A8" s="165" t="s">
        <v>4544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23">
        <f>SUM(K7)</f>
      </c>
      <c r="L8" s="22"/>
      <c r="M8" s="2"/>
      <c r="N8" s="2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35"/>
      <c r="K9" s="35"/>
      <c r="L9" s="34"/>
      <c r="M9" s="2"/>
      <c r="N9" s="2"/>
    </row>
    <row x14ac:dyDescent="0.25" r="10" customHeight="1" ht="17.25">
      <c r="A10" s="165" t="s">
        <v>4545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  <c r="K10" s="23">
        <f>SUM(K8:K9)</f>
      </c>
      <c r="L10" s="22"/>
      <c r="M10" s="2"/>
      <c r="N10" s="2"/>
    </row>
    <row x14ac:dyDescent="0.25" r="11" customHeight="1" ht="17.25">
      <c r="A11" s="200"/>
      <c r="B11" s="201"/>
      <c r="C11" s="58"/>
      <c r="D11" s="58"/>
      <c r="E11" s="58"/>
      <c r="F11" s="58"/>
      <c r="G11" s="58"/>
      <c r="H11" s="58"/>
      <c r="I11" s="58"/>
      <c r="J11" s="58"/>
      <c r="K11" s="58"/>
      <c r="L11" s="201"/>
      <c r="M11" s="2"/>
      <c r="N11" s="2"/>
    </row>
    <row x14ac:dyDescent="0.25" r="12" customHeight="1" ht="17.25">
      <c r="A12" s="165" t="s">
        <v>4546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2"/>
      <c r="M12" s="2"/>
      <c r="N12" s="2"/>
    </row>
    <row x14ac:dyDescent="0.25" r="13" customHeight="1" ht="17.25">
      <c r="A13" s="200"/>
      <c r="B13" s="201"/>
      <c r="C13" s="58"/>
      <c r="D13" s="58"/>
      <c r="E13" s="58"/>
      <c r="F13" s="58"/>
      <c r="G13" s="58"/>
      <c r="H13" s="58"/>
      <c r="I13" s="58"/>
      <c r="J13" s="58"/>
      <c r="K13" s="58"/>
      <c r="L13" s="201"/>
      <c r="M13" s="2"/>
      <c r="N13" s="2"/>
    </row>
    <row x14ac:dyDescent="0.25" r="14" customHeight="1" ht="17.25">
      <c r="A14" s="165" t="s">
        <v>4547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2"/>
      <c r="M14" s="2"/>
      <c r="N14" s="2"/>
    </row>
    <row x14ac:dyDescent="0.25" r="15" customHeight="1" ht="17.25">
      <c r="A15" s="200"/>
      <c r="B15" s="201"/>
      <c r="C15" s="58"/>
      <c r="D15" s="58"/>
      <c r="E15" s="58"/>
      <c r="F15" s="58"/>
      <c r="G15" s="58"/>
      <c r="H15" s="58"/>
      <c r="I15" s="58"/>
      <c r="J15" s="58"/>
      <c r="K15" s="58"/>
      <c r="L15" s="201"/>
      <c r="M15" s="2"/>
      <c r="N15" s="2"/>
    </row>
    <row x14ac:dyDescent="0.25" r="16" customHeight="1" ht="17.25">
      <c r="A16" s="165" t="s">
        <v>4548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2"/>
      <c r="M16" s="2"/>
      <c r="N16" s="2"/>
    </row>
    <row x14ac:dyDescent="0.25" r="17" customHeight="1" ht="17.25">
      <c r="A17" s="200"/>
      <c r="B17" s="201"/>
      <c r="C17" s="58"/>
      <c r="D17" s="58"/>
      <c r="E17" s="58"/>
      <c r="F17" s="58"/>
      <c r="G17" s="58"/>
      <c r="H17" s="58"/>
      <c r="I17" s="58"/>
      <c r="J17" s="58"/>
      <c r="K17" s="58"/>
      <c r="L17" s="201"/>
      <c r="M17" s="2"/>
      <c r="N17" s="2"/>
    </row>
    <row x14ac:dyDescent="0.25" r="18" customHeight="1" ht="17.25">
      <c r="A18" s="165" t="s">
        <v>4549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22"/>
      <c r="M18" s="2"/>
      <c r="N18" s="2"/>
    </row>
    <row x14ac:dyDescent="0.25" r="19" customHeight="1" ht="17.25">
      <c r="A19" s="200"/>
      <c r="B19" s="201"/>
      <c r="C19" s="58"/>
      <c r="D19" s="58"/>
      <c r="E19" s="58"/>
      <c r="F19" s="58"/>
      <c r="G19" s="58"/>
      <c r="H19" s="58"/>
      <c r="I19" s="58"/>
      <c r="J19" s="58"/>
      <c r="K19" s="58"/>
      <c r="L19" s="201"/>
      <c r="M19" s="2"/>
      <c r="N19" s="2"/>
    </row>
    <row x14ac:dyDescent="0.25" r="20" customHeight="1" ht="17.25">
      <c r="A20" s="165" t="s">
        <v>4550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3">
        <f>SUM(K18:K19)</f>
      </c>
      <c r="L20" s="22"/>
      <c r="M20" s="2"/>
      <c r="N20" s="2"/>
    </row>
    <row x14ac:dyDescent="0.25" r="21" customHeight="1" ht="17.25">
      <c r="A21" s="200"/>
      <c r="B21" s="201"/>
      <c r="C21" s="58"/>
      <c r="D21" s="58"/>
      <c r="E21" s="58"/>
      <c r="F21" s="58"/>
      <c r="G21" s="58"/>
      <c r="H21" s="58"/>
      <c r="I21" s="58"/>
      <c r="J21" s="58"/>
      <c r="K21" s="58"/>
      <c r="L21" s="201"/>
      <c r="M21" s="2"/>
      <c r="N21" s="2"/>
    </row>
    <row x14ac:dyDescent="0.25" r="22" customHeight="1" ht="17.25">
      <c r="A22" s="165" t="s">
        <v>4551</v>
      </c>
      <c r="B22" s="22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22"/>
      <c r="M22" s="2"/>
      <c r="N22" s="2"/>
    </row>
    <row x14ac:dyDescent="0.25" r="23" customHeight="1" ht="17.25">
      <c r="A23" s="200"/>
      <c r="B23" s="201"/>
      <c r="C23" s="58"/>
      <c r="D23" s="58"/>
      <c r="E23" s="58"/>
      <c r="F23" s="58"/>
      <c r="G23" s="58"/>
      <c r="H23" s="58"/>
      <c r="I23" s="58"/>
      <c r="J23" s="58"/>
      <c r="K23" s="58"/>
      <c r="L23" s="201"/>
      <c r="M23" s="2"/>
      <c r="N23" s="2"/>
    </row>
    <row x14ac:dyDescent="0.25" r="24" customHeight="1" ht="17.25">
      <c r="A24" s="165" t="s">
        <v>4552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2"/>
      <c r="M24" s="2"/>
      <c r="N24" s="2"/>
    </row>
    <row x14ac:dyDescent="0.25" r="25" customHeight="1" ht="17.25">
      <c r="A25" s="16" t="s">
        <v>3300</v>
      </c>
      <c r="B25" s="16" t="s">
        <v>14</v>
      </c>
      <c r="C25" s="17">
        <v>-24</v>
      </c>
      <c r="D25" s="17">
        <v>-8</v>
      </c>
      <c r="E25" s="17">
        <v>-36</v>
      </c>
      <c r="F25" s="17">
        <v>-50</v>
      </c>
      <c r="G25" s="17">
        <v>-10</v>
      </c>
      <c r="H25" s="17">
        <v>-40</v>
      </c>
      <c r="I25" s="18"/>
      <c r="J25" s="18"/>
      <c r="K25" s="17">
        <v>-35</v>
      </c>
      <c r="L25" s="124"/>
      <c r="M25" s="4" t="s">
        <v>1895</v>
      </c>
      <c r="N25" s="4" t="s">
        <v>4092</v>
      </c>
    </row>
    <row x14ac:dyDescent="0.25" r="26" customHeight="1" ht="17.25">
      <c r="A26" s="165" t="s">
        <v>4553</v>
      </c>
      <c r="B26" s="22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2"/>
      <c r="M26" s="2"/>
      <c r="N26" s="2"/>
    </row>
    <row x14ac:dyDescent="0.25" r="27" customHeight="1" ht="17.25">
      <c r="A27" s="123"/>
      <c r="B27" s="124"/>
      <c r="C27" s="18"/>
      <c r="D27" s="18"/>
      <c r="E27" s="18"/>
      <c r="F27" s="18"/>
      <c r="G27" s="18"/>
      <c r="H27" s="18"/>
      <c r="I27" s="18"/>
      <c r="J27" s="18"/>
      <c r="K27" s="18"/>
      <c r="L27" s="124"/>
      <c r="M27" s="2"/>
      <c r="N27" s="2"/>
    </row>
    <row x14ac:dyDescent="0.25" r="28" customHeight="1" ht="17.25">
      <c r="A28" s="165" t="s">
        <v>4554</v>
      </c>
      <c r="B28" s="22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2"/>
      <c r="M28" s="2"/>
      <c r="N28" s="2"/>
    </row>
    <row x14ac:dyDescent="0.25" r="29" customHeight="1" ht="17.25">
      <c r="A29" s="200"/>
      <c r="B29" s="201"/>
      <c r="C29" s="58"/>
      <c r="D29" s="58"/>
      <c r="E29" s="58"/>
      <c r="F29" s="58"/>
      <c r="G29" s="58"/>
      <c r="H29" s="58"/>
      <c r="I29" s="58"/>
      <c r="J29" s="58"/>
      <c r="K29" s="58"/>
      <c r="L29" s="201"/>
      <c r="M29" s="2"/>
      <c r="N29" s="2"/>
    </row>
    <row x14ac:dyDescent="0.25" r="30" customHeight="1" ht="17.25">
      <c r="A30" s="165" t="s">
        <v>4555</v>
      </c>
      <c r="B30" s="22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3">
        <f>SUM(K28:K29)</f>
      </c>
      <c r="L30" s="22"/>
      <c r="M30" s="2"/>
      <c r="N30" s="2"/>
    </row>
    <row x14ac:dyDescent="0.25" r="31" customHeight="1" ht="17.25">
      <c r="A31" s="200"/>
      <c r="B31" s="201"/>
      <c r="C31" s="58"/>
      <c r="D31" s="58"/>
      <c r="E31" s="58"/>
      <c r="F31" s="58"/>
      <c r="G31" s="58"/>
      <c r="H31" s="58"/>
      <c r="I31" s="58"/>
      <c r="J31" s="58"/>
      <c r="K31" s="58"/>
      <c r="L31" s="201"/>
      <c r="M31" s="2"/>
      <c r="N31" s="2"/>
    </row>
    <row x14ac:dyDescent="0.25" r="32" customHeight="1" ht="17.25">
      <c r="A32" s="165" t="s">
        <v>4556</v>
      </c>
      <c r="B32" s="22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23">
        <f>SUM(J30:J31)</f>
      </c>
      <c r="K32" s="23">
        <f>SUM(K30:K31)</f>
      </c>
      <c r="L32" s="22"/>
      <c r="M32" s="2"/>
      <c r="N32" s="2"/>
    </row>
    <row x14ac:dyDescent="0.25" r="33" customHeight="1" ht="17.25">
      <c r="A33" s="200"/>
      <c r="B33" s="201"/>
      <c r="C33" s="58"/>
      <c r="D33" s="58"/>
      <c r="E33" s="58"/>
      <c r="F33" s="58"/>
      <c r="G33" s="58"/>
      <c r="H33" s="58"/>
      <c r="I33" s="58"/>
      <c r="J33" s="58"/>
      <c r="K33" s="58"/>
      <c r="L33" s="201"/>
      <c r="M33" s="2"/>
      <c r="N33" s="2"/>
    </row>
    <row x14ac:dyDescent="0.25" r="34" customHeight="1" ht="17.25">
      <c r="A34" s="165" t="s">
        <v>4557</v>
      </c>
      <c r="B34" s="22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  <c r="J34" s="23">
        <f>SUM(J32:J33)</f>
      </c>
      <c r="K34" s="23">
        <f>SUM(K32:K33)</f>
      </c>
      <c r="L34" s="22"/>
      <c r="M34" s="2"/>
      <c r="N34" s="2"/>
    </row>
    <row x14ac:dyDescent="0.25" r="35" customHeight="1" ht="17.25">
      <c r="A35" s="16" t="s">
        <v>2772</v>
      </c>
      <c r="B35" s="16" t="s">
        <v>14</v>
      </c>
      <c r="C35" s="17">
        <v>-9</v>
      </c>
      <c r="D35" s="17">
        <v>-2</v>
      </c>
      <c r="E35" s="17">
        <v>-35</v>
      </c>
      <c r="F35" s="17">
        <v>-35</v>
      </c>
      <c r="G35" s="17">
        <v>-10</v>
      </c>
      <c r="H35" s="17">
        <v>-51</v>
      </c>
      <c r="I35" s="17">
        <v>-6</v>
      </c>
      <c r="J35" s="17">
        <v>-1</v>
      </c>
      <c r="K35" s="17">
        <v>-1</v>
      </c>
      <c r="L35" s="124"/>
      <c r="M35" s="2"/>
      <c r="N35" s="2"/>
    </row>
    <row x14ac:dyDescent="0.25" r="36" customHeight="1" ht="17.25">
      <c r="A36" s="200"/>
      <c r="B36" s="201" t="s">
        <v>17</v>
      </c>
      <c r="C36" s="194">
        <v>-15</v>
      </c>
      <c r="D36" s="194">
        <v>-5</v>
      </c>
      <c r="E36" s="194">
        <v>-1</v>
      </c>
      <c r="F36" s="194">
        <v>-41</v>
      </c>
      <c r="G36" s="194">
        <v>-28</v>
      </c>
      <c r="H36" s="194">
        <v>-5</v>
      </c>
      <c r="I36" s="194">
        <v>-24</v>
      </c>
      <c r="J36" s="194">
        <v>-29</v>
      </c>
      <c r="K36" s="202"/>
      <c r="L36" s="201"/>
      <c r="M36" s="32" t="s">
        <v>18</v>
      </c>
      <c r="N36" s="2"/>
    </row>
    <row x14ac:dyDescent="0.25" r="37" customHeight="1" ht="17.25">
      <c r="A37" s="200"/>
      <c r="B37" s="201"/>
      <c r="C37" s="58"/>
      <c r="D37" s="58"/>
      <c r="E37" s="58"/>
      <c r="F37" s="58"/>
      <c r="G37" s="58"/>
      <c r="H37" s="58"/>
      <c r="I37" s="58"/>
      <c r="J37" s="58"/>
      <c r="K37" s="58"/>
      <c r="L37" s="201"/>
      <c r="M37" s="2"/>
      <c r="N37" s="2"/>
    </row>
    <row x14ac:dyDescent="0.25" r="38" customHeight="1" ht="17.25">
      <c r="A38" s="15"/>
      <c r="B38" s="16"/>
      <c r="C38" s="103">
        <f>SUM(C34:C36)</f>
      </c>
      <c r="D38" s="103">
        <f>SUM(D34:D36)</f>
      </c>
      <c r="E38" s="103">
        <f>SUM(E34:E36)</f>
      </c>
      <c r="F38" s="103">
        <f>SUM(F34:F36)</f>
      </c>
      <c r="G38" s="103">
        <f>SUM(G34:G36)</f>
      </c>
      <c r="H38" s="103">
        <f>SUM(H34:H36)</f>
      </c>
      <c r="I38" s="103">
        <f>SUM(I34:I36)</f>
      </c>
      <c r="J38" s="103">
        <f>SUM(J34:J36)</f>
      </c>
      <c r="K38" s="103">
        <f>SUM(K34:K36)</f>
      </c>
      <c r="L38" s="124"/>
      <c r="M38" s="2"/>
      <c r="N38" s="2"/>
    </row>
    <row x14ac:dyDescent="0.25" r="39" customHeight="1" ht="17.25">
      <c r="A39" s="626"/>
      <c r="B39" s="83"/>
      <c r="C39" s="3"/>
      <c r="D39" s="3"/>
      <c r="E39" s="3"/>
      <c r="F39" s="3"/>
      <c r="G39" s="3"/>
      <c r="H39" s="3"/>
      <c r="I39" s="3"/>
      <c r="J39" s="3"/>
      <c r="K39" s="3"/>
      <c r="L39" s="2"/>
      <c r="M39" s="2"/>
      <c r="N39" s="2"/>
    </row>
    <row x14ac:dyDescent="0.25" r="40" customHeight="1" ht="17.25">
      <c r="A40" s="626"/>
      <c r="B40" s="83"/>
      <c r="C40" s="268" t="s">
        <v>10</v>
      </c>
      <c r="D40" s="268" t="s">
        <v>428</v>
      </c>
      <c r="E40" s="267" t="s">
        <v>368</v>
      </c>
      <c r="F40" s="268" t="s">
        <v>7</v>
      </c>
      <c r="G40" s="268" t="s">
        <v>8</v>
      </c>
      <c r="H40" s="268" t="s">
        <v>9</v>
      </c>
      <c r="I40" s="268" t="s">
        <v>31</v>
      </c>
      <c r="J40" s="268" t="s">
        <v>1866</v>
      </c>
      <c r="K40" s="267" t="s">
        <v>33</v>
      </c>
      <c r="L40" s="493"/>
      <c r="M40" s="2"/>
      <c r="N40" s="2"/>
    </row>
    <row x14ac:dyDescent="0.25" r="41" customHeight="1" ht="17.25">
      <c r="A41" s="626"/>
      <c r="B41" s="83"/>
      <c r="C41" s="3"/>
      <c r="D41" s="3"/>
      <c r="E41" s="3"/>
      <c r="F41" s="3"/>
      <c r="G41" s="3"/>
      <c r="H41" s="3"/>
      <c r="I41" s="3"/>
      <c r="J41" s="3"/>
      <c r="K41" s="3"/>
      <c r="L41" s="2"/>
      <c r="M41" s="2"/>
      <c r="N41" s="2"/>
    </row>
    <row x14ac:dyDescent="0.25" r="42" customHeight="1" ht="17.25">
      <c r="A42" s="128" t="s">
        <v>4558</v>
      </c>
      <c r="B42" s="199"/>
      <c r="C42" s="145"/>
      <c r="D42" s="3"/>
      <c r="E42" s="3"/>
      <c r="F42" s="3"/>
      <c r="G42" s="3"/>
      <c r="H42" s="3"/>
      <c r="I42" s="3"/>
      <c r="J42" s="3"/>
      <c r="K42" s="3"/>
      <c r="L42" s="2"/>
      <c r="M42" s="2"/>
      <c r="N42" s="2"/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7"/>
  <sheetViews>
    <sheetView workbookViewId="0"/>
  </sheetViews>
  <sheetFormatPr defaultRowHeight="15" x14ac:dyDescent="0.25"/>
  <cols>
    <col min="1" max="1" style="115" width="10.147857142857141" customWidth="1" bestFit="1"/>
    <col min="2" max="2" style="40" width="16.576428571428572" customWidth="1" bestFit="1"/>
    <col min="3" max="3" style="116" width="9.719285714285713" customWidth="1" bestFit="1"/>
    <col min="4" max="4" style="116" width="8.147857142857141" customWidth="1" bestFit="1"/>
    <col min="5" max="5" style="116" width="9.719285714285713" customWidth="1" bestFit="1"/>
    <col min="6" max="6" style="116" width="9.719285714285713" customWidth="1" bestFit="1"/>
    <col min="7" max="7" style="116" width="8.147857142857141" customWidth="1" bestFit="1"/>
    <col min="8" max="8" style="116" width="8.147857142857141" customWidth="1" bestFit="1"/>
    <col min="9" max="9" style="116" width="10.005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</row>
    <row x14ac:dyDescent="0.25" r="3" customHeight="1" ht="17.25">
      <c r="A3" s="1" t="s">
        <v>4428</v>
      </c>
      <c r="B3" s="2"/>
      <c r="C3" s="3"/>
      <c r="D3" s="3"/>
      <c r="E3" s="3"/>
      <c r="F3" s="3"/>
      <c r="G3" s="3"/>
      <c r="H3" s="3"/>
      <c r="I3" s="3"/>
    </row>
    <row x14ac:dyDescent="0.25" r="4" customHeight="1" ht="17.25">
      <c r="A4" s="1" t="s">
        <v>4535</v>
      </c>
      <c r="B4" s="4"/>
      <c r="C4" s="5"/>
      <c r="D4" s="5"/>
      <c r="E4" s="5"/>
      <c r="F4" s="5"/>
      <c r="G4" s="5"/>
      <c r="H4" s="5"/>
      <c r="I4" s="5"/>
    </row>
    <row x14ac:dyDescent="0.25" r="5" customHeight="1" ht="17.25">
      <c r="A5" s="726"/>
      <c r="B5" s="321"/>
      <c r="C5" s="321">
        <v>18000</v>
      </c>
      <c r="D5" s="321">
        <v>4050</v>
      </c>
      <c r="E5" s="321">
        <v>5250</v>
      </c>
      <c r="F5" s="321">
        <v>5250</v>
      </c>
      <c r="G5" s="321">
        <v>1050</v>
      </c>
      <c r="H5" s="321">
        <v>4050</v>
      </c>
      <c r="I5" s="321">
        <v>36000</v>
      </c>
    </row>
    <row x14ac:dyDescent="0.25" r="6" customHeight="1" ht="17.25">
      <c r="A6" s="231" t="s">
        <v>4</v>
      </c>
      <c r="B6" s="232" t="s">
        <v>5</v>
      </c>
      <c r="C6" s="267" t="s">
        <v>10</v>
      </c>
      <c r="D6" s="267" t="s">
        <v>7</v>
      </c>
      <c r="E6" s="267" t="s">
        <v>368</v>
      </c>
      <c r="F6" s="267" t="s">
        <v>6</v>
      </c>
      <c r="G6" s="267" t="s">
        <v>4433</v>
      </c>
      <c r="H6" s="267" t="s">
        <v>76</v>
      </c>
      <c r="I6" s="267" t="s">
        <v>4536</v>
      </c>
    </row>
    <row x14ac:dyDescent="0.25" r="7" customHeight="1" ht="17.25">
      <c r="A7" s="117" t="s">
        <v>4537</v>
      </c>
      <c r="B7" s="118" t="s">
        <v>4538</v>
      </c>
      <c r="C7" s="138">
        <v>6</v>
      </c>
      <c r="D7" s="138">
        <v>97</v>
      </c>
      <c r="E7" s="138">
        <v>34</v>
      </c>
      <c r="F7" s="138">
        <v>24</v>
      </c>
      <c r="G7" s="138">
        <v>184</v>
      </c>
      <c r="H7" s="138">
        <v>12</v>
      </c>
      <c r="I7" s="138">
        <v>3</v>
      </c>
    </row>
    <row x14ac:dyDescent="0.25" r="8" customHeight="1" ht="17.25">
      <c r="A8" s="21" t="s">
        <v>4520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</row>
    <row x14ac:dyDescent="0.25" r="10" customHeight="1" ht="17.25">
      <c r="A10" s="21" t="s">
        <v>4521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</row>
    <row x14ac:dyDescent="0.25" r="12" customHeight="1" ht="17.25">
      <c r="A12" s="21" t="s">
        <v>4522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</row>
    <row x14ac:dyDescent="0.25" r="14" customHeight="1" ht="17.25">
      <c r="A14" s="21" t="s">
        <v>4523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</row>
    <row x14ac:dyDescent="0.25" r="16" customHeight="1" ht="17.25">
      <c r="A16" s="21" t="s">
        <v>4524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</row>
    <row x14ac:dyDescent="0.25" r="18" customHeight="1" ht="17.25">
      <c r="A18" s="21" t="s">
        <v>4525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60"/>
    </row>
    <row x14ac:dyDescent="0.25" r="20" customHeight="1" ht="17.25">
      <c r="A20" s="21" t="s">
        <v>4526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36"/>
    </row>
    <row x14ac:dyDescent="0.25" r="22" customHeight="1" ht="17.25">
      <c r="A22" s="21" t="s">
        <v>4528</v>
      </c>
      <c r="B22" s="22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</row>
    <row x14ac:dyDescent="0.25" r="23" customHeight="1" ht="17.25">
      <c r="A23" s="33"/>
      <c r="B23" s="34"/>
      <c r="C23" s="35"/>
      <c r="D23" s="35"/>
      <c r="E23" s="35"/>
      <c r="F23" s="35"/>
      <c r="G23" s="35"/>
      <c r="H23" s="35"/>
      <c r="I23" s="35"/>
    </row>
    <row x14ac:dyDescent="0.25" r="24" customHeight="1" ht="17.25">
      <c r="A24" s="21" t="s">
        <v>4529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</row>
    <row x14ac:dyDescent="0.25" r="25" customHeight="1" ht="17.25">
      <c r="A25" s="15"/>
      <c r="B25" s="16"/>
      <c r="C25" s="36"/>
      <c r="D25" s="36"/>
      <c r="E25" s="36"/>
      <c r="F25" s="36"/>
      <c r="G25" s="36"/>
      <c r="H25" s="36"/>
      <c r="I25" s="36"/>
    </row>
    <row x14ac:dyDescent="0.25" r="26" customHeight="1" ht="17.25">
      <c r="A26" s="21" t="s">
        <v>4530</v>
      </c>
      <c r="B26" s="22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36"/>
      <c r="I27" s="36"/>
    </row>
    <row x14ac:dyDescent="0.25" r="28" customHeight="1" ht="17.25">
      <c r="A28" s="21" t="s">
        <v>4531</v>
      </c>
      <c r="B28" s="22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</row>
    <row x14ac:dyDescent="0.25" r="29" customHeight="1" ht="17.25">
      <c r="A29" s="15"/>
      <c r="B29" s="16"/>
      <c r="C29" s="36"/>
      <c r="D29" s="36"/>
      <c r="E29" s="36"/>
      <c r="F29" s="36"/>
      <c r="G29" s="36"/>
      <c r="H29" s="36"/>
      <c r="I29" s="36"/>
    </row>
    <row x14ac:dyDescent="0.25" r="30" customHeight="1" ht="17.25">
      <c r="A30" s="21" t="s">
        <v>4532</v>
      </c>
      <c r="B30" s="22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</row>
    <row x14ac:dyDescent="0.25" r="31" customHeight="1" ht="17.25">
      <c r="A31" s="15"/>
      <c r="B31" s="16"/>
      <c r="C31" s="36"/>
      <c r="D31" s="36"/>
      <c r="E31" s="36"/>
      <c r="F31" s="36"/>
      <c r="G31" s="36"/>
      <c r="H31" s="36"/>
      <c r="I31" s="36"/>
    </row>
    <row x14ac:dyDescent="0.25" r="32" customHeight="1" ht="17.25">
      <c r="A32" s="21" t="s">
        <v>4533</v>
      </c>
      <c r="B32" s="22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</row>
    <row x14ac:dyDescent="0.25" r="33" customHeight="1" ht="17.25">
      <c r="A33" s="15"/>
      <c r="B33" s="16"/>
      <c r="C33" s="36"/>
      <c r="D33" s="36"/>
      <c r="E33" s="36"/>
      <c r="F33" s="36"/>
      <c r="G33" s="36"/>
      <c r="H33" s="36"/>
      <c r="I33" s="36"/>
    </row>
    <row x14ac:dyDescent="0.25" r="34" customHeight="1" ht="17.25">
      <c r="A34" s="21" t="s">
        <v>4534</v>
      </c>
      <c r="B34" s="22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36"/>
      <c r="I35" s="36"/>
    </row>
    <row x14ac:dyDescent="0.25" r="36" customHeight="1" ht="17.25">
      <c r="A36" s="21" t="s">
        <v>4449</v>
      </c>
      <c r="B36" s="22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3">
        <f>SUM(I34:I35)</f>
      </c>
    </row>
    <row x14ac:dyDescent="0.25" r="37" customHeight="1" ht="17.25">
      <c r="A37" s="15"/>
      <c r="B37" s="16"/>
      <c r="C37" s="36"/>
      <c r="D37" s="36"/>
      <c r="E37" s="36"/>
      <c r="F37" s="36"/>
      <c r="G37" s="36"/>
      <c r="H37" s="36"/>
      <c r="I37" s="36"/>
    </row>
    <row x14ac:dyDescent="0.25" r="38" customHeight="1" ht="17.25">
      <c r="A38" s="21" t="s">
        <v>4454</v>
      </c>
      <c r="B38" s="22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</row>
    <row x14ac:dyDescent="0.25" r="39" customHeight="1" ht="17.25">
      <c r="A39" s="15"/>
      <c r="B39" s="16"/>
      <c r="C39" s="36"/>
      <c r="D39" s="36"/>
      <c r="E39" s="36"/>
      <c r="F39" s="36"/>
      <c r="G39" s="60"/>
      <c r="H39" s="36"/>
      <c r="I39" s="36"/>
    </row>
    <row x14ac:dyDescent="0.25" r="40" customHeight="1" ht="17.25">
      <c r="A40" s="21" t="s">
        <v>4457</v>
      </c>
      <c r="B40" s="22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</row>
    <row x14ac:dyDescent="0.25" r="41" customHeight="1" ht="17.25">
      <c r="A41" s="15"/>
      <c r="B41" s="16"/>
      <c r="C41" s="36"/>
      <c r="D41" s="36"/>
      <c r="E41" s="36"/>
      <c r="F41" s="36"/>
      <c r="G41" s="36"/>
      <c r="H41" s="36"/>
      <c r="I41" s="36"/>
    </row>
    <row x14ac:dyDescent="0.25" r="42" customHeight="1" ht="17.25">
      <c r="A42" s="21" t="s">
        <v>4458</v>
      </c>
      <c r="B42" s="22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36"/>
      <c r="I43" s="36"/>
    </row>
    <row x14ac:dyDescent="0.25" r="44" customHeight="1" ht="17.25">
      <c r="A44" s="21" t="s">
        <v>4461</v>
      </c>
      <c r="B44" s="22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23">
        <f>SUM(I42:I43)</f>
      </c>
    </row>
    <row x14ac:dyDescent="0.25" r="45" customHeight="1" ht="17.25">
      <c r="A45" s="15"/>
      <c r="B45" s="16"/>
      <c r="C45" s="36"/>
      <c r="D45" s="36"/>
      <c r="E45" s="36"/>
      <c r="F45" s="36"/>
      <c r="G45" s="36"/>
      <c r="H45" s="36"/>
      <c r="I45" s="36"/>
    </row>
    <row x14ac:dyDescent="0.25" r="46" customHeight="1" ht="17.25">
      <c r="A46" s="21" t="s">
        <v>4462</v>
      </c>
      <c r="B46" s="22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23">
        <f>SUM(I44:I45)</f>
      </c>
    </row>
    <row x14ac:dyDescent="0.25" r="47" customHeight="1" ht="17.25">
      <c r="A47" s="15"/>
      <c r="B47" s="16"/>
      <c r="C47" s="36"/>
      <c r="D47" s="36"/>
      <c r="E47" s="36"/>
      <c r="F47" s="36"/>
      <c r="G47" s="36"/>
      <c r="H47" s="36"/>
      <c r="I47" s="36"/>
    </row>
    <row x14ac:dyDescent="0.25" r="48" customHeight="1" ht="17.25">
      <c r="A48" s="21" t="s">
        <v>4466</v>
      </c>
      <c r="B48" s="22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23">
        <f>SUM(I46:I47)</f>
      </c>
    </row>
    <row x14ac:dyDescent="0.25" r="49" customHeight="1" ht="17.25">
      <c r="A49" s="15"/>
      <c r="B49" s="16"/>
      <c r="C49" s="36"/>
      <c r="D49" s="36"/>
      <c r="E49" s="36"/>
      <c r="F49" s="36"/>
      <c r="G49" s="36"/>
      <c r="H49" s="36"/>
      <c r="I49" s="36"/>
    </row>
    <row x14ac:dyDescent="0.25" r="50" customHeight="1" ht="17.25">
      <c r="A50" s="21" t="s">
        <v>4467</v>
      </c>
      <c r="B50" s="22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23">
        <f>SUM(I48:I49)</f>
      </c>
    </row>
    <row x14ac:dyDescent="0.25" r="51" customHeight="1" ht="17.25">
      <c r="A51" s="15"/>
      <c r="B51" s="16"/>
      <c r="C51" s="36"/>
      <c r="D51" s="36"/>
      <c r="E51" s="36"/>
      <c r="F51" s="36"/>
      <c r="G51" s="36"/>
      <c r="H51" s="36"/>
      <c r="I51" s="36"/>
    </row>
    <row x14ac:dyDescent="0.25" r="52" customHeight="1" ht="17.25">
      <c r="A52" s="21" t="s">
        <v>4468</v>
      </c>
      <c r="B52" s="22"/>
      <c r="C52" s="23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3">
        <f>SUM(H50:H51)</f>
      </c>
      <c r="I52" s="23">
        <f>SUM(I50:I51)</f>
      </c>
    </row>
    <row x14ac:dyDescent="0.25" r="53" customHeight="1" ht="17.25">
      <c r="A53" s="15"/>
      <c r="B53" s="16"/>
      <c r="C53" s="36"/>
      <c r="D53" s="36"/>
      <c r="E53" s="36"/>
      <c r="F53" s="36"/>
      <c r="G53" s="36"/>
      <c r="H53" s="36"/>
      <c r="I53" s="36"/>
    </row>
    <row x14ac:dyDescent="0.25" r="54" customHeight="1" ht="17.25">
      <c r="A54" s="21" t="s">
        <v>4469</v>
      </c>
      <c r="B54" s="22"/>
      <c r="C54" s="23">
        <f>SUM(C52:C53)</f>
      </c>
      <c r="D54" s="23">
        <f>SUM(D52:D53)</f>
      </c>
      <c r="E54" s="23">
        <f>SUM(E52:E53)</f>
      </c>
      <c r="F54" s="23">
        <f>SUM(F52:F53)</f>
      </c>
      <c r="G54" s="23">
        <f>SUM(G52:G53)</f>
      </c>
      <c r="H54" s="23">
        <f>SUM(H52:H53)</f>
      </c>
      <c r="I54" s="23">
        <f>SUM(I52:I53)</f>
      </c>
    </row>
    <row x14ac:dyDescent="0.25" r="55" customHeight="1" ht="17.25">
      <c r="A55" s="15"/>
      <c r="B55" s="16"/>
      <c r="C55" s="36"/>
      <c r="D55" s="36"/>
      <c r="E55" s="36"/>
      <c r="F55" s="36"/>
      <c r="G55" s="36"/>
      <c r="H55" s="36"/>
      <c r="I55" s="36"/>
    </row>
    <row x14ac:dyDescent="0.25" r="56" customHeight="1" ht="17.25">
      <c r="A56" s="21" t="s">
        <v>4471</v>
      </c>
      <c r="B56" s="22"/>
      <c r="C56" s="23">
        <f>SUM(C54:C55)</f>
      </c>
      <c r="D56" s="23">
        <f>SUM(D54:D55)</f>
      </c>
      <c r="E56" s="23">
        <f>SUM(E54:E55)</f>
      </c>
      <c r="F56" s="23">
        <f>SUM(F54:F55)</f>
      </c>
      <c r="G56" s="23">
        <f>SUM(G54:G55)</f>
      </c>
      <c r="H56" s="23">
        <f>SUM(H54:H55)</f>
      </c>
      <c r="I56" s="23">
        <f>SUM(I54:I55)</f>
      </c>
    </row>
    <row x14ac:dyDescent="0.25" r="57" customHeight="1" ht="17.25">
      <c r="A57" s="15"/>
      <c r="B57" s="16"/>
      <c r="C57" s="36"/>
      <c r="D57" s="36"/>
      <c r="E57" s="36"/>
      <c r="F57" s="36"/>
      <c r="G57" s="36"/>
      <c r="H57" s="36"/>
      <c r="I57" s="36"/>
    </row>
    <row x14ac:dyDescent="0.25" r="58" customHeight="1" ht="17.25">
      <c r="A58" s="21" t="s">
        <v>4472</v>
      </c>
      <c r="B58" s="22"/>
      <c r="C58" s="23">
        <f>SUM(C56:C57)</f>
      </c>
      <c r="D58" s="23">
        <f>SUM(D56:D57)</f>
      </c>
      <c r="E58" s="23">
        <f>SUM(E56:E57)</f>
      </c>
      <c r="F58" s="23">
        <f>SUM(F56:F57)</f>
      </c>
      <c r="G58" s="23">
        <f>SUM(G56:G57)</f>
      </c>
      <c r="H58" s="23">
        <f>SUM(H56:H57)</f>
      </c>
      <c r="I58" s="23">
        <f>SUM(I56:I57)</f>
      </c>
    </row>
    <row x14ac:dyDescent="0.25" r="59" customHeight="1" ht="17.25">
      <c r="A59" s="15"/>
      <c r="B59" s="16"/>
      <c r="C59" s="36"/>
      <c r="D59" s="36"/>
      <c r="E59" s="36"/>
      <c r="F59" s="36"/>
      <c r="G59" s="36"/>
      <c r="H59" s="36"/>
      <c r="I59" s="36"/>
    </row>
    <row x14ac:dyDescent="0.25" r="60" customHeight="1" ht="17.25">
      <c r="A60" s="21" t="s">
        <v>4473</v>
      </c>
      <c r="B60" s="22"/>
      <c r="C60" s="23">
        <f>SUM(C58:C59)</f>
      </c>
      <c r="D60" s="23">
        <f>SUM(D58:D59)</f>
      </c>
      <c r="E60" s="23">
        <f>SUM(E58:E59)</f>
      </c>
      <c r="F60" s="23">
        <f>SUM(F58:F59)</f>
      </c>
      <c r="G60" s="23">
        <f>SUM(G58:G59)</f>
      </c>
      <c r="H60" s="23">
        <f>SUM(H58:H59)</f>
      </c>
      <c r="I60" s="23">
        <f>SUM(I58:I59)</f>
      </c>
    </row>
    <row x14ac:dyDescent="0.25" r="61" customHeight="1" ht="17.25">
      <c r="A61" s="15"/>
      <c r="B61" s="16"/>
      <c r="C61" s="36"/>
      <c r="D61" s="36"/>
      <c r="E61" s="36"/>
      <c r="F61" s="36"/>
      <c r="G61" s="36"/>
      <c r="H61" s="36"/>
      <c r="I61" s="36"/>
    </row>
    <row x14ac:dyDescent="0.25" r="62" customHeight="1" ht="17.25">
      <c r="A62" s="21" t="s">
        <v>4474</v>
      </c>
      <c r="B62" s="22"/>
      <c r="C62" s="23">
        <f>SUM(C60:C61)</f>
      </c>
      <c r="D62" s="23">
        <f>SUM(D60:D61)</f>
      </c>
      <c r="E62" s="23">
        <f>SUM(E60:E61)</f>
      </c>
      <c r="F62" s="23">
        <f>SUM(F60:F61)</f>
      </c>
      <c r="G62" s="23">
        <f>SUM(G60:G61)</f>
      </c>
      <c r="H62" s="23">
        <f>SUM(H60:H61)</f>
      </c>
      <c r="I62" s="23">
        <f>SUM(I60:I61)</f>
      </c>
    </row>
    <row x14ac:dyDescent="0.25" r="63" customHeight="1" ht="17.25">
      <c r="A63" s="15">
        <v>43808</v>
      </c>
      <c r="B63" s="16" t="s">
        <v>14</v>
      </c>
      <c r="C63" s="17">
        <v>-6</v>
      </c>
      <c r="D63" s="36"/>
      <c r="E63" s="17">
        <v>-27</v>
      </c>
      <c r="F63" s="17">
        <v>-22</v>
      </c>
      <c r="G63" s="36"/>
      <c r="H63" s="36"/>
      <c r="I63" s="17">
        <v>-3</v>
      </c>
    </row>
    <row x14ac:dyDescent="0.25" r="64" customHeight="1" ht="17.25">
      <c r="A64" s="21" t="s">
        <v>4475</v>
      </c>
      <c r="B64" s="22"/>
      <c r="C64" s="23">
        <f>SUM(C62:C63)</f>
      </c>
      <c r="D64" s="23">
        <f>SUM(D62:D63)</f>
      </c>
      <c r="E64" s="23">
        <f>SUM(E62:E63)</f>
      </c>
      <c r="F64" s="23">
        <f>SUM(F62:F63)</f>
      </c>
      <c r="G64" s="23">
        <f>SUM(G62:G63)</f>
      </c>
      <c r="H64" s="23">
        <f>SUM(H62:H63)</f>
      </c>
      <c r="I64" s="23">
        <f>SUM(I62:I63)</f>
      </c>
    </row>
    <row x14ac:dyDescent="0.25" r="65" customHeight="1" ht="17.25">
      <c r="A65" s="15"/>
      <c r="B65" s="16"/>
      <c r="C65" s="36"/>
      <c r="D65" s="36"/>
      <c r="E65" s="36"/>
      <c r="F65" s="36"/>
      <c r="G65" s="36"/>
      <c r="H65" s="36"/>
      <c r="I65" s="36"/>
    </row>
    <row x14ac:dyDescent="0.25" r="66" customHeight="1" ht="17.25">
      <c r="A66" s="21" t="s">
        <v>4539</v>
      </c>
      <c r="B66" s="22"/>
      <c r="C66" s="23">
        <f>SUM(C64:C65)</f>
      </c>
      <c r="D66" s="23">
        <f>SUM(D64:D65)</f>
      </c>
      <c r="E66" s="23">
        <f>SUM(E64:E65)</f>
      </c>
      <c r="F66" s="23">
        <f>SUM(F64:F65)</f>
      </c>
      <c r="G66" s="23">
        <f>SUM(G64:G65)</f>
      </c>
      <c r="H66" s="23">
        <f>SUM(H64:H65)</f>
      </c>
      <c r="I66" s="23">
        <f>SUM(I64:I65)</f>
      </c>
    </row>
    <row x14ac:dyDescent="0.25" r="67" customHeight="1" ht="17.25">
      <c r="A67" s="15"/>
      <c r="B67" s="16"/>
      <c r="C67" s="36"/>
      <c r="D67" s="36"/>
      <c r="E67" s="36"/>
      <c r="F67" s="36"/>
      <c r="G67" s="36"/>
      <c r="H67" s="36"/>
      <c r="I67" s="36"/>
    </row>
    <row x14ac:dyDescent="0.25" r="68" customHeight="1" ht="17.25">
      <c r="A68" s="21" t="s">
        <v>4477</v>
      </c>
      <c r="B68" s="22"/>
      <c r="C68" s="23">
        <f>SUM(C66:C67)</f>
      </c>
      <c r="D68" s="23">
        <f>SUM(D66:D67)</f>
      </c>
      <c r="E68" s="23">
        <f>SUM(E66:E67)</f>
      </c>
      <c r="F68" s="23">
        <f>SUM(F66:F67)</f>
      </c>
      <c r="G68" s="23">
        <f>SUM(G66:G67)</f>
      </c>
      <c r="H68" s="23">
        <f>SUM(H66:H67)</f>
      </c>
      <c r="I68" s="23">
        <f>SUM(I66:I67)</f>
      </c>
    </row>
    <row x14ac:dyDescent="0.25" r="69" customHeight="1" ht="17.25">
      <c r="A69" s="15"/>
      <c r="B69" s="16"/>
      <c r="C69" s="36"/>
      <c r="D69" s="36"/>
      <c r="E69" s="36"/>
      <c r="F69" s="36"/>
      <c r="G69" s="36"/>
      <c r="H69" s="36"/>
      <c r="I69" s="36"/>
    </row>
    <row x14ac:dyDescent="0.25" r="70" customHeight="1" ht="17.25">
      <c r="A70" s="21" t="s">
        <v>4478</v>
      </c>
      <c r="B70" s="22"/>
      <c r="C70" s="23">
        <f>SUM(C68:C69)</f>
      </c>
      <c r="D70" s="23">
        <f>SUM(D68:D69)</f>
      </c>
      <c r="E70" s="23">
        <f>SUM(E68:E69)</f>
      </c>
      <c r="F70" s="23">
        <f>SUM(F68:F69)</f>
      </c>
      <c r="G70" s="23">
        <f>SUM(G68:G69)</f>
      </c>
      <c r="H70" s="23">
        <f>SUM(H68:H69)</f>
      </c>
      <c r="I70" s="23">
        <f>SUM(I68:I69)</f>
      </c>
    </row>
    <row x14ac:dyDescent="0.25" r="71" customHeight="1" ht="17.25">
      <c r="A71" s="15"/>
      <c r="B71" s="16"/>
      <c r="C71" s="36"/>
      <c r="D71" s="36"/>
      <c r="E71" s="36"/>
      <c r="F71" s="36"/>
      <c r="G71" s="36"/>
      <c r="H71" s="36"/>
      <c r="I71" s="36"/>
    </row>
    <row x14ac:dyDescent="0.25" r="72" customHeight="1" ht="17.25">
      <c r="A72" s="21" t="s">
        <v>4479</v>
      </c>
      <c r="B72" s="22"/>
      <c r="C72" s="23">
        <f>SUM(C70:C71)</f>
      </c>
      <c r="D72" s="23">
        <f>SUM(D70:D71)</f>
      </c>
      <c r="E72" s="23">
        <f>SUM(E70:E71)</f>
      </c>
      <c r="F72" s="23">
        <f>SUM(F70:F71)</f>
      </c>
      <c r="G72" s="23">
        <f>SUM(G70:G71)</f>
      </c>
      <c r="H72" s="23">
        <f>SUM(H70:H71)</f>
      </c>
      <c r="I72" s="23">
        <f>SUM(I70:I71)</f>
      </c>
    </row>
    <row x14ac:dyDescent="0.25" r="73" customHeight="1" ht="17.25">
      <c r="A73" s="15"/>
      <c r="B73" s="16"/>
      <c r="C73" s="36"/>
      <c r="D73" s="36"/>
      <c r="E73" s="36"/>
      <c r="F73" s="36"/>
      <c r="G73" s="36"/>
      <c r="H73" s="36"/>
      <c r="I73" s="36"/>
    </row>
    <row x14ac:dyDescent="0.25" r="74" customHeight="1" ht="17.25">
      <c r="A74" s="21" t="s">
        <v>4480</v>
      </c>
      <c r="B74" s="22"/>
      <c r="C74" s="23">
        <f>SUM(C72:C73)</f>
      </c>
      <c r="D74" s="23">
        <f>SUM(D72:D73)</f>
      </c>
      <c r="E74" s="23">
        <f>SUM(E72:E73)</f>
      </c>
      <c r="F74" s="23">
        <f>SUM(F72:F73)</f>
      </c>
      <c r="G74" s="23">
        <f>SUM(G72:G73)</f>
      </c>
      <c r="H74" s="23">
        <f>SUM(H72:H73)</f>
      </c>
      <c r="I74" s="23">
        <f>SUM(I72:I73)</f>
      </c>
    </row>
    <row x14ac:dyDescent="0.25" r="75" customHeight="1" ht="17.25">
      <c r="A75" s="15"/>
      <c r="B75" s="16"/>
      <c r="C75" s="36"/>
      <c r="D75" s="36"/>
      <c r="E75" s="36"/>
      <c r="F75" s="36"/>
      <c r="G75" s="36"/>
      <c r="H75" s="36"/>
      <c r="I75" s="36"/>
    </row>
    <row x14ac:dyDescent="0.25" r="76" customHeight="1" ht="17.25">
      <c r="A76" s="21" t="s">
        <v>4481</v>
      </c>
      <c r="B76" s="22"/>
      <c r="C76" s="23">
        <f>SUM(C74:C75)</f>
      </c>
      <c r="D76" s="23">
        <f>SUM(D74:D75)</f>
      </c>
      <c r="E76" s="23">
        <f>SUM(E74:E75)</f>
      </c>
      <c r="F76" s="23">
        <f>SUM(F74:F75)</f>
      </c>
      <c r="G76" s="23">
        <f>SUM(G74:G75)</f>
      </c>
      <c r="H76" s="23">
        <f>SUM(H74:H75)</f>
      </c>
      <c r="I76" s="23">
        <f>SUM(I74:I75)</f>
      </c>
    </row>
    <row x14ac:dyDescent="0.25" r="77" customHeight="1" ht="17.25">
      <c r="A77" s="15"/>
      <c r="B77" s="16"/>
      <c r="C77" s="36"/>
      <c r="D77" s="36"/>
      <c r="E77" s="36"/>
      <c r="F77" s="36"/>
      <c r="G77" s="36"/>
      <c r="H77" s="36"/>
      <c r="I77" s="36"/>
    </row>
    <row x14ac:dyDescent="0.25" r="78" customHeight="1" ht="17.25">
      <c r="A78" s="21" t="s">
        <v>4482</v>
      </c>
      <c r="B78" s="22"/>
      <c r="C78" s="23">
        <f>SUM(C76:C77)</f>
      </c>
      <c r="D78" s="23">
        <f>SUM(D76:D77)</f>
      </c>
      <c r="E78" s="23">
        <f>SUM(E76:E77)</f>
      </c>
      <c r="F78" s="23">
        <f>SUM(F76:F77)</f>
      </c>
      <c r="G78" s="23">
        <f>SUM(G76:G77)</f>
      </c>
      <c r="H78" s="23">
        <f>SUM(H76:H77)</f>
      </c>
      <c r="I78" s="23">
        <f>SUM(I76:I77)</f>
      </c>
    </row>
    <row x14ac:dyDescent="0.25" r="79" customHeight="1" ht="17.25">
      <c r="A79" s="15"/>
      <c r="B79" s="16"/>
      <c r="C79" s="36"/>
      <c r="D79" s="36"/>
      <c r="E79" s="36"/>
      <c r="F79" s="36"/>
      <c r="G79" s="36"/>
      <c r="H79" s="36"/>
      <c r="I79" s="36"/>
    </row>
    <row x14ac:dyDescent="0.25" r="80" customHeight="1" ht="17.25">
      <c r="A80" s="21" t="s">
        <v>4483</v>
      </c>
      <c r="B80" s="22"/>
      <c r="C80" s="23">
        <f>SUM(C78:C79)</f>
      </c>
      <c r="D80" s="23">
        <f>SUM(D78:D79)</f>
      </c>
      <c r="E80" s="23">
        <f>SUM(E78:E79)</f>
      </c>
      <c r="F80" s="23">
        <f>SUM(F78:F79)</f>
      </c>
      <c r="G80" s="23">
        <f>SUM(G78:G79)</f>
      </c>
      <c r="H80" s="23">
        <f>SUM(H78:H79)</f>
      </c>
      <c r="I80" s="23">
        <f>SUM(I78:I79)</f>
      </c>
    </row>
    <row x14ac:dyDescent="0.25" r="81" customHeight="1" ht="17.25">
      <c r="A81" s="15"/>
      <c r="B81" s="16"/>
      <c r="C81" s="36"/>
      <c r="D81" s="36"/>
      <c r="E81" s="36"/>
      <c r="F81" s="36"/>
      <c r="G81" s="36"/>
      <c r="H81" s="36"/>
      <c r="I81" s="36"/>
    </row>
    <row x14ac:dyDescent="0.25" r="82" customHeight="1" ht="17.25">
      <c r="A82" s="21" t="s">
        <v>4383</v>
      </c>
      <c r="B82" s="22"/>
      <c r="C82" s="23">
        <f>SUM(C80:C81)</f>
      </c>
      <c r="D82" s="23">
        <f>SUM(D80:D81)</f>
      </c>
      <c r="E82" s="23">
        <f>SUM(E80:E81)</f>
      </c>
      <c r="F82" s="23">
        <f>SUM(F80:F81)</f>
      </c>
      <c r="G82" s="23">
        <f>SUM(G80:G81)</f>
      </c>
      <c r="H82" s="23">
        <f>SUM(H80:H81)</f>
      </c>
      <c r="I82" s="23">
        <f>SUM(I80:I81)</f>
      </c>
    </row>
    <row x14ac:dyDescent="0.25" r="83" customHeight="1" ht="17.25">
      <c r="A83" s="15"/>
      <c r="B83" s="16"/>
      <c r="C83" s="36"/>
      <c r="D83" s="36"/>
      <c r="E83" s="36"/>
      <c r="F83" s="36"/>
      <c r="G83" s="36"/>
      <c r="H83" s="36"/>
      <c r="I83" s="36"/>
    </row>
    <row x14ac:dyDescent="0.25" r="84" customHeight="1" ht="17.25">
      <c r="A84" s="21" t="s">
        <v>4384</v>
      </c>
      <c r="B84" s="22"/>
      <c r="C84" s="23">
        <f>SUM(C82:C83)</f>
      </c>
      <c r="D84" s="23">
        <f>SUM(D82:D83)</f>
      </c>
      <c r="E84" s="23">
        <f>SUM(E82:E83)</f>
      </c>
      <c r="F84" s="23">
        <f>SUM(F82:F83)</f>
      </c>
      <c r="G84" s="23">
        <f>SUM(G82:G83)</f>
      </c>
      <c r="H84" s="23">
        <f>SUM(H82:H83)</f>
      </c>
      <c r="I84" s="23">
        <f>SUM(I82:I83)</f>
      </c>
    </row>
    <row x14ac:dyDescent="0.25" r="85" customHeight="1" ht="17.25">
      <c r="A85" s="15"/>
      <c r="B85" s="16"/>
      <c r="C85" s="36"/>
      <c r="D85" s="36"/>
      <c r="E85" s="36"/>
      <c r="F85" s="36"/>
      <c r="G85" s="36"/>
      <c r="H85" s="36"/>
      <c r="I85" s="36"/>
    </row>
    <row x14ac:dyDescent="0.25" r="86" customHeight="1" ht="17.25">
      <c r="A86" s="21" t="s">
        <v>4385</v>
      </c>
      <c r="B86" s="22"/>
      <c r="C86" s="23">
        <f>SUM(C84:C85)</f>
      </c>
      <c r="D86" s="23">
        <f>SUM(D84:D85)</f>
      </c>
      <c r="E86" s="23">
        <f>SUM(E84:E85)</f>
      </c>
      <c r="F86" s="23">
        <f>SUM(F84:F85)</f>
      </c>
      <c r="G86" s="23">
        <f>SUM(G84:G85)</f>
      </c>
      <c r="H86" s="23">
        <f>SUM(H84:H85)</f>
      </c>
      <c r="I86" s="23">
        <f>SUM(I84:I85)</f>
      </c>
    </row>
    <row x14ac:dyDescent="0.25" r="87" customHeight="1" ht="17.25">
      <c r="A87" s="15"/>
      <c r="B87" s="16"/>
      <c r="C87" s="36"/>
      <c r="D87" s="36"/>
      <c r="E87" s="36"/>
      <c r="F87" s="36"/>
      <c r="G87" s="36"/>
      <c r="H87" s="36"/>
      <c r="I87" s="36"/>
    </row>
    <row x14ac:dyDescent="0.25" r="88" customHeight="1" ht="17.25">
      <c r="A88" s="21" t="s">
        <v>4387</v>
      </c>
      <c r="B88" s="22"/>
      <c r="C88" s="23">
        <f>SUM(C86:C87)</f>
      </c>
      <c r="D88" s="23">
        <f>SUM(D86:D87)</f>
      </c>
      <c r="E88" s="23">
        <f>SUM(E86:E87)</f>
      </c>
      <c r="F88" s="23">
        <f>SUM(F86:F87)</f>
      </c>
      <c r="G88" s="23">
        <f>SUM(G86:G87)</f>
      </c>
      <c r="H88" s="23">
        <f>SUM(H86:H87)</f>
      </c>
      <c r="I88" s="23">
        <f>SUM(I86:I87)</f>
      </c>
    </row>
    <row x14ac:dyDescent="0.25" r="89" customHeight="1" ht="17.25">
      <c r="A89" s="15"/>
      <c r="B89" s="16"/>
      <c r="C89" s="36"/>
      <c r="D89" s="36"/>
      <c r="E89" s="36"/>
      <c r="F89" s="36"/>
      <c r="G89" s="36"/>
      <c r="H89" s="36"/>
      <c r="I89" s="36"/>
    </row>
    <row x14ac:dyDescent="0.25" r="90" customHeight="1" ht="17.25">
      <c r="A90" s="21" t="s">
        <v>4388</v>
      </c>
      <c r="B90" s="22"/>
      <c r="C90" s="23">
        <f>SUM(C88:C89)</f>
      </c>
      <c r="D90" s="23">
        <f>SUM(D88:D89)</f>
      </c>
      <c r="E90" s="23">
        <f>SUM(E88:E89)</f>
      </c>
      <c r="F90" s="23">
        <f>SUM(F88:F89)</f>
      </c>
      <c r="G90" s="23">
        <f>SUM(G88:G89)</f>
      </c>
      <c r="H90" s="23">
        <f>SUM(H88:H89)</f>
      </c>
      <c r="I90" s="23">
        <f>SUM(I88:I89)</f>
      </c>
    </row>
    <row x14ac:dyDescent="0.25" r="91" customHeight="1" ht="17.25">
      <c r="A91" s="15"/>
      <c r="B91" s="16"/>
      <c r="C91" s="36"/>
      <c r="D91" s="36"/>
      <c r="E91" s="36"/>
      <c r="F91" s="36"/>
      <c r="G91" s="36"/>
      <c r="H91" s="36"/>
      <c r="I91" s="36"/>
    </row>
    <row x14ac:dyDescent="0.25" r="92" customHeight="1" ht="17.25">
      <c r="A92" s="21" t="s">
        <v>4407</v>
      </c>
      <c r="B92" s="22"/>
      <c r="C92" s="23">
        <f>SUM(C90:C91)</f>
      </c>
      <c r="D92" s="23">
        <f>SUM(D90:D91)</f>
      </c>
      <c r="E92" s="23">
        <f>SUM(E90:E91)</f>
      </c>
      <c r="F92" s="23">
        <f>SUM(F90:F91)</f>
      </c>
      <c r="G92" s="23">
        <f>SUM(G90:G91)</f>
      </c>
      <c r="H92" s="23">
        <f>SUM(H90:H91)</f>
      </c>
      <c r="I92" s="23">
        <f>SUM(I90:I91)</f>
      </c>
    </row>
    <row x14ac:dyDescent="0.25" r="93" customHeight="1" ht="17.25">
      <c r="A93" s="15"/>
      <c r="B93" s="16"/>
      <c r="C93" s="36"/>
      <c r="D93" s="36"/>
      <c r="E93" s="36"/>
      <c r="F93" s="36"/>
      <c r="G93" s="36"/>
      <c r="H93" s="36"/>
      <c r="I93" s="36"/>
    </row>
    <row x14ac:dyDescent="0.25" r="94" customHeight="1" ht="17.25">
      <c r="A94" s="21" t="s">
        <v>4408</v>
      </c>
      <c r="B94" s="22"/>
      <c r="C94" s="23">
        <f>SUM(C92:C93)</f>
      </c>
      <c r="D94" s="23">
        <f>SUM(D92:D93)</f>
      </c>
      <c r="E94" s="23">
        <f>SUM(E92:E93)</f>
      </c>
      <c r="F94" s="23">
        <f>SUM(F92:F93)</f>
      </c>
      <c r="G94" s="23">
        <f>SUM(G92:G93)</f>
      </c>
      <c r="H94" s="23">
        <f>SUM(H92:H93)</f>
      </c>
      <c r="I94" s="23">
        <f>SUM(I92:I93)</f>
      </c>
    </row>
    <row x14ac:dyDescent="0.25" r="95" customHeight="1" ht="17.25">
      <c r="A95" s="15"/>
      <c r="B95" s="16"/>
      <c r="C95" s="36"/>
      <c r="D95" s="36"/>
      <c r="E95" s="36"/>
      <c r="F95" s="36"/>
      <c r="G95" s="36"/>
      <c r="H95" s="36"/>
      <c r="I95" s="36"/>
    </row>
    <row x14ac:dyDescent="0.25" r="96" customHeight="1" ht="17.25">
      <c r="A96" s="21" t="s">
        <v>4409</v>
      </c>
      <c r="B96" s="22"/>
      <c r="C96" s="23">
        <f>SUM(C94:C95)</f>
      </c>
      <c r="D96" s="23">
        <f>SUM(D94:D95)</f>
      </c>
      <c r="E96" s="23">
        <f>SUM(E94:E95)</f>
      </c>
      <c r="F96" s="23">
        <f>SUM(F94:F95)</f>
      </c>
      <c r="G96" s="23">
        <f>SUM(G94:G95)</f>
      </c>
      <c r="H96" s="23">
        <f>SUM(H94:H95)</f>
      </c>
      <c r="I96" s="23">
        <f>SUM(I94:I95)</f>
      </c>
    </row>
    <row x14ac:dyDescent="0.25" r="97" customHeight="1" ht="17.25">
      <c r="A97" s="15"/>
      <c r="B97" s="16"/>
      <c r="C97" s="36"/>
      <c r="D97" s="36"/>
      <c r="E97" s="36"/>
      <c r="F97" s="36"/>
      <c r="G97" s="36"/>
      <c r="H97" s="36"/>
      <c r="I97" s="36"/>
    </row>
    <row x14ac:dyDescent="0.25" r="98" customHeight="1" ht="17.25">
      <c r="A98" s="21" t="s">
        <v>4411</v>
      </c>
      <c r="B98" s="22"/>
      <c r="C98" s="23">
        <f>SUM(C96:C97)</f>
      </c>
      <c r="D98" s="23">
        <f>SUM(D96:D97)</f>
      </c>
      <c r="E98" s="23">
        <f>SUM(E96:E97)</f>
      </c>
      <c r="F98" s="23">
        <f>SUM(F96:F97)</f>
      </c>
      <c r="G98" s="23">
        <f>SUM(G96:G97)</f>
      </c>
      <c r="H98" s="23">
        <f>SUM(H96:H97)</f>
      </c>
      <c r="I98" s="23">
        <f>SUM(I96:I97)</f>
      </c>
    </row>
    <row x14ac:dyDescent="0.25" r="99" customHeight="1" ht="17.25">
      <c r="A99" s="15"/>
      <c r="B99" s="16"/>
      <c r="C99" s="36"/>
      <c r="D99" s="36"/>
      <c r="E99" s="36"/>
      <c r="F99" s="36"/>
      <c r="G99" s="36"/>
      <c r="H99" s="36"/>
      <c r="I99" s="36"/>
    </row>
    <row x14ac:dyDescent="0.25" r="100" customHeight="1" ht="17.25">
      <c r="A100" s="21" t="s">
        <v>4412</v>
      </c>
      <c r="B100" s="22"/>
      <c r="C100" s="23">
        <f>SUM(C98:C99)</f>
      </c>
      <c r="D100" s="23">
        <f>SUM(D98:D99)</f>
      </c>
      <c r="E100" s="23">
        <f>SUM(E98:E99)</f>
      </c>
      <c r="F100" s="23">
        <f>SUM(F98:F99)</f>
      </c>
      <c r="G100" s="23">
        <f>SUM(G98:G99)</f>
      </c>
      <c r="H100" s="23">
        <f>SUM(H98:H99)</f>
      </c>
      <c r="I100" s="23">
        <f>SUM(I98:I99)</f>
      </c>
    </row>
    <row x14ac:dyDescent="0.25" r="101" customHeight="1" ht="17.25">
      <c r="A101" s="15"/>
      <c r="B101" s="16"/>
      <c r="C101" s="36"/>
      <c r="D101" s="36"/>
      <c r="E101" s="36"/>
      <c r="F101" s="36"/>
      <c r="G101" s="36"/>
      <c r="H101" s="36"/>
      <c r="I101" s="36"/>
    </row>
    <row x14ac:dyDescent="0.25" r="102" customHeight="1" ht="17.25">
      <c r="A102" s="21" t="s">
        <v>4413</v>
      </c>
      <c r="B102" s="22"/>
      <c r="C102" s="23">
        <f>SUM(C100:C101)</f>
      </c>
      <c r="D102" s="23">
        <f>SUM(D100:D101)</f>
      </c>
      <c r="E102" s="23">
        <f>SUM(E100:E101)</f>
      </c>
      <c r="F102" s="23">
        <f>SUM(F100:F101)</f>
      </c>
      <c r="G102" s="23">
        <f>SUM(G100:G101)</f>
      </c>
      <c r="H102" s="23">
        <f>SUM(H100:H101)</f>
      </c>
      <c r="I102" s="23">
        <f>SUM(I100:I101)</f>
      </c>
    </row>
    <row x14ac:dyDescent="0.25" r="103" customHeight="1" ht="17.25">
      <c r="A103" s="15"/>
      <c r="B103" s="16"/>
      <c r="C103" s="36"/>
      <c r="D103" s="36"/>
      <c r="E103" s="36"/>
      <c r="F103" s="36"/>
      <c r="G103" s="36"/>
      <c r="H103" s="36"/>
      <c r="I103" s="36"/>
    </row>
    <row x14ac:dyDescent="0.25" r="104" customHeight="1" ht="17.25">
      <c r="A104" s="21" t="s">
        <v>4416</v>
      </c>
      <c r="B104" s="22"/>
      <c r="C104" s="23">
        <f>SUM(C102:C103)</f>
      </c>
      <c r="D104" s="23">
        <f>SUM(D102:D103)</f>
      </c>
      <c r="E104" s="23">
        <f>SUM(E102:E103)</f>
      </c>
      <c r="F104" s="23">
        <f>SUM(F102:F103)</f>
      </c>
      <c r="G104" s="23">
        <f>SUM(G102:G103)</f>
      </c>
      <c r="H104" s="23">
        <f>SUM(H102:H103)</f>
      </c>
      <c r="I104" s="23">
        <f>SUM(I102:I103)</f>
      </c>
    </row>
    <row x14ac:dyDescent="0.25" r="105" customHeight="1" ht="17.25">
      <c r="A105" s="15"/>
      <c r="B105" s="16"/>
      <c r="C105" s="36"/>
      <c r="D105" s="36"/>
      <c r="E105" s="36"/>
      <c r="F105" s="36"/>
      <c r="G105" s="36"/>
      <c r="H105" s="36"/>
      <c r="I105" s="36"/>
    </row>
    <row x14ac:dyDescent="0.25" r="106" customHeight="1" ht="17.25">
      <c r="A106" s="21" t="s">
        <v>4424</v>
      </c>
      <c r="B106" s="22"/>
      <c r="C106" s="23">
        <f>SUM(C104:C105)</f>
      </c>
      <c r="D106" s="23">
        <f>SUM(D104:D105)</f>
      </c>
      <c r="E106" s="23">
        <f>SUM(E104:E105)</f>
      </c>
      <c r="F106" s="23">
        <f>SUM(F104:F105)</f>
      </c>
      <c r="G106" s="23">
        <f>SUM(G104:G105)</f>
      </c>
      <c r="H106" s="23">
        <f>SUM(H104:H105)</f>
      </c>
      <c r="I106" s="23">
        <f>SUM(I104:I105)</f>
      </c>
    </row>
    <row x14ac:dyDescent="0.25" r="107" customHeight="1" ht="17.25">
      <c r="A107" s="15"/>
      <c r="B107" s="16"/>
      <c r="C107" s="36"/>
      <c r="D107" s="36"/>
      <c r="E107" s="36"/>
      <c r="F107" s="36"/>
      <c r="G107" s="36"/>
      <c r="H107" s="36"/>
      <c r="I107" s="36"/>
    </row>
    <row x14ac:dyDescent="0.25" r="108" customHeight="1" ht="17.25">
      <c r="A108" s="21" t="s">
        <v>4425</v>
      </c>
      <c r="B108" s="22"/>
      <c r="C108" s="23">
        <f>SUM(C106:C107)</f>
      </c>
      <c r="D108" s="23">
        <f>SUM(D106:D107)</f>
      </c>
      <c r="E108" s="23">
        <f>SUM(E106:E107)</f>
      </c>
      <c r="F108" s="23">
        <f>SUM(F106:F107)</f>
      </c>
      <c r="G108" s="23">
        <f>SUM(G106:G107)</f>
      </c>
      <c r="H108" s="23">
        <f>SUM(H106:H107)</f>
      </c>
      <c r="I108" s="23">
        <f>SUM(I106:I107)</f>
      </c>
    </row>
    <row x14ac:dyDescent="0.25" r="109" customHeight="1" ht="17.25">
      <c r="A109" s="15"/>
      <c r="B109" s="16"/>
      <c r="C109" s="36"/>
      <c r="D109" s="36"/>
      <c r="E109" s="36"/>
      <c r="F109" s="36"/>
      <c r="G109" s="36"/>
      <c r="H109" s="36"/>
      <c r="I109" s="36"/>
    </row>
    <row x14ac:dyDescent="0.25" r="110" customHeight="1" ht="17.25">
      <c r="A110" s="21" t="s">
        <v>4426</v>
      </c>
      <c r="B110" s="22"/>
      <c r="C110" s="23">
        <f>SUM(C108:C109)</f>
      </c>
      <c r="D110" s="23">
        <f>SUM(D108:D109)</f>
      </c>
      <c r="E110" s="23">
        <f>SUM(E108:E109)</f>
      </c>
      <c r="F110" s="23">
        <f>SUM(F108:F109)</f>
      </c>
      <c r="G110" s="23">
        <f>SUM(G108:G109)</f>
      </c>
      <c r="H110" s="23">
        <f>SUM(H108:H109)</f>
      </c>
      <c r="I110" s="23">
        <f>SUM(I108:I109)</f>
      </c>
    </row>
    <row x14ac:dyDescent="0.25" r="111" customHeight="1" ht="17.25">
      <c r="A111" s="15"/>
      <c r="B111" s="16"/>
      <c r="C111" s="36"/>
      <c r="D111" s="36"/>
      <c r="E111" s="36"/>
      <c r="F111" s="36"/>
      <c r="G111" s="36"/>
      <c r="H111" s="36"/>
      <c r="I111" s="36"/>
    </row>
    <row x14ac:dyDescent="0.25" r="112" customHeight="1" ht="17.25">
      <c r="A112" s="21" t="s">
        <v>4427</v>
      </c>
      <c r="B112" s="22"/>
      <c r="C112" s="23">
        <f>SUM(C110:C111)</f>
      </c>
      <c r="D112" s="23">
        <f>SUM(D110:D111)</f>
      </c>
      <c r="E112" s="23">
        <f>SUM(E110:E111)</f>
      </c>
      <c r="F112" s="23">
        <f>SUM(F110:F111)</f>
      </c>
      <c r="G112" s="23">
        <f>SUM(G110:G111)</f>
      </c>
      <c r="H112" s="23">
        <f>SUM(H110:H111)</f>
      </c>
      <c r="I112" s="23">
        <f>SUM(I110:I111)</f>
      </c>
    </row>
    <row x14ac:dyDescent="0.25" r="113" customHeight="1" ht="17.25">
      <c r="A113" s="15"/>
      <c r="B113" s="16"/>
      <c r="C113" s="36"/>
      <c r="D113" s="36"/>
      <c r="E113" s="36"/>
      <c r="F113" s="36"/>
      <c r="G113" s="36"/>
      <c r="H113" s="36"/>
      <c r="I113" s="36"/>
    </row>
    <row x14ac:dyDescent="0.25" r="114" customHeight="1" ht="17.25">
      <c r="A114" s="15"/>
      <c r="B114" s="16"/>
      <c r="C114" s="36"/>
      <c r="D114" s="36"/>
      <c r="E114" s="36"/>
      <c r="F114" s="36"/>
      <c r="G114" s="36"/>
      <c r="H114" s="36"/>
      <c r="I114" s="36"/>
    </row>
    <row x14ac:dyDescent="0.25" r="115" customHeight="1" ht="17.25">
      <c r="A115" s="15"/>
      <c r="B115" s="16"/>
      <c r="C115" s="36"/>
      <c r="D115" s="36"/>
      <c r="E115" s="36"/>
      <c r="F115" s="36"/>
      <c r="G115" s="36"/>
      <c r="H115" s="36"/>
      <c r="I115" s="36"/>
    </row>
    <row x14ac:dyDescent="0.25" r="116" customHeight="1" ht="17.25">
      <c r="A116" s="37"/>
      <c r="B116" s="2"/>
      <c r="C116" s="3"/>
      <c r="D116" s="3"/>
      <c r="E116" s="3"/>
      <c r="F116" s="3"/>
      <c r="G116" s="3"/>
      <c r="H116" s="3"/>
      <c r="I116" s="3"/>
    </row>
    <row x14ac:dyDescent="0.25" r="117" customHeight="1" ht="17.25">
      <c r="A117" s="37"/>
      <c r="B117" s="2"/>
      <c r="C117" s="267" t="s">
        <v>10</v>
      </c>
      <c r="D117" s="267" t="s">
        <v>7</v>
      </c>
      <c r="E117" s="267" t="s">
        <v>368</v>
      </c>
      <c r="F117" s="267" t="s">
        <v>6</v>
      </c>
      <c r="G117" s="267" t="s">
        <v>4433</v>
      </c>
      <c r="H117" s="267" t="s">
        <v>76</v>
      </c>
      <c r="I117" s="267" t="s">
        <v>4536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9"/>
  <sheetViews>
    <sheetView workbookViewId="0"/>
  </sheetViews>
  <sheetFormatPr defaultRowHeight="15" x14ac:dyDescent="0.25"/>
  <cols>
    <col min="1" max="1" style="115" width="11.290714285714287" customWidth="1" bestFit="1"/>
    <col min="2" max="2" style="40" width="18.862142857142857" customWidth="1" bestFit="1"/>
    <col min="3" max="3" style="116" width="8.576428571428572" customWidth="1" bestFit="1"/>
    <col min="4" max="4" style="116" width="9.719285714285713" customWidth="1" bestFit="1"/>
    <col min="5" max="5" style="116" width="8.147857142857141" customWidth="1" bestFit="1"/>
    <col min="6" max="6" style="116" width="8.147857142857141" customWidth="1" bestFit="1"/>
    <col min="7" max="7" style="116" width="8.147857142857141" customWidth="1" bestFit="1"/>
    <col min="8" max="8" style="116" width="9.719285714285713" customWidth="1" bestFit="1"/>
    <col min="9" max="9" style="116" width="9.719285714285713" customWidth="1" bestFit="1"/>
    <col min="10" max="10" style="116" width="8.147857142857141" customWidth="1" bestFit="1"/>
    <col min="11" max="11" style="116" width="8.147857142857141" customWidth="1" bestFit="1"/>
    <col min="12" max="12" style="116" width="8.147857142857141" customWidth="1" bestFit="1"/>
    <col min="13" max="13" style="116" width="8.147857142857141" customWidth="1" bestFit="1"/>
    <col min="14" max="14" style="116" width="8.147857142857141" customWidth="1" bestFit="1"/>
    <col min="15" max="15" style="116" width="8.147857142857141" customWidth="1" bestFit="1"/>
    <col min="16" max="16" style="116" width="8.147857142857141" customWidth="1" bestFit="1"/>
    <col min="17" max="17" style="116" width="8.147857142857141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5"/>
      <c r="J1" s="3"/>
      <c r="K1" s="3"/>
      <c r="L1" s="3"/>
      <c r="M1" s="3"/>
      <c r="N1" s="3"/>
      <c r="O1" s="3"/>
      <c r="P1" s="3"/>
      <c r="Q1" s="3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5"/>
      <c r="J2" s="3"/>
      <c r="K2" s="3"/>
      <c r="L2" s="3"/>
      <c r="M2" s="3"/>
      <c r="N2" s="3"/>
      <c r="O2" s="3"/>
      <c r="P2" s="3"/>
      <c r="Q2" s="3"/>
    </row>
    <row x14ac:dyDescent="0.25" r="3" customHeight="1" ht="17.25">
      <c r="A3" s="1" t="s">
        <v>4428</v>
      </c>
      <c r="B3" s="2"/>
      <c r="C3" s="3"/>
      <c r="D3" s="3"/>
      <c r="E3" s="3"/>
      <c r="F3" s="3"/>
      <c r="G3" s="3"/>
      <c r="H3" s="3"/>
      <c r="I3" s="5"/>
      <c r="J3" s="3"/>
      <c r="K3" s="3"/>
      <c r="L3" s="3"/>
      <c r="M3" s="3"/>
      <c r="N3" s="3"/>
      <c r="O3" s="3"/>
      <c r="P3" s="3"/>
      <c r="Q3" s="3"/>
    </row>
    <row x14ac:dyDescent="0.25" r="4" customHeight="1" ht="17.25">
      <c r="A4" s="1" t="s">
        <v>4484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x14ac:dyDescent="0.25" r="5" customHeight="1" ht="17.25">
      <c r="A5" s="38"/>
      <c r="B5" s="18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</row>
    <row x14ac:dyDescent="0.25" r="6" customHeight="1" ht="17.25">
      <c r="A6" s="231" t="s">
        <v>4</v>
      </c>
      <c r="B6" s="232" t="s">
        <v>5</v>
      </c>
      <c r="C6" s="267" t="s">
        <v>840</v>
      </c>
      <c r="D6" s="267" t="s">
        <v>10</v>
      </c>
      <c r="E6" s="267" t="s">
        <v>7</v>
      </c>
      <c r="F6" s="267" t="s">
        <v>8</v>
      </c>
      <c r="G6" s="267" t="s">
        <v>1448</v>
      </c>
      <c r="H6" s="267" t="s">
        <v>368</v>
      </c>
      <c r="I6" s="267" t="s">
        <v>6</v>
      </c>
      <c r="J6" s="267" t="s">
        <v>358</v>
      </c>
      <c r="K6" s="267" t="s">
        <v>4433</v>
      </c>
      <c r="L6" s="267" t="s">
        <v>76</v>
      </c>
      <c r="M6" s="267" t="s">
        <v>4328</v>
      </c>
      <c r="N6" s="267" t="s">
        <v>75</v>
      </c>
      <c r="O6" s="267" t="s">
        <v>4327</v>
      </c>
      <c r="P6" s="267" t="s">
        <v>649</v>
      </c>
      <c r="Q6" s="267" t="s">
        <v>33</v>
      </c>
    </row>
    <row x14ac:dyDescent="0.25" r="7" customHeight="1" ht="17.25">
      <c r="A7" s="100" t="s">
        <v>4485</v>
      </c>
      <c r="B7" s="101" t="s">
        <v>4486</v>
      </c>
      <c r="C7" s="120"/>
      <c r="D7" s="102">
        <v>128</v>
      </c>
      <c r="E7" s="102">
        <v>261</v>
      </c>
      <c r="F7" s="102">
        <v>130</v>
      </c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</row>
    <row x14ac:dyDescent="0.25" r="8" customHeight="1" ht="17.25">
      <c r="A8" s="261" t="s">
        <v>4487</v>
      </c>
      <c r="B8" s="262" t="s">
        <v>4488</v>
      </c>
      <c r="C8" s="206">
        <v>75</v>
      </c>
      <c r="D8" s="205"/>
      <c r="E8" s="205"/>
      <c r="F8" s="206">
        <v>75</v>
      </c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</row>
    <row x14ac:dyDescent="0.25" r="9" customHeight="1" ht="17.25">
      <c r="A9" s="21" t="s">
        <v>4489</v>
      </c>
      <c r="B9" s="22"/>
      <c r="C9" s="23">
        <f>SUM(C7:C8)</f>
      </c>
      <c r="D9" s="23">
        <f>SUM(D7:D8)</f>
      </c>
      <c r="E9" s="23">
        <f>SUM(E7:E8)</f>
      </c>
      <c r="F9" s="23">
        <f>SUM(F7:F8)</f>
      </c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</row>
    <row x14ac:dyDescent="0.25" r="10" customHeight="1" ht="17.25">
      <c r="A10" s="100"/>
      <c r="B10" s="101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</row>
    <row x14ac:dyDescent="0.25" r="11" customHeight="1" ht="17.25">
      <c r="A11" s="21" t="s">
        <v>4490</v>
      </c>
      <c r="B11" s="22"/>
      <c r="C11" s="23">
        <f>SUM(C9:C10)</f>
      </c>
      <c r="D11" s="23">
        <f>SUM(D9:D10)</f>
      </c>
      <c r="E11" s="23">
        <f>SUM(E9:E10)</f>
      </c>
      <c r="F11" s="23">
        <f>SUM(F9:F10)</f>
      </c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</row>
    <row x14ac:dyDescent="0.25" r="12" customHeight="1" ht="17.25">
      <c r="A12" s="100" t="s">
        <v>4491</v>
      </c>
      <c r="B12" s="101" t="s">
        <v>4492</v>
      </c>
      <c r="C12" s="120"/>
      <c r="D12" s="120"/>
      <c r="E12" s="102">
        <v>71</v>
      </c>
      <c r="F12" s="120"/>
      <c r="G12" s="120"/>
      <c r="H12" s="102">
        <v>19</v>
      </c>
      <c r="I12" s="120"/>
      <c r="J12" s="102">
        <v>124</v>
      </c>
      <c r="K12" s="102">
        <v>230</v>
      </c>
      <c r="L12" s="120"/>
      <c r="M12" s="120"/>
      <c r="N12" s="120"/>
      <c r="O12" s="120"/>
      <c r="P12" s="120"/>
      <c r="Q12" s="120"/>
    </row>
    <row x14ac:dyDescent="0.25" r="13" customHeight="1" ht="17.25">
      <c r="A13" s="65" t="s">
        <v>4493</v>
      </c>
      <c r="B13" s="66" t="s">
        <v>4494</v>
      </c>
      <c r="C13" s="67"/>
      <c r="D13" s="67"/>
      <c r="E13" s="207">
        <v>380</v>
      </c>
      <c r="F13" s="207">
        <v>104</v>
      </c>
      <c r="G13" s="67"/>
      <c r="H13" s="207">
        <v>260</v>
      </c>
      <c r="I13" s="67"/>
      <c r="J13" s="207">
        <v>104</v>
      </c>
      <c r="K13" s="207">
        <v>260</v>
      </c>
      <c r="L13" s="67"/>
      <c r="M13" s="67"/>
      <c r="N13" s="207">
        <v>52</v>
      </c>
      <c r="O13" s="67"/>
      <c r="P13" s="67"/>
      <c r="Q13" s="207">
        <v>100</v>
      </c>
    </row>
    <row x14ac:dyDescent="0.25" r="14" customHeight="1" ht="17.25">
      <c r="A14" s="65" t="s">
        <v>4495</v>
      </c>
      <c r="B14" s="66" t="s">
        <v>4496</v>
      </c>
      <c r="C14" s="67"/>
      <c r="D14" s="67"/>
      <c r="E14" s="207">
        <v>5</v>
      </c>
      <c r="F14" s="67"/>
      <c r="G14" s="67"/>
      <c r="H14" s="67"/>
      <c r="I14" s="67"/>
      <c r="J14" s="67"/>
      <c r="K14" s="207">
        <v>260</v>
      </c>
      <c r="L14" s="207">
        <v>77</v>
      </c>
      <c r="M14" s="67"/>
      <c r="N14" s="67"/>
      <c r="O14" s="67"/>
      <c r="P14" s="67"/>
      <c r="Q14" s="67"/>
    </row>
    <row x14ac:dyDescent="0.25" r="15" customHeight="1" ht="17.25">
      <c r="A15" s="21" t="s">
        <v>4497</v>
      </c>
      <c r="B15" s="22"/>
      <c r="C15" s="23">
        <f>SUM(C11:C14)</f>
      </c>
      <c r="D15" s="23">
        <f>SUM(D11:D14)</f>
      </c>
      <c r="E15" s="23">
        <f>SUM(E11:E14)</f>
      </c>
      <c r="F15" s="23">
        <f>SUM(F11:F14)</f>
      </c>
      <c r="G15" s="112"/>
      <c r="H15" s="23">
        <f>SUM(H11:H14)</f>
      </c>
      <c r="I15" s="112"/>
      <c r="J15" s="23">
        <f>SUM(J11:J14)</f>
      </c>
      <c r="K15" s="23">
        <f>SUM(K11:K14)</f>
      </c>
      <c r="L15" s="23">
        <f>SUM(L11:L14)</f>
      </c>
      <c r="M15" s="112"/>
      <c r="N15" s="23">
        <f>SUM(N11:N14)</f>
      </c>
      <c r="O15" s="112"/>
      <c r="P15" s="112"/>
      <c r="Q15" s="23">
        <f>SUM(Q11:Q14)</f>
      </c>
    </row>
    <row x14ac:dyDescent="0.25" r="16" customHeight="1" ht="17.25">
      <c r="A16" s="65">
        <v>42434</v>
      </c>
      <c r="B16" s="66" t="s">
        <v>4498</v>
      </c>
      <c r="C16" s="67"/>
      <c r="D16" s="67"/>
      <c r="E16" s="207">
        <v>227</v>
      </c>
      <c r="F16" s="67"/>
      <c r="G16" s="207">
        <v>100</v>
      </c>
      <c r="H16" s="207">
        <v>55</v>
      </c>
      <c r="I16" s="207">
        <v>100</v>
      </c>
      <c r="J16" s="207">
        <v>204</v>
      </c>
      <c r="K16" s="207">
        <v>204</v>
      </c>
      <c r="L16" s="67"/>
      <c r="M16" s="67"/>
      <c r="N16" s="67"/>
      <c r="O16" s="67"/>
      <c r="P16" s="67"/>
      <c r="Q16" s="207">
        <v>200</v>
      </c>
    </row>
    <row x14ac:dyDescent="0.25" r="17" customHeight="1" ht="17.25">
      <c r="A17" s="65" t="s">
        <v>4499</v>
      </c>
      <c r="B17" s="66" t="s">
        <v>4500</v>
      </c>
      <c r="C17" s="67"/>
      <c r="D17" s="67"/>
      <c r="E17" s="207">
        <v>200</v>
      </c>
      <c r="F17" s="67"/>
      <c r="G17" s="67"/>
      <c r="H17" s="207">
        <v>200</v>
      </c>
      <c r="I17" s="207">
        <v>100</v>
      </c>
      <c r="J17" s="207">
        <v>300</v>
      </c>
      <c r="K17" s="207">
        <v>100</v>
      </c>
      <c r="L17" s="67"/>
      <c r="M17" s="67"/>
      <c r="N17" s="67"/>
      <c r="O17" s="67"/>
      <c r="P17" s="67"/>
      <c r="Q17" s="67"/>
    </row>
    <row x14ac:dyDescent="0.25" r="18" customHeight="1" ht="17.25">
      <c r="A18" s="21" t="s">
        <v>4501</v>
      </c>
      <c r="B18" s="22"/>
      <c r="C18" s="23">
        <f>SUM(C15:C17)</f>
      </c>
      <c r="D18" s="23">
        <f>SUM(D15:D17)</f>
      </c>
      <c r="E18" s="23">
        <f>SUM(E15:E17)</f>
      </c>
      <c r="F18" s="23">
        <f>SUM(F15:F17)</f>
      </c>
      <c r="G18" s="23">
        <f>SUM(G15:G17)</f>
      </c>
      <c r="H18" s="23">
        <f>SUM(H15:H17)</f>
      </c>
      <c r="I18" s="23">
        <f>SUM(I15:I17)</f>
      </c>
      <c r="J18" s="23">
        <f>SUM(J15:J17)</f>
      </c>
      <c r="K18" s="23">
        <f>SUM(K15:K17)</f>
      </c>
      <c r="L18" s="23">
        <f>SUM(L15:L17)</f>
      </c>
      <c r="M18" s="112"/>
      <c r="N18" s="23">
        <f>SUM(N15:N17)</f>
      </c>
      <c r="O18" s="112"/>
      <c r="P18" s="112"/>
      <c r="Q18" s="23">
        <f>SUM(Q15:Q17)</f>
      </c>
    </row>
    <row x14ac:dyDescent="0.25" r="19" customHeight="1" ht="17.25">
      <c r="A19" s="65">
        <v>42619</v>
      </c>
      <c r="B19" s="66" t="s">
        <v>2153</v>
      </c>
      <c r="C19" s="67"/>
      <c r="D19" s="67"/>
      <c r="E19" s="207">
        <v>-330</v>
      </c>
      <c r="F19" s="67"/>
      <c r="G19" s="67"/>
      <c r="H19" s="207">
        <v>-20</v>
      </c>
      <c r="I19" s="207">
        <v>-115</v>
      </c>
      <c r="J19" s="67"/>
      <c r="K19" s="67"/>
      <c r="L19" s="67"/>
      <c r="M19" s="67"/>
      <c r="N19" s="67"/>
      <c r="O19" s="67"/>
      <c r="P19" s="67"/>
      <c r="Q19" s="67"/>
    </row>
    <row x14ac:dyDescent="0.25" r="20" customHeight="1" ht="17.25">
      <c r="A20" s="21" t="s">
        <v>4502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3">
        <f>SUM(K18:K19)</f>
      </c>
      <c r="L20" s="23">
        <f>SUM(L18:L19)</f>
      </c>
      <c r="M20" s="112"/>
      <c r="N20" s="23">
        <f>SUM(N18:N19)</f>
      </c>
      <c r="O20" s="112"/>
      <c r="P20" s="112"/>
      <c r="Q20" s="23">
        <f>SUM(Q18:Q19)</f>
      </c>
    </row>
    <row x14ac:dyDescent="0.25" r="21" customHeight="1" ht="17.25">
      <c r="A21" s="65"/>
      <c r="B21" s="66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</row>
    <row x14ac:dyDescent="0.25" r="22" customHeight="1" ht="17.25">
      <c r="A22" s="21" t="s">
        <v>4503</v>
      </c>
      <c r="B22" s="22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23">
        <f>SUM(L20:L21)</f>
      </c>
      <c r="M22" s="112"/>
      <c r="N22" s="23">
        <f>SUM(N20:N21)</f>
      </c>
      <c r="O22" s="112"/>
      <c r="P22" s="112"/>
      <c r="Q22" s="23">
        <f>SUM(Q20:Q21)</f>
      </c>
    </row>
    <row x14ac:dyDescent="0.25" r="23" customHeight="1" ht="17.25">
      <c r="A23" s="65"/>
      <c r="B23" s="66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</row>
    <row x14ac:dyDescent="0.25" r="24" customHeight="1" ht="17.25">
      <c r="A24" s="21" t="s">
        <v>4504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112"/>
      <c r="N24" s="23">
        <f>SUM(N22:N23)</f>
      </c>
      <c r="O24" s="112"/>
      <c r="P24" s="112"/>
      <c r="Q24" s="23">
        <f>SUM(Q22:Q23)</f>
      </c>
    </row>
    <row x14ac:dyDescent="0.25" r="25" customHeight="1" ht="17.25">
      <c r="A25" s="65">
        <v>42530</v>
      </c>
      <c r="B25" s="66" t="s">
        <v>4505</v>
      </c>
      <c r="C25" s="67"/>
      <c r="D25" s="67"/>
      <c r="E25" s="207">
        <v>400</v>
      </c>
      <c r="F25" s="67"/>
      <c r="G25" s="67"/>
      <c r="H25" s="207">
        <v>100</v>
      </c>
      <c r="I25" s="207">
        <v>250</v>
      </c>
      <c r="J25" s="207">
        <v>300</v>
      </c>
      <c r="K25" s="207">
        <v>700</v>
      </c>
      <c r="L25" s="67"/>
      <c r="M25" s="67"/>
      <c r="N25" s="67"/>
      <c r="O25" s="67"/>
      <c r="P25" s="207">
        <v>10</v>
      </c>
      <c r="Q25" s="207">
        <v>200</v>
      </c>
    </row>
    <row x14ac:dyDescent="0.25" r="26" customHeight="1" ht="17.25">
      <c r="A26" s="65">
        <v>42622</v>
      </c>
      <c r="B26" s="66" t="s">
        <v>4506</v>
      </c>
      <c r="C26" s="67"/>
      <c r="D26" s="207">
        <v>36</v>
      </c>
      <c r="E26" s="67"/>
      <c r="F26" s="207">
        <v>100</v>
      </c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</row>
    <row x14ac:dyDescent="0.25" r="27" customHeight="1" ht="17.25">
      <c r="A27" s="65">
        <v>42652</v>
      </c>
      <c r="B27" s="66" t="s">
        <v>4507</v>
      </c>
      <c r="C27" s="67"/>
      <c r="D27" s="207">
        <v>164</v>
      </c>
      <c r="E27" s="67"/>
      <c r="F27" s="67"/>
      <c r="G27" s="67"/>
      <c r="H27" s="67"/>
      <c r="I27" s="67"/>
      <c r="J27" s="67"/>
      <c r="K27" s="67"/>
      <c r="L27" s="207">
        <v>50</v>
      </c>
      <c r="M27" s="67"/>
      <c r="N27" s="207">
        <v>50</v>
      </c>
      <c r="O27" s="67"/>
      <c r="P27" s="67"/>
      <c r="Q27" s="67"/>
    </row>
    <row x14ac:dyDescent="0.25" r="28" customHeight="1" ht="17.25">
      <c r="A28" s="21" t="s">
        <v>4508</v>
      </c>
      <c r="B28" s="22"/>
      <c r="C28" s="23">
        <f>SUM(C24:C27)</f>
      </c>
      <c r="D28" s="23">
        <f>SUM(D24:D27)</f>
      </c>
      <c r="E28" s="23">
        <f>SUM(E24:E27)</f>
      </c>
      <c r="F28" s="23">
        <f>SUM(F24:F27)</f>
      </c>
      <c r="G28" s="23">
        <f>SUM(G24:G27)</f>
      </c>
      <c r="H28" s="23">
        <f>SUM(H24:H27)</f>
      </c>
      <c r="I28" s="23">
        <f>SUM(I24:I27)</f>
      </c>
      <c r="J28" s="23">
        <f>SUM(J24:J27)</f>
      </c>
      <c r="K28" s="23">
        <f>SUM(K24:K27)</f>
      </c>
      <c r="L28" s="23">
        <f>SUM(L24:L27)</f>
      </c>
      <c r="M28" s="112"/>
      <c r="N28" s="23">
        <f>SUM(N24:N27)</f>
      </c>
      <c r="O28" s="112"/>
      <c r="P28" s="23">
        <f>SUM(P24:P27)</f>
      </c>
      <c r="Q28" s="23">
        <f>SUM(Q24:Q27)</f>
      </c>
    </row>
    <row x14ac:dyDescent="0.25" r="29" customHeight="1" ht="17.25">
      <c r="A29" s="65" t="s">
        <v>4509</v>
      </c>
      <c r="B29" s="66" t="s">
        <v>14</v>
      </c>
      <c r="C29" s="67"/>
      <c r="D29" s="207">
        <v>-64</v>
      </c>
      <c r="E29" s="67"/>
      <c r="F29" s="207">
        <v>-100</v>
      </c>
      <c r="G29" s="67"/>
      <c r="H29" s="207">
        <v>-90</v>
      </c>
      <c r="I29" s="207">
        <v>-60</v>
      </c>
      <c r="J29" s="207">
        <v>-104</v>
      </c>
      <c r="K29" s="207">
        <v>-300</v>
      </c>
      <c r="L29" s="67"/>
      <c r="M29" s="67"/>
      <c r="N29" s="67"/>
      <c r="O29" s="67"/>
      <c r="P29" s="67"/>
      <c r="Q29" s="207">
        <v>-100</v>
      </c>
    </row>
    <row x14ac:dyDescent="0.25" r="30" customHeight="1" ht="17.25">
      <c r="A30" s="203" t="s">
        <v>4510</v>
      </c>
      <c r="B30" s="204" t="s">
        <v>14</v>
      </c>
      <c r="C30" s="205"/>
      <c r="D30" s="205"/>
      <c r="E30" s="206">
        <v>-250</v>
      </c>
      <c r="F30" s="205"/>
      <c r="G30" s="205"/>
      <c r="H30" s="206">
        <v>-115</v>
      </c>
      <c r="I30" s="206">
        <v>-50</v>
      </c>
      <c r="J30" s="205"/>
      <c r="K30" s="206">
        <v>-217</v>
      </c>
      <c r="L30" s="205"/>
      <c r="M30" s="205"/>
      <c r="N30" s="205"/>
      <c r="O30" s="205"/>
      <c r="P30" s="205"/>
      <c r="Q30" s="206">
        <v>-130</v>
      </c>
    </row>
    <row x14ac:dyDescent="0.25" r="31" customHeight="1" ht="17.25">
      <c r="A31" s="21" t="s">
        <v>4511</v>
      </c>
      <c r="B31" s="22"/>
      <c r="C31" s="23">
        <f>SUM(C28:C30)</f>
      </c>
      <c r="D31" s="23">
        <f>SUM(D28:D30)</f>
      </c>
      <c r="E31" s="23">
        <f>SUM(E28:E30)</f>
      </c>
      <c r="F31" s="23">
        <f>SUM(F28:F30)</f>
      </c>
      <c r="G31" s="23">
        <f>SUM(G28:G30)</f>
      </c>
      <c r="H31" s="23">
        <f>SUM(H28:H30)</f>
      </c>
      <c r="I31" s="23">
        <f>SUM(I28:I30)</f>
      </c>
      <c r="J31" s="23">
        <f>SUM(J28:J30)</f>
      </c>
      <c r="K31" s="23">
        <f>SUM(K28:K30)</f>
      </c>
      <c r="L31" s="23">
        <f>SUM(L28:L30)</f>
      </c>
      <c r="M31" s="112"/>
      <c r="N31" s="23">
        <f>SUM(N28:N30)</f>
      </c>
      <c r="O31" s="112"/>
      <c r="P31" s="23">
        <f>SUM(P28:P30)</f>
      </c>
      <c r="Q31" s="23">
        <f>SUM(Q28:Q30)</f>
      </c>
    </row>
    <row x14ac:dyDescent="0.25" r="32" customHeight="1" ht="17.25">
      <c r="A32" s="65">
        <v>42411</v>
      </c>
      <c r="B32" s="66" t="s">
        <v>14</v>
      </c>
      <c r="C32" s="67"/>
      <c r="D32" s="207">
        <v>-41</v>
      </c>
      <c r="E32" s="207">
        <v>-250</v>
      </c>
      <c r="F32" s="67"/>
      <c r="G32" s="67"/>
      <c r="H32" s="207">
        <v>-134</v>
      </c>
      <c r="I32" s="67"/>
      <c r="J32" s="67"/>
      <c r="K32" s="207">
        <v>-29</v>
      </c>
      <c r="L32" s="67"/>
      <c r="M32" s="67"/>
      <c r="N32" s="207">
        <v>-10</v>
      </c>
      <c r="O32" s="67"/>
      <c r="P32" s="67"/>
      <c r="Q32" s="67"/>
    </row>
    <row x14ac:dyDescent="0.25" r="33" customHeight="1" ht="17.25">
      <c r="A33" s="65">
        <v>42593</v>
      </c>
      <c r="B33" s="66" t="s">
        <v>14</v>
      </c>
      <c r="C33" s="67"/>
      <c r="D33" s="207">
        <v>-49</v>
      </c>
      <c r="E33" s="67"/>
      <c r="F33" s="67"/>
      <c r="G33" s="67"/>
      <c r="H33" s="207">
        <v>-97</v>
      </c>
      <c r="I33" s="207">
        <v>-32</v>
      </c>
      <c r="J33" s="67"/>
      <c r="K33" s="207">
        <v>-28</v>
      </c>
      <c r="L33" s="67"/>
      <c r="M33" s="67"/>
      <c r="N33" s="67"/>
      <c r="O33" s="67"/>
      <c r="P33" s="67"/>
      <c r="Q33" s="67"/>
    </row>
    <row x14ac:dyDescent="0.25" r="34" customHeight="1" ht="17.25">
      <c r="A34" s="65">
        <v>42685</v>
      </c>
      <c r="B34" s="66" t="s">
        <v>14</v>
      </c>
      <c r="C34" s="207">
        <v>-29</v>
      </c>
      <c r="D34" s="207">
        <v>-63</v>
      </c>
      <c r="E34" s="207">
        <v>-208</v>
      </c>
      <c r="F34" s="67"/>
      <c r="G34" s="67"/>
      <c r="H34" s="207">
        <v>-53</v>
      </c>
      <c r="I34" s="207">
        <v>-87</v>
      </c>
      <c r="J34" s="67"/>
      <c r="K34" s="207">
        <v>-69</v>
      </c>
      <c r="L34" s="207">
        <v>-31</v>
      </c>
      <c r="M34" s="67"/>
      <c r="N34" s="207">
        <v>-18</v>
      </c>
      <c r="O34" s="67"/>
      <c r="P34" s="207">
        <v>-1</v>
      </c>
      <c r="Q34" s="67"/>
    </row>
    <row x14ac:dyDescent="0.25" r="35" customHeight="1" ht="17.25">
      <c r="A35" s="21" t="s">
        <v>4512</v>
      </c>
      <c r="B35" s="22"/>
      <c r="C35" s="23">
        <f>SUM(C31:C34)</f>
      </c>
      <c r="D35" s="23">
        <f>SUM(D31:D34)</f>
      </c>
      <c r="E35" s="23">
        <f>SUM(E31:E34)</f>
      </c>
      <c r="F35" s="23">
        <f>SUM(F31:F34)</f>
      </c>
      <c r="G35" s="23">
        <f>SUM(G31:G34)</f>
      </c>
      <c r="H35" s="23">
        <f>SUM(H31:H34)</f>
      </c>
      <c r="I35" s="23">
        <f>SUM(I31:I34)</f>
      </c>
      <c r="J35" s="23">
        <f>SUM(J31:J34)</f>
      </c>
      <c r="K35" s="23">
        <f>SUM(K31:K34)</f>
      </c>
      <c r="L35" s="23">
        <f>SUM(L31:L34)</f>
      </c>
      <c r="M35" s="112"/>
      <c r="N35" s="23">
        <f>SUM(N31:N34)</f>
      </c>
      <c r="O35" s="112"/>
      <c r="P35" s="23">
        <f>SUM(P31:P34)</f>
      </c>
      <c r="Q35" s="23">
        <f>SUM(Q31:Q34)</f>
      </c>
    </row>
    <row x14ac:dyDescent="0.25" r="36" customHeight="1" ht="17.25">
      <c r="A36" s="65" t="s">
        <v>4513</v>
      </c>
      <c r="B36" s="66" t="s">
        <v>14</v>
      </c>
      <c r="C36" s="67"/>
      <c r="D36" s="207">
        <v>-21</v>
      </c>
      <c r="E36" s="207">
        <v>-75</v>
      </c>
      <c r="F36" s="207">
        <v>-53</v>
      </c>
      <c r="G36" s="67"/>
      <c r="H36" s="67"/>
      <c r="I36" s="207">
        <v>-45</v>
      </c>
      <c r="J36" s="207">
        <v>-200</v>
      </c>
      <c r="K36" s="207">
        <v>-19</v>
      </c>
      <c r="L36" s="67"/>
      <c r="M36" s="67"/>
      <c r="N36" s="207">
        <v>-16</v>
      </c>
      <c r="O36" s="67"/>
      <c r="P36" s="67"/>
      <c r="Q36" s="207">
        <v>-50</v>
      </c>
    </row>
    <row x14ac:dyDescent="0.25" r="37" customHeight="1" ht="17.25">
      <c r="A37" s="21" t="s">
        <v>4514</v>
      </c>
      <c r="B37" s="22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23">
        <f>SUM(J35:J36)</f>
      </c>
      <c r="K37" s="23">
        <f>SUM(K35:K36)</f>
      </c>
      <c r="L37" s="23">
        <f>SUM(L35:L36)</f>
      </c>
      <c r="M37" s="112"/>
      <c r="N37" s="23">
        <f>SUM(N35:N36)</f>
      </c>
      <c r="O37" s="112"/>
      <c r="P37" s="23">
        <f>SUM(P35:P36)</f>
      </c>
      <c r="Q37" s="23">
        <f>SUM(Q35:Q36)</f>
      </c>
    </row>
    <row x14ac:dyDescent="0.25" r="38" customHeight="1" ht="17.25">
      <c r="A38" s="33">
        <v>43009</v>
      </c>
      <c r="B38" s="34" t="s">
        <v>14</v>
      </c>
      <c r="C38" s="35"/>
      <c r="D38" s="19">
        <v>-24</v>
      </c>
      <c r="E38" s="35"/>
      <c r="F38" s="35"/>
      <c r="G38" s="35"/>
      <c r="H38" s="19">
        <v>-40</v>
      </c>
      <c r="I38" s="19">
        <v>-51</v>
      </c>
      <c r="J38" s="35"/>
      <c r="K38" s="19">
        <v>-5</v>
      </c>
      <c r="L38" s="35"/>
      <c r="M38" s="35"/>
      <c r="N38" s="35"/>
      <c r="O38" s="35"/>
      <c r="P38" s="35"/>
      <c r="Q38" s="35"/>
    </row>
    <row x14ac:dyDescent="0.25" r="39" customHeight="1" ht="17.25">
      <c r="A39" s="15" t="s">
        <v>4515</v>
      </c>
      <c r="B39" s="16" t="s">
        <v>14</v>
      </c>
      <c r="C39" s="36"/>
      <c r="D39" s="17">
        <v>-21</v>
      </c>
      <c r="E39" s="17">
        <v>-91</v>
      </c>
      <c r="F39" s="17">
        <v>-33</v>
      </c>
      <c r="G39" s="17">
        <v>-32</v>
      </c>
      <c r="H39" s="17">
        <v>-12</v>
      </c>
      <c r="I39" s="17">
        <v>-18</v>
      </c>
      <c r="J39" s="17">
        <v>-221</v>
      </c>
      <c r="K39" s="17">
        <v>-300</v>
      </c>
      <c r="L39" s="17">
        <v>-12</v>
      </c>
      <c r="M39" s="36"/>
      <c r="N39" s="17">
        <v>-39</v>
      </c>
      <c r="O39" s="36"/>
      <c r="P39" s="17">
        <v>-4</v>
      </c>
      <c r="Q39" s="17">
        <v>-220</v>
      </c>
    </row>
    <row x14ac:dyDescent="0.25" r="40" customHeight="1" ht="17.25">
      <c r="A40" s="21" t="s">
        <v>4516</v>
      </c>
      <c r="B40" s="22"/>
      <c r="C40" s="23">
        <f>SUM(C37:C39)</f>
      </c>
      <c r="D40" s="23">
        <f>SUM(D37:D39)</f>
      </c>
      <c r="E40" s="23">
        <f>SUM(E37:E39)</f>
      </c>
      <c r="F40" s="23">
        <f>SUM(F37:F39)</f>
      </c>
      <c r="G40" s="23">
        <f>SUM(G37:G39)</f>
      </c>
      <c r="H40" s="23">
        <f>SUM(H37:H39)</f>
      </c>
      <c r="I40" s="23">
        <f>SUM(I37:I39)</f>
      </c>
      <c r="J40" s="23">
        <f>SUM(J37:J39)</f>
      </c>
      <c r="K40" s="23">
        <f>SUM(K37:K39)</f>
      </c>
      <c r="L40" s="23">
        <f>SUM(L37:L39)</f>
      </c>
      <c r="M40" s="112"/>
      <c r="N40" s="23">
        <f>SUM(N37:N39)</f>
      </c>
      <c r="O40" s="112"/>
      <c r="P40" s="23">
        <f>SUM(P37:P39)</f>
      </c>
      <c r="Q40" s="23">
        <f>SUM(Q37:Q39)</f>
      </c>
    </row>
    <row x14ac:dyDescent="0.25" r="41" customHeight="1" ht="17.25">
      <c r="A41" s="15">
        <v>42888</v>
      </c>
      <c r="B41" s="16" t="s">
        <v>14</v>
      </c>
      <c r="C41" s="17">
        <v>-36</v>
      </c>
      <c r="D41" s="17">
        <v>-15</v>
      </c>
      <c r="E41" s="17">
        <v>-109</v>
      </c>
      <c r="F41" s="36"/>
      <c r="G41" s="36"/>
      <c r="H41" s="17">
        <v>-7</v>
      </c>
      <c r="I41" s="36"/>
      <c r="J41" s="36"/>
      <c r="K41" s="17">
        <v>-2</v>
      </c>
      <c r="L41" s="17">
        <v>-26</v>
      </c>
      <c r="M41" s="36"/>
      <c r="N41" s="17">
        <v>-8</v>
      </c>
      <c r="O41" s="36"/>
      <c r="P41" s="17">
        <v>-1</v>
      </c>
      <c r="Q41" s="36"/>
    </row>
    <row x14ac:dyDescent="0.25" r="42" customHeight="1" ht="17.25">
      <c r="A42" s="21" t="s">
        <v>4517</v>
      </c>
      <c r="B42" s="22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  <c r="J42" s="23">
        <f>SUM(J40:J41)</f>
      </c>
      <c r="K42" s="23">
        <f>SUM(K40:K41)</f>
      </c>
      <c r="L42" s="23">
        <f>SUM(L40:L41)</f>
      </c>
      <c r="M42" s="112"/>
      <c r="N42" s="23">
        <f>SUM(N40:N41)</f>
      </c>
      <c r="O42" s="112"/>
      <c r="P42" s="23">
        <f>SUM(P40:P41)</f>
      </c>
      <c r="Q42" s="23">
        <f>SUM(Q40:Q41)</f>
      </c>
    </row>
    <row x14ac:dyDescent="0.25" r="43" customHeight="1" ht="17.25">
      <c r="A43" s="15">
        <v>42769</v>
      </c>
      <c r="B43" s="16" t="s">
        <v>14</v>
      </c>
      <c r="C43" s="36"/>
      <c r="D43" s="17">
        <v>-15</v>
      </c>
      <c r="E43" s="17">
        <v>-34</v>
      </c>
      <c r="F43" s="36"/>
      <c r="G43" s="17">
        <v>-5</v>
      </c>
      <c r="H43" s="17">
        <v>-16</v>
      </c>
      <c r="I43" s="36"/>
      <c r="J43" s="17">
        <v>-7</v>
      </c>
      <c r="K43" s="17">
        <v>-75</v>
      </c>
      <c r="L43" s="36"/>
      <c r="M43" s="36"/>
      <c r="N43" s="36"/>
      <c r="O43" s="36"/>
      <c r="P43" s="36"/>
      <c r="Q43" s="36"/>
    </row>
    <row x14ac:dyDescent="0.25" r="44" customHeight="1" ht="17.25">
      <c r="A44" s="21" t="s">
        <v>4518</v>
      </c>
      <c r="B44" s="22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23">
        <f>SUM(I42:I43)</f>
      </c>
      <c r="J44" s="23">
        <f>SUM(J42:J43)</f>
      </c>
      <c r="K44" s="23">
        <f>SUM(K42:K43)</f>
      </c>
      <c r="L44" s="23">
        <f>SUM(L42:L43)</f>
      </c>
      <c r="M44" s="112"/>
      <c r="N44" s="23">
        <f>SUM(N42:N43)</f>
      </c>
      <c r="O44" s="112"/>
      <c r="P44" s="23">
        <f>SUM(P42:P43)</f>
      </c>
      <c r="Q44" s="23">
        <f>SUM(Q42:Q43)</f>
      </c>
    </row>
    <row x14ac:dyDescent="0.25" r="45" customHeight="1" ht="17.25">
      <c r="A45" s="15"/>
      <c r="B45" s="1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</row>
    <row x14ac:dyDescent="0.25" r="46" customHeight="1" ht="17.25">
      <c r="A46" s="21" t="s">
        <v>4519</v>
      </c>
      <c r="B46" s="22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23">
        <f>SUM(I44:I45)</f>
      </c>
      <c r="J46" s="23">
        <f>SUM(J44:J45)</f>
      </c>
      <c r="K46" s="23">
        <f>SUM(K44:K45)</f>
      </c>
      <c r="L46" s="23">
        <f>SUM(L44:L45)</f>
      </c>
      <c r="M46" s="112"/>
      <c r="N46" s="23">
        <f>SUM(N44:N45)</f>
      </c>
      <c r="O46" s="112"/>
      <c r="P46" s="23">
        <f>SUM(P44:P45)</f>
      </c>
      <c r="Q46" s="23">
        <f>SUM(Q44:Q45)</f>
      </c>
    </row>
    <row x14ac:dyDescent="0.25" r="47" customHeight="1" ht="17.25">
      <c r="A47" s="15"/>
      <c r="B47" s="1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</row>
    <row x14ac:dyDescent="0.25" r="48" customHeight="1" ht="17.25">
      <c r="A48" s="21" t="s">
        <v>4520</v>
      </c>
      <c r="B48" s="22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23">
        <f>SUM(I46:I47)</f>
      </c>
      <c r="J48" s="23">
        <f>SUM(J46:J47)</f>
      </c>
      <c r="K48" s="23">
        <f>SUM(K46:K47)</f>
      </c>
      <c r="L48" s="23">
        <f>SUM(L46:L47)</f>
      </c>
      <c r="M48" s="112"/>
      <c r="N48" s="23">
        <f>SUM(N46:N47)</f>
      </c>
      <c r="O48" s="112"/>
      <c r="P48" s="23">
        <f>SUM(P46:P47)</f>
      </c>
      <c r="Q48" s="23">
        <f>SUM(Q46:Q47)</f>
      </c>
    </row>
    <row x14ac:dyDescent="0.25" r="49" customHeight="1" ht="17.25">
      <c r="A49" s="15"/>
      <c r="B49" s="1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</row>
    <row x14ac:dyDescent="0.25" r="50" customHeight="1" ht="17.25">
      <c r="A50" s="21" t="s">
        <v>4521</v>
      </c>
      <c r="B50" s="22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23">
        <f>SUM(I48:I49)</f>
      </c>
      <c r="J50" s="23">
        <f>SUM(J48:J49)</f>
      </c>
      <c r="K50" s="23">
        <f>SUM(K48:K49)</f>
      </c>
      <c r="L50" s="23">
        <f>SUM(L48:L49)</f>
      </c>
      <c r="M50" s="112"/>
      <c r="N50" s="23">
        <f>SUM(N48:N49)</f>
      </c>
      <c r="O50" s="112"/>
      <c r="P50" s="23">
        <f>SUM(P48:P49)</f>
      </c>
      <c r="Q50" s="23">
        <f>SUM(Q48:Q49)</f>
      </c>
    </row>
    <row x14ac:dyDescent="0.25" r="51" customHeight="1" ht="17.25">
      <c r="A51" s="15"/>
      <c r="B51" s="1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</row>
    <row x14ac:dyDescent="0.25" r="52" customHeight="1" ht="17.25">
      <c r="A52" s="21" t="s">
        <v>4522</v>
      </c>
      <c r="B52" s="22"/>
      <c r="C52" s="23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3">
        <f>SUM(H50:H51)</f>
      </c>
      <c r="I52" s="23">
        <f>SUM(I50:I51)</f>
      </c>
      <c r="J52" s="23">
        <f>SUM(J50:J51)</f>
      </c>
      <c r="K52" s="23">
        <f>SUM(K50:K51)</f>
      </c>
      <c r="L52" s="23">
        <f>SUM(L50:L51)</f>
      </c>
      <c r="M52" s="112"/>
      <c r="N52" s="23">
        <f>SUM(N50:N51)</f>
      </c>
      <c r="O52" s="112"/>
      <c r="P52" s="23">
        <f>SUM(P50:P51)</f>
      </c>
      <c r="Q52" s="23">
        <f>SUM(Q50:Q51)</f>
      </c>
    </row>
    <row x14ac:dyDescent="0.25" r="53" customHeight="1" ht="17.25">
      <c r="A53" s="15"/>
      <c r="B53" s="1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</row>
    <row x14ac:dyDescent="0.25" r="54" customHeight="1" ht="17.25">
      <c r="A54" s="21" t="s">
        <v>4523</v>
      </c>
      <c r="B54" s="22"/>
      <c r="C54" s="23">
        <f>SUM(C52:C53)</f>
      </c>
      <c r="D54" s="23">
        <f>SUM(D52:D53)</f>
      </c>
      <c r="E54" s="23">
        <f>SUM(E52:E53)</f>
      </c>
      <c r="F54" s="23">
        <f>SUM(F52:F53)</f>
      </c>
      <c r="G54" s="23">
        <f>SUM(G52:G53)</f>
      </c>
      <c r="H54" s="23">
        <f>SUM(H52:H53)</f>
      </c>
      <c r="I54" s="23">
        <f>SUM(I52:I53)</f>
      </c>
      <c r="J54" s="23">
        <f>SUM(J52:J53)</f>
      </c>
      <c r="K54" s="23">
        <f>SUM(K52:K53)</f>
      </c>
      <c r="L54" s="23">
        <f>SUM(L52:L53)</f>
      </c>
      <c r="M54" s="112"/>
      <c r="N54" s="23">
        <f>SUM(N52:N53)</f>
      </c>
      <c r="O54" s="112"/>
      <c r="P54" s="23">
        <f>SUM(P52:P53)</f>
      </c>
      <c r="Q54" s="23">
        <f>SUM(Q52:Q53)</f>
      </c>
    </row>
    <row x14ac:dyDescent="0.25" r="55" customHeight="1" ht="17.25">
      <c r="A55" s="15"/>
      <c r="B55" s="1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</row>
    <row x14ac:dyDescent="0.25" r="56" customHeight="1" ht="17.25">
      <c r="A56" s="21" t="s">
        <v>4524</v>
      </c>
      <c r="B56" s="22"/>
      <c r="C56" s="23">
        <f>SUM(C54:C55)</f>
      </c>
      <c r="D56" s="23">
        <f>SUM(D54:D55)</f>
      </c>
      <c r="E56" s="23">
        <f>SUM(E54:E55)</f>
      </c>
      <c r="F56" s="23">
        <f>SUM(F54:F55)</f>
      </c>
      <c r="G56" s="23">
        <f>SUM(G54:G55)</f>
      </c>
      <c r="H56" s="23">
        <f>SUM(H54:H55)</f>
      </c>
      <c r="I56" s="23">
        <f>SUM(I54:I55)</f>
      </c>
      <c r="J56" s="23">
        <f>SUM(J54:J55)</f>
      </c>
      <c r="K56" s="23">
        <f>SUM(K54:K55)</f>
      </c>
      <c r="L56" s="23">
        <f>SUM(L54:L55)</f>
      </c>
      <c r="M56" s="112"/>
      <c r="N56" s="23">
        <f>SUM(N54:N55)</f>
      </c>
      <c r="O56" s="112"/>
      <c r="P56" s="23">
        <f>SUM(P54:P55)</f>
      </c>
      <c r="Q56" s="23">
        <f>SUM(Q54:Q55)</f>
      </c>
    </row>
    <row x14ac:dyDescent="0.25" r="57" customHeight="1" ht="17.25">
      <c r="A57" s="15"/>
      <c r="B57" s="1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</row>
    <row x14ac:dyDescent="0.25" r="58" customHeight="1" ht="17.25">
      <c r="A58" s="21" t="s">
        <v>4525</v>
      </c>
      <c r="B58" s="22"/>
      <c r="C58" s="23">
        <f>SUM(C56:C57)</f>
      </c>
      <c r="D58" s="23">
        <f>SUM(D56:D57)</f>
      </c>
      <c r="E58" s="23">
        <f>SUM(E56:E57)</f>
      </c>
      <c r="F58" s="23">
        <f>SUM(F56:F57)</f>
      </c>
      <c r="G58" s="23">
        <f>SUM(G56:G57)</f>
      </c>
      <c r="H58" s="23">
        <f>SUM(H56:H57)</f>
      </c>
      <c r="I58" s="23">
        <f>SUM(I56:I57)</f>
      </c>
      <c r="J58" s="23">
        <f>SUM(J56:J57)</f>
      </c>
      <c r="K58" s="23">
        <f>SUM(K56:K57)</f>
      </c>
      <c r="L58" s="23">
        <f>SUM(L56:L57)</f>
      </c>
      <c r="M58" s="112"/>
      <c r="N58" s="23">
        <f>SUM(N56:N57)</f>
      </c>
      <c r="O58" s="112"/>
      <c r="P58" s="23">
        <f>SUM(P56:P57)</f>
      </c>
      <c r="Q58" s="23">
        <f>SUM(Q56:Q57)</f>
      </c>
    </row>
    <row x14ac:dyDescent="0.25" r="59" customHeight="1" ht="17.25">
      <c r="A59" s="15"/>
      <c r="B59" s="1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</row>
    <row x14ac:dyDescent="0.25" r="60" customHeight="1" ht="17.25">
      <c r="A60" s="21" t="s">
        <v>4526</v>
      </c>
      <c r="B60" s="22"/>
      <c r="C60" s="23">
        <f>SUM(C58:C59)</f>
      </c>
      <c r="D60" s="23">
        <f>SUM(D58:D59)</f>
      </c>
      <c r="E60" s="23">
        <f>SUM(E58:E59)</f>
      </c>
      <c r="F60" s="23">
        <f>SUM(F58:F59)</f>
      </c>
      <c r="G60" s="23">
        <f>SUM(G58:G59)</f>
      </c>
      <c r="H60" s="23">
        <f>SUM(H58:H59)</f>
      </c>
      <c r="I60" s="23">
        <f>SUM(I58:I59)</f>
      </c>
      <c r="J60" s="23">
        <f>SUM(J58:J59)</f>
      </c>
      <c r="K60" s="23">
        <f>SUM(K58:K59)</f>
      </c>
      <c r="L60" s="23">
        <f>SUM(L58:L59)</f>
      </c>
      <c r="M60" s="112"/>
      <c r="N60" s="23">
        <f>SUM(N58:N59)</f>
      </c>
      <c r="O60" s="112"/>
      <c r="P60" s="23">
        <f>SUM(P58:P59)</f>
      </c>
      <c r="Q60" s="23">
        <f>SUM(Q58:Q59)</f>
      </c>
    </row>
    <row x14ac:dyDescent="0.25" r="61" customHeight="1" ht="17.25">
      <c r="A61" s="15" t="s">
        <v>4527</v>
      </c>
      <c r="B61" s="16"/>
      <c r="C61" s="36"/>
      <c r="D61" s="17">
        <v>47</v>
      </c>
      <c r="E61" s="17">
        <v>77</v>
      </c>
      <c r="F61" s="17">
        <v>100</v>
      </c>
      <c r="G61" s="36"/>
      <c r="H61" s="36"/>
      <c r="I61" s="17">
        <v>29</v>
      </c>
      <c r="J61" s="36"/>
      <c r="K61" s="17">
        <v>584</v>
      </c>
      <c r="L61" s="17">
        <v>75</v>
      </c>
      <c r="M61" s="17">
        <v>16</v>
      </c>
      <c r="N61" s="36"/>
      <c r="O61" s="17">
        <v>23</v>
      </c>
      <c r="P61" s="36"/>
      <c r="Q61" s="36"/>
    </row>
    <row x14ac:dyDescent="0.25" r="62" customHeight="1" ht="17.25">
      <c r="A62" s="15" t="s">
        <v>468</v>
      </c>
      <c r="B62" s="16"/>
      <c r="C62" s="17">
        <v>-10</v>
      </c>
      <c r="D62" s="17">
        <v>-18</v>
      </c>
      <c r="E62" s="17">
        <v>-194</v>
      </c>
      <c r="F62" s="17">
        <v>-301</v>
      </c>
      <c r="G62" s="17">
        <v>-60</v>
      </c>
      <c r="H62" s="36"/>
      <c r="I62" s="36"/>
      <c r="J62" s="17">
        <v>-500</v>
      </c>
      <c r="K62" s="17">
        <v>-1199</v>
      </c>
      <c r="L62" s="17">
        <v>-131</v>
      </c>
      <c r="M62" s="17">
        <v>-16</v>
      </c>
      <c r="N62" s="17">
        <v>-4</v>
      </c>
      <c r="O62" s="17">
        <v>-23</v>
      </c>
      <c r="P62" s="36"/>
      <c r="Q62" s="36"/>
    </row>
    <row x14ac:dyDescent="0.25" r="63" customHeight="1" ht="17.25">
      <c r="A63" s="21" t="s">
        <v>4528</v>
      </c>
      <c r="B63" s="22"/>
      <c r="C63" s="23">
        <f>SUM(C60:C62)</f>
      </c>
      <c r="D63" s="23">
        <f>SUM(D60:D62)</f>
      </c>
      <c r="E63" s="23">
        <f>SUM(E60:E62)</f>
      </c>
      <c r="F63" s="23">
        <f>SUM(F60:F62)</f>
      </c>
      <c r="G63" s="23">
        <f>SUM(G60:G62)</f>
      </c>
      <c r="H63" s="23">
        <f>SUM(H60:H62)</f>
      </c>
      <c r="I63" s="23">
        <f>SUM(I60:I62)</f>
      </c>
      <c r="J63" s="23">
        <f>SUM(J60:J62)</f>
      </c>
      <c r="K63" s="23">
        <f>SUM(K60:K62)</f>
      </c>
      <c r="L63" s="23">
        <f>SUM(L60:L62)</f>
      </c>
      <c r="M63" s="23">
        <f>SUM(M60:M62)</f>
      </c>
      <c r="N63" s="23">
        <f>SUM(N60:N62)</f>
      </c>
      <c r="O63" s="23">
        <f>SUM(O60:O62)</f>
      </c>
      <c r="P63" s="23">
        <f>SUM(P60:P62)</f>
      </c>
      <c r="Q63" s="23">
        <f>SUM(Q60:Q62)</f>
      </c>
    </row>
    <row x14ac:dyDescent="0.25" r="64" customHeight="1" ht="17.25">
      <c r="A64" s="33"/>
      <c r="B64" s="34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</row>
    <row x14ac:dyDescent="0.25" r="65" customHeight="1" ht="17.25">
      <c r="A65" s="21" t="s">
        <v>4529</v>
      </c>
      <c r="B65" s="22"/>
      <c r="C65" s="23">
        <f>SUM(C63:C64)</f>
      </c>
      <c r="D65" s="23">
        <f>SUM(D63:D64)</f>
      </c>
      <c r="E65" s="23">
        <f>SUM(E63:E64)</f>
      </c>
      <c r="F65" s="23">
        <f>SUM(F63:F64)</f>
      </c>
      <c r="G65" s="23">
        <f>SUM(G63:G64)</f>
      </c>
      <c r="H65" s="23">
        <f>SUM(H63:H64)</f>
      </c>
      <c r="I65" s="23">
        <f>SUM(I63:I64)</f>
      </c>
      <c r="J65" s="23">
        <f>SUM(J63:J64)</f>
      </c>
      <c r="K65" s="23">
        <f>SUM(K63:K64)</f>
      </c>
      <c r="L65" s="23">
        <f>SUM(L63:L64)</f>
      </c>
      <c r="M65" s="23">
        <f>SUM(M63:M64)</f>
      </c>
      <c r="N65" s="23">
        <f>SUM(N63:N64)</f>
      </c>
      <c r="O65" s="23">
        <f>SUM(O63:O64)</f>
      </c>
      <c r="P65" s="23">
        <f>SUM(P63:P64)</f>
      </c>
      <c r="Q65" s="23">
        <f>SUM(Q63:Q64)</f>
      </c>
    </row>
    <row x14ac:dyDescent="0.25" r="66" customHeight="1" ht="17.25">
      <c r="A66" s="15"/>
      <c r="B66" s="1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</row>
    <row x14ac:dyDescent="0.25" r="67" customHeight="1" ht="17.25">
      <c r="A67" s="21" t="s">
        <v>4530</v>
      </c>
      <c r="B67" s="22"/>
      <c r="C67" s="23">
        <f>SUM(C65:C66)</f>
      </c>
      <c r="D67" s="23">
        <f>SUM(D65:D66)</f>
      </c>
      <c r="E67" s="23">
        <f>SUM(E65:E66)</f>
      </c>
      <c r="F67" s="23">
        <f>SUM(F65:F66)</f>
      </c>
      <c r="G67" s="23">
        <f>SUM(G65:G66)</f>
      </c>
      <c r="H67" s="23">
        <f>SUM(H65:H66)</f>
      </c>
      <c r="I67" s="23">
        <f>SUM(I65:I66)</f>
      </c>
      <c r="J67" s="23">
        <f>SUM(J65:J66)</f>
      </c>
      <c r="K67" s="23">
        <f>SUM(K65:K66)</f>
      </c>
      <c r="L67" s="23">
        <f>SUM(L65:L66)</f>
      </c>
      <c r="M67" s="23">
        <f>SUM(M65:M66)</f>
      </c>
      <c r="N67" s="23">
        <f>SUM(N65:N66)</f>
      </c>
      <c r="O67" s="23">
        <f>SUM(O65:O66)</f>
      </c>
      <c r="P67" s="23">
        <f>SUM(P65:P66)</f>
      </c>
      <c r="Q67" s="23">
        <f>SUM(Q65:Q66)</f>
      </c>
    </row>
    <row x14ac:dyDescent="0.25" r="68" customHeight="1" ht="17.25">
      <c r="A68" s="15"/>
      <c r="B68" s="1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</row>
    <row x14ac:dyDescent="0.25" r="69" customHeight="1" ht="17.25">
      <c r="A69" s="21" t="s">
        <v>4531</v>
      </c>
      <c r="B69" s="22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23">
        <f>SUM(G67:G68)</f>
      </c>
      <c r="H69" s="23">
        <f>SUM(H67:H68)</f>
      </c>
      <c r="I69" s="23">
        <f>SUM(I67:I68)</f>
      </c>
      <c r="J69" s="23">
        <f>SUM(J67:J68)</f>
      </c>
      <c r="K69" s="23">
        <f>SUM(K67:K68)</f>
      </c>
      <c r="L69" s="23">
        <f>SUM(L67:L68)</f>
      </c>
      <c r="M69" s="23">
        <f>SUM(M67:M68)</f>
      </c>
      <c r="N69" s="23">
        <f>SUM(N67:N68)</f>
      </c>
      <c r="O69" s="23">
        <f>SUM(O67:O68)</f>
      </c>
      <c r="P69" s="23">
        <f>SUM(P67:P68)</f>
      </c>
      <c r="Q69" s="23">
        <f>SUM(Q67:Q68)</f>
      </c>
    </row>
    <row x14ac:dyDescent="0.25" r="70" customHeight="1" ht="17.25">
      <c r="A70" s="15"/>
      <c r="B70" s="1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</row>
    <row x14ac:dyDescent="0.25" r="71" customHeight="1" ht="17.25">
      <c r="A71" s="21" t="s">
        <v>4532</v>
      </c>
      <c r="B71" s="22"/>
      <c r="C71" s="23">
        <f>SUM(C69:C70)</f>
      </c>
      <c r="D71" s="23">
        <f>SUM(D69:D70)</f>
      </c>
      <c r="E71" s="23">
        <f>SUM(E69:E70)</f>
      </c>
      <c r="F71" s="23">
        <f>SUM(F69:F70)</f>
      </c>
      <c r="G71" s="23">
        <f>SUM(G69:G70)</f>
      </c>
      <c r="H71" s="23">
        <f>SUM(H69:H70)</f>
      </c>
      <c r="I71" s="23">
        <f>SUM(I69:I70)</f>
      </c>
      <c r="J71" s="23">
        <f>SUM(J69:J70)</f>
      </c>
      <c r="K71" s="23">
        <f>SUM(K69:K70)</f>
      </c>
      <c r="L71" s="23">
        <f>SUM(L69:L70)</f>
      </c>
      <c r="M71" s="23">
        <f>SUM(M69:M70)</f>
      </c>
      <c r="N71" s="23">
        <f>SUM(N69:N70)</f>
      </c>
      <c r="O71" s="23">
        <f>SUM(O69:O70)</f>
      </c>
      <c r="P71" s="23">
        <f>SUM(P69:P70)</f>
      </c>
      <c r="Q71" s="23">
        <f>SUM(Q69:Q70)</f>
      </c>
    </row>
    <row x14ac:dyDescent="0.25" r="72" customHeight="1" ht="17.25">
      <c r="A72" s="15"/>
      <c r="B72" s="1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</row>
    <row x14ac:dyDescent="0.25" r="73" customHeight="1" ht="17.25">
      <c r="A73" s="21" t="s">
        <v>4533</v>
      </c>
      <c r="B73" s="22"/>
      <c r="C73" s="23">
        <f>SUM(C71:C72)</f>
      </c>
      <c r="D73" s="23">
        <f>SUM(D71:D72)</f>
      </c>
      <c r="E73" s="23">
        <f>SUM(E71:E72)</f>
      </c>
      <c r="F73" s="23">
        <f>SUM(F71:F72)</f>
      </c>
      <c r="G73" s="23">
        <f>SUM(G71:G72)</f>
      </c>
      <c r="H73" s="23">
        <f>SUM(H71:H72)</f>
      </c>
      <c r="I73" s="23">
        <f>SUM(I71:I72)</f>
      </c>
      <c r="J73" s="23">
        <f>SUM(J71:J72)</f>
      </c>
      <c r="K73" s="23">
        <f>SUM(K71:K72)</f>
      </c>
      <c r="L73" s="23">
        <f>SUM(L71:L72)</f>
      </c>
      <c r="M73" s="23">
        <f>SUM(M71:M72)</f>
      </c>
      <c r="N73" s="23">
        <f>SUM(N71:N72)</f>
      </c>
      <c r="O73" s="23">
        <f>SUM(O71:O72)</f>
      </c>
      <c r="P73" s="23">
        <f>SUM(P71:P72)</f>
      </c>
      <c r="Q73" s="23">
        <f>SUM(Q71:Q72)</f>
      </c>
    </row>
    <row x14ac:dyDescent="0.25" r="74" customHeight="1" ht="17.25">
      <c r="A74" s="15"/>
      <c r="B74" s="1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</row>
    <row x14ac:dyDescent="0.25" r="75" customHeight="1" ht="17.25">
      <c r="A75" s="21" t="s">
        <v>4534</v>
      </c>
      <c r="B75" s="22"/>
      <c r="C75" s="23">
        <f>SUM(C73:C74)</f>
      </c>
      <c r="D75" s="23">
        <f>SUM(D73:D74)</f>
      </c>
      <c r="E75" s="23">
        <f>SUM(E73:E74)</f>
      </c>
      <c r="F75" s="23">
        <f>SUM(F73:F74)</f>
      </c>
      <c r="G75" s="23">
        <f>SUM(G73:G74)</f>
      </c>
      <c r="H75" s="23">
        <f>SUM(H73:H74)</f>
      </c>
      <c r="I75" s="23">
        <f>SUM(I73:I74)</f>
      </c>
      <c r="J75" s="23">
        <f>SUM(J73:J74)</f>
      </c>
      <c r="K75" s="23">
        <f>SUM(K73:K74)</f>
      </c>
      <c r="L75" s="23">
        <f>SUM(L73:L74)</f>
      </c>
      <c r="M75" s="23">
        <f>SUM(M73:M74)</f>
      </c>
      <c r="N75" s="23">
        <f>SUM(N73:N74)</f>
      </c>
      <c r="O75" s="23">
        <f>SUM(O73:O74)</f>
      </c>
      <c r="P75" s="23">
        <f>SUM(P73:P74)</f>
      </c>
      <c r="Q75" s="23">
        <f>SUM(Q73:Q74)</f>
      </c>
    </row>
    <row x14ac:dyDescent="0.25" r="76" customHeight="1" ht="17.25">
      <c r="A76" s="15"/>
      <c r="B76" s="1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</row>
    <row x14ac:dyDescent="0.25" r="77" customHeight="1" ht="17.25">
      <c r="A77" s="21" t="s">
        <v>4449</v>
      </c>
      <c r="B77" s="22"/>
      <c r="C77" s="23">
        <f>SUM(C75:C76)</f>
      </c>
      <c r="D77" s="23">
        <f>SUM(D75:D76)</f>
      </c>
      <c r="E77" s="23">
        <f>SUM(E75:E76)</f>
      </c>
      <c r="F77" s="23">
        <f>SUM(F75:F76)</f>
      </c>
      <c r="G77" s="23">
        <f>SUM(G75:G76)</f>
      </c>
      <c r="H77" s="23">
        <f>SUM(H75:H76)</f>
      </c>
      <c r="I77" s="23">
        <f>SUM(I75:I76)</f>
      </c>
      <c r="J77" s="23">
        <f>SUM(J75:J76)</f>
      </c>
      <c r="K77" s="23">
        <f>SUM(K75:K76)</f>
      </c>
      <c r="L77" s="23">
        <f>SUM(L75:L76)</f>
      </c>
      <c r="M77" s="23">
        <f>SUM(M75:M76)</f>
      </c>
      <c r="N77" s="23">
        <f>SUM(N75:N76)</f>
      </c>
      <c r="O77" s="23">
        <f>SUM(O75:O76)</f>
      </c>
      <c r="P77" s="23">
        <f>SUM(P75:P76)</f>
      </c>
      <c r="Q77" s="23">
        <f>SUM(Q75:Q76)</f>
      </c>
    </row>
    <row x14ac:dyDescent="0.25" r="78" customHeight="1" ht="17.25">
      <c r="A78" s="15"/>
      <c r="B78" s="1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</row>
    <row x14ac:dyDescent="0.25" r="79" customHeight="1" ht="17.25">
      <c r="A79" s="21" t="s">
        <v>4454</v>
      </c>
      <c r="B79" s="22"/>
      <c r="C79" s="23">
        <f>SUM(C77:C78)</f>
      </c>
      <c r="D79" s="23">
        <f>SUM(D77:D78)</f>
      </c>
      <c r="E79" s="23">
        <f>SUM(E77:E78)</f>
      </c>
      <c r="F79" s="23">
        <f>SUM(F77:F78)</f>
      </c>
      <c r="G79" s="23">
        <f>SUM(G77:G78)</f>
      </c>
      <c r="H79" s="23">
        <f>SUM(H77:H78)</f>
      </c>
      <c r="I79" s="23">
        <f>SUM(I77:I78)</f>
      </c>
      <c r="J79" s="23">
        <f>SUM(J77:J78)</f>
      </c>
      <c r="K79" s="23">
        <f>SUM(K77:K78)</f>
      </c>
      <c r="L79" s="23">
        <f>SUM(L77:L78)</f>
      </c>
      <c r="M79" s="23">
        <f>SUM(M77:M78)</f>
      </c>
      <c r="N79" s="23">
        <f>SUM(N77:N78)</f>
      </c>
      <c r="O79" s="23">
        <f>SUM(O77:O78)</f>
      </c>
      <c r="P79" s="23">
        <f>SUM(P77:P78)</f>
      </c>
      <c r="Q79" s="23">
        <f>SUM(Q77:Q78)</f>
      </c>
    </row>
    <row x14ac:dyDescent="0.25" r="80" customHeight="1" ht="17.25">
      <c r="A80" s="15"/>
      <c r="B80" s="1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</row>
    <row x14ac:dyDescent="0.25" r="81" customHeight="1" ht="17.25">
      <c r="A81" s="21" t="s">
        <v>4457</v>
      </c>
      <c r="B81" s="22"/>
      <c r="C81" s="23">
        <f>SUM(C79:C80)</f>
      </c>
      <c r="D81" s="23">
        <f>SUM(D79:D80)</f>
      </c>
      <c r="E81" s="23">
        <f>SUM(E79:E80)</f>
      </c>
      <c r="F81" s="23">
        <f>SUM(F79:F80)</f>
      </c>
      <c r="G81" s="23">
        <f>SUM(G79:G80)</f>
      </c>
      <c r="H81" s="23">
        <f>SUM(H79:H80)</f>
      </c>
      <c r="I81" s="23">
        <f>SUM(I79:I80)</f>
      </c>
      <c r="J81" s="23">
        <f>SUM(J79:J80)</f>
      </c>
      <c r="K81" s="23">
        <f>SUM(K79:K80)</f>
      </c>
      <c r="L81" s="23">
        <f>SUM(L79:L80)</f>
      </c>
      <c r="M81" s="23">
        <f>SUM(M79:M80)</f>
      </c>
      <c r="N81" s="23">
        <f>SUM(N79:N80)</f>
      </c>
      <c r="O81" s="23">
        <f>SUM(O79:O80)</f>
      </c>
      <c r="P81" s="23">
        <f>SUM(P79:P80)</f>
      </c>
      <c r="Q81" s="23">
        <f>SUM(Q79:Q80)</f>
      </c>
    </row>
    <row x14ac:dyDescent="0.25" r="82" customHeight="1" ht="17.25">
      <c r="A82" s="15"/>
      <c r="B82" s="1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</row>
    <row x14ac:dyDescent="0.25" r="83" customHeight="1" ht="17.25">
      <c r="A83" s="21" t="s">
        <v>4458</v>
      </c>
      <c r="B83" s="22"/>
      <c r="C83" s="23">
        <f>SUM(C81:C82)</f>
      </c>
      <c r="D83" s="23">
        <f>SUM(D81:D82)</f>
      </c>
      <c r="E83" s="23">
        <f>SUM(E81:E82)</f>
      </c>
      <c r="F83" s="23">
        <f>SUM(F81:F82)</f>
      </c>
      <c r="G83" s="23">
        <f>SUM(G81:G82)</f>
      </c>
      <c r="H83" s="23">
        <f>SUM(H81:H82)</f>
      </c>
      <c r="I83" s="23">
        <f>SUM(I81:I82)</f>
      </c>
      <c r="J83" s="23">
        <f>SUM(J81:J82)</f>
      </c>
      <c r="K83" s="23">
        <f>SUM(K81:K82)</f>
      </c>
      <c r="L83" s="23">
        <f>SUM(L81:L82)</f>
      </c>
      <c r="M83" s="23">
        <f>SUM(M81:M82)</f>
      </c>
      <c r="N83" s="23">
        <f>SUM(N81:N82)</f>
      </c>
      <c r="O83" s="23">
        <f>SUM(O81:O82)</f>
      </c>
      <c r="P83" s="23">
        <f>SUM(P81:P82)</f>
      </c>
      <c r="Q83" s="23">
        <f>SUM(Q81:Q82)</f>
      </c>
    </row>
    <row x14ac:dyDescent="0.25" r="84" customHeight="1" ht="17.25">
      <c r="A84" s="15"/>
      <c r="B84" s="1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</row>
    <row x14ac:dyDescent="0.25" r="85" customHeight="1" ht="17.25">
      <c r="A85" s="21" t="s">
        <v>4461</v>
      </c>
      <c r="B85" s="22"/>
      <c r="C85" s="23">
        <f>SUM(C83:C84)</f>
      </c>
      <c r="D85" s="23">
        <f>SUM(D83:D84)</f>
      </c>
      <c r="E85" s="23">
        <f>SUM(E83:E84)</f>
      </c>
      <c r="F85" s="23">
        <f>SUM(F83:F84)</f>
      </c>
      <c r="G85" s="23">
        <f>SUM(G83:G84)</f>
      </c>
      <c r="H85" s="23">
        <f>SUM(H83:H84)</f>
      </c>
      <c r="I85" s="23">
        <f>SUM(I83:I84)</f>
      </c>
      <c r="J85" s="23">
        <f>SUM(J83:J84)</f>
      </c>
      <c r="K85" s="23">
        <f>SUM(K83:K84)</f>
      </c>
      <c r="L85" s="23">
        <f>SUM(L83:L84)</f>
      </c>
      <c r="M85" s="23">
        <f>SUM(M83:M84)</f>
      </c>
      <c r="N85" s="23">
        <f>SUM(N83:N84)</f>
      </c>
      <c r="O85" s="23">
        <f>SUM(O83:O84)</f>
      </c>
      <c r="P85" s="23">
        <f>SUM(P83:P84)</f>
      </c>
      <c r="Q85" s="23">
        <f>SUM(Q83:Q84)</f>
      </c>
    </row>
    <row x14ac:dyDescent="0.25" r="86" customHeight="1" ht="17.25">
      <c r="A86" s="15"/>
      <c r="B86" s="1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</row>
    <row x14ac:dyDescent="0.25" r="87" customHeight="1" ht="17.25">
      <c r="A87" s="21" t="s">
        <v>4462</v>
      </c>
      <c r="B87" s="22"/>
      <c r="C87" s="23">
        <f>SUM(C85:C86)</f>
      </c>
      <c r="D87" s="23">
        <f>SUM(D85:D86)</f>
      </c>
      <c r="E87" s="23">
        <f>SUM(E85:E86)</f>
      </c>
      <c r="F87" s="23">
        <f>SUM(F85:F86)</f>
      </c>
      <c r="G87" s="23">
        <f>SUM(G85:G86)</f>
      </c>
      <c r="H87" s="23">
        <f>SUM(H85:H86)</f>
      </c>
      <c r="I87" s="23">
        <f>SUM(I85:I86)</f>
      </c>
      <c r="J87" s="23">
        <f>SUM(J85:J86)</f>
      </c>
      <c r="K87" s="23">
        <f>SUM(K85:K86)</f>
      </c>
      <c r="L87" s="23">
        <f>SUM(L85:L86)</f>
      </c>
      <c r="M87" s="23">
        <f>SUM(M85:M86)</f>
      </c>
      <c r="N87" s="23">
        <f>SUM(N85:N86)</f>
      </c>
      <c r="O87" s="23">
        <f>SUM(O85:O86)</f>
      </c>
      <c r="P87" s="23">
        <f>SUM(P85:P86)</f>
      </c>
      <c r="Q87" s="23">
        <f>SUM(Q85:Q86)</f>
      </c>
    </row>
    <row x14ac:dyDescent="0.25" r="88" customHeight="1" ht="17.25">
      <c r="A88" s="15" t="s">
        <v>4463</v>
      </c>
      <c r="B88" s="16" t="s">
        <v>14</v>
      </c>
      <c r="C88" s="36"/>
      <c r="D88" s="36"/>
      <c r="E88" s="36"/>
      <c r="F88" s="36"/>
      <c r="G88" s="36"/>
      <c r="H88" s="36"/>
      <c r="I88" s="19">
        <v>-3</v>
      </c>
      <c r="J88" s="35"/>
      <c r="K88" s="36"/>
      <c r="L88" s="36"/>
      <c r="M88" s="36"/>
      <c r="N88" s="36"/>
      <c r="O88" s="36"/>
      <c r="P88" s="36"/>
      <c r="Q88" s="36"/>
    </row>
    <row x14ac:dyDescent="0.25" r="89" customHeight="1" ht="17.25">
      <c r="A89" s="33" t="s">
        <v>4464</v>
      </c>
      <c r="B89" s="34" t="s">
        <v>14</v>
      </c>
      <c r="C89" s="35"/>
      <c r="D89" s="36"/>
      <c r="E89" s="36"/>
      <c r="F89" s="36"/>
      <c r="G89" s="36"/>
      <c r="H89" s="36"/>
      <c r="I89" s="19">
        <v>-7</v>
      </c>
      <c r="J89" s="35"/>
      <c r="K89" s="36"/>
      <c r="L89" s="36"/>
      <c r="M89" s="36"/>
      <c r="N89" s="36"/>
      <c r="O89" s="36"/>
      <c r="P89" s="36"/>
      <c r="Q89" s="36"/>
    </row>
    <row x14ac:dyDescent="0.25" r="90" customHeight="1" ht="17.25">
      <c r="A90" s="21" t="s">
        <v>4466</v>
      </c>
      <c r="B90" s="22"/>
      <c r="C90" s="23">
        <f>SUM(C87:C89)</f>
      </c>
      <c r="D90" s="23">
        <f>SUM(D87:D89)</f>
      </c>
      <c r="E90" s="23">
        <f>SUM(E87:E89)</f>
      </c>
      <c r="F90" s="23">
        <f>SUM(F87:F89)</f>
      </c>
      <c r="G90" s="23">
        <f>SUM(G87:G89)</f>
      </c>
      <c r="H90" s="23">
        <f>SUM(H87:H89)</f>
      </c>
      <c r="I90" s="23">
        <f>SUM(I87:I89)</f>
      </c>
      <c r="J90" s="23">
        <f>SUM(J87:J89)</f>
      </c>
      <c r="K90" s="23">
        <f>SUM(K87:K89)</f>
      </c>
      <c r="L90" s="23">
        <f>SUM(L87:L89)</f>
      </c>
      <c r="M90" s="23">
        <f>SUM(M87:M89)</f>
      </c>
      <c r="N90" s="23">
        <f>SUM(N87:N89)</f>
      </c>
      <c r="O90" s="23">
        <f>SUM(O87:O89)</f>
      </c>
      <c r="P90" s="23">
        <f>SUM(P87:P89)</f>
      </c>
      <c r="Q90" s="23">
        <f>SUM(Q87:Q89)</f>
      </c>
    </row>
    <row x14ac:dyDescent="0.25" r="91" customHeight="1" ht="17.25">
      <c r="A91" s="15"/>
      <c r="B91" s="1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</row>
    <row x14ac:dyDescent="0.25" r="92" customHeight="1" ht="17.25">
      <c r="A92" s="21" t="s">
        <v>4467</v>
      </c>
      <c r="B92" s="22"/>
      <c r="C92" s="23">
        <f>SUM(C90:C91)</f>
      </c>
      <c r="D92" s="23">
        <f>SUM(D90:D91)</f>
      </c>
      <c r="E92" s="23">
        <f>SUM(E90:E91)</f>
      </c>
      <c r="F92" s="23">
        <f>SUM(F90:F91)</f>
      </c>
      <c r="G92" s="23">
        <f>SUM(G90:G91)</f>
      </c>
      <c r="H92" s="23">
        <f>SUM(H90:H91)</f>
      </c>
      <c r="I92" s="23">
        <f>SUM(I90:I91)</f>
      </c>
      <c r="J92" s="23">
        <f>SUM(J90:J91)</f>
      </c>
      <c r="K92" s="23">
        <f>SUM(K90:K91)</f>
      </c>
      <c r="L92" s="23">
        <f>SUM(L90:L91)</f>
      </c>
      <c r="M92" s="23">
        <f>SUM(M90:M91)</f>
      </c>
      <c r="N92" s="23">
        <f>SUM(N90:N91)</f>
      </c>
      <c r="O92" s="23">
        <f>SUM(O90:O91)</f>
      </c>
      <c r="P92" s="23">
        <f>SUM(P90:P91)</f>
      </c>
      <c r="Q92" s="23">
        <f>SUM(Q90:Q91)</f>
      </c>
    </row>
    <row x14ac:dyDescent="0.25" r="93" customHeight="1" ht="17.25">
      <c r="A93" s="15"/>
      <c r="B93" s="1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</row>
    <row x14ac:dyDescent="0.25" r="94" customHeight="1" ht="17.25">
      <c r="A94" s="21" t="s">
        <v>4468</v>
      </c>
      <c r="B94" s="22"/>
      <c r="C94" s="23">
        <f>SUM(C92:C93)</f>
      </c>
      <c r="D94" s="23">
        <f>SUM(D92:D93)</f>
      </c>
      <c r="E94" s="23">
        <f>SUM(E92:E93)</f>
      </c>
      <c r="F94" s="23">
        <f>SUM(F92:F93)</f>
      </c>
      <c r="G94" s="23">
        <f>SUM(G92:G93)</f>
      </c>
      <c r="H94" s="23">
        <f>SUM(H92:H93)</f>
      </c>
      <c r="I94" s="23">
        <f>SUM(I92:I93)</f>
      </c>
      <c r="J94" s="23">
        <f>SUM(J92:J93)</f>
      </c>
      <c r="K94" s="23">
        <f>SUM(K92:K93)</f>
      </c>
      <c r="L94" s="23">
        <f>SUM(L92:L93)</f>
      </c>
      <c r="M94" s="23">
        <f>SUM(M92:M93)</f>
      </c>
      <c r="N94" s="23">
        <f>SUM(N92:N93)</f>
      </c>
      <c r="O94" s="23">
        <f>SUM(O92:O93)</f>
      </c>
      <c r="P94" s="23">
        <f>SUM(P92:P93)</f>
      </c>
      <c r="Q94" s="23">
        <f>SUM(Q92:Q93)</f>
      </c>
    </row>
    <row x14ac:dyDescent="0.25" r="95" customHeight="1" ht="17.25">
      <c r="A95" s="15"/>
      <c r="B95" s="1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</row>
    <row x14ac:dyDescent="0.25" r="96" customHeight="1" ht="17.25">
      <c r="A96" s="21" t="s">
        <v>4469</v>
      </c>
      <c r="B96" s="22"/>
      <c r="C96" s="23">
        <f>SUM(C94:C95)</f>
      </c>
      <c r="D96" s="23">
        <f>SUM(D94:D95)</f>
      </c>
      <c r="E96" s="23">
        <f>SUM(E94:E95)</f>
      </c>
      <c r="F96" s="23">
        <f>SUM(F94:F95)</f>
      </c>
      <c r="G96" s="23">
        <f>SUM(G94:G95)</f>
      </c>
      <c r="H96" s="23">
        <f>SUM(H94:H95)</f>
      </c>
      <c r="I96" s="23">
        <f>SUM(I94:I95)</f>
      </c>
      <c r="J96" s="23">
        <f>SUM(J94:J95)</f>
      </c>
      <c r="K96" s="23">
        <f>SUM(K94:K95)</f>
      </c>
      <c r="L96" s="23">
        <f>SUM(L94:L95)</f>
      </c>
      <c r="M96" s="23">
        <f>SUM(M94:M95)</f>
      </c>
      <c r="N96" s="23">
        <f>SUM(N94:N95)</f>
      </c>
      <c r="O96" s="23">
        <f>SUM(O94:O95)</f>
      </c>
      <c r="P96" s="23">
        <f>SUM(P94:P95)</f>
      </c>
      <c r="Q96" s="23">
        <f>SUM(Q94:Q95)</f>
      </c>
    </row>
    <row x14ac:dyDescent="0.25" r="97" customHeight="1" ht="17.25">
      <c r="A97" s="15"/>
      <c r="B97" s="1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</row>
    <row x14ac:dyDescent="0.25" r="98" customHeight="1" ht="17.25">
      <c r="A98" s="21" t="s">
        <v>4471</v>
      </c>
      <c r="B98" s="22"/>
      <c r="C98" s="23">
        <f>SUM(C96:C97)</f>
      </c>
      <c r="D98" s="23">
        <f>SUM(D96:D97)</f>
      </c>
      <c r="E98" s="23">
        <f>SUM(E96:E97)</f>
      </c>
      <c r="F98" s="23">
        <f>SUM(F96:F97)</f>
      </c>
      <c r="G98" s="23">
        <f>SUM(G96:G97)</f>
      </c>
      <c r="H98" s="23">
        <f>SUM(H96:H97)</f>
      </c>
      <c r="I98" s="23">
        <f>SUM(I96:I97)</f>
      </c>
      <c r="J98" s="23">
        <f>SUM(J96:J97)</f>
      </c>
      <c r="K98" s="23">
        <f>SUM(K96:K97)</f>
      </c>
      <c r="L98" s="23">
        <f>SUM(L96:L97)</f>
      </c>
      <c r="M98" s="23">
        <f>SUM(M96:M97)</f>
      </c>
      <c r="N98" s="23">
        <f>SUM(N96:N97)</f>
      </c>
      <c r="O98" s="23">
        <f>SUM(O96:O97)</f>
      </c>
      <c r="P98" s="23">
        <f>SUM(P96:P97)</f>
      </c>
      <c r="Q98" s="23">
        <f>SUM(Q96:Q97)</f>
      </c>
    </row>
    <row x14ac:dyDescent="0.25" r="99" customHeight="1" ht="17.25">
      <c r="A99" s="15"/>
      <c r="B99" s="1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</row>
    <row x14ac:dyDescent="0.25" r="100" customHeight="1" ht="17.25">
      <c r="A100" s="21" t="s">
        <v>4472</v>
      </c>
      <c r="B100" s="22"/>
      <c r="C100" s="23">
        <f>SUM(C98:C99)</f>
      </c>
      <c r="D100" s="23">
        <f>SUM(D98:D99)</f>
      </c>
      <c r="E100" s="23">
        <f>SUM(E98:E99)</f>
      </c>
      <c r="F100" s="23">
        <f>SUM(F98:F99)</f>
      </c>
      <c r="G100" s="23">
        <f>SUM(G98:G99)</f>
      </c>
      <c r="H100" s="23">
        <f>SUM(H98:H99)</f>
      </c>
      <c r="I100" s="23">
        <f>SUM(I98:I99)</f>
      </c>
      <c r="J100" s="23">
        <f>SUM(J98:J99)</f>
      </c>
      <c r="K100" s="23">
        <f>SUM(K98:K99)</f>
      </c>
      <c r="L100" s="23">
        <f>SUM(L98:L99)</f>
      </c>
      <c r="M100" s="23">
        <f>SUM(M98:M99)</f>
      </c>
      <c r="N100" s="23">
        <f>SUM(N98:N99)</f>
      </c>
      <c r="O100" s="23">
        <f>SUM(O98:O99)</f>
      </c>
      <c r="P100" s="23">
        <f>SUM(P98:P99)</f>
      </c>
      <c r="Q100" s="23">
        <f>SUM(Q98:Q99)</f>
      </c>
    </row>
    <row x14ac:dyDescent="0.25" r="101" customHeight="1" ht="17.25">
      <c r="A101" s="15"/>
      <c r="B101" s="1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</row>
    <row x14ac:dyDescent="0.25" r="102" customHeight="1" ht="17.25">
      <c r="A102" s="21" t="s">
        <v>4473</v>
      </c>
      <c r="B102" s="22"/>
      <c r="C102" s="23">
        <f>SUM(C100:C101)</f>
      </c>
      <c r="D102" s="23">
        <f>SUM(D100:D101)</f>
      </c>
      <c r="E102" s="23">
        <f>SUM(E100:E101)</f>
      </c>
      <c r="F102" s="23">
        <f>SUM(F100:F101)</f>
      </c>
      <c r="G102" s="23">
        <f>SUM(G100:G101)</f>
      </c>
      <c r="H102" s="23">
        <f>SUM(H100:H101)</f>
      </c>
      <c r="I102" s="23">
        <f>SUM(I100:I101)</f>
      </c>
      <c r="J102" s="23">
        <f>SUM(J100:J101)</f>
      </c>
      <c r="K102" s="23">
        <f>SUM(K100:K101)</f>
      </c>
      <c r="L102" s="23">
        <f>SUM(L100:L101)</f>
      </c>
      <c r="M102" s="23">
        <f>SUM(M100:M101)</f>
      </c>
      <c r="N102" s="23">
        <f>SUM(N100:N101)</f>
      </c>
      <c r="O102" s="23">
        <f>SUM(O100:O101)</f>
      </c>
      <c r="P102" s="23">
        <f>SUM(P100:P101)</f>
      </c>
      <c r="Q102" s="23">
        <f>SUM(Q100:Q101)</f>
      </c>
    </row>
    <row x14ac:dyDescent="0.25" r="103" customHeight="1" ht="17.25">
      <c r="A103" s="15"/>
      <c r="B103" s="1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</row>
    <row x14ac:dyDescent="0.25" r="104" customHeight="1" ht="17.25">
      <c r="A104" s="21" t="s">
        <v>4474</v>
      </c>
      <c r="B104" s="22"/>
      <c r="C104" s="23">
        <f>SUM(C102:C103)</f>
      </c>
      <c r="D104" s="23">
        <f>SUM(D102:D103)</f>
      </c>
      <c r="E104" s="23">
        <f>SUM(E102:E103)</f>
      </c>
      <c r="F104" s="23">
        <f>SUM(F102:F103)</f>
      </c>
      <c r="G104" s="23">
        <f>SUM(G102:G103)</f>
      </c>
      <c r="H104" s="23">
        <f>SUM(H102:H103)</f>
      </c>
      <c r="I104" s="23">
        <f>SUM(I102:I103)</f>
      </c>
      <c r="J104" s="23">
        <f>SUM(J102:J103)</f>
      </c>
      <c r="K104" s="23">
        <f>SUM(K102:K103)</f>
      </c>
      <c r="L104" s="23">
        <f>SUM(L102:L103)</f>
      </c>
      <c r="M104" s="23">
        <f>SUM(M102:M103)</f>
      </c>
      <c r="N104" s="23">
        <f>SUM(N102:N103)</f>
      </c>
      <c r="O104" s="23">
        <f>SUM(O102:O103)</f>
      </c>
      <c r="P104" s="23">
        <f>SUM(P102:P103)</f>
      </c>
      <c r="Q104" s="23">
        <f>SUM(Q102:Q103)</f>
      </c>
    </row>
    <row x14ac:dyDescent="0.25" r="105" customHeight="1" ht="17.25">
      <c r="A105" s="15">
        <v>43808</v>
      </c>
      <c r="B105" s="16" t="s">
        <v>14</v>
      </c>
      <c r="C105" s="36"/>
      <c r="D105" s="17">
        <v>-12</v>
      </c>
      <c r="E105" s="17">
        <v>-21</v>
      </c>
      <c r="F105" s="36"/>
      <c r="G105" s="36"/>
      <c r="H105" s="36"/>
      <c r="I105" s="36"/>
      <c r="J105" s="36"/>
      <c r="K105" s="17">
        <v>-27</v>
      </c>
      <c r="L105" s="36"/>
      <c r="M105" s="36"/>
      <c r="N105" s="36"/>
      <c r="O105" s="36"/>
      <c r="P105" s="36"/>
      <c r="Q105" s="36"/>
    </row>
    <row x14ac:dyDescent="0.25" r="106" customHeight="1" ht="17.25">
      <c r="A106" s="21" t="s">
        <v>4475</v>
      </c>
      <c r="B106" s="22"/>
      <c r="C106" s="23">
        <f>SUM(C104:C105)</f>
      </c>
      <c r="D106" s="23">
        <f>SUM(D104:D105)</f>
      </c>
      <c r="E106" s="23">
        <f>SUM(E104:E105)</f>
      </c>
      <c r="F106" s="23">
        <f>SUM(F104:F105)</f>
      </c>
      <c r="G106" s="23">
        <f>SUM(G104:G105)</f>
      </c>
      <c r="H106" s="23">
        <f>SUM(H104:H105)</f>
      </c>
      <c r="I106" s="23">
        <f>SUM(I104:I105)</f>
      </c>
      <c r="J106" s="23">
        <f>SUM(J104:J105)</f>
      </c>
      <c r="K106" s="23">
        <f>SUM(K104:K105)</f>
      </c>
      <c r="L106" s="23">
        <f>SUM(L104:L105)</f>
      </c>
      <c r="M106" s="23">
        <f>SUM(M104:M105)</f>
      </c>
      <c r="N106" s="23">
        <f>SUM(N104:N105)</f>
      </c>
      <c r="O106" s="23">
        <f>SUM(O104:O105)</f>
      </c>
      <c r="P106" s="23">
        <f>SUM(P104:P105)</f>
      </c>
      <c r="Q106" s="23">
        <f>SUM(Q104:Q105)</f>
      </c>
    </row>
    <row x14ac:dyDescent="0.25" r="107" customHeight="1" ht="17.25">
      <c r="A107" s="15"/>
      <c r="B107" s="1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</row>
    <row x14ac:dyDescent="0.25" r="108" customHeight="1" ht="17.25">
      <c r="A108" s="21" t="s">
        <v>4476</v>
      </c>
      <c r="B108" s="22"/>
      <c r="C108" s="23">
        <f>SUM(C106:C107)</f>
      </c>
      <c r="D108" s="23">
        <f>SUM(D106:D107)</f>
      </c>
      <c r="E108" s="23">
        <f>SUM(E106:E107)</f>
      </c>
      <c r="F108" s="23">
        <f>SUM(F106:F107)</f>
      </c>
      <c r="G108" s="23">
        <f>SUM(G106:G107)</f>
      </c>
      <c r="H108" s="23">
        <f>SUM(H106:H107)</f>
      </c>
      <c r="I108" s="23">
        <f>SUM(I106:I107)</f>
      </c>
      <c r="J108" s="23">
        <f>SUM(J106:J107)</f>
      </c>
      <c r="K108" s="23">
        <f>SUM(K106:K107)</f>
      </c>
      <c r="L108" s="23">
        <f>SUM(L106:L107)</f>
      </c>
      <c r="M108" s="23">
        <f>SUM(M106:M107)</f>
      </c>
      <c r="N108" s="23">
        <f>SUM(N106:N107)</f>
      </c>
      <c r="O108" s="23">
        <f>SUM(O106:O107)</f>
      </c>
      <c r="P108" s="23">
        <f>SUM(P106:P107)</f>
      </c>
      <c r="Q108" s="23">
        <f>SUM(Q106:Q107)</f>
      </c>
    </row>
    <row x14ac:dyDescent="0.25" r="109" customHeight="1" ht="17.25">
      <c r="A109" s="15"/>
      <c r="B109" s="1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</row>
    <row x14ac:dyDescent="0.25" r="110" customHeight="1" ht="17.25">
      <c r="A110" s="21" t="s">
        <v>4477</v>
      </c>
      <c r="B110" s="22"/>
      <c r="C110" s="23">
        <f>SUM(C108:C109)</f>
      </c>
      <c r="D110" s="23">
        <f>SUM(D108:D109)</f>
      </c>
      <c r="E110" s="23">
        <f>SUM(E108:E109)</f>
      </c>
      <c r="F110" s="23">
        <f>SUM(F108:F109)</f>
      </c>
      <c r="G110" s="23">
        <f>SUM(G108:G109)</f>
      </c>
      <c r="H110" s="23">
        <f>SUM(H108:H109)</f>
      </c>
      <c r="I110" s="23">
        <f>SUM(I108:I109)</f>
      </c>
      <c r="J110" s="23">
        <f>SUM(J108:J109)</f>
      </c>
      <c r="K110" s="23">
        <f>SUM(K108:K109)</f>
      </c>
      <c r="L110" s="23">
        <f>SUM(L108:L109)</f>
      </c>
      <c r="M110" s="23">
        <f>SUM(M108:M109)</f>
      </c>
      <c r="N110" s="23">
        <f>SUM(N108:N109)</f>
      </c>
      <c r="O110" s="23">
        <f>SUM(O108:O109)</f>
      </c>
      <c r="P110" s="23">
        <f>SUM(P108:P109)</f>
      </c>
      <c r="Q110" s="23">
        <f>SUM(Q108:Q109)</f>
      </c>
    </row>
    <row x14ac:dyDescent="0.25" r="111" customHeight="1" ht="17.25">
      <c r="A111" s="15"/>
      <c r="B111" s="1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</row>
    <row x14ac:dyDescent="0.25" r="112" customHeight="1" ht="17.25">
      <c r="A112" s="21" t="s">
        <v>4478</v>
      </c>
      <c r="B112" s="22"/>
      <c r="C112" s="390">
        <f>SUM(C110:C111)</f>
      </c>
      <c r="D112" s="390">
        <f>SUM(D110:D111)</f>
      </c>
      <c r="E112" s="390">
        <f>SUM(E110:E111)</f>
      </c>
      <c r="F112" s="390">
        <f>SUM(F110:F111)</f>
      </c>
      <c r="G112" s="390">
        <f>SUM(G110:G111)</f>
      </c>
      <c r="H112" s="390">
        <f>SUM(H110:H111)</f>
      </c>
      <c r="I112" s="390">
        <f>SUM(I110:I111)</f>
      </c>
      <c r="J112" s="390">
        <f>SUM(J110:J111)</f>
      </c>
      <c r="K112" s="390">
        <f>SUM(K110:K111)</f>
      </c>
      <c r="L112" s="390">
        <f>SUM(L110:L111)</f>
      </c>
      <c r="M112" s="390">
        <f>SUM(M110:M111)</f>
      </c>
      <c r="N112" s="390">
        <f>SUM(N110:N111)</f>
      </c>
      <c r="O112" s="390">
        <f>SUM(O110:O111)</f>
      </c>
      <c r="P112" s="390">
        <f>SUM(P110:P111)</f>
      </c>
      <c r="Q112" s="390">
        <f>SUM(Q110:Q111)</f>
      </c>
    </row>
    <row x14ac:dyDescent="0.25" r="113" customHeight="1" ht="17.25">
      <c r="A113" s="15"/>
      <c r="B113" s="1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</row>
    <row x14ac:dyDescent="0.25" r="114" customHeight="1" ht="17.25">
      <c r="A114" s="21" t="s">
        <v>4479</v>
      </c>
      <c r="B114" s="22"/>
      <c r="C114" s="390">
        <f>SUM(C112:C113)</f>
      </c>
      <c r="D114" s="390">
        <f>SUM(D112:D113)</f>
      </c>
      <c r="E114" s="390">
        <f>SUM(E112:E113)</f>
      </c>
      <c r="F114" s="390">
        <f>SUM(F112:F113)</f>
      </c>
      <c r="G114" s="390">
        <f>SUM(G112:G113)</f>
      </c>
      <c r="H114" s="390">
        <f>SUM(H112:H113)</f>
      </c>
      <c r="I114" s="390">
        <f>SUM(I112:I113)</f>
      </c>
      <c r="J114" s="390">
        <f>SUM(J112:J113)</f>
      </c>
      <c r="K114" s="390">
        <f>SUM(K112:K113)</f>
      </c>
      <c r="L114" s="390">
        <f>SUM(L112:L113)</f>
      </c>
      <c r="M114" s="390">
        <f>SUM(M112:M113)</f>
      </c>
      <c r="N114" s="390">
        <f>SUM(N112:N113)</f>
      </c>
      <c r="O114" s="390">
        <f>SUM(O112:O113)</f>
      </c>
      <c r="P114" s="390">
        <f>SUM(P112:P113)</f>
      </c>
      <c r="Q114" s="390">
        <f>SUM(Q112:Q113)</f>
      </c>
    </row>
    <row x14ac:dyDescent="0.25" r="115" customHeight="1" ht="17.25">
      <c r="A115" s="15"/>
      <c r="B115" s="1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</row>
    <row x14ac:dyDescent="0.25" r="116" customHeight="1" ht="17.25">
      <c r="A116" s="21" t="s">
        <v>4480</v>
      </c>
      <c r="B116" s="22"/>
      <c r="C116" s="390">
        <f>SUM(C114:C115)</f>
      </c>
      <c r="D116" s="390">
        <f>SUM(D114:D115)</f>
      </c>
      <c r="E116" s="390">
        <f>SUM(E114:E115)</f>
      </c>
      <c r="F116" s="390">
        <f>SUM(F114:F115)</f>
      </c>
      <c r="G116" s="390">
        <f>SUM(G114:G115)</f>
      </c>
      <c r="H116" s="390">
        <f>SUM(H114:H115)</f>
      </c>
      <c r="I116" s="390">
        <f>SUM(I114:I115)</f>
      </c>
      <c r="J116" s="390">
        <f>SUM(J114:J115)</f>
      </c>
      <c r="K116" s="390">
        <f>SUM(K114:K115)</f>
      </c>
      <c r="L116" s="390">
        <f>SUM(L114:L115)</f>
      </c>
      <c r="M116" s="390">
        <f>SUM(M114:M115)</f>
      </c>
      <c r="N116" s="390">
        <f>SUM(N114:N115)</f>
      </c>
      <c r="O116" s="390">
        <f>SUM(O114:O115)</f>
      </c>
      <c r="P116" s="390">
        <f>SUM(P114:P115)</f>
      </c>
      <c r="Q116" s="390">
        <f>SUM(Q114:Q115)</f>
      </c>
    </row>
    <row x14ac:dyDescent="0.25" r="117" customHeight="1" ht="17.25">
      <c r="A117" s="15"/>
      <c r="B117" s="1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</row>
    <row x14ac:dyDescent="0.25" r="118" customHeight="1" ht="17.25">
      <c r="A118" s="21" t="s">
        <v>4481</v>
      </c>
      <c r="B118" s="22"/>
      <c r="C118" s="390">
        <f>SUM(C116:C117)</f>
      </c>
      <c r="D118" s="390">
        <f>SUM(D116:D117)</f>
      </c>
      <c r="E118" s="390">
        <f>SUM(E116:E117)</f>
      </c>
      <c r="F118" s="390">
        <f>SUM(F116:F117)</f>
      </c>
      <c r="G118" s="390">
        <f>SUM(G116:G117)</f>
      </c>
      <c r="H118" s="390">
        <f>SUM(H116:H117)</f>
      </c>
      <c r="I118" s="390">
        <f>SUM(I116:I117)</f>
      </c>
      <c r="J118" s="390">
        <f>SUM(J116:J117)</f>
      </c>
      <c r="K118" s="390">
        <f>SUM(K116:K117)</f>
      </c>
      <c r="L118" s="390">
        <f>SUM(L116:L117)</f>
      </c>
      <c r="M118" s="390">
        <f>SUM(M116:M117)</f>
      </c>
      <c r="N118" s="390">
        <f>SUM(N116:N117)</f>
      </c>
      <c r="O118" s="390">
        <f>SUM(O116:O117)</f>
      </c>
      <c r="P118" s="390">
        <f>SUM(P116:P117)</f>
      </c>
      <c r="Q118" s="390">
        <f>SUM(Q116:Q117)</f>
      </c>
    </row>
    <row x14ac:dyDescent="0.25" r="119" customHeight="1" ht="17.25">
      <c r="A119" s="15"/>
      <c r="B119" s="1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</row>
    <row x14ac:dyDescent="0.25" r="120" customHeight="1" ht="17.25">
      <c r="A120" s="21" t="s">
        <v>4482</v>
      </c>
      <c r="B120" s="22"/>
      <c r="C120" s="390">
        <f>SUM(C118:C119)</f>
      </c>
      <c r="D120" s="390">
        <f>SUM(D118:D119)</f>
      </c>
      <c r="E120" s="390">
        <f>SUM(E118:E119)</f>
      </c>
      <c r="F120" s="390">
        <f>SUM(F118:F119)</f>
      </c>
      <c r="G120" s="390">
        <f>SUM(G118:G119)</f>
      </c>
      <c r="H120" s="390">
        <f>SUM(H118:H119)</f>
      </c>
      <c r="I120" s="390">
        <f>SUM(I118:I119)</f>
      </c>
      <c r="J120" s="390">
        <f>SUM(J118:J119)</f>
      </c>
      <c r="K120" s="390">
        <f>SUM(K118:K119)</f>
      </c>
      <c r="L120" s="390">
        <f>SUM(L118:L119)</f>
      </c>
      <c r="M120" s="390">
        <f>SUM(M118:M119)</f>
      </c>
      <c r="N120" s="390">
        <f>SUM(N118:N119)</f>
      </c>
      <c r="O120" s="390">
        <f>SUM(O118:O119)</f>
      </c>
      <c r="P120" s="390">
        <f>SUM(P118:P119)</f>
      </c>
      <c r="Q120" s="175">
        <f>SUM(Q118:Q119)</f>
      </c>
    </row>
    <row x14ac:dyDescent="0.25" r="121" customHeight="1" ht="17.25">
      <c r="A121" s="15"/>
      <c r="B121" s="1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</row>
    <row x14ac:dyDescent="0.25" r="122" customHeight="1" ht="17.25">
      <c r="A122" s="21" t="s">
        <v>4483</v>
      </c>
      <c r="B122" s="22"/>
      <c r="C122" s="390">
        <f>SUM(C120:C121)</f>
      </c>
      <c r="D122" s="390">
        <f>SUM(D120:D121)</f>
      </c>
      <c r="E122" s="390">
        <f>SUM(E120:E121)</f>
      </c>
      <c r="F122" s="390">
        <f>SUM(F120:F121)</f>
      </c>
      <c r="G122" s="390">
        <f>SUM(G120:G121)</f>
      </c>
      <c r="H122" s="390">
        <f>SUM(H120:H121)</f>
      </c>
      <c r="I122" s="390">
        <f>SUM(I120:I121)</f>
      </c>
      <c r="J122" s="390">
        <f>SUM(J120:J121)</f>
      </c>
      <c r="K122" s="390">
        <f>SUM(K120:K121)</f>
      </c>
      <c r="L122" s="390">
        <f>SUM(L120:L121)</f>
      </c>
      <c r="M122" s="390">
        <f>SUM(M120:M121)</f>
      </c>
      <c r="N122" s="390">
        <f>SUM(N120:N121)</f>
      </c>
      <c r="O122" s="390">
        <f>SUM(O120:O121)</f>
      </c>
      <c r="P122" s="390">
        <f>SUM(P120:P121)</f>
      </c>
      <c r="Q122" s="175">
        <f>SUM(Q120:Q121)</f>
      </c>
    </row>
    <row x14ac:dyDescent="0.25" r="123" customHeight="1" ht="17.25">
      <c r="A123" s="15"/>
      <c r="B123" s="1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</row>
    <row x14ac:dyDescent="0.25" r="124" customHeight="1" ht="17.25">
      <c r="A124" s="21" t="s">
        <v>4383</v>
      </c>
      <c r="B124" s="22"/>
      <c r="C124" s="390">
        <f>SUM(C122:C123)</f>
      </c>
      <c r="D124" s="390">
        <f>SUM(D122:D123)</f>
      </c>
      <c r="E124" s="390">
        <f>SUM(E122:E123)</f>
      </c>
      <c r="F124" s="390">
        <f>SUM(F122:F123)</f>
      </c>
      <c r="G124" s="390">
        <f>SUM(G122:G123)</f>
      </c>
      <c r="H124" s="390">
        <f>SUM(H122:H123)</f>
      </c>
      <c r="I124" s="390">
        <f>SUM(I122:I123)</f>
      </c>
      <c r="J124" s="390">
        <f>SUM(J122:J123)</f>
      </c>
      <c r="K124" s="390">
        <f>SUM(K122:K123)</f>
      </c>
      <c r="L124" s="390">
        <f>SUM(L122:L123)</f>
      </c>
      <c r="M124" s="390">
        <f>SUM(M122:M123)</f>
      </c>
      <c r="N124" s="390">
        <f>SUM(N122:N123)</f>
      </c>
      <c r="O124" s="390">
        <f>SUM(O122:O123)</f>
      </c>
      <c r="P124" s="390">
        <f>SUM(P122:P123)</f>
      </c>
      <c r="Q124" s="175">
        <f>SUM(Q122:Q123)</f>
      </c>
    </row>
    <row x14ac:dyDescent="0.25" r="125" customHeight="1" ht="17.25">
      <c r="A125" s="15"/>
      <c r="B125" s="1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</row>
    <row x14ac:dyDescent="0.25" r="126" customHeight="1" ht="17.25">
      <c r="A126" s="21" t="s">
        <v>4384</v>
      </c>
      <c r="B126" s="22"/>
      <c r="C126" s="390">
        <f>SUM(C124:C125)</f>
      </c>
      <c r="D126" s="390">
        <f>SUM(D124:D125)</f>
      </c>
      <c r="E126" s="390">
        <f>SUM(E124:E125)</f>
      </c>
      <c r="F126" s="390">
        <f>SUM(F124:F125)</f>
      </c>
      <c r="G126" s="390">
        <f>SUM(G124:G125)</f>
      </c>
      <c r="H126" s="390">
        <f>SUM(H124:H125)</f>
      </c>
      <c r="I126" s="390">
        <f>SUM(I124:I125)</f>
      </c>
      <c r="J126" s="390">
        <f>SUM(J124:J125)</f>
      </c>
      <c r="K126" s="390">
        <f>SUM(K124:K125)</f>
      </c>
      <c r="L126" s="390">
        <f>SUM(L124:L125)</f>
      </c>
      <c r="M126" s="390">
        <f>SUM(M124:M125)</f>
      </c>
      <c r="N126" s="390">
        <f>SUM(N124:N125)</f>
      </c>
      <c r="O126" s="390">
        <f>SUM(O124:O125)</f>
      </c>
      <c r="P126" s="390">
        <f>SUM(P124:P125)</f>
      </c>
      <c r="Q126" s="175">
        <f>SUM(Q124:Q125)</f>
      </c>
    </row>
    <row x14ac:dyDescent="0.25" r="127" customHeight="1" ht="17.25">
      <c r="A127" s="15"/>
      <c r="B127" s="1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</row>
    <row x14ac:dyDescent="0.25" r="128" customHeight="1" ht="17.25">
      <c r="A128" s="21" t="s">
        <v>4385</v>
      </c>
      <c r="B128" s="22"/>
      <c r="C128" s="390">
        <f>SUM(C126:C127)</f>
      </c>
      <c r="D128" s="390">
        <f>SUM(D126:D127)</f>
      </c>
      <c r="E128" s="390">
        <f>SUM(E126:E127)</f>
      </c>
      <c r="F128" s="390">
        <f>SUM(F126:F127)</f>
      </c>
      <c r="G128" s="390">
        <f>SUM(G126:G127)</f>
      </c>
      <c r="H128" s="390">
        <f>SUM(H126:H127)</f>
      </c>
      <c r="I128" s="390">
        <f>SUM(I126:I127)</f>
      </c>
      <c r="J128" s="390">
        <f>SUM(J126:J127)</f>
      </c>
      <c r="K128" s="390">
        <f>SUM(K126:K127)</f>
      </c>
      <c r="L128" s="390">
        <f>SUM(L126:L127)</f>
      </c>
      <c r="M128" s="390">
        <f>SUM(M126:M127)</f>
      </c>
      <c r="N128" s="390">
        <f>SUM(N126:N127)</f>
      </c>
      <c r="O128" s="390">
        <f>SUM(O126:O127)</f>
      </c>
      <c r="P128" s="390">
        <f>SUM(P126:P127)</f>
      </c>
      <c r="Q128" s="390">
        <f>SUM(Q126:Q127)</f>
      </c>
    </row>
    <row x14ac:dyDescent="0.25" r="129" customHeight="1" ht="17.25">
      <c r="A129" s="15"/>
      <c r="B129" s="1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</row>
    <row x14ac:dyDescent="0.25" r="130" customHeight="1" ht="17.25">
      <c r="A130" s="21" t="s">
        <v>4387</v>
      </c>
      <c r="B130" s="22"/>
      <c r="C130" s="390">
        <f>SUM(C128:C129)</f>
      </c>
      <c r="D130" s="390">
        <f>SUM(D128:D129)</f>
      </c>
      <c r="E130" s="390">
        <f>SUM(E128:E129)</f>
      </c>
      <c r="F130" s="390">
        <f>SUM(F128:F129)</f>
      </c>
      <c r="G130" s="390">
        <f>SUM(G128:G129)</f>
      </c>
      <c r="H130" s="390">
        <f>SUM(H128:H129)</f>
      </c>
      <c r="I130" s="390">
        <f>SUM(I128:I129)</f>
      </c>
      <c r="J130" s="390">
        <f>SUM(J128:J129)</f>
      </c>
      <c r="K130" s="390">
        <f>SUM(K128:K129)</f>
      </c>
      <c r="L130" s="390">
        <f>SUM(L128:L129)</f>
      </c>
      <c r="M130" s="390">
        <f>SUM(M128:M129)</f>
      </c>
      <c r="N130" s="390">
        <f>SUM(N128:N129)</f>
      </c>
      <c r="O130" s="390">
        <f>SUM(O128:O129)</f>
      </c>
      <c r="P130" s="390">
        <f>SUM(P128:P129)</f>
      </c>
      <c r="Q130" s="390">
        <f>SUM(Q128:Q129)</f>
      </c>
    </row>
    <row x14ac:dyDescent="0.25" r="131" customHeight="1" ht="17.25">
      <c r="A131" s="15"/>
      <c r="B131" s="1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</row>
    <row x14ac:dyDescent="0.25" r="132" customHeight="1" ht="17.25">
      <c r="A132" s="21" t="s">
        <v>4388</v>
      </c>
      <c r="B132" s="22"/>
      <c r="C132" s="390">
        <f>SUM(C130:C131)</f>
      </c>
      <c r="D132" s="390">
        <f>SUM(D130:D131)</f>
      </c>
      <c r="E132" s="390">
        <f>SUM(E130:E131)</f>
      </c>
      <c r="F132" s="390">
        <f>SUM(F130:F131)</f>
      </c>
      <c r="G132" s="390">
        <f>SUM(G130:G131)</f>
      </c>
      <c r="H132" s="390">
        <f>SUM(H130:H131)</f>
      </c>
      <c r="I132" s="390">
        <f>SUM(I130:I131)</f>
      </c>
      <c r="J132" s="390">
        <f>SUM(J130:J131)</f>
      </c>
      <c r="K132" s="390">
        <f>SUM(K130:K131)</f>
      </c>
      <c r="L132" s="390">
        <f>SUM(L130:L131)</f>
      </c>
      <c r="M132" s="390">
        <f>SUM(M130:M131)</f>
      </c>
      <c r="N132" s="390">
        <f>SUM(N130:N131)</f>
      </c>
      <c r="O132" s="390">
        <f>SUM(O130:O131)</f>
      </c>
      <c r="P132" s="390">
        <f>SUM(P130:P131)</f>
      </c>
      <c r="Q132" s="390">
        <f>SUM(Q130:Q131)</f>
      </c>
    </row>
    <row x14ac:dyDescent="0.25" r="133" customHeight="1" ht="17.25">
      <c r="A133" s="15"/>
      <c r="B133" s="1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</row>
    <row x14ac:dyDescent="0.25" r="134" customHeight="1" ht="17.25">
      <c r="A134" s="21" t="s">
        <v>4407</v>
      </c>
      <c r="B134" s="22"/>
      <c r="C134" s="390">
        <f>SUM(C132:C133)</f>
      </c>
      <c r="D134" s="390">
        <f>SUM(D132:D133)</f>
      </c>
      <c r="E134" s="390">
        <f>SUM(E132:E133)</f>
      </c>
      <c r="F134" s="390">
        <f>SUM(F132:F133)</f>
      </c>
      <c r="G134" s="390">
        <f>SUM(G132:G133)</f>
      </c>
      <c r="H134" s="390">
        <f>SUM(H132:H133)</f>
      </c>
      <c r="I134" s="390">
        <f>SUM(I132:I133)</f>
      </c>
      <c r="J134" s="390">
        <f>SUM(J132:J133)</f>
      </c>
      <c r="K134" s="390">
        <f>SUM(K132:K133)</f>
      </c>
      <c r="L134" s="390">
        <f>SUM(L132:L133)</f>
      </c>
      <c r="M134" s="390">
        <f>SUM(M132:M133)</f>
      </c>
      <c r="N134" s="390">
        <f>SUM(N132:N133)</f>
      </c>
      <c r="O134" s="390">
        <f>SUM(O132:O133)</f>
      </c>
      <c r="P134" s="390">
        <f>SUM(P132:P133)</f>
      </c>
      <c r="Q134" s="390">
        <f>SUM(Q132:Q133)</f>
      </c>
    </row>
    <row x14ac:dyDescent="0.25" r="135" customHeight="1" ht="17.25">
      <c r="A135" s="15"/>
      <c r="B135" s="1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</row>
    <row x14ac:dyDescent="0.25" r="136" customHeight="1" ht="17.25">
      <c r="A136" s="21" t="s">
        <v>4408</v>
      </c>
      <c r="B136" s="22"/>
      <c r="C136" s="390">
        <f>SUM(C134:C135)</f>
      </c>
      <c r="D136" s="390">
        <f>SUM(D134:D135)</f>
      </c>
      <c r="E136" s="390">
        <f>SUM(E134:E135)</f>
      </c>
      <c r="F136" s="390">
        <f>SUM(F134:F135)</f>
      </c>
      <c r="G136" s="390">
        <f>SUM(G134:G135)</f>
      </c>
      <c r="H136" s="390">
        <f>SUM(H134:H135)</f>
      </c>
      <c r="I136" s="390">
        <f>SUM(I134:I135)</f>
      </c>
      <c r="J136" s="390">
        <f>SUM(J134:J135)</f>
      </c>
      <c r="K136" s="390">
        <f>SUM(K134:K135)</f>
      </c>
      <c r="L136" s="390">
        <f>SUM(L134:L135)</f>
      </c>
      <c r="M136" s="390">
        <f>SUM(M134:M135)</f>
      </c>
      <c r="N136" s="390">
        <f>SUM(N134:N135)</f>
      </c>
      <c r="O136" s="390">
        <f>SUM(O134:O135)</f>
      </c>
      <c r="P136" s="390">
        <f>SUM(P134:P135)</f>
      </c>
      <c r="Q136" s="390">
        <f>SUM(Q134:Q135)</f>
      </c>
    </row>
    <row x14ac:dyDescent="0.25" r="137" customHeight="1" ht="17.25">
      <c r="A137" s="15"/>
      <c r="B137" s="1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</row>
    <row x14ac:dyDescent="0.25" r="138" customHeight="1" ht="17.25">
      <c r="A138" s="21" t="s">
        <v>4409</v>
      </c>
      <c r="B138" s="22"/>
      <c r="C138" s="390">
        <f>SUM(C136:C137)</f>
      </c>
      <c r="D138" s="390">
        <f>SUM(D136:D137)</f>
      </c>
      <c r="E138" s="390">
        <f>SUM(E136:E137)</f>
      </c>
      <c r="F138" s="390">
        <f>SUM(F136:F137)</f>
      </c>
      <c r="G138" s="390">
        <f>SUM(G136:G137)</f>
      </c>
      <c r="H138" s="390">
        <f>SUM(H136:H137)</f>
      </c>
      <c r="I138" s="390">
        <f>SUM(I136:I137)</f>
      </c>
      <c r="J138" s="390">
        <f>SUM(J136:J137)</f>
      </c>
      <c r="K138" s="390">
        <f>SUM(K136:K137)</f>
      </c>
      <c r="L138" s="390">
        <f>SUM(L136:L137)</f>
      </c>
      <c r="M138" s="390">
        <f>SUM(M136:M137)</f>
      </c>
      <c r="N138" s="390">
        <f>SUM(N136:N137)</f>
      </c>
      <c r="O138" s="390">
        <f>SUM(O136:O137)</f>
      </c>
      <c r="P138" s="390">
        <f>SUM(P136:P137)</f>
      </c>
      <c r="Q138" s="390">
        <f>SUM(Q136:Q137)</f>
      </c>
    </row>
    <row x14ac:dyDescent="0.25" r="139" customHeight="1" ht="17.25">
      <c r="A139" s="15"/>
      <c r="B139" s="1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</row>
    <row x14ac:dyDescent="0.25" r="140" customHeight="1" ht="17.25">
      <c r="A140" s="21" t="s">
        <v>4411</v>
      </c>
      <c r="B140" s="22"/>
      <c r="C140" s="390">
        <f>SUM(C138:C139)</f>
      </c>
      <c r="D140" s="390">
        <f>SUM(D138:D139)</f>
      </c>
      <c r="E140" s="390">
        <f>SUM(E138:E139)</f>
      </c>
      <c r="F140" s="390">
        <f>SUM(F138:F139)</f>
      </c>
      <c r="G140" s="390">
        <f>SUM(G138:G139)</f>
      </c>
      <c r="H140" s="390">
        <f>SUM(H138:H139)</f>
      </c>
      <c r="I140" s="390">
        <f>SUM(I138:I139)</f>
      </c>
      <c r="J140" s="390">
        <f>SUM(J138:J139)</f>
      </c>
      <c r="K140" s="390">
        <f>SUM(K138:K139)</f>
      </c>
      <c r="L140" s="390">
        <f>SUM(L138:L139)</f>
      </c>
      <c r="M140" s="390">
        <f>SUM(M138:M139)</f>
      </c>
      <c r="N140" s="390">
        <f>SUM(N138:N139)</f>
      </c>
      <c r="O140" s="390">
        <f>SUM(O138:O139)</f>
      </c>
      <c r="P140" s="390">
        <f>SUM(P138:P139)</f>
      </c>
      <c r="Q140" s="390">
        <f>SUM(Q138:Q139)</f>
      </c>
    </row>
    <row x14ac:dyDescent="0.25" r="141" customHeight="1" ht="17.25">
      <c r="A141" s="15"/>
      <c r="B141" s="1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</row>
    <row x14ac:dyDescent="0.25" r="142" customHeight="1" ht="17.25">
      <c r="A142" s="21" t="s">
        <v>4412</v>
      </c>
      <c r="B142" s="22"/>
      <c r="C142" s="390">
        <f>SUM(C140:C141)</f>
      </c>
      <c r="D142" s="390">
        <f>SUM(D140:D141)</f>
      </c>
      <c r="E142" s="390">
        <f>SUM(E140:E141)</f>
      </c>
      <c r="F142" s="390">
        <f>SUM(F140:F141)</f>
      </c>
      <c r="G142" s="390">
        <f>SUM(G140:G141)</f>
      </c>
      <c r="H142" s="390">
        <f>SUM(H140:H141)</f>
      </c>
      <c r="I142" s="390">
        <f>SUM(I140:I141)</f>
      </c>
      <c r="J142" s="390">
        <f>SUM(J140:J141)</f>
      </c>
      <c r="K142" s="390">
        <f>SUM(K140:K141)</f>
      </c>
      <c r="L142" s="390">
        <f>SUM(L140:L141)</f>
      </c>
      <c r="M142" s="390">
        <f>SUM(M140:M141)</f>
      </c>
      <c r="N142" s="390">
        <f>SUM(N140:N141)</f>
      </c>
      <c r="O142" s="390">
        <f>SUM(O140:O141)</f>
      </c>
      <c r="P142" s="390">
        <f>SUM(P140:P141)</f>
      </c>
      <c r="Q142" s="390">
        <f>SUM(Q140:Q141)</f>
      </c>
    </row>
    <row x14ac:dyDescent="0.25" r="143" customHeight="1" ht="17.25">
      <c r="A143" s="15"/>
      <c r="B143" s="1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</row>
    <row x14ac:dyDescent="0.25" r="144" customHeight="1" ht="17.25">
      <c r="A144" s="21" t="s">
        <v>4413</v>
      </c>
      <c r="B144" s="22"/>
      <c r="C144" s="390">
        <f>SUM(C142:C143)</f>
      </c>
      <c r="D144" s="390">
        <f>SUM(D142:D143)</f>
      </c>
      <c r="E144" s="390">
        <f>SUM(E142:E143)</f>
      </c>
      <c r="F144" s="390">
        <f>SUM(F142:F143)</f>
      </c>
      <c r="G144" s="390">
        <f>SUM(G142:G143)</f>
      </c>
      <c r="H144" s="390">
        <f>SUM(H142:H143)</f>
      </c>
      <c r="I144" s="390">
        <f>SUM(I142:I143)</f>
      </c>
      <c r="J144" s="390">
        <f>SUM(J142:J143)</f>
      </c>
      <c r="K144" s="390">
        <f>SUM(K142:K143)</f>
      </c>
      <c r="L144" s="390">
        <f>SUM(L142:L143)</f>
      </c>
      <c r="M144" s="390">
        <f>SUM(M142:M143)</f>
      </c>
      <c r="N144" s="390">
        <f>SUM(N142:N143)</f>
      </c>
      <c r="O144" s="390">
        <f>SUM(O142:O143)</f>
      </c>
      <c r="P144" s="390">
        <f>SUM(P142:P143)</f>
      </c>
      <c r="Q144" s="390">
        <f>SUM(Q142:Q143)</f>
      </c>
    </row>
    <row x14ac:dyDescent="0.25" r="145" customHeight="1" ht="17.25">
      <c r="A145" s="15"/>
      <c r="B145" s="1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</row>
    <row x14ac:dyDescent="0.25" r="146" customHeight="1" ht="17.25">
      <c r="A146" s="21" t="s">
        <v>4416</v>
      </c>
      <c r="B146" s="22"/>
      <c r="C146" s="390">
        <f>SUM(C144:C145)</f>
      </c>
      <c r="D146" s="390">
        <f>SUM(D144:D145)</f>
      </c>
      <c r="E146" s="390">
        <f>SUM(E144:E145)</f>
      </c>
      <c r="F146" s="390">
        <f>SUM(F144:F145)</f>
      </c>
      <c r="G146" s="390">
        <f>SUM(G144:G145)</f>
      </c>
      <c r="H146" s="390">
        <f>SUM(H144:H145)</f>
      </c>
      <c r="I146" s="390">
        <f>SUM(I144:I145)</f>
      </c>
      <c r="J146" s="390">
        <f>SUM(J144:J145)</f>
      </c>
      <c r="K146" s="390">
        <f>SUM(K144:K145)</f>
      </c>
      <c r="L146" s="390">
        <f>SUM(L144:L145)</f>
      </c>
      <c r="M146" s="390">
        <f>SUM(M144:M145)</f>
      </c>
      <c r="N146" s="390">
        <f>SUM(N144:N145)</f>
      </c>
      <c r="O146" s="390">
        <f>SUM(O144:O145)</f>
      </c>
      <c r="P146" s="390">
        <f>SUM(P144:P145)</f>
      </c>
      <c r="Q146" s="390">
        <f>SUM(Q144:Q145)</f>
      </c>
    </row>
    <row x14ac:dyDescent="0.25" r="147" customHeight="1" ht="17.25">
      <c r="A147" s="15"/>
      <c r="B147" s="1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</row>
    <row x14ac:dyDescent="0.25" r="148" customHeight="1" ht="17.25">
      <c r="A148" s="21" t="s">
        <v>4424</v>
      </c>
      <c r="B148" s="22"/>
      <c r="C148" s="390">
        <f>SUM(C146:C147)</f>
      </c>
      <c r="D148" s="390">
        <f>SUM(D146:D147)</f>
      </c>
      <c r="E148" s="390">
        <f>SUM(E146:E147)</f>
      </c>
      <c r="F148" s="390">
        <f>SUM(F146:F147)</f>
      </c>
      <c r="G148" s="390">
        <f>SUM(G146:G147)</f>
      </c>
      <c r="H148" s="390">
        <f>SUM(H146:H147)</f>
      </c>
      <c r="I148" s="390">
        <f>SUM(I146:I147)</f>
      </c>
      <c r="J148" s="390">
        <f>SUM(J146:J147)</f>
      </c>
      <c r="K148" s="390">
        <f>SUM(K146:K147)</f>
      </c>
      <c r="L148" s="390">
        <f>SUM(L146:L147)</f>
      </c>
      <c r="M148" s="390">
        <f>SUM(M146:M147)</f>
      </c>
      <c r="N148" s="390">
        <f>SUM(N146:N147)</f>
      </c>
      <c r="O148" s="390">
        <f>SUM(O146:O147)</f>
      </c>
      <c r="P148" s="390">
        <f>SUM(P146:P147)</f>
      </c>
      <c r="Q148" s="390">
        <f>SUM(Q146:Q147)</f>
      </c>
    </row>
    <row x14ac:dyDescent="0.25" r="149" customHeight="1" ht="17.25">
      <c r="A149" s="15"/>
      <c r="B149" s="1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</row>
    <row x14ac:dyDescent="0.25" r="150" customHeight="1" ht="17.25">
      <c r="A150" s="21" t="s">
        <v>4425</v>
      </c>
      <c r="B150" s="22"/>
      <c r="C150" s="390">
        <f>SUM(C148:C149)</f>
      </c>
      <c r="D150" s="390">
        <f>SUM(D148:D149)</f>
      </c>
      <c r="E150" s="390">
        <f>SUM(E148:E149)</f>
      </c>
      <c r="F150" s="390">
        <f>SUM(F148:F149)</f>
      </c>
      <c r="G150" s="390">
        <f>SUM(G148:G149)</f>
      </c>
      <c r="H150" s="390">
        <f>SUM(H148:H149)</f>
      </c>
      <c r="I150" s="390">
        <f>SUM(I148:I149)</f>
      </c>
      <c r="J150" s="390">
        <f>SUM(J148:J149)</f>
      </c>
      <c r="K150" s="390">
        <f>SUM(K148:K149)</f>
      </c>
      <c r="L150" s="390">
        <f>SUM(L148:L149)</f>
      </c>
      <c r="M150" s="390">
        <f>SUM(M148:M149)</f>
      </c>
      <c r="N150" s="390">
        <f>SUM(N148:N149)</f>
      </c>
      <c r="O150" s="390">
        <f>SUM(O148:O149)</f>
      </c>
      <c r="P150" s="390">
        <f>SUM(P148:P149)</f>
      </c>
      <c r="Q150" s="390">
        <f>SUM(Q148:Q149)</f>
      </c>
    </row>
    <row x14ac:dyDescent="0.25" r="151" customHeight="1" ht="17.25">
      <c r="A151" s="15"/>
      <c r="B151" s="1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</row>
    <row x14ac:dyDescent="0.25" r="152" customHeight="1" ht="17.25">
      <c r="A152" s="21" t="s">
        <v>4426</v>
      </c>
      <c r="B152" s="22"/>
      <c r="C152" s="390">
        <f>SUM(C150:C151)</f>
      </c>
      <c r="D152" s="390">
        <f>SUM(D150:D151)</f>
      </c>
      <c r="E152" s="390">
        <f>SUM(E150:E151)</f>
      </c>
      <c r="F152" s="390">
        <f>SUM(F150:F151)</f>
      </c>
      <c r="G152" s="390">
        <f>SUM(G150:G151)</f>
      </c>
      <c r="H152" s="390">
        <f>SUM(H150:H151)</f>
      </c>
      <c r="I152" s="390">
        <f>SUM(I150:I151)</f>
      </c>
      <c r="J152" s="390">
        <f>SUM(J150:J151)</f>
      </c>
      <c r="K152" s="390">
        <f>SUM(K150:K151)</f>
      </c>
      <c r="L152" s="390">
        <f>SUM(L150:L151)</f>
      </c>
      <c r="M152" s="390">
        <f>SUM(M150:M151)</f>
      </c>
      <c r="N152" s="390">
        <f>SUM(N150:N151)</f>
      </c>
      <c r="O152" s="390">
        <f>SUM(O150:O151)</f>
      </c>
      <c r="P152" s="390">
        <f>SUM(P150:P151)</f>
      </c>
      <c r="Q152" s="390">
        <f>SUM(Q150:Q151)</f>
      </c>
    </row>
    <row x14ac:dyDescent="0.25" r="153" customHeight="1" ht="17.25">
      <c r="A153" s="15"/>
      <c r="B153" s="1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</row>
    <row x14ac:dyDescent="0.25" r="154" customHeight="1" ht="17.25">
      <c r="A154" s="21" t="s">
        <v>4427</v>
      </c>
      <c r="B154" s="22"/>
      <c r="C154" s="390">
        <f>SUM(C152:C153)</f>
      </c>
      <c r="D154" s="390">
        <f>SUM(D152:D153)</f>
      </c>
      <c r="E154" s="390">
        <f>SUM(E152:E153)</f>
      </c>
      <c r="F154" s="390">
        <f>SUM(F152:F153)</f>
      </c>
      <c r="G154" s="390">
        <f>SUM(G152:G153)</f>
      </c>
      <c r="H154" s="390">
        <f>SUM(H152:H153)</f>
      </c>
      <c r="I154" s="390">
        <f>SUM(I152:I153)</f>
      </c>
      <c r="J154" s="390">
        <f>SUM(J152:J153)</f>
      </c>
      <c r="K154" s="390">
        <f>SUM(K152:K153)</f>
      </c>
      <c r="L154" s="390">
        <f>SUM(L152:L153)</f>
      </c>
      <c r="M154" s="390">
        <f>SUM(M152:M153)</f>
      </c>
      <c r="N154" s="390">
        <f>SUM(N152:N153)</f>
      </c>
      <c r="O154" s="390">
        <f>SUM(O152:O153)</f>
      </c>
      <c r="P154" s="390">
        <f>SUM(P152:P153)</f>
      </c>
      <c r="Q154" s="390">
        <f>SUM(Q152:Q153)</f>
      </c>
    </row>
    <row x14ac:dyDescent="0.25" r="155" customHeight="1" ht="17.25">
      <c r="A155" s="15"/>
      <c r="B155" s="1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</row>
    <row x14ac:dyDescent="0.25" r="156" customHeight="1" ht="17.25">
      <c r="A156" s="15"/>
      <c r="B156" s="1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</row>
    <row x14ac:dyDescent="0.25" r="157" customHeight="1" ht="17.25">
      <c r="A157" s="15"/>
      <c r="B157" s="1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</row>
    <row x14ac:dyDescent="0.25" r="158" customHeight="1" ht="17.25">
      <c r="A158" s="37"/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</row>
    <row x14ac:dyDescent="0.25" r="159" customHeight="1" ht="17.25">
      <c r="A159" s="37"/>
      <c r="B159" s="2"/>
      <c r="C159" s="267" t="s">
        <v>840</v>
      </c>
      <c r="D159" s="267" t="s">
        <v>10</v>
      </c>
      <c r="E159" s="267" t="s">
        <v>7</v>
      </c>
      <c r="F159" s="267" t="s">
        <v>8</v>
      </c>
      <c r="G159" s="267" t="s">
        <v>1448</v>
      </c>
      <c r="H159" s="267" t="s">
        <v>368</v>
      </c>
      <c r="I159" s="267" t="s">
        <v>6</v>
      </c>
      <c r="J159" s="267" t="s">
        <v>358</v>
      </c>
      <c r="K159" s="267" t="s">
        <v>4433</v>
      </c>
      <c r="L159" s="267" t="s">
        <v>76</v>
      </c>
      <c r="M159" s="267" t="s">
        <v>4328</v>
      </c>
      <c r="N159" s="267" t="s">
        <v>75</v>
      </c>
      <c r="O159" s="267" t="s">
        <v>4327</v>
      </c>
      <c r="P159" s="267" t="s">
        <v>649</v>
      </c>
      <c r="Q159" s="267" t="s">
        <v>33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10"/>
  <sheetViews>
    <sheetView workbookViewId="0"/>
  </sheetViews>
  <sheetFormatPr defaultRowHeight="15" x14ac:dyDescent="0.25"/>
  <cols>
    <col min="1" max="1" style="115" width="11.576428571428572" customWidth="1" bestFit="1"/>
    <col min="2" max="2" style="40" width="20.576428571428572" customWidth="1" bestFit="1"/>
    <col min="3" max="3" style="116" width="9.719285714285713" customWidth="1" bestFit="1"/>
    <col min="4" max="4" style="116" width="9.719285714285713" customWidth="1" bestFit="1"/>
    <col min="5" max="5" style="116" width="8.147857142857141" customWidth="1" bestFit="1"/>
    <col min="6" max="6" style="116" width="8.147857142857141" customWidth="1" bestFit="1"/>
    <col min="7" max="7" style="116" width="8.147857142857141" customWidth="1" bestFit="1"/>
    <col min="8" max="8" style="116" width="9.719285714285713" customWidth="1" bestFit="1"/>
    <col min="9" max="9" style="116" width="9.719285714285713" customWidth="1" bestFit="1"/>
    <col min="10" max="10" style="116" width="8.147857142857141" customWidth="1" bestFit="1"/>
    <col min="11" max="11" style="116" width="8.147857142857141" customWidth="1" bestFit="1"/>
    <col min="12" max="12" style="116" width="8.147857142857141" customWidth="1" bestFit="1"/>
    <col min="13" max="13" style="116" width="8.147857142857141" customWidth="1" bestFit="1"/>
    <col min="14" max="14" style="116" width="8.147857142857141" customWidth="1" bestFit="1"/>
    <col min="15" max="15" style="116" width="8.147857142857141" customWidth="1" bestFit="1"/>
    <col min="16" max="16" style="116" width="9.005" customWidth="1" bestFit="1"/>
    <col min="17" max="17" style="116" width="9.290714285714287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x14ac:dyDescent="0.25" r="3" customHeight="1" ht="17.25">
      <c r="A3" s="1" t="s">
        <v>4428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x14ac:dyDescent="0.25" r="4" customHeight="1" ht="17.25">
      <c r="A4" s="1" t="s">
        <v>4429</v>
      </c>
      <c r="B4" s="4"/>
      <c r="C4" s="5"/>
      <c r="D4" s="5"/>
      <c r="E4" s="5"/>
      <c r="F4" s="482" t="s">
        <v>4430</v>
      </c>
      <c r="G4" s="482"/>
      <c r="H4" s="5"/>
      <c r="I4" s="5"/>
      <c r="J4" s="5"/>
      <c r="K4" s="5"/>
      <c r="L4" s="5"/>
      <c r="M4" s="5"/>
      <c r="N4" s="5"/>
      <c r="O4" s="5"/>
      <c r="P4" s="5"/>
      <c r="Q4" s="5"/>
    </row>
    <row x14ac:dyDescent="0.25" r="5" customHeight="1" ht="17.25">
      <c r="A5" s="191" t="s">
        <v>4431</v>
      </c>
      <c r="B5" s="2"/>
      <c r="C5" s="11">
        <v>5250</v>
      </c>
      <c r="D5" s="11">
        <v>5250</v>
      </c>
      <c r="E5" s="11">
        <v>4050</v>
      </c>
      <c r="F5" s="725">
        <v>4050</v>
      </c>
      <c r="G5" s="725">
        <v>5250</v>
      </c>
      <c r="H5" s="10">
        <v>36000</v>
      </c>
      <c r="I5" s="11">
        <v>18000</v>
      </c>
      <c r="J5" s="11">
        <v>4050</v>
      </c>
      <c r="K5" s="11">
        <v>4050</v>
      </c>
      <c r="L5" s="11">
        <v>1050</v>
      </c>
      <c r="M5" s="11">
        <v>2700</v>
      </c>
      <c r="N5" s="11">
        <v>2700</v>
      </c>
      <c r="O5" s="11">
        <v>7500</v>
      </c>
      <c r="P5" s="11">
        <v>15000</v>
      </c>
      <c r="Q5" s="11">
        <v>15000</v>
      </c>
    </row>
    <row x14ac:dyDescent="0.25" r="6" customHeight="1" ht="17.25">
      <c r="A6" s="231" t="s">
        <v>4</v>
      </c>
      <c r="B6" s="232" t="s">
        <v>5</v>
      </c>
      <c r="C6" s="267" t="s">
        <v>368</v>
      </c>
      <c r="D6" s="267" t="s">
        <v>6</v>
      </c>
      <c r="E6" s="267" t="s">
        <v>7</v>
      </c>
      <c r="F6" s="267" t="s">
        <v>4328</v>
      </c>
      <c r="G6" s="267" t="s">
        <v>4327</v>
      </c>
      <c r="H6" s="267" t="s">
        <v>649</v>
      </c>
      <c r="I6" s="267" t="s">
        <v>10</v>
      </c>
      <c r="J6" s="267" t="s">
        <v>358</v>
      </c>
      <c r="K6" s="267" t="s">
        <v>4432</v>
      </c>
      <c r="L6" s="267" t="s">
        <v>4433</v>
      </c>
      <c r="M6" s="267" t="s">
        <v>33</v>
      </c>
      <c r="N6" s="267" t="s">
        <v>1083</v>
      </c>
      <c r="O6" s="267" t="s">
        <v>4434</v>
      </c>
      <c r="P6" s="267" t="s">
        <v>4435</v>
      </c>
      <c r="Q6" s="267" t="s">
        <v>840</v>
      </c>
    </row>
    <row x14ac:dyDescent="0.25" r="7" customHeight="1" ht="17.25">
      <c r="A7" s="15">
        <v>43288</v>
      </c>
      <c r="B7" s="16" t="s">
        <v>4436</v>
      </c>
      <c r="C7" s="17">
        <v>83</v>
      </c>
      <c r="D7" s="36"/>
      <c r="E7" s="17">
        <v>90</v>
      </c>
      <c r="F7" s="36"/>
      <c r="G7" s="36"/>
      <c r="H7" s="17">
        <v>10</v>
      </c>
      <c r="I7" s="17">
        <v>20</v>
      </c>
      <c r="J7" s="17">
        <v>50</v>
      </c>
      <c r="K7" s="36"/>
      <c r="L7" s="17">
        <v>100</v>
      </c>
      <c r="M7" s="17">
        <v>50</v>
      </c>
      <c r="N7" s="36"/>
      <c r="O7" s="17">
        <v>50</v>
      </c>
      <c r="P7" s="36"/>
      <c r="Q7" s="36"/>
    </row>
    <row x14ac:dyDescent="0.25" r="8" customHeight="1" ht="17.25">
      <c r="A8" s="15">
        <v>43288</v>
      </c>
      <c r="B8" s="16" t="s">
        <v>4437</v>
      </c>
      <c r="C8" s="17">
        <v>85</v>
      </c>
      <c r="D8" s="36"/>
      <c r="E8" s="17">
        <v>90</v>
      </c>
      <c r="F8" s="36"/>
      <c r="G8" s="36"/>
      <c r="H8" s="17">
        <v>10</v>
      </c>
      <c r="I8" s="17">
        <v>20</v>
      </c>
      <c r="J8" s="17">
        <v>50</v>
      </c>
      <c r="K8" s="36"/>
      <c r="L8" s="17">
        <v>100</v>
      </c>
      <c r="M8" s="17">
        <v>50</v>
      </c>
      <c r="N8" s="36"/>
      <c r="O8" s="36"/>
      <c r="P8" s="36"/>
      <c r="Q8" s="36"/>
    </row>
    <row x14ac:dyDescent="0.25" r="9" customHeight="1" ht="17.25">
      <c r="A9" s="15">
        <v>43380</v>
      </c>
      <c r="B9" s="16" t="s">
        <v>4438</v>
      </c>
      <c r="C9" s="17">
        <v>68</v>
      </c>
      <c r="D9" s="36"/>
      <c r="E9" s="17">
        <v>90</v>
      </c>
      <c r="F9" s="36"/>
      <c r="G9" s="36"/>
      <c r="H9" s="17">
        <v>5</v>
      </c>
      <c r="I9" s="17">
        <v>40</v>
      </c>
      <c r="J9" s="17">
        <v>80</v>
      </c>
      <c r="K9" s="36"/>
      <c r="L9" s="17">
        <v>100</v>
      </c>
      <c r="M9" s="17">
        <v>50</v>
      </c>
      <c r="N9" s="36"/>
      <c r="O9" s="36"/>
      <c r="P9" s="36"/>
      <c r="Q9" s="17">
        <v>40</v>
      </c>
    </row>
    <row x14ac:dyDescent="0.25" r="10" customHeight="1" ht="17.25">
      <c r="A10" s="15">
        <v>43411</v>
      </c>
      <c r="B10" s="16" t="s">
        <v>4439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17">
        <v>100</v>
      </c>
      <c r="Q10" s="36"/>
    </row>
    <row x14ac:dyDescent="0.25" r="11" customHeight="1" ht="17.25">
      <c r="A11" s="15">
        <v>43411</v>
      </c>
      <c r="B11" s="16" t="s">
        <v>4440</v>
      </c>
      <c r="C11" s="17">
        <v>67</v>
      </c>
      <c r="D11" s="36"/>
      <c r="E11" s="17">
        <v>90</v>
      </c>
      <c r="F11" s="36"/>
      <c r="G11" s="36"/>
      <c r="H11" s="17">
        <v>15</v>
      </c>
      <c r="I11" s="17">
        <v>20</v>
      </c>
      <c r="J11" s="17">
        <v>120</v>
      </c>
      <c r="K11" s="36"/>
      <c r="L11" s="17">
        <v>200</v>
      </c>
      <c r="M11" s="17">
        <v>150</v>
      </c>
      <c r="N11" s="36"/>
      <c r="O11" s="36"/>
      <c r="P11" s="36"/>
      <c r="Q11" s="36"/>
    </row>
    <row x14ac:dyDescent="0.25" r="12" customHeight="1" ht="17.25">
      <c r="A12" s="15" t="s">
        <v>4441</v>
      </c>
      <c r="B12" s="16" t="s">
        <v>4442</v>
      </c>
      <c r="C12" s="17">
        <v>60</v>
      </c>
      <c r="D12" s="36"/>
      <c r="E12" s="36"/>
      <c r="F12" s="36"/>
      <c r="G12" s="36"/>
      <c r="H12" s="36"/>
      <c r="I12" s="36"/>
      <c r="J12" s="36"/>
      <c r="K12" s="36"/>
      <c r="L12" s="17">
        <v>300</v>
      </c>
      <c r="M12" s="17">
        <v>200</v>
      </c>
      <c r="N12" s="36"/>
      <c r="O12" s="36"/>
      <c r="P12" s="36"/>
      <c r="Q12" s="17">
        <v>60</v>
      </c>
    </row>
    <row x14ac:dyDescent="0.25" r="13" customHeight="1" ht="17.25">
      <c r="A13" s="15" t="s">
        <v>4443</v>
      </c>
      <c r="B13" s="16" t="s">
        <v>4444</v>
      </c>
      <c r="C13" s="36"/>
      <c r="D13" s="17">
        <v>60</v>
      </c>
      <c r="E13" s="17">
        <v>100</v>
      </c>
      <c r="F13" s="36"/>
      <c r="G13" s="36"/>
      <c r="H13" s="17">
        <v>15</v>
      </c>
      <c r="I13" s="36"/>
      <c r="J13" s="36"/>
      <c r="K13" s="36"/>
      <c r="L13" s="17">
        <v>100</v>
      </c>
      <c r="M13" s="36"/>
      <c r="N13" s="36"/>
      <c r="O13" s="17">
        <v>50</v>
      </c>
      <c r="P13" s="36"/>
      <c r="Q13" s="36"/>
    </row>
    <row x14ac:dyDescent="0.25" r="14" customHeight="1" ht="17.25">
      <c r="A14" s="15" t="s">
        <v>4445</v>
      </c>
      <c r="B14" s="16" t="s">
        <v>4446</v>
      </c>
      <c r="C14" s="36"/>
      <c r="D14" s="36"/>
      <c r="E14" s="36"/>
      <c r="F14" s="36"/>
      <c r="G14" s="36"/>
      <c r="H14" s="17">
        <v>15</v>
      </c>
      <c r="I14" s="17">
        <v>50</v>
      </c>
      <c r="J14" s="17">
        <v>100</v>
      </c>
      <c r="K14" s="36"/>
      <c r="L14" s="36"/>
      <c r="M14" s="36"/>
      <c r="N14" s="17">
        <v>200</v>
      </c>
      <c r="O14" s="36"/>
      <c r="P14" s="17">
        <v>50</v>
      </c>
      <c r="Q14" s="36"/>
    </row>
    <row x14ac:dyDescent="0.25" r="15" customHeight="1" ht="17.25">
      <c r="A15" s="117" t="s">
        <v>4447</v>
      </c>
      <c r="B15" s="118" t="s">
        <v>4448</v>
      </c>
      <c r="C15" s="46"/>
      <c r="D15" s="46"/>
      <c r="E15" s="46"/>
      <c r="F15" s="138">
        <v>50</v>
      </c>
      <c r="G15" s="138">
        <v>50</v>
      </c>
      <c r="H15" s="46"/>
      <c r="I15" s="138">
        <v>30</v>
      </c>
      <c r="J15" s="138">
        <v>200</v>
      </c>
      <c r="K15" s="46"/>
      <c r="L15" s="138">
        <v>100</v>
      </c>
      <c r="M15" s="46"/>
      <c r="N15" s="138">
        <v>100</v>
      </c>
      <c r="O15" s="46"/>
      <c r="P15" s="46"/>
      <c r="Q15" s="46"/>
    </row>
    <row x14ac:dyDescent="0.25" r="16" customHeight="1" ht="17.25">
      <c r="A16" s="21" t="s">
        <v>4449</v>
      </c>
      <c r="B16" s="22"/>
      <c r="C16" s="23">
        <f>SUM(C7:C15)</f>
      </c>
      <c r="D16" s="23">
        <f>SUM(D7:D15)</f>
      </c>
      <c r="E16" s="23">
        <f>SUM(E7:E15)</f>
      </c>
      <c r="F16" s="23">
        <f>SUM(F7:F15)</f>
      </c>
      <c r="G16" s="23">
        <f>SUM(G7:G15)</f>
      </c>
      <c r="H16" s="23">
        <f>SUM(H7:H15)</f>
      </c>
      <c r="I16" s="23">
        <f>SUM(I7:I15)</f>
      </c>
      <c r="J16" s="23">
        <f>SUM(J7:J15)</f>
      </c>
      <c r="K16" s="112"/>
      <c r="L16" s="23">
        <f>SUM(L7:L15)</f>
      </c>
      <c r="M16" s="23">
        <f>SUM(M7:M15)</f>
      </c>
      <c r="N16" s="23">
        <f>SUM(N7:N15)</f>
      </c>
      <c r="O16" s="23">
        <f>SUM(O7:O15)</f>
      </c>
      <c r="P16" s="23">
        <f>SUM(P7:P15)</f>
      </c>
      <c r="Q16" s="23">
        <f>SUM(Q7:Q15)</f>
      </c>
    </row>
    <row x14ac:dyDescent="0.25" r="17" customHeight="1" ht="17.25">
      <c r="A17" s="33" t="s">
        <v>4450</v>
      </c>
      <c r="B17" s="34" t="s">
        <v>4451</v>
      </c>
      <c r="C17" s="35"/>
      <c r="D17" s="35"/>
      <c r="E17" s="35"/>
      <c r="F17" s="35"/>
      <c r="G17" s="35"/>
      <c r="H17" s="35"/>
      <c r="I17" s="35"/>
      <c r="J17" s="19">
        <v>67</v>
      </c>
      <c r="K17" s="19">
        <v>183</v>
      </c>
      <c r="L17" s="35"/>
      <c r="M17" s="35"/>
      <c r="N17" s="35"/>
      <c r="O17" s="35"/>
      <c r="P17" s="35"/>
      <c r="Q17" s="35"/>
    </row>
    <row x14ac:dyDescent="0.25" r="18" customHeight="1" ht="17.25">
      <c r="A18" s="33" t="s">
        <v>4452</v>
      </c>
      <c r="B18" s="34" t="s">
        <v>4453</v>
      </c>
      <c r="C18" s="19">
        <v>100</v>
      </c>
      <c r="D18" s="35"/>
      <c r="E18" s="19">
        <v>150</v>
      </c>
      <c r="F18" s="35"/>
      <c r="G18" s="35"/>
      <c r="H18" s="35"/>
      <c r="I18" s="35"/>
      <c r="J18" s="19">
        <v>100</v>
      </c>
      <c r="K18" s="35"/>
      <c r="L18" s="35"/>
      <c r="M18" s="35"/>
      <c r="N18" s="35"/>
      <c r="O18" s="35"/>
      <c r="P18" s="35"/>
      <c r="Q18" s="35"/>
    </row>
    <row x14ac:dyDescent="0.25" r="19" customHeight="1" ht="17.25">
      <c r="A19" s="21" t="s">
        <v>4454</v>
      </c>
      <c r="B19" s="22"/>
      <c r="C19" s="23">
        <f>SUM(C16:C18)</f>
      </c>
      <c r="D19" s="23">
        <f>SUM(D16:D18)</f>
      </c>
      <c r="E19" s="23">
        <f>SUM(E16:E18)</f>
      </c>
      <c r="F19" s="23">
        <f>SUM(F16:F18)</f>
      </c>
      <c r="G19" s="23">
        <f>SUM(G16:G18)</f>
      </c>
      <c r="H19" s="23">
        <f>SUM(H16:H18)</f>
      </c>
      <c r="I19" s="23">
        <f>SUM(I16:I18)</f>
      </c>
      <c r="J19" s="23">
        <f>SUM(J16:J18)</f>
      </c>
      <c r="K19" s="23">
        <f>SUM(K16:K18)</f>
      </c>
      <c r="L19" s="23">
        <f>SUM(L16:L18)</f>
      </c>
      <c r="M19" s="23">
        <f>SUM(M16:M18)</f>
      </c>
      <c r="N19" s="23">
        <f>SUM(N16:N18)</f>
      </c>
      <c r="O19" s="23">
        <f>SUM(O16:O18)</f>
      </c>
      <c r="P19" s="23">
        <f>SUM(P16:P18)</f>
      </c>
      <c r="Q19" s="23">
        <f>SUM(Q16:Q18)</f>
      </c>
    </row>
    <row x14ac:dyDescent="0.25" r="20" customHeight="1" ht="17.25">
      <c r="A20" s="33">
        <v>43321</v>
      </c>
      <c r="B20" s="34" t="s">
        <v>14</v>
      </c>
      <c r="C20" s="35"/>
      <c r="D20" s="35"/>
      <c r="E20" s="35"/>
      <c r="F20" s="35"/>
      <c r="G20" s="35"/>
      <c r="H20" s="19">
        <v>-29</v>
      </c>
      <c r="I20" s="19">
        <v>-41</v>
      </c>
      <c r="J20" s="35"/>
      <c r="K20" s="35"/>
      <c r="L20" s="19">
        <v>-300</v>
      </c>
      <c r="M20" s="35"/>
      <c r="N20" s="35"/>
      <c r="O20" s="35"/>
      <c r="P20" s="35"/>
      <c r="Q20" s="19">
        <v>-29</v>
      </c>
    </row>
    <row x14ac:dyDescent="0.25" r="21" customHeight="1" ht="17.25">
      <c r="A21" s="33" t="s">
        <v>1468</v>
      </c>
      <c r="B21" s="34" t="s">
        <v>14</v>
      </c>
      <c r="C21" s="19">
        <v>-50</v>
      </c>
      <c r="D21" s="35"/>
      <c r="E21" s="19">
        <v>-30</v>
      </c>
      <c r="F21" s="35"/>
      <c r="G21" s="35"/>
      <c r="H21" s="35"/>
      <c r="I21" s="35"/>
      <c r="J21" s="19">
        <v>-205</v>
      </c>
      <c r="K21" s="19">
        <v>-51</v>
      </c>
      <c r="L21" s="35"/>
      <c r="M21" s="35"/>
      <c r="N21" s="35"/>
      <c r="O21" s="35"/>
      <c r="P21" s="35"/>
      <c r="Q21" s="19">
        <v>-17</v>
      </c>
    </row>
    <row x14ac:dyDescent="0.25" r="22" customHeight="1" ht="17.25">
      <c r="A22" s="33" t="s">
        <v>4455</v>
      </c>
      <c r="B22" s="34" t="s">
        <v>14</v>
      </c>
      <c r="C22" s="19">
        <v>-83</v>
      </c>
      <c r="D22" s="35"/>
      <c r="E22" s="35"/>
      <c r="F22" s="35"/>
      <c r="G22" s="35"/>
      <c r="H22" s="35"/>
      <c r="I22" s="35"/>
      <c r="J22" s="19">
        <v>-387</v>
      </c>
      <c r="K22" s="35"/>
      <c r="L22" s="35"/>
      <c r="M22" s="35"/>
      <c r="N22" s="35"/>
      <c r="O22" s="35"/>
      <c r="P22" s="35"/>
      <c r="Q22" s="35"/>
    </row>
    <row x14ac:dyDescent="0.25" r="23" customHeight="1" ht="17.25">
      <c r="A23" s="33" t="s">
        <v>4456</v>
      </c>
      <c r="B23" s="34" t="s">
        <v>14</v>
      </c>
      <c r="C23" s="19">
        <v>-55</v>
      </c>
      <c r="D23" s="19">
        <v>-23</v>
      </c>
      <c r="E23" s="19">
        <v>-200</v>
      </c>
      <c r="F23" s="35"/>
      <c r="G23" s="35"/>
      <c r="H23" s="35"/>
      <c r="I23" s="19">
        <v>-27</v>
      </c>
      <c r="J23" s="35"/>
      <c r="K23" s="19">
        <v>-20</v>
      </c>
      <c r="L23" s="19">
        <v>-150</v>
      </c>
      <c r="M23" s="19">
        <v>-170</v>
      </c>
      <c r="N23" s="35"/>
      <c r="O23" s="35"/>
      <c r="P23" s="35"/>
      <c r="Q23" s="35"/>
    </row>
    <row x14ac:dyDescent="0.25" r="24" customHeight="1" ht="17.25">
      <c r="A24" s="21" t="s">
        <v>4457</v>
      </c>
      <c r="B24" s="22"/>
      <c r="C24" s="23">
        <f>SUM(C19:C23)</f>
      </c>
      <c r="D24" s="23">
        <f>SUM(D19:D23)</f>
      </c>
      <c r="E24" s="23">
        <f>SUM(E19:E23)</f>
      </c>
      <c r="F24" s="23">
        <f>SUM(F19:F23)</f>
      </c>
      <c r="G24" s="23">
        <f>SUM(G19:G23)</f>
      </c>
      <c r="H24" s="23">
        <f>SUM(H19:H23)</f>
      </c>
      <c r="I24" s="23">
        <f>SUM(I19:I23)</f>
      </c>
      <c r="J24" s="23">
        <f>SUM(J19:J23)</f>
      </c>
      <c r="K24" s="23">
        <f>SUM(K19:K23)</f>
      </c>
      <c r="L24" s="23">
        <f>SUM(L19:L23)</f>
      </c>
      <c r="M24" s="23">
        <f>SUM(M19:M23)</f>
      </c>
      <c r="N24" s="23">
        <f>SUM(N19:N23)</f>
      </c>
      <c r="O24" s="23">
        <f>SUM(O19:O23)</f>
      </c>
      <c r="P24" s="23">
        <f>SUM(P19:P23)</f>
      </c>
      <c r="Q24" s="23">
        <f>SUM(Q19:Q23)</f>
      </c>
    </row>
    <row x14ac:dyDescent="0.25" r="25" customHeight="1" ht="17.25">
      <c r="A25" s="33" t="s">
        <v>880</v>
      </c>
      <c r="B25" s="34" t="s">
        <v>14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19">
        <v>-35</v>
      </c>
    </row>
    <row x14ac:dyDescent="0.25" r="26" customHeight="1" ht="17.25">
      <c r="A26" s="21" t="s">
        <v>4458</v>
      </c>
      <c r="B26" s="22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23">
        <f>SUM(M24:M25)</f>
      </c>
      <c r="N26" s="23">
        <f>SUM(N24:N25)</f>
      </c>
      <c r="O26" s="23">
        <f>SUM(O24:O25)</f>
      </c>
      <c r="P26" s="23">
        <f>SUM(P24:P25)</f>
      </c>
      <c r="Q26" s="23">
        <f>SUM(Q24:Q25)</f>
      </c>
    </row>
    <row x14ac:dyDescent="0.25" r="27" customHeight="1" ht="17.25">
      <c r="A27" s="33" t="s">
        <v>4459</v>
      </c>
      <c r="B27" s="34" t="s">
        <v>14</v>
      </c>
      <c r="C27" s="19">
        <v>-19</v>
      </c>
      <c r="D27" s="19">
        <v>-2</v>
      </c>
      <c r="E27" s="35"/>
      <c r="F27" s="35"/>
      <c r="G27" s="19">
        <v>-19</v>
      </c>
      <c r="H27" s="35"/>
      <c r="I27" s="35"/>
      <c r="J27" s="35"/>
      <c r="K27" s="35"/>
      <c r="L27" s="35"/>
      <c r="M27" s="19">
        <v>-330</v>
      </c>
      <c r="N27" s="19">
        <v>-270</v>
      </c>
      <c r="O27" s="35"/>
      <c r="P27" s="35"/>
      <c r="Q27" s="35"/>
    </row>
    <row x14ac:dyDescent="0.25" r="28" customHeight="1" ht="17.25">
      <c r="A28" s="33" t="s">
        <v>4459</v>
      </c>
      <c r="B28" s="34" t="s">
        <v>14</v>
      </c>
      <c r="C28" s="19">
        <v>-60</v>
      </c>
      <c r="D28" s="19">
        <v>-21</v>
      </c>
      <c r="E28" s="35"/>
      <c r="F28" s="35"/>
      <c r="G28" s="35"/>
      <c r="H28" s="19">
        <v>-5</v>
      </c>
      <c r="I28" s="19">
        <v>-10</v>
      </c>
      <c r="J28" s="19">
        <v>-30</v>
      </c>
      <c r="K28" s="35"/>
      <c r="L28" s="35"/>
      <c r="M28" s="35"/>
      <c r="N28" s="35"/>
      <c r="O28" s="35"/>
      <c r="P28" s="19">
        <v>-30</v>
      </c>
      <c r="Q28" s="35"/>
    </row>
    <row x14ac:dyDescent="0.25" r="29" customHeight="1" ht="17.25">
      <c r="A29" s="33" t="s">
        <v>4460</v>
      </c>
      <c r="B29" s="34" t="s">
        <v>14</v>
      </c>
      <c r="C29" s="35"/>
      <c r="D29" s="35"/>
      <c r="E29" s="19">
        <v>-87</v>
      </c>
      <c r="F29" s="19">
        <v>-7</v>
      </c>
      <c r="G29" s="35"/>
      <c r="H29" s="35"/>
      <c r="I29" s="35"/>
      <c r="J29" s="19">
        <v>-54</v>
      </c>
      <c r="K29" s="19">
        <v>-51</v>
      </c>
      <c r="L29" s="19">
        <v>-141</v>
      </c>
      <c r="M29" s="35"/>
      <c r="N29" s="35"/>
      <c r="O29" s="19">
        <v>-45</v>
      </c>
      <c r="P29" s="35"/>
      <c r="Q29" s="35"/>
    </row>
    <row x14ac:dyDescent="0.25" r="30" customHeight="1" ht="17.25">
      <c r="A30" s="21" t="s">
        <v>4461</v>
      </c>
      <c r="B30" s="22"/>
      <c r="C30" s="23">
        <f>SUM(C26:C29)</f>
      </c>
      <c r="D30" s="23">
        <f>SUM(D26:D29)</f>
      </c>
      <c r="E30" s="23">
        <f>SUM(E26:E29)</f>
      </c>
      <c r="F30" s="23">
        <f>SUM(F26:F29)</f>
      </c>
      <c r="G30" s="23">
        <f>SUM(G26:G29)</f>
      </c>
      <c r="H30" s="23">
        <f>SUM(H26:H29)</f>
      </c>
      <c r="I30" s="23">
        <f>SUM(I26:I29)</f>
      </c>
      <c r="J30" s="23">
        <f>SUM(J26:J29)</f>
      </c>
      <c r="K30" s="23">
        <f>SUM(K26:K29)</f>
      </c>
      <c r="L30" s="23">
        <f>SUM(L26:L29)</f>
      </c>
      <c r="M30" s="23">
        <f>SUM(M26:M29)</f>
      </c>
      <c r="N30" s="23">
        <f>SUM(N26:N29)</f>
      </c>
      <c r="O30" s="23">
        <f>SUM(O26:O29)</f>
      </c>
      <c r="P30" s="23">
        <f>SUM(P26:P29)</f>
      </c>
      <c r="Q30" s="23">
        <f>SUM(Q26:Q29)</f>
      </c>
    </row>
    <row x14ac:dyDescent="0.25" r="31" customHeight="1" ht="17.25">
      <c r="A31" s="33">
        <v>43171</v>
      </c>
      <c r="B31" s="34" t="s">
        <v>14</v>
      </c>
      <c r="C31" s="19">
        <v>-49</v>
      </c>
      <c r="D31" s="19">
        <v>-14</v>
      </c>
      <c r="E31" s="35"/>
      <c r="F31" s="35"/>
      <c r="G31" s="19">
        <v>-13</v>
      </c>
      <c r="H31" s="35"/>
      <c r="I31" s="19">
        <v>-22</v>
      </c>
      <c r="J31" s="19">
        <v>-21</v>
      </c>
      <c r="K31" s="19">
        <v>-17</v>
      </c>
      <c r="L31" s="35"/>
      <c r="M31" s="35"/>
      <c r="N31" s="19">
        <v>-30</v>
      </c>
      <c r="O31" s="35"/>
      <c r="P31" s="19">
        <v>-20</v>
      </c>
      <c r="Q31" s="35"/>
    </row>
    <row x14ac:dyDescent="0.25" r="32" customHeight="1" ht="17.25">
      <c r="A32" s="24">
        <v>43385</v>
      </c>
      <c r="B32" s="25" t="s">
        <v>14</v>
      </c>
      <c r="C32" s="45"/>
      <c r="D32" s="45"/>
      <c r="E32" s="45"/>
      <c r="F32" s="45"/>
      <c r="G32" s="45"/>
      <c r="H32" s="26">
        <v>-19</v>
      </c>
      <c r="I32" s="45"/>
      <c r="J32" s="45"/>
      <c r="K32" s="45"/>
      <c r="L32" s="45"/>
      <c r="M32" s="45"/>
      <c r="N32" s="45"/>
      <c r="O32" s="26">
        <v>-35</v>
      </c>
      <c r="P32" s="26">
        <v>-73</v>
      </c>
      <c r="Q32" s="45"/>
    </row>
    <row x14ac:dyDescent="0.25" r="33" customHeight="1" ht="17.25">
      <c r="A33" s="21" t="s">
        <v>4462</v>
      </c>
      <c r="B33" s="47"/>
      <c r="C33" s="23">
        <f>SUM(C30:C32)</f>
      </c>
      <c r="D33" s="23">
        <f>SUM(D30:D32)</f>
      </c>
      <c r="E33" s="23">
        <f>SUM(E30:E32)</f>
      </c>
      <c r="F33" s="23">
        <f>SUM(F30:F32)</f>
      </c>
      <c r="G33" s="23">
        <f>SUM(G30:G32)</f>
      </c>
      <c r="H33" s="23">
        <f>SUM(H30:H32)</f>
      </c>
      <c r="I33" s="23">
        <f>SUM(I30:I32)</f>
      </c>
      <c r="J33" s="23">
        <f>SUM(J30:J32)</f>
      </c>
      <c r="K33" s="23">
        <f>SUM(K30:K32)</f>
      </c>
      <c r="L33" s="23">
        <f>SUM(L30:L32)</f>
      </c>
      <c r="M33" s="23">
        <f>SUM(M30:M32)</f>
      </c>
      <c r="N33" s="23">
        <f>SUM(N30:N32)</f>
      </c>
      <c r="O33" s="23">
        <f>SUM(O30:O32)</f>
      </c>
      <c r="P33" s="23">
        <f>SUM(P30:P32)</f>
      </c>
      <c r="Q33" s="175">
        <f>SUM(Q30:Q32)</f>
      </c>
    </row>
    <row x14ac:dyDescent="0.25" r="34" customHeight="1" ht="17.25">
      <c r="A34" s="15" t="s">
        <v>4463</v>
      </c>
      <c r="B34" s="16" t="s">
        <v>14</v>
      </c>
      <c r="C34" s="35"/>
      <c r="D34" s="35"/>
      <c r="E34" s="19">
        <v>-97</v>
      </c>
      <c r="F34" s="35"/>
      <c r="G34" s="19">
        <v>-10</v>
      </c>
      <c r="H34" s="19">
        <v>-10</v>
      </c>
      <c r="I34" s="35"/>
      <c r="J34" s="35"/>
      <c r="K34" s="35"/>
      <c r="L34" s="35"/>
      <c r="M34" s="35"/>
      <c r="N34" s="35"/>
      <c r="O34" s="19">
        <v>-20</v>
      </c>
      <c r="P34" s="19">
        <v>-36</v>
      </c>
      <c r="Q34" s="19">
        <v>-19</v>
      </c>
    </row>
    <row x14ac:dyDescent="0.25" r="35" customHeight="1" ht="17.25">
      <c r="A35" s="15" t="s">
        <v>4463</v>
      </c>
      <c r="B35" s="16" t="s">
        <v>14</v>
      </c>
      <c r="C35" s="19">
        <v>-26</v>
      </c>
      <c r="D35" s="35"/>
      <c r="E35" s="35"/>
      <c r="F35" s="19">
        <v>-11</v>
      </c>
      <c r="G35" s="35"/>
      <c r="H35" s="35"/>
      <c r="I35" s="19">
        <v>-20</v>
      </c>
      <c r="J35" s="19">
        <v>-10</v>
      </c>
      <c r="K35" s="19">
        <v>-3</v>
      </c>
      <c r="L35" s="19">
        <v>-139</v>
      </c>
      <c r="M35" s="35"/>
      <c r="N35" s="35"/>
      <c r="O35" s="35"/>
      <c r="P35" s="35"/>
      <c r="Q35" s="35"/>
    </row>
    <row x14ac:dyDescent="0.25" r="36" customHeight="1" ht="17.25">
      <c r="A36" s="33" t="s">
        <v>4464</v>
      </c>
      <c r="B36" s="34" t="s">
        <v>14</v>
      </c>
      <c r="C36" s="19">
        <v>-12</v>
      </c>
      <c r="D36" s="35"/>
      <c r="E36" s="19">
        <v>-28</v>
      </c>
      <c r="F36" s="35"/>
      <c r="G36" s="19">
        <v>-6</v>
      </c>
      <c r="H36" s="35"/>
      <c r="I36" s="19">
        <v>-13</v>
      </c>
      <c r="J36" s="19">
        <v>-14</v>
      </c>
      <c r="K36" s="19">
        <v>-21</v>
      </c>
      <c r="L36" s="35"/>
      <c r="M36" s="35"/>
      <c r="N36" s="35"/>
      <c r="O36" s="35"/>
      <c r="P36" s="35"/>
      <c r="Q36" s="35"/>
    </row>
    <row x14ac:dyDescent="0.25" r="37" customHeight="1" ht="17.25">
      <c r="A37" s="33" t="s">
        <v>4465</v>
      </c>
      <c r="B37" s="34" t="s">
        <v>14</v>
      </c>
      <c r="C37" s="19">
        <v>-58</v>
      </c>
      <c r="D37" s="35"/>
      <c r="E37" s="19">
        <v>-95</v>
      </c>
      <c r="F37" s="19">
        <v>-10</v>
      </c>
      <c r="G37" s="35"/>
      <c r="H37" s="35"/>
      <c r="I37" s="19">
        <v>-40</v>
      </c>
      <c r="J37" s="19">
        <v>-9</v>
      </c>
      <c r="K37" s="19">
        <v>-6</v>
      </c>
      <c r="L37" s="35"/>
      <c r="M37" s="35"/>
      <c r="N37" s="35"/>
      <c r="O37" s="35"/>
      <c r="P37" s="19">
        <v>-21</v>
      </c>
      <c r="Q37" s="35"/>
    </row>
    <row x14ac:dyDescent="0.25" r="38" customHeight="1" ht="17.25">
      <c r="A38" s="33" t="s">
        <v>4465</v>
      </c>
      <c r="B38" s="34" t="s">
        <v>14</v>
      </c>
      <c r="C38" s="35"/>
      <c r="D38" s="35"/>
      <c r="E38" s="35"/>
      <c r="F38" s="35"/>
      <c r="G38" s="35"/>
      <c r="H38" s="19">
        <v>-1</v>
      </c>
      <c r="I38" s="35"/>
      <c r="J38" s="35"/>
      <c r="K38" s="35"/>
      <c r="L38" s="19">
        <v>-167</v>
      </c>
      <c r="M38" s="35"/>
      <c r="N38" s="35"/>
      <c r="O38" s="35"/>
      <c r="P38" s="35"/>
      <c r="Q38" s="35"/>
    </row>
    <row x14ac:dyDescent="0.25" r="39" customHeight="1" ht="17.25">
      <c r="A39" s="21" t="s">
        <v>4466</v>
      </c>
      <c r="B39" s="22"/>
      <c r="C39" s="23">
        <f>SUM(C33:C38)</f>
      </c>
      <c r="D39" s="23">
        <f>SUM(D33:D38)</f>
      </c>
      <c r="E39" s="23">
        <f>SUM(E33:E38)</f>
      </c>
      <c r="F39" s="23">
        <f>SUM(F33:F38)</f>
      </c>
      <c r="G39" s="23">
        <f>SUM(G33:G38)</f>
      </c>
      <c r="H39" s="23">
        <f>SUM(H33:H38)</f>
      </c>
      <c r="I39" s="23">
        <f>SUM(I33:I38)</f>
      </c>
      <c r="J39" s="23">
        <f>SUM(J33:J38)</f>
      </c>
      <c r="K39" s="23">
        <f>SUM(K33:K38)</f>
      </c>
      <c r="L39" s="23">
        <f>SUM(L33:L38)</f>
      </c>
      <c r="M39" s="23">
        <f>SUM(M33:M38)</f>
      </c>
      <c r="N39" s="23">
        <f>SUM(N33:N38)</f>
      </c>
      <c r="O39" s="23">
        <f>SUM(O33:O38)</f>
      </c>
      <c r="P39" s="49">
        <f>SUM(P33:P38)</f>
      </c>
      <c r="Q39" s="23">
        <f>SUM(Q33:Q38)</f>
      </c>
    </row>
    <row x14ac:dyDescent="0.25" r="40" customHeight="1" ht="17.25">
      <c r="A40" s="33"/>
      <c r="B40" s="34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</row>
    <row x14ac:dyDescent="0.25" r="41" customHeight="1" ht="17.25">
      <c r="A41" s="21" t="s">
        <v>4467</v>
      </c>
      <c r="B41" s="22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23">
        <f>SUM(J39:J40)</f>
      </c>
      <c r="K41" s="23">
        <f>SUM(K39:K40)</f>
      </c>
      <c r="L41" s="23">
        <f>SUM(L39:L40)</f>
      </c>
      <c r="M41" s="23">
        <f>SUM(M39:M40)</f>
      </c>
      <c r="N41" s="23">
        <f>SUM(N39:N40)</f>
      </c>
      <c r="O41" s="23">
        <f>SUM(O39:O40)</f>
      </c>
      <c r="P41" s="49">
        <f>SUM(P39:P40)</f>
      </c>
      <c r="Q41" s="23">
        <f>SUM(Q39:Q40)</f>
      </c>
    </row>
    <row x14ac:dyDescent="0.25" r="42" customHeight="1" ht="17.25">
      <c r="A42" s="33"/>
      <c r="B42" s="34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</row>
    <row x14ac:dyDescent="0.25" r="43" customHeight="1" ht="17.25">
      <c r="A43" s="21" t="s">
        <v>4468</v>
      </c>
      <c r="B43" s="22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3">
        <f>SUM(J41:J42)</f>
      </c>
      <c r="K43" s="23">
        <f>SUM(K41:K42)</f>
      </c>
      <c r="L43" s="23">
        <f>SUM(L41:L42)</f>
      </c>
      <c r="M43" s="23">
        <f>SUM(M41:M42)</f>
      </c>
      <c r="N43" s="23">
        <f>SUM(N41:N42)</f>
      </c>
      <c r="O43" s="23">
        <f>SUM(O41:O42)</f>
      </c>
      <c r="P43" s="49">
        <f>SUM(P41:P42)</f>
      </c>
      <c r="Q43" s="23">
        <f>SUM(Q41:Q42)</f>
      </c>
    </row>
    <row x14ac:dyDescent="0.25" r="44" customHeight="1" ht="17.25">
      <c r="A44" s="15"/>
      <c r="B44" s="1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</row>
    <row x14ac:dyDescent="0.25" r="45" customHeight="1" ht="17.25">
      <c r="A45" s="21" t="s">
        <v>4469</v>
      </c>
      <c r="B45" s="22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23">
        <f>SUM(J43:J44)</f>
      </c>
      <c r="K45" s="23">
        <f>SUM(K43:K44)</f>
      </c>
      <c r="L45" s="23">
        <f>SUM(L43:L44)</f>
      </c>
      <c r="M45" s="23">
        <f>SUM(M43:M44)</f>
      </c>
      <c r="N45" s="23">
        <f>SUM(N43:N44)</f>
      </c>
      <c r="O45" s="23">
        <f>SUM(O43:O44)</f>
      </c>
      <c r="P45" s="49">
        <f>SUM(P43:P44)</f>
      </c>
      <c r="Q45" s="23">
        <f>SUM(Q43:Q44)</f>
      </c>
    </row>
    <row x14ac:dyDescent="0.25" r="46" customHeight="1" ht="17.25">
      <c r="A46" s="15">
        <v>43743</v>
      </c>
      <c r="B46" s="16" t="s">
        <v>4470</v>
      </c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17">
        <v>30</v>
      </c>
      <c r="Q46" s="36"/>
    </row>
    <row x14ac:dyDescent="0.25" r="47" customHeight="1" ht="17.25">
      <c r="A47" s="21" t="s">
        <v>4471</v>
      </c>
      <c r="B47" s="22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3">
        <f>SUM(H45:H46)</f>
      </c>
      <c r="I47" s="23">
        <f>SUM(I45:I46)</f>
      </c>
      <c r="J47" s="23">
        <f>SUM(J45:J46)</f>
      </c>
      <c r="K47" s="23">
        <f>SUM(K45:K46)</f>
      </c>
      <c r="L47" s="23">
        <f>SUM(L45:L46)</f>
      </c>
      <c r="M47" s="23">
        <f>SUM(M45:M46)</f>
      </c>
      <c r="N47" s="23">
        <f>SUM(N45:N46)</f>
      </c>
      <c r="O47" s="23">
        <f>SUM(O45:O46)</f>
      </c>
      <c r="P47" s="23">
        <f>SUM(P45:P46)</f>
      </c>
      <c r="Q47" s="23">
        <f>SUM(Q45:Q46)</f>
      </c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</row>
    <row x14ac:dyDescent="0.25" r="49" customHeight="1" ht="17.25">
      <c r="A49" s="21" t="s">
        <v>4472</v>
      </c>
      <c r="B49" s="22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23">
        <f>SUM(I47:I48)</f>
      </c>
      <c r="J49" s="23">
        <f>SUM(J47:J48)</f>
      </c>
      <c r="K49" s="23">
        <f>SUM(K47:K48)</f>
      </c>
      <c r="L49" s="23">
        <f>SUM(L47:L48)</f>
      </c>
      <c r="M49" s="23">
        <f>SUM(M47:M48)</f>
      </c>
      <c r="N49" s="23">
        <f>SUM(N47:N48)</f>
      </c>
      <c r="O49" s="23">
        <f>SUM(O47:O48)</f>
      </c>
      <c r="P49" s="23">
        <f>SUM(P47:P48)</f>
      </c>
      <c r="Q49" s="23">
        <f>SUM(Q47:Q48)</f>
      </c>
    </row>
    <row x14ac:dyDescent="0.25" r="50" customHeight="1" ht="17.25">
      <c r="A50" s="15"/>
      <c r="B50" s="1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</row>
    <row x14ac:dyDescent="0.25" r="51" customHeight="1" ht="17.25">
      <c r="A51" s="21" t="s">
        <v>4473</v>
      </c>
      <c r="B51" s="22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23">
        <f>SUM(I49:I50)</f>
      </c>
      <c r="J51" s="23">
        <f>SUM(J49:J50)</f>
      </c>
      <c r="K51" s="23">
        <f>SUM(K49:K50)</f>
      </c>
      <c r="L51" s="23">
        <f>SUM(L49:L50)</f>
      </c>
      <c r="M51" s="23">
        <f>SUM(M49:M50)</f>
      </c>
      <c r="N51" s="23">
        <f>SUM(N49:N50)</f>
      </c>
      <c r="O51" s="23">
        <f>SUM(O49:O50)</f>
      </c>
      <c r="P51" s="23">
        <f>SUM(P49:P50)</f>
      </c>
      <c r="Q51" s="23">
        <f>SUM(Q49:Q50)</f>
      </c>
    </row>
    <row x14ac:dyDescent="0.25" r="52" customHeight="1" ht="17.25">
      <c r="A52" s="15"/>
      <c r="B52" s="1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</row>
    <row x14ac:dyDescent="0.25" r="53" customHeight="1" ht="17.25">
      <c r="A53" s="21" t="s">
        <v>4474</v>
      </c>
      <c r="B53" s="22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3">
        <f>SUM(H51:H52)</f>
      </c>
      <c r="I53" s="23">
        <f>SUM(I51:I52)</f>
      </c>
      <c r="J53" s="23">
        <f>SUM(J51:J52)</f>
      </c>
      <c r="K53" s="23">
        <f>SUM(K51:K52)</f>
      </c>
      <c r="L53" s="23">
        <f>SUM(L51:L52)</f>
      </c>
      <c r="M53" s="23">
        <f>SUM(M51:M52)</f>
      </c>
      <c r="N53" s="23">
        <f>SUM(N51:N52)</f>
      </c>
      <c r="O53" s="23">
        <f>SUM(O51:O52)</f>
      </c>
      <c r="P53" s="23">
        <f>SUM(P51:P52)</f>
      </c>
      <c r="Q53" s="23">
        <f>SUM(Q51:Q52)</f>
      </c>
    </row>
    <row x14ac:dyDescent="0.25" r="54" customHeight="1" ht="17.25">
      <c r="A54" s="15">
        <v>43808</v>
      </c>
      <c r="B54" s="16" t="s">
        <v>14</v>
      </c>
      <c r="C54" s="36"/>
      <c r="D54" s="36"/>
      <c r="E54" s="17">
        <v>-20</v>
      </c>
      <c r="F54" s="36"/>
      <c r="G54" s="17">
        <v>-2</v>
      </c>
      <c r="H54" s="36"/>
      <c r="I54" s="17">
        <v>-7</v>
      </c>
      <c r="J54" s="17">
        <v>-36</v>
      </c>
      <c r="K54" s="36"/>
      <c r="L54" s="36"/>
      <c r="M54" s="36"/>
      <c r="N54" s="36"/>
      <c r="O54" s="36"/>
      <c r="P54" s="36"/>
      <c r="Q54" s="36"/>
    </row>
    <row x14ac:dyDescent="0.25" r="55" customHeight="1" ht="17.25">
      <c r="A55" s="21" t="s">
        <v>4475</v>
      </c>
      <c r="B55" s="22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23">
        <f>SUM(I53:I54)</f>
      </c>
      <c r="J55" s="23">
        <f>SUM(J53:J54)</f>
      </c>
      <c r="K55" s="23">
        <f>SUM(K53:K54)</f>
      </c>
      <c r="L55" s="23">
        <f>SUM(L53:L54)</f>
      </c>
      <c r="M55" s="23">
        <f>SUM(M53:M54)</f>
      </c>
      <c r="N55" s="23">
        <f>SUM(N53:N54)</f>
      </c>
      <c r="O55" s="23">
        <f>SUM(O53:O54)</f>
      </c>
      <c r="P55" s="23">
        <f>SUM(P53:P54)</f>
      </c>
      <c r="Q55" s="23">
        <f>SUM(Q53:Q54)</f>
      </c>
    </row>
    <row x14ac:dyDescent="0.25" r="56" customHeight="1" ht="17.25">
      <c r="A56" s="15"/>
      <c r="B56" s="1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</row>
    <row x14ac:dyDescent="0.25" r="57" customHeight="1" ht="17.25">
      <c r="A57" s="21" t="s">
        <v>4476</v>
      </c>
      <c r="B57" s="22"/>
      <c r="C57" s="23">
        <f>SUM(C55:C56)</f>
      </c>
      <c r="D57" s="23">
        <f>SUM(D55:D56)</f>
      </c>
      <c r="E57" s="23">
        <f>SUM(E55:E56)</f>
      </c>
      <c r="F57" s="23">
        <f>SUM(F55:F56)</f>
      </c>
      <c r="G57" s="23">
        <f>SUM(G55:G56)</f>
      </c>
      <c r="H57" s="23">
        <f>SUM(H55:H56)</f>
      </c>
      <c r="I57" s="23">
        <f>SUM(I55:I56)</f>
      </c>
      <c r="J57" s="23">
        <f>SUM(J55:J56)</f>
      </c>
      <c r="K57" s="23">
        <f>SUM(K55:K56)</f>
      </c>
      <c r="L57" s="23">
        <f>SUM(L55:L56)</f>
      </c>
      <c r="M57" s="23">
        <f>SUM(M55:M56)</f>
      </c>
      <c r="N57" s="23">
        <f>SUM(N55:N56)</f>
      </c>
      <c r="O57" s="23">
        <f>SUM(O55:O56)</f>
      </c>
      <c r="P57" s="23">
        <f>SUM(P55:P56)</f>
      </c>
      <c r="Q57" s="23">
        <f>SUM(Q55:Q56)</f>
      </c>
    </row>
    <row x14ac:dyDescent="0.25" r="58" customHeight="1" ht="17.25">
      <c r="A58" s="15"/>
      <c r="B58" s="1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</row>
    <row x14ac:dyDescent="0.25" r="59" customHeight="1" ht="17.25">
      <c r="A59" s="21" t="s">
        <v>4477</v>
      </c>
      <c r="B59" s="22"/>
      <c r="C59" s="23">
        <f>SUM(C57:C58)</f>
      </c>
      <c r="D59" s="23">
        <f>SUM(D57:D58)</f>
      </c>
      <c r="E59" s="23">
        <f>SUM(E57:E58)</f>
      </c>
      <c r="F59" s="23">
        <f>SUM(F57:F58)</f>
      </c>
      <c r="G59" s="23">
        <f>SUM(G57:G58)</f>
      </c>
      <c r="H59" s="23">
        <f>SUM(H57:H58)</f>
      </c>
      <c r="I59" s="23">
        <f>SUM(I57:I58)</f>
      </c>
      <c r="J59" s="23">
        <f>SUM(J57:J58)</f>
      </c>
      <c r="K59" s="23">
        <f>SUM(K57:K58)</f>
      </c>
      <c r="L59" s="23">
        <f>SUM(L57:L58)</f>
      </c>
      <c r="M59" s="23">
        <f>SUM(M57:M58)</f>
      </c>
      <c r="N59" s="23">
        <f>SUM(N57:N58)</f>
      </c>
      <c r="O59" s="23">
        <f>SUM(O57:O58)</f>
      </c>
      <c r="P59" s="23">
        <f>SUM(P57:P58)</f>
      </c>
      <c r="Q59" s="23">
        <f>SUM(Q57:Q58)</f>
      </c>
    </row>
    <row x14ac:dyDescent="0.25" r="60" customHeight="1" ht="17.25">
      <c r="A60" s="15"/>
      <c r="B60" s="1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</row>
    <row x14ac:dyDescent="0.25" r="61" customHeight="1" ht="17.25">
      <c r="A61" s="21" t="s">
        <v>4478</v>
      </c>
      <c r="B61" s="22"/>
      <c r="C61" s="23">
        <f>SUM(C59:C60)</f>
      </c>
      <c r="D61" s="23">
        <f>SUM(D59:D60)</f>
      </c>
      <c r="E61" s="23">
        <f>SUM(E59:E60)</f>
      </c>
      <c r="F61" s="23">
        <f>SUM(F59:F60)</f>
      </c>
      <c r="G61" s="23">
        <f>SUM(G59:G60)</f>
      </c>
      <c r="H61" s="23">
        <f>SUM(H59:H60)</f>
      </c>
      <c r="I61" s="23">
        <f>SUM(I59:I60)</f>
      </c>
      <c r="J61" s="23">
        <f>SUM(J59:J60)</f>
      </c>
      <c r="K61" s="23">
        <f>SUM(K59:K60)</f>
      </c>
      <c r="L61" s="23">
        <f>SUM(L59:L60)</f>
      </c>
      <c r="M61" s="23">
        <f>SUM(M59:M60)</f>
      </c>
      <c r="N61" s="23">
        <f>SUM(N59:N60)</f>
      </c>
      <c r="O61" s="23">
        <f>SUM(O59:O60)</f>
      </c>
      <c r="P61" s="23">
        <f>SUM(P59:P60)</f>
      </c>
      <c r="Q61" s="23">
        <f>SUM(Q59:Q60)</f>
      </c>
    </row>
    <row x14ac:dyDescent="0.25" r="62" customHeight="1" ht="17.25">
      <c r="A62" s="15"/>
      <c r="B62" s="1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</row>
    <row x14ac:dyDescent="0.25" r="63" customHeight="1" ht="17.25">
      <c r="A63" s="21" t="s">
        <v>4479</v>
      </c>
      <c r="B63" s="22"/>
      <c r="C63" s="23">
        <f>SUM(C61:C62)</f>
      </c>
      <c r="D63" s="23">
        <f>SUM(D61:D62)</f>
      </c>
      <c r="E63" s="23">
        <f>SUM(E61:E62)</f>
      </c>
      <c r="F63" s="23">
        <f>SUM(F61:F62)</f>
      </c>
      <c r="G63" s="23">
        <f>SUM(G61:G62)</f>
      </c>
      <c r="H63" s="23">
        <f>SUM(H61:H62)</f>
      </c>
      <c r="I63" s="23">
        <f>SUM(I61:I62)</f>
      </c>
      <c r="J63" s="23">
        <f>SUM(J61:J62)</f>
      </c>
      <c r="K63" s="23">
        <f>SUM(K61:K62)</f>
      </c>
      <c r="L63" s="23">
        <f>SUM(L61:L62)</f>
      </c>
      <c r="M63" s="23">
        <f>SUM(M61:M62)</f>
      </c>
      <c r="N63" s="23">
        <f>SUM(N61:N62)</f>
      </c>
      <c r="O63" s="23">
        <f>SUM(O61:O62)</f>
      </c>
      <c r="P63" s="23">
        <f>SUM(P61:P62)</f>
      </c>
      <c r="Q63" s="23">
        <f>SUM(Q61:Q62)</f>
      </c>
    </row>
    <row x14ac:dyDescent="0.25" r="64" customHeight="1" ht="17.25">
      <c r="A64" s="15"/>
      <c r="B64" s="1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</row>
    <row x14ac:dyDescent="0.25" r="65" customHeight="1" ht="17.25">
      <c r="A65" s="21" t="s">
        <v>4480</v>
      </c>
      <c r="B65" s="22"/>
      <c r="C65" s="23">
        <f>SUM(C63:C64)</f>
      </c>
      <c r="D65" s="23">
        <f>SUM(D63:D64)</f>
      </c>
      <c r="E65" s="23">
        <f>SUM(E63:E64)</f>
      </c>
      <c r="F65" s="23">
        <f>SUM(F63:F64)</f>
      </c>
      <c r="G65" s="23">
        <f>SUM(G63:G64)</f>
      </c>
      <c r="H65" s="23">
        <f>SUM(H63:H64)</f>
      </c>
      <c r="I65" s="23">
        <f>SUM(I63:I64)</f>
      </c>
      <c r="J65" s="23">
        <f>SUM(J63:J64)</f>
      </c>
      <c r="K65" s="23">
        <f>SUM(K63:K64)</f>
      </c>
      <c r="L65" s="23">
        <f>SUM(L63:L64)</f>
      </c>
      <c r="M65" s="23">
        <f>SUM(M63:M64)</f>
      </c>
      <c r="N65" s="23">
        <f>SUM(N63:N64)</f>
      </c>
      <c r="O65" s="23">
        <f>SUM(O63:O64)</f>
      </c>
      <c r="P65" s="23">
        <f>SUM(P63:P64)</f>
      </c>
      <c r="Q65" s="23">
        <f>SUM(Q63:Q64)</f>
      </c>
    </row>
    <row x14ac:dyDescent="0.25" r="66" customHeight="1" ht="17.25">
      <c r="A66" s="15"/>
      <c r="B66" s="1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</row>
    <row x14ac:dyDescent="0.25" r="67" customHeight="1" ht="17.25">
      <c r="A67" s="21" t="s">
        <v>4481</v>
      </c>
      <c r="B67" s="22"/>
      <c r="C67" s="23">
        <f>SUM(C65:C66)</f>
      </c>
      <c r="D67" s="23">
        <f>SUM(D65:D66)</f>
      </c>
      <c r="E67" s="23">
        <f>SUM(E65:E66)</f>
      </c>
      <c r="F67" s="23">
        <f>SUM(F65:F66)</f>
      </c>
      <c r="G67" s="23">
        <f>SUM(G65:G66)</f>
      </c>
      <c r="H67" s="23">
        <f>SUM(H65:H66)</f>
      </c>
      <c r="I67" s="23">
        <f>SUM(I65:I66)</f>
      </c>
      <c r="J67" s="23">
        <f>SUM(J65:J66)</f>
      </c>
      <c r="K67" s="23">
        <f>SUM(K65:K66)</f>
      </c>
      <c r="L67" s="23">
        <f>SUM(L65:L66)</f>
      </c>
      <c r="M67" s="23">
        <f>SUM(M65:M66)</f>
      </c>
      <c r="N67" s="23">
        <f>SUM(N65:N66)</f>
      </c>
      <c r="O67" s="23">
        <f>SUM(O65:O66)</f>
      </c>
      <c r="P67" s="23">
        <f>SUM(P65:P66)</f>
      </c>
      <c r="Q67" s="23">
        <f>SUM(Q65:Q66)</f>
      </c>
    </row>
    <row x14ac:dyDescent="0.25" r="68" customHeight="1" ht="17.25">
      <c r="A68" s="15"/>
      <c r="B68" s="1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</row>
    <row x14ac:dyDescent="0.25" r="69" customHeight="1" ht="17.25">
      <c r="A69" s="21" t="s">
        <v>4482</v>
      </c>
      <c r="B69" s="22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23">
        <f>SUM(G67:G68)</f>
      </c>
      <c r="H69" s="23">
        <f>SUM(H67:H68)</f>
      </c>
      <c r="I69" s="23">
        <f>SUM(I67:I68)</f>
      </c>
      <c r="J69" s="23">
        <f>SUM(J67:J68)</f>
      </c>
      <c r="K69" s="23">
        <f>SUM(K67:K68)</f>
      </c>
      <c r="L69" s="23">
        <f>SUM(L67:L68)</f>
      </c>
      <c r="M69" s="23">
        <f>SUM(M67:M68)</f>
      </c>
      <c r="N69" s="23">
        <f>SUM(N67:N68)</f>
      </c>
      <c r="O69" s="23">
        <f>SUM(O67:O68)</f>
      </c>
      <c r="P69" s="23">
        <f>SUM(P67:P68)</f>
      </c>
      <c r="Q69" s="23">
        <f>SUM(Q67:Q68)</f>
      </c>
    </row>
    <row x14ac:dyDescent="0.25" r="70" customHeight="1" ht="17.25">
      <c r="A70" s="15"/>
      <c r="B70" s="1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</row>
    <row x14ac:dyDescent="0.25" r="71" customHeight="1" ht="17.25">
      <c r="A71" s="21" t="s">
        <v>4483</v>
      </c>
      <c r="B71" s="22"/>
      <c r="C71" s="23">
        <f>SUM(C69:C70)</f>
      </c>
      <c r="D71" s="23">
        <f>SUM(D69:D70)</f>
      </c>
      <c r="E71" s="23">
        <f>SUM(E69:E70)</f>
      </c>
      <c r="F71" s="23">
        <f>SUM(F69:F70)</f>
      </c>
      <c r="G71" s="23">
        <f>SUM(G69:G70)</f>
      </c>
      <c r="H71" s="23">
        <f>SUM(H69:H70)</f>
      </c>
      <c r="I71" s="23">
        <f>SUM(I69:I70)</f>
      </c>
      <c r="J71" s="23">
        <f>SUM(J69:J70)</f>
      </c>
      <c r="K71" s="23">
        <f>SUM(K69:K70)</f>
      </c>
      <c r="L71" s="23">
        <f>SUM(L69:L70)</f>
      </c>
      <c r="M71" s="23">
        <f>SUM(M69:M70)</f>
      </c>
      <c r="N71" s="23">
        <f>SUM(N69:N70)</f>
      </c>
      <c r="O71" s="23">
        <f>SUM(O69:O70)</f>
      </c>
      <c r="P71" s="23">
        <f>SUM(P69:P70)</f>
      </c>
      <c r="Q71" s="23">
        <f>SUM(Q69:Q70)</f>
      </c>
    </row>
    <row x14ac:dyDescent="0.25" r="72" customHeight="1" ht="17.25">
      <c r="A72" s="15"/>
      <c r="B72" s="1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</row>
    <row x14ac:dyDescent="0.25" r="73" customHeight="1" ht="17.25">
      <c r="A73" s="21" t="s">
        <v>4383</v>
      </c>
      <c r="B73" s="22"/>
      <c r="C73" s="23">
        <f>SUM(C71:C72)</f>
      </c>
      <c r="D73" s="23">
        <f>SUM(D71:D72)</f>
      </c>
      <c r="E73" s="23">
        <f>SUM(E71:E72)</f>
      </c>
      <c r="F73" s="23">
        <f>SUM(F71:F72)</f>
      </c>
      <c r="G73" s="23">
        <f>SUM(G71:G72)</f>
      </c>
      <c r="H73" s="23">
        <f>SUM(H71:H72)</f>
      </c>
      <c r="I73" s="23">
        <f>SUM(I71:I72)</f>
      </c>
      <c r="J73" s="23">
        <f>SUM(J71:J72)</f>
      </c>
      <c r="K73" s="23">
        <f>SUM(K71:K72)</f>
      </c>
      <c r="L73" s="23">
        <f>SUM(L71:L72)</f>
      </c>
      <c r="M73" s="23">
        <f>SUM(M71:M72)</f>
      </c>
      <c r="N73" s="23">
        <f>SUM(N71:N72)</f>
      </c>
      <c r="O73" s="23">
        <f>SUM(O71:O72)</f>
      </c>
      <c r="P73" s="23">
        <f>SUM(P71:P72)</f>
      </c>
      <c r="Q73" s="23">
        <f>SUM(Q71:Q72)</f>
      </c>
    </row>
    <row x14ac:dyDescent="0.25" r="74" customHeight="1" ht="17.25">
      <c r="A74" s="15"/>
      <c r="B74" s="1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</row>
    <row x14ac:dyDescent="0.25" r="75" customHeight="1" ht="17.25">
      <c r="A75" s="21" t="s">
        <v>4384</v>
      </c>
      <c r="B75" s="22"/>
      <c r="C75" s="23">
        <f>SUM(C73:C74)</f>
      </c>
      <c r="D75" s="23">
        <f>SUM(D73:D74)</f>
      </c>
      <c r="E75" s="23">
        <f>SUM(E73:E74)</f>
      </c>
      <c r="F75" s="23">
        <f>SUM(F73:F74)</f>
      </c>
      <c r="G75" s="23">
        <f>SUM(G73:G74)</f>
      </c>
      <c r="H75" s="23">
        <f>SUM(H73:H74)</f>
      </c>
      <c r="I75" s="23">
        <f>SUM(I73:I74)</f>
      </c>
      <c r="J75" s="23">
        <f>SUM(J73:J74)</f>
      </c>
      <c r="K75" s="23">
        <f>SUM(K73:K74)</f>
      </c>
      <c r="L75" s="23">
        <f>SUM(L73:L74)</f>
      </c>
      <c r="M75" s="23">
        <f>SUM(M73:M74)</f>
      </c>
      <c r="N75" s="23">
        <f>SUM(N73:N74)</f>
      </c>
      <c r="O75" s="23">
        <f>SUM(O73:O74)</f>
      </c>
      <c r="P75" s="23">
        <f>SUM(P73:P74)</f>
      </c>
      <c r="Q75" s="23">
        <f>SUM(Q73:Q74)</f>
      </c>
    </row>
    <row x14ac:dyDescent="0.25" r="76" customHeight="1" ht="17.25">
      <c r="A76" s="15"/>
      <c r="B76" s="1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</row>
    <row x14ac:dyDescent="0.25" r="77" customHeight="1" ht="17.25">
      <c r="A77" s="21" t="s">
        <v>4385</v>
      </c>
      <c r="B77" s="22"/>
      <c r="C77" s="23">
        <f>SUM(C75:C76)</f>
      </c>
      <c r="D77" s="23">
        <f>SUM(D75:D76)</f>
      </c>
      <c r="E77" s="23">
        <f>SUM(E75:E76)</f>
      </c>
      <c r="F77" s="23">
        <f>SUM(F75:F76)</f>
      </c>
      <c r="G77" s="23">
        <f>SUM(G75:G76)</f>
      </c>
      <c r="H77" s="23">
        <f>SUM(H75:H76)</f>
      </c>
      <c r="I77" s="23">
        <f>SUM(I75:I76)</f>
      </c>
      <c r="J77" s="23">
        <f>SUM(J75:J76)</f>
      </c>
      <c r="K77" s="23">
        <f>SUM(K75:K76)</f>
      </c>
      <c r="L77" s="23">
        <f>SUM(L75:L76)</f>
      </c>
      <c r="M77" s="23">
        <f>SUM(M75:M76)</f>
      </c>
      <c r="N77" s="23">
        <f>SUM(N75:N76)</f>
      </c>
      <c r="O77" s="23">
        <f>SUM(O75:O76)</f>
      </c>
      <c r="P77" s="23">
        <f>SUM(P75:P76)</f>
      </c>
      <c r="Q77" s="23">
        <f>SUM(Q75:Q76)</f>
      </c>
    </row>
    <row x14ac:dyDescent="0.25" r="78" customHeight="1" ht="17.25">
      <c r="A78" s="15"/>
      <c r="B78" s="1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</row>
    <row x14ac:dyDescent="0.25" r="79" customHeight="1" ht="17.25">
      <c r="A79" s="21" t="s">
        <v>4387</v>
      </c>
      <c r="B79" s="22"/>
      <c r="C79" s="23">
        <f>SUM(C77:C78)</f>
      </c>
      <c r="D79" s="23">
        <f>SUM(D77:D78)</f>
      </c>
      <c r="E79" s="23">
        <f>SUM(E77:E78)</f>
      </c>
      <c r="F79" s="23">
        <f>SUM(F77:F78)</f>
      </c>
      <c r="G79" s="23">
        <f>SUM(G77:G78)</f>
      </c>
      <c r="H79" s="23">
        <f>SUM(H77:H78)</f>
      </c>
      <c r="I79" s="23">
        <f>SUM(I77:I78)</f>
      </c>
      <c r="J79" s="23">
        <f>SUM(J77:J78)</f>
      </c>
      <c r="K79" s="23">
        <f>SUM(K77:K78)</f>
      </c>
      <c r="L79" s="23">
        <f>SUM(L77:L78)</f>
      </c>
      <c r="M79" s="23">
        <f>SUM(M77:M78)</f>
      </c>
      <c r="N79" s="23">
        <f>SUM(N77:N78)</f>
      </c>
      <c r="O79" s="23">
        <f>SUM(O77:O78)</f>
      </c>
      <c r="P79" s="23">
        <f>SUM(P77:P78)</f>
      </c>
      <c r="Q79" s="23">
        <f>SUM(Q77:Q78)</f>
      </c>
    </row>
    <row x14ac:dyDescent="0.25" r="80" customHeight="1" ht="17.25">
      <c r="A80" s="15"/>
      <c r="B80" s="1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</row>
    <row x14ac:dyDescent="0.25" r="81" customHeight="1" ht="17.25">
      <c r="A81" s="21" t="s">
        <v>4388</v>
      </c>
      <c r="B81" s="22"/>
      <c r="C81" s="23">
        <f>SUM(C79:C80)</f>
      </c>
      <c r="D81" s="23">
        <f>SUM(D79:D80)</f>
      </c>
      <c r="E81" s="23">
        <f>SUM(E79:E80)</f>
      </c>
      <c r="F81" s="23">
        <f>SUM(F79:F80)</f>
      </c>
      <c r="G81" s="23">
        <f>SUM(G79:G80)</f>
      </c>
      <c r="H81" s="23">
        <f>SUM(H79:H80)</f>
      </c>
      <c r="I81" s="23">
        <f>SUM(I79:I80)</f>
      </c>
      <c r="J81" s="23">
        <f>SUM(J79:J80)</f>
      </c>
      <c r="K81" s="23">
        <f>SUM(K79:K80)</f>
      </c>
      <c r="L81" s="23">
        <f>SUM(L79:L80)</f>
      </c>
      <c r="M81" s="23">
        <f>SUM(M79:M80)</f>
      </c>
      <c r="N81" s="23">
        <f>SUM(N79:N80)</f>
      </c>
      <c r="O81" s="23">
        <f>SUM(O79:O80)</f>
      </c>
      <c r="P81" s="23">
        <f>SUM(P79:P80)</f>
      </c>
      <c r="Q81" s="23">
        <f>SUM(Q79:Q80)</f>
      </c>
    </row>
    <row x14ac:dyDescent="0.25" r="82" customHeight="1" ht="17.25">
      <c r="A82" s="15"/>
      <c r="B82" s="1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</row>
    <row x14ac:dyDescent="0.25" r="83" customHeight="1" ht="17.25">
      <c r="A83" s="21" t="s">
        <v>4407</v>
      </c>
      <c r="B83" s="22"/>
      <c r="C83" s="23">
        <f>SUM(C81:C82)</f>
      </c>
      <c r="D83" s="23">
        <f>SUM(D81:D82)</f>
      </c>
      <c r="E83" s="23">
        <f>SUM(E81:E82)</f>
      </c>
      <c r="F83" s="23">
        <f>SUM(F81:F82)</f>
      </c>
      <c r="G83" s="23">
        <f>SUM(G81:G82)</f>
      </c>
      <c r="H83" s="23">
        <f>SUM(H81:H82)</f>
      </c>
      <c r="I83" s="23">
        <f>SUM(I81:I82)</f>
      </c>
      <c r="J83" s="23">
        <f>SUM(J81:J82)</f>
      </c>
      <c r="K83" s="23">
        <f>SUM(K81:K82)</f>
      </c>
      <c r="L83" s="23">
        <f>SUM(L81:L82)</f>
      </c>
      <c r="M83" s="23">
        <f>SUM(M81:M82)</f>
      </c>
      <c r="N83" s="23">
        <f>SUM(N81:N82)</f>
      </c>
      <c r="O83" s="23">
        <f>SUM(O81:O82)</f>
      </c>
      <c r="P83" s="23">
        <f>SUM(P81:P82)</f>
      </c>
      <c r="Q83" s="23">
        <f>SUM(Q81:Q82)</f>
      </c>
    </row>
    <row x14ac:dyDescent="0.25" r="84" customHeight="1" ht="17.25">
      <c r="A84" s="15"/>
      <c r="B84" s="1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</row>
    <row x14ac:dyDescent="0.25" r="85" customHeight="1" ht="17.25">
      <c r="A85" s="21" t="s">
        <v>4408</v>
      </c>
      <c r="B85" s="22"/>
      <c r="C85" s="23">
        <f>SUM(C83:C84)</f>
      </c>
      <c r="D85" s="23">
        <f>SUM(D83:D84)</f>
      </c>
      <c r="E85" s="23">
        <f>SUM(E83:E84)</f>
      </c>
      <c r="F85" s="23">
        <f>SUM(F83:F84)</f>
      </c>
      <c r="G85" s="23">
        <f>SUM(G83:G84)</f>
      </c>
      <c r="H85" s="23">
        <f>SUM(H83:H84)</f>
      </c>
      <c r="I85" s="23">
        <f>SUM(I83:I84)</f>
      </c>
      <c r="J85" s="23">
        <f>SUM(J83:J84)</f>
      </c>
      <c r="K85" s="23">
        <f>SUM(K83:K84)</f>
      </c>
      <c r="L85" s="23">
        <f>SUM(L83:L84)</f>
      </c>
      <c r="M85" s="23">
        <f>SUM(M83:M84)</f>
      </c>
      <c r="N85" s="23">
        <f>SUM(N83:N84)</f>
      </c>
      <c r="O85" s="23">
        <f>SUM(O83:O84)</f>
      </c>
      <c r="P85" s="23">
        <f>SUM(P83:P84)</f>
      </c>
      <c r="Q85" s="23">
        <f>SUM(Q83:Q84)</f>
      </c>
    </row>
    <row x14ac:dyDescent="0.25" r="86" customHeight="1" ht="17.25">
      <c r="A86" s="15"/>
      <c r="B86" s="1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</row>
    <row x14ac:dyDescent="0.25" r="87" customHeight="1" ht="17.25">
      <c r="A87" s="21" t="s">
        <v>4409</v>
      </c>
      <c r="B87" s="22"/>
      <c r="C87" s="23">
        <f>SUM(C85:C86)</f>
      </c>
      <c r="D87" s="23">
        <f>SUM(D85:D86)</f>
      </c>
      <c r="E87" s="23">
        <f>SUM(E85:E86)</f>
      </c>
      <c r="F87" s="23">
        <f>SUM(F85:F86)</f>
      </c>
      <c r="G87" s="23">
        <f>SUM(G85:G86)</f>
      </c>
      <c r="H87" s="23">
        <f>SUM(H85:H86)</f>
      </c>
      <c r="I87" s="23">
        <f>SUM(I85:I86)</f>
      </c>
      <c r="J87" s="23">
        <f>SUM(J85:J86)</f>
      </c>
      <c r="K87" s="23">
        <f>SUM(K85:K86)</f>
      </c>
      <c r="L87" s="23">
        <f>SUM(L85:L86)</f>
      </c>
      <c r="M87" s="23">
        <f>SUM(M85:M86)</f>
      </c>
      <c r="N87" s="23">
        <f>SUM(N85:N86)</f>
      </c>
      <c r="O87" s="23">
        <f>SUM(O85:O86)</f>
      </c>
      <c r="P87" s="23">
        <f>SUM(P85:P86)</f>
      </c>
      <c r="Q87" s="23">
        <f>SUM(Q85:Q86)</f>
      </c>
    </row>
    <row x14ac:dyDescent="0.25" r="88" customHeight="1" ht="17.25">
      <c r="A88" s="15"/>
      <c r="B88" s="1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</row>
    <row x14ac:dyDescent="0.25" r="89" customHeight="1" ht="17.25">
      <c r="A89" s="21" t="s">
        <v>4411</v>
      </c>
      <c r="B89" s="22"/>
      <c r="C89" s="23">
        <f>SUM(C87:C88)</f>
      </c>
      <c r="D89" s="23">
        <f>SUM(D87:D88)</f>
      </c>
      <c r="E89" s="23">
        <f>SUM(E87:E88)</f>
      </c>
      <c r="F89" s="23">
        <f>SUM(F87:F88)</f>
      </c>
      <c r="G89" s="23">
        <f>SUM(G87:G88)</f>
      </c>
      <c r="H89" s="23">
        <f>SUM(H87:H88)</f>
      </c>
      <c r="I89" s="23">
        <f>SUM(I87:I88)</f>
      </c>
      <c r="J89" s="23">
        <f>SUM(J87:J88)</f>
      </c>
      <c r="K89" s="23">
        <f>SUM(K87:K88)</f>
      </c>
      <c r="L89" s="23">
        <f>SUM(L87:L88)</f>
      </c>
      <c r="M89" s="23">
        <f>SUM(M87:M88)</f>
      </c>
      <c r="N89" s="23">
        <f>SUM(N87:N88)</f>
      </c>
      <c r="O89" s="23">
        <f>SUM(O87:O88)</f>
      </c>
      <c r="P89" s="23">
        <f>SUM(P87:P88)</f>
      </c>
      <c r="Q89" s="23">
        <f>SUM(Q87:Q88)</f>
      </c>
    </row>
    <row x14ac:dyDescent="0.25" r="90" customHeight="1" ht="17.25">
      <c r="A90" s="15"/>
      <c r="B90" s="1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</row>
    <row x14ac:dyDescent="0.25" r="91" customHeight="1" ht="17.25">
      <c r="A91" s="21" t="s">
        <v>4412</v>
      </c>
      <c r="B91" s="22"/>
      <c r="C91" s="23">
        <f>SUM(C89:C90)</f>
      </c>
      <c r="D91" s="23">
        <f>SUM(D89:D90)</f>
      </c>
      <c r="E91" s="23">
        <f>SUM(E89:E90)</f>
      </c>
      <c r="F91" s="23">
        <f>SUM(F89:F90)</f>
      </c>
      <c r="G91" s="23">
        <f>SUM(G89:G90)</f>
      </c>
      <c r="H91" s="23">
        <f>SUM(H89:H90)</f>
      </c>
      <c r="I91" s="23">
        <f>SUM(I89:I90)</f>
      </c>
      <c r="J91" s="23">
        <f>SUM(J89:J90)</f>
      </c>
      <c r="K91" s="23">
        <f>SUM(K89:K90)</f>
      </c>
      <c r="L91" s="23">
        <f>SUM(L89:L90)</f>
      </c>
      <c r="M91" s="23">
        <f>SUM(M89:M90)</f>
      </c>
      <c r="N91" s="23">
        <f>SUM(N89:N90)</f>
      </c>
      <c r="O91" s="23">
        <f>SUM(O89:O90)</f>
      </c>
      <c r="P91" s="23">
        <f>SUM(P89:P90)</f>
      </c>
      <c r="Q91" s="23">
        <f>SUM(Q89:Q90)</f>
      </c>
    </row>
    <row x14ac:dyDescent="0.25" r="92" customHeight="1" ht="17.25">
      <c r="A92" s="15"/>
      <c r="B92" s="1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</row>
    <row x14ac:dyDescent="0.25" r="93" customHeight="1" ht="17.25">
      <c r="A93" s="21" t="s">
        <v>4413</v>
      </c>
      <c r="B93" s="22"/>
      <c r="C93" s="23">
        <f>SUM(C91:C92)</f>
      </c>
      <c r="D93" s="23">
        <f>SUM(D91:D92)</f>
      </c>
      <c r="E93" s="23">
        <f>SUM(E91:E92)</f>
      </c>
      <c r="F93" s="23">
        <f>SUM(F91:F92)</f>
      </c>
      <c r="G93" s="23">
        <f>SUM(G91:G92)</f>
      </c>
      <c r="H93" s="23">
        <f>SUM(H91:H92)</f>
      </c>
      <c r="I93" s="23">
        <f>SUM(I91:I92)</f>
      </c>
      <c r="J93" s="23">
        <f>SUM(J91:J92)</f>
      </c>
      <c r="K93" s="23">
        <f>SUM(K91:K92)</f>
      </c>
      <c r="L93" s="23">
        <f>SUM(L91:L92)</f>
      </c>
      <c r="M93" s="23">
        <f>SUM(M91:M92)</f>
      </c>
      <c r="N93" s="23">
        <f>SUM(N91:N92)</f>
      </c>
      <c r="O93" s="23">
        <f>SUM(O91:O92)</f>
      </c>
      <c r="P93" s="23">
        <f>SUM(P91:P92)</f>
      </c>
      <c r="Q93" s="23">
        <f>SUM(Q91:Q92)</f>
      </c>
    </row>
    <row x14ac:dyDescent="0.25" r="94" customHeight="1" ht="17.25">
      <c r="A94" s="15"/>
      <c r="B94" s="1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</row>
    <row x14ac:dyDescent="0.25" r="95" customHeight="1" ht="17.25">
      <c r="A95" s="21" t="s">
        <v>4416</v>
      </c>
      <c r="B95" s="22"/>
      <c r="C95" s="23">
        <f>SUM(C93:C94)</f>
      </c>
      <c r="D95" s="23">
        <f>SUM(D93:D94)</f>
      </c>
      <c r="E95" s="23">
        <f>SUM(E93:E94)</f>
      </c>
      <c r="F95" s="23">
        <f>SUM(F93:F94)</f>
      </c>
      <c r="G95" s="23">
        <f>SUM(G93:G94)</f>
      </c>
      <c r="H95" s="23">
        <f>SUM(H93:H94)</f>
      </c>
      <c r="I95" s="23">
        <f>SUM(I93:I94)</f>
      </c>
      <c r="J95" s="23">
        <f>SUM(J93:J94)</f>
      </c>
      <c r="K95" s="23">
        <f>SUM(K93:K94)</f>
      </c>
      <c r="L95" s="23">
        <f>SUM(L93:L94)</f>
      </c>
      <c r="M95" s="23">
        <f>SUM(M93:M94)</f>
      </c>
      <c r="N95" s="23">
        <f>SUM(N93:N94)</f>
      </c>
      <c r="O95" s="23">
        <f>SUM(O93:O94)</f>
      </c>
      <c r="P95" s="23">
        <f>SUM(P93:P94)</f>
      </c>
      <c r="Q95" s="23">
        <f>SUM(Q93:Q94)</f>
      </c>
    </row>
    <row x14ac:dyDescent="0.25" r="96" customHeight="1" ht="17.25">
      <c r="A96" s="15"/>
      <c r="B96" s="1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</row>
    <row x14ac:dyDescent="0.25" r="97" customHeight="1" ht="17.25">
      <c r="A97" s="21" t="s">
        <v>4424</v>
      </c>
      <c r="B97" s="22"/>
      <c r="C97" s="23">
        <f>SUM(C95:C96)</f>
      </c>
      <c r="D97" s="23">
        <f>SUM(D95:D96)</f>
      </c>
      <c r="E97" s="23">
        <f>SUM(E95:E96)</f>
      </c>
      <c r="F97" s="23">
        <f>SUM(F95:F96)</f>
      </c>
      <c r="G97" s="23">
        <f>SUM(G95:G96)</f>
      </c>
      <c r="H97" s="23">
        <f>SUM(H95:H96)</f>
      </c>
      <c r="I97" s="23">
        <f>SUM(I95:I96)</f>
      </c>
      <c r="J97" s="23">
        <f>SUM(J95:J96)</f>
      </c>
      <c r="K97" s="23">
        <f>SUM(K95:K96)</f>
      </c>
      <c r="L97" s="23">
        <f>SUM(L95:L96)</f>
      </c>
      <c r="M97" s="23">
        <f>SUM(M95:M96)</f>
      </c>
      <c r="N97" s="23">
        <f>SUM(N95:N96)</f>
      </c>
      <c r="O97" s="23">
        <f>SUM(O95:O96)</f>
      </c>
      <c r="P97" s="23">
        <f>SUM(P95:P96)</f>
      </c>
      <c r="Q97" s="23">
        <f>SUM(Q95:Q96)</f>
      </c>
    </row>
    <row x14ac:dyDescent="0.25" r="98" customHeight="1" ht="17.25">
      <c r="A98" s="15"/>
      <c r="B98" s="1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</row>
    <row x14ac:dyDescent="0.25" r="99" customHeight="1" ht="17.25">
      <c r="A99" s="21" t="s">
        <v>4425</v>
      </c>
      <c r="B99" s="22"/>
      <c r="C99" s="23">
        <f>SUM(C97:C98)</f>
      </c>
      <c r="D99" s="23">
        <f>SUM(D97:D98)</f>
      </c>
      <c r="E99" s="23">
        <f>SUM(E97:E98)</f>
      </c>
      <c r="F99" s="23">
        <f>SUM(F97:F98)</f>
      </c>
      <c r="G99" s="23">
        <f>SUM(G97:G98)</f>
      </c>
      <c r="H99" s="23">
        <f>SUM(H97:H98)</f>
      </c>
      <c r="I99" s="23">
        <f>SUM(I97:I98)</f>
      </c>
      <c r="J99" s="23">
        <f>SUM(J97:J98)</f>
      </c>
      <c r="K99" s="23">
        <f>SUM(K97:K98)</f>
      </c>
      <c r="L99" s="23">
        <f>SUM(L97:L98)</f>
      </c>
      <c r="M99" s="23">
        <f>SUM(M97:M98)</f>
      </c>
      <c r="N99" s="23">
        <f>SUM(N97:N98)</f>
      </c>
      <c r="O99" s="23">
        <f>SUM(O97:O98)</f>
      </c>
      <c r="P99" s="23">
        <f>SUM(P97:P98)</f>
      </c>
      <c r="Q99" s="23">
        <f>SUM(Q97:Q98)</f>
      </c>
    </row>
    <row x14ac:dyDescent="0.25" r="100" customHeight="1" ht="17.25">
      <c r="A100" s="15"/>
      <c r="B100" s="1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</row>
    <row x14ac:dyDescent="0.25" r="101" customHeight="1" ht="17.25">
      <c r="A101" s="21" t="s">
        <v>4426</v>
      </c>
      <c r="B101" s="22"/>
      <c r="C101" s="23">
        <f>SUM(C99:C100)</f>
      </c>
      <c r="D101" s="23">
        <f>SUM(D99:D100)</f>
      </c>
      <c r="E101" s="23">
        <f>SUM(E99:E100)</f>
      </c>
      <c r="F101" s="23">
        <f>SUM(F99:F100)</f>
      </c>
      <c r="G101" s="23">
        <f>SUM(G99:G100)</f>
      </c>
      <c r="H101" s="23">
        <f>SUM(H99:H100)</f>
      </c>
      <c r="I101" s="23">
        <f>SUM(I99:I100)</f>
      </c>
      <c r="J101" s="23">
        <f>SUM(J99:J100)</f>
      </c>
      <c r="K101" s="23">
        <f>SUM(K99:K100)</f>
      </c>
      <c r="L101" s="23">
        <f>SUM(L99:L100)</f>
      </c>
      <c r="M101" s="23">
        <f>SUM(M99:M100)</f>
      </c>
      <c r="N101" s="23">
        <f>SUM(N99:N100)</f>
      </c>
      <c r="O101" s="23">
        <f>SUM(O99:O100)</f>
      </c>
      <c r="P101" s="23">
        <f>SUM(P99:P100)</f>
      </c>
      <c r="Q101" s="23">
        <f>SUM(Q99:Q100)</f>
      </c>
    </row>
    <row x14ac:dyDescent="0.25" r="102" customHeight="1" ht="17.25">
      <c r="A102" s="117"/>
      <c r="B102" s="118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</row>
    <row x14ac:dyDescent="0.25" r="103" customHeight="1" ht="17.25">
      <c r="A103" s="21" t="s">
        <v>4427</v>
      </c>
      <c r="B103" s="22"/>
      <c r="C103" s="23">
        <f>SUM(C101:C102)</f>
      </c>
      <c r="D103" s="23">
        <f>SUM(D101:D102)</f>
      </c>
      <c r="E103" s="23">
        <f>SUM(E101:E102)</f>
      </c>
      <c r="F103" s="23">
        <f>SUM(F101:F102)</f>
      </c>
      <c r="G103" s="23">
        <f>SUM(G101:G102)</f>
      </c>
      <c r="H103" s="23">
        <f>SUM(H101:H102)</f>
      </c>
      <c r="I103" s="23">
        <f>SUM(I101:I102)</f>
      </c>
      <c r="J103" s="23">
        <f>SUM(J101:J102)</f>
      </c>
      <c r="K103" s="23">
        <f>SUM(K101:K102)</f>
      </c>
      <c r="L103" s="23">
        <f>SUM(L101:L102)</f>
      </c>
      <c r="M103" s="23">
        <f>SUM(M101:M102)</f>
      </c>
      <c r="N103" s="23">
        <f>SUM(N101:N102)</f>
      </c>
      <c r="O103" s="23">
        <f>SUM(O101:O102)</f>
      </c>
      <c r="P103" s="23">
        <f>SUM(P101:P102)</f>
      </c>
      <c r="Q103" s="23">
        <f>SUM(Q101:Q102)</f>
      </c>
    </row>
    <row x14ac:dyDescent="0.25" r="104" customHeight="1" ht="17.25">
      <c r="A104" s="33"/>
      <c r="B104" s="34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</row>
    <row x14ac:dyDescent="0.25" r="105" customHeight="1" ht="17.25">
      <c r="A105" s="33"/>
      <c r="B105" s="34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</row>
    <row x14ac:dyDescent="0.25" r="106" customHeight="1" ht="17.25">
      <c r="A106" s="33"/>
      <c r="B106" s="34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</row>
    <row x14ac:dyDescent="0.25" r="107" customHeight="1" ht="17.25">
      <c r="A107" s="15"/>
      <c r="B107" s="1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</row>
    <row x14ac:dyDescent="0.25" r="108" customHeight="1" ht="17.25">
      <c r="A108" s="15"/>
      <c r="B108" s="1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</row>
    <row x14ac:dyDescent="0.25" r="109" customHeight="1" ht="17.25">
      <c r="A109" s="37"/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</row>
    <row x14ac:dyDescent="0.25" r="110" customHeight="1" ht="17.25">
      <c r="A110" s="37"/>
      <c r="B110" s="2"/>
      <c r="C110" s="267" t="s">
        <v>368</v>
      </c>
      <c r="D110" s="267" t="s">
        <v>6</v>
      </c>
      <c r="E110" s="267" t="s">
        <v>7</v>
      </c>
      <c r="F110" s="267" t="s">
        <v>4328</v>
      </c>
      <c r="G110" s="267" t="s">
        <v>4327</v>
      </c>
      <c r="H110" s="267" t="s">
        <v>649</v>
      </c>
      <c r="I110" s="267" t="s">
        <v>10</v>
      </c>
      <c r="J110" s="267" t="s">
        <v>358</v>
      </c>
      <c r="K110" s="267" t="s">
        <v>4432</v>
      </c>
      <c r="L110" s="267" t="s">
        <v>4433</v>
      </c>
      <c r="M110" s="267" t="s">
        <v>33</v>
      </c>
      <c r="N110" s="267" t="s">
        <v>1083</v>
      </c>
      <c r="O110" s="267" t="s">
        <v>4434</v>
      </c>
      <c r="P110" s="267" t="s">
        <v>4435</v>
      </c>
      <c r="Q110" s="267" t="s">
        <v>840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/>
  </sheetViews>
  <sheetFormatPr defaultRowHeight="15" x14ac:dyDescent="0.25"/>
  <cols>
    <col min="1" max="1" style="88" width="14.147857142857141" customWidth="1" bestFit="1"/>
    <col min="2" max="2" style="88" width="20.719285714285714" customWidth="1" bestFit="1"/>
    <col min="3" max="3" style="116" width="9.005" customWidth="1" bestFit="1"/>
    <col min="4" max="4" style="116" width="9.005" customWidth="1" bestFit="1"/>
    <col min="5" max="5" style="116" width="9.005" customWidth="1" bestFit="1"/>
    <col min="6" max="6" style="116" width="9.005" customWidth="1" bestFit="1"/>
    <col min="7" max="7" style="116" width="9.005" customWidth="1" bestFit="1"/>
    <col min="8" max="8" style="88" width="9.005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4"/>
    </row>
    <row x14ac:dyDescent="0.25" r="2" customHeight="1" ht="17.25">
      <c r="A2" s="4"/>
      <c r="B2" s="4"/>
      <c r="C2" s="5"/>
      <c r="D2" s="5"/>
      <c r="E2" s="5"/>
      <c r="F2" s="5"/>
      <c r="G2" s="5"/>
      <c r="H2" s="4"/>
    </row>
    <row x14ac:dyDescent="0.25" r="3" customHeight="1" ht="17.25">
      <c r="A3" s="4" t="s">
        <v>4393</v>
      </c>
      <c r="B3" s="83"/>
      <c r="C3" s="3"/>
      <c r="D3" s="3"/>
      <c r="E3" s="3"/>
      <c r="F3" s="3"/>
      <c r="G3" s="3"/>
      <c r="H3" s="83"/>
    </row>
    <row x14ac:dyDescent="0.25" r="4" customHeight="1" ht="17.25">
      <c r="A4" s="4" t="s">
        <v>4422</v>
      </c>
      <c r="B4" s="4"/>
      <c r="C4" s="5"/>
      <c r="D4" s="5"/>
      <c r="E4" s="5"/>
      <c r="F4" s="5"/>
      <c r="G4" s="5"/>
      <c r="H4" s="4"/>
    </row>
    <row x14ac:dyDescent="0.25" r="5" customHeight="1" ht="17.25">
      <c r="A5" s="83"/>
      <c r="B5" s="83"/>
      <c r="C5" s="11">
        <v>6850</v>
      </c>
      <c r="D5" s="11">
        <v>4350</v>
      </c>
      <c r="E5" s="11">
        <v>1400</v>
      </c>
      <c r="F5" s="11">
        <v>20000</v>
      </c>
      <c r="G5" s="11">
        <v>17500</v>
      </c>
      <c r="H5" s="11"/>
    </row>
    <row x14ac:dyDescent="0.25" r="6" customHeight="1" ht="17.25">
      <c r="A6" s="13" t="s">
        <v>4</v>
      </c>
      <c r="B6" s="273" t="s">
        <v>5</v>
      </c>
      <c r="C6" s="274" t="s">
        <v>368</v>
      </c>
      <c r="D6" s="274" t="s">
        <v>7</v>
      </c>
      <c r="E6" s="274" t="s">
        <v>9</v>
      </c>
      <c r="F6" s="267" t="s">
        <v>369</v>
      </c>
      <c r="G6" s="274" t="s">
        <v>10</v>
      </c>
      <c r="H6" s="724"/>
    </row>
    <row x14ac:dyDescent="0.25" r="7" customHeight="1" ht="17.25">
      <c r="A7" s="25" t="s">
        <v>1574</v>
      </c>
      <c r="B7" s="25" t="s">
        <v>4423</v>
      </c>
      <c r="C7" s="26">
        <v>8</v>
      </c>
      <c r="D7" s="26">
        <v>8</v>
      </c>
      <c r="E7" s="26">
        <v>8</v>
      </c>
      <c r="F7" s="26">
        <v>8</v>
      </c>
      <c r="G7" s="26">
        <v>4</v>
      </c>
      <c r="H7" s="413"/>
    </row>
    <row x14ac:dyDescent="0.25" r="8" customHeight="1" ht="17.25">
      <c r="A8" s="165" t="s">
        <v>4424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2"/>
    </row>
    <row x14ac:dyDescent="0.25" r="9" customHeight="1" ht="17.25">
      <c r="A9" s="33"/>
      <c r="B9" s="34"/>
      <c r="C9" s="35"/>
      <c r="D9" s="35"/>
      <c r="E9" s="35"/>
      <c r="F9" s="35"/>
      <c r="G9" s="35"/>
      <c r="H9" s="34"/>
    </row>
    <row x14ac:dyDescent="0.25" r="10" customHeight="1" ht="17.25">
      <c r="A10" s="165" t="s">
        <v>4425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2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16"/>
    </row>
    <row x14ac:dyDescent="0.25" r="12" customHeight="1" ht="17.25">
      <c r="A12" s="165" t="s">
        <v>4426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2"/>
    </row>
    <row x14ac:dyDescent="0.25" r="13" customHeight="1" ht="17.25">
      <c r="A13" s="16" t="s">
        <v>4014</v>
      </c>
      <c r="B13" s="16" t="s">
        <v>14</v>
      </c>
      <c r="C13" s="17">
        <v>-8</v>
      </c>
      <c r="D13" s="17">
        <v>-8</v>
      </c>
      <c r="E13" s="17">
        <v>-8</v>
      </c>
      <c r="F13" s="17">
        <v>-8</v>
      </c>
      <c r="G13" s="17">
        <v>-4</v>
      </c>
      <c r="H13" s="124"/>
    </row>
    <row x14ac:dyDescent="0.25" r="14" customHeight="1" ht="17.25">
      <c r="A14" s="165" t="s">
        <v>4427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16"/>
    </row>
    <row x14ac:dyDescent="0.25" r="16" customHeight="1" ht="17.25">
      <c r="A16" s="16"/>
      <c r="B16" s="16"/>
      <c r="C16" s="36"/>
      <c r="D16" s="36"/>
      <c r="E16" s="36"/>
      <c r="F16" s="36"/>
      <c r="G16" s="36"/>
      <c r="H16" s="16"/>
    </row>
    <row x14ac:dyDescent="0.25" r="17" customHeight="1" ht="17.25">
      <c r="A17" s="16"/>
      <c r="B17" s="16"/>
      <c r="C17" s="36"/>
      <c r="D17" s="36"/>
      <c r="E17" s="36"/>
      <c r="F17" s="36"/>
      <c r="G17" s="36"/>
      <c r="H17" s="16"/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52"/>
  <sheetViews>
    <sheetView workbookViewId="0"/>
  </sheetViews>
  <sheetFormatPr defaultRowHeight="15" x14ac:dyDescent="0.25"/>
  <cols>
    <col min="1" max="1" style="39" width="14.147857142857141" customWidth="1" bestFit="1"/>
    <col min="2" max="2" style="40" width="20.719285714285714" customWidth="1" bestFit="1"/>
    <col min="3" max="3" style="41" width="9.005" customWidth="1" bestFit="1"/>
    <col min="4" max="4" style="41" width="9.005" customWidth="1" bestFit="1"/>
    <col min="5" max="5" style="41" width="9.005" customWidth="1" bestFit="1"/>
    <col min="6" max="6" style="41" width="9.005" customWidth="1" bestFit="1"/>
    <col min="7" max="7" style="41" width="9.005" customWidth="1" bestFit="1"/>
    <col min="8" max="8" style="41" width="9.005" customWidth="1" bestFit="1"/>
    <col min="9" max="9" style="41" width="9.005" customWidth="1" bestFit="1"/>
    <col min="10" max="10" style="41" width="9.005" customWidth="1" bestFit="1"/>
    <col min="11" max="11" style="41" width="9.005" customWidth="1" bestFit="1"/>
    <col min="12" max="12" style="41" width="9.005" customWidth="1" bestFit="1"/>
    <col min="13" max="13" style="41" width="9.005" customWidth="1" bestFit="1"/>
    <col min="14" max="14" style="41" width="9.005" customWidth="1" bestFit="1"/>
    <col min="15" max="15" style="41" width="9.005" customWidth="1" bestFit="1"/>
    <col min="16" max="16" style="41" width="9.005" customWidth="1" bestFit="1"/>
    <col min="17" max="17" style="40" width="12.43357142857143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2"/>
      <c r="R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2"/>
      <c r="R2" s="2"/>
    </row>
    <row x14ac:dyDescent="0.25" r="3" customHeight="1" ht="17.25">
      <c r="A3" s="1" t="s">
        <v>4393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2"/>
    </row>
    <row x14ac:dyDescent="0.25" r="4" customHeight="1" ht="17.25">
      <c r="A4" s="1" t="s">
        <v>4394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2"/>
      <c r="R4" s="2"/>
    </row>
    <row x14ac:dyDescent="0.25" r="5" customHeight="1" ht="17.25">
      <c r="A5" s="191" t="s">
        <v>1073</v>
      </c>
      <c r="B5" s="2"/>
      <c r="C5" s="11">
        <v>17000</v>
      </c>
      <c r="D5" s="11">
        <v>17500</v>
      </c>
      <c r="E5" s="11">
        <v>4350</v>
      </c>
      <c r="F5" s="11">
        <v>29000</v>
      </c>
      <c r="G5" s="11">
        <v>6850</v>
      </c>
      <c r="H5" s="11">
        <v>4500</v>
      </c>
      <c r="I5" s="11">
        <v>1400</v>
      </c>
      <c r="J5" s="11">
        <v>2400</v>
      </c>
      <c r="K5" s="11">
        <v>9750</v>
      </c>
      <c r="L5" s="11">
        <v>6500</v>
      </c>
      <c r="M5" s="11">
        <v>20000</v>
      </c>
      <c r="N5" s="11">
        <v>6000</v>
      </c>
      <c r="O5" s="11">
        <v>4350</v>
      </c>
      <c r="P5" s="11"/>
      <c r="Q5" s="2"/>
      <c r="R5" s="2"/>
    </row>
    <row x14ac:dyDescent="0.25" r="6" customHeight="1" ht="17.25">
      <c r="A6" s="12" t="s">
        <v>4</v>
      </c>
      <c r="B6" s="273" t="s">
        <v>5</v>
      </c>
      <c r="C6" s="274" t="s">
        <v>31</v>
      </c>
      <c r="D6" s="274" t="s">
        <v>10</v>
      </c>
      <c r="E6" s="274" t="s">
        <v>7</v>
      </c>
      <c r="F6" s="274" t="s">
        <v>428</v>
      </c>
      <c r="G6" s="274" t="s">
        <v>6</v>
      </c>
      <c r="H6" s="274" t="s">
        <v>8</v>
      </c>
      <c r="I6" s="274" t="s">
        <v>9</v>
      </c>
      <c r="J6" s="267" t="s">
        <v>33</v>
      </c>
      <c r="K6" s="274" t="s">
        <v>32</v>
      </c>
      <c r="L6" s="274" t="s">
        <v>1866</v>
      </c>
      <c r="M6" s="267" t="s">
        <v>369</v>
      </c>
      <c r="N6" s="267" t="s">
        <v>75</v>
      </c>
      <c r="O6" s="267" t="s">
        <v>76</v>
      </c>
      <c r="P6" s="275" t="s">
        <v>358</v>
      </c>
      <c r="Q6" s="2"/>
      <c r="R6" s="2"/>
    </row>
    <row x14ac:dyDescent="0.25" r="7" customHeight="1" ht="17.25">
      <c r="A7" s="33" t="s">
        <v>727</v>
      </c>
      <c r="B7" s="34" t="s">
        <v>4395</v>
      </c>
      <c r="C7" s="19">
        <v>20</v>
      </c>
      <c r="D7" s="19">
        <v>50</v>
      </c>
      <c r="E7" s="19">
        <v>80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2"/>
      <c r="R7" s="2"/>
    </row>
    <row x14ac:dyDescent="0.25" r="8" customHeight="1" ht="17.25">
      <c r="A8" s="117" t="s">
        <v>727</v>
      </c>
      <c r="B8" s="118" t="s">
        <v>4396</v>
      </c>
      <c r="C8" s="46"/>
      <c r="D8" s="46"/>
      <c r="E8" s="138">
        <v>100</v>
      </c>
      <c r="F8" s="138">
        <v>8</v>
      </c>
      <c r="G8" s="138">
        <v>100</v>
      </c>
      <c r="H8" s="138">
        <v>50</v>
      </c>
      <c r="I8" s="138">
        <v>160</v>
      </c>
      <c r="J8" s="138">
        <v>90</v>
      </c>
      <c r="K8" s="138">
        <v>10</v>
      </c>
      <c r="L8" s="46"/>
      <c r="M8" s="46"/>
      <c r="N8" s="46"/>
      <c r="O8" s="46"/>
      <c r="P8" s="46"/>
      <c r="Q8" s="2"/>
      <c r="R8" s="2"/>
    </row>
    <row x14ac:dyDescent="0.25" r="9" customHeight="1" ht="17.25">
      <c r="A9" s="21" t="s">
        <v>4383</v>
      </c>
      <c r="B9" s="22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23">
        <f>SUM(L7:L8)</f>
      </c>
      <c r="M9" s="112"/>
      <c r="N9" s="112"/>
      <c r="O9" s="112"/>
      <c r="P9" s="112"/>
      <c r="Q9" s="2"/>
      <c r="R9" s="2"/>
    </row>
    <row x14ac:dyDescent="0.25" r="10" customHeight="1" ht="17.25">
      <c r="A10" s="33">
        <v>43928</v>
      </c>
      <c r="B10" s="34" t="s">
        <v>4397</v>
      </c>
      <c r="C10" s="35"/>
      <c r="D10" s="35"/>
      <c r="E10" s="35"/>
      <c r="F10" s="35"/>
      <c r="G10" s="35"/>
      <c r="H10" s="35"/>
      <c r="I10" s="35"/>
      <c r="J10" s="19">
        <v>20</v>
      </c>
      <c r="K10" s="35"/>
      <c r="L10" s="19">
        <v>30</v>
      </c>
      <c r="M10" s="35"/>
      <c r="N10" s="35"/>
      <c r="O10" s="35"/>
      <c r="P10" s="35"/>
      <c r="Q10" s="2"/>
      <c r="R10" s="2"/>
    </row>
    <row x14ac:dyDescent="0.25" r="11" customHeight="1" ht="17.25">
      <c r="A11" s="15" t="s">
        <v>1421</v>
      </c>
      <c r="B11" s="16" t="s">
        <v>4398</v>
      </c>
      <c r="C11" s="17">
        <v>6</v>
      </c>
      <c r="D11" s="36"/>
      <c r="E11" s="17">
        <v>100</v>
      </c>
      <c r="F11" s="36"/>
      <c r="G11" s="17">
        <v>120</v>
      </c>
      <c r="H11" s="17">
        <v>40</v>
      </c>
      <c r="I11" s="17">
        <v>200</v>
      </c>
      <c r="J11" s="17">
        <v>90</v>
      </c>
      <c r="K11" s="17">
        <v>20</v>
      </c>
      <c r="L11" s="17">
        <v>20</v>
      </c>
      <c r="M11" s="36"/>
      <c r="N11" s="36"/>
      <c r="O11" s="36"/>
      <c r="P11" s="36"/>
      <c r="Q11" s="2"/>
      <c r="R11" s="2"/>
    </row>
    <row x14ac:dyDescent="0.25" r="12" customHeight="1" ht="17.25">
      <c r="A12" s="21" t="s">
        <v>4384</v>
      </c>
      <c r="B12" s="22"/>
      <c r="C12" s="23">
        <f>SUM(C9:C11)</f>
      </c>
      <c r="D12" s="23">
        <f>SUM(D9:D11)</f>
      </c>
      <c r="E12" s="23">
        <f>SUM(E9:E11)</f>
      </c>
      <c r="F12" s="23">
        <f>SUM(F9:F11)</f>
      </c>
      <c r="G12" s="23">
        <f>SUM(G9:G11)</f>
      </c>
      <c r="H12" s="23">
        <f>SUM(H9:H11)</f>
      </c>
      <c r="I12" s="23">
        <f>SUM(I9:I11)</f>
      </c>
      <c r="J12" s="23">
        <f>SUM(J9:J11)</f>
      </c>
      <c r="K12" s="23">
        <f>SUM(K9:K11)</f>
      </c>
      <c r="L12" s="23">
        <f>SUM(L9:L11)</f>
      </c>
      <c r="M12" s="112"/>
      <c r="N12" s="112"/>
      <c r="O12" s="112"/>
      <c r="P12" s="112"/>
      <c r="Q12" s="2"/>
      <c r="R12" s="2"/>
    </row>
    <row x14ac:dyDescent="0.25" r="13" customHeight="1" ht="17.25">
      <c r="A13" s="15">
        <v>43929</v>
      </c>
      <c r="B13" s="16" t="s">
        <v>4399</v>
      </c>
      <c r="C13" s="36"/>
      <c r="D13" s="17">
        <v>32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2"/>
      <c r="R13" s="2"/>
    </row>
    <row x14ac:dyDescent="0.25" r="14" customHeight="1" ht="17.25">
      <c r="A14" s="15">
        <v>44020</v>
      </c>
      <c r="B14" s="16" t="s">
        <v>4400</v>
      </c>
      <c r="C14" s="36"/>
      <c r="D14" s="17">
        <v>18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2"/>
      <c r="R14" s="2"/>
    </row>
    <row x14ac:dyDescent="0.25" r="15" customHeight="1" ht="17.25">
      <c r="A15" s="15" t="s">
        <v>730</v>
      </c>
      <c r="B15" s="16" t="s">
        <v>4401</v>
      </c>
      <c r="C15" s="36"/>
      <c r="D15" s="36"/>
      <c r="E15" s="17">
        <v>80</v>
      </c>
      <c r="F15" s="36"/>
      <c r="G15" s="17">
        <v>20</v>
      </c>
      <c r="H15" s="17">
        <v>20</v>
      </c>
      <c r="I15" s="17">
        <v>40</v>
      </c>
      <c r="J15" s="36"/>
      <c r="K15" s="36"/>
      <c r="L15" s="36"/>
      <c r="M15" s="36"/>
      <c r="N15" s="36"/>
      <c r="O15" s="36"/>
      <c r="P15" s="36"/>
      <c r="Q15" s="2"/>
      <c r="R15" s="2"/>
    </row>
    <row x14ac:dyDescent="0.25" r="16" customHeight="1" ht="17.25">
      <c r="A16" s="21" t="s">
        <v>4385</v>
      </c>
      <c r="B16" s="22"/>
      <c r="C16" s="23">
        <f>SUM(C12:C15)</f>
      </c>
      <c r="D16" s="23">
        <f>SUM(D12:D15)</f>
      </c>
      <c r="E16" s="23">
        <f>SUM(E12:E15)</f>
      </c>
      <c r="F16" s="23">
        <f>SUM(F12:F15)</f>
      </c>
      <c r="G16" s="23">
        <f>SUM(G12:G15)</f>
      </c>
      <c r="H16" s="23">
        <f>SUM(H12:H15)</f>
      </c>
      <c r="I16" s="23">
        <f>SUM(I12:I15)</f>
      </c>
      <c r="J16" s="23">
        <f>SUM(J12:J15)</f>
      </c>
      <c r="K16" s="23">
        <f>SUM(K12:K15)</f>
      </c>
      <c r="L16" s="23">
        <f>SUM(L12:L15)</f>
      </c>
      <c r="M16" s="112"/>
      <c r="N16" s="112"/>
      <c r="O16" s="112"/>
      <c r="P16" s="112"/>
      <c r="Q16" s="2"/>
      <c r="R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2"/>
      <c r="R17" s="2"/>
    </row>
    <row x14ac:dyDescent="0.25" r="18" customHeight="1" ht="17.25">
      <c r="A18" s="21" t="s">
        <v>4387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23">
        <f>SUM(L16:L17)</f>
      </c>
      <c r="M18" s="112"/>
      <c r="N18" s="112"/>
      <c r="O18" s="112"/>
      <c r="P18" s="112"/>
      <c r="Q18" s="2"/>
      <c r="R18" s="2"/>
    </row>
    <row x14ac:dyDescent="0.25" r="19" customHeight="1" ht="17.25">
      <c r="A19" s="15" t="s">
        <v>618</v>
      </c>
      <c r="B19" s="16" t="s">
        <v>4402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17">
        <v>8</v>
      </c>
      <c r="N19" s="36"/>
      <c r="O19" s="36"/>
      <c r="P19" s="36"/>
      <c r="Q19" s="2"/>
      <c r="R19" s="2"/>
    </row>
    <row x14ac:dyDescent="0.25" r="20" customHeight="1" ht="17.25">
      <c r="A20" s="15" t="s">
        <v>1033</v>
      </c>
      <c r="B20" s="16" t="s">
        <v>4403</v>
      </c>
      <c r="C20" s="36"/>
      <c r="D20" s="36"/>
      <c r="E20" s="36"/>
      <c r="F20" s="36"/>
      <c r="G20" s="17">
        <v>50</v>
      </c>
      <c r="H20" s="36"/>
      <c r="I20" s="36"/>
      <c r="J20" s="36"/>
      <c r="K20" s="36"/>
      <c r="L20" s="36"/>
      <c r="M20" s="17">
        <v>8</v>
      </c>
      <c r="N20" s="17">
        <v>20</v>
      </c>
      <c r="O20" s="36"/>
      <c r="P20" s="36"/>
      <c r="Q20" s="2"/>
      <c r="R20" s="2"/>
    </row>
    <row x14ac:dyDescent="0.25" r="21" customHeight="1" ht="17.25">
      <c r="A21" s="15" t="s">
        <v>1033</v>
      </c>
      <c r="B21" s="16" t="s">
        <v>4404</v>
      </c>
      <c r="C21" s="36"/>
      <c r="D21" s="36"/>
      <c r="E21" s="17">
        <v>50</v>
      </c>
      <c r="F21" s="36"/>
      <c r="G21" s="36"/>
      <c r="H21" s="36"/>
      <c r="I21" s="17">
        <v>100</v>
      </c>
      <c r="J21" s="17">
        <v>50</v>
      </c>
      <c r="K21" s="36"/>
      <c r="L21" s="36"/>
      <c r="M21" s="36"/>
      <c r="N21" s="36"/>
      <c r="O21" s="17">
        <v>20</v>
      </c>
      <c r="P21" s="36"/>
      <c r="Q21" s="2"/>
      <c r="R21" s="2"/>
    </row>
    <row x14ac:dyDescent="0.25" r="22" customHeight="1" ht="17.25">
      <c r="A22" s="21" t="s">
        <v>4388</v>
      </c>
      <c r="B22" s="22"/>
      <c r="C22" s="23">
        <f>SUM(C18:C21)</f>
      </c>
      <c r="D22" s="23">
        <f>SUM(D18:D21)</f>
      </c>
      <c r="E22" s="23">
        <f>SUM(E18:E21)</f>
      </c>
      <c r="F22" s="23">
        <f>SUM(F18:F21)</f>
      </c>
      <c r="G22" s="23">
        <f>SUM(G18:G21)</f>
      </c>
      <c r="H22" s="23">
        <f>SUM(H18:H21)</f>
      </c>
      <c r="I22" s="23">
        <f>SUM(I18:I21)</f>
      </c>
      <c r="J22" s="23">
        <f>SUM(J18:J21)</f>
      </c>
      <c r="K22" s="23">
        <f>SUM(K18:K21)</f>
      </c>
      <c r="L22" s="23">
        <f>SUM(L18:L21)</f>
      </c>
      <c r="M22" s="23">
        <f>SUM(M18:M21)</f>
      </c>
      <c r="N22" s="23">
        <f>SUM(N18:N21)</f>
      </c>
      <c r="O22" s="23">
        <f>SUM(O18:O21)</f>
      </c>
      <c r="P22" s="23">
        <f>SUM(P18:P21)</f>
      </c>
      <c r="Q22" s="2"/>
      <c r="R22" s="2"/>
    </row>
    <row x14ac:dyDescent="0.25" r="23" customHeight="1" ht="17.25">
      <c r="A23" s="15">
        <v>43872</v>
      </c>
      <c r="B23" s="16" t="s">
        <v>4405</v>
      </c>
      <c r="C23" s="36"/>
      <c r="D23" s="17">
        <v>15</v>
      </c>
      <c r="E23" s="36"/>
      <c r="F23" s="17">
        <v>8</v>
      </c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2"/>
      <c r="R23" s="2"/>
    </row>
    <row x14ac:dyDescent="0.25" r="24" customHeight="1" ht="17.25">
      <c r="A24" s="15">
        <v>44115</v>
      </c>
      <c r="B24" s="16" t="s">
        <v>4406</v>
      </c>
      <c r="C24" s="36"/>
      <c r="D24" s="17">
        <v>40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2"/>
      <c r="R24" s="2"/>
    </row>
    <row x14ac:dyDescent="0.25" r="25" customHeight="1" ht="17.25">
      <c r="A25" s="21" t="s">
        <v>4407</v>
      </c>
      <c r="B25" s="22"/>
      <c r="C25" s="23">
        <f>SUM(C22:C24)</f>
      </c>
      <c r="D25" s="23">
        <f>SUM(D22:D24)</f>
      </c>
      <c r="E25" s="23">
        <f>SUM(E22:E24)</f>
      </c>
      <c r="F25" s="23">
        <f>SUM(F22:F24)</f>
      </c>
      <c r="G25" s="23">
        <f>SUM(G22:G24)</f>
      </c>
      <c r="H25" s="23">
        <f>SUM(H22:H24)</f>
      </c>
      <c r="I25" s="23">
        <f>SUM(I22:I24)</f>
      </c>
      <c r="J25" s="23">
        <f>SUM(J22:J24)</f>
      </c>
      <c r="K25" s="23">
        <f>SUM(K22:K24)</f>
      </c>
      <c r="L25" s="23">
        <f>SUM(L22:L24)</f>
      </c>
      <c r="M25" s="23">
        <f>SUM(M22:M24)</f>
      </c>
      <c r="N25" s="23">
        <f>SUM(N22:N24)</f>
      </c>
      <c r="O25" s="23">
        <f>SUM(O22:O24)</f>
      </c>
      <c r="P25" s="23">
        <f>SUM(P22:P24)</f>
      </c>
      <c r="Q25" s="2"/>
      <c r="R25" s="2"/>
    </row>
    <row x14ac:dyDescent="0.25" r="26" customHeight="1" ht="17.25">
      <c r="A26" s="15">
        <v>43873</v>
      </c>
      <c r="B26" s="16" t="s">
        <v>14</v>
      </c>
      <c r="C26" s="36"/>
      <c r="D26" s="36"/>
      <c r="E26" s="17">
        <v>-190</v>
      </c>
      <c r="F26" s="36"/>
      <c r="G26" s="17">
        <v>-61</v>
      </c>
      <c r="H26" s="17">
        <v>-36</v>
      </c>
      <c r="I26" s="17">
        <v>-228</v>
      </c>
      <c r="J26" s="17">
        <v>-92</v>
      </c>
      <c r="K26" s="36"/>
      <c r="L26" s="17">
        <v>-17</v>
      </c>
      <c r="M26" s="36"/>
      <c r="N26" s="36"/>
      <c r="O26" s="36"/>
      <c r="P26" s="36"/>
      <c r="Q26" s="2"/>
      <c r="R26" s="2"/>
    </row>
    <row x14ac:dyDescent="0.25" r="27" customHeight="1" ht="17.25">
      <c r="A27" s="15">
        <v>43933</v>
      </c>
      <c r="B27" s="16" t="s">
        <v>14</v>
      </c>
      <c r="C27" s="18"/>
      <c r="D27" s="17">
        <v>-23</v>
      </c>
      <c r="E27" s="18"/>
      <c r="F27" s="17">
        <v>-7</v>
      </c>
      <c r="G27" s="17">
        <v>-50</v>
      </c>
      <c r="H27" s="17">
        <v>-16</v>
      </c>
      <c r="I27" s="18"/>
      <c r="J27" s="18"/>
      <c r="K27" s="18"/>
      <c r="L27" s="18"/>
      <c r="M27" s="18"/>
      <c r="N27" s="18"/>
      <c r="O27" s="18"/>
      <c r="P27" s="18"/>
      <c r="Q27" s="2"/>
      <c r="R27" s="2"/>
    </row>
    <row x14ac:dyDescent="0.25" r="28" customHeight="1" ht="17.25">
      <c r="A28" s="15" t="s">
        <v>295</v>
      </c>
      <c r="B28" s="16" t="s">
        <v>14</v>
      </c>
      <c r="C28" s="36"/>
      <c r="D28" s="17">
        <v>-20</v>
      </c>
      <c r="E28" s="17">
        <v>-31</v>
      </c>
      <c r="F28" s="17">
        <v>-1</v>
      </c>
      <c r="G28" s="17">
        <v>-60</v>
      </c>
      <c r="H28" s="17">
        <v>-9</v>
      </c>
      <c r="I28" s="17">
        <v>-50</v>
      </c>
      <c r="J28" s="17">
        <v>-150</v>
      </c>
      <c r="K28" s="36"/>
      <c r="L28" s="36"/>
      <c r="M28" s="36"/>
      <c r="N28" s="17">
        <v>-8</v>
      </c>
      <c r="O28" s="17">
        <v>-6</v>
      </c>
      <c r="P28" s="17">
        <v>-3</v>
      </c>
      <c r="Q28" s="2"/>
      <c r="R28" s="2"/>
    </row>
    <row x14ac:dyDescent="0.25" r="29" customHeight="1" ht="17.25">
      <c r="A29" s="21" t="s">
        <v>4408</v>
      </c>
      <c r="B29" s="22"/>
      <c r="C29" s="23">
        <f>SUM(C25:C28)</f>
      </c>
      <c r="D29" s="23">
        <f>SUM(D25:D28)</f>
      </c>
      <c r="E29" s="23">
        <f>SUM(E25:E28)</f>
      </c>
      <c r="F29" s="23">
        <f>SUM(F25:F28)</f>
      </c>
      <c r="G29" s="23">
        <f>SUM(G25:G28)</f>
      </c>
      <c r="H29" s="23">
        <f>SUM(H25:H28)</f>
      </c>
      <c r="I29" s="23">
        <f>SUM(I25:I28)</f>
      </c>
      <c r="J29" s="23">
        <f>SUM(J25:J28)</f>
      </c>
      <c r="K29" s="23">
        <f>SUM(K25:K28)</f>
      </c>
      <c r="L29" s="23">
        <f>SUM(L25:L28)</f>
      </c>
      <c r="M29" s="23">
        <f>SUM(M25:M28)</f>
      </c>
      <c r="N29" s="23">
        <f>SUM(N25:N28)</f>
      </c>
      <c r="O29" s="23">
        <f>SUM(O25:O28)</f>
      </c>
      <c r="P29" s="49">
        <f>SUM(P25:P28)</f>
      </c>
      <c r="Q29" s="2"/>
      <c r="R29" s="2"/>
    </row>
    <row x14ac:dyDescent="0.25" r="30" customHeight="1" ht="17.25">
      <c r="A30" s="15">
        <v>44348</v>
      </c>
      <c r="B30" s="16" t="s">
        <v>14</v>
      </c>
      <c r="C30" s="17">
        <v>-22</v>
      </c>
      <c r="D30" s="17">
        <v>-40</v>
      </c>
      <c r="E30" s="17">
        <v>-1</v>
      </c>
      <c r="F30" s="17">
        <v>-3</v>
      </c>
      <c r="G30" s="17">
        <v>-10</v>
      </c>
      <c r="H30" s="17">
        <v>-17</v>
      </c>
      <c r="I30" s="18"/>
      <c r="J30" s="17">
        <v>-43</v>
      </c>
      <c r="K30" s="17">
        <v>-8</v>
      </c>
      <c r="L30" s="17">
        <v>-12</v>
      </c>
      <c r="M30" s="18"/>
      <c r="N30" s="18"/>
      <c r="O30" s="18"/>
      <c r="P30" s="18"/>
      <c r="Q30" s="2"/>
      <c r="R30" s="2"/>
    </row>
    <row x14ac:dyDescent="0.25" r="31" customHeight="1" ht="17.25">
      <c r="A31" s="21" t="s">
        <v>4409</v>
      </c>
      <c r="B31" s="22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23">
        <f>SUM(I29:I30)</f>
      </c>
      <c r="J31" s="49">
        <f>SUM(J29:J30)</f>
      </c>
      <c r="K31" s="23">
        <f>SUM(K29:K30)</f>
      </c>
      <c r="L31" s="23">
        <f>SUM(L29:L30)</f>
      </c>
      <c r="M31" s="23">
        <f>SUM(M29:M30)</f>
      </c>
      <c r="N31" s="23">
        <f>SUM(N29:N30)</f>
      </c>
      <c r="O31" s="23">
        <f>SUM(O29:O30)</f>
      </c>
      <c r="P31" s="49">
        <f>SUM(P29:P30)</f>
      </c>
      <c r="Q31" s="2"/>
      <c r="R31" s="2"/>
    </row>
    <row x14ac:dyDescent="0.25" r="32" customHeight="1" ht="17.25">
      <c r="A32" s="15" t="s">
        <v>4410</v>
      </c>
      <c r="B32" s="16" t="s">
        <v>14</v>
      </c>
      <c r="C32" s="17">
        <v>-2</v>
      </c>
      <c r="D32" s="17">
        <v>-28</v>
      </c>
      <c r="E32" s="18"/>
      <c r="F32" s="17">
        <v>-4</v>
      </c>
      <c r="G32" s="17">
        <v>-40</v>
      </c>
      <c r="H32" s="17">
        <v>-10</v>
      </c>
      <c r="I32" s="17">
        <v>-106</v>
      </c>
      <c r="J32" s="18"/>
      <c r="K32" s="17">
        <v>-22</v>
      </c>
      <c r="L32" s="17">
        <v>-17</v>
      </c>
      <c r="M32" s="18"/>
      <c r="N32" s="17">
        <v>-10</v>
      </c>
      <c r="O32" s="17">
        <v>-15</v>
      </c>
      <c r="P32" s="18"/>
      <c r="Q32" s="2"/>
      <c r="R32" s="2"/>
    </row>
    <row x14ac:dyDescent="0.25" r="33" customHeight="1" ht="17.25">
      <c r="A33" s="21" t="s">
        <v>4411</v>
      </c>
      <c r="B33" s="22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23">
        <f>SUM(I31:I32)</f>
      </c>
      <c r="J33" s="49">
        <f>SUM(J31:J32)</f>
      </c>
      <c r="K33" s="23">
        <f>SUM(K31:K32)</f>
      </c>
      <c r="L33" s="23">
        <f>SUM(L31:L32)</f>
      </c>
      <c r="M33" s="23">
        <f>SUM(M31:M32)</f>
      </c>
      <c r="N33" s="23">
        <f>SUM(N31:N32)</f>
      </c>
      <c r="O33" s="49">
        <f>SUM(O31:O32)</f>
      </c>
      <c r="P33" s="49">
        <f>SUM(P31:P32)</f>
      </c>
      <c r="Q33" s="2"/>
      <c r="R33" s="2"/>
    </row>
    <row x14ac:dyDescent="0.25" r="34" customHeight="1" ht="17.25">
      <c r="A34" s="15">
        <v>44533</v>
      </c>
      <c r="B34" s="16" t="s">
        <v>14</v>
      </c>
      <c r="C34" s="17">
        <v>-1</v>
      </c>
      <c r="D34" s="17">
        <v>-22</v>
      </c>
      <c r="E34" s="17">
        <v>-34</v>
      </c>
      <c r="F34" s="17">
        <v>-1</v>
      </c>
      <c r="G34" s="17">
        <v>-39</v>
      </c>
      <c r="H34" s="17">
        <v>-1</v>
      </c>
      <c r="I34" s="17">
        <v>-94</v>
      </c>
      <c r="J34" s="18"/>
      <c r="K34" s="18"/>
      <c r="L34" s="18"/>
      <c r="M34" s="17">
        <v>-16</v>
      </c>
      <c r="N34" s="17">
        <v>-2</v>
      </c>
      <c r="O34" s="18"/>
      <c r="P34" s="18"/>
      <c r="Q34" s="2"/>
      <c r="R34" s="2"/>
    </row>
    <row x14ac:dyDescent="0.25" r="35" customHeight="1" ht="17.25">
      <c r="A35" s="21" t="s">
        <v>4412</v>
      </c>
      <c r="B35" s="22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23">
        <f>SUM(I33:I34)</f>
      </c>
      <c r="J35" s="49">
        <f>SUM(J33:J34)</f>
      </c>
      <c r="K35" s="23">
        <f>SUM(K33:K34)</f>
      </c>
      <c r="L35" s="23">
        <f>SUM(L33:L34)</f>
      </c>
      <c r="M35" s="23">
        <f>SUM(M33:M34)</f>
      </c>
      <c r="N35" s="23">
        <f>SUM(N33:N34)</f>
      </c>
      <c r="O35" s="49">
        <f>SUM(O33:O34)</f>
      </c>
      <c r="P35" s="49">
        <f>SUM(P33:P34)</f>
      </c>
      <c r="Q35" s="2"/>
      <c r="R35" s="2"/>
    </row>
    <row x14ac:dyDescent="0.25" r="36" customHeight="1" ht="17.25">
      <c r="A36" s="221"/>
      <c r="B36" s="155"/>
      <c r="C36" s="223"/>
      <c r="D36" s="223"/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"/>
      <c r="R36" s="2"/>
    </row>
    <row x14ac:dyDescent="0.25" r="37" customHeight="1" ht="17.25">
      <c r="A37" s="21" t="s">
        <v>4413</v>
      </c>
      <c r="B37" s="22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49">
        <f>SUM(J35:J36)</f>
      </c>
      <c r="K37" s="23">
        <f>SUM(K35:K36)</f>
      </c>
      <c r="L37" s="23">
        <f>SUM(L35:L36)</f>
      </c>
      <c r="M37" s="23">
        <f>SUM(M35:M36)</f>
      </c>
      <c r="N37" s="23">
        <f>SUM(N35:N36)</f>
      </c>
      <c r="O37" s="49">
        <f>SUM(O35:O36)</f>
      </c>
      <c r="P37" s="49">
        <f>SUM(P35:P36)</f>
      </c>
      <c r="Q37" s="2"/>
      <c r="R37" s="2"/>
    </row>
    <row x14ac:dyDescent="0.25" r="38" customHeight="1" ht="17.25">
      <c r="A38" s="15">
        <v>44505</v>
      </c>
      <c r="B38" s="16" t="s">
        <v>14</v>
      </c>
      <c r="C38" s="18"/>
      <c r="D38" s="17">
        <v>-19</v>
      </c>
      <c r="E38" s="17">
        <v>-26</v>
      </c>
      <c r="F38" s="18"/>
      <c r="G38" s="17">
        <v>-16</v>
      </c>
      <c r="H38" s="18"/>
      <c r="I38" s="17">
        <v>-22</v>
      </c>
      <c r="J38" s="18"/>
      <c r="K38" s="18"/>
      <c r="L38" s="17">
        <v>-1</v>
      </c>
      <c r="M38" s="18"/>
      <c r="N38" s="18"/>
      <c r="O38" s="18"/>
      <c r="P38" s="18"/>
      <c r="Q38" s="2"/>
      <c r="R38" s="2"/>
    </row>
    <row x14ac:dyDescent="0.25" r="39" customHeight="1" ht="17.25">
      <c r="A39" s="123">
        <v>44505</v>
      </c>
      <c r="B39" s="124" t="s">
        <v>4414</v>
      </c>
      <c r="C39" s="36"/>
      <c r="D39" s="60"/>
      <c r="E39" s="60"/>
      <c r="F39" s="36"/>
      <c r="G39" s="60"/>
      <c r="H39" s="36"/>
      <c r="I39" s="60"/>
      <c r="J39" s="103">
        <v>35</v>
      </c>
      <c r="K39" s="36"/>
      <c r="L39" s="60"/>
      <c r="M39" s="36"/>
      <c r="N39" s="36"/>
      <c r="O39" s="103">
        <v>1</v>
      </c>
      <c r="P39" s="103">
        <v>3</v>
      </c>
      <c r="Q39" s="4" t="s">
        <v>4415</v>
      </c>
      <c r="R39" s="2"/>
    </row>
    <row x14ac:dyDescent="0.25" r="40" customHeight="1" ht="17.25">
      <c r="A40" s="554"/>
      <c r="B40" s="723" t="s">
        <v>17</v>
      </c>
      <c r="C40" s="230">
        <v>-1</v>
      </c>
      <c r="D40" s="230">
        <v>-3</v>
      </c>
      <c r="E40" s="230">
        <v>-128</v>
      </c>
      <c r="F40" s="27"/>
      <c r="G40" s="230">
        <v>-14</v>
      </c>
      <c r="H40" s="230">
        <v>-21</v>
      </c>
      <c r="I40" s="27"/>
      <c r="J40" s="27"/>
      <c r="K40" s="27"/>
      <c r="L40" s="230">
        <v>-3</v>
      </c>
      <c r="M40" s="27"/>
      <c r="N40" s="27"/>
      <c r="O40" s="27"/>
      <c r="P40" s="27"/>
      <c r="Q40" s="32" t="s">
        <v>18</v>
      </c>
      <c r="R40" s="2"/>
    </row>
    <row x14ac:dyDescent="0.25" r="41" customHeight="1" ht="17.25">
      <c r="A41" s="62" t="s">
        <v>4416</v>
      </c>
      <c r="B41" s="149"/>
      <c r="C41" s="80">
        <f>SUM(C37:C40)</f>
      </c>
      <c r="D41" s="80">
        <f>SUM(D37:D40)</f>
      </c>
      <c r="E41" s="80">
        <f>SUM(E37:E40)</f>
      </c>
      <c r="F41" s="80">
        <f>SUM(F37:F40)</f>
      </c>
      <c r="G41" s="80">
        <f>SUM(G37:G40)</f>
      </c>
      <c r="H41" s="80">
        <f>SUM(H37:H40)</f>
      </c>
      <c r="I41" s="80">
        <f>SUM(I37:I40)</f>
      </c>
      <c r="J41" s="80">
        <f>SUM(J37:J40)</f>
      </c>
      <c r="K41" s="80">
        <f>SUM(K37:K40)</f>
      </c>
      <c r="L41" s="80">
        <f>SUM(L37:L40)</f>
      </c>
      <c r="M41" s="80">
        <f>SUM(M37:M40)</f>
      </c>
      <c r="N41" s="80">
        <f>SUM(N37:N40)</f>
      </c>
      <c r="O41" s="80">
        <f>SUM(O37:O40)</f>
      </c>
      <c r="P41" s="80">
        <f>SUM(P37:P40)</f>
      </c>
      <c r="Q41" s="128" t="s">
        <v>457</v>
      </c>
      <c r="R41" s="128"/>
    </row>
    <row x14ac:dyDescent="0.25" r="42" customHeight="1" ht="17.25">
      <c r="A42" s="15"/>
      <c r="B42" s="1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2"/>
      <c r="R42" s="2"/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2"/>
      <c r="R43" s="2"/>
    </row>
    <row x14ac:dyDescent="0.25" r="44" customHeight="1" ht="17.25">
      <c r="A44" s="15"/>
      <c r="B44" s="1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2"/>
      <c r="R44" s="2"/>
    </row>
    <row x14ac:dyDescent="0.25" r="45" customHeight="1" ht="17.25">
      <c r="A45" s="15"/>
      <c r="B45" s="1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2"/>
      <c r="R45" s="2"/>
    </row>
    <row x14ac:dyDescent="0.25" r="46" customHeight="1" ht="17.25">
      <c r="A46" s="37"/>
      <c r="B46" s="2"/>
      <c r="C46" s="274" t="s">
        <v>31</v>
      </c>
      <c r="D46" s="274" t="s">
        <v>10</v>
      </c>
      <c r="E46" s="274" t="s">
        <v>7</v>
      </c>
      <c r="F46" s="274" t="s">
        <v>428</v>
      </c>
      <c r="G46" s="274" t="s">
        <v>6</v>
      </c>
      <c r="H46" s="274" t="s">
        <v>8</v>
      </c>
      <c r="I46" s="274" t="s">
        <v>9</v>
      </c>
      <c r="J46" s="267" t="s">
        <v>33</v>
      </c>
      <c r="K46" s="274" t="s">
        <v>32</v>
      </c>
      <c r="L46" s="274" t="s">
        <v>1866</v>
      </c>
      <c r="M46" s="267" t="s">
        <v>369</v>
      </c>
      <c r="N46" s="267" t="s">
        <v>75</v>
      </c>
      <c r="O46" s="267" t="s">
        <v>76</v>
      </c>
      <c r="P46" s="275" t="s">
        <v>358</v>
      </c>
      <c r="Q46" s="2"/>
      <c r="R46" s="2"/>
    </row>
    <row x14ac:dyDescent="0.25" r="47" customHeight="1" ht="17.25">
      <c r="A47" s="127" t="s">
        <v>4417</v>
      </c>
      <c r="B47" s="12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2"/>
      <c r="R47" s="2"/>
    </row>
    <row x14ac:dyDescent="0.25" r="48" customHeight="1" ht="17.25">
      <c r="A48" s="127" t="s">
        <v>4418</v>
      </c>
      <c r="B48" s="128"/>
      <c r="C48" s="144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2"/>
      <c r="R48" s="2"/>
    </row>
    <row x14ac:dyDescent="0.25" r="49" customHeight="1" ht="17.25">
      <c r="A49" s="37"/>
      <c r="B49" s="2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2"/>
      <c r="R49" s="2"/>
    </row>
    <row x14ac:dyDescent="0.25" r="50" customHeight="1" ht="17.25">
      <c r="A50" s="1" t="s">
        <v>4419</v>
      </c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2"/>
      <c r="R50" s="2"/>
    </row>
    <row x14ac:dyDescent="0.25" r="51" customHeight="1" ht="17.25">
      <c r="A51" s="1" t="s">
        <v>4420</v>
      </c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2"/>
      <c r="R51" s="2"/>
    </row>
    <row x14ac:dyDescent="0.25" r="52" customHeight="1" ht="17.25">
      <c r="A52" s="1" t="s">
        <v>4421</v>
      </c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2"/>
      <c r="R52" s="2"/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7"/>
  <sheetViews>
    <sheetView workbookViewId="0"/>
  </sheetViews>
  <sheetFormatPr defaultRowHeight="15" x14ac:dyDescent="0.25"/>
  <cols>
    <col min="1" max="1" style="39" width="12.147857142857141" customWidth="1" bestFit="1"/>
    <col min="2" max="2" style="88" width="19.719285714285714" customWidth="1" bestFit="1"/>
    <col min="3" max="3" style="116" width="8.862142857142858" customWidth="1" bestFit="1"/>
    <col min="4" max="4" style="116" width="8.862142857142858" customWidth="1" bestFit="1"/>
    <col min="5" max="5" style="41" width="10.576428571428572" customWidth="1" bestFit="1"/>
    <col min="6" max="6" style="41" width="9.290714285714287" customWidth="1" bestFit="1"/>
    <col min="7" max="7" style="41" width="9.290714285714287" customWidth="1" bestFit="1"/>
    <col min="8" max="8" style="41" width="9.290714285714287" customWidth="1" bestFit="1"/>
    <col min="9" max="9" style="41" width="9.290714285714287" customWidth="1" bestFit="1"/>
    <col min="10" max="10" style="41" width="9.290714285714287" customWidth="1" bestFit="1"/>
    <col min="11" max="11" style="41" width="9.290714285714287" customWidth="1" bestFit="1"/>
    <col min="12" max="12" style="41" width="9.290714285714287" customWidth="1" bestFit="1"/>
    <col min="13" max="13" style="41" width="9.290714285714287" customWidth="1" bestFit="1"/>
    <col min="14" max="14" style="41" width="9.290714285714287" customWidth="1" bestFit="1"/>
    <col min="15" max="15" style="41" width="9.005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2"/>
    </row>
    <row x14ac:dyDescent="0.25" r="3" customHeight="1" ht="17.25">
      <c r="A3" s="1" t="s">
        <v>4367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4368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2"/>
    </row>
    <row x14ac:dyDescent="0.25" r="5" customHeight="1" ht="17.25">
      <c r="A5" s="191" t="s">
        <v>4369</v>
      </c>
      <c r="B5" s="83"/>
      <c r="C5" s="11">
        <v>6000</v>
      </c>
      <c r="D5" s="11">
        <v>4000</v>
      </c>
      <c r="E5" s="11">
        <v>1400</v>
      </c>
      <c r="F5" s="11">
        <v>2500</v>
      </c>
      <c r="G5" s="11">
        <v>4000</v>
      </c>
      <c r="H5" s="11">
        <v>4000</v>
      </c>
      <c r="I5" s="11">
        <v>2500</v>
      </c>
      <c r="J5" s="11">
        <v>2500</v>
      </c>
      <c r="K5" s="11">
        <v>500</v>
      </c>
      <c r="L5" s="11">
        <v>12000</v>
      </c>
      <c r="M5" s="11">
        <v>8000</v>
      </c>
      <c r="N5" s="11">
        <v>2000</v>
      </c>
      <c r="O5" s="3"/>
      <c r="P5" s="2"/>
    </row>
    <row x14ac:dyDescent="0.25" r="6" customHeight="1" ht="17.25">
      <c r="A6" s="231" t="s">
        <v>4</v>
      </c>
      <c r="B6" s="232" t="s">
        <v>5</v>
      </c>
      <c r="C6" s="267" t="s">
        <v>32</v>
      </c>
      <c r="D6" s="267" t="s">
        <v>1866</v>
      </c>
      <c r="E6" s="267" t="s">
        <v>33</v>
      </c>
      <c r="F6" s="268" t="s">
        <v>8</v>
      </c>
      <c r="G6" s="268" t="s">
        <v>6</v>
      </c>
      <c r="H6" s="268" t="s">
        <v>75</v>
      </c>
      <c r="I6" s="268" t="s">
        <v>7</v>
      </c>
      <c r="J6" s="268" t="s">
        <v>76</v>
      </c>
      <c r="K6" s="268" t="s">
        <v>9</v>
      </c>
      <c r="L6" s="268" t="s">
        <v>31</v>
      </c>
      <c r="M6" s="268" t="s">
        <v>10</v>
      </c>
      <c r="N6" s="268" t="s">
        <v>1865</v>
      </c>
      <c r="O6" s="234"/>
      <c r="P6" s="2"/>
    </row>
    <row x14ac:dyDescent="0.25" r="7" customHeight="1" ht="17.25">
      <c r="A7" s="24">
        <v>43896</v>
      </c>
      <c r="B7" s="25" t="s">
        <v>4370</v>
      </c>
      <c r="C7" s="26">
        <v>100</v>
      </c>
      <c r="D7" s="26">
        <v>100</v>
      </c>
      <c r="E7" s="26">
        <v>300</v>
      </c>
      <c r="F7" s="45"/>
      <c r="G7" s="45"/>
      <c r="H7" s="45"/>
      <c r="I7" s="45"/>
      <c r="J7" s="45"/>
      <c r="K7" s="45"/>
      <c r="L7" s="45"/>
      <c r="M7" s="45"/>
      <c r="N7" s="45"/>
      <c r="O7" s="45"/>
      <c r="P7" s="2"/>
    </row>
    <row x14ac:dyDescent="0.25" r="8" customHeight="1" ht="17.25">
      <c r="A8" s="15">
        <v>43896</v>
      </c>
      <c r="B8" s="16" t="s">
        <v>4371</v>
      </c>
      <c r="C8" s="36"/>
      <c r="D8" s="36"/>
      <c r="E8" s="36"/>
      <c r="F8" s="17">
        <v>74</v>
      </c>
      <c r="G8" s="36"/>
      <c r="H8" s="36"/>
      <c r="I8" s="36"/>
      <c r="J8" s="36"/>
      <c r="K8" s="36"/>
      <c r="L8" s="36"/>
      <c r="M8" s="36"/>
      <c r="N8" s="36"/>
      <c r="O8" s="36"/>
      <c r="P8" s="2"/>
    </row>
    <row x14ac:dyDescent="0.25" r="9" customHeight="1" ht="17.25">
      <c r="A9" s="15">
        <v>43927</v>
      </c>
      <c r="B9" s="16" t="s">
        <v>4372</v>
      </c>
      <c r="C9" s="36"/>
      <c r="D9" s="36"/>
      <c r="E9" s="36"/>
      <c r="F9" s="36"/>
      <c r="G9" s="17">
        <v>80</v>
      </c>
      <c r="H9" s="17">
        <v>30</v>
      </c>
      <c r="I9" s="17">
        <v>80</v>
      </c>
      <c r="J9" s="17">
        <v>30</v>
      </c>
      <c r="K9" s="17">
        <v>300</v>
      </c>
      <c r="L9" s="36"/>
      <c r="M9" s="36"/>
      <c r="N9" s="36"/>
      <c r="O9" s="36"/>
      <c r="P9" s="2"/>
    </row>
    <row x14ac:dyDescent="0.25" r="10" customHeight="1" ht="17.25">
      <c r="A10" s="15">
        <v>43927</v>
      </c>
      <c r="B10" s="16" t="s">
        <v>4373</v>
      </c>
      <c r="C10" s="36"/>
      <c r="D10" s="17">
        <v>50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2"/>
    </row>
    <row x14ac:dyDescent="0.25" r="11" customHeight="1" ht="17.25">
      <c r="A11" s="15">
        <v>43927</v>
      </c>
      <c r="B11" s="16" t="s">
        <v>4374</v>
      </c>
      <c r="C11" s="36"/>
      <c r="D11" s="36"/>
      <c r="E11" s="36"/>
      <c r="F11" s="36"/>
      <c r="G11" s="17">
        <v>80</v>
      </c>
      <c r="H11" s="17">
        <v>38</v>
      </c>
      <c r="I11" s="17">
        <v>90</v>
      </c>
      <c r="J11" s="17">
        <v>38</v>
      </c>
      <c r="K11" s="17">
        <v>191</v>
      </c>
      <c r="L11" s="36"/>
      <c r="M11" s="36"/>
      <c r="N11" s="36"/>
      <c r="O11" s="36"/>
      <c r="P11" s="2"/>
    </row>
    <row x14ac:dyDescent="0.25" r="12" customHeight="1" ht="17.25">
      <c r="A12" s="15">
        <v>43927</v>
      </c>
      <c r="B12" s="16" t="s">
        <v>4375</v>
      </c>
      <c r="C12" s="36"/>
      <c r="D12" s="17">
        <v>50</v>
      </c>
      <c r="E12" s="17">
        <v>200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2"/>
    </row>
    <row x14ac:dyDescent="0.25" r="13" customHeight="1" ht="17.25">
      <c r="A13" s="15">
        <v>43957</v>
      </c>
      <c r="B13" s="16" t="s">
        <v>4376</v>
      </c>
      <c r="C13" s="36"/>
      <c r="D13" s="36"/>
      <c r="E13" s="36"/>
      <c r="F13" s="36"/>
      <c r="G13" s="36"/>
      <c r="H13" s="36"/>
      <c r="I13" s="36"/>
      <c r="J13" s="36"/>
      <c r="K13" s="36"/>
      <c r="L13" s="17">
        <v>200</v>
      </c>
      <c r="M13" s="17">
        <v>390</v>
      </c>
      <c r="N13" s="36"/>
      <c r="O13" s="36"/>
      <c r="P13" s="2"/>
    </row>
    <row x14ac:dyDescent="0.25" r="14" customHeight="1" ht="17.25">
      <c r="A14" s="15">
        <v>43957</v>
      </c>
      <c r="B14" s="16" t="s">
        <v>4377</v>
      </c>
      <c r="C14" s="36"/>
      <c r="D14" s="17">
        <v>50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2"/>
    </row>
    <row x14ac:dyDescent="0.25" r="15" customHeight="1" ht="17.25">
      <c r="A15" s="15">
        <v>43957</v>
      </c>
      <c r="B15" s="16" t="s">
        <v>4378</v>
      </c>
      <c r="C15" s="36"/>
      <c r="D15" s="36"/>
      <c r="E15" s="17">
        <v>200</v>
      </c>
      <c r="F15" s="36"/>
      <c r="G15" s="36"/>
      <c r="H15" s="36"/>
      <c r="I15" s="36"/>
      <c r="J15" s="36"/>
      <c r="K15" s="17">
        <v>368</v>
      </c>
      <c r="L15" s="36"/>
      <c r="M15" s="36"/>
      <c r="N15" s="36"/>
      <c r="O15" s="36"/>
      <c r="P15" s="2"/>
    </row>
    <row x14ac:dyDescent="0.25" r="16" customHeight="1" ht="17.25">
      <c r="A16" s="15">
        <v>43957</v>
      </c>
      <c r="B16" s="16" t="s">
        <v>4379</v>
      </c>
      <c r="C16" s="36"/>
      <c r="D16" s="36"/>
      <c r="E16" s="36"/>
      <c r="F16" s="36"/>
      <c r="G16" s="36"/>
      <c r="H16" s="36"/>
      <c r="I16" s="36"/>
      <c r="J16" s="36"/>
      <c r="K16" s="17">
        <v>300</v>
      </c>
      <c r="L16" s="36"/>
      <c r="M16" s="36"/>
      <c r="N16" s="36"/>
      <c r="O16" s="36"/>
      <c r="P16" s="2"/>
    </row>
    <row x14ac:dyDescent="0.25" r="17" customHeight="1" ht="17.25">
      <c r="A17" s="15">
        <v>43957</v>
      </c>
      <c r="B17" s="16" t="s">
        <v>4380</v>
      </c>
      <c r="C17" s="36"/>
      <c r="D17" s="36"/>
      <c r="E17" s="36"/>
      <c r="F17" s="36"/>
      <c r="G17" s="17">
        <v>102</v>
      </c>
      <c r="H17" s="36"/>
      <c r="I17" s="17">
        <v>144</v>
      </c>
      <c r="J17" s="36"/>
      <c r="K17" s="36"/>
      <c r="L17" s="36"/>
      <c r="M17" s="36"/>
      <c r="N17" s="36"/>
      <c r="O17" s="36"/>
      <c r="P17" s="2"/>
    </row>
    <row x14ac:dyDescent="0.25" r="18" customHeight="1" ht="17.25">
      <c r="A18" s="15">
        <v>43957</v>
      </c>
      <c r="B18" s="16" t="s">
        <v>4381</v>
      </c>
      <c r="C18" s="36"/>
      <c r="D18" s="36"/>
      <c r="E18" s="17">
        <v>251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2"/>
    </row>
    <row x14ac:dyDescent="0.25" r="19" customHeight="1" ht="17.25">
      <c r="A19" s="117">
        <v>44049</v>
      </c>
      <c r="B19" s="118" t="s">
        <v>4382</v>
      </c>
      <c r="C19" s="46"/>
      <c r="D19" s="138">
        <v>150</v>
      </c>
      <c r="E19" s="138">
        <v>356</v>
      </c>
      <c r="F19" s="46"/>
      <c r="G19" s="46"/>
      <c r="H19" s="46"/>
      <c r="I19" s="46"/>
      <c r="J19" s="46"/>
      <c r="K19" s="46"/>
      <c r="L19" s="138">
        <v>189</v>
      </c>
      <c r="M19" s="46"/>
      <c r="N19" s="138">
        <v>350</v>
      </c>
      <c r="O19" s="46"/>
      <c r="P19" s="2"/>
    </row>
    <row x14ac:dyDescent="0.25" r="20" customHeight="1" ht="17.25">
      <c r="A20" s="21" t="s">
        <v>4383</v>
      </c>
      <c r="B20" s="22"/>
      <c r="C20" s="23">
        <f>SUM(C7:C19)</f>
      </c>
      <c r="D20" s="23">
        <f>SUM(D7:D19)</f>
      </c>
      <c r="E20" s="23">
        <f>SUM(E7:E19)</f>
      </c>
      <c r="F20" s="23">
        <f>SUM(F7:F19)</f>
      </c>
      <c r="G20" s="23">
        <f>SUM(G7:G19)</f>
      </c>
      <c r="H20" s="23">
        <f>SUM(H7:H19)</f>
      </c>
      <c r="I20" s="23">
        <f>SUM(I7:I19)</f>
      </c>
      <c r="J20" s="23">
        <f>SUM(J7:J19)</f>
      </c>
      <c r="K20" s="23">
        <f>SUM(K7:K19)</f>
      </c>
      <c r="L20" s="23">
        <f>SUM(L7:L19)</f>
      </c>
      <c r="M20" s="23">
        <f>SUM(M7:M19)</f>
      </c>
      <c r="N20" s="23">
        <f>SUM(N7:N19)</f>
      </c>
      <c r="O20" s="23">
        <f>SUM(O7:O19)</f>
      </c>
      <c r="P20" s="2"/>
    </row>
    <row x14ac:dyDescent="0.25" r="21" customHeight="1" ht="17.25">
      <c r="A21" s="33"/>
      <c r="B21" s="34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2"/>
    </row>
    <row x14ac:dyDescent="0.25" r="22" customHeight="1" ht="17.25">
      <c r="A22" s="21" t="s">
        <v>4384</v>
      </c>
      <c r="B22" s="22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23">
        <f>SUM(L20:L21)</f>
      </c>
      <c r="M22" s="23">
        <f>SUM(M20:M21)</f>
      </c>
      <c r="N22" s="23">
        <f>SUM(N20:N21)</f>
      </c>
      <c r="O22" s="23">
        <f>SUM(O20:O21)</f>
      </c>
      <c r="P22" s="2"/>
    </row>
    <row x14ac:dyDescent="0.25" r="23" customHeight="1" ht="17.25">
      <c r="A23" s="33"/>
      <c r="B23" s="34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2"/>
    </row>
    <row x14ac:dyDescent="0.25" r="24" customHeight="1" ht="17.25">
      <c r="A24" s="21" t="s">
        <v>4385</v>
      </c>
      <c r="B24" s="22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23">
        <f>SUM(M22:M23)</f>
      </c>
      <c r="N24" s="23">
        <f>SUM(N22:N23)</f>
      </c>
      <c r="O24" s="23">
        <f>SUM(O22:O23)</f>
      </c>
      <c r="P24" s="2"/>
    </row>
    <row x14ac:dyDescent="0.25" r="25" customHeight="1" ht="17.25">
      <c r="A25" s="33" t="s">
        <v>4386</v>
      </c>
      <c r="B25" s="34" t="s">
        <v>14</v>
      </c>
      <c r="C25" s="35"/>
      <c r="D25" s="35"/>
      <c r="E25" s="35"/>
      <c r="F25" s="35"/>
      <c r="G25" s="19">
        <v>-85</v>
      </c>
      <c r="H25" s="19">
        <v>-10</v>
      </c>
      <c r="I25" s="35"/>
      <c r="J25" s="35"/>
      <c r="K25" s="19">
        <v>-250</v>
      </c>
      <c r="L25" s="35"/>
      <c r="M25" s="19">
        <v>-30</v>
      </c>
      <c r="N25" s="35"/>
      <c r="O25" s="35"/>
      <c r="P25" s="2"/>
    </row>
    <row x14ac:dyDescent="0.25" r="26" customHeight="1" ht="17.25">
      <c r="A26" s="33" t="s">
        <v>609</v>
      </c>
      <c r="B26" s="34" t="s">
        <v>14</v>
      </c>
      <c r="C26" s="35"/>
      <c r="D26" s="35"/>
      <c r="E26" s="35"/>
      <c r="F26" s="35"/>
      <c r="G26" s="19">
        <v>-34</v>
      </c>
      <c r="H26" s="35"/>
      <c r="I26" s="35"/>
      <c r="J26" s="35"/>
      <c r="K26" s="19">
        <v>-52</v>
      </c>
      <c r="L26" s="35"/>
      <c r="M26" s="19">
        <v>-115</v>
      </c>
      <c r="N26" s="35"/>
      <c r="O26" s="35"/>
      <c r="P26" s="2"/>
    </row>
    <row x14ac:dyDescent="0.25" r="27" customHeight="1" ht="17.25">
      <c r="A27" s="15" t="s">
        <v>611</v>
      </c>
      <c r="B27" s="16" t="s">
        <v>14</v>
      </c>
      <c r="C27" s="35"/>
      <c r="D27" s="35"/>
      <c r="E27" s="35"/>
      <c r="F27" s="19">
        <v>-38</v>
      </c>
      <c r="G27" s="19">
        <v>-18</v>
      </c>
      <c r="H27" s="19">
        <v>-2</v>
      </c>
      <c r="I27" s="19">
        <v>-96</v>
      </c>
      <c r="J27" s="19">
        <v>-36</v>
      </c>
      <c r="K27" s="19">
        <v>-20</v>
      </c>
      <c r="L27" s="35"/>
      <c r="M27" s="35"/>
      <c r="N27" s="35"/>
      <c r="O27" s="35"/>
      <c r="P27" s="2"/>
    </row>
    <row x14ac:dyDescent="0.25" r="28" customHeight="1" ht="17.25">
      <c r="A28" s="21" t="s">
        <v>4387</v>
      </c>
      <c r="B28" s="22"/>
      <c r="C28" s="23">
        <f>SUM(C24:C27)</f>
      </c>
      <c r="D28" s="23">
        <f>SUM(D24:D27)</f>
      </c>
      <c r="E28" s="23">
        <f>SUM(E24:E27)</f>
      </c>
      <c r="F28" s="23">
        <f>SUM(F24:F27)</f>
      </c>
      <c r="G28" s="23">
        <f>SUM(G24:G27)</f>
      </c>
      <c r="H28" s="23">
        <f>SUM(H24:H27)</f>
      </c>
      <c r="I28" s="23">
        <f>SUM(I24:I27)</f>
      </c>
      <c r="J28" s="23">
        <f>SUM(J24:J27)</f>
      </c>
      <c r="K28" s="23">
        <f>SUM(K24:K27)</f>
      </c>
      <c r="L28" s="23">
        <f>SUM(L24:L27)</f>
      </c>
      <c r="M28" s="23">
        <f>SUM(M24:M27)</f>
      </c>
      <c r="N28" s="23">
        <f>SUM(N24:N27)</f>
      </c>
      <c r="O28" s="23">
        <f>SUM(O24:O27)</f>
      </c>
      <c r="P28" s="2"/>
    </row>
    <row x14ac:dyDescent="0.25" r="29" customHeight="1" ht="17.25">
      <c r="A29" s="15" t="s">
        <v>388</v>
      </c>
      <c r="B29" s="16" t="s">
        <v>14</v>
      </c>
      <c r="C29" s="19">
        <v>-15</v>
      </c>
      <c r="D29" s="19">
        <v>-24</v>
      </c>
      <c r="E29" s="19">
        <v>-15</v>
      </c>
      <c r="F29" s="19">
        <v>-36</v>
      </c>
      <c r="G29" s="19">
        <v>-58</v>
      </c>
      <c r="H29" s="19">
        <v>-7</v>
      </c>
      <c r="I29" s="19">
        <v>-41</v>
      </c>
      <c r="J29" s="19">
        <v>-7</v>
      </c>
      <c r="K29" s="19">
        <v>-12</v>
      </c>
      <c r="L29" s="19">
        <v>-90</v>
      </c>
      <c r="M29" s="19">
        <v>-51</v>
      </c>
      <c r="N29" s="19">
        <v>-47</v>
      </c>
      <c r="O29" s="35"/>
      <c r="P29" s="2"/>
    </row>
    <row x14ac:dyDescent="0.25" r="30" customHeight="1" ht="17.25">
      <c r="A30" s="15" t="s">
        <v>389</v>
      </c>
      <c r="B30" s="16" t="s">
        <v>14</v>
      </c>
      <c r="C30" s="35"/>
      <c r="D30" s="35"/>
      <c r="E30" s="19">
        <v>-400</v>
      </c>
      <c r="F30" s="35"/>
      <c r="G30" s="19">
        <v>-8</v>
      </c>
      <c r="H30" s="19">
        <v>-8</v>
      </c>
      <c r="I30" s="19">
        <v>-30</v>
      </c>
      <c r="J30" s="120"/>
      <c r="K30" s="19">
        <v>-300</v>
      </c>
      <c r="L30" s="35"/>
      <c r="M30" s="19">
        <v>-47</v>
      </c>
      <c r="N30" s="35"/>
      <c r="O30" s="35"/>
      <c r="P30" s="2"/>
    </row>
    <row x14ac:dyDescent="0.25" r="31" customHeight="1" ht="17.25">
      <c r="A31" s="21" t="s">
        <v>4388</v>
      </c>
      <c r="B31" s="22"/>
      <c r="C31" s="23">
        <f>SUM(C28:C30)</f>
      </c>
      <c r="D31" s="23">
        <f>SUM(D28:D30)</f>
      </c>
      <c r="E31" s="23">
        <f>SUM(E28:E30)</f>
      </c>
      <c r="F31" s="23">
        <f>SUM(F28:F30)</f>
      </c>
      <c r="G31" s="23">
        <f>SUM(G28:G30)</f>
      </c>
      <c r="H31" s="23">
        <f>SUM(H28:H30)</f>
      </c>
      <c r="I31" s="23">
        <f>SUM(I28:I30)</f>
      </c>
      <c r="J31" s="23">
        <f>SUM(J28:J30)</f>
      </c>
      <c r="K31" s="23">
        <f>SUM(K28:K30)</f>
      </c>
      <c r="L31" s="23">
        <f>SUM(L28:L30)</f>
      </c>
      <c r="M31" s="23">
        <f>SUM(M28:M30)</f>
      </c>
      <c r="N31" s="23">
        <f>SUM(N28:N30)</f>
      </c>
      <c r="O31" s="23">
        <f>SUM(O28:O30)</f>
      </c>
      <c r="P31" s="2"/>
    </row>
    <row x14ac:dyDescent="0.25" r="32" customHeight="1" ht="17.25">
      <c r="A32" s="15">
        <v>43872</v>
      </c>
      <c r="B32" s="16" t="s">
        <v>14</v>
      </c>
      <c r="C32" s="19">
        <v>-28</v>
      </c>
      <c r="D32" s="19">
        <v>-105</v>
      </c>
      <c r="E32" s="19">
        <v>-590</v>
      </c>
      <c r="F32" s="35"/>
      <c r="G32" s="19">
        <v>-7</v>
      </c>
      <c r="H32" s="19">
        <v>-1</v>
      </c>
      <c r="I32" s="19">
        <v>-4</v>
      </c>
      <c r="J32" s="35"/>
      <c r="K32" s="19">
        <v>-154</v>
      </c>
      <c r="L32" s="19">
        <v>-145</v>
      </c>
      <c r="M32" s="19">
        <v>-15</v>
      </c>
      <c r="N32" s="19">
        <v>-58</v>
      </c>
      <c r="O32" s="35"/>
      <c r="P32" s="2"/>
    </row>
    <row x14ac:dyDescent="0.25" r="33" customHeight="1" ht="17.25">
      <c r="A33" s="15">
        <v>43962</v>
      </c>
      <c r="B33" s="16" t="s">
        <v>14</v>
      </c>
      <c r="C33" s="19">
        <v>-24</v>
      </c>
      <c r="D33" s="19">
        <v>-19</v>
      </c>
      <c r="E33" s="19">
        <v>-302</v>
      </c>
      <c r="F33" s="35"/>
      <c r="G33" s="19">
        <v>-1</v>
      </c>
      <c r="H33" s="35"/>
      <c r="I33" s="19">
        <v>-4</v>
      </c>
      <c r="J33" s="19">
        <v>-1</v>
      </c>
      <c r="K33" s="19">
        <v>-371</v>
      </c>
      <c r="L33" s="19">
        <v>-34</v>
      </c>
      <c r="M33" s="19">
        <v>-19</v>
      </c>
      <c r="N33" s="19">
        <v>-41</v>
      </c>
      <c r="O33" s="35"/>
      <c r="P33" s="2"/>
    </row>
    <row x14ac:dyDescent="0.25" r="34" customHeight="1" ht="17.25">
      <c r="A34" s="15">
        <v>44115</v>
      </c>
      <c r="B34" s="16" t="s">
        <v>14</v>
      </c>
      <c r="C34" s="19">
        <v>-8</v>
      </c>
      <c r="D34" s="19">
        <v>-36</v>
      </c>
      <c r="E34" s="35"/>
      <c r="F34" s="35"/>
      <c r="G34" s="19">
        <v>-11</v>
      </c>
      <c r="H34" s="19">
        <v>-13</v>
      </c>
      <c r="I34" s="19">
        <v>-15</v>
      </c>
      <c r="J34" s="19">
        <v>-1</v>
      </c>
      <c r="K34" s="35"/>
      <c r="L34" s="19">
        <v>-41</v>
      </c>
      <c r="M34" s="19">
        <v>-38</v>
      </c>
      <c r="N34" s="19">
        <v>-46</v>
      </c>
      <c r="O34" s="35"/>
      <c r="P34" s="2"/>
    </row>
    <row x14ac:dyDescent="0.25" r="35" customHeight="1" ht="17.25">
      <c r="A35" s="15" t="s">
        <v>416</v>
      </c>
      <c r="B35" s="16" t="s">
        <v>14</v>
      </c>
      <c r="C35" s="19">
        <v>-25</v>
      </c>
      <c r="D35" s="19">
        <v>-32</v>
      </c>
      <c r="E35" s="35"/>
      <c r="F35" s="35"/>
      <c r="G35" s="19">
        <v>-12</v>
      </c>
      <c r="H35" s="19">
        <v>-1</v>
      </c>
      <c r="I35" s="19">
        <v>-7</v>
      </c>
      <c r="J35" s="19">
        <v>-3</v>
      </c>
      <c r="K35" s="35"/>
      <c r="L35" s="19">
        <v>-73</v>
      </c>
      <c r="M35" s="19">
        <v>-31</v>
      </c>
      <c r="N35" s="19">
        <v>-158</v>
      </c>
      <c r="O35" s="35"/>
      <c r="P35" s="2"/>
    </row>
    <row x14ac:dyDescent="0.25" r="36" customHeight="1" ht="17.25">
      <c r="A36" s="15" t="s">
        <v>1159</v>
      </c>
      <c r="B36" s="16" t="s">
        <v>14</v>
      </c>
      <c r="C36" s="35"/>
      <c r="D36" s="19">
        <v>-138</v>
      </c>
      <c r="E36" s="35"/>
      <c r="F36" s="35"/>
      <c r="G36" s="19">
        <v>-19</v>
      </c>
      <c r="H36" s="19">
        <v>-15</v>
      </c>
      <c r="I36" s="19">
        <v>-34</v>
      </c>
      <c r="J36" s="19">
        <v>-6</v>
      </c>
      <c r="K36" s="35"/>
      <c r="L36" s="19">
        <v>-6</v>
      </c>
      <c r="M36" s="19">
        <v>-31</v>
      </c>
      <c r="N36" s="35"/>
      <c r="O36" s="35"/>
      <c r="P36" s="2"/>
    </row>
    <row x14ac:dyDescent="0.25" r="37" customHeight="1" ht="17.25">
      <c r="A37" s="359"/>
      <c r="B37" s="360" t="s">
        <v>17</v>
      </c>
      <c r="C37" s="721"/>
      <c r="D37" s="61">
        <v>-46</v>
      </c>
      <c r="E37" s="721"/>
      <c r="F37" s="721"/>
      <c r="G37" s="61">
        <v>-9</v>
      </c>
      <c r="H37" s="61">
        <v>-11</v>
      </c>
      <c r="I37" s="61">
        <v>-83</v>
      </c>
      <c r="J37" s="61">
        <v>-14</v>
      </c>
      <c r="K37" s="721"/>
      <c r="L37" s="721"/>
      <c r="M37" s="61">
        <v>-13</v>
      </c>
      <c r="N37" s="721"/>
      <c r="O37" s="721"/>
      <c r="P37" s="271" t="s">
        <v>18</v>
      </c>
    </row>
    <row x14ac:dyDescent="0.25" r="38" customHeight="1" ht="17.25">
      <c r="A38" s="15"/>
      <c r="B38" s="16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2"/>
    </row>
    <row x14ac:dyDescent="0.25" r="39" customHeight="1" ht="17.25">
      <c r="A39" s="15"/>
      <c r="B39" s="1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2"/>
    </row>
    <row x14ac:dyDescent="0.25" r="40" customHeight="1" ht="17.25">
      <c r="A40" s="123"/>
      <c r="B40" s="124"/>
      <c r="C40" s="103">
        <f>SUM(C31:C38)</f>
      </c>
      <c r="D40" s="103">
        <f>SUM(D31:D38)</f>
      </c>
      <c r="E40" s="103">
        <f>SUM(E31:E38)</f>
      </c>
      <c r="F40" s="103">
        <f>SUM(F31:F38)</f>
      </c>
      <c r="G40" s="103">
        <f>SUM(G31:G38)</f>
      </c>
      <c r="H40" s="103">
        <f>SUM(H31:H38)</f>
      </c>
      <c r="I40" s="103">
        <f>SUM(I31:I38)</f>
      </c>
      <c r="J40" s="103">
        <f>SUM(J31:J38)</f>
      </c>
      <c r="K40" s="103">
        <f>SUM(K31:K38)</f>
      </c>
      <c r="L40" s="103">
        <f>SUM(L31:L38)</f>
      </c>
      <c r="M40" s="103">
        <f>SUM(M31:M38)</f>
      </c>
      <c r="N40" s="103">
        <f>SUM(N31:N38)</f>
      </c>
      <c r="O40" s="103">
        <f>SUM(O31:O38)</f>
      </c>
      <c r="P40" s="2"/>
    </row>
    <row x14ac:dyDescent="0.25" r="41" customHeight="1" ht="17.25">
      <c r="A41" s="37"/>
      <c r="B41" s="83"/>
      <c r="C41" s="5"/>
      <c r="D41" s="5"/>
      <c r="E41" s="3"/>
      <c r="F41" s="3"/>
      <c r="G41" s="5"/>
      <c r="H41" s="5"/>
      <c r="I41" s="5"/>
      <c r="J41" s="5"/>
      <c r="K41" s="3"/>
      <c r="L41" s="5"/>
      <c r="M41" s="5"/>
      <c r="N41" s="5"/>
      <c r="O41" s="3"/>
      <c r="P41" s="2"/>
    </row>
    <row x14ac:dyDescent="0.25" r="42" customHeight="1" ht="17.25">
      <c r="A42" s="37"/>
      <c r="B42" s="83"/>
      <c r="C42" s="267" t="s">
        <v>32</v>
      </c>
      <c r="D42" s="267" t="s">
        <v>1866</v>
      </c>
      <c r="E42" s="267" t="s">
        <v>33</v>
      </c>
      <c r="F42" s="268" t="s">
        <v>8</v>
      </c>
      <c r="G42" s="268" t="s">
        <v>6</v>
      </c>
      <c r="H42" s="268" t="s">
        <v>75</v>
      </c>
      <c r="I42" s="268" t="s">
        <v>7</v>
      </c>
      <c r="J42" s="268" t="s">
        <v>76</v>
      </c>
      <c r="K42" s="268" t="s">
        <v>9</v>
      </c>
      <c r="L42" s="268" t="s">
        <v>31</v>
      </c>
      <c r="M42" s="268" t="s">
        <v>10</v>
      </c>
      <c r="N42" s="268" t="s">
        <v>1865</v>
      </c>
      <c r="O42" s="234"/>
      <c r="P42" s="2"/>
    </row>
    <row x14ac:dyDescent="0.25" r="43" customHeight="1" ht="17.25">
      <c r="A43" s="490" t="s">
        <v>4389</v>
      </c>
      <c r="B43" s="491"/>
      <c r="C43" s="492"/>
      <c r="D43" s="492"/>
      <c r="E43" s="492"/>
      <c r="F43" s="492"/>
      <c r="G43" s="492"/>
      <c r="H43" s="492"/>
      <c r="I43" s="492"/>
      <c r="J43" s="492"/>
      <c r="K43" s="722"/>
      <c r="L43" s="722"/>
      <c r="M43" s="3"/>
      <c r="N43" s="3"/>
      <c r="O43" s="3"/>
      <c r="P43" s="2"/>
    </row>
    <row x14ac:dyDescent="0.25" r="44" customHeight="1" ht="17.25">
      <c r="A44" s="6"/>
      <c r="B44" s="7"/>
      <c r="C44" s="8"/>
      <c r="D44" s="8"/>
      <c r="E44" s="8"/>
      <c r="F44" s="8"/>
      <c r="G44" s="8"/>
      <c r="H44" s="8"/>
      <c r="I44" s="8"/>
      <c r="J44" s="8"/>
      <c r="K44" s="3"/>
      <c r="L44" s="3"/>
      <c r="M44" s="3"/>
      <c r="N44" s="3"/>
      <c r="O44" s="3"/>
      <c r="P44" s="2"/>
    </row>
    <row x14ac:dyDescent="0.25" r="45" customHeight="1" ht="17.25">
      <c r="A45" s="127" t="s">
        <v>4390</v>
      </c>
      <c r="B45" s="128"/>
      <c r="C45" s="144"/>
      <c r="D45" s="144"/>
      <c r="E45" s="3"/>
      <c r="F45" s="3"/>
      <c r="G45" s="3"/>
      <c r="H45" s="3"/>
      <c r="I45" s="3"/>
      <c r="J45" s="8"/>
      <c r="K45" s="3"/>
      <c r="L45" s="3"/>
      <c r="M45" s="3"/>
      <c r="N45" s="3"/>
      <c r="O45" s="3"/>
      <c r="P45" s="2"/>
    </row>
    <row x14ac:dyDescent="0.25" r="46" customHeight="1" ht="17.25">
      <c r="A46" s="127" t="s">
        <v>4391</v>
      </c>
      <c r="B46" s="128"/>
      <c r="C46" s="144"/>
      <c r="D46" s="144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2"/>
    </row>
    <row x14ac:dyDescent="0.25" r="47" customHeight="1" ht="17.25">
      <c r="A47" s="127" t="s">
        <v>4392</v>
      </c>
      <c r="B47" s="128"/>
      <c r="C47" s="144"/>
      <c r="D47" s="144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2"/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02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18.862142857142857" customWidth="1" bestFit="1"/>
    <col min="3" max="3" style="116" width="9.147857142857141" customWidth="1" bestFit="1"/>
    <col min="4" max="4" style="116" width="8.719285714285713" customWidth="1" bestFit="1"/>
    <col min="5" max="5" style="41" width="8.147857142857141" customWidth="1" bestFit="1"/>
    <col min="6" max="6" style="41" width="8.147857142857141" customWidth="1" bestFit="1"/>
    <col min="7" max="7" style="41" width="9.290714285714287" customWidth="1" bestFit="1"/>
    <col min="8" max="8" style="41" width="9.290714285714287" customWidth="1" bestFit="1"/>
    <col min="9" max="9" style="41" width="8.862142857142858" customWidth="1" bestFit="1"/>
    <col min="10" max="10" style="40" width="12.719285714285713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2"/>
      <c r="K1" s="2"/>
      <c r="L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2"/>
      <c r="K2" s="2"/>
      <c r="L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2"/>
      <c r="K3" s="2"/>
      <c r="L3" s="2"/>
    </row>
    <row x14ac:dyDescent="0.25" r="4" customHeight="1" ht="17.25">
      <c r="A4" s="1" t="s">
        <v>4326</v>
      </c>
      <c r="B4" s="4"/>
      <c r="C4" s="5"/>
      <c r="D4" s="3"/>
      <c r="E4" s="3"/>
      <c r="F4" s="3"/>
      <c r="G4" s="3"/>
      <c r="H4" s="3"/>
      <c r="I4" s="3"/>
      <c r="J4" s="2"/>
      <c r="K4" s="2"/>
      <c r="L4" s="2"/>
    </row>
    <row x14ac:dyDescent="0.25" r="5" customHeight="1" ht="17.25">
      <c r="A5" s="1" t="s">
        <v>4341</v>
      </c>
      <c r="B5" s="4"/>
      <c r="C5" s="5"/>
      <c r="D5" s="3"/>
      <c r="E5" s="3"/>
      <c r="F5" s="3"/>
      <c r="G5" s="3"/>
      <c r="H5" s="3"/>
      <c r="I5" s="3"/>
      <c r="J5" s="2"/>
      <c r="K5" s="2"/>
      <c r="L5" s="2"/>
    </row>
    <row x14ac:dyDescent="0.25" r="6" customHeight="1" ht="17.25">
      <c r="A6" s="127" t="s">
        <v>4342</v>
      </c>
      <c r="B6" s="128"/>
      <c r="C6" s="5"/>
      <c r="D6" s="3"/>
      <c r="E6" s="3"/>
      <c r="F6" s="3"/>
      <c r="G6" s="3"/>
      <c r="H6" s="3"/>
      <c r="I6" s="3"/>
      <c r="J6" s="2"/>
      <c r="K6" s="2"/>
      <c r="L6" s="2"/>
    </row>
    <row x14ac:dyDescent="0.25" r="7" customHeight="1" ht="17.25">
      <c r="A7" s="127" t="s">
        <v>4343</v>
      </c>
      <c r="B7" s="128"/>
      <c r="C7" s="5"/>
      <c r="D7" s="3"/>
      <c r="E7" s="3"/>
      <c r="F7" s="3"/>
      <c r="G7" s="3"/>
      <c r="H7" s="3"/>
      <c r="I7" s="3"/>
      <c r="J7" s="2"/>
      <c r="K7" s="2"/>
      <c r="L7" s="2"/>
    </row>
    <row x14ac:dyDescent="0.25" r="8" customHeight="1" ht="17.25">
      <c r="A8" s="1" t="s">
        <v>4344</v>
      </c>
      <c r="B8" s="4"/>
      <c r="C8" s="5"/>
      <c r="D8" s="3"/>
      <c r="E8" s="3"/>
      <c r="F8" s="3"/>
      <c r="G8" s="3"/>
      <c r="H8" s="3"/>
      <c r="I8" s="3"/>
      <c r="J8" s="2"/>
      <c r="K8" s="2"/>
      <c r="L8" s="2"/>
    </row>
    <row x14ac:dyDescent="0.25" r="9" customHeight="1" ht="17.25">
      <c r="A9" s="333"/>
      <c r="B9" s="311"/>
      <c r="C9" s="137">
        <v>4930</v>
      </c>
      <c r="D9" s="137">
        <v>3540</v>
      </c>
      <c r="E9" s="137">
        <v>1300</v>
      </c>
      <c r="F9" s="137">
        <v>3540</v>
      </c>
      <c r="G9" s="137">
        <v>18000</v>
      </c>
      <c r="H9" s="137">
        <v>25000</v>
      </c>
      <c r="I9" s="9"/>
      <c r="J9" s="2"/>
      <c r="K9" s="2"/>
      <c r="L9" s="2"/>
    </row>
    <row x14ac:dyDescent="0.25" r="10" customHeight="1" ht="17.25">
      <c r="A10" s="12" t="s">
        <v>4</v>
      </c>
      <c r="B10" s="273" t="s">
        <v>5</v>
      </c>
      <c r="C10" s="274" t="s">
        <v>368</v>
      </c>
      <c r="D10" s="267" t="s">
        <v>7</v>
      </c>
      <c r="E10" s="267" t="s">
        <v>9</v>
      </c>
      <c r="F10" s="267" t="s">
        <v>8</v>
      </c>
      <c r="G10" s="267" t="s">
        <v>10</v>
      </c>
      <c r="H10" s="267" t="s">
        <v>428</v>
      </c>
      <c r="I10" s="234" t="s">
        <v>4345</v>
      </c>
      <c r="J10" s="2"/>
      <c r="K10" s="2"/>
      <c r="L10" s="2"/>
    </row>
    <row x14ac:dyDescent="0.25" r="11" customHeight="1" ht="17.25">
      <c r="A11" s="33">
        <v>43589</v>
      </c>
      <c r="B11" s="34" t="s">
        <v>4329</v>
      </c>
      <c r="C11" s="19">
        <v>20</v>
      </c>
      <c r="D11" s="19">
        <v>36</v>
      </c>
      <c r="E11" s="19">
        <v>40</v>
      </c>
      <c r="F11" s="19">
        <v>40</v>
      </c>
      <c r="G11" s="19">
        <v>18</v>
      </c>
      <c r="H11" s="35"/>
      <c r="I11" s="35"/>
      <c r="J11" s="2"/>
      <c r="K11" s="2"/>
      <c r="L11" s="2"/>
    </row>
    <row x14ac:dyDescent="0.25" r="12" customHeight="1" ht="17.25">
      <c r="A12" s="117" t="s">
        <v>4346</v>
      </c>
      <c r="B12" s="118" t="s">
        <v>4347</v>
      </c>
      <c r="C12" s="46"/>
      <c r="D12" s="138">
        <v>24</v>
      </c>
      <c r="E12" s="46"/>
      <c r="F12" s="46"/>
      <c r="G12" s="138">
        <v>20</v>
      </c>
      <c r="H12" s="46"/>
      <c r="I12" s="46"/>
      <c r="J12" s="2"/>
      <c r="K12" s="2"/>
      <c r="L12" s="2"/>
    </row>
    <row x14ac:dyDescent="0.25" r="13" customHeight="1" ht="17.25">
      <c r="A13" s="21" t="s">
        <v>1487</v>
      </c>
      <c r="B13" s="338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112"/>
      <c r="I13" s="112"/>
      <c r="J13" s="2"/>
      <c r="K13" s="2"/>
      <c r="L13" s="2"/>
    </row>
    <row x14ac:dyDescent="0.25" r="14" customHeight="1" ht="17.25">
      <c r="A14" s="33" t="s">
        <v>4348</v>
      </c>
      <c r="B14" s="34" t="s">
        <v>4349</v>
      </c>
      <c r="C14" s="35"/>
      <c r="D14" s="35"/>
      <c r="E14" s="35"/>
      <c r="F14" s="19">
        <v>60</v>
      </c>
      <c r="G14" s="35"/>
      <c r="H14" s="35"/>
      <c r="I14" s="35"/>
      <c r="J14" s="2"/>
      <c r="K14" s="2"/>
      <c r="L14" s="2"/>
    </row>
    <row x14ac:dyDescent="0.25" r="15" customHeight="1" ht="17.25">
      <c r="A15" s="21" t="s">
        <v>1489</v>
      </c>
      <c r="B15" s="338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112"/>
      <c r="I15" s="112"/>
      <c r="J15" s="2"/>
      <c r="K15" s="2"/>
      <c r="L15" s="2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2"/>
      <c r="K16" s="2"/>
      <c r="L16" s="2"/>
    </row>
    <row x14ac:dyDescent="0.25" r="17" customHeight="1" ht="17.25">
      <c r="A17" s="21" t="s">
        <v>1492</v>
      </c>
      <c r="B17" s="338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112"/>
      <c r="I17" s="112"/>
      <c r="J17" s="2"/>
      <c r="K17" s="2"/>
      <c r="L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2"/>
      <c r="K18" s="2"/>
      <c r="L18" s="2"/>
    </row>
    <row x14ac:dyDescent="0.25" r="19" customHeight="1" ht="17.25">
      <c r="A19" s="21" t="s">
        <v>1493</v>
      </c>
      <c r="B19" s="338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112"/>
      <c r="I19" s="112"/>
      <c r="J19" s="2"/>
      <c r="K19" s="2"/>
      <c r="L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2"/>
      <c r="K20" s="2"/>
      <c r="L20" s="2"/>
    </row>
    <row x14ac:dyDescent="0.25" r="21" customHeight="1" ht="17.25">
      <c r="A21" s="21" t="s">
        <v>1494</v>
      </c>
      <c r="B21" s="338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112"/>
      <c r="I21" s="112"/>
      <c r="J21" s="2"/>
      <c r="K21" s="2"/>
      <c r="L21" s="2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  <c r="J22" s="2"/>
      <c r="K22" s="2"/>
      <c r="L22" s="2"/>
    </row>
    <row x14ac:dyDescent="0.25" r="23" customHeight="1" ht="17.25">
      <c r="A23" s="21" t="s">
        <v>1495</v>
      </c>
      <c r="B23" s="338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112"/>
      <c r="I23" s="112"/>
      <c r="J23" s="2"/>
      <c r="K23" s="2"/>
      <c r="L23" s="2"/>
    </row>
    <row x14ac:dyDescent="0.25" r="24" customHeight="1" ht="17.25">
      <c r="A24" s="15"/>
      <c r="B24" s="16"/>
      <c r="C24" s="36"/>
      <c r="D24" s="36"/>
      <c r="E24" s="36"/>
      <c r="F24" s="36"/>
      <c r="G24" s="36"/>
      <c r="H24" s="36"/>
      <c r="I24" s="36"/>
      <c r="J24" s="2"/>
      <c r="K24" s="2"/>
      <c r="L24" s="2"/>
    </row>
    <row x14ac:dyDescent="0.25" r="25" customHeight="1" ht="17.25">
      <c r="A25" s="21" t="s">
        <v>1090</v>
      </c>
      <c r="B25" s="338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112"/>
      <c r="I25" s="112"/>
      <c r="J25" s="143" t="s">
        <v>1262</v>
      </c>
      <c r="K25" s="2"/>
      <c r="L25" s="2"/>
    </row>
    <row x14ac:dyDescent="0.25" r="26" customHeight="1" ht="17.25">
      <c r="A26" s="15">
        <v>43627</v>
      </c>
      <c r="B26" s="16" t="s">
        <v>4350</v>
      </c>
      <c r="C26" s="36"/>
      <c r="D26" s="36"/>
      <c r="E26" s="36"/>
      <c r="F26" s="36"/>
      <c r="G26" s="17">
        <v>105</v>
      </c>
      <c r="H26" s="36"/>
      <c r="I26" s="36"/>
      <c r="J26" s="2"/>
      <c r="K26" s="2"/>
      <c r="L26" s="2"/>
    </row>
    <row x14ac:dyDescent="0.25" r="27" customHeight="1" ht="17.25">
      <c r="A27" s="15" t="s">
        <v>4351</v>
      </c>
      <c r="B27" s="16" t="s">
        <v>14</v>
      </c>
      <c r="C27" s="36"/>
      <c r="D27" s="36"/>
      <c r="E27" s="36"/>
      <c r="F27" s="36"/>
      <c r="G27" s="17">
        <v>-105</v>
      </c>
      <c r="H27" s="36"/>
      <c r="I27" s="36"/>
      <c r="J27" s="2"/>
      <c r="K27" s="2"/>
      <c r="L27" s="2"/>
    </row>
    <row x14ac:dyDescent="0.25" r="28" customHeight="1" ht="17.25">
      <c r="A28" s="21" t="s">
        <v>1102</v>
      </c>
      <c r="B28" s="338"/>
      <c r="C28" s="23">
        <f>SUM(C25:C27)</f>
      </c>
      <c r="D28" s="23">
        <f>SUM(D25:D27)</f>
      </c>
      <c r="E28" s="23">
        <f>SUM(E25:E27)</f>
      </c>
      <c r="F28" s="23">
        <f>SUM(F25:F27)</f>
      </c>
      <c r="G28" s="23">
        <f>SUM(G25:G27)</f>
      </c>
      <c r="H28" s="112"/>
      <c r="I28" s="112"/>
      <c r="J28" s="2"/>
      <c r="K28" s="2"/>
      <c r="L28" s="2"/>
    </row>
    <row x14ac:dyDescent="0.25" r="29" customHeight="1" ht="17.25">
      <c r="A29" s="15" t="s">
        <v>4352</v>
      </c>
      <c r="B29" s="16" t="s">
        <v>4353</v>
      </c>
      <c r="C29" s="36"/>
      <c r="D29" s="17">
        <v>70</v>
      </c>
      <c r="E29" s="17">
        <v>50</v>
      </c>
      <c r="F29" s="36"/>
      <c r="G29" s="17">
        <v>20</v>
      </c>
      <c r="H29" s="17">
        <v>6</v>
      </c>
      <c r="I29" s="36"/>
      <c r="J29" s="2"/>
      <c r="K29" s="2"/>
      <c r="L29" s="2"/>
    </row>
    <row x14ac:dyDescent="0.25" r="30" customHeight="1" ht="17.25">
      <c r="A30" s="15" t="s">
        <v>4354</v>
      </c>
      <c r="B30" s="16" t="s">
        <v>4355</v>
      </c>
      <c r="C30" s="36"/>
      <c r="D30" s="17">
        <v>30</v>
      </c>
      <c r="E30" s="36"/>
      <c r="F30" s="36"/>
      <c r="G30" s="17">
        <v>50</v>
      </c>
      <c r="H30" s="17">
        <v>14</v>
      </c>
      <c r="I30" s="36"/>
      <c r="J30" s="2"/>
      <c r="K30" s="2"/>
      <c r="L30" s="2"/>
    </row>
    <row x14ac:dyDescent="0.25" r="31" customHeight="1" ht="17.25">
      <c r="A31" s="21" t="s">
        <v>1111</v>
      </c>
      <c r="B31" s="338"/>
      <c r="C31" s="23">
        <f>SUM(C28:C30)</f>
      </c>
      <c r="D31" s="23">
        <f>SUM(D28:D30)</f>
      </c>
      <c r="E31" s="23">
        <f>SUM(E28:E30)</f>
      </c>
      <c r="F31" s="23">
        <f>SUM(F28:F30)</f>
      </c>
      <c r="G31" s="23">
        <f>SUM(G28:G30)</f>
      </c>
      <c r="H31" s="23">
        <f>SUM(H28:H30)</f>
      </c>
      <c r="I31" s="112"/>
      <c r="J31" s="2"/>
      <c r="K31" s="2"/>
      <c r="L31" s="2"/>
    </row>
    <row x14ac:dyDescent="0.25" r="32" customHeight="1" ht="17.25">
      <c r="A32" s="15" t="s">
        <v>4356</v>
      </c>
      <c r="B32" s="16" t="s">
        <v>4357</v>
      </c>
      <c r="C32" s="36"/>
      <c r="D32" s="36"/>
      <c r="E32" s="36"/>
      <c r="F32" s="36"/>
      <c r="G32" s="17">
        <v>50</v>
      </c>
      <c r="H32" s="36"/>
      <c r="I32" s="36"/>
      <c r="J32" s="2"/>
      <c r="K32" s="2"/>
      <c r="L32" s="2"/>
    </row>
    <row x14ac:dyDescent="0.25" r="33" customHeight="1" ht="17.25">
      <c r="A33" s="21" t="s">
        <v>1117</v>
      </c>
      <c r="B33" s="338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112"/>
      <c r="J33" s="2"/>
      <c r="K33" s="2"/>
      <c r="L33" s="2"/>
    </row>
    <row x14ac:dyDescent="0.25" r="34" customHeight="1" ht="17.25">
      <c r="A34" s="15">
        <v>43923</v>
      </c>
      <c r="B34" s="16" t="s">
        <v>4330</v>
      </c>
      <c r="C34" s="36"/>
      <c r="D34" s="36"/>
      <c r="E34" s="36"/>
      <c r="F34" s="36"/>
      <c r="G34" s="36"/>
      <c r="H34" s="36"/>
      <c r="I34" s="36"/>
      <c r="J34" s="2"/>
      <c r="K34" s="2"/>
      <c r="L34" s="2"/>
    </row>
    <row x14ac:dyDescent="0.25" r="35" customHeight="1" ht="17.25">
      <c r="A35" s="21" t="s">
        <v>1120</v>
      </c>
      <c r="B35" s="338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112"/>
      <c r="J35" s="2"/>
      <c r="K35" s="2"/>
      <c r="L35" s="2"/>
    </row>
    <row x14ac:dyDescent="0.25" r="36" customHeight="1" ht="17.25">
      <c r="A36" s="15"/>
      <c r="B36" s="16"/>
      <c r="C36" s="36"/>
      <c r="D36" s="36"/>
      <c r="E36" s="36"/>
      <c r="F36" s="36"/>
      <c r="G36" s="36"/>
      <c r="H36" s="36"/>
      <c r="I36" s="36"/>
      <c r="J36" s="2"/>
      <c r="K36" s="2"/>
      <c r="L36" s="2"/>
    </row>
    <row x14ac:dyDescent="0.25" r="37" customHeight="1" ht="17.25">
      <c r="A37" s="21" t="s">
        <v>1127</v>
      </c>
      <c r="B37" s="338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112"/>
      <c r="J37" s="7" t="s">
        <v>4331</v>
      </c>
      <c r="K37" s="7"/>
      <c r="L37" s="7"/>
    </row>
    <row x14ac:dyDescent="0.25" r="38" customHeight="1" ht="17.25">
      <c r="A38" s="15"/>
      <c r="B38" s="16"/>
      <c r="C38" s="36"/>
      <c r="D38" s="36"/>
      <c r="E38" s="36"/>
      <c r="F38" s="36"/>
      <c r="G38" s="36"/>
      <c r="H38" s="36"/>
      <c r="I38" s="36"/>
      <c r="J38" s="2"/>
      <c r="K38" s="2"/>
      <c r="L38" s="2"/>
    </row>
    <row x14ac:dyDescent="0.25" r="39" customHeight="1" ht="17.25">
      <c r="A39" s="21" t="s">
        <v>1133</v>
      </c>
      <c r="B39" s="338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112"/>
      <c r="J39" s="7"/>
      <c r="K39" s="7"/>
      <c r="L39" s="7"/>
    </row>
    <row x14ac:dyDescent="0.25" r="40" customHeight="1" ht="17.25">
      <c r="A40" s="15"/>
      <c r="B40" s="16"/>
      <c r="C40" s="36"/>
      <c r="D40" s="36"/>
      <c r="E40" s="36"/>
      <c r="F40" s="36"/>
      <c r="G40" s="36"/>
      <c r="H40" s="36"/>
      <c r="I40" s="36"/>
      <c r="J40" s="2"/>
      <c r="K40" s="2"/>
      <c r="L40" s="2"/>
    </row>
    <row x14ac:dyDescent="0.25" r="41" customHeight="1" ht="17.25">
      <c r="A41" s="21" t="s">
        <v>1134</v>
      </c>
      <c r="B41" s="338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112"/>
      <c r="J41" s="2"/>
      <c r="K41" s="2"/>
      <c r="L41" s="2"/>
    </row>
    <row x14ac:dyDescent="0.25" r="42" customHeight="1" ht="17.25">
      <c r="A42" s="15">
        <v>44080</v>
      </c>
      <c r="B42" s="16" t="s">
        <v>4358</v>
      </c>
      <c r="C42" s="17">
        <v>84</v>
      </c>
      <c r="D42" s="17">
        <v>100</v>
      </c>
      <c r="E42" s="17">
        <v>300</v>
      </c>
      <c r="F42" s="17">
        <v>88</v>
      </c>
      <c r="G42" s="17">
        <v>40</v>
      </c>
      <c r="H42" s="36"/>
      <c r="I42" s="36"/>
      <c r="J42" s="2"/>
      <c r="K42" s="2"/>
      <c r="L42" s="2"/>
    </row>
    <row x14ac:dyDescent="0.25" r="43" customHeight="1" ht="17.25">
      <c r="A43" s="15">
        <v>44110</v>
      </c>
      <c r="B43" s="16" t="s">
        <v>4359</v>
      </c>
      <c r="C43" s="17">
        <v>85</v>
      </c>
      <c r="D43" s="17">
        <v>100</v>
      </c>
      <c r="E43" s="17">
        <v>200</v>
      </c>
      <c r="F43" s="36"/>
      <c r="G43" s="17">
        <v>20</v>
      </c>
      <c r="H43" s="36"/>
      <c r="I43" s="36"/>
      <c r="J43" s="2"/>
      <c r="K43" s="2"/>
      <c r="L43" s="2"/>
    </row>
    <row x14ac:dyDescent="0.25" r="44" customHeight="1" ht="17.25">
      <c r="A44" s="15">
        <v>44110</v>
      </c>
      <c r="B44" s="16" t="s">
        <v>4360</v>
      </c>
      <c r="C44" s="17">
        <v>100</v>
      </c>
      <c r="D44" s="17">
        <v>100</v>
      </c>
      <c r="E44" s="17">
        <v>252</v>
      </c>
      <c r="F44" s="36"/>
      <c r="G44" s="36"/>
      <c r="H44" s="36"/>
      <c r="I44" s="36"/>
      <c r="J44" s="2"/>
      <c r="K44" s="2"/>
      <c r="L44" s="2"/>
    </row>
    <row x14ac:dyDescent="0.25" r="45" customHeight="1" ht="17.25">
      <c r="A45" s="15">
        <v>44110</v>
      </c>
      <c r="B45" s="16" t="s">
        <v>4361</v>
      </c>
      <c r="C45" s="17">
        <v>100</v>
      </c>
      <c r="D45" s="17">
        <v>100</v>
      </c>
      <c r="E45" s="17">
        <v>200</v>
      </c>
      <c r="F45" s="36"/>
      <c r="G45" s="36"/>
      <c r="H45" s="36"/>
      <c r="I45" s="36"/>
      <c r="J45" s="2"/>
      <c r="K45" s="2"/>
      <c r="L45" s="2"/>
    </row>
    <row x14ac:dyDescent="0.25" r="46" customHeight="1" ht="17.25">
      <c r="A46" s="15">
        <v>44141</v>
      </c>
      <c r="B46" s="16" t="s">
        <v>4362</v>
      </c>
      <c r="C46" s="17">
        <v>107</v>
      </c>
      <c r="D46" s="17">
        <v>76</v>
      </c>
      <c r="E46" s="36"/>
      <c r="F46" s="36"/>
      <c r="G46" s="36"/>
      <c r="H46" s="36"/>
      <c r="I46" s="36"/>
      <c r="J46" s="2"/>
      <c r="K46" s="2"/>
      <c r="L46" s="2"/>
    </row>
    <row x14ac:dyDescent="0.25" r="47" customHeight="1" ht="17.25">
      <c r="A47" s="15" t="s">
        <v>1632</v>
      </c>
      <c r="B47" s="16" t="s">
        <v>4363</v>
      </c>
      <c r="C47" s="36"/>
      <c r="D47" s="36"/>
      <c r="E47" s="36"/>
      <c r="F47" s="36"/>
      <c r="G47" s="17">
        <v>100</v>
      </c>
      <c r="H47" s="36"/>
      <c r="I47" s="36"/>
      <c r="J47" s="2"/>
      <c r="K47" s="2"/>
      <c r="L47" s="2"/>
    </row>
    <row x14ac:dyDescent="0.25" r="48" customHeight="1" ht="17.25">
      <c r="A48" s="21" t="s">
        <v>1148</v>
      </c>
      <c r="B48" s="338"/>
      <c r="C48" s="23">
        <f>SUM(C41:C47)</f>
      </c>
      <c r="D48" s="23">
        <f>SUM(D41:D47)</f>
      </c>
      <c r="E48" s="23">
        <f>SUM(E41:E47)</f>
      </c>
      <c r="F48" s="23">
        <f>SUM(F41:F47)</f>
      </c>
      <c r="G48" s="23">
        <f>SUM(G41:G47)</f>
      </c>
      <c r="H48" s="23">
        <f>SUM(H41:H47)</f>
      </c>
      <c r="I48" s="112"/>
      <c r="J48" s="2"/>
      <c r="K48" s="2"/>
      <c r="L48" s="2"/>
    </row>
    <row x14ac:dyDescent="0.25" r="49" customHeight="1" ht="17.25">
      <c r="A49" s="15"/>
      <c r="B49" s="16"/>
      <c r="C49" s="36"/>
      <c r="D49" s="36"/>
      <c r="E49" s="36"/>
      <c r="F49" s="36"/>
      <c r="G49" s="36"/>
      <c r="H49" s="36"/>
      <c r="I49" s="36"/>
      <c r="J49" s="2"/>
      <c r="K49" s="2"/>
      <c r="L49" s="2"/>
    </row>
    <row x14ac:dyDescent="0.25" r="50" customHeight="1" ht="17.25">
      <c r="A50" s="21" t="s">
        <v>978</v>
      </c>
      <c r="B50" s="338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112"/>
      <c r="J50" s="2"/>
      <c r="K50" s="2"/>
      <c r="L50" s="2"/>
    </row>
    <row x14ac:dyDescent="0.25" r="51" customHeight="1" ht="17.25">
      <c r="A51" s="15" t="s">
        <v>1153</v>
      </c>
      <c r="B51" s="16" t="s">
        <v>14</v>
      </c>
      <c r="C51" s="36"/>
      <c r="D51" s="36"/>
      <c r="E51" s="17">
        <v>-55</v>
      </c>
      <c r="F51" s="36"/>
      <c r="G51" s="17">
        <v>-15</v>
      </c>
      <c r="H51" s="36"/>
      <c r="I51" s="36"/>
      <c r="J51" s="2"/>
      <c r="K51" s="2"/>
      <c r="L51" s="2"/>
    </row>
    <row x14ac:dyDescent="0.25" r="52" customHeight="1" ht="17.25">
      <c r="A52" s="117" t="s">
        <v>1155</v>
      </c>
      <c r="B52" s="118" t="s">
        <v>14</v>
      </c>
      <c r="C52" s="17">
        <v>-64</v>
      </c>
      <c r="D52" s="17">
        <v>-19</v>
      </c>
      <c r="E52" s="17">
        <v>-7</v>
      </c>
      <c r="F52" s="36"/>
      <c r="G52" s="36"/>
      <c r="H52" s="36"/>
      <c r="I52" s="36"/>
      <c r="J52" s="2"/>
      <c r="K52" s="2"/>
      <c r="L52" s="2"/>
    </row>
    <row x14ac:dyDescent="0.25" r="53" customHeight="1" ht="17.25">
      <c r="A53" s="21" t="s">
        <v>985</v>
      </c>
      <c r="B53" s="338"/>
      <c r="C53" s="23">
        <f>SUM(C50:C52)</f>
      </c>
      <c r="D53" s="23">
        <f>SUM(D50:D52)</f>
      </c>
      <c r="E53" s="23">
        <f>SUM(E50:E52)</f>
      </c>
      <c r="F53" s="23">
        <f>SUM(F50:F52)</f>
      </c>
      <c r="G53" s="23">
        <f>SUM(G50:G52)</f>
      </c>
      <c r="H53" s="23">
        <f>SUM(H50:H52)</f>
      </c>
      <c r="I53" s="112"/>
      <c r="J53" s="2"/>
      <c r="K53" s="2"/>
      <c r="L53" s="2"/>
    </row>
    <row x14ac:dyDescent="0.25" r="54" customHeight="1" ht="17.25">
      <c r="A54" s="117">
        <v>44113</v>
      </c>
      <c r="B54" s="118" t="s">
        <v>14</v>
      </c>
      <c r="C54" s="17">
        <v>-100</v>
      </c>
      <c r="D54" s="17">
        <v>-63</v>
      </c>
      <c r="E54" s="17">
        <v>-73</v>
      </c>
      <c r="F54" s="17">
        <v>-1</v>
      </c>
      <c r="G54" s="17">
        <v>-8</v>
      </c>
      <c r="H54" s="36"/>
      <c r="I54" s="17">
        <v>-1</v>
      </c>
      <c r="J54" s="2"/>
      <c r="K54" s="2"/>
      <c r="L54" s="2"/>
    </row>
    <row x14ac:dyDescent="0.25" r="55" customHeight="1" ht="17.25">
      <c r="A55" s="21" t="s">
        <v>635</v>
      </c>
      <c r="B55" s="338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49">
        <f>SUM(I53:I54)</f>
      </c>
      <c r="J55" s="2"/>
      <c r="K55" s="2"/>
      <c r="L55" s="2"/>
    </row>
    <row x14ac:dyDescent="0.25" r="56" customHeight="1" ht="17.25">
      <c r="A56" s="117">
        <v>43871</v>
      </c>
      <c r="B56" s="118" t="s">
        <v>14</v>
      </c>
      <c r="C56" s="17">
        <v>-86</v>
      </c>
      <c r="D56" s="17">
        <v>-37</v>
      </c>
      <c r="E56" s="17">
        <v>-125</v>
      </c>
      <c r="F56" s="36"/>
      <c r="G56" s="17">
        <v>-35</v>
      </c>
      <c r="H56" s="36"/>
      <c r="I56" s="36"/>
      <c r="J56" s="2"/>
      <c r="K56" s="2"/>
      <c r="L56" s="2"/>
    </row>
    <row x14ac:dyDescent="0.25" r="57" customHeight="1" ht="17.25">
      <c r="A57" s="117" t="s">
        <v>1010</v>
      </c>
      <c r="B57" s="118" t="s">
        <v>14</v>
      </c>
      <c r="C57" s="17">
        <v>-78</v>
      </c>
      <c r="D57" s="17">
        <v>-71</v>
      </c>
      <c r="E57" s="17">
        <v>-116</v>
      </c>
      <c r="F57" s="36"/>
      <c r="G57" s="17">
        <v>-35</v>
      </c>
      <c r="H57" s="36"/>
      <c r="I57" s="36"/>
      <c r="J57" s="2"/>
      <c r="K57" s="2"/>
      <c r="L57" s="2"/>
    </row>
    <row x14ac:dyDescent="0.25" r="58" customHeight="1" ht="17.25">
      <c r="A58" s="117" t="s">
        <v>4332</v>
      </c>
      <c r="B58" s="118" t="s">
        <v>14</v>
      </c>
      <c r="C58" s="17">
        <v>-72</v>
      </c>
      <c r="D58" s="17">
        <v>-86</v>
      </c>
      <c r="E58" s="17">
        <v>-62</v>
      </c>
      <c r="F58" s="17">
        <v>-15</v>
      </c>
      <c r="G58" s="17">
        <v>-8</v>
      </c>
      <c r="H58" s="17">
        <v>-2</v>
      </c>
      <c r="I58" s="36"/>
      <c r="J58" s="2"/>
      <c r="K58" s="2"/>
      <c r="L58" s="2"/>
    </row>
    <row x14ac:dyDescent="0.25" r="59" customHeight="1" ht="17.25">
      <c r="A59" s="117" t="s">
        <v>620</v>
      </c>
      <c r="B59" s="118" t="s">
        <v>4364</v>
      </c>
      <c r="C59" s="17">
        <v>85</v>
      </c>
      <c r="D59" s="17">
        <v>160</v>
      </c>
      <c r="E59" s="36"/>
      <c r="F59" s="36"/>
      <c r="G59" s="17">
        <v>45</v>
      </c>
      <c r="H59" s="36"/>
      <c r="I59" s="36"/>
      <c r="J59" s="2"/>
      <c r="K59" s="2"/>
      <c r="L59" s="2"/>
    </row>
    <row x14ac:dyDescent="0.25" r="60" customHeight="1" ht="17.25">
      <c r="A60" s="117" t="s">
        <v>620</v>
      </c>
      <c r="B60" s="118" t="s">
        <v>4365</v>
      </c>
      <c r="C60" s="17">
        <v>85</v>
      </c>
      <c r="D60" s="17">
        <v>150</v>
      </c>
      <c r="E60" s="36"/>
      <c r="F60" s="36"/>
      <c r="G60" s="17">
        <v>12</v>
      </c>
      <c r="H60" s="36"/>
      <c r="I60" s="36"/>
      <c r="J60" s="2"/>
      <c r="K60" s="2"/>
      <c r="L60" s="2"/>
    </row>
    <row x14ac:dyDescent="0.25" r="61" customHeight="1" ht="17.25">
      <c r="A61" s="117" t="s">
        <v>1033</v>
      </c>
      <c r="B61" s="118" t="s">
        <v>4366</v>
      </c>
      <c r="C61" s="17">
        <v>95</v>
      </c>
      <c r="D61" s="36"/>
      <c r="E61" s="36"/>
      <c r="F61" s="36"/>
      <c r="G61" s="36"/>
      <c r="H61" s="36"/>
      <c r="I61" s="36"/>
      <c r="J61" s="2"/>
      <c r="K61" s="2"/>
      <c r="L61" s="2"/>
    </row>
    <row x14ac:dyDescent="0.25" r="62" customHeight="1" ht="17.25">
      <c r="A62" s="21" t="s">
        <v>636</v>
      </c>
      <c r="B62" s="338"/>
      <c r="C62" s="23">
        <f>SUM(C55:C61)</f>
      </c>
      <c r="D62" s="23">
        <f>SUM(D55:D61)</f>
      </c>
      <c r="E62" s="23">
        <f>SUM(E55:E61)</f>
      </c>
      <c r="F62" s="23">
        <f>SUM(F55:F61)</f>
      </c>
      <c r="G62" s="23">
        <f>SUM(G55:G61)</f>
      </c>
      <c r="H62" s="23">
        <f>SUM(H55:H61)</f>
      </c>
      <c r="I62" s="49">
        <f>SUM(I55:I61)</f>
      </c>
      <c r="J62" s="2"/>
      <c r="K62" s="2"/>
      <c r="L62" s="2"/>
    </row>
    <row x14ac:dyDescent="0.25" r="63" customHeight="1" ht="17.25">
      <c r="A63" s="117" t="s">
        <v>391</v>
      </c>
      <c r="B63" s="118" t="s">
        <v>14</v>
      </c>
      <c r="C63" s="17">
        <v>-95</v>
      </c>
      <c r="D63" s="36"/>
      <c r="E63" s="36"/>
      <c r="F63" s="36"/>
      <c r="G63" s="36"/>
      <c r="H63" s="36"/>
      <c r="I63" s="36"/>
      <c r="J63" s="2"/>
      <c r="K63" s="2"/>
      <c r="L63" s="2"/>
    </row>
    <row x14ac:dyDescent="0.25" r="64" customHeight="1" ht="17.25">
      <c r="A64" s="117" t="s">
        <v>1157</v>
      </c>
      <c r="B64" s="118" t="s">
        <v>14</v>
      </c>
      <c r="C64" s="17">
        <v>-20</v>
      </c>
      <c r="D64" s="36"/>
      <c r="E64" s="36"/>
      <c r="F64" s="36"/>
      <c r="G64" s="17">
        <v>-31</v>
      </c>
      <c r="H64" s="17">
        <v>-1</v>
      </c>
      <c r="I64" s="36"/>
      <c r="J64" s="2"/>
      <c r="K64" s="2"/>
      <c r="L64" s="2"/>
    </row>
    <row x14ac:dyDescent="0.25" r="65" customHeight="1" ht="17.25">
      <c r="A65" s="21" t="s">
        <v>638</v>
      </c>
      <c r="B65" s="338"/>
      <c r="C65" s="23">
        <f>SUM(C62:C64)</f>
      </c>
      <c r="D65" s="23">
        <f>SUM(D62:D64)</f>
      </c>
      <c r="E65" s="23">
        <f>SUM(E62:E64)</f>
      </c>
      <c r="F65" s="23">
        <f>SUM(F62:F64)</f>
      </c>
      <c r="G65" s="23">
        <f>SUM(G62:G64)</f>
      </c>
      <c r="H65" s="23">
        <f>SUM(H62:H64)</f>
      </c>
      <c r="I65" s="49">
        <f>SUM(I62:I64)</f>
      </c>
      <c r="J65" s="2"/>
      <c r="K65" s="2"/>
      <c r="L65" s="2"/>
    </row>
    <row x14ac:dyDescent="0.25" r="66" customHeight="1" ht="17.25">
      <c r="A66" s="33" t="s">
        <v>291</v>
      </c>
      <c r="B66" s="34" t="s">
        <v>14</v>
      </c>
      <c r="C66" s="17">
        <v>-61</v>
      </c>
      <c r="D66" s="17">
        <v>-84</v>
      </c>
      <c r="E66" s="17">
        <v>-200</v>
      </c>
      <c r="F66" s="17">
        <v>-10</v>
      </c>
      <c r="G66" s="17">
        <v>-34</v>
      </c>
      <c r="H66" s="17">
        <v>-7</v>
      </c>
      <c r="I66" s="36"/>
      <c r="J66" s="2"/>
      <c r="K66" s="2"/>
      <c r="L66" s="2"/>
    </row>
    <row x14ac:dyDescent="0.25" r="67" customHeight="1" ht="17.25">
      <c r="A67" s="15" t="s">
        <v>295</v>
      </c>
      <c r="B67" s="16" t="s">
        <v>14</v>
      </c>
      <c r="C67" s="17">
        <v>-57</v>
      </c>
      <c r="D67" s="17">
        <v>-143</v>
      </c>
      <c r="E67" s="17">
        <v>-118</v>
      </c>
      <c r="F67" s="17">
        <v>-2</v>
      </c>
      <c r="G67" s="17">
        <v>-55</v>
      </c>
      <c r="H67" s="17">
        <v>-2</v>
      </c>
      <c r="I67" s="36"/>
      <c r="J67" s="2"/>
      <c r="K67" s="2"/>
      <c r="L67" s="2"/>
    </row>
    <row x14ac:dyDescent="0.25" r="68" customHeight="1" ht="17.25">
      <c r="A68" s="15" t="s">
        <v>297</v>
      </c>
      <c r="B68" s="16" t="s">
        <v>14</v>
      </c>
      <c r="C68" s="17">
        <v>-50</v>
      </c>
      <c r="D68" s="17">
        <v>-55</v>
      </c>
      <c r="E68" s="17">
        <v>-6</v>
      </c>
      <c r="F68" s="17">
        <v>-2</v>
      </c>
      <c r="G68" s="17">
        <v>-17</v>
      </c>
      <c r="H68" s="17">
        <v>-4</v>
      </c>
      <c r="I68" s="18"/>
      <c r="J68" s="2"/>
      <c r="K68" s="2"/>
      <c r="L68" s="2"/>
    </row>
    <row x14ac:dyDescent="0.25" r="69" customHeight="1" ht="17.25">
      <c r="A69" s="21" t="s">
        <v>639</v>
      </c>
      <c r="B69" s="338"/>
      <c r="C69" s="23">
        <f>SUM(C65:C68)</f>
      </c>
      <c r="D69" s="23">
        <f>SUM(D65:D68)</f>
      </c>
      <c r="E69" s="23">
        <f>SUM(E65:E68)</f>
      </c>
      <c r="F69" s="23">
        <f>SUM(F65:F68)</f>
      </c>
      <c r="G69" s="23">
        <f>SUM(G65:G68)</f>
      </c>
      <c r="H69" s="23">
        <f>SUM(H65:H68)</f>
      </c>
      <c r="I69" s="49">
        <f>SUM(I65:I68)</f>
      </c>
      <c r="J69" s="2"/>
      <c r="K69" s="2"/>
      <c r="L69" s="2"/>
    </row>
    <row x14ac:dyDescent="0.25" r="70" customHeight="1" ht="17.25">
      <c r="A70" s="15" t="s">
        <v>1044</v>
      </c>
      <c r="B70" s="16" t="s">
        <v>14</v>
      </c>
      <c r="C70" s="36"/>
      <c r="D70" s="17">
        <v>-29</v>
      </c>
      <c r="E70" s="17">
        <v>-113</v>
      </c>
      <c r="F70" s="36"/>
      <c r="G70" s="17">
        <v>-15</v>
      </c>
      <c r="H70" s="36"/>
      <c r="I70" s="18"/>
      <c r="J70" s="2"/>
      <c r="K70" s="2"/>
      <c r="L70" s="2"/>
    </row>
    <row x14ac:dyDescent="0.25" r="71" customHeight="1" ht="17.25">
      <c r="A71" s="15" t="s">
        <v>4334</v>
      </c>
      <c r="B71" s="16" t="s">
        <v>14</v>
      </c>
      <c r="C71" s="36"/>
      <c r="D71" s="36"/>
      <c r="E71" s="36"/>
      <c r="F71" s="36"/>
      <c r="G71" s="17">
        <v>-34</v>
      </c>
      <c r="H71" s="36"/>
      <c r="I71" s="18"/>
      <c r="J71" s="2"/>
      <c r="K71" s="2"/>
      <c r="L71" s="2"/>
    </row>
    <row x14ac:dyDescent="0.25" r="72" customHeight="1" ht="17.25">
      <c r="A72" s="21" t="s">
        <v>640</v>
      </c>
      <c r="B72" s="338"/>
      <c r="C72" s="23">
        <f>SUM(C69:C71)</f>
      </c>
      <c r="D72" s="23">
        <f>SUM(D69:D71)</f>
      </c>
      <c r="E72" s="23">
        <f>SUM(E69:E71)</f>
      </c>
      <c r="F72" s="23">
        <f>SUM(F69:F71)</f>
      </c>
      <c r="G72" s="23">
        <f>SUM(G69:G71)</f>
      </c>
      <c r="H72" s="23">
        <f>SUM(H69:H71)</f>
      </c>
      <c r="I72" s="49">
        <f>SUM(I69:I71)</f>
      </c>
      <c r="J72" s="2"/>
      <c r="K72" s="2"/>
      <c r="L72" s="2"/>
    </row>
    <row x14ac:dyDescent="0.25" r="73" customHeight="1" ht="17.25">
      <c r="A73" s="117">
        <v>44198</v>
      </c>
      <c r="B73" s="118" t="s">
        <v>14</v>
      </c>
      <c r="C73" s="17">
        <v>-13</v>
      </c>
      <c r="D73" s="17">
        <v>-13</v>
      </c>
      <c r="E73" s="36"/>
      <c r="F73" s="36"/>
      <c r="G73" s="17">
        <v>-2</v>
      </c>
      <c r="H73" s="17">
        <v>-1</v>
      </c>
      <c r="I73" s="18"/>
      <c r="J73" s="2"/>
      <c r="K73" s="2"/>
      <c r="L73" s="2"/>
    </row>
    <row x14ac:dyDescent="0.25" r="74" customHeight="1" ht="17.25">
      <c r="A74" s="117">
        <v>44349</v>
      </c>
      <c r="B74" s="118" t="s">
        <v>14</v>
      </c>
      <c r="C74" s="17">
        <v>-2</v>
      </c>
      <c r="D74" s="17">
        <v>-4</v>
      </c>
      <c r="E74" s="36"/>
      <c r="F74" s="36"/>
      <c r="G74" s="17">
        <v>-15</v>
      </c>
      <c r="H74" s="36"/>
      <c r="I74" s="18"/>
      <c r="J74" s="2"/>
      <c r="K74" s="2"/>
      <c r="L74" s="2"/>
    </row>
    <row x14ac:dyDescent="0.25" r="75" customHeight="1" ht="17.25">
      <c r="A75" s="15" t="s">
        <v>274</v>
      </c>
      <c r="B75" s="16" t="s">
        <v>14</v>
      </c>
      <c r="C75" s="18"/>
      <c r="D75" s="18"/>
      <c r="E75" s="17">
        <v>-10</v>
      </c>
      <c r="F75" s="18"/>
      <c r="G75" s="17">
        <v>-15</v>
      </c>
      <c r="H75" s="17">
        <v>-3</v>
      </c>
      <c r="I75" s="18"/>
      <c r="J75" s="2"/>
      <c r="K75" s="2"/>
      <c r="L75" s="2"/>
    </row>
    <row x14ac:dyDescent="0.25" r="76" customHeight="1" ht="17.25">
      <c r="A76" s="21" t="s">
        <v>1050</v>
      </c>
      <c r="B76" s="338"/>
      <c r="C76" s="23">
        <f>SUM(C72:C75)</f>
      </c>
      <c r="D76" s="23">
        <f>SUM(D72:D75)</f>
      </c>
      <c r="E76" s="23">
        <f>SUM(E72:E75)</f>
      </c>
      <c r="F76" s="23">
        <f>SUM(F72:F75)</f>
      </c>
      <c r="G76" s="23">
        <f>SUM(G72:G75)</f>
      </c>
      <c r="H76" s="23">
        <f>SUM(H72:H75)</f>
      </c>
      <c r="I76" s="49">
        <f>SUM(I72:I75)</f>
      </c>
      <c r="J76" s="2"/>
      <c r="K76" s="2"/>
      <c r="L76" s="2"/>
    </row>
    <row x14ac:dyDescent="0.25" r="77" customHeight="1" ht="17.25">
      <c r="A77" s="15">
        <v>44533</v>
      </c>
      <c r="B77" s="16" t="s">
        <v>14</v>
      </c>
      <c r="C77" s="17">
        <v>-7</v>
      </c>
      <c r="D77" s="17">
        <v>-4</v>
      </c>
      <c r="E77" s="17">
        <v>-10</v>
      </c>
      <c r="F77" s="36"/>
      <c r="G77" s="17">
        <v>-11</v>
      </c>
      <c r="H77" s="36"/>
      <c r="I77" s="36"/>
      <c r="J77" s="2"/>
      <c r="K77" s="2"/>
      <c r="L77" s="2"/>
    </row>
    <row x14ac:dyDescent="0.25" r="78" customHeight="1" ht="17.25">
      <c r="A78" s="117" t="s">
        <v>1363</v>
      </c>
      <c r="B78" s="118" t="s">
        <v>14</v>
      </c>
      <c r="C78" s="17">
        <v>-11</v>
      </c>
      <c r="D78" s="17">
        <v>-10</v>
      </c>
      <c r="E78" s="17">
        <v>-4</v>
      </c>
      <c r="F78" s="17">
        <v>-5</v>
      </c>
      <c r="G78" s="17">
        <v>-6</v>
      </c>
      <c r="H78" s="36"/>
      <c r="I78" s="36"/>
      <c r="J78" s="2"/>
      <c r="K78" s="2"/>
      <c r="L78" s="2"/>
    </row>
    <row x14ac:dyDescent="0.25" r="79" customHeight="1" ht="17.25">
      <c r="A79" s="117" t="s">
        <v>1059</v>
      </c>
      <c r="B79" s="118" t="s">
        <v>14</v>
      </c>
      <c r="C79" s="17">
        <v>-22</v>
      </c>
      <c r="D79" s="36"/>
      <c r="E79" s="36"/>
      <c r="F79" s="36"/>
      <c r="G79" s="17">
        <v>-11</v>
      </c>
      <c r="H79" s="36"/>
      <c r="I79" s="36"/>
      <c r="J79" s="2"/>
      <c r="K79" s="2"/>
      <c r="L79" s="2"/>
    </row>
    <row x14ac:dyDescent="0.25" r="80" customHeight="1" ht="17.25">
      <c r="A80" s="192" t="s">
        <v>1059</v>
      </c>
      <c r="B80" s="193" t="s">
        <v>17</v>
      </c>
      <c r="C80" s="202"/>
      <c r="D80" s="194">
        <v>-328</v>
      </c>
      <c r="E80" s="194">
        <v>-143</v>
      </c>
      <c r="F80" s="194">
        <v>-153</v>
      </c>
      <c r="G80" s="202"/>
      <c r="H80" s="202"/>
      <c r="I80" s="202"/>
      <c r="J80" s="32" t="s">
        <v>18</v>
      </c>
      <c r="K80" s="2"/>
      <c r="L80" s="2"/>
    </row>
    <row x14ac:dyDescent="0.25" r="81" customHeight="1" ht="17.25">
      <c r="A81" s="21" t="s">
        <v>1060</v>
      </c>
      <c r="B81" s="338"/>
      <c r="C81" s="23">
        <f>SUM(C76:C80)</f>
      </c>
      <c r="D81" s="23">
        <f>SUM(D76:D80)</f>
      </c>
      <c r="E81" s="23">
        <f>SUM(E76:E80)</f>
      </c>
      <c r="F81" s="23">
        <f>SUM(F76:F80)</f>
      </c>
      <c r="G81" s="23">
        <f>SUM(G76:G80)</f>
      </c>
      <c r="H81" s="23">
        <f>SUM(H76:H80)</f>
      </c>
      <c r="I81" s="49">
        <f>SUM(I76:I80)</f>
      </c>
      <c r="J81" s="2"/>
      <c r="K81" s="2"/>
      <c r="L81" s="2"/>
    </row>
    <row x14ac:dyDescent="0.25" r="82" customHeight="1" ht="17.25">
      <c r="A82" s="15" t="s">
        <v>1063</v>
      </c>
      <c r="B82" s="16" t="s">
        <v>14</v>
      </c>
      <c r="C82" s="17">
        <v>-2</v>
      </c>
      <c r="D82" s="36"/>
      <c r="E82" s="36"/>
      <c r="F82" s="36"/>
      <c r="G82" s="17">
        <v>-13</v>
      </c>
      <c r="H82" s="36"/>
      <c r="I82" s="36"/>
      <c r="J82" s="2"/>
      <c r="K82" s="2"/>
      <c r="L82" s="2"/>
    </row>
    <row x14ac:dyDescent="0.25" r="83" customHeight="1" ht="17.25">
      <c r="A83" s="21" t="s">
        <v>1067</v>
      </c>
      <c r="B83" s="338"/>
      <c r="C83" s="23">
        <f>SUM(C81:C82)</f>
      </c>
      <c r="D83" s="23">
        <f>SUM(D81:D82)</f>
      </c>
      <c r="E83" s="23">
        <f>SUM(E81:E82)</f>
      </c>
      <c r="F83" s="23">
        <f>SUM(F81:F82)</f>
      </c>
      <c r="G83" s="23">
        <f>SUM(G81:G82)</f>
      </c>
      <c r="H83" s="23">
        <f>SUM(H81:H82)</f>
      </c>
      <c r="I83" s="49">
        <f>SUM(I81:I82)</f>
      </c>
      <c r="J83" s="2"/>
      <c r="K83" s="2"/>
      <c r="L83" s="2"/>
    </row>
    <row x14ac:dyDescent="0.25" r="84" customHeight="1" ht="17.25">
      <c r="A84" s="15"/>
      <c r="B84" s="16"/>
      <c r="C84" s="36"/>
      <c r="D84" s="36"/>
      <c r="E84" s="36"/>
      <c r="F84" s="36"/>
      <c r="G84" s="36"/>
      <c r="H84" s="36"/>
      <c r="I84" s="36"/>
      <c r="J84" s="2"/>
      <c r="K84" s="2"/>
      <c r="L84" s="2"/>
    </row>
    <row x14ac:dyDescent="0.25" r="85" customHeight="1" ht="17.25">
      <c r="A85" s="21" t="s">
        <v>3269</v>
      </c>
      <c r="B85" s="338"/>
      <c r="C85" s="23">
        <f>SUM(C83:C84)</f>
      </c>
      <c r="D85" s="23">
        <f>SUM(D83:D84)</f>
      </c>
      <c r="E85" s="23">
        <f>SUM(E83:E84)</f>
      </c>
      <c r="F85" s="23">
        <f>SUM(F83:F84)</f>
      </c>
      <c r="G85" s="23">
        <f>SUM(G83:G84)</f>
      </c>
      <c r="H85" s="23">
        <f>SUM(H83:H84)</f>
      </c>
      <c r="I85" s="49">
        <f>SUM(I83:I84)</f>
      </c>
      <c r="J85" s="2"/>
      <c r="K85" s="2"/>
      <c r="L85" s="2"/>
    </row>
    <row x14ac:dyDescent="0.25" r="86" customHeight="1" ht="17.25">
      <c r="A86" s="15"/>
      <c r="B86" s="16"/>
      <c r="C86" s="36"/>
      <c r="D86" s="36"/>
      <c r="E86" s="36"/>
      <c r="F86" s="36"/>
      <c r="G86" s="36"/>
      <c r="H86" s="36"/>
      <c r="I86" s="36"/>
      <c r="J86" s="2"/>
      <c r="K86" s="2"/>
      <c r="L86" s="2"/>
    </row>
    <row x14ac:dyDescent="0.25" r="87" customHeight="1" ht="17.25">
      <c r="A87" s="21" t="s">
        <v>3270</v>
      </c>
      <c r="B87" s="338"/>
      <c r="C87" s="23">
        <f>SUM(C85:C86)</f>
      </c>
      <c r="D87" s="23">
        <f>SUM(D85:D86)</f>
      </c>
      <c r="E87" s="23">
        <f>SUM(E85:E86)</f>
      </c>
      <c r="F87" s="23">
        <f>SUM(F85:F86)</f>
      </c>
      <c r="G87" s="23">
        <f>SUM(G85:G86)</f>
      </c>
      <c r="H87" s="23">
        <f>SUM(H85:H86)</f>
      </c>
      <c r="I87" s="49">
        <f>SUM(I85:I86)</f>
      </c>
      <c r="J87" s="2"/>
      <c r="K87" s="2"/>
      <c r="L87" s="2"/>
    </row>
    <row x14ac:dyDescent="0.25" r="88" customHeight="1" ht="17.25">
      <c r="A88" s="15"/>
      <c r="B88" s="16"/>
      <c r="C88" s="36"/>
      <c r="D88" s="36"/>
      <c r="E88" s="36"/>
      <c r="F88" s="36"/>
      <c r="G88" s="36"/>
      <c r="H88" s="36"/>
      <c r="I88" s="36"/>
      <c r="J88" s="2"/>
      <c r="K88" s="2"/>
      <c r="L88" s="2"/>
    </row>
    <row x14ac:dyDescent="0.25" r="89" customHeight="1" ht="17.25">
      <c r="A89" s="21" t="s">
        <v>3271</v>
      </c>
      <c r="B89" s="338"/>
      <c r="C89" s="23">
        <f>SUM(C87:C88)</f>
      </c>
      <c r="D89" s="23">
        <f>SUM(D87:D88)</f>
      </c>
      <c r="E89" s="23">
        <f>SUM(E87:E88)</f>
      </c>
      <c r="F89" s="23">
        <f>SUM(F87:F88)</f>
      </c>
      <c r="G89" s="23">
        <f>SUM(G87:G88)</f>
      </c>
      <c r="H89" s="23">
        <f>SUM(H87:H88)</f>
      </c>
      <c r="I89" s="49">
        <f>SUM(I87:I88)</f>
      </c>
      <c r="J89" s="2"/>
      <c r="K89" s="2"/>
      <c r="L89" s="2"/>
    </row>
    <row x14ac:dyDescent="0.25" r="90" customHeight="1" ht="17.25">
      <c r="A90" s="15"/>
      <c r="B90" s="16"/>
      <c r="C90" s="36"/>
      <c r="D90" s="36"/>
      <c r="E90" s="36"/>
      <c r="F90" s="36"/>
      <c r="G90" s="36"/>
      <c r="H90" s="36"/>
      <c r="I90" s="36"/>
      <c r="J90" s="2"/>
      <c r="K90" s="2"/>
      <c r="L90" s="2"/>
    </row>
    <row x14ac:dyDescent="0.25" r="91" customHeight="1" ht="17.25">
      <c r="A91" s="21" t="s">
        <v>3273</v>
      </c>
      <c r="B91" s="338"/>
      <c r="C91" s="23">
        <f>SUM(C89:C90)</f>
      </c>
      <c r="D91" s="23">
        <f>SUM(D89:D90)</f>
      </c>
      <c r="E91" s="23">
        <f>SUM(E89:E90)</f>
      </c>
      <c r="F91" s="23">
        <f>SUM(F89:F90)</f>
      </c>
      <c r="G91" s="23">
        <f>SUM(G89:G90)</f>
      </c>
      <c r="H91" s="23">
        <f>SUM(H89:H90)</f>
      </c>
      <c r="I91" s="49">
        <f>SUM(I89:I90)</f>
      </c>
      <c r="J91" s="2"/>
      <c r="K91" s="2"/>
      <c r="L91" s="2"/>
    </row>
    <row x14ac:dyDescent="0.25" r="92" customHeight="1" ht="17.25">
      <c r="A92" s="15">
        <v>44295</v>
      </c>
      <c r="B92" s="16" t="s">
        <v>14</v>
      </c>
      <c r="C92" s="17">
        <v>-15</v>
      </c>
      <c r="D92" s="36"/>
      <c r="E92" s="36"/>
      <c r="F92" s="36"/>
      <c r="G92" s="17">
        <v>-15</v>
      </c>
      <c r="H92" s="36"/>
      <c r="I92" s="36"/>
      <c r="J92" s="2"/>
      <c r="K92" s="2"/>
      <c r="L92" s="2"/>
    </row>
    <row x14ac:dyDescent="0.25" r="93" customHeight="1" ht="17.25">
      <c r="A93" s="200">
        <v>44295</v>
      </c>
      <c r="B93" s="201" t="s">
        <v>17</v>
      </c>
      <c r="C93" s="194">
        <v>-6</v>
      </c>
      <c r="D93" s="202"/>
      <c r="E93" s="202"/>
      <c r="F93" s="202"/>
      <c r="G93" s="202"/>
      <c r="H93" s="202"/>
      <c r="I93" s="202"/>
      <c r="J93" s="32" t="s">
        <v>18</v>
      </c>
      <c r="K93" s="2"/>
      <c r="L93" s="2"/>
    </row>
    <row x14ac:dyDescent="0.25" r="94" customHeight="1" ht="17.25">
      <c r="A94" s="62" t="s">
        <v>4019</v>
      </c>
      <c r="B94" s="718"/>
      <c r="C94" s="80">
        <f>SUM(C91:C93)</f>
      </c>
      <c r="D94" s="81">
        <f>SUM(D91:D93)</f>
      </c>
      <c r="E94" s="81">
        <f>SUM(E91:E93)</f>
      </c>
      <c r="F94" s="81">
        <f>SUM(F91:F93)</f>
      </c>
      <c r="G94" s="80">
        <f>SUM(G91:G93)</f>
      </c>
      <c r="H94" s="81">
        <f>SUM(H91:H93)</f>
      </c>
      <c r="I94" s="49">
        <f>SUM(I91:I93)</f>
      </c>
      <c r="J94" s="143" t="s">
        <v>285</v>
      </c>
      <c r="K94" s="2"/>
      <c r="L94" s="2"/>
    </row>
    <row x14ac:dyDescent="0.25" r="95" customHeight="1" ht="17.25">
      <c r="A95" s="37"/>
      <c r="B95" s="83"/>
      <c r="C95" s="3"/>
      <c r="D95" s="3"/>
      <c r="E95" s="3"/>
      <c r="F95" s="3"/>
      <c r="G95" s="3"/>
      <c r="H95" s="3"/>
      <c r="I95" s="3"/>
      <c r="J95" s="2"/>
      <c r="K95" s="2"/>
      <c r="L95" s="2"/>
    </row>
    <row x14ac:dyDescent="0.25" r="96" customHeight="1" ht="17.25">
      <c r="A96" s="37"/>
      <c r="B96" s="83"/>
      <c r="C96" s="719" t="s">
        <v>368</v>
      </c>
      <c r="D96" s="267" t="s">
        <v>7</v>
      </c>
      <c r="E96" s="267" t="s">
        <v>9</v>
      </c>
      <c r="F96" s="267" t="s">
        <v>8</v>
      </c>
      <c r="G96" s="267" t="s">
        <v>10</v>
      </c>
      <c r="H96" s="267" t="s">
        <v>428</v>
      </c>
      <c r="I96" s="234" t="s">
        <v>4345</v>
      </c>
      <c r="J96" s="2"/>
      <c r="K96" s="2"/>
      <c r="L96" s="2"/>
    </row>
    <row x14ac:dyDescent="0.25" r="97" customHeight="1" ht="17.25">
      <c r="A97" s="38" t="s">
        <v>4336</v>
      </c>
      <c r="B97" s="83"/>
      <c r="C97" s="3"/>
      <c r="D97" s="3"/>
      <c r="E97" s="3"/>
      <c r="F97" s="3"/>
      <c r="G97" s="3"/>
      <c r="H97" s="3"/>
      <c r="I97" s="3"/>
      <c r="J97" s="2"/>
      <c r="K97" s="2"/>
      <c r="L97" s="2"/>
    </row>
    <row x14ac:dyDescent="0.25" r="98" customHeight="1" ht="17.25">
      <c r="A98" s="38" t="s">
        <v>4337</v>
      </c>
      <c r="B98" s="83"/>
      <c r="C98" s="3"/>
      <c r="D98" s="3"/>
      <c r="E98" s="3"/>
      <c r="F98" s="3"/>
      <c r="G98" s="3"/>
      <c r="H98" s="3"/>
      <c r="I98" s="3"/>
      <c r="J98" s="2"/>
      <c r="K98" s="2"/>
      <c r="L98" s="2"/>
    </row>
    <row x14ac:dyDescent="0.25" r="99" customHeight="1" ht="17.25">
      <c r="A99" s="37"/>
      <c r="B99" s="83"/>
      <c r="C99" s="3"/>
      <c r="D99" s="3"/>
      <c r="E99" s="3"/>
      <c r="F99" s="3"/>
      <c r="G99" s="3"/>
      <c r="H99" s="3"/>
      <c r="I99" s="3"/>
      <c r="J99" s="2"/>
      <c r="K99" s="2"/>
      <c r="L99" s="2"/>
    </row>
    <row x14ac:dyDescent="0.25" r="100" customHeight="1" ht="17.25">
      <c r="A100" s="452" t="s">
        <v>4338</v>
      </c>
      <c r="B100" s="453"/>
      <c r="C100" s="720"/>
      <c r="D100" s="720"/>
      <c r="E100" s="3"/>
      <c r="F100" s="3"/>
      <c r="G100" s="3"/>
      <c r="H100" s="3"/>
      <c r="I100" s="3"/>
      <c r="J100" s="2"/>
      <c r="K100" s="2"/>
      <c r="L100" s="2"/>
    </row>
    <row x14ac:dyDescent="0.25" r="101" customHeight="1" ht="17.25">
      <c r="A101" s="452" t="s">
        <v>4339</v>
      </c>
      <c r="B101" s="453"/>
      <c r="C101" s="720"/>
      <c r="D101" s="720"/>
      <c r="E101" s="3"/>
      <c r="F101" s="3"/>
      <c r="G101" s="3"/>
      <c r="H101" s="3"/>
      <c r="I101" s="3"/>
      <c r="J101" s="2"/>
      <c r="K101" s="2"/>
      <c r="L101" s="2"/>
    </row>
    <row x14ac:dyDescent="0.25" r="102" customHeight="1" ht="17.25">
      <c r="A102" s="452" t="s">
        <v>4340</v>
      </c>
      <c r="B102" s="453"/>
      <c r="C102" s="720"/>
      <c r="D102" s="720"/>
      <c r="E102" s="3"/>
      <c r="F102" s="3"/>
      <c r="G102" s="3"/>
      <c r="H102" s="3"/>
      <c r="I102" s="3"/>
      <c r="J102" s="2"/>
      <c r="K102" s="2"/>
      <c r="L102" s="2"/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62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18.862142857142857" customWidth="1" bestFit="1"/>
    <col min="3" max="3" style="116" width="8.576428571428572" customWidth="1" bestFit="1"/>
    <col min="4" max="4" style="116" width="9.005" customWidth="1" bestFit="1"/>
    <col min="5" max="5" style="41" width="9.290714285714287" customWidth="1" bestFit="1"/>
    <col min="6" max="6" style="41" width="9.290714285714287" customWidth="1" bestFit="1"/>
    <col min="7" max="7" style="41" width="9.290714285714287" customWidth="1" bestFit="1"/>
    <col min="8" max="8" style="41" width="12.576428571428572" customWidth="1" bestFit="1"/>
    <col min="9" max="9" style="41" width="12.147857142857141" customWidth="1" bestFit="1"/>
    <col min="10" max="10" style="40" width="12.719285714285713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2"/>
      <c r="K1" s="2"/>
      <c r="L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2"/>
      <c r="K2" s="2"/>
      <c r="L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2"/>
      <c r="K3" s="2"/>
      <c r="L3" s="2"/>
    </row>
    <row x14ac:dyDescent="0.25" r="4" customHeight="1" ht="17.25">
      <c r="A4" s="1" t="s">
        <v>4326</v>
      </c>
      <c r="B4" s="4"/>
      <c r="C4" s="3"/>
      <c r="D4" s="3"/>
      <c r="E4" s="3"/>
      <c r="F4" s="3"/>
      <c r="G4" s="3"/>
      <c r="H4" s="3"/>
      <c r="I4" s="3"/>
      <c r="J4" s="2"/>
      <c r="K4" s="2"/>
      <c r="L4" s="2"/>
    </row>
    <row x14ac:dyDescent="0.25" r="5" customHeight="1" ht="17.25">
      <c r="A5" s="1"/>
      <c r="B5" s="4"/>
      <c r="C5" s="3"/>
      <c r="D5" s="3"/>
      <c r="E5" s="3"/>
      <c r="F5" s="3"/>
      <c r="G5" s="3"/>
      <c r="H5" s="3"/>
      <c r="I5" s="3"/>
      <c r="J5" s="2"/>
      <c r="K5" s="2"/>
      <c r="L5" s="2"/>
    </row>
    <row x14ac:dyDescent="0.25" r="6" customHeight="1" ht="17.25">
      <c r="A6" s="333"/>
      <c r="B6" s="311"/>
      <c r="C6" s="137">
        <v>4500</v>
      </c>
      <c r="D6" s="137">
        <v>3540</v>
      </c>
      <c r="E6" s="11">
        <v>8000</v>
      </c>
      <c r="F6" s="11"/>
      <c r="G6" s="11"/>
      <c r="H6" s="11">
        <v>6700</v>
      </c>
      <c r="I6" s="11">
        <v>5250</v>
      </c>
      <c r="J6" s="2"/>
      <c r="K6" s="2"/>
      <c r="L6" s="2"/>
    </row>
    <row x14ac:dyDescent="0.25" r="7" customHeight="1" ht="17.25">
      <c r="A7" s="12" t="s">
        <v>4</v>
      </c>
      <c r="B7" s="273" t="s">
        <v>5</v>
      </c>
      <c r="C7" s="267" t="s">
        <v>4327</v>
      </c>
      <c r="D7" s="267" t="s">
        <v>4328</v>
      </c>
      <c r="E7" s="267" t="s">
        <v>843</v>
      </c>
      <c r="F7" s="267" t="s">
        <v>841</v>
      </c>
      <c r="G7" s="267" t="s">
        <v>1074</v>
      </c>
      <c r="H7" s="267" t="s">
        <v>175</v>
      </c>
      <c r="I7" s="267" t="s">
        <v>1726</v>
      </c>
      <c r="J7" s="2"/>
      <c r="K7" s="2"/>
      <c r="L7" s="2"/>
    </row>
    <row x14ac:dyDescent="0.25" r="8" customHeight="1" ht="17.25">
      <c r="A8" s="709">
        <v>43589</v>
      </c>
      <c r="B8" s="710" t="s">
        <v>4329</v>
      </c>
      <c r="C8" s="711">
        <v>20</v>
      </c>
      <c r="D8" s="711">
        <v>36</v>
      </c>
      <c r="E8" s="712"/>
      <c r="F8" s="712"/>
      <c r="G8" s="712"/>
      <c r="H8" s="712"/>
      <c r="I8" s="712"/>
      <c r="J8" s="2"/>
      <c r="K8" s="2"/>
      <c r="L8" s="2"/>
    </row>
    <row x14ac:dyDescent="0.25" r="9" customHeight="1" ht="17.25">
      <c r="A9" s="713">
        <v>43923</v>
      </c>
      <c r="B9" s="714" t="s">
        <v>4330</v>
      </c>
      <c r="C9" s="715"/>
      <c r="D9" s="715"/>
      <c r="E9" s="716">
        <v>56</v>
      </c>
      <c r="F9" s="715"/>
      <c r="G9" s="715"/>
      <c r="H9" s="716">
        <v>166</v>
      </c>
      <c r="I9" s="716">
        <v>69</v>
      </c>
      <c r="J9" s="2"/>
      <c r="K9" s="2"/>
      <c r="L9" s="2"/>
    </row>
    <row x14ac:dyDescent="0.25" r="10" customHeight="1" ht="17.25">
      <c r="A10" s="21" t="s">
        <v>1127</v>
      </c>
      <c r="B10" s="338"/>
      <c r="C10" s="23">
        <v>20</v>
      </c>
      <c r="D10" s="23">
        <v>36</v>
      </c>
      <c r="E10" s="23">
        <v>56</v>
      </c>
      <c r="F10" s="112"/>
      <c r="G10" s="112"/>
      <c r="H10" s="23">
        <v>166</v>
      </c>
      <c r="I10" s="23">
        <v>69</v>
      </c>
      <c r="J10" s="7" t="s">
        <v>4331</v>
      </c>
      <c r="K10" s="7"/>
      <c r="L10" s="7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2"/>
      <c r="K11" s="2"/>
      <c r="L11" s="2"/>
    </row>
    <row x14ac:dyDescent="0.25" r="12" customHeight="1" ht="17.25">
      <c r="A12" s="21" t="s">
        <v>1133</v>
      </c>
      <c r="B12" s="338"/>
      <c r="C12" s="23">
        <f>SUM(C10:C11)</f>
      </c>
      <c r="D12" s="23">
        <f>SUM(D10:D11)</f>
      </c>
      <c r="E12" s="23">
        <f>SUM(E10:E11)</f>
      </c>
      <c r="F12" s="112"/>
      <c r="G12" s="112"/>
      <c r="H12" s="23">
        <f>SUM(H10:H11)</f>
      </c>
      <c r="I12" s="23">
        <f>SUM(I10:I11)</f>
      </c>
      <c r="J12" s="2"/>
      <c r="K12" s="2"/>
      <c r="L12" s="2"/>
    </row>
    <row x14ac:dyDescent="0.25" r="13" customHeight="1" ht="17.25">
      <c r="A13" s="15"/>
      <c r="B13" s="16"/>
      <c r="C13" s="36"/>
      <c r="D13" s="36"/>
      <c r="E13" s="36"/>
      <c r="F13" s="36"/>
      <c r="G13" s="36"/>
      <c r="H13" s="36"/>
      <c r="I13" s="36"/>
      <c r="J13" s="2"/>
      <c r="K13" s="2"/>
      <c r="L13" s="2"/>
    </row>
    <row x14ac:dyDescent="0.25" r="14" customHeight="1" ht="17.25">
      <c r="A14" s="21" t="s">
        <v>1134</v>
      </c>
      <c r="B14" s="338"/>
      <c r="C14" s="23">
        <f>SUM(C12:C13)</f>
      </c>
      <c r="D14" s="23">
        <f>SUM(D12:D13)</f>
      </c>
      <c r="E14" s="23">
        <f>SUM(E12:E13)</f>
      </c>
      <c r="F14" s="112"/>
      <c r="G14" s="112"/>
      <c r="H14" s="23">
        <f>SUM(H12:H13)</f>
      </c>
      <c r="I14" s="23">
        <f>SUM(I12:I13)</f>
      </c>
      <c r="J14" s="2"/>
      <c r="K14" s="2"/>
      <c r="L14" s="2"/>
    </row>
    <row x14ac:dyDescent="0.25" r="15" customHeight="1" ht="17.25">
      <c r="A15" s="15">
        <v>44141</v>
      </c>
      <c r="B15" s="16" t="s">
        <v>14</v>
      </c>
      <c r="C15" s="36"/>
      <c r="D15" s="36"/>
      <c r="E15" s="17">
        <v>-28</v>
      </c>
      <c r="F15" s="36"/>
      <c r="G15" s="36"/>
      <c r="H15" s="17">
        <v>-40</v>
      </c>
      <c r="I15" s="17">
        <v>-21</v>
      </c>
      <c r="J15" s="2"/>
      <c r="K15" s="2"/>
      <c r="L15" s="2"/>
    </row>
    <row x14ac:dyDescent="0.25" r="16" customHeight="1" ht="17.25">
      <c r="A16" s="21" t="s">
        <v>1148</v>
      </c>
      <c r="B16" s="338"/>
      <c r="C16" s="23">
        <f>SUM(C14:C15)</f>
      </c>
      <c r="D16" s="23">
        <f>SUM(D14:D15)</f>
      </c>
      <c r="E16" s="23">
        <f>SUM(E14:E15)</f>
      </c>
      <c r="F16" s="112"/>
      <c r="G16" s="112"/>
      <c r="H16" s="23">
        <f>SUM(H14:H15)</f>
      </c>
      <c r="I16" s="23">
        <f>SUM(I14:I15)</f>
      </c>
      <c r="J16" s="2"/>
      <c r="K16" s="2"/>
      <c r="L16" s="2"/>
    </row>
    <row x14ac:dyDescent="0.25" r="17" customHeight="1" ht="17.25">
      <c r="A17" s="15">
        <v>43897</v>
      </c>
      <c r="B17" s="16" t="s">
        <v>14</v>
      </c>
      <c r="C17" s="36"/>
      <c r="D17" s="36"/>
      <c r="E17" s="36"/>
      <c r="F17" s="36"/>
      <c r="G17" s="36"/>
      <c r="H17" s="17">
        <v>-44</v>
      </c>
      <c r="I17" s="17">
        <v>-40</v>
      </c>
      <c r="J17" s="2"/>
      <c r="K17" s="2"/>
      <c r="L17" s="2"/>
    </row>
    <row x14ac:dyDescent="0.25" r="18" customHeight="1" ht="17.25">
      <c r="A18" s="21" t="s">
        <v>978</v>
      </c>
      <c r="B18" s="338"/>
      <c r="C18" s="23">
        <f>SUM(C16:C17)</f>
      </c>
      <c r="D18" s="23">
        <f>SUM(D16:D17)</f>
      </c>
      <c r="E18" s="23">
        <f>SUM(E16:E17)</f>
      </c>
      <c r="F18" s="112"/>
      <c r="G18" s="112"/>
      <c r="H18" s="23">
        <f>SUM(H16:H17)</f>
      </c>
      <c r="I18" s="23">
        <f>SUM(I16:I17)</f>
      </c>
      <c r="J18" s="2"/>
      <c r="K18" s="2"/>
      <c r="L18" s="2"/>
    </row>
    <row x14ac:dyDescent="0.25" r="19" customHeight="1" ht="17.25">
      <c r="A19" s="15" t="s">
        <v>1153</v>
      </c>
      <c r="B19" s="16" t="s">
        <v>14</v>
      </c>
      <c r="C19" s="36"/>
      <c r="D19" s="36"/>
      <c r="E19" s="17">
        <v>-28</v>
      </c>
      <c r="F19" s="36"/>
      <c r="G19" s="36"/>
      <c r="H19" s="17">
        <v>-30</v>
      </c>
      <c r="I19" s="17">
        <v>-2</v>
      </c>
      <c r="J19" s="2"/>
      <c r="K19" s="2"/>
      <c r="L19" s="2"/>
    </row>
    <row x14ac:dyDescent="0.25" r="20" customHeight="1" ht="17.25">
      <c r="A20" s="21" t="s">
        <v>985</v>
      </c>
      <c r="B20" s="338"/>
      <c r="C20" s="23">
        <f>SUM(C18:C19)</f>
      </c>
      <c r="D20" s="23">
        <f>SUM(D18:D19)</f>
      </c>
      <c r="E20" s="23">
        <f>SUM(E18:E19)</f>
      </c>
      <c r="F20" s="112"/>
      <c r="G20" s="112"/>
      <c r="H20" s="23">
        <f>SUM(H18:H19)</f>
      </c>
      <c r="I20" s="23">
        <f>SUM(I18:I19)</f>
      </c>
      <c r="J20" s="2"/>
      <c r="K20" s="2"/>
      <c r="L20" s="2"/>
    </row>
    <row x14ac:dyDescent="0.25" r="21" customHeight="1" ht="17.25">
      <c r="A21" s="221"/>
      <c r="B21" s="155"/>
      <c r="C21" s="325"/>
      <c r="D21" s="325"/>
      <c r="E21" s="325"/>
      <c r="F21" s="325"/>
      <c r="G21" s="325"/>
      <c r="H21" s="325"/>
      <c r="I21" s="325"/>
      <c r="J21" s="2"/>
      <c r="K21" s="2"/>
      <c r="L21" s="2"/>
    </row>
    <row x14ac:dyDescent="0.25" r="22" customHeight="1" ht="17.25">
      <c r="A22" s="21" t="s">
        <v>635</v>
      </c>
      <c r="B22" s="338"/>
      <c r="C22" s="23">
        <f>SUM(C20:C21)</f>
      </c>
      <c r="D22" s="23">
        <f>SUM(D20:D21)</f>
      </c>
      <c r="E22" s="23">
        <f>SUM(E20:E21)</f>
      </c>
      <c r="F22" s="112"/>
      <c r="G22" s="112"/>
      <c r="H22" s="23">
        <f>SUM(H20:H21)</f>
      </c>
      <c r="I22" s="23">
        <f>SUM(I20:I21)</f>
      </c>
      <c r="J22" s="2"/>
      <c r="K22" s="2"/>
      <c r="L22" s="2"/>
    </row>
    <row x14ac:dyDescent="0.25" r="23" customHeight="1" ht="17.25">
      <c r="A23" s="117">
        <v>43871</v>
      </c>
      <c r="B23" s="118" t="s">
        <v>14</v>
      </c>
      <c r="C23" s="17">
        <v>-2</v>
      </c>
      <c r="D23" s="36"/>
      <c r="E23" s="17">
        <v>-1</v>
      </c>
      <c r="F23" s="36"/>
      <c r="G23" s="36"/>
      <c r="H23" s="17">
        <v>-9</v>
      </c>
      <c r="I23" s="17">
        <v>-2</v>
      </c>
      <c r="J23" s="2"/>
      <c r="K23" s="2"/>
      <c r="L23" s="2"/>
    </row>
    <row x14ac:dyDescent="0.25" r="24" customHeight="1" ht="17.25">
      <c r="A24" s="117" t="s">
        <v>1010</v>
      </c>
      <c r="B24" s="118" t="s">
        <v>14</v>
      </c>
      <c r="C24" s="17">
        <v>-6</v>
      </c>
      <c r="D24" s="36"/>
      <c r="E24" s="36"/>
      <c r="F24" s="36"/>
      <c r="G24" s="36"/>
      <c r="H24" s="36"/>
      <c r="I24" s="36"/>
      <c r="J24" s="2"/>
      <c r="K24" s="2"/>
      <c r="L24" s="2"/>
    </row>
    <row x14ac:dyDescent="0.25" r="25" customHeight="1" ht="17.25">
      <c r="A25" s="117" t="s">
        <v>4332</v>
      </c>
      <c r="B25" s="118" t="s">
        <v>14</v>
      </c>
      <c r="C25" s="17">
        <v>-6</v>
      </c>
      <c r="D25" s="36"/>
      <c r="E25" s="36"/>
      <c r="F25" s="17">
        <v>-2</v>
      </c>
      <c r="G25" s="17">
        <v>-3</v>
      </c>
      <c r="H25" s="17">
        <v>-1</v>
      </c>
      <c r="I25" s="36"/>
      <c r="J25" s="2"/>
      <c r="K25" s="2"/>
      <c r="L25" s="2"/>
    </row>
    <row x14ac:dyDescent="0.25" r="26" customHeight="1" ht="17.25">
      <c r="A26" s="21" t="s">
        <v>636</v>
      </c>
      <c r="B26" s="338"/>
      <c r="C26" s="23">
        <f>SUM(C22:C25)</f>
      </c>
      <c r="D26" s="23">
        <f>SUM(D22:D25)</f>
      </c>
      <c r="E26" s="49">
        <f>SUM(E22:E25)</f>
      </c>
      <c r="F26" s="49">
        <f>SUM(F22:F25)</f>
      </c>
      <c r="G26" s="49">
        <f>SUM(G22:G25)</f>
      </c>
      <c r="H26" s="23">
        <f>SUM(H22:H25)</f>
      </c>
      <c r="I26" s="23">
        <f>SUM(I22:I25)</f>
      </c>
      <c r="J26" s="2"/>
      <c r="K26" s="2"/>
      <c r="L26" s="2"/>
    </row>
    <row x14ac:dyDescent="0.25" r="27" customHeight="1" ht="17.25">
      <c r="A27" s="117"/>
      <c r="B27" s="118"/>
      <c r="C27" s="36"/>
      <c r="D27" s="36"/>
      <c r="E27" s="36"/>
      <c r="F27" s="36"/>
      <c r="G27" s="36"/>
      <c r="H27" s="36"/>
      <c r="I27" s="36"/>
      <c r="J27" s="2"/>
      <c r="K27" s="2"/>
      <c r="L27" s="2"/>
    </row>
    <row x14ac:dyDescent="0.25" r="28" customHeight="1" ht="17.25">
      <c r="A28" s="21" t="s">
        <v>638</v>
      </c>
      <c r="B28" s="338"/>
      <c r="C28" s="23">
        <f>SUM(C26:C27)</f>
      </c>
      <c r="D28" s="23">
        <f>SUM(D26:D27)</f>
      </c>
      <c r="E28" s="49">
        <f>SUM(E26:E27)</f>
      </c>
      <c r="F28" s="49">
        <f>SUM(F26:F27)</f>
      </c>
      <c r="G28" s="49">
        <f>SUM(G26:G27)</f>
      </c>
      <c r="H28" s="23">
        <f>SUM(H26:H27)</f>
      </c>
      <c r="I28" s="23">
        <f>SUM(I26:I27)</f>
      </c>
      <c r="J28" s="2"/>
      <c r="K28" s="2"/>
      <c r="L28" s="2"/>
    </row>
    <row x14ac:dyDescent="0.25" r="29" customHeight="1" ht="17.25">
      <c r="A29" s="15"/>
      <c r="B29" s="16"/>
      <c r="C29" s="36"/>
      <c r="D29" s="36"/>
      <c r="E29" s="36"/>
      <c r="F29" s="36"/>
      <c r="G29" s="36"/>
      <c r="H29" s="36"/>
      <c r="I29" s="36"/>
      <c r="J29" s="4"/>
      <c r="K29" s="2"/>
      <c r="L29" s="2"/>
    </row>
    <row x14ac:dyDescent="0.25" r="30" customHeight="1" ht="17.25">
      <c r="A30" s="21" t="s">
        <v>639</v>
      </c>
      <c r="B30" s="338"/>
      <c r="C30" s="23">
        <f>SUM(C28:C29)</f>
      </c>
      <c r="D30" s="23">
        <f>SUM(D28:D29)</f>
      </c>
      <c r="E30" s="49">
        <f>SUM(E28:E29)</f>
      </c>
      <c r="F30" s="49">
        <f>SUM(F28:F29)</f>
      </c>
      <c r="G30" s="49">
        <f>SUM(G28:G29)</f>
      </c>
      <c r="H30" s="23">
        <f>SUM(H28:H29)</f>
      </c>
      <c r="I30" s="23">
        <f>SUM(I28:I29)</f>
      </c>
      <c r="J30" s="2"/>
      <c r="K30" s="2"/>
      <c r="L30" s="2"/>
    </row>
    <row x14ac:dyDescent="0.25" r="31" customHeight="1" ht="17.25">
      <c r="A31" s="15" t="s">
        <v>1044</v>
      </c>
      <c r="B31" s="16" t="s">
        <v>14</v>
      </c>
      <c r="C31" s="36"/>
      <c r="D31" s="17">
        <v>-4</v>
      </c>
      <c r="E31" s="36"/>
      <c r="F31" s="36"/>
      <c r="G31" s="36"/>
      <c r="H31" s="36"/>
      <c r="I31" s="36"/>
      <c r="J31" s="4" t="s">
        <v>4333</v>
      </c>
      <c r="K31" s="2"/>
      <c r="L31" s="2"/>
    </row>
    <row x14ac:dyDescent="0.25" r="32" customHeight="1" ht="17.25">
      <c r="A32" s="15" t="s">
        <v>4334</v>
      </c>
      <c r="B32" s="16" t="s">
        <v>14</v>
      </c>
      <c r="C32" s="17">
        <v>-1</v>
      </c>
      <c r="D32" s="36"/>
      <c r="E32" s="36"/>
      <c r="F32" s="36"/>
      <c r="G32" s="36"/>
      <c r="H32" s="36"/>
      <c r="I32" s="36"/>
      <c r="J32" s="4"/>
      <c r="K32" s="2"/>
      <c r="L32" s="2"/>
    </row>
    <row x14ac:dyDescent="0.25" r="33" customHeight="1" ht="17.25">
      <c r="A33" s="21" t="s">
        <v>640</v>
      </c>
      <c r="B33" s="338"/>
      <c r="C33" s="23">
        <f>SUM(C30:C32)</f>
      </c>
      <c r="D33" s="23">
        <f>SUM(D30:D32)</f>
      </c>
      <c r="E33" s="49">
        <f>SUM(E30:E32)</f>
      </c>
      <c r="F33" s="49">
        <f>SUM(F30:F32)</f>
      </c>
      <c r="G33" s="49">
        <f>SUM(G30:G32)</f>
      </c>
      <c r="H33" s="23">
        <f>SUM(H30:H32)</f>
      </c>
      <c r="I33" s="23">
        <f>SUM(I30:I32)</f>
      </c>
      <c r="J33" s="2"/>
      <c r="K33" s="2"/>
      <c r="L33" s="2"/>
    </row>
    <row x14ac:dyDescent="0.25" r="34" customHeight="1" ht="17.25">
      <c r="A34" s="117">
        <v>44198</v>
      </c>
      <c r="B34" s="118" t="s">
        <v>14</v>
      </c>
      <c r="C34" s="36"/>
      <c r="D34" s="17">
        <v>-5</v>
      </c>
      <c r="E34" s="36"/>
      <c r="F34" s="36"/>
      <c r="G34" s="36"/>
      <c r="H34" s="36"/>
      <c r="I34" s="36"/>
      <c r="J34" s="4" t="s">
        <v>76</v>
      </c>
      <c r="K34" s="2"/>
      <c r="L34" s="2"/>
    </row>
    <row x14ac:dyDescent="0.25" r="35" customHeight="1" ht="17.25">
      <c r="A35" s="117">
        <v>44349</v>
      </c>
      <c r="B35" s="118" t="s">
        <v>14</v>
      </c>
      <c r="C35" s="36"/>
      <c r="D35" s="17">
        <v>-2</v>
      </c>
      <c r="E35" s="36"/>
      <c r="F35" s="36"/>
      <c r="G35" s="36"/>
      <c r="H35" s="36"/>
      <c r="I35" s="36"/>
      <c r="J35" s="4" t="s">
        <v>76</v>
      </c>
      <c r="K35" s="2"/>
      <c r="L35" s="2"/>
    </row>
    <row x14ac:dyDescent="0.25" r="36" customHeight="1" ht="17.25">
      <c r="A36" s="21" t="s">
        <v>1050</v>
      </c>
      <c r="B36" s="338"/>
      <c r="C36" s="23">
        <f>SUM(C33:C35)</f>
      </c>
      <c r="D36" s="23">
        <f>SUM(D33:D35)</f>
      </c>
      <c r="E36" s="49">
        <f>SUM(E33:E35)</f>
      </c>
      <c r="F36" s="49">
        <f>SUM(F33:F35)</f>
      </c>
      <c r="G36" s="49">
        <f>SUM(G33:G35)</f>
      </c>
      <c r="H36" s="23">
        <f>SUM(H33:H35)</f>
      </c>
      <c r="I36" s="23">
        <f>SUM(I33:I35)</f>
      </c>
      <c r="J36" s="2"/>
      <c r="K36" s="2"/>
      <c r="L36" s="2"/>
    </row>
    <row x14ac:dyDescent="0.25" r="37" customHeight="1" ht="17.25">
      <c r="A37" s="353">
        <v>44199</v>
      </c>
      <c r="B37" s="717" t="s">
        <v>468</v>
      </c>
      <c r="C37" s="251"/>
      <c r="D37" s="251"/>
      <c r="E37" s="251"/>
      <c r="F37" s="251"/>
      <c r="G37" s="251"/>
      <c r="H37" s="250">
        <v>-42</v>
      </c>
      <c r="I37" s="250">
        <v>-4</v>
      </c>
      <c r="J37" s="311" t="s">
        <v>18</v>
      </c>
      <c r="K37" s="2"/>
      <c r="L37" s="2"/>
    </row>
    <row x14ac:dyDescent="0.25" r="38" customHeight="1" ht="17.25">
      <c r="A38" s="15">
        <v>44533</v>
      </c>
      <c r="B38" s="16" t="s">
        <v>14</v>
      </c>
      <c r="C38" s="17">
        <v>-2</v>
      </c>
      <c r="D38" s="17">
        <v>-2</v>
      </c>
      <c r="E38" s="36"/>
      <c r="F38" s="36"/>
      <c r="G38" s="36"/>
      <c r="H38" s="36"/>
      <c r="I38" s="36"/>
      <c r="J38" s="4" t="s">
        <v>4335</v>
      </c>
      <c r="K38" s="2"/>
      <c r="L38" s="2"/>
    </row>
    <row x14ac:dyDescent="0.25" r="39" customHeight="1" ht="17.25">
      <c r="A39" s="117" t="s">
        <v>1363</v>
      </c>
      <c r="B39" s="118" t="s">
        <v>14</v>
      </c>
      <c r="C39" s="36"/>
      <c r="D39" s="17">
        <v>-1</v>
      </c>
      <c r="E39" s="36"/>
      <c r="F39" s="36"/>
      <c r="G39" s="36"/>
      <c r="H39" s="36"/>
      <c r="I39" s="36"/>
      <c r="J39" s="4" t="s">
        <v>4335</v>
      </c>
      <c r="K39" s="2"/>
      <c r="L39" s="2"/>
    </row>
    <row x14ac:dyDescent="0.25" r="40" customHeight="1" ht="17.25">
      <c r="A40" s="117" t="s">
        <v>1059</v>
      </c>
      <c r="B40" s="118" t="s">
        <v>14</v>
      </c>
      <c r="C40" s="36"/>
      <c r="D40" s="17">
        <v>-5</v>
      </c>
      <c r="E40" s="36"/>
      <c r="F40" s="36"/>
      <c r="G40" s="36"/>
      <c r="H40" s="36"/>
      <c r="I40" s="36"/>
      <c r="J40" s="4" t="s">
        <v>4335</v>
      </c>
      <c r="K40" s="2"/>
      <c r="L40" s="2"/>
    </row>
    <row x14ac:dyDescent="0.25" r="41" customHeight="1" ht="17.25">
      <c r="A41" s="21" t="s">
        <v>1060</v>
      </c>
      <c r="B41" s="338"/>
      <c r="C41" s="23">
        <f>SUM(C36:C40)</f>
      </c>
      <c r="D41" s="23">
        <f>SUM(D36:D40)</f>
      </c>
      <c r="E41" s="49">
        <f>SUM(E36:E40)</f>
      </c>
      <c r="F41" s="49">
        <f>SUM(F36:F40)</f>
      </c>
      <c r="G41" s="49">
        <f>SUM(G36:G40)</f>
      </c>
      <c r="H41" s="23">
        <f>SUM(H36:H40)</f>
      </c>
      <c r="I41" s="23">
        <f>SUM(I36:I40)</f>
      </c>
      <c r="J41" s="2"/>
      <c r="K41" s="2"/>
      <c r="L41" s="2"/>
    </row>
    <row x14ac:dyDescent="0.25" r="42" customHeight="1" ht="17.25">
      <c r="A42" s="117"/>
      <c r="B42" s="118"/>
      <c r="C42" s="36"/>
      <c r="D42" s="36"/>
      <c r="E42" s="36"/>
      <c r="F42" s="36"/>
      <c r="G42" s="36"/>
      <c r="H42" s="36"/>
      <c r="I42" s="36"/>
      <c r="J42" s="2"/>
      <c r="K42" s="2"/>
      <c r="L42" s="2"/>
    </row>
    <row x14ac:dyDescent="0.25" r="43" customHeight="1" ht="17.25">
      <c r="A43" s="21" t="s">
        <v>1067</v>
      </c>
      <c r="B43" s="338"/>
      <c r="C43" s="23">
        <f>SUM(C41:C42)</f>
      </c>
      <c r="D43" s="23">
        <f>SUM(D41:D42)</f>
      </c>
      <c r="E43" s="49">
        <f>SUM(E41:E42)</f>
      </c>
      <c r="F43" s="49">
        <f>SUM(F41:F42)</f>
      </c>
      <c r="G43" s="49">
        <f>SUM(G41:G42)</f>
      </c>
      <c r="H43" s="23">
        <f>SUM(H41:H42)</f>
      </c>
      <c r="I43" s="23">
        <f>SUM(I41:I42)</f>
      </c>
      <c r="J43" s="2"/>
      <c r="K43" s="2"/>
      <c r="L43" s="2"/>
    </row>
    <row x14ac:dyDescent="0.25" r="44" customHeight="1" ht="17.25">
      <c r="A44" s="117"/>
      <c r="B44" s="118"/>
      <c r="C44" s="36"/>
      <c r="D44" s="36"/>
      <c r="E44" s="36"/>
      <c r="F44" s="36"/>
      <c r="G44" s="36"/>
      <c r="H44" s="36"/>
      <c r="I44" s="36"/>
      <c r="J44" s="2"/>
      <c r="K44" s="2"/>
      <c r="L44" s="2"/>
    </row>
    <row x14ac:dyDescent="0.25" r="45" customHeight="1" ht="17.25">
      <c r="A45" s="21" t="s">
        <v>3269</v>
      </c>
      <c r="B45" s="338"/>
      <c r="C45" s="23">
        <f>SUM(C43:C44)</f>
      </c>
      <c r="D45" s="23">
        <f>SUM(D43:D44)</f>
      </c>
      <c r="E45" s="49">
        <f>SUM(E43:E44)</f>
      </c>
      <c r="F45" s="49">
        <f>SUM(F43:F44)</f>
      </c>
      <c r="G45" s="49">
        <f>SUM(G43:G44)</f>
      </c>
      <c r="H45" s="23">
        <f>SUM(H43:H44)</f>
      </c>
      <c r="I45" s="23">
        <f>SUM(I43:I44)</f>
      </c>
      <c r="J45" s="2"/>
      <c r="K45" s="2"/>
      <c r="L45" s="2"/>
    </row>
    <row x14ac:dyDescent="0.25" r="46" customHeight="1" ht="17.25">
      <c r="A46" s="117"/>
      <c r="B46" s="118"/>
      <c r="C46" s="36"/>
      <c r="D46" s="36"/>
      <c r="E46" s="36"/>
      <c r="F46" s="36"/>
      <c r="G46" s="36"/>
      <c r="H46" s="36"/>
      <c r="I46" s="36"/>
      <c r="J46" s="2"/>
      <c r="K46" s="2"/>
      <c r="L46" s="2"/>
    </row>
    <row x14ac:dyDescent="0.25" r="47" customHeight="1" ht="17.25">
      <c r="A47" s="21" t="s">
        <v>3270</v>
      </c>
      <c r="B47" s="338"/>
      <c r="C47" s="23">
        <f>SUM(C45:C46)</f>
      </c>
      <c r="D47" s="23">
        <f>SUM(D45:D46)</f>
      </c>
      <c r="E47" s="49">
        <f>SUM(E45:E46)</f>
      </c>
      <c r="F47" s="49">
        <f>SUM(F45:F46)</f>
      </c>
      <c r="G47" s="49">
        <f>SUM(G45:G46)</f>
      </c>
      <c r="H47" s="23">
        <f>SUM(H45:H46)</f>
      </c>
      <c r="I47" s="23">
        <f>SUM(I45:I46)</f>
      </c>
      <c r="J47" s="2"/>
      <c r="K47" s="2"/>
      <c r="L47" s="2"/>
    </row>
    <row x14ac:dyDescent="0.25" r="48" customHeight="1" ht="17.25">
      <c r="A48" s="117"/>
      <c r="B48" s="118"/>
      <c r="C48" s="36"/>
      <c r="D48" s="36"/>
      <c r="E48" s="36"/>
      <c r="F48" s="36"/>
      <c r="G48" s="36"/>
      <c r="H48" s="36"/>
      <c r="I48" s="36"/>
      <c r="J48" s="2"/>
      <c r="K48" s="2"/>
      <c r="L48" s="2"/>
    </row>
    <row x14ac:dyDescent="0.25" r="49" customHeight="1" ht="17.25">
      <c r="A49" s="21" t="s">
        <v>3271</v>
      </c>
      <c r="B49" s="338"/>
      <c r="C49" s="23">
        <f>SUM(C47:C48)</f>
      </c>
      <c r="D49" s="23">
        <f>SUM(D47:D48)</f>
      </c>
      <c r="E49" s="49">
        <f>SUM(E47:E48)</f>
      </c>
      <c r="F49" s="49">
        <f>SUM(F47:F48)</f>
      </c>
      <c r="G49" s="49">
        <f>SUM(G47:G48)</f>
      </c>
      <c r="H49" s="23">
        <f>SUM(H47:H48)</f>
      </c>
      <c r="I49" s="23">
        <f>SUM(I47:I48)</f>
      </c>
      <c r="J49" s="2"/>
      <c r="K49" s="2"/>
      <c r="L49" s="2"/>
    </row>
    <row x14ac:dyDescent="0.25" r="50" customHeight="1" ht="17.25">
      <c r="A50" s="117"/>
      <c r="B50" s="118"/>
      <c r="C50" s="36"/>
      <c r="D50" s="36"/>
      <c r="E50" s="36"/>
      <c r="F50" s="36"/>
      <c r="G50" s="36"/>
      <c r="H50" s="36"/>
      <c r="I50" s="36"/>
      <c r="J50" s="2"/>
      <c r="K50" s="2"/>
      <c r="L50" s="2"/>
    </row>
    <row x14ac:dyDescent="0.25" r="51" customHeight="1" ht="17.25">
      <c r="A51" s="21" t="s">
        <v>3273</v>
      </c>
      <c r="B51" s="338"/>
      <c r="C51" s="23">
        <f>SUM(C49:C50)</f>
      </c>
      <c r="D51" s="23">
        <f>SUM(D49:D50)</f>
      </c>
      <c r="E51" s="49">
        <f>SUM(E49:E50)</f>
      </c>
      <c r="F51" s="49">
        <f>SUM(F49:F50)</f>
      </c>
      <c r="G51" s="49">
        <f>SUM(G49:G50)</f>
      </c>
      <c r="H51" s="23">
        <f>SUM(H49:H50)</f>
      </c>
      <c r="I51" s="23">
        <f>SUM(I49:I50)</f>
      </c>
      <c r="J51" s="2"/>
      <c r="K51" s="2"/>
      <c r="L51" s="2"/>
    </row>
    <row x14ac:dyDescent="0.25" r="52" customHeight="1" ht="17.25">
      <c r="A52" s="15">
        <v>44295</v>
      </c>
      <c r="B52" s="16" t="s">
        <v>14</v>
      </c>
      <c r="C52" s="36"/>
      <c r="D52" s="17">
        <v>-17</v>
      </c>
      <c r="E52" s="36"/>
      <c r="F52" s="36"/>
      <c r="G52" s="36"/>
      <c r="H52" s="36"/>
      <c r="I52" s="36"/>
      <c r="J52" s="2"/>
      <c r="K52" s="2"/>
      <c r="L52" s="2"/>
    </row>
    <row x14ac:dyDescent="0.25" r="53" customHeight="1" ht="17.25">
      <c r="A53" s="200">
        <v>44295</v>
      </c>
      <c r="B53" s="193" t="s">
        <v>17</v>
      </c>
      <c r="C53" s="194">
        <v>-3</v>
      </c>
      <c r="D53" s="202"/>
      <c r="E53" s="202"/>
      <c r="F53" s="202"/>
      <c r="G53" s="202"/>
      <c r="H53" s="202"/>
      <c r="I53" s="202"/>
      <c r="J53" s="32" t="s">
        <v>18</v>
      </c>
      <c r="K53" s="2"/>
      <c r="L53" s="2"/>
    </row>
    <row x14ac:dyDescent="0.25" r="54" customHeight="1" ht="17.25">
      <c r="A54" s="62" t="s">
        <v>4019</v>
      </c>
      <c r="B54" s="718"/>
      <c r="C54" s="80">
        <f>SUM(C51:C53)</f>
      </c>
      <c r="D54" s="80">
        <f>SUM(D51:D53)</f>
      </c>
      <c r="E54" s="49">
        <f>SUM(E51:E53)</f>
      </c>
      <c r="F54" s="49">
        <f>SUM(F51:F53)</f>
      </c>
      <c r="G54" s="49">
        <f>SUM(G51:G53)</f>
      </c>
      <c r="H54" s="81">
        <f>SUM(H51:H53)</f>
      </c>
      <c r="I54" s="81">
        <f>SUM(I51:I53)</f>
      </c>
      <c r="J54" s="143" t="s">
        <v>285</v>
      </c>
      <c r="K54" s="2"/>
      <c r="L54" s="2"/>
    </row>
    <row x14ac:dyDescent="0.25" r="55" customHeight="1" ht="17.25">
      <c r="A55" s="37"/>
      <c r="B55" s="83"/>
      <c r="C55" s="3"/>
      <c r="D55" s="3"/>
      <c r="E55" s="3"/>
      <c r="F55" s="3"/>
      <c r="G55" s="3"/>
      <c r="H55" s="3"/>
      <c r="I55" s="3"/>
      <c r="J55" s="2"/>
      <c r="K55" s="2"/>
      <c r="L55" s="2"/>
    </row>
    <row x14ac:dyDescent="0.25" r="56" customHeight="1" ht="17.25">
      <c r="A56" s="37"/>
      <c r="B56" s="83"/>
      <c r="C56" s="719" t="s">
        <v>4327</v>
      </c>
      <c r="D56" s="267" t="s">
        <v>4328</v>
      </c>
      <c r="E56" s="267" t="s">
        <v>843</v>
      </c>
      <c r="F56" s="267" t="s">
        <v>841</v>
      </c>
      <c r="G56" s="267" t="s">
        <v>1074</v>
      </c>
      <c r="H56" s="267" t="s">
        <v>175</v>
      </c>
      <c r="I56" s="267" t="s">
        <v>1726</v>
      </c>
      <c r="J56" s="2"/>
      <c r="K56" s="2"/>
      <c r="L56" s="2"/>
    </row>
    <row x14ac:dyDescent="0.25" r="57" customHeight="1" ht="17.25">
      <c r="A57" s="38" t="s">
        <v>4336</v>
      </c>
      <c r="B57" s="83"/>
      <c r="C57" s="3"/>
      <c r="D57" s="3"/>
      <c r="E57" s="3"/>
      <c r="F57" s="3"/>
      <c r="G57" s="3"/>
      <c r="H57" s="11">
        <v>185000</v>
      </c>
      <c r="I57" s="11">
        <v>145000</v>
      </c>
      <c r="J57" s="2"/>
      <c r="K57" s="2"/>
      <c r="L57" s="2"/>
    </row>
    <row x14ac:dyDescent="0.25" r="58" customHeight="1" ht="17.25">
      <c r="A58" s="38" t="s">
        <v>4337</v>
      </c>
      <c r="B58" s="83"/>
      <c r="C58" s="3"/>
      <c r="D58" s="3"/>
      <c r="E58" s="3"/>
      <c r="F58" s="3"/>
      <c r="G58" s="3"/>
      <c r="H58" s="3"/>
      <c r="I58" s="3"/>
      <c r="J58" s="2"/>
      <c r="K58" s="2"/>
      <c r="L58" s="2"/>
    </row>
    <row x14ac:dyDescent="0.25" r="59" customHeight="1" ht="17.25">
      <c r="A59" s="37"/>
      <c r="B59" s="83"/>
      <c r="C59" s="3"/>
      <c r="D59" s="3"/>
      <c r="E59" s="3"/>
      <c r="F59" s="3"/>
      <c r="G59" s="3"/>
      <c r="H59" s="3"/>
      <c r="I59" s="3"/>
      <c r="J59" s="2"/>
      <c r="K59" s="2"/>
      <c r="L59" s="2"/>
    </row>
    <row x14ac:dyDescent="0.25" r="60" customHeight="1" ht="17.25">
      <c r="A60" s="452" t="s">
        <v>4338</v>
      </c>
      <c r="B60" s="453"/>
      <c r="C60" s="720"/>
      <c r="D60" s="720"/>
      <c r="E60" s="3"/>
      <c r="F60" s="3"/>
      <c r="G60" s="3"/>
      <c r="H60" s="3"/>
      <c r="I60" s="3"/>
      <c r="J60" s="2"/>
      <c r="K60" s="2"/>
      <c r="L60" s="2"/>
    </row>
    <row x14ac:dyDescent="0.25" r="61" customHeight="1" ht="17.25">
      <c r="A61" s="452" t="s">
        <v>4339</v>
      </c>
      <c r="B61" s="453"/>
      <c r="C61" s="720"/>
      <c r="D61" s="720"/>
      <c r="E61" s="3"/>
      <c r="F61" s="3"/>
      <c r="G61" s="3"/>
      <c r="H61" s="3"/>
      <c r="I61" s="3"/>
      <c r="J61" s="2"/>
      <c r="K61" s="2"/>
      <c r="L61" s="2"/>
    </row>
    <row x14ac:dyDescent="0.25" r="62" customHeight="1" ht="17.25">
      <c r="A62" s="452" t="s">
        <v>4340</v>
      </c>
      <c r="B62" s="453"/>
      <c r="C62" s="720"/>
      <c r="D62" s="720"/>
      <c r="E62" s="3"/>
      <c r="F62" s="3"/>
      <c r="G62" s="3"/>
      <c r="H62" s="3"/>
      <c r="I62" s="3"/>
      <c r="J62" s="2"/>
      <c r="K62" s="2"/>
      <c r="L62" s="2"/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3"/>
  <sheetViews>
    <sheetView workbookViewId="0"/>
  </sheetViews>
  <sheetFormatPr defaultRowHeight="15" x14ac:dyDescent="0.25"/>
  <cols>
    <col min="1" max="1" style="115" width="13.576428571428572" customWidth="1" bestFit="1"/>
    <col min="2" max="2" style="41" width="19.719285714285714" customWidth="1" bestFit="1"/>
    <col min="3" max="3" style="41" width="9.719285714285713" customWidth="1" bestFit="1"/>
    <col min="4" max="4" style="89" width="16.005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3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x14ac:dyDescent="0.25" r="2" customHeight="1" ht="17.25">
      <c r="A2" s="1"/>
      <c r="B2" s="3"/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x14ac:dyDescent="0.25" r="3" customHeight="1" ht="17.25">
      <c r="A3" s="1" t="s">
        <v>4106</v>
      </c>
      <c r="B3" s="3"/>
      <c r="C3" s="3"/>
      <c r="D3" s="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x14ac:dyDescent="0.25" r="4" customHeight="1" ht="17.25">
      <c r="A4" s="1" t="s">
        <v>4107</v>
      </c>
      <c r="B4" s="5"/>
      <c r="C4" s="5"/>
      <c r="D4" s="5"/>
      <c r="E4" s="7"/>
      <c r="F4" s="7"/>
      <c r="G4" s="4"/>
      <c r="H4" s="4"/>
      <c r="I4" s="4"/>
      <c r="J4" s="4"/>
      <c r="K4" s="4"/>
      <c r="L4" s="4"/>
      <c r="M4" s="4"/>
      <c r="N4" s="4"/>
      <c r="O4" s="4"/>
      <c r="P4" s="4"/>
    </row>
    <row x14ac:dyDescent="0.25" r="5" customHeight="1" ht="17.25">
      <c r="A5" s="1" t="s">
        <v>4315</v>
      </c>
      <c r="B5" s="5"/>
      <c r="C5" s="5"/>
      <c r="D5" s="5"/>
      <c r="E5" s="7"/>
      <c r="F5" s="7"/>
      <c r="G5" s="4"/>
      <c r="H5" s="4"/>
      <c r="I5" s="4"/>
      <c r="J5" s="4"/>
      <c r="K5" s="4"/>
      <c r="L5" s="4"/>
      <c r="M5" s="4"/>
      <c r="N5" s="4"/>
      <c r="O5" s="4"/>
      <c r="P5" s="4"/>
    </row>
    <row x14ac:dyDescent="0.25" r="6" customHeight="1" ht="17.25">
      <c r="A6" s="37"/>
      <c r="B6" s="3"/>
      <c r="C6" s="681">
        <v>4500</v>
      </c>
      <c r="D6" s="681">
        <v>800</v>
      </c>
      <c r="E6" s="631"/>
      <c r="F6" s="631"/>
      <c r="G6" s="2"/>
      <c r="H6" s="2"/>
      <c r="I6" s="2"/>
      <c r="J6" s="2"/>
      <c r="K6" s="2"/>
      <c r="L6" s="2"/>
      <c r="M6" s="2"/>
      <c r="N6" s="2"/>
      <c r="O6" s="2"/>
      <c r="P6" s="2"/>
    </row>
    <row x14ac:dyDescent="0.25" r="7" customHeight="1" ht="17.25">
      <c r="A7" s="231" t="s">
        <v>4</v>
      </c>
      <c r="B7" s="267" t="s">
        <v>5</v>
      </c>
      <c r="C7" s="267" t="s">
        <v>7</v>
      </c>
      <c r="D7" s="267" t="s">
        <v>9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x14ac:dyDescent="0.25" r="8" customHeight="1" ht="17.25">
      <c r="A8" s="117">
        <v>44835</v>
      </c>
      <c r="B8" s="46" t="s">
        <v>4127</v>
      </c>
      <c r="C8" s="138">
        <v>400</v>
      </c>
      <c r="D8" s="138">
        <v>400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x14ac:dyDescent="0.25" r="9" customHeight="1" ht="17.25">
      <c r="A9" s="21" t="s">
        <v>4316</v>
      </c>
      <c r="B9" s="119"/>
      <c r="C9" s="23">
        <f>SUM(C8)</f>
      </c>
      <c r="D9" s="23">
        <f>SUM(D8)</f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</row>
    <row x14ac:dyDescent="0.25" r="10" customHeight="1" ht="17.25">
      <c r="A10" s="15"/>
      <c r="B10" s="36"/>
      <c r="C10" s="36"/>
      <c r="D10" s="3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x14ac:dyDescent="0.25" r="11" customHeight="1" ht="17.25">
      <c r="A11" s="21" t="s">
        <v>4317</v>
      </c>
      <c r="B11" s="119"/>
      <c r="C11" s="23">
        <f>SUM(C9:C10)</f>
      </c>
      <c r="D11" s="23">
        <f>SUM(D9:D10)</f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x14ac:dyDescent="0.25" r="12" customHeight="1" ht="17.25">
      <c r="A12" s="15"/>
      <c r="B12" s="36"/>
      <c r="C12" s="36"/>
      <c r="D12" s="3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x14ac:dyDescent="0.25" r="13" customHeight="1" ht="17.25">
      <c r="A13" s="21" t="s">
        <v>4318</v>
      </c>
      <c r="B13" s="119"/>
      <c r="C13" s="23">
        <f>SUM(C11:C12)</f>
      </c>
      <c r="D13" s="23">
        <f>SUM(D11:D12)</f>
      </c>
      <c r="E13" s="2"/>
      <c r="F13" s="2"/>
      <c r="G13" s="2"/>
      <c r="H13" s="631" t="s">
        <v>353</v>
      </c>
      <c r="I13" s="2"/>
      <c r="J13" s="2"/>
      <c r="K13" s="2"/>
      <c r="L13" s="2"/>
      <c r="M13" s="2"/>
      <c r="N13" s="2"/>
      <c r="O13" s="2"/>
      <c r="P13" s="2"/>
    </row>
    <row x14ac:dyDescent="0.25" r="14" customHeight="1" ht="17.25">
      <c r="A14" s="15" t="s">
        <v>4168</v>
      </c>
      <c r="B14" s="36" t="s">
        <v>14</v>
      </c>
      <c r="C14" s="17">
        <v>-76</v>
      </c>
      <c r="D14" s="3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x14ac:dyDescent="0.25" r="15" customHeight="1" ht="17.25">
      <c r="A15" s="15" t="s">
        <v>4168</v>
      </c>
      <c r="B15" s="36" t="s">
        <v>14</v>
      </c>
      <c r="C15" s="17">
        <v>-179</v>
      </c>
      <c r="D15" s="17">
        <v>-233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x14ac:dyDescent="0.25" r="16" customHeight="1" ht="17.25">
      <c r="A16" s="15" t="s">
        <v>4168</v>
      </c>
      <c r="B16" s="36" t="s">
        <v>14</v>
      </c>
      <c r="C16" s="17">
        <v>-50</v>
      </c>
      <c r="D16" s="17">
        <v>-113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x14ac:dyDescent="0.25" r="17" customHeight="1" ht="17.25">
      <c r="A17" s="33" t="s">
        <v>4169</v>
      </c>
      <c r="B17" s="35" t="s">
        <v>14</v>
      </c>
      <c r="C17" s="17">
        <v>-95</v>
      </c>
      <c r="D17" s="17">
        <v>-54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x14ac:dyDescent="0.25" r="18" customHeight="1" ht="17.25">
      <c r="A18" s="21" t="s">
        <v>4319</v>
      </c>
      <c r="B18" s="119"/>
      <c r="C18" s="23">
        <f>SUM(C13:C17)</f>
      </c>
      <c r="D18" s="23">
        <f>SUM(D13:D17)</f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x14ac:dyDescent="0.25" r="19" customHeight="1" ht="17.25">
      <c r="A19" s="15"/>
      <c r="B19" s="36"/>
      <c r="C19" s="36"/>
      <c r="D19" s="36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x14ac:dyDescent="0.25" r="20" customHeight="1" ht="17.25">
      <c r="A20" s="15"/>
      <c r="B20" s="36"/>
      <c r="C20" s="36"/>
      <c r="D20" s="36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x14ac:dyDescent="0.25" r="21" customHeight="1" ht="17.25">
      <c r="A21" s="37"/>
      <c r="B21" s="3"/>
      <c r="C21" s="3"/>
      <c r="D21" s="3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x14ac:dyDescent="0.25" r="22" customHeight="1" ht="17.25">
      <c r="A22" s="684" t="s">
        <v>4213</v>
      </c>
      <c r="B22" s="686"/>
      <c r="C22" s="686"/>
      <c r="D22" s="686"/>
      <c r="E22" s="685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x14ac:dyDescent="0.25" r="23" customHeight="1" ht="17.25">
      <c r="A23" s="37"/>
      <c r="B23" s="3"/>
      <c r="C23" s="3"/>
      <c r="D23" s="3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x14ac:dyDescent="0.25" r="24" customHeight="1" ht="17.25">
      <c r="A24" s="687" t="s">
        <v>4214</v>
      </c>
      <c r="B24" s="690"/>
      <c r="C24" s="689"/>
      <c r="D24" s="3"/>
      <c r="E24" s="688" t="s">
        <v>4215</v>
      </c>
      <c r="F24" s="688"/>
      <c r="G24" s="688"/>
      <c r="H24" s="2"/>
      <c r="I24" s="2"/>
      <c r="J24" s="2"/>
      <c r="K24" s="2"/>
      <c r="L24" s="2"/>
      <c r="M24" s="2"/>
      <c r="N24" s="2"/>
      <c r="O24" s="2"/>
      <c r="P24" s="2"/>
    </row>
    <row x14ac:dyDescent="0.25" r="25" customHeight="1" ht="17.25">
      <c r="A25" s="687" t="s">
        <v>4216</v>
      </c>
      <c r="B25" s="690"/>
      <c r="C25" s="689"/>
      <c r="D25" s="3"/>
      <c r="E25" s="688" t="s">
        <v>4217</v>
      </c>
      <c r="F25" s="688"/>
      <c r="G25" s="688"/>
      <c r="H25" s="2"/>
      <c r="I25" s="2"/>
      <c r="J25" s="2"/>
      <c r="K25" s="2"/>
      <c r="L25" s="2"/>
      <c r="M25" s="2"/>
      <c r="N25" s="2"/>
      <c r="O25" s="2"/>
      <c r="P25" s="2"/>
    </row>
    <row x14ac:dyDescent="0.25" r="26" customHeight="1" ht="17.25">
      <c r="A26" s="687" t="s">
        <v>4218</v>
      </c>
      <c r="B26" s="690"/>
      <c r="C26" s="689"/>
      <c r="D26" s="3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x14ac:dyDescent="0.25" r="27" customHeight="1" ht="17.25">
      <c r="A27" s="37"/>
      <c r="B27" s="3"/>
      <c r="C27" s="3"/>
      <c r="D27" s="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x14ac:dyDescent="0.25" r="28" customHeight="1" ht="17.25">
      <c r="A28" s="37"/>
      <c r="B28" s="3"/>
      <c r="C28" s="3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x14ac:dyDescent="0.25" r="29" customHeight="1" ht="17.25">
      <c r="A29" s="455" t="s">
        <v>4219</v>
      </c>
      <c r="B29" s="457"/>
      <c r="C29" s="457"/>
      <c r="D29" s="457"/>
      <c r="E29" s="2"/>
      <c r="F29" s="691" t="s">
        <v>4220</v>
      </c>
      <c r="G29" s="691"/>
      <c r="H29" s="691"/>
      <c r="I29" s="691"/>
      <c r="J29" s="692"/>
      <c r="K29" s="692"/>
      <c r="L29" s="692"/>
      <c r="M29" s="692"/>
      <c r="N29" s="2"/>
      <c r="O29" s="2"/>
      <c r="P29" s="2"/>
    </row>
    <row x14ac:dyDescent="0.25" r="30" customHeight="1" ht="17.25">
      <c r="A30" s="455" t="s">
        <v>4221</v>
      </c>
      <c r="B30" s="457"/>
      <c r="C30" s="457"/>
      <c r="D30" s="457"/>
      <c r="E30" s="2"/>
      <c r="F30" s="691" t="s">
        <v>4222</v>
      </c>
      <c r="G30" s="691"/>
      <c r="H30" s="691"/>
      <c r="I30" s="691"/>
      <c r="J30" s="692"/>
      <c r="K30" s="692"/>
      <c r="L30" s="692"/>
      <c r="M30" s="692"/>
      <c r="N30" s="2"/>
      <c r="O30" s="2"/>
      <c r="P30" s="2"/>
    </row>
    <row x14ac:dyDescent="0.25" r="31" customHeight="1" ht="17.25">
      <c r="A31" s="455" t="s">
        <v>4223</v>
      </c>
      <c r="B31" s="457"/>
      <c r="C31" s="457"/>
      <c r="D31" s="457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x14ac:dyDescent="0.25" r="32" customHeight="1" ht="17.25">
      <c r="A32" s="37"/>
      <c r="B32" s="3"/>
      <c r="C32" s="3"/>
      <c r="D32" s="3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x14ac:dyDescent="0.25" r="33" customHeight="1" ht="17.25">
      <c r="A33" s="462" t="s">
        <v>4320</v>
      </c>
      <c r="B33" s="3"/>
      <c r="C33" s="3"/>
      <c r="D33" s="3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x14ac:dyDescent="0.25" r="34" customHeight="1" ht="17.25">
      <c r="A34" s="331" t="s">
        <v>4321</v>
      </c>
      <c r="B34" s="3"/>
      <c r="C34" s="3"/>
      <c r="D34" s="3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</row>
    <row x14ac:dyDescent="0.25" r="35" customHeight="1" ht="17.25">
      <c r="A35" s="331" t="s">
        <v>4322</v>
      </c>
      <c r="B35" s="3"/>
      <c r="C35" s="3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</row>
    <row x14ac:dyDescent="0.25" r="36" customHeight="1" ht="17.25">
      <c r="A36" s="331" t="s">
        <v>4323</v>
      </c>
      <c r="B36" s="3"/>
      <c r="C36" s="3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</row>
    <row x14ac:dyDescent="0.25" r="37" customHeight="1" ht="17.25">
      <c r="A37" s="37"/>
      <c r="B37" s="3"/>
      <c r="C37" s="3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</row>
    <row x14ac:dyDescent="0.25" r="38" customHeight="1" ht="17.25">
      <c r="A38" s="37"/>
      <c r="B38" s="3"/>
      <c r="C38" s="3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</row>
    <row x14ac:dyDescent="0.25" r="39" customHeight="1" ht="17.25">
      <c r="A39" s="702" t="s">
        <v>4324</v>
      </c>
      <c r="B39" s="703">
        <v>400</v>
      </c>
      <c r="C39" s="703">
        <v>4500</v>
      </c>
      <c r="D39" s="704">
        <f>SUM(B39*C39)</f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</row>
    <row x14ac:dyDescent="0.25" r="40" customHeight="1" ht="17.25">
      <c r="A40" s="702" t="s">
        <v>4325</v>
      </c>
      <c r="B40" s="703">
        <v>400</v>
      </c>
      <c r="C40" s="703">
        <v>800</v>
      </c>
      <c r="D40" s="705">
        <f>SUM(B40*C40)</f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</row>
    <row x14ac:dyDescent="0.25" r="41" customHeight="1" ht="17.25">
      <c r="A41" s="331"/>
      <c r="B41" s="645"/>
      <c r="C41" s="645"/>
      <c r="D41" s="706">
        <f>SUM(D39:D40)</f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</row>
    <row x14ac:dyDescent="0.25" r="42" customHeight="1" ht="17.25">
      <c r="A42" s="37"/>
      <c r="B42" s="3"/>
      <c r="C42" s="3"/>
      <c r="D42" s="707">
        <f>SUM(D41*10%)</f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</row>
    <row x14ac:dyDescent="0.25" r="43" customHeight="1" ht="17.25">
      <c r="A43" s="37"/>
      <c r="B43" s="3"/>
      <c r="C43" s="3"/>
      <c r="D43" s="708">
        <f>SUM(D41:D42)</f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/>
  </sheetViews>
  <sheetFormatPr defaultRowHeight="15" x14ac:dyDescent="0.25"/>
  <cols>
    <col min="1" max="1" style="115" width="13.576428571428572" customWidth="1" bestFit="1"/>
    <col min="2" max="2" style="41" width="33.57642857142857" customWidth="1" bestFit="1"/>
    <col min="3" max="3" style="41" width="9.719285714285713" customWidth="1" bestFit="1"/>
    <col min="4" max="4" style="89" width="8.576428571428572" customWidth="1" bestFit="1"/>
    <col min="5" max="5" style="40" width="9.147857142857141" customWidth="1" bestFit="1"/>
    <col min="6" max="6" style="40" width="11.147857142857141" customWidth="1" bestFit="1"/>
    <col min="7" max="7" style="40" width="9.147857142857141" customWidth="1" bestFit="1"/>
    <col min="8" max="8" style="40" width="2.5764285714285715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3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x14ac:dyDescent="0.25" r="2" customHeight="1" ht="17.25">
      <c r="A2" s="1"/>
      <c r="B2" s="3"/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x14ac:dyDescent="0.25" r="3" customHeight="1" ht="17.25">
      <c r="A3" s="1" t="s">
        <v>4106</v>
      </c>
      <c r="B3" s="3"/>
      <c r="C3" s="3"/>
      <c r="D3" s="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x14ac:dyDescent="0.25" r="4" customHeight="1" ht="17.25">
      <c r="A4" s="1" t="s">
        <v>4292</v>
      </c>
      <c r="B4" s="5"/>
      <c r="C4" s="5"/>
      <c r="D4" s="5"/>
      <c r="E4" s="7"/>
      <c r="F4" s="7"/>
      <c r="G4" s="4"/>
      <c r="H4" s="4"/>
      <c r="I4" s="4"/>
      <c r="J4" s="4"/>
      <c r="K4" s="4"/>
      <c r="L4" s="4"/>
      <c r="M4" s="4"/>
      <c r="N4" s="4"/>
      <c r="O4" s="4"/>
      <c r="P4" s="4"/>
    </row>
    <row x14ac:dyDescent="0.25" r="5" customHeight="1" ht="17.25">
      <c r="A5" s="1" t="s">
        <v>4293</v>
      </c>
      <c r="B5" s="5"/>
      <c r="C5" s="5"/>
      <c r="D5" s="5"/>
      <c r="E5" s="7"/>
      <c r="F5" s="7"/>
      <c r="G5" s="4"/>
      <c r="H5" s="4"/>
      <c r="I5" s="4"/>
      <c r="J5" s="4"/>
      <c r="K5" s="4"/>
      <c r="L5" s="4"/>
      <c r="M5" s="4"/>
      <c r="N5" s="4"/>
      <c r="O5" s="4"/>
      <c r="P5" s="4"/>
    </row>
    <row x14ac:dyDescent="0.25" r="6" customHeight="1" ht="17.25">
      <c r="A6" s="37"/>
      <c r="B6" s="3"/>
      <c r="C6" s="681">
        <v>5000</v>
      </c>
      <c r="D6" s="3"/>
      <c r="E6" s="631"/>
      <c r="F6" s="631"/>
      <c r="G6" s="2"/>
      <c r="H6" s="2"/>
      <c r="I6" s="2"/>
      <c r="J6" s="2"/>
      <c r="K6" s="2"/>
      <c r="L6" s="2"/>
      <c r="M6" s="2"/>
      <c r="N6" s="2"/>
      <c r="O6" s="2"/>
      <c r="P6" s="2"/>
    </row>
    <row x14ac:dyDescent="0.25" r="7" customHeight="1" ht="17.25">
      <c r="A7" s="231" t="s">
        <v>4</v>
      </c>
      <c r="B7" s="267" t="s">
        <v>5</v>
      </c>
      <c r="C7" s="267" t="s">
        <v>358</v>
      </c>
      <c r="D7" s="267" t="s">
        <v>8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x14ac:dyDescent="0.25" r="8" customHeight="1" ht="17.25">
      <c r="A8" s="117">
        <v>44652</v>
      </c>
      <c r="B8" s="46" t="s">
        <v>4126</v>
      </c>
      <c r="C8" s="138">
        <v>2000</v>
      </c>
      <c r="D8" s="46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x14ac:dyDescent="0.25" r="9" customHeight="1" ht="17.25">
      <c r="A9" s="21" t="s">
        <v>4294</v>
      </c>
      <c r="B9" s="119"/>
      <c r="C9" s="23">
        <f>SUM(C8)</f>
      </c>
      <c r="D9" s="11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</row>
    <row x14ac:dyDescent="0.25" r="10" customHeight="1" ht="17.25">
      <c r="A10" s="33"/>
      <c r="B10" s="35"/>
      <c r="C10" s="35"/>
      <c r="D10" s="3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x14ac:dyDescent="0.25" r="11" customHeight="1" ht="17.25">
      <c r="A11" s="21" t="s">
        <v>4295</v>
      </c>
      <c r="B11" s="119"/>
      <c r="C11" s="23">
        <f>SUM(C9:C10)</f>
      </c>
      <c r="D11" s="119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x14ac:dyDescent="0.25" r="12" customHeight="1" ht="17.25">
      <c r="A12" s="33"/>
      <c r="B12" s="35"/>
      <c r="C12" s="35"/>
      <c r="D12" s="3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x14ac:dyDescent="0.25" r="13" customHeight="1" ht="17.25">
      <c r="A13" s="21" t="s">
        <v>4296</v>
      </c>
      <c r="B13" s="119"/>
      <c r="C13" s="23">
        <f>SUM(C11:C12)</f>
      </c>
      <c r="D13" s="11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x14ac:dyDescent="0.25" r="14" customHeight="1" ht="17.25">
      <c r="A14" s="15" t="s">
        <v>4168</v>
      </c>
      <c r="B14" s="36" t="s">
        <v>14</v>
      </c>
      <c r="C14" s="17">
        <v>-18</v>
      </c>
      <c r="D14" s="35"/>
      <c r="E14" s="2"/>
      <c r="F14" s="136" t="s">
        <v>4297</v>
      </c>
      <c r="G14" s="2"/>
      <c r="H14" s="2"/>
      <c r="I14" s="2"/>
      <c r="J14" s="2"/>
      <c r="K14" s="2"/>
      <c r="L14" s="2"/>
      <c r="M14" s="2"/>
      <c r="N14" s="2"/>
      <c r="O14" s="2"/>
      <c r="P14" s="2"/>
    </row>
    <row x14ac:dyDescent="0.25" r="15" customHeight="1" ht="17.25">
      <c r="A15" s="15" t="s">
        <v>4168</v>
      </c>
      <c r="B15" s="36" t="s">
        <v>14</v>
      </c>
      <c r="C15" s="17">
        <v>-108</v>
      </c>
      <c r="D15" s="35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x14ac:dyDescent="0.25" r="16" customHeight="1" ht="17.25">
      <c r="A16" s="15" t="s">
        <v>4168</v>
      </c>
      <c r="B16" s="36" t="s">
        <v>14</v>
      </c>
      <c r="C16" s="17">
        <v>-47</v>
      </c>
      <c r="D16" s="36"/>
      <c r="E16" s="2"/>
      <c r="F16" s="136" t="s">
        <v>4298</v>
      </c>
      <c r="G16" s="2"/>
      <c r="H16" s="2"/>
      <c r="I16" s="2"/>
      <c r="J16" s="2"/>
      <c r="K16" s="2"/>
      <c r="L16" s="2"/>
      <c r="M16" s="2"/>
      <c r="N16" s="2"/>
      <c r="O16" s="2"/>
      <c r="P16" s="2"/>
    </row>
    <row x14ac:dyDescent="0.25" r="17" customHeight="1" ht="17.25">
      <c r="A17" s="33" t="s">
        <v>4169</v>
      </c>
      <c r="B17" s="35" t="s">
        <v>14</v>
      </c>
      <c r="C17" s="17">
        <v>-124</v>
      </c>
      <c r="D17" s="36"/>
      <c r="E17" s="2"/>
      <c r="F17" s="136" t="s">
        <v>4299</v>
      </c>
      <c r="G17" s="2"/>
      <c r="H17" s="2"/>
      <c r="I17" s="2"/>
      <c r="J17" s="2"/>
      <c r="K17" s="2"/>
      <c r="L17" s="2"/>
      <c r="M17" s="2"/>
      <c r="N17" s="2"/>
      <c r="O17" s="2"/>
      <c r="P17" s="2"/>
    </row>
    <row x14ac:dyDescent="0.25" r="18" customHeight="1" ht="17.25">
      <c r="A18" s="33" t="s">
        <v>4169</v>
      </c>
      <c r="B18" s="35" t="s">
        <v>14</v>
      </c>
      <c r="C18" s="17">
        <v>-316</v>
      </c>
      <c r="D18" s="17">
        <v>-3</v>
      </c>
      <c r="E18" s="2"/>
      <c r="F18" s="136" t="s">
        <v>4300</v>
      </c>
      <c r="G18" s="2"/>
      <c r="H18" s="2"/>
      <c r="I18" s="2"/>
      <c r="J18" s="2"/>
      <c r="K18" s="2"/>
      <c r="L18" s="2"/>
      <c r="M18" s="2"/>
      <c r="N18" s="2"/>
      <c r="O18" s="2"/>
      <c r="P18" s="2"/>
    </row>
    <row x14ac:dyDescent="0.25" r="19" customHeight="1" ht="17.25">
      <c r="A19" s="21" t="s">
        <v>4301</v>
      </c>
      <c r="B19" s="119"/>
      <c r="C19" s="23">
        <f>SUM(C13:C18)</f>
      </c>
      <c r="D19" s="49">
        <f>SUM(D13:D18)</f>
      </c>
      <c r="E19" s="2"/>
      <c r="F19" s="631" t="s">
        <v>4302</v>
      </c>
      <c r="G19" s="2"/>
      <c r="H19" s="2"/>
      <c r="I19" s="2"/>
      <c r="J19" s="2"/>
      <c r="K19" s="2"/>
      <c r="L19" s="2"/>
      <c r="M19" s="2"/>
      <c r="N19" s="2"/>
      <c r="O19" s="2"/>
      <c r="P19" s="2"/>
    </row>
    <row x14ac:dyDescent="0.25" r="20" customHeight="1" ht="17.25">
      <c r="A20" s="33">
        <v>44809</v>
      </c>
      <c r="B20" s="35" t="s">
        <v>14</v>
      </c>
      <c r="C20" s="17">
        <v>-164</v>
      </c>
      <c r="D20" s="17">
        <v>-2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x14ac:dyDescent="0.25" r="21" customHeight="1" ht="17.25">
      <c r="A21" s="54">
        <v>44809</v>
      </c>
      <c r="B21" s="20" t="s">
        <v>4171</v>
      </c>
      <c r="C21" s="103">
        <v>-2</v>
      </c>
      <c r="D21" s="36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x14ac:dyDescent="0.25" r="22" customHeight="1" ht="17.25">
      <c r="A22" s="33">
        <v>44839</v>
      </c>
      <c r="B22" s="35" t="s">
        <v>14</v>
      </c>
      <c r="C22" s="17">
        <v>-199</v>
      </c>
      <c r="D22" s="36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x14ac:dyDescent="0.25" r="23" customHeight="1" ht="17.25">
      <c r="A23" s="33">
        <v>44870</v>
      </c>
      <c r="B23" s="35" t="s">
        <v>14</v>
      </c>
      <c r="C23" s="17">
        <v>-65</v>
      </c>
      <c r="D23" s="36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x14ac:dyDescent="0.25" r="24" customHeight="1" ht="17.25">
      <c r="A24" s="33">
        <v>44900</v>
      </c>
      <c r="B24" s="35" t="s">
        <v>14</v>
      </c>
      <c r="C24" s="17">
        <v>-100</v>
      </c>
      <c r="D24" s="36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x14ac:dyDescent="0.25" r="25" customHeight="1" ht="17.25">
      <c r="A25" s="54">
        <v>44900</v>
      </c>
      <c r="B25" s="20" t="s">
        <v>4171</v>
      </c>
      <c r="C25" s="103">
        <v>-1</v>
      </c>
      <c r="D25" s="36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x14ac:dyDescent="0.25" r="26" customHeight="1" ht="17.25">
      <c r="A26" s="33" t="s">
        <v>4172</v>
      </c>
      <c r="B26" s="35" t="s">
        <v>14</v>
      </c>
      <c r="C26" s="17">
        <v>-91</v>
      </c>
      <c r="D26" s="36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x14ac:dyDescent="0.25" r="27" customHeight="1" ht="17.25">
      <c r="A27" s="33" t="s">
        <v>4172</v>
      </c>
      <c r="B27" s="35" t="s">
        <v>14</v>
      </c>
      <c r="C27" s="17">
        <v>-88</v>
      </c>
      <c r="D27" s="36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x14ac:dyDescent="0.25" r="28" customHeight="1" ht="17.25">
      <c r="A28" s="33" t="s">
        <v>4173</v>
      </c>
      <c r="B28" s="35" t="s">
        <v>14</v>
      </c>
      <c r="C28" s="17">
        <v>-39</v>
      </c>
      <c r="D28" s="36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x14ac:dyDescent="0.25" r="29" customHeight="1" ht="17.25">
      <c r="A29" s="54" t="s">
        <v>4173</v>
      </c>
      <c r="B29" s="20" t="s">
        <v>1788</v>
      </c>
      <c r="C29" s="18"/>
      <c r="D29" s="103">
        <v>5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x14ac:dyDescent="0.25" r="30" customHeight="1" ht="17.25">
      <c r="A30" s="33" t="s">
        <v>488</v>
      </c>
      <c r="B30" s="35" t="s">
        <v>14</v>
      </c>
      <c r="C30" s="17">
        <v>-638</v>
      </c>
      <c r="D30" s="36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x14ac:dyDescent="0.25" r="31" customHeight="1" ht="17.25">
      <c r="A31" s="21" t="s">
        <v>4303</v>
      </c>
      <c r="B31" s="119"/>
      <c r="C31" s="23">
        <f>SUM(C19:C30)</f>
      </c>
      <c r="D31" s="23">
        <f>SUM(D19:D30)</f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x14ac:dyDescent="0.25" r="32" customHeight="1" ht="17.25">
      <c r="A32" s="33"/>
      <c r="B32" s="35"/>
      <c r="C32" s="36"/>
      <c r="D32" s="36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x14ac:dyDescent="0.25" r="33" customHeight="1" ht="17.25">
      <c r="A33" s="15"/>
      <c r="B33" s="36"/>
      <c r="C33" s="36"/>
      <c r="D33" s="36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x14ac:dyDescent="0.25" r="34" customHeight="1" ht="17.25">
      <c r="A34" s="15"/>
      <c r="B34" s="36"/>
      <c r="C34" s="17">
        <f>SUM(C19:C33)</f>
      </c>
      <c r="D34" s="17">
        <f>SUM(D19:D33)</f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</row>
    <row x14ac:dyDescent="0.25" r="35" customHeight="1" ht="17.25">
      <c r="A35" s="37"/>
      <c r="B35" s="3"/>
      <c r="C35" s="3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</row>
    <row x14ac:dyDescent="0.25" r="36" customHeight="1" ht="17.25">
      <c r="A36" s="455" t="s">
        <v>4212</v>
      </c>
      <c r="B36" s="457"/>
      <c r="C36" s="457"/>
      <c r="D36" s="457"/>
      <c r="E36" s="456"/>
      <c r="F36" s="456"/>
      <c r="G36" s="2"/>
      <c r="H36" s="2"/>
      <c r="I36" s="2"/>
      <c r="J36" s="2"/>
      <c r="K36" s="2"/>
      <c r="L36" s="2"/>
      <c r="M36" s="2"/>
      <c r="N36" s="2"/>
      <c r="O36" s="2"/>
      <c r="P36" s="2"/>
    </row>
    <row x14ac:dyDescent="0.25" r="37" customHeight="1" ht="17.25">
      <c r="A37" s="37"/>
      <c r="B37" s="3"/>
      <c r="C37" s="3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</row>
    <row x14ac:dyDescent="0.25" r="38" customHeight="1" ht="17.25">
      <c r="A38" s="37"/>
      <c r="B38" s="3"/>
      <c r="C38" s="3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</row>
    <row x14ac:dyDescent="0.25" r="39" customHeight="1" ht="17.25">
      <c r="A39" s="684" t="s">
        <v>4213</v>
      </c>
      <c r="B39" s="686"/>
      <c r="C39" s="686"/>
      <c r="D39" s="686"/>
      <c r="E39" s="685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</row>
    <row x14ac:dyDescent="0.25" r="40" customHeight="1" ht="17.25">
      <c r="A40" s="37"/>
      <c r="B40" s="3"/>
      <c r="C40" s="3"/>
      <c r="D40" s="3"/>
      <c r="E40" s="2"/>
      <c r="F40" s="2"/>
      <c r="G40" s="2"/>
      <c r="H40" s="2"/>
      <c r="I40" s="136" t="s">
        <v>4304</v>
      </c>
      <c r="J40" s="2"/>
      <c r="K40" s="2"/>
      <c r="L40" s="2"/>
      <c r="M40" s="2"/>
      <c r="N40" s="2"/>
      <c r="O40" s="2"/>
      <c r="P40" s="2"/>
    </row>
    <row x14ac:dyDescent="0.25" r="41" customHeight="1" ht="17.25">
      <c r="A41" s="687" t="s">
        <v>4214</v>
      </c>
      <c r="B41" s="690"/>
      <c r="C41" s="689"/>
      <c r="D41" s="3"/>
      <c r="E41" s="688" t="s">
        <v>4215</v>
      </c>
      <c r="F41" s="688"/>
      <c r="G41" s="688"/>
      <c r="H41" s="2"/>
      <c r="I41" s="136" t="s">
        <v>4305</v>
      </c>
      <c r="J41" s="2"/>
      <c r="K41" s="2"/>
      <c r="L41" s="2"/>
      <c r="M41" s="2"/>
      <c r="N41" s="2"/>
      <c r="O41" s="2"/>
      <c r="P41" s="2"/>
    </row>
    <row x14ac:dyDescent="0.25" r="42" customHeight="1" ht="17.25">
      <c r="A42" s="687" t="s">
        <v>4216</v>
      </c>
      <c r="B42" s="690"/>
      <c r="C42" s="689"/>
      <c r="D42" s="3"/>
      <c r="E42" s="688" t="s">
        <v>4217</v>
      </c>
      <c r="F42" s="688"/>
      <c r="G42" s="688"/>
      <c r="H42" s="2"/>
      <c r="I42" s="136" t="s">
        <v>4306</v>
      </c>
      <c r="J42" s="2"/>
      <c r="K42" s="2"/>
      <c r="L42" s="2"/>
      <c r="M42" s="2"/>
      <c r="N42" s="2"/>
      <c r="O42" s="2"/>
      <c r="P42" s="2"/>
    </row>
    <row x14ac:dyDescent="0.25" r="43" customHeight="1" ht="17.25">
      <c r="A43" s="687" t="s">
        <v>4218</v>
      </c>
      <c r="B43" s="690"/>
      <c r="C43" s="689"/>
      <c r="D43" s="3"/>
      <c r="E43" s="2"/>
      <c r="F43" s="2"/>
      <c r="G43" s="2"/>
      <c r="H43" s="2"/>
      <c r="I43" s="136" t="s">
        <v>4307</v>
      </c>
      <c r="J43" s="2"/>
      <c r="K43" s="2"/>
      <c r="L43" s="2"/>
      <c r="M43" s="2"/>
      <c r="N43" s="2"/>
      <c r="O43" s="2"/>
      <c r="P43" s="2"/>
    </row>
    <row x14ac:dyDescent="0.25" r="44" customHeight="1" ht="17.25">
      <c r="A44" s="37"/>
      <c r="B44" s="3"/>
      <c r="C44" s="3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</row>
    <row x14ac:dyDescent="0.25" r="45" customHeight="1" ht="17.25">
      <c r="A45" s="37"/>
      <c r="B45" s="3"/>
      <c r="C45" s="3"/>
      <c r="D45" s="3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</row>
    <row x14ac:dyDescent="0.25" r="46" customHeight="1" ht="17.25">
      <c r="A46" s="701" t="s">
        <v>4220</v>
      </c>
      <c r="B46" s="700"/>
      <c r="C46" s="700"/>
      <c r="D46" s="700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</row>
    <row x14ac:dyDescent="0.25" r="47" customHeight="1" ht="17.25">
      <c r="A47" s="701" t="s">
        <v>4222</v>
      </c>
      <c r="B47" s="700"/>
      <c r="C47" s="700"/>
      <c r="D47" s="700"/>
      <c r="E47" s="69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</row>
    <row x14ac:dyDescent="0.25" r="48" customHeight="1" ht="17.25">
      <c r="A48" s="37"/>
      <c r="B48" s="3"/>
      <c r="C48" s="3"/>
      <c r="D48" s="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</row>
    <row x14ac:dyDescent="0.25" r="49" customHeight="1" ht="17.25">
      <c r="A49" s="455" t="s">
        <v>4219</v>
      </c>
      <c r="B49" s="457"/>
      <c r="C49" s="457"/>
      <c r="D49" s="457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</row>
    <row x14ac:dyDescent="0.25" r="50" customHeight="1" ht="17.25">
      <c r="A50" s="455" t="s">
        <v>4221</v>
      </c>
      <c r="B50" s="457"/>
      <c r="C50" s="457"/>
      <c r="D50" s="457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</row>
    <row x14ac:dyDescent="0.25" r="51" customHeight="1" ht="17.25">
      <c r="A51" s="455" t="s">
        <v>4223</v>
      </c>
      <c r="B51" s="457"/>
      <c r="C51" s="457"/>
      <c r="D51" s="457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</row>
    <row x14ac:dyDescent="0.25" r="52" customHeight="1" ht="17.25">
      <c r="A52" s="37"/>
      <c r="B52" s="3"/>
      <c r="C52" s="3"/>
      <c r="D52" s="3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</row>
    <row x14ac:dyDescent="0.25" r="53" customHeight="1" ht="17.25">
      <c r="A53" s="37"/>
      <c r="B53" s="3"/>
      <c r="C53" s="3"/>
      <c r="D53" s="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</row>
    <row x14ac:dyDescent="0.25" r="54" customHeight="1" ht="17.25">
      <c r="A54" s="37"/>
      <c r="B54" s="3"/>
      <c r="C54" s="3"/>
      <c r="D54" s="3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</row>
    <row x14ac:dyDescent="0.25" r="55" customHeight="1" ht="17.25">
      <c r="A55" s="37"/>
      <c r="B55" s="3"/>
      <c r="C55" s="3"/>
      <c r="D55" s="3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</row>
    <row x14ac:dyDescent="0.25" r="56" customHeight="1" ht="17.25">
      <c r="A56" s="37"/>
      <c r="B56" s="3"/>
      <c r="C56" s="3"/>
      <c r="D56" s="3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</row>
    <row x14ac:dyDescent="0.25" r="57" customHeight="1" ht="17.25">
      <c r="A57" s="331" t="s">
        <v>4308</v>
      </c>
      <c r="B57" s="3"/>
      <c r="C57" s="3"/>
      <c r="D57" s="3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</row>
    <row x14ac:dyDescent="0.25" r="58" customHeight="1" ht="17.25">
      <c r="A58" s="37"/>
      <c r="B58" s="3"/>
      <c r="C58" s="3"/>
      <c r="D58" s="3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x14ac:dyDescent="0.25" r="59" customHeight="1" ht="17.25">
      <c r="A59" s="331" t="s">
        <v>4309</v>
      </c>
      <c r="B59" s="3"/>
      <c r="C59" s="3"/>
      <c r="D59" s="3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</row>
    <row x14ac:dyDescent="0.25" r="60" customHeight="1" ht="17.25">
      <c r="A60" s="331" t="s">
        <v>4310</v>
      </c>
      <c r="B60" s="3"/>
      <c r="C60" s="3"/>
      <c r="D60" s="3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</row>
    <row x14ac:dyDescent="0.25" r="61" customHeight="1" ht="17.25">
      <c r="A61" s="331" t="s">
        <v>4311</v>
      </c>
      <c r="B61" s="3"/>
      <c r="C61" s="3"/>
      <c r="D61" s="3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</row>
    <row x14ac:dyDescent="0.25" r="62" customHeight="1" ht="17.25">
      <c r="A62" s="331" t="s">
        <v>4312</v>
      </c>
      <c r="B62" s="3"/>
      <c r="C62" s="3"/>
      <c r="D62" s="3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x14ac:dyDescent="0.25" r="63" customHeight="1" ht="17.25">
      <c r="A63" s="331" t="s">
        <v>4313</v>
      </c>
      <c r="B63" s="3"/>
      <c r="C63" s="3"/>
      <c r="D63" s="3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x14ac:dyDescent="0.25" r="64" customHeight="1" ht="17.25">
      <c r="A64" s="37"/>
      <c r="B64" s="3"/>
      <c r="C64" s="3"/>
      <c r="D64" s="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x14ac:dyDescent="0.25" r="65" customHeight="1" ht="17.25">
      <c r="A65" s="702" t="s">
        <v>4314</v>
      </c>
      <c r="B65" s="703">
        <v>2000</v>
      </c>
      <c r="C65" s="703">
        <v>5000</v>
      </c>
      <c r="D65" s="704">
        <f>SUM(B65*C65)</f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x14ac:dyDescent="0.25" r="66" customHeight="1" ht="17.25">
      <c r="A66" s="37"/>
      <c r="B66" s="3"/>
      <c r="C66" s="3"/>
      <c r="D66" s="704">
        <f>SUM(D65*10%)</f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x14ac:dyDescent="0.25" r="67" customHeight="1" ht="17.25">
      <c r="A67" s="37"/>
      <c r="B67" s="3"/>
      <c r="C67" s="3"/>
      <c r="D67" s="704">
        <f>SUM(D65:D66)</f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2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3.005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41" width="9.576428571428572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x14ac:dyDescent="0.25" r="2" customHeight="1" ht="17.25">
      <c r="A2" s="1"/>
      <c r="B2" s="8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x14ac:dyDescent="0.25" r="3" customHeight="1" ht="17.25">
      <c r="A3" s="1" t="s">
        <v>4106</v>
      </c>
      <c r="B3" s="8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x14ac:dyDescent="0.25" r="4" customHeight="1" ht="17.25">
      <c r="A4" s="1" t="s">
        <v>4107</v>
      </c>
      <c r="B4" s="4"/>
      <c r="C4" s="5"/>
      <c r="D4" s="5"/>
      <c r="E4" s="5"/>
      <c r="F4" s="5"/>
      <c r="G4" s="7"/>
      <c r="H4" s="7"/>
      <c r="I4" s="4"/>
      <c r="J4" s="4"/>
      <c r="K4" s="4"/>
      <c r="L4" s="4"/>
      <c r="M4" s="4"/>
      <c r="N4" s="4"/>
      <c r="O4" s="4"/>
      <c r="P4" s="4"/>
      <c r="Q4" s="4"/>
      <c r="R4" s="4"/>
    </row>
    <row x14ac:dyDescent="0.25" r="5" customHeight="1" ht="17.25">
      <c r="A5" s="1" t="s">
        <v>4285</v>
      </c>
      <c r="B5" s="4"/>
      <c r="C5" s="5"/>
      <c r="D5" s="5"/>
      <c r="E5" s="5"/>
      <c r="F5" s="5"/>
      <c r="G5" s="7"/>
      <c r="H5" s="7"/>
      <c r="I5" s="4"/>
      <c r="J5" s="4"/>
      <c r="K5" s="4"/>
      <c r="L5" s="4"/>
      <c r="M5" s="4"/>
      <c r="N5" s="4"/>
      <c r="O5" s="4"/>
      <c r="P5" s="4"/>
      <c r="Q5" s="4"/>
      <c r="R5" s="4"/>
    </row>
    <row x14ac:dyDescent="0.25" r="6" customHeight="1" ht="17.25">
      <c r="A6" s="37"/>
      <c r="B6" s="83"/>
      <c r="C6" s="681">
        <v>6600</v>
      </c>
      <c r="D6" s="681">
        <v>4500</v>
      </c>
      <c r="E6" s="681">
        <v>800</v>
      </c>
      <c r="F6" s="681">
        <v>5000</v>
      </c>
      <c r="G6" s="631"/>
      <c r="H6" s="631"/>
      <c r="I6" s="2"/>
      <c r="J6" s="2"/>
      <c r="K6" s="2"/>
      <c r="L6" s="2"/>
      <c r="M6" s="2"/>
      <c r="N6" s="2"/>
      <c r="O6" s="2"/>
      <c r="P6" s="2"/>
      <c r="Q6" s="2"/>
      <c r="R6" s="2"/>
    </row>
    <row x14ac:dyDescent="0.25" r="7" customHeight="1" ht="17.25">
      <c r="A7" s="231" t="s">
        <v>4</v>
      </c>
      <c r="B7" s="232" t="s">
        <v>5</v>
      </c>
      <c r="C7" s="267" t="s">
        <v>6</v>
      </c>
      <c r="D7" s="267" t="s">
        <v>7</v>
      </c>
      <c r="E7" s="267" t="s">
        <v>9</v>
      </c>
      <c r="F7" s="267" t="s">
        <v>358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x14ac:dyDescent="0.25" r="8" customHeight="1" ht="17.25">
      <c r="A8" s="117" t="s">
        <v>3232</v>
      </c>
      <c r="B8" s="118" t="s">
        <v>4128</v>
      </c>
      <c r="C8" s="138">
        <v>400</v>
      </c>
      <c r="D8" s="138">
        <v>400</v>
      </c>
      <c r="E8" s="138">
        <v>400</v>
      </c>
      <c r="F8" s="138">
        <v>200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x14ac:dyDescent="0.25" r="9" customHeight="1" ht="17.25">
      <c r="A9" s="21" t="s">
        <v>4286</v>
      </c>
      <c r="B9" s="22"/>
      <c r="C9" s="23">
        <f>SUM(C8)</f>
      </c>
      <c r="D9" s="23">
        <f>SUM(D8)</f>
      </c>
      <c r="E9" s="23">
        <f>SUM(E8)</f>
      </c>
      <c r="F9" s="23">
        <f>SUM(F8)</f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x14ac:dyDescent="0.25" r="10" customHeight="1" ht="17.25">
      <c r="A10" s="15"/>
      <c r="B10" s="16"/>
      <c r="C10" s="36"/>
      <c r="D10" s="36"/>
      <c r="E10" s="36"/>
      <c r="F10" s="36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x14ac:dyDescent="0.25" r="11" customHeight="1" ht="17.25">
      <c r="A11" s="21" t="s">
        <v>4287</v>
      </c>
      <c r="B11" s="22"/>
      <c r="C11" s="23">
        <f>SUM(C9:C10)</f>
      </c>
      <c r="D11" s="23">
        <f>SUM(D9:D10)</f>
      </c>
      <c r="E11" s="23">
        <f>SUM(E9:E10)</f>
      </c>
      <c r="F11" s="23">
        <f>SUM(F9:F10)</f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x14ac:dyDescent="0.25" r="12" customHeight="1" ht="17.25">
      <c r="A12" s="15"/>
      <c r="B12" s="16"/>
      <c r="C12" s="36"/>
      <c r="D12" s="36"/>
      <c r="E12" s="36"/>
      <c r="F12" s="36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x14ac:dyDescent="0.25" r="13" customHeight="1" ht="17.25">
      <c r="A13" s="21" t="s">
        <v>4288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x14ac:dyDescent="0.25" r="14" customHeight="1" ht="17.25">
      <c r="A14" s="15" t="s">
        <v>4168</v>
      </c>
      <c r="B14" s="16" t="s">
        <v>14</v>
      </c>
      <c r="C14" s="17">
        <v>-197</v>
      </c>
      <c r="D14" s="36"/>
      <c r="E14" s="36"/>
      <c r="F14" s="36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x14ac:dyDescent="0.25" r="15" customHeight="1" ht="17.25">
      <c r="A15" s="15" t="s">
        <v>4168</v>
      </c>
      <c r="B15" s="16" t="s">
        <v>14</v>
      </c>
      <c r="C15" s="17">
        <v>-197</v>
      </c>
      <c r="D15" s="36"/>
      <c r="E15" s="36"/>
      <c r="F15" s="17">
        <f>F18-1</f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x14ac:dyDescent="0.25" r="16" customHeight="1" ht="17.25">
      <c r="A16" s="15" t="s">
        <v>4168</v>
      </c>
      <c r="B16" s="16" t="s">
        <v>14</v>
      </c>
      <c r="C16" s="17">
        <v>-6</v>
      </c>
      <c r="D16" s="36"/>
      <c r="E16" s="36"/>
      <c r="F16" s="36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x14ac:dyDescent="0.25" r="17" customHeight="1" ht="17.25">
      <c r="A17" s="33" t="s">
        <v>4169</v>
      </c>
      <c r="B17" s="34" t="s">
        <v>14</v>
      </c>
      <c r="C17" s="36"/>
      <c r="D17" s="17">
        <v>-24</v>
      </c>
      <c r="E17" s="17">
        <v>-112</v>
      </c>
      <c r="F17" s="36"/>
      <c r="G17" s="136" t="s">
        <v>4289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x14ac:dyDescent="0.25" r="18" customHeight="1" ht="17.25">
      <c r="A18" s="33" t="s">
        <v>4169</v>
      </c>
      <c r="B18" s="34" t="s">
        <v>14</v>
      </c>
      <c r="C18" s="36"/>
      <c r="D18" s="17">
        <v>-78</v>
      </c>
      <c r="E18" s="17">
        <v>-288</v>
      </c>
      <c r="F18" s="36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x14ac:dyDescent="0.25" r="19" customHeight="1" ht="17.25">
      <c r="A19" s="33">
        <v>44809</v>
      </c>
      <c r="B19" s="34" t="s">
        <v>14</v>
      </c>
      <c r="C19" s="36"/>
      <c r="D19" s="17">
        <v>-58</v>
      </c>
      <c r="E19" s="36"/>
      <c r="F19" s="36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x14ac:dyDescent="0.25" r="20" customHeight="1" ht="17.25">
      <c r="A20" s="54">
        <v>44809</v>
      </c>
      <c r="B20" s="55" t="s">
        <v>4171</v>
      </c>
      <c r="C20" s="36"/>
      <c r="D20" s="103">
        <v>-8</v>
      </c>
      <c r="E20" s="36"/>
      <c r="F20" s="36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x14ac:dyDescent="0.25" r="21" customHeight="1" ht="17.25">
      <c r="A21" s="33">
        <v>44839</v>
      </c>
      <c r="B21" s="34" t="s">
        <v>14</v>
      </c>
      <c r="C21" s="36"/>
      <c r="D21" s="17">
        <v>-100</v>
      </c>
      <c r="E21" s="36"/>
      <c r="F21" s="36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x14ac:dyDescent="0.25" r="22" customHeight="1" ht="17.25">
      <c r="A22" s="54">
        <v>44839</v>
      </c>
      <c r="B22" s="55" t="s">
        <v>4171</v>
      </c>
      <c r="C22" s="18"/>
      <c r="D22" s="103">
        <v>-2</v>
      </c>
      <c r="E22" s="18"/>
      <c r="F22" s="18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x14ac:dyDescent="0.25" r="23" customHeight="1" ht="17.25">
      <c r="A23" s="33">
        <v>44870</v>
      </c>
      <c r="B23" s="34" t="s">
        <v>14</v>
      </c>
      <c r="C23" s="36"/>
      <c r="D23" s="17">
        <v>-91</v>
      </c>
      <c r="E23" s="36"/>
      <c r="F23" s="36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x14ac:dyDescent="0.25" r="24" customHeight="1" ht="17.25">
      <c r="A24" s="15">
        <v>44900</v>
      </c>
      <c r="B24" s="16" t="s">
        <v>14</v>
      </c>
      <c r="C24" s="36"/>
      <c r="D24" s="17">
        <v>-39</v>
      </c>
      <c r="E24" s="36"/>
      <c r="F24" s="3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x14ac:dyDescent="0.25" r="25" customHeight="1" ht="17.25">
      <c r="A25" s="21" t="s">
        <v>4290</v>
      </c>
      <c r="B25" s="22"/>
      <c r="C25" s="23">
        <f>SUM(C13:C24)</f>
      </c>
      <c r="D25" s="23">
        <f>SUM(D13:D24)</f>
      </c>
      <c r="E25" s="23">
        <f>SUM(E13:E24)</f>
      </c>
      <c r="F25" s="23">
        <f>SUM(F13:F24)</f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x14ac:dyDescent="0.25" r="26" customHeight="1" ht="17.25">
      <c r="A26" s="33" t="s">
        <v>488</v>
      </c>
      <c r="B26" s="34" t="s">
        <v>14</v>
      </c>
      <c r="C26" s="36"/>
      <c r="D26" s="36"/>
      <c r="E26" s="36"/>
      <c r="F26" s="17">
        <v>-74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x14ac:dyDescent="0.25" r="27" customHeight="1" ht="17.25">
      <c r="A27" s="33" t="s">
        <v>488</v>
      </c>
      <c r="B27" s="34" t="s">
        <v>14</v>
      </c>
      <c r="C27" s="36"/>
      <c r="D27" s="36"/>
      <c r="E27" s="36"/>
      <c r="F27" s="17">
        <v>-125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x14ac:dyDescent="0.25" r="28" customHeight="1" ht="17.25">
      <c r="A28" s="21" t="s">
        <v>4291</v>
      </c>
      <c r="B28" s="22"/>
      <c r="C28" s="23">
        <f>SUM(C25:C27)</f>
      </c>
      <c r="D28" s="23">
        <f>SUM(D25:D27)</f>
      </c>
      <c r="E28" s="23">
        <f>SUM(E25:E27)</f>
      </c>
      <c r="F28" s="23">
        <f>SUM(F25:F27)</f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x14ac:dyDescent="0.25" r="29" customHeight="1" ht="17.25">
      <c r="A29" s="15"/>
      <c r="B29" s="16"/>
      <c r="C29" s="36"/>
      <c r="D29" s="36"/>
      <c r="E29" s="36"/>
      <c r="F29" s="36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x14ac:dyDescent="0.25" r="30" customHeight="1" ht="17.25">
      <c r="A30" s="15"/>
      <c r="B30" s="16"/>
      <c r="C30" s="36"/>
      <c r="D30" s="36"/>
      <c r="E30" s="36"/>
      <c r="F30" s="36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x14ac:dyDescent="0.25" r="31" customHeight="1" ht="17.25">
      <c r="A31" s="15"/>
      <c r="B31" s="16"/>
      <c r="C31" s="17">
        <f>SUM(C13:C24)</f>
      </c>
      <c r="D31" s="17">
        <f>SUM(D13:D24)</f>
      </c>
      <c r="E31" s="17">
        <f>SUM(E13:E24)</f>
      </c>
      <c r="F31" s="17">
        <f>SUM(F25:F27)</f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x14ac:dyDescent="0.25" r="32" customHeight="1" ht="17.25">
      <c r="A32" s="455" t="s">
        <v>4212</v>
      </c>
      <c r="B32" s="456"/>
      <c r="C32" s="457"/>
      <c r="D32" s="457"/>
      <c r="E32" s="457"/>
      <c r="F32" s="457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x14ac:dyDescent="0.25" r="33" customHeight="1" ht="17.25">
      <c r="A33" s="684" t="s">
        <v>4213</v>
      </c>
      <c r="B33" s="685"/>
      <c r="C33" s="686"/>
      <c r="D33" s="686"/>
      <c r="E33" s="686"/>
      <c r="F33" s="686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x14ac:dyDescent="0.25" r="34" customHeight="1" ht="17.25">
      <c r="A34" s="37"/>
      <c r="B34" s="83"/>
      <c r="C34" s="3"/>
      <c r="D34" s="3"/>
      <c r="E34" s="3"/>
      <c r="F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x14ac:dyDescent="0.25" r="35" customHeight="1" ht="17.25">
      <c r="A35" s="687" t="s">
        <v>4214</v>
      </c>
      <c r="B35" s="688"/>
      <c r="C35" s="689"/>
      <c r="D35" s="3"/>
      <c r="E35" s="690" t="s">
        <v>4215</v>
      </c>
      <c r="F35" s="690"/>
      <c r="G35" s="688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x14ac:dyDescent="0.25" r="36" customHeight="1" ht="17.25">
      <c r="A36" s="687" t="s">
        <v>4216</v>
      </c>
      <c r="B36" s="688"/>
      <c r="C36" s="689"/>
      <c r="D36" s="3"/>
      <c r="E36" s="690" t="s">
        <v>4217</v>
      </c>
      <c r="F36" s="690"/>
      <c r="G36" s="688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x14ac:dyDescent="0.25" r="37" customHeight="1" ht="17.25">
      <c r="A37" s="687" t="s">
        <v>4218</v>
      </c>
      <c r="B37" s="688"/>
      <c r="C37" s="689"/>
      <c r="D37" s="3"/>
      <c r="E37" s="3"/>
      <c r="F37" s="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x14ac:dyDescent="0.25" r="38" customHeight="1" ht="17.25">
      <c r="A38" s="37"/>
      <c r="B38" s="83"/>
      <c r="C38" s="3"/>
      <c r="D38" s="3"/>
      <c r="E38" s="3"/>
      <c r="F38" s="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x14ac:dyDescent="0.25" r="39" customHeight="1" ht="17.25">
      <c r="A39" s="37"/>
      <c r="B39" s="83"/>
      <c r="C39" s="3"/>
      <c r="D39" s="3"/>
      <c r="E39" s="3"/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x14ac:dyDescent="0.25" r="40" customHeight="1" ht="17.25">
      <c r="A40" s="455" t="s">
        <v>4219</v>
      </c>
      <c r="B40" s="456"/>
      <c r="C40" s="457"/>
      <c r="D40" s="457"/>
      <c r="E40" s="582"/>
      <c r="F40" s="3"/>
      <c r="G40" s="691" t="s">
        <v>4220</v>
      </c>
      <c r="H40" s="691"/>
      <c r="I40" s="691"/>
      <c r="J40" s="691"/>
      <c r="K40" s="692"/>
      <c r="L40" s="692"/>
      <c r="M40" s="692"/>
      <c r="N40" s="692"/>
      <c r="O40" s="2"/>
      <c r="P40" s="2"/>
      <c r="Q40" s="2"/>
      <c r="R40" s="2"/>
    </row>
    <row x14ac:dyDescent="0.25" r="41" customHeight="1" ht="17.25">
      <c r="A41" s="455" t="s">
        <v>4221</v>
      </c>
      <c r="B41" s="456"/>
      <c r="C41" s="457"/>
      <c r="D41" s="457"/>
      <c r="E41" s="582"/>
      <c r="F41" s="3"/>
      <c r="G41" s="691" t="s">
        <v>4222</v>
      </c>
      <c r="H41" s="691"/>
      <c r="I41" s="691"/>
      <c r="J41" s="691"/>
      <c r="K41" s="692"/>
      <c r="L41" s="692"/>
      <c r="M41" s="692"/>
      <c r="N41" s="692"/>
      <c r="O41" s="2"/>
      <c r="P41" s="2"/>
      <c r="Q41" s="2"/>
      <c r="R41" s="2"/>
    </row>
    <row x14ac:dyDescent="0.25" r="42" customHeight="1" ht="17.25">
      <c r="A42" s="455" t="s">
        <v>4223</v>
      </c>
      <c r="B42" s="456"/>
      <c r="C42" s="457"/>
      <c r="D42" s="457"/>
      <c r="E42" s="582"/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9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3.14785714285715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41" width="9.576428571428572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x14ac:dyDescent="0.25" r="2" customHeight="1" ht="17.25">
      <c r="A2" s="1"/>
      <c r="B2" s="8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x14ac:dyDescent="0.25" r="3" customHeight="1" ht="17.25">
      <c r="A3" s="1" t="s">
        <v>4106</v>
      </c>
      <c r="B3" s="8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x14ac:dyDescent="0.25" r="4" customHeight="1" ht="17.25">
      <c r="A4" s="1" t="s">
        <v>4107</v>
      </c>
      <c r="B4" s="4"/>
      <c r="C4" s="5"/>
      <c r="D4" s="5"/>
      <c r="E4" s="5"/>
      <c r="F4" s="5"/>
      <c r="G4" s="7"/>
      <c r="H4" s="7"/>
      <c r="I4" s="4"/>
      <c r="J4" s="4"/>
      <c r="K4" s="4"/>
      <c r="L4" s="4"/>
      <c r="M4" s="4"/>
      <c r="N4" s="4"/>
      <c r="O4" s="4"/>
      <c r="P4" s="4"/>
      <c r="Q4" s="4"/>
      <c r="R4" s="4"/>
    </row>
    <row x14ac:dyDescent="0.25" r="5" customHeight="1" ht="17.25">
      <c r="A5" s="1" t="s">
        <v>4284</v>
      </c>
      <c r="B5" s="4"/>
      <c r="C5" s="5"/>
      <c r="D5" s="5"/>
      <c r="E5" s="5"/>
      <c r="F5" s="5"/>
      <c r="G5" s="7"/>
      <c r="H5" s="7"/>
      <c r="I5" s="4"/>
      <c r="J5" s="4"/>
      <c r="K5" s="4"/>
      <c r="L5" s="4"/>
      <c r="M5" s="4"/>
      <c r="N5" s="4"/>
      <c r="O5" s="4"/>
      <c r="P5" s="4"/>
      <c r="Q5" s="4"/>
      <c r="R5" s="4"/>
    </row>
    <row x14ac:dyDescent="0.25" r="6" customHeight="1" ht="17.25">
      <c r="A6" s="455" t="s">
        <v>4129</v>
      </c>
      <c r="B6" s="83"/>
      <c r="C6" s="681">
        <v>6600</v>
      </c>
      <c r="D6" s="681">
        <v>4500</v>
      </c>
      <c r="E6" s="681">
        <v>800</v>
      </c>
      <c r="F6" s="681">
        <v>5000</v>
      </c>
      <c r="G6" s="631"/>
      <c r="H6" s="631"/>
      <c r="I6" s="2"/>
      <c r="J6" s="2"/>
      <c r="K6" s="2"/>
      <c r="L6" s="2"/>
      <c r="M6" s="2"/>
      <c r="N6" s="2"/>
      <c r="O6" s="2"/>
      <c r="P6" s="2"/>
      <c r="Q6" s="2"/>
      <c r="R6" s="2"/>
    </row>
    <row x14ac:dyDescent="0.25" r="7" customHeight="1" ht="17.25">
      <c r="A7" s="231" t="s">
        <v>4</v>
      </c>
      <c r="B7" s="232" t="s">
        <v>5</v>
      </c>
      <c r="C7" s="267" t="s">
        <v>6</v>
      </c>
      <c r="D7" s="267" t="s">
        <v>7</v>
      </c>
      <c r="E7" s="267" t="s">
        <v>9</v>
      </c>
      <c r="F7" s="267" t="s">
        <v>358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x14ac:dyDescent="0.25" r="8" customHeight="1" ht="17.25">
      <c r="A8" s="15" t="s">
        <v>4129</v>
      </c>
      <c r="B8" s="16" t="s">
        <v>4130</v>
      </c>
      <c r="C8" s="36"/>
      <c r="D8" s="36"/>
      <c r="E8" s="36"/>
      <c r="F8" s="17">
        <v>400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x14ac:dyDescent="0.25" r="9" customHeight="1" ht="17.25">
      <c r="A9" s="117" t="s">
        <v>4129</v>
      </c>
      <c r="B9" s="118" t="s">
        <v>4132</v>
      </c>
      <c r="C9" s="138">
        <v>400</v>
      </c>
      <c r="D9" s="138">
        <v>400</v>
      </c>
      <c r="E9" s="138">
        <v>800</v>
      </c>
      <c r="F9" s="98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x14ac:dyDescent="0.25" r="10" customHeight="1" ht="17.25">
      <c r="A10" s="21" t="s">
        <v>4273</v>
      </c>
      <c r="B10" s="22"/>
      <c r="C10" s="23">
        <f>SUM(C8:C9)</f>
      </c>
      <c r="D10" s="23">
        <f>SUM(D8:D9)</f>
      </c>
      <c r="E10" s="23">
        <f>SUM(E8:E9)</f>
      </c>
      <c r="F10" s="23">
        <f>SUM(F8:F9)</f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x14ac:dyDescent="0.25" r="11" customHeight="1" ht="17.25">
      <c r="A11" s="33"/>
      <c r="B11" s="34"/>
      <c r="C11" s="35"/>
      <c r="D11" s="35"/>
      <c r="E11" s="35"/>
      <c r="F11" s="35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x14ac:dyDescent="0.25" r="12" customHeight="1" ht="17.25">
      <c r="A12" s="21" t="s">
        <v>4274</v>
      </c>
      <c r="B12" s="22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x14ac:dyDescent="0.25" r="13" customHeight="1" ht="17.25">
      <c r="A13" s="33"/>
      <c r="B13" s="34"/>
      <c r="C13" s="35"/>
      <c r="D13" s="35"/>
      <c r="E13" s="35"/>
      <c r="F13" s="35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x14ac:dyDescent="0.25" r="14" customHeight="1" ht="17.25">
      <c r="A14" s="21" t="s">
        <v>4275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x14ac:dyDescent="0.25" r="15" customHeight="1" ht="17.25">
      <c r="A15" s="15" t="s">
        <v>4168</v>
      </c>
      <c r="B15" s="16" t="s">
        <v>14</v>
      </c>
      <c r="C15" s="19">
        <v>-133</v>
      </c>
      <c r="D15" s="35"/>
      <c r="E15" s="35"/>
      <c r="F15" s="35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x14ac:dyDescent="0.25" r="16" customHeight="1" ht="17.25">
      <c r="A16" s="33" t="s">
        <v>4169</v>
      </c>
      <c r="B16" s="34" t="s">
        <v>14</v>
      </c>
      <c r="C16" s="19">
        <v>-153</v>
      </c>
      <c r="D16" s="35"/>
      <c r="E16" s="35"/>
      <c r="F16" s="35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x14ac:dyDescent="0.25" r="17" customHeight="1" ht="17.25">
      <c r="A17" s="33" t="s">
        <v>4169</v>
      </c>
      <c r="B17" s="34" t="s">
        <v>14</v>
      </c>
      <c r="C17" s="19">
        <v>-114</v>
      </c>
      <c r="D17" s="35"/>
      <c r="E17" s="19">
        <v>-38</v>
      </c>
      <c r="F17" s="35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x14ac:dyDescent="0.25" r="18" customHeight="1" ht="17.25">
      <c r="A18" s="33">
        <v>44809</v>
      </c>
      <c r="B18" s="34" t="s">
        <v>14</v>
      </c>
      <c r="C18" s="36"/>
      <c r="D18" s="36"/>
      <c r="E18" s="17">
        <v>-211</v>
      </c>
      <c r="F18" s="36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x14ac:dyDescent="0.25" r="19" customHeight="1" ht="17.25">
      <c r="A19" s="54">
        <v>44809</v>
      </c>
      <c r="B19" s="55" t="s">
        <v>4171</v>
      </c>
      <c r="C19" s="36"/>
      <c r="D19" s="36"/>
      <c r="E19" s="103">
        <v>-33</v>
      </c>
      <c r="F19" s="36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x14ac:dyDescent="0.25" r="20" customHeight="1" ht="17.25">
      <c r="A20" s="33">
        <v>44839</v>
      </c>
      <c r="B20" s="34" t="s">
        <v>14</v>
      </c>
      <c r="C20" s="36"/>
      <c r="D20" s="36"/>
      <c r="E20" s="17">
        <v>-107</v>
      </c>
      <c r="F20" s="36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x14ac:dyDescent="0.25" r="21" customHeight="1" ht="17.25">
      <c r="A21" s="33">
        <v>44870</v>
      </c>
      <c r="B21" s="34" t="s">
        <v>14</v>
      </c>
      <c r="C21" s="36"/>
      <c r="D21" s="36"/>
      <c r="E21" s="17">
        <v>-66</v>
      </c>
      <c r="F21" s="36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x14ac:dyDescent="0.25" r="22" customHeight="1" ht="17.25">
      <c r="A22" s="15">
        <v>44900</v>
      </c>
      <c r="B22" s="16" t="s">
        <v>14</v>
      </c>
      <c r="C22" s="36"/>
      <c r="D22" s="17">
        <v>-136</v>
      </c>
      <c r="E22" s="17">
        <v>-171</v>
      </c>
      <c r="F22" s="36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x14ac:dyDescent="0.25" r="23" customHeight="1" ht="17.25">
      <c r="A23" s="123">
        <v>44900</v>
      </c>
      <c r="B23" s="55" t="s">
        <v>4171</v>
      </c>
      <c r="C23" s="36"/>
      <c r="D23" s="103">
        <v>-9</v>
      </c>
      <c r="E23" s="103">
        <v>-5</v>
      </c>
      <c r="F23" s="36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x14ac:dyDescent="0.25" r="24" customHeight="1" ht="17.25">
      <c r="A24" s="33" t="s">
        <v>4172</v>
      </c>
      <c r="B24" s="34" t="s">
        <v>14</v>
      </c>
      <c r="C24" s="36"/>
      <c r="D24" s="17">
        <v>-105</v>
      </c>
      <c r="E24" s="17">
        <v>-169</v>
      </c>
      <c r="F24" s="3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x14ac:dyDescent="0.25" r="25" customHeight="1" ht="17.25">
      <c r="A25" s="33" t="s">
        <v>4172</v>
      </c>
      <c r="B25" s="34" t="s">
        <v>14</v>
      </c>
      <c r="C25" s="36"/>
      <c r="D25" s="17">
        <v>-99</v>
      </c>
      <c r="E25" s="36"/>
      <c r="F25" s="3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x14ac:dyDescent="0.25" r="26" customHeight="1" ht="17.25">
      <c r="A26" s="54" t="s">
        <v>4172</v>
      </c>
      <c r="B26" s="55" t="s">
        <v>4171</v>
      </c>
      <c r="C26" s="36"/>
      <c r="D26" s="103">
        <v>-2</v>
      </c>
      <c r="E26" s="36"/>
      <c r="F26" s="36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x14ac:dyDescent="0.25" r="27" customHeight="1" ht="17.25">
      <c r="A27" s="33" t="s">
        <v>4173</v>
      </c>
      <c r="B27" s="34" t="s">
        <v>14</v>
      </c>
      <c r="C27" s="36"/>
      <c r="D27" s="17">
        <v>-49</v>
      </c>
      <c r="E27" s="36"/>
      <c r="F27" s="36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x14ac:dyDescent="0.25" r="28" customHeight="1" ht="17.25">
      <c r="A28" s="33" t="s">
        <v>488</v>
      </c>
      <c r="B28" s="34" t="s">
        <v>14</v>
      </c>
      <c r="C28" s="46"/>
      <c r="D28" s="46"/>
      <c r="E28" s="46"/>
      <c r="F28" s="138">
        <v>-330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x14ac:dyDescent="0.25" r="29" customHeight="1" ht="17.25">
      <c r="A29" s="15" t="s">
        <v>489</v>
      </c>
      <c r="B29" s="16" t="s">
        <v>14</v>
      </c>
      <c r="C29" s="46"/>
      <c r="D29" s="46"/>
      <c r="E29" s="46"/>
      <c r="F29" s="138">
        <v>-70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x14ac:dyDescent="0.25" r="30" customHeight="1" ht="17.25">
      <c r="A30" s="21" t="s">
        <v>4276</v>
      </c>
      <c r="B30" s="22"/>
      <c r="C30" s="23">
        <f>SUM(C14:C29)</f>
      </c>
      <c r="D30" s="23">
        <f>SUM(D14:D29)</f>
      </c>
      <c r="E30" s="23">
        <f>SUM(E14:E29)</f>
      </c>
      <c r="F30" s="23">
        <f>SUM(F14:F29)</f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x14ac:dyDescent="0.25" r="31" customHeight="1" ht="17.25">
      <c r="A31" s="15"/>
      <c r="B31" s="16"/>
      <c r="C31" s="46"/>
      <c r="D31" s="46"/>
      <c r="E31" s="46"/>
      <c r="F31" s="46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x14ac:dyDescent="0.25" r="32" customHeight="1" ht="17.25">
      <c r="A32" s="117"/>
      <c r="B32" s="118"/>
      <c r="C32" s="46"/>
      <c r="D32" s="46"/>
      <c r="E32" s="46"/>
      <c r="F32" s="46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x14ac:dyDescent="0.25" r="33" customHeight="1" ht="17.25">
      <c r="A33" s="117"/>
      <c r="B33" s="118"/>
      <c r="C33" s="46"/>
      <c r="D33" s="46"/>
      <c r="E33" s="46"/>
      <c r="F33" s="46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x14ac:dyDescent="0.25" r="34" customHeight="1" ht="17.25">
      <c r="A34" s="117"/>
      <c r="B34" s="118"/>
      <c r="C34" s="46"/>
      <c r="D34" s="46"/>
      <c r="E34" s="46"/>
      <c r="F34" s="46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x14ac:dyDescent="0.25" r="35" customHeight="1" ht="17.25">
      <c r="A35" s="117"/>
      <c r="B35" s="118"/>
      <c r="C35" s="46"/>
      <c r="D35" s="46"/>
      <c r="E35" s="46"/>
      <c r="F35" s="46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x14ac:dyDescent="0.25" r="36" customHeight="1" ht="17.25">
      <c r="A36" s="185" t="s">
        <v>1367</v>
      </c>
      <c r="B36" s="186"/>
      <c r="C36" s="187">
        <v>400</v>
      </c>
      <c r="D36" s="187">
        <v>400</v>
      </c>
      <c r="E36" s="187">
        <v>800</v>
      </c>
      <c r="F36" s="699">
        <v>400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x14ac:dyDescent="0.25" r="37" customHeight="1" ht="17.25">
      <c r="A37" s="455" t="s">
        <v>4212</v>
      </c>
      <c r="B37" s="456"/>
      <c r="C37" s="457"/>
      <c r="D37" s="457"/>
      <c r="E37" s="457"/>
      <c r="F37" s="457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x14ac:dyDescent="0.25" r="38" customHeight="1" ht="17.25">
      <c r="A38" s="684" t="s">
        <v>4213</v>
      </c>
      <c r="B38" s="685"/>
      <c r="C38" s="686"/>
      <c r="D38" s="686"/>
      <c r="E38" s="686"/>
      <c r="F38" s="686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x14ac:dyDescent="0.25" r="39" customHeight="1" ht="17.25">
      <c r="A39" s="37"/>
      <c r="B39" s="83"/>
      <c r="C39" s="3"/>
      <c r="D39" s="3"/>
      <c r="E39" s="3"/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x14ac:dyDescent="0.25" r="40" customHeight="1" ht="17.25">
      <c r="A40" s="687" t="s">
        <v>4214</v>
      </c>
      <c r="B40" s="688"/>
      <c r="C40" s="689"/>
      <c r="D40" s="3"/>
      <c r="E40" s="690" t="s">
        <v>4215</v>
      </c>
      <c r="F40" s="690"/>
      <c r="G40" s="688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x14ac:dyDescent="0.25" r="41" customHeight="1" ht="17.25">
      <c r="A41" s="687" t="s">
        <v>4216</v>
      </c>
      <c r="B41" s="688"/>
      <c r="C41" s="689"/>
      <c r="D41" s="3"/>
      <c r="E41" s="690" t="s">
        <v>4217</v>
      </c>
      <c r="F41" s="690"/>
      <c r="G41" s="688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x14ac:dyDescent="0.25" r="42" customHeight="1" ht="17.25">
      <c r="A42" s="687" t="s">
        <v>4218</v>
      </c>
      <c r="B42" s="688"/>
      <c r="C42" s="689"/>
      <c r="D42" s="3"/>
      <c r="E42" s="3"/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x14ac:dyDescent="0.25" r="43" customHeight="1" ht="17.25">
      <c r="A43" s="37"/>
      <c r="B43" s="83"/>
      <c r="C43" s="3"/>
      <c r="D43" s="3"/>
      <c r="E43" s="3"/>
      <c r="F43" s="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x14ac:dyDescent="0.25" r="44" customHeight="1" ht="17.25">
      <c r="A44" s="37"/>
      <c r="B44" s="83"/>
      <c r="C44" s="3"/>
      <c r="D44" s="3"/>
      <c r="E44" s="3"/>
      <c r="F44" s="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x14ac:dyDescent="0.25" r="45" customHeight="1" ht="17.25">
      <c r="A45" s="37"/>
      <c r="B45" s="83"/>
      <c r="C45" s="3"/>
      <c r="D45" s="3"/>
      <c r="E45" s="3"/>
      <c r="F45" s="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x14ac:dyDescent="0.25" r="46" customHeight="1" ht="17.25">
      <c r="A46" s="37"/>
      <c r="B46" s="83"/>
      <c r="C46" s="3"/>
      <c r="D46" s="3"/>
      <c r="E46" s="3"/>
      <c r="F46" s="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x14ac:dyDescent="0.25" r="47" customHeight="1" ht="17.25">
      <c r="A47" s="455" t="s">
        <v>4219</v>
      </c>
      <c r="B47" s="456"/>
      <c r="C47" s="457"/>
      <c r="D47" s="457"/>
      <c r="E47" s="582"/>
      <c r="F47" s="3"/>
      <c r="G47" s="691" t="s">
        <v>4220</v>
      </c>
      <c r="H47" s="691"/>
      <c r="I47" s="691"/>
      <c r="J47" s="691"/>
      <c r="K47" s="692"/>
      <c r="L47" s="692"/>
      <c r="M47" s="692"/>
      <c r="N47" s="692"/>
      <c r="O47" s="2"/>
      <c r="P47" s="2"/>
      <c r="Q47" s="2"/>
      <c r="R47" s="2"/>
    </row>
    <row x14ac:dyDescent="0.25" r="48" customHeight="1" ht="17.25">
      <c r="A48" s="455" t="s">
        <v>4221</v>
      </c>
      <c r="B48" s="456"/>
      <c r="C48" s="457"/>
      <c r="D48" s="457"/>
      <c r="E48" s="582"/>
      <c r="F48" s="3"/>
      <c r="G48" s="691" t="s">
        <v>4222</v>
      </c>
      <c r="H48" s="691"/>
      <c r="I48" s="691"/>
      <c r="J48" s="691"/>
      <c r="K48" s="692"/>
      <c r="L48" s="692"/>
      <c r="M48" s="692"/>
      <c r="N48" s="692"/>
      <c r="O48" s="2"/>
      <c r="P48" s="2"/>
      <c r="Q48" s="2"/>
      <c r="R48" s="2"/>
    </row>
    <row x14ac:dyDescent="0.25" r="49" customHeight="1" ht="17.25">
      <c r="A49" s="455" t="s">
        <v>4223</v>
      </c>
      <c r="B49" s="456"/>
      <c r="C49" s="457"/>
      <c r="D49" s="457"/>
      <c r="E49" s="582"/>
      <c r="F49" s="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6"/>
  <sheetViews>
    <sheetView workbookViewId="0"/>
  </sheetViews>
  <sheetFormatPr defaultRowHeight="15" x14ac:dyDescent="0.25"/>
  <cols>
    <col min="1" max="1" style="40" width="13.576428571428572" customWidth="1" bestFit="1"/>
    <col min="2" max="2" style="40" width="33.86214285714286" customWidth="1" bestFit="1"/>
    <col min="3" max="3" style="41" width="9.719285714285713" customWidth="1" bestFit="1"/>
    <col min="4" max="4" style="41" width="9.719285714285713" customWidth="1" bestFit="1"/>
    <col min="5" max="5" style="40" width="12.43357142857143" customWidth="1" bestFit="1"/>
    <col min="6" max="6" style="40" width="12.43357142857143" customWidth="1" bestFit="1"/>
    <col min="7" max="7" style="88" width="12.43357142857143" customWidth="1" bestFit="1"/>
    <col min="8" max="8" style="88" width="12.43357142857143" customWidth="1" bestFit="1"/>
    <col min="9" max="9" style="88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4" t="s">
        <v>0</v>
      </c>
      <c r="B1" s="2"/>
      <c r="C1" s="3"/>
      <c r="D1" s="3"/>
      <c r="E1" s="2"/>
      <c r="F1" s="2"/>
      <c r="G1" s="83"/>
      <c r="H1" s="83"/>
      <c r="I1" s="83"/>
      <c r="J1" s="2"/>
      <c r="K1" s="2"/>
      <c r="L1" s="2"/>
      <c r="M1" s="2"/>
      <c r="N1" s="2"/>
      <c r="O1" s="2"/>
      <c r="P1" s="2"/>
    </row>
    <row x14ac:dyDescent="0.25" r="2" customHeight="1" ht="17.25">
      <c r="A2" s="4"/>
      <c r="B2" s="4"/>
      <c r="C2" s="5"/>
      <c r="D2" s="5"/>
      <c r="E2" s="2"/>
      <c r="F2" s="2"/>
      <c r="G2" s="83"/>
      <c r="H2" s="83"/>
      <c r="I2" s="83"/>
      <c r="J2" s="2"/>
      <c r="K2" s="2"/>
      <c r="L2" s="2"/>
      <c r="M2" s="2"/>
      <c r="N2" s="2"/>
      <c r="O2" s="2"/>
      <c r="P2" s="2"/>
    </row>
    <row x14ac:dyDescent="0.25" r="3" customHeight="1" ht="17.25">
      <c r="A3" s="4" t="s">
        <v>4106</v>
      </c>
      <c r="B3" s="2"/>
      <c r="C3" s="3"/>
      <c r="D3" s="3"/>
      <c r="E3" s="2"/>
      <c r="F3" s="2"/>
      <c r="G3" s="83"/>
      <c r="H3" s="83"/>
      <c r="I3" s="83"/>
      <c r="J3" s="2"/>
      <c r="K3" s="2"/>
      <c r="L3" s="2"/>
      <c r="M3" s="2"/>
      <c r="N3" s="2"/>
      <c r="O3" s="2"/>
      <c r="P3" s="2"/>
    </row>
    <row x14ac:dyDescent="0.25" r="4" customHeight="1" ht="17.25">
      <c r="A4" s="4" t="s">
        <v>4107</v>
      </c>
      <c r="B4" s="4"/>
      <c r="C4" s="5"/>
      <c r="D4" s="5"/>
      <c r="E4" s="7"/>
      <c r="F4" s="7"/>
      <c r="G4" s="4"/>
      <c r="H4" s="4"/>
      <c r="I4" s="4"/>
      <c r="J4" s="4"/>
      <c r="K4" s="4"/>
      <c r="L4" s="4"/>
      <c r="M4" s="4"/>
      <c r="N4" s="4"/>
      <c r="O4" s="4"/>
      <c r="P4" s="4"/>
    </row>
    <row x14ac:dyDescent="0.25" r="5" customHeight="1" ht="17.25">
      <c r="A5" s="4" t="s">
        <v>4278</v>
      </c>
      <c r="B5" s="4"/>
      <c r="C5" s="5"/>
      <c r="D5" s="5"/>
      <c r="E5" s="7"/>
      <c r="F5" s="7"/>
      <c r="G5" s="4"/>
      <c r="H5" s="4"/>
      <c r="I5" s="4"/>
      <c r="J5" s="4"/>
      <c r="K5" s="4"/>
      <c r="L5" s="4"/>
      <c r="M5" s="4"/>
      <c r="N5" s="4"/>
      <c r="O5" s="4"/>
      <c r="P5" s="4"/>
    </row>
    <row x14ac:dyDescent="0.25" r="6" customHeight="1" ht="17.25">
      <c r="A6" s="456" t="s">
        <v>1604</v>
      </c>
      <c r="B6" s="136"/>
      <c r="C6" s="681">
        <v>6250</v>
      </c>
      <c r="D6" s="681">
        <v>4500</v>
      </c>
      <c r="E6" s="631"/>
      <c r="F6" s="631"/>
      <c r="G6" s="83"/>
      <c r="H6" s="83"/>
      <c r="I6" s="83"/>
      <c r="J6" s="2"/>
      <c r="K6" s="2"/>
      <c r="L6" s="2"/>
      <c r="M6" s="2"/>
      <c r="N6" s="2"/>
      <c r="O6" s="2"/>
      <c r="P6" s="2"/>
    </row>
    <row x14ac:dyDescent="0.25" r="7" customHeight="1" ht="17.25">
      <c r="A7" s="420" t="s">
        <v>4</v>
      </c>
      <c r="B7" s="232" t="s">
        <v>5</v>
      </c>
      <c r="C7" s="267" t="s">
        <v>6</v>
      </c>
      <c r="D7" s="267" t="s">
        <v>7</v>
      </c>
      <c r="E7" s="2"/>
      <c r="F7" s="2"/>
      <c r="G7" s="83"/>
      <c r="H7" s="83"/>
      <c r="I7" s="83"/>
      <c r="J7" s="2"/>
      <c r="K7" s="2"/>
      <c r="L7" s="2"/>
      <c r="M7" s="2"/>
      <c r="N7" s="2"/>
      <c r="O7" s="2"/>
      <c r="P7" s="2"/>
    </row>
    <row x14ac:dyDescent="0.25" r="8" customHeight="1" ht="17.25">
      <c r="A8" s="118" t="s">
        <v>1604</v>
      </c>
      <c r="B8" s="118" t="s">
        <v>4137</v>
      </c>
      <c r="C8" s="138">
        <v>400</v>
      </c>
      <c r="D8" s="138">
        <v>400</v>
      </c>
      <c r="E8" s="2"/>
      <c r="F8" s="2"/>
      <c r="G8" s="83"/>
      <c r="H8" s="83"/>
      <c r="I8" s="83"/>
      <c r="J8" s="2"/>
      <c r="K8" s="2"/>
      <c r="L8" s="2"/>
      <c r="M8" s="2"/>
      <c r="N8" s="2"/>
      <c r="O8" s="2"/>
      <c r="P8" s="2"/>
    </row>
    <row x14ac:dyDescent="0.25" r="9" customHeight="1" ht="17.25">
      <c r="A9" s="165" t="s">
        <v>4279</v>
      </c>
      <c r="B9" s="22"/>
      <c r="C9" s="23">
        <f>SUM(C8)</f>
      </c>
      <c r="D9" s="23">
        <f>SUM(D8)</f>
      </c>
      <c r="E9" s="2"/>
      <c r="F9" s="2"/>
      <c r="G9" s="83"/>
      <c r="H9" s="83"/>
      <c r="I9" s="83"/>
      <c r="J9" s="2"/>
      <c r="K9" s="2"/>
      <c r="L9" s="2"/>
      <c r="M9" s="2"/>
      <c r="N9" s="2"/>
      <c r="O9" s="2"/>
      <c r="P9" s="2"/>
    </row>
    <row x14ac:dyDescent="0.25" r="10" customHeight="1" ht="17.25">
      <c r="A10" s="33"/>
      <c r="B10" s="34"/>
      <c r="C10" s="35"/>
      <c r="D10" s="35"/>
      <c r="E10" s="2"/>
      <c r="F10" s="2"/>
      <c r="G10" s="83"/>
      <c r="H10" s="83"/>
      <c r="I10" s="83"/>
      <c r="J10" s="2"/>
      <c r="K10" s="2"/>
      <c r="L10" s="2"/>
      <c r="M10" s="2"/>
      <c r="N10" s="2"/>
      <c r="O10" s="2"/>
      <c r="P10" s="2"/>
    </row>
    <row x14ac:dyDescent="0.25" r="11" customHeight="1" ht="17.25">
      <c r="A11" s="165" t="s">
        <v>4280</v>
      </c>
      <c r="B11" s="22"/>
      <c r="C11" s="23">
        <f>SUM(C9:C10)</f>
      </c>
      <c r="D11" s="23">
        <f>SUM(D9:D10)</f>
      </c>
      <c r="E11" s="2"/>
      <c r="F11" s="2"/>
      <c r="G11" s="83"/>
      <c r="H11" s="83"/>
      <c r="I11" s="83"/>
      <c r="J11" s="2"/>
      <c r="K11" s="2"/>
      <c r="L11" s="2"/>
      <c r="M11" s="2"/>
      <c r="N11" s="2"/>
      <c r="O11" s="2"/>
      <c r="P11" s="2"/>
    </row>
    <row x14ac:dyDescent="0.25" r="12" customHeight="1" ht="17.25">
      <c r="A12" s="33"/>
      <c r="B12" s="34"/>
      <c r="C12" s="35"/>
      <c r="D12" s="35"/>
      <c r="E12" s="2"/>
      <c r="F12" s="2"/>
      <c r="G12" s="83"/>
      <c r="H12" s="83"/>
      <c r="I12" s="83"/>
      <c r="J12" s="2"/>
      <c r="K12" s="2"/>
      <c r="L12" s="2"/>
      <c r="M12" s="2"/>
      <c r="N12" s="2"/>
      <c r="O12" s="2"/>
      <c r="P12" s="2"/>
    </row>
    <row x14ac:dyDescent="0.25" r="13" customHeight="1" ht="17.25">
      <c r="A13" s="165" t="s">
        <v>4281</v>
      </c>
      <c r="B13" s="22"/>
      <c r="C13" s="23">
        <f>SUM(C11:C12)</f>
      </c>
      <c r="D13" s="23">
        <f>SUM(D11:D12)</f>
      </c>
      <c r="E13" s="2"/>
      <c r="F13" s="2"/>
      <c r="G13" s="83"/>
      <c r="H13" s="83"/>
      <c r="I13" s="83"/>
      <c r="J13" s="2"/>
      <c r="K13" s="2"/>
      <c r="L13" s="2"/>
      <c r="M13" s="2"/>
      <c r="N13" s="2"/>
      <c r="O13" s="2"/>
      <c r="P13" s="2"/>
    </row>
    <row x14ac:dyDescent="0.25" r="14" customHeight="1" ht="17.25">
      <c r="A14" s="34" t="s">
        <v>4172</v>
      </c>
      <c r="B14" s="34" t="s">
        <v>14</v>
      </c>
      <c r="C14" s="19">
        <v>-49</v>
      </c>
      <c r="D14" s="35"/>
      <c r="E14" s="2"/>
      <c r="F14" s="2"/>
      <c r="G14" s="83"/>
      <c r="H14" s="83"/>
      <c r="I14" s="83"/>
      <c r="J14" s="2"/>
      <c r="K14" s="2"/>
      <c r="L14" s="2"/>
      <c r="M14" s="2"/>
      <c r="N14" s="2"/>
      <c r="O14" s="2"/>
      <c r="P14" s="2"/>
    </row>
    <row x14ac:dyDescent="0.25" r="15" customHeight="1" ht="17.25">
      <c r="A15" s="34" t="s">
        <v>4172</v>
      </c>
      <c r="B15" s="34" t="s">
        <v>14</v>
      </c>
      <c r="C15" s="19">
        <v>-155</v>
      </c>
      <c r="D15" s="35"/>
      <c r="E15" s="2"/>
      <c r="F15" s="2"/>
      <c r="G15" s="83"/>
      <c r="H15" s="83"/>
      <c r="I15" s="83"/>
      <c r="J15" s="2"/>
      <c r="K15" s="2"/>
      <c r="L15" s="2"/>
      <c r="M15" s="2"/>
      <c r="N15" s="2"/>
      <c r="O15" s="2"/>
      <c r="P15" s="2"/>
    </row>
    <row x14ac:dyDescent="0.25" r="16" customHeight="1" ht="17.25">
      <c r="A16" s="55" t="s">
        <v>4172</v>
      </c>
      <c r="B16" s="55" t="s">
        <v>4171</v>
      </c>
      <c r="C16" s="99">
        <v>-1</v>
      </c>
      <c r="D16" s="35"/>
      <c r="E16" s="2"/>
      <c r="F16" s="2"/>
      <c r="G16" s="83"/>
      <c r="H16" s="83"/>
      <c r="I16" s="83"/>
      <c r="J16" s="2"/>
      <c r="K16" s="2"/>
      <c r="L16" s="2"/>
      <c r="M16" s="2"/>
      <c r="N16" s="2"/>
      <c r="O16" s="2"/>
      <c r="P16" s="2"/>
    </row>
    <row x14ac:dyDescent="0.25" r="17" customHeight="1" ht="17.25">
      <c r="A17" s="34" t="s">
        <v>4173</v>
      </c>
      <c r="B17" s="34" t="s">
        <v>14</v>
      </c>
      <c r="C17" s="19">
        <v>-179</v>
      </c>
      <c r="D17" s="35"/>
      <c r="E17" s="2"/>
      <c r="F17" s="2"/>
      <c r="G17" s="83"/>
      <c r="H17" s="83"/>
      <c r="I17" s="83"/>
      <c r="J17" s="2"/>
      <c r="K17" s="2"/>
      <c r="L17" s="2"/>
      <c r="M17" s="2"/>
      <c r="N17" s="2"/>
      <c r="O17" s="2"/>
      <c r="P17" s="2"/>
    </row>
    <row x14ac:dyDescent="0.25" r="18" customHeight="1" ht="17.25">
      <c r="A18" s="34" t="s">
        <v>488</v>
      </c>
      <c r="B18" s="34" t="s">
        <v>14</v>
      </c>
      <c r="C18" s="19">
        <v>-16</v>
      </c>
      <c r="D18" s="35"/>
      <c r="E18" s="2"/>
      <c r="F18" s="2"/>
      <c r="G18" s="83"/>
      <c r="H18" s="83"/>
      <c r="I18" s="83"/>
      <c r="J18" s="2"/>
      <c r="K18" s="2"/>
      <c r="L18" s="2"/>
      <c r="M18" s="2"/>
      <c r="N18" s="2"/>
      <c r="O18" s="2"/>
      <c r="P18" s="2"/>
    </row>
    <row x14ac:dyDescent="0.25" r="19" customHeight="1" ht="17.25">
      <c r="A19" s="16" t="s">
        <v>490</v>
      </c>
      <c r="B19" s="16" t="s">
        <v>14</v>
      </c>
      <c r="C19" s="35"/>
      <c r="D19" s="19">
        <v>-45</v>
      </c>
      <c r="E19" s="2"/>
      <c r="F19" s="2"/>
      <c r="G19" s="83"/>
      <c r="H19" s="83"/>
      <c r="I19" s="83"/>
      <c r="J19" s="2"/>
      <c r="K19" s="2"/>
      <c r="L19" s="2"/>
      <c r="M19" s="2"/>
      <c r="N19" s="2"/>
      <c r="O19" s="2"/>
      <c r="P19" s="2"/>
    </row>
    <row x14ac:dyDescent="0.25" r="20" customHeight="1" ht="17.25">
      <c r="A20" s="16" t="s">
        <v>490</v>
      </c>
      <c r="B20" s="16" t="s">
        <v>14</v>
      </c>
      <c r="C20" s="35"/>
      <c r="D20" s="19">
        <v>-122</v>
      </c>
      <c r="E20" s="2"/>
      <c r="F20" s="2"/>
      <c r="G20" s="83"/>
      <c r="H20" s="83"/>
      <c r="I20" s="83"/>
      <c r="J20" s="2"/>
      <c r="K20" s="2"/>
      <c r="L20" s="2"/>
      <c r="M20" s="2"/>
      <c r="N20" s="2"/>
      <c r="O20" s="2"/>
      <c r="P20" s="2"/>
    </row>
    <row x14ac:dyDescent="0.25" r="21" customHeight="1" ht="17.25">
      <c r="A21" s="165" t="s">
        <v>4282</v>
      </c>
      <c r="B21" s="22"/>
      <c r="C21" s="23">
        <f>SUM(C13:C20)</f>
      </c>
      <c r="D21" s="23">
        <f>SUM(D13:D20)</f>
      </c>
      <c r="E21" s="2"/>
      <c r="F21" s="2"/>
      <c r="G21" s="83"/>
      <c r="H21" s="83"/>
      <c r="I21" s="83"/>
      <c r="J21" s="2"/>
      <c r="K21" s="2"/>
      <c r="L21" s="2"/>
      <c r="M21" s="2"/>
      <c r="N21" s="2"/>
      <c r="O21" s="2"/>
      <c r="P21" s="2"/>
    </row>
    <row x14ac:dyDescent="0.25" r="22" customHeight="1" ht="17.25">
      <c r="A22" s="16" t="s">
        <v>1736</v>
      </c>
      <c r="B22" s="16" t="s">
        <v>14</v>
      </c>
      <c r="C22" s="35"/>
      <c r="D22" s="19">
        <v>-175</v>
      </c>
      <c r="E22" s="2"/>
      <c r="F22" s="2"/>
      <c r="G22" s="83"/>
      <c r="H22" s="83"/>
      <c r="I22" s="83"/>
      <c r="J22" s="2"/>
      <c r="K22" s="2"/>
      <c r="L22" s="2"/>
      <c r="M22" s="2"/>
      <c r="N22" s="2"/>
      <c r="O22" s="2"/>
      <c r="P22" s="2"/>
    </row>
    <row x14ac:dyDescent="0.25" r="23" customHeight="1" ht="17.25">
      <c r="A23" s="124" t="s">
        <v>1736</v>
      </c>
      <c r="B23" s="55" t="s">
        <v>4171</v>
      </c>
      <c r="C23" s="20"/>
      <c r="D23" s="99">
        <v>-12</v>
      </c>
      <c r="E23" s="2"/>
      <c r="F23" s="2"/>
      <c r="G23" s="83"/>
      <c r="H23" s="83"/>
      <c r="I23" s="83"/>
      <c r="J23" s="2"/>
      <c r="K23" s="2"/>
      <c r="L23" s="2"/>
      <c r="M23" s="2"/>
      <c r="N23" s="2"/>
      <c r="O23" s="2"/>
      <c r="P23" s="2"/>
    </row>
    <row x14ac:dyDescent="0.25" r="24" customHeight="1" ht="17.25">
      <c r="A24" s="16" t="s">
        <v>3655</v>
      </c>
      <c r="B24" s="16" t="s">
        <v>14</v>
      </c>
      <c r="C24" s="35"/>
      <c r="D24" s="19">
        <v>-46</v>
      </c>
      <c r="E24" s="2"/>
      <c r="F24" s="2"/>
      <c r="G24" s="83"/>
      <c r="H24" s="83"/>
      <c r="I24" s="83"/>
      <c r="J24" s="2"/>
      <c r="K24" s="2"/>
      <c r="L24" s="2"/>
      <c r="M24" s="2"/>
      <c r="N24" s="2"/>
      <c r="O24" s="2"/>
      <c r="P24" s="2"/>
    </row>
    <row x14ac:dyDescent="0.25" r="25" customHeight="1" ht="17.25">
      <c r="A25" s="165" t="s">
        <v>4283</v>
      </c>
      <c r="B25" s="22"/>
      <c r="C25" s="23">
        <f>SUM(C21:C24)</f>
      </c>
      <c r="D25" s="23">
        <f>SUM(D21:D24)</f>
      </c>
      <c r="E25" s="2"/>
      <c r="F25" s="2"/>
      <c r="G25" s="83"/>
      <c r="H25" s="83"/>
      <c r="I25" s="83"/>
      <c r="J25" s="2"/>
      <c r="K25" s="2"/>
      <c r="L25" s="2"/>
      <c r="M25" s="2"/>
      <c r="N25" s="2"/>
      <c r="O25" s="2"/>
      <c r="P25" s="2"/>
    </row>
    <row x14ac:dyDescent="0.25" r="26" customHeight="1" ht="17.25">
      <c r="A26" s="15"/>
      <c r="B26" s="16"/>
      <c r="C26" s="35"/>
      <c r="D26" s="35"/>
      <c r="E26" s="2"/>
      <c r="F26" s="2"/>
      <c r="G26" s="83"/>
      <c r="H26" s="83"/>
      <c r="I26" s="83"/>
      <c r="J26" s="2"/>
      <c r="K26" s="2"/>
      <c r="L26" s="2"/>
      <c r="M26" s="2"/>
      <c r="N26" s="2"/>
      <c r="O26" s="2"/>
      <c r="P26" s="2"/>
    </row>
    <row x14ac:dyDescent="0.25" r="27" customHeight="1" ht="17.25">
      <c r="A27" s="15"/>
      <c r="B27" s="16"/>
      <c r="C27" s="36"/>
      <c r="D27" s="36"/>
      <c r="E27" s="2"/>
      <c r="F27" s="2"/>
      <c r="G27" s="83"/>
      <c r="H27" s="83"/>
      <c r="I27" s="83"/>
      <c r="J27" s="2"/>
      <c r="K27" s="2"/>
      <c r="L27" s="2"/>
      <c r="M27" s="2"/>
      <c r="N27" s="2"/>
      <c r="O27" s="2"/>
      <c r="P27" s="2"/>
    </row>
    <row x14ac:dyDescent="0.25" r="28" customHeight="1" ht="17.25">
      <c r="A28" s="15"/>
      <c r="B28" s="16"/>
      <c r="C28" s="17">
        <f>SUM(C13:C20)</f>
      </c>
      <c r="D28" s="17">
        <f>SUM(D21:D24)</f>
      </c>
      <c r="E28" s="2"/>
      <c r="F28" s="2"/>
      <c r="G28" s="83"/>
      <c r="H28" s="83"/>
      <c r="I28" s="83"/>
      <c r="J28" s="2"/>
      <c r="K28" s="2"/>
      <c r="L28" s="2"/>
      <c r="M28" s="2"/>
      <c r="N28" s="2"/>
      <c r="O28" s="2"/>
      <c r="P28" s="2"/>
    </row>
    <row x14ac:dyDescent="0.25" r="29" customHeight="1" ht="17.25">
      <c r="A29" s="456" t="s">
        <v>4212</v>
      </c>
      <c r="B29" s="456"/>
      <c r="C29" s="457"/>
      <c r="D29" s="457"/>
      <c r="E29" s="456"/>
      <c r="F29" s="456"/>
      <c r="G29" s="459"/>
      <c r="H29" s="459"/>
      <c r="I29" s="83"/>
      <c r="J29" s="2"/>
      <c r="K29" s="2"/>
      <c r="L29" s="2"/>
      <c r="M29" s="2"/>
      <c r="N29" s="2"/>
      <c r="O29" s="2"/>
      <c r="P29" s="2"/>
    </row>
    <row x14ac:dyDescent="0.25" r="30" customHeight="1" ht="17.25">
      <c r="A30" s="685" t="s">
        <v>4213</v>
      </c>
      <c r="B30" s="685"/>
      <c r="C30" s="686"/>
      <c r="D30" s="686"/>
      <c r="E30" s="685"/>
      <c r="F30" s="685"/>
      <c r="G30" s="83"/>
      <c r="H30" s="83"/>
      <c r="I30" s="83"/>
      <c r="J30" s="2"/>
      <c r="K30" s="2"/>
      <c r="L30" s="2"/>
      <c r="M30" s="2"/>
      <c r="N30" s="2"/>
      <c r="O30" s="2"/>
      <c r="P30" s="2"/>
    </row>
    <row x14ac:dyDescent="0.25" r="31" customHeight="1" ht="17.25">
      <c r="A31" s="2"/>
      <c r="B31" s="2"/>
      <c r="C31" s="3"/>
      <c r="D31" s="3"/>
      <c r="E31" s="2"/>
      <c r="F31" s="2"/>
      <c r="G31" s="83"/>
      <c r="H31" s="83"/>
      <c r="I31" s="83"/>
      <c r="J31" s="2"/>
      <c r="K31" s="2"/>
      <c r="L31" s="2"/>
      <c r="M31" s="2"/>
      <c r="N31" s="2"/>
      <c r="O31" s="2"/>
      <c r="P31" s="2"/>
    </row>
    <row x14ac:dyDescent="0.25" r="32" customHeight="1" ht="17.25">
      <c r="A32" s="688" t="s">
        <v>4214</v>
      </c>
      <c r="B32" s="688"/>
      <c r="C32" s="689"/>
      <c r="D32" s="3"/>
      <c r="E32" s="688" t="s">
        <v>4215</v>
      </c>
      <c r="F32" s="688"/>
      <c r="G32" s="688"/>
      <c r="H32" s="83"/>
      <c r="I32" s="83"/>
      <c r="J32" s="2"/>
      <c r="K32" s="2"/>
      <c r="L32" s="2"/>
      <c r="M32" s="2"/>
      <c r="N32" s="2"/>
      <c r="O32" s="2"/>
      <c r="P32" s="2"/>
    </row>
    <row x14ac:dyDescent="0.25" r="33" customHeight="1" ht="17.25">
      <c r="A33" s="688" t="s">
        <v>4216</v>
      </c>
      <c r="B33" s="688"/>
      <c r="C33" s="689"/>
      <c r="D33" s="3"/>
      <c r="E33" s="688" t="s">
        <v>4217</v>
      </c>
      <c r="F33" s="688"/>
      <c r="G33" s="688"/>
      <c r="H33" s="83"/>
      <c r="I33" s="83"/>
      <c r="J33" s="2"/>
      <c r="K33" s="2"/>
      <c r="L33" s="2"/>
      <c r="M33" s="2"/>
      <c r="N33" s="2"/>
      <c r="O33" s="2"/>
      <c r="P33" s="2"/>
    </row>
    <row x14ac:dyDescent="0.25" r="34" customHeight="1" ht="17.25">
      <c r="A34" s="688" t="s">
        <v>4218</v>
      </c>
      <c r="B34" s="688"/>
      <c r="C34" s="689"/>
      <c r="D34" s="3"/>
      <c r="E34" s="2"/>
      <c r="F34" s="2"/>
      <c r="G34" s="83"/>
      <c r="H34" s="83"/>
      <c r="I34" s="83"/>
      <c r="J34" s="2"/>
      <c r="K34" s="2"/>
      <c r="L34" s="2"/>
      <c r="M34" s="2"/>
      <c r="N34" s="2"/>
      <c r="O34" s="2"/>
      <c r="P34" s="2"/>
    </row>
    <row x14ac:dyDescent="0.25" r="35" customHeight="1" ht="17.25">
      <c r="A35" s="2"/>
      <c r="B35" s="2"/>
      <c r="C35" s="3"/>
      <c r="D35" s="3"/>
      <c r="E35" s="2"/>
      <c r="F35" s="2"/>
      <c r="G35" s="83"/>
      <c r="H35" s="83"/>
      <c r="I35" s="83"/>
      <c r="J35" s="2"/>
      <c r="K35" s="2"/>
      <c r="L35" s="2"/>
      <c r="M35" s="2"/>
      <c r="N35" s="2"/>
      <c r="O35" s="2"/>
      <c r="P35" s="2"/>
    </row>
    <row x14ac:dyDescent="0.25" r="36" customHeight="1" ht="17.25">
      <c r="A36" s="2"/>
      <c r="B36" s="2"/>
      <c r="C36" s="3"/>
      <c r="D36" s="3"/>
      <c r="E36" s="2"/>
      <c r="F36" s="2"/>
      <c r="G36" s="83"/>
      <c r="H36" s="83"/>
      <c r="I36" s="83"/>
      <c r="J36" s="2"/>
      <c r="K36" s="2"/>
      <c r="L36" s="2"/>
      <c r="M36" s="2"/>
      <c r="N36" s="2"/>
      <c r="O36" s="2"/>
      <c r="P36" s="2"/>
    </row>
    <row x14ac:dyDescent="0.25" r="37" customHeight="1" ht="17.25">
      <c r="A37" s="456" t="s">
        <v>4219</v>
      </c>
      <c r="B37" s="456"/>
      <c r="C37" s="3"/>
      <c r="D37" s="3"/>
      <c r="E37" s="2"/>
      <c r="F37" s="2"/>
      <c r="G37" s="691" t="s">
        <v>4220</v>
      </c>
      <c r="H37" s="691"/>
      <c r="I37" s="691"/>
      <c r="J37" s="691"/>
      <c r="K37" s="692"/>
      <c r="L37" s="692"/>
      <c r="M37" s="692"/>
      <c r="N37" s="692"/>
      <c r="O37" s="2"/>
      <c r="P37" s="2"/>
    </row>
    <row x14ac:dyDescent="0.25" r="38" customHeight="1" ht="17.25">
      <c r="A38" s="456" t="s">
        <v>4221</v>
      </c>
      <c r="B38" s="456"/>
      <c r="C38" s="457"/>
      <c r="D38" s="457"/>
      <c r="E38" s="459"/>
      <c r="F38" s="2"/>
      <c r="G38" s="691" t="s">
        <v>4222</v>
      </c>
      <c r="H38" s="691"/>
      <c r="I38" s="691"/>
      <c r="J38" s="691"/>
      <c r="K38" s="692"/>
      <c r="L38" s="692"/>
      <c r="M38" s="692"/>
      <c r="N38" s="692"/>
      <c r="O38" s="2"/>
      <c r="P38" s="2"/>
    </row>
    <row x14ac:dyDescent="0.25" r="39" customHeight="1" ht="17.25">
      <c r="A39" s="456" t="s">
        <v>4223</v>
      </c>
      <c r="B39" s="456"/>
      <c r="C39" s="457"/>
      <c r="D39" s="457"/>
      <c r="E39" s="459"/>
      <c r="F39" s="2"/>
      <c r="G39" s="83"/>
      <c r="H39" s="83"/>
      <c r="I39" s="83"/>
      <c r="J39" s="2"/>
      <c r="K39" s="2"/>
      <c r="L39" s="2"/>
      <c r="M39" s="2"/>
      <c r="N39" s="2"/>
      <c r="O39" s="2"/>
      <c r="P39" s="2"/>
    </row>
    <row x14ac:dyDescent="0.25" r="40" customHeight="1" ht="17.25">
      <c r="A40" s="2"/>
      <c r="B40" s="2"/>
      <c r="C40" s="3"/>
      <c r="D40" s="3"/>
      <c r="E40" s="2"/>
      <c r="F40" s="2"/>
      <c r="G40" s="83"/>
      <c r="H40" s="83"/>
      <c r="I40" s="83"/>
      <c r="J40" s="2"/>
      <c r="K40" s="2"/>
      <c r="L40" s="2"/>
      <c r="M40" s="2"/>
      <c r="N40" s="2"/>
      <c r="O40" s="2"/>
      <c r="P40" s="2"/>
    </row>
    <row x14ac:dyDescent="0.25" r="41" customHeight="1" ht="17.25">
      <c r="A41" s="2"/>
      <c r="B41" s="2"/>
      <c r="C41" s="3"/>
      <c r="D41" s="3"/>
      <c r="E41" s="2"/>
      <c r="F41" s="2"/>
      <c r="G41" s="83"/>
      <c r="H41" s="83"/>
      <c r="I41" s="83"/>
      <c r="J41" s="2"/>
      <c r="K41" s="2"/>
      <c r="L41" s="2"/>
      <c r="M41" s="2"/>
      <c r="N41" s="2"/>
      <c r="O41" s="2"/>
      <c r="P41" s="2"/>
    </row>
    <row x14ac:dyDescent="0.25" r="42" customHeight="1" ht="17.25">
      <c r="A42" s="2"/>
      <c r="B42" s="2"/>
      <c r="C42" s="3"/>
      <c r="D42" s="3"/>
      <c r="E42" s="2"/>
      <c r="F42" s="2"/>
      <c r="G42" s="83"/>
      <c r="H42" s="83"/>
      <c r="I42" s="83"/>
      <c r="J42" s="2"/>
      <c r="K42" s="2"/>
      <c r="L42" s="2"/>
      <c r="M42" s="2"/>
      <c r="N42" s="2"/>
      <c r="O42" s="2"/>
      <c r="P42" s="2"/>
    </row>
    <row x14ac:dyDescent="0.25" r="43" customHeight="1" ht="17.25">
      <c r="A43" s="2"/>
      <c r="B43" s="2"/>
      <c r="C43" s="3"/>
      <c r="D43" s="3"/>
      <c r="E43" s="2"/>
      <c r="F43" s="2"/>
      <c r="G43" s="83"/>
      <c r="H43" s="83"/>
      <c r="I43" s="83"/>
      <c r="J43" s="2"/>
      <c r="K43" s="2"/>
      <c r="L43" s="2"/>
      <c r="M43" s="2"/>
      <c r="N43" s="2"/>
      <c r="O43" s="2"/>
      <c r="P43" s="2"/>
    </row>
    <row x14ac:dyDescent="0.25" r="44" customHeight="1" ht="17.25">
      <c r="A44" s="2"/>
      <c r="B44" s="2"/>
      <c r="C44" s="3"/>
      <c r="D44" s="3"/>
      <c r="E44" s="2"/>
      <c r="F44" s="2"/>
      <c r="G44" s="83"/>
      <c r="H44" s="83"/>
      <c r="I44" s="83"/>
      <c r="J44" s="2"/>
      <c r="K44" s="2"/>
      <c r="L44" s="2"/>
      <c r="M44" s="2"/>
      <c r="N44" s="2"/>
      <c r="O44" s="2"/>
      <c r="P44" s="2"/>
    </row>
    <row x14ac:dyDescent="0.25" r="45" customHeight="1" ht="17.25">
      <c r="A45" s="2"/>
      <c r="B45" s="2"/>
      <c r="C45" s="3"/>
      <c r="D45" s="3"/>
      <c r="E45" s="2"/>
      <c r="F45" s="2"/>
      <c r="G45" s="83"/>
      <c r="H45" s="83"/>
      <c r="I45" s="83"/>
      <c r="J45" s="2"/>
      <c r="K45" s="2"/>
      <c r="L45" s="2"/>
      <c r="M45" s="2"/>
      <c r="N45" s="2"/>
      <c r="O45" s="2"/>
      <c r="P45" s="2"/>
    </row>
    <row x14ac:dyDescent="0.25" r="46" customHeight="1" ht="17.25">
      <c r="A46" s="2"/>
      <c r="B46" s="2"/>
      <c r="C46" s="3"/>
      <c r="D46" s="3"/>
      <c r="E46" s="2"/>
      <c r="F46" s="2"/>
      <c r="G46" s="456"/>
      <c r="H46" s="456"/>
      <c r="I46" s="459"/>
      <c r="J46" s="2"/>
      <c r="K46" s="2"/>
      <c r="L46" s="2"/>
      <c r="M46" s="2"/>
      <c r="N46" s="2"/>
      <c r="O46" s="2"/>
      <c r="P46" s="2"/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6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4.005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41" width="9.719285714285713" customWidth="1" bestFit="1"/>
    <col min="7" max="7" style="41" width="9.71928571428571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  <col min="19" max="19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x14ac:dyDescent="0.25" r="2" customHeight="1" ht="17.25">
      <c r="A2" s="1"/>
      <c r="B2" s="83"/>
      <c r="C2" s="3"/>
      <c r="D2" s="3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x14ac:dyDescent="0.25" r="3" customHeight="1" ht="17.25">
      <c r="A3" s="1" t="s">
        <v>4106</v>
      </c>
      <c r="B3" s="83"/>
      <c r="C3" s="3"/>
      <c r="D3" s="3"/>
      <c r="E3" s="3"/>
      <c r="F3" s="3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x14ac:dyDescent="0.25" r="4" customHeight="1" ht="17.25">
      <c r="A4" s="1" t="s">
        <v>4107</v>
      </c>
      <c r="B4" s="4"/>
      <c r="C4" s="5"/>
      <c r="D4" s="5"/>
      <c r="E4" s="5"/>
      <c r="F4" s="5"/>
      <c r="G4" s="5"/>
      <c r="H4" s="7"/>
      <c r="I4" s="7"/>
      <c r="J4" s="4"/>
      <c r="K4" s="4"/>
      <c r="L4" s="4"/>
      <c r="M4" s="4"/>
      <c r="N4" s="4"/>
      <c r="O4" s="4"/>
      <c r="P4" s="4"/>
      <c r="Q4" s="4"/>
      <c r="R4" s="4"/>
      <c r="S4" s="4"/>
    </row>
    <row x14ac:dyDescent="0.25" r="5" customHeight="1" ht="17.25">
      <c r="A5" s="1" t="s">
        <v>4272</v>
      </c>
      <c r="B5" s="4"/>
      <c r="C5" s="5"/>
      <c r="D5" s="5"/>
      <c r="E5" s="5"/>
      <c r="F5" s="5"/>
      <c r="G5" s="5"/>
      <c r="H5" s="7"/>
      <c r="I5" s="7"/>
      <c r="J5" s="4"/>
      <c r="K5" s="4"/>
      <c r="L5" s="4"/>
      <c r="M5" s="4"/>
      <c r="N5" s="4"/>
      <c r="O5" s="4"/>
      <c r="P5" s="4"/>
      <c r="Q5" s="4"/>
      <c r="R5" s="4"/>
      <c r="S5" s="4"/>
    </row>
    <row x14ac:dyDescent="0.25" r="6" customHeight="1" ht="17.25">
      <c r="A6" s="455" t="s">
        <v>501</v>
      </c>
      <c r="B6" s="83"/>
      <c r="C6" s="681">
        <v>6250</v>
      </c>
      <c r="D6" s="681">
        <v>4500</v>
      </c>
      <c r="E6" s="681">
        <v>800</v>
      </c>
      <c r="F6" s="681">
        <v>4500</v>
      </c>
      <c r="G6" s="681">
        <v>4750</v>
      </c>
      <c r="H6" s="631"/>
      <c r="I6" s="631"/>
      <c r="J6" s="2"/>
      <c r="K6" s="2"/>
      <c r="L6" s="2"/>
      <c r="M6" s="2"/>
      <c r="N6" s="2"/>
      <c r="O6" s="2"/>
      <c r="P6" s="2"/>
      <c r="Q6" s="2"/>
      <c r="R6" s="2"/>
      <c r="S6" s="2"/>
    </row>
    <row x14ac:dyDescent="0.25" r="7" customHeight="1" ht="17.25">
      <c r="A7" s="231" t="s">
        <v>4</v>
      </c>
      <c r="B7" s="232" t="s">
        <v>5</v>
      </c>
      <c r="C7" s="267" t="s">
        <v>6</v>
      </c>
      <c r="D7" s="267" t="s">
        <v>7</v>
      </c>
      <c r="E7" s="267" t="s">
        <v>9</v>
      </c>
      <c r="F7" s="267" t="s">
        <v>76</v>
      </c>
      <c r="G7" s="267" t="s">
        <v>358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x14ac:dyDescent="0.25" r="8" customHeight="1" ht="17.25">
      <c r="A8" s="15" t="s">
        <v>4129</v>
      </c>
      <c r="B8" s="16" t="s">
        <v>4131</v>
      </c>
      <c r="C8" s="18"/>
      <c r="D8" s="18"/>
      <c r="E8" s="18"/>
      <c r="F8" s="18"/>
      <c r="G8" s="17">
        <v>410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x14ac:dyDescent="0.25" r="9" customHeight="1" ht="17.25">
      <c r="A9" s="15" t="s">
        <v>4129</v>
      </c>
      <c r="B9" s="16" t="s">
        <v>4133</v>
      </c>
      <c r="C9" s="17">
        <v>100</v>
      </c>
      <c r="D9" s="17">
        <v>100</v>
      </c>
      <c r="E9" s="17">
        <v>200</v>
      </c>
      <c r="F9" s="17">
        <v>200</v>
      </c>
      <c r="G9" s="18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x14ac:dyDescent="0.25" r="10" customHeight="1" ht="17.25">
      <c r="A10" s="15" t="s">
        <v>501</v>
      </c>
      <c r="B10" s="16" t="s">
        <v>4134</v>
      </c>
      <c r="C10" s="36"/>
      <c r="D10" s="36"/>
      <c r="E10" s="36"/>
      <c r="F10" s="36"/>
      <c r="G10" s="17">
        <v>800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x14ac:dyDescent="0.25" r="11" customHeight="1" ht="17.25">
      <c r="A11" s="15" t="s">
        <v>501</v>
      </c>
      <c r="B11" s="16" t="s">
        <v>4135</v>
      </c>
      <c r="C11" s="17">
        <v>300</v>
      </c>
      <c r="D11" s="17">
        <v>700</v>
      </c>
      <c r="E11" s="17">
        <v>1400</v>
      </c>
      <c r="F11" s="18"/>
      <c r="G11" s="18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x14ac:dyDescent="0.25" r="12" customHeight="1" ht="17.25">
      <c r="A12" s="117" t="s">
        <v>1590</v>
      </c>
      <c r="B12" s="118" t="s">
        <v>4136</v>
      </c>
      <c r="C12" s="138">
        <v>400</v>
      </c>
      <c r="D12" s="98"/>
      <c r="E12" s="98"/>
      <c r="F12" s="98"/>
      <c r="G12" s="138">
        <v>790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x14ac:dyDescent="0.25" r="13" customHeight="1" ht="17.25">
      <c r="A13" s="21" t="s">
        <v>4273</v>
      </c>
      <c r="B13" s="22"/>
      <c r="C13" s="23">
        <f>SUM(C8:C12)</f>
      </c>
      <c r="D13" s="23">
        <f>SUM(D8:D12)</f>
      </c>
      <c r="E13" s="23">
        <f>SUM(E8:E12)</f>
      </c>
      <c r="F13" s="23">
        <f>SUM(F8:F12)</f>
      </c>
      <c r="G13" s="23">
        <f>SUM(G8:G12)</f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x14ac:dyDescent="0.25" r="15" customHeight="1" ht="17.25">
      <c r="A15" s="21" t="s">
        <v>4274</v>
      </c>
      <c r="B15" s="22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x14ac:dyDescent="0.25" r="16" customHeight="1" ht="17.25">
      <c r="A16" s="15" t="s">
        <v>4167</v>
      </c>
      <c r="B16" s="16" t="s">
        <v>14</v>
      </c>
      <c r="C16" s="18"/>
      <c r="D16" s="17">
        <v>-9</v>
      </c>
      <c r="E16" s="18"/>
      <c r="F16" s="17">
        <v>-6</v>
      </c>
      <c r="G16" s="18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x14ac:dyDescent="0.25" r="17" customHeight="1" ht="17.25">
      <c r="A17" s="21" t="s">
        <v>4275</v>
      </c>
      <c r="B17" s="22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x14ac:dyDescent="0.25" r="18" customHeight="1" ht="17.25">
      <c r="A18" s="15" t="s">
        <v>4168</v>
      </c>
      <c r="B18" s="16" t="s">
        <v>14</v>
      </c>
      <c r="C18" s="36"/>
      <c r="D18" s="36"/>
      <c r="E18" s="18"/>
      <c r="F18" s="17">
        <v>-24</v>
      </c>
      <c r="G18" s="36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x14ac:dyDescent="0.25" r="19" customHeight="1" ht="17.25">
      <c r="A19" s="15" t="s">
        <v>4168</v>
      </c>
      <c r="B19" s="16" t="s">
        <v>14</v>
      </c>
      <c r="C19" s="36"/>
      <c r="D19" s="36"/>
      <c r="E19" s="36"/>
      <c r="F19" s="17">
        <v>-19</v>
      </c>
      <c r="G19" s="36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x14ac:dyDescent="0.25" r="20" customHeight="1" ht="17.25">
      <c r="A20" s="33" t="s">
        <v>4169</v>
      </c>
      <c r="B20" s="34" t="s">
        <v>14</v>
      </c>
      <c r="C20" s="36"/>
      <c r="D20" s="36"/>
      <c r="E20" s="36"/>
      <c r="F20" s="17">
        <v>-8</v>
      </c>
      <c r="G20" s="36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x14ac:dyDescent="0.25" r="21" customHeight="1" ht="17.25">
      <c r="A21" s="33" t="s">
        <v>4169</v>
      </c>
      <c r="B21" s="34" t="s">
        <v>14</v>
      </c>
      <c r="C21" s="17">
        <v>-78</v>
      </c>
      <c r="D21" s="36"/>
      <c r="E21" s="36"/>
      <c r="F21" s="17">
        <v>-30</v>
      </c>
      <c r="G21" s="36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x14ac:dyDescent="0.25" r="22" customHeight="1" ht="17.25">
      <c r="A22" s="33">
        <v>44809</v>
      </c>
      <c r="B22" s="34" t="s">
        <v>14</v>
      </c>
      <c r="C22" s="17">
        <v>-64</v>
      </c>
      <c r="D22" s="36"/>
      <c r="E22" s="36"/>
      <c r="F22" s="17">
        <v>-29</v>
      </c>
      <c r="G22" s="36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x14ac:dyDescent="0.25" r="23" customHeight="1" ht="17.25">
      <c r="A23" s="54">
        <v>44809</v>
      </c>
      <c r="B23" s="55" t="s">
        <v>4171</v>
      </c>
      <c r="C23" s="103">
        <v>-20</v>
      </c>
      <c r="D23" s="18"/>
      <c r="E23" s="18"/>
      <c r="F23" s="18"/>
      <c r="G23" s="18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x14ac:dyDescent="0.25" r="24" customHeight="1" ht="17.25">
      <c r="A24" s="33">
        <v>44839</v>
      </c>
      <c r="B24" s="34" t="s">
        <v>14</v>
      </c>
      <c r="C24" s="17">
        <v>-175</v>
      </c>
      <c r="D24" s="36"/>
      <c r="E24" s="36"/>
      <c r="F24" s="17">
        <v>-14</v>
      </c>
      <c r="G24" s="36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x14ac:dyDescent="0.25" r="25" customHeight="1" ht="17.25">
      <c r="A25" s="54">
        <v>44839</v>
      </c>
      <c r="B25" s="55" t="s">
        <v>4171</v>
      </c>
      <c r="C25" s="103">
        <v>-4</v>
      </c>
      <c r="D25" s="18"/>
      <c r="E25" s="18"/>
      <c r="F25" s="18"/>
      <c r="G25" s="18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x14ac:dyDescent="0.25" r="26" customHeight="1" ht="17.25">
      <c r="A26" s="33">
        <v>44870</v>
      </c>
      <c r="B26" s="34" t="s">
        <v>14</v>
      </c>
      <c r="C26" s="17">
        <v>-177</v>
      </c>
      <c r="D26" s="36"/>
      <c r="E26" s="36"/>
      <c r="F26" s="17">
        <v>-34</v>
      </c>
      <c r="G26" s="36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x14ac:dyDescent="0.25" r="27" customHeight="1" ht="17.25">
      <c r="A27" s="33">
        <v>44900</v>
      </c>
      <c r="B27" s="34" t="s">
        <v>14</v>
      </c>
      <c r="C27" s="17">
        <v>-152</v>
      </c>
      <c r="D27" s="36"/>
      <c r="E27" s="36"/>
      <c r="F27" s="17">
        <v>-1</v>
      </c>
      <c r="G27" s="36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x14ac:dyDescent="0.25" r="28" customHeight="1" ht="17.25">
      <c r="A28" s="33" t="s">
        <v>4172</v>
      </c>
      <c r="B28" s="34" t="s">
        <v>14</v>
      </c>
      <c r="C28" s="17">
        <v>-130</v>
      </c>
      <c r="D28" s="18"/>
      <c r="E28" s="17">
        <v>-119</v>
      </c>
      <c r="F28" s="17">
        <v>-1</v>
      </c>
      <c r="G28" s="18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x14ac:dyDescent="0.25" r="29" customHeight="1" ht="17.25">
      <c r="A29" s="54" t="s">
        <v>4172</v>
      </c>
      <c r="B29" s="55" t="s">
        <v>4171</v>
      </c>
      <c r="C29" s="18"/>
      <c r="D29" s="18"/>
      <c r="E29" s="103">
        <v>-10</v>
      </c>
      <c r="F29" s="18"/>
      <c r="G29" s="18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x14ac:dyDescent="0.25" r="30" customHeight="1" ht="17.25">
      <c r="A30" s="33" t="s">
        <v>4172</v>
      </c>
      <c r="B30" s="34" t="s">
        <v>14</v>
      </c>
      <c r="C30" s="18"/>
      <c r="D30" s="18"/>
      <c r="E30" s="17">
        <v>-230</v>
      </c>
      <c r="F30" s="17">
        <v>-12</v>
      </c>
      <c r="G30" s="18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x14ac:dyDescent="0.25" r="31" customHeight="1" ht="17.25">
      <c r="A31" s="54" t="s">
        <v>4172</v>
      </c>
      <c r="B31" s="55" t="s">
        <v>4171</v>
      </c>
      <c r="C31" s="18"/>
      <c r="D31" s="18"/>
      <c r="E31" s="103">
        <v>-20</v>
      </c>
      <c r="F31" s="18"/>
      <c r="G31" s="18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x14ac:dyDescent="0.25" r="32" customHeight="1" ht="17.25">
      <c r="A32" s="33" t="s">
        <v>4173</v>
      </c>
      <c r="B32" s="34" t="s">
        <v>14</v>
      </c>
      <c r="C32" s="18"/>
      <c r="D32" s="17">
        <v>-151</v>
      </c>
      <c r="E32" s="17">
        <v>-241</v>
      </c>
      <c r="F32" s="18"/>
      <c r="G32" s="18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x14ac:dyDescent="0.25" r="33" customHeight="1" ht="17.25">
      <c r="A33" s="33" t="s">
        <v>488</v>
      </c>
      <c r="B33" s="34" t="s">
        <v>14</v>
      </c>
      <c r="C33" s="18"/>
      <c r="D33" s="17">
        <v>-62</v>
      </c>
      <c r="E33" s="17">
        <v>-62</v>
      </c>
      <c r="F33" s="17">
        <v>-22</v>
      </c>
      <c r="G33" s="18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x14ac:dyDescent="0.25" r="34" customHeight="1" ht="17.25">
      <c r="A34" s="54" t="s">
        <v>488</v>
      </c>
      <c r="B34" s="55" t="s">
        <v>4171</v>
      </c>
      <c r="C34" s="18"/>
      <c r="D34" s="18"/>
      <c r="E34" s="361">
        <v>-12</v>
      </c>
      <c r="F34" s="18"/>
      <c r="G34" s="18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x14ac:dyDescent="0.25" r="35" customHeight="1" ht="17.25">
      <c r="A35" s="33" t="s">
        <v>488</v>
      </c>
      <c r="B35" s="34" t="s">
        <v>14</v>
      </c>
      <c r="C35" s="18"/>
      <c r="D35" s="17">
        <v>-143</v>
      </c>
      <c r="E35" s="17">
        <v>-50</v>
      </c>
      <c r="F35" s="18"/>
      <c r="G35" s="18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x14ac:dyDescent="0.25" r="36" customHeight="1" ht="17.25">
      <c r="A36" s="54" t="s">
        <v>488</v>
      </c>
      <c r="B36" s="55" t="s">
        <v>4171</v>
      </c>
      <c r="C36" s="18"/>
      <c r="D36" s="103">
        <v>-6</v>
      </c>
      <c r="E36" s="103">
        <v>-13</v>
      </c>
      <c r="F36" s="18"/>
      <c r="G36" s="18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x14ac:dyDescent="0.25" r="37" customHeight="1" ht="17.25">
      <c r="A37" s="15" t="s">
        <v>489</v>
      </c>
      <c r="B37" s="16" t="s">
        <v>14</v>
      </c>
      <c r="C37" s="36"/>
      <c r="D37" s="17">
        <v>-72</v>
      </c>
      <c r="E37" s="17">
        <v>-149</v>
      </c>
      <c r="F37" s="36"/>
      <c r="G37" s="17">
        <v>-110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x14ac:dyDescent="0.25" r="38" customHeight="1" ht="17.25">
      <c r="A38" s="123" t="s">
        <v>489</v>
      </c>
      <c r="B38" s="55" t="s">
        <v>4171</v>
      </c>
      <c r="C38" s="18"/>
      <c r="D38" s="18"/>
      <c r="E38" s="103">
        <v>-2</v>
      </c>
      <c r="F38" s="18"/>
      <c r="G38" s="18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x14ac:dyDescent="0.25" r="39" customHeight="1" ht="17.25">
      <c r="A39" s="21" t="s">
        <v>4276</v>
      </c>
      <c r="B39" s="22"/>
      <c r="C39" s="23">
        <f>SUM(C17:C38)</f>
      </c>
      <c r="D39" s="23">
        <f>SUM(D17:D38)</f>
      </c>
      <c r="E39" s="23">
        <f>SUM(E17:E38)</f>
      </c>
      <c r="F39" s="23">
        <f>SUM(F17:F38)</f>
      </c>
      <c r="G39" s="23">
        <f>SUM(G17:G38)</f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x14ac:dyDescent="0.25" r="40" customHeight="1" ht="17.25">
      <c r="A40" s="15" t="s">
        <v>3997</v>
      </c>
      <c r="B40" s="16" t="s">
        <v>14</v>
      </c>
      <c r="C40" s="36"/>
      <c r="D40" s="17">
        <v>-103</v>
      </c>
      <c r="E40" s="17">
        <v>-151</v>
      </c>
      <c r="F40" s="36"/>
      <c r="G40" s="17">
        <v>-271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x14ac:dyDescent="0.25" r="41" customHeight="1" ht="17.25">
      <c r="A41" s="15" t="s">
        <v>2624</v>
      </c>
      <c r="B41" s="16" t="s">
        <v>14</v>
      </c>
      <c r="C41" s="36"/>
      <c r="D41" s="17">
        <v>-111</v>
      </c>
      <c r="E41" s="17">
        <v>-64</v>
      </c>
      <c r="F41" s="36"/>
      <c r="G41" s="17">
        <v>-119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x14ac:dyDescent="0.25" r="42" customHeight="1" ht="17.25">
      <c r="A42" s="15" t="s">
        <v>490</v>
      </c>
      <c r="B42" s="16" t="s">
        <v>14</v>
      </c>
      <c r="C42" s="36"/>
      <c r="D42" s="17">
        <v>-143</v>
      </c>
      <c r="E42" s="17">
        <v>-217</v>
      </c>
      <c r="F42" s="36"/>
      <c r="G42" s="17">
        <v>-250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x14ac:dyDescent="0.25" r="43" customHeight="1" ht="17.25">
      <c r="A43" s="15" t="s">
        <v>490</v>
      </c>
      <c r="B43" s="16" t="s">
        <v>14</v>
      </c>
      <c r="C43" s="36"/>
      <c r="D43" s="36"/>
      <c r="E43" s="17">
        <v>-183</v>
      </c>
      <c r="F43" s="36"/>
      <c r="G43" s="17">
        <v>-224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x14ac:dyDescent="0.25" r="44" customHeight="1" ht="17.25">
      <c r="A44" s="15" t="s">
        <v>1736</v>
      </c>
      <c r="B44" s="16" t="s">
        <v>14</v>
      </c>
      <c r="C44" s="36"/>
      <c r="D44" s="36"/>
      <c r="E44" s="17">
        <v>-77</v>
      </c>
      <c r="F44" s="36"/>
      <c r="G44" s="17">
        <v>-219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x14ac:dyDescent="0.25" r="45" customHeight="1" ht="17.25">
      <c r="A45" s="15" t="s">
        <v>3655</v>
      </c>
      <c r="B45" s="16" t="s">
        <v>14</v>
      </c>
      <c r="C45" s="36"/>
      <c r="D45" s="36"/>
      <c r="E45" s="36"/>
      <c r="F45" s="36"/>
      <c r="G45" s="17">
        <v>-249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x14ac:dyDescent="0.25" r="46" customHeight="1" ht="17.25">
      <c r="A46" s="15" t="s">
        <v>491</v>
      </c>
      <c r="B46" s="16" t="s">
        <v>14</v>
      </c>
      <c r="C46" s="36"/>
      <c r="D46" s="36"/>
      <c r="E46" s="36"/>
      <c r="F46" s="36"/>
      <c r="G46" s="17">
        <v>-205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x14ac:dyDescent="0.25" r="47" customHeight="1" ht="17.25">
      <c r="A47" s="15" t="s">
        <v>493</v>
      </c>
      <c r="B47" s="16" t="s">
        <v>14</v>
      </c>
      <c r="C47" s="36"/>
      <c r="D47" s="36"/>
      <c r="E47" s="36"/>
      <c r="F47" s="36"/>
      <c r="G47" s="17">
        <v>-347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x14ac:dyDescent="0.25" r="48" customHeight="1" ht="17.25">
      <c r="A48" s="406" t="s">
        <v>3987</v>
      </c>
      <c r="B48" s="407" t="s">
        <v>14</v>
      </c>
      <c r="C48" s="45"/>
      <c r="D48" s="45"/>
      <c r="E48" s="45"/>
      <c r="F48" s="45"/>
      <c r="G48" s="26">
        <v>-6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x14ac:dyDescent="0.25" r="49" customHeight="1" ht="17.25">
      <c r="A49" s="21" t="s">
        <v>4277</v>
      </c>
      <c r="B49" s="22"/>
      <c r="C49" s="23">
        <f>SUM(C39:C47)</f>
      </c>
      <c r="D49" s="23">
        <f>SUM(D39:D47)</f>
      </c>
      <c r="E49" s="23">
        <f>SUM(E39:E47)</f>
      </c>
      <c r="F49" s="23">
        <f>SUM(F39:F47)</f>
      </c>
      <c r="G49" s="23">
        <f>SUM(G39:G48)</f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x14ac:dyDescent="0.25" r="50" customHeight="1" ht="17.25">
      <c r="A50" s="15"/>
      <c r="B50" s="16"/>
      <c r="C50" s="36"/>
      <c r="D50" s="36"/>
      <c r="E50" s="36"/>
      <c r="F50" s="36"/>
      <c r="G50" s="36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x14ac:dyDescent="0.25" r="51" customHeight="1" ht="17.25">
      <c r="A51" s="15"/>
      <c r="B51" s="16"/>
      <c r="C51" s="36"/>
      <c r="D51" s="36"/>
      <c r="E51" s="36"/>
      <c r="F51" s="36"/>
      <c r="G51" s="36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x14ac:dyDescent="0.25" r="52" customHeight="1" ht="17.25">
      <c r="A52" s="15"/>
      <c r="B52" s="16"/>
      <c r="C52" s="36"/>
      <c r="D52" s="36"/>
      <c r="E52" s="36"/>
      <c r="F52" s="36"/>
      <c r="G52" s="36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x14ac:dyDescent="0.25" r="53" customHeight="1" ht="17.25">
      <c r="A53" s="117"/>
      <c r="B53" s="118"/>
      <c r="C53" s="46"/>
      <c r="D53" s="46"/>
      <c r="E53" s="46"/>
      <c r="F53" s="46"/>
      <c r="G53" s="46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x14ac:dyDescent="0.25" r="54" customHeight="1" ht="17.25">
      <c r="A54" s="185" t="s">
        <v>1367</v>
      </c>
      <c r="B54" s="186"/>
      <c r="C54" s="187">
        <v>800</v>
      </c>
      <c r="D54" s="187">
        <v>800</v>
      </c>
      <c r="E54" s="187">
        <v>1600</v>
      </c>
      <c r="F54" s="187">
        <v>200</v>
      </c>
      <c r="G54" s="699">
        <v>2000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x14ac:dyDescent="0.25" r="55" customHeight="1" ht="17.25">
      <c r="A55" s="455" t="s">
        <v>4212</v>
      </c>
      <c r="B55" s="456"/>
      <c r="C55" s="457"/>
      <c r="D55" s="457"/>
      <c r="E55" s="457"/>
      <c r="F55" s="457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x14ac:dyDescent="0.25" r="56" customHeight="1" ht="17.25">
      <c r="A56" s="684" t="s">
        <v>4213</v>
      </c>
      <c r="B56" s="685"/>
      <c r="C56" s="686"/>
      <c r="D56" s="686"/>
      <c r="E56" s="686"/>
      <c r="F56" s="686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x14ac:dyDescent="0.25" r="57" customHeight="1" ht="17.25">
      <c r="A57" s="37"/>
      <c r="B57" s="83"/>
      <c r="C57" s="3"/>
      <c r="D57" s="3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x14ac:dyDescent="0.25" r="58" customHeight="1" ht="17.25">
      <c r="A58" s="687" t="s">
        <v>4214</v>
      </c>
      <c r="B58" s="688"/>
      <c r="C58" s="689"/>
      <c r="D58" s="3"/>
      <c r="E58" s="690" t="s">
        <v>4215</v>
      </c>
      <c r="F58" s="690"/>
      <c r="G58" s="690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x14ac:dyDescent="0.25" r="59" customHeight="1" ht="17.25">
      <c r="A59" s="687" t="s">
        <v>4216</v>
      </c>
      <c r="B59" s="688"/>
      <c r="C59" s="689"/>
      <c r="D59" s="3"/>
      <c r="E59" s="690" t="s">
        <v>4217</v>
      </c>
      <c r="F59" s="690"/>
      <c r="G59" s="690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x14ac:dyDescent="0.25" r="60" customHeight="1" ht="17.25">
      <c r="A60" s="687" t="s">
        <v>4218</v>
      </c>
      <c r="B60" s="688"/>
      <c r="C60" s="689"/>
      <c r="D60" s="3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x14ac:dyDescent="0.25" r="61" customHeight="1" ht="17.25">
      <c r="A61" s="37"/>
      <c r="B61" s="83"/>
      <c r="C61" s="3"/>
      <c r="D61" s="3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x14ac:dyDescent="0.25" r="62" customHeight="1" ht="17.25">
      <c r="A62" s="37"/>
      <c r="B62" s="83"/>
      <c r="C62" s="3"/>
      <c r="D62" s="3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x14ac:dyDescent="0.25" r="63" customHeight="1" ht="17.25">
      <c r="A63" s="37"/>
      <c r="B63" s="83"/>
      <c r="C63" s="3"/>
      <c r="D63" s="3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x14ac:dyDescent="0.25" r="64" customHeight="1" ht="17.25">
      <c r="A64" s="455" t="s">
        <v>4219</v>
      </c>
      <c r="B64" s="456"/>
      <c r="C64" s="457"/>
      <c r="D64" s="457"/>
      <c r="E64" s="582"/>
      <c r="F64" s="3"/>
      <c r="G64" s="700" t="s">
        <v>4220</v>
      </c>
      <c r="H64" s="691"/>
      <c r="I64" s="691"/>
      <c r="J64" s="691"/>
      <c r="K64" s="692"/>
      <c r="L64" s="692"/>
      <c r="M64" s="692"/>
      <c r="N64" s="692"/>
      <c r="O64" s="2"/>
      <c r="P64" s="2"/>
      <c r="Q64" s="2"/>
      <c r="R64" s="2"/>
      <c r="S64" s="2"/>
    </row>
    <row x14ac:dyDescent="0.25" r="65" customHeight="1" ht="17.25">
      <c r="A65" s="455" t="s">
        <v>4221</v>
      </c>
      <c r="B65" s="456"/>
      <c r="C65" s="457"/>
      <c r="D65" s="457"/>
      <c r="E65" s="582"/>
      <c r="F65" s="3"/>
      <c r="G65" s="700" t="s">
        <v>4222</v>
      </c>
      <c r="H65" s="691"/>
      <c r="I65" s="691"/>
      <c r="J65" s="691"/>
      <c r="K65" s="692"/>
      <c r="L65" s="692"/>
      <c r="M65" s="692"/>
      <c r="N65" s="692"/>
      <c r="O65" s="2"/>
      <c r="P65" s="2"/>
      <c r="Q65" s="2"/>
      <c r="R65" s="2"/>
      <c r="S65" s="2"/>
    </row>
    <row x14ac:dyDescent="0.25" r="66" customHeight="1" ht="17.25">
      <c r="A66" s="455" t="s">
        <v>4223</v>
      </c>
      <c r="B66" s="456"/>
      <c r="C66" s="457"/>
      <c r="D66" s="457"/>
      <c r="E66" s="582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9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3.14785714285715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x14ac:dyDescent="0.25" r="2" customHeight="1" ht="17.25">
      <c r="A2" s="1"/>
      <c r="B2" s="4"/>
      <c r="C2" s="5"/>
      <c r="D2" s="5"/>
      <c r="E2" s="5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x14ac:dyDescent="0.25" r="3" customHeight="1" ht="17.25">
      <c r="A3" s="1" t="s">
        <v>4106</v>
      </c>
      <c r="B3" s="83"/>
      <c r="C3" s="3"/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x14ac:dyDescent="0.25" r="4" customHeight="1" ht="17.25">
      <c r="A4" s="1" t="s">
        <v>4107</v>
      </c>
      <c r="B4" s="4"/>
      <c r="C4" s="5"/>
      <c r="D4" s="5"/>
      <c r="E4" s="5"/>
      <c r="F4" s="7"/>
      <c r="G4" s="7"/>
      <c r="H4" s="4"/>
      <c r="I4" s="4"/>
      <c r="J4" s="4"/>
      <c r="K4" s="4"/>
      <c r="L4" s="4"/>
      <c r="M4" s="4"/>
      <c r="N4" s="4"/>
      <c r="O4" s="4"/>
      <c r="P4" s="4"/>
      <c r="Q4" s="4"/>
    </row>
    <row x14ac:dyDescent="0.25" r="5" customHeight="1" ht="17.25">
      <c r="A5" s="1" t="s">
        <v>4266</v>
      </c>
      <c r="B5" s="4"/>
      <c r="C5" s="5"/>
      <c r="D5" s="5"/>
      <c r="E5" s="5"/>
      <c r="F5" s="7"/>
      <c r="G5" s="7"/>
      <c r="H5" s="4"/>
      <c r="I5" s="4"/>
      <c r="J5" s="4"/>
      <c r="K5" s="4"/>
      <c r="L5" s="4"/>
      <c r="M5" s="4"/>
      <c r="N5" s="4"/>
      <c r="O5" s="4"/>
      <c r="P5" s="4"/>
      <c r="Q5" s="4"/>
    </row>
    <row x14ac:dyDescent="0.25" r="6" customHeight="1" ht="17.25">
      <c r="A6" s="455" t="s">
        <v>209</v>
      </c>
      <c r="B6" s="136"/>
      <c r="C6" s="681">
        <v>6250</v>
      </c>
      <c r="D6" s="681">
        <v>4500</v>
      </c>
      <c r="E6" s="681">
        <v>800</v>
      </c>
      <c r="F6" s="631"/>
      <c r="G6" s="631"/>
      <c r="H6" s="2"/>
      <c r="I6" s="2"/>
      <c r="J6" s="2"/>
      <c r="K6" s="2"/>
      <c r="L6" s="2"/>
      <c r="M6" s="2"/>
      <c r="N6" s="2"/>
      <c r="O6" s="2"/>
      <c r="P6" s="2"/>
      <c r="Q6" s="2"/>
    </row>
    <row x14ac:dyDescent="0.25" r="7" customHeight="1" ht="17.25">
      <c r="A7" s="231" t="s">
        <v>4</v>
      </c>
      <c r="B7" s="232" t="s">
        <v>5</v>
      </c>
      <c r="C7" s="267" t="s">
        <v>6</v>
      </c>
      <c r="D7" s="267" t="s">
        <v>7</v>
      </c>
      <c r="E7" s="267" t="s">
        <v>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</row>
    <row x14ac:dyDescent="0.25" r="8" customHeight="1" ht="17.25">
      <c r="A8" s="117" t="s">
        <v>209</v>
      </c>
      <c r="B8" s="118" t="s">
        <v>4139</v>
      </c>
      <c r="C8" s="138">
        <v>500</v>
      </c>
      <c r="D8" s="138">
        <v>800</v>
      </c>
      <c r="E8" s="138">
        <v>700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</row>
    <row x14ac:dyDescent="0.25" r="9" customHeight="1" ht="17.25">
      <c r="A9" s="117" t="s">
        <v>4140</v>
      </c>
      <c r="B9" s="118" t="s">
        <v>4141</v>
      </c>
      <c r="C9" s="138">
        <v>500</v>
      </c>
      <c r="D9" s="138">
        <v>200</v>
      </c>
      <c r="E9" s="138">
        <v>1300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</row>
    <row x14ac:dyDescent="0.25" r="10" customHeight="1" ht="17.25">
      <c r="A10" s="21" t="s">
        <v>4267</v>
      </c>
      <c r="B10" s="22"/>
      <c r="C10" s="23">
        <f>SUM(C8:C9)</f>
      </c>
      <c r="D10" s="23">
        <f>SUM(D8:D9)</f>
      </c>
      <c r="E10" s="23">
        <f>SUM(E8:E9)</f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x14ac:dyDescent="0.25" r="11" customHeight="1" ht="17.25">
      <c r="A11" s="33"/>
      <c r="B11" s="34"/>
      <c r="C11" s="35"/>
      <c r="D11" s="35"/>
      <c r="E11" s="35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x14ac:dyDescent="0.25" r="12" customHeight="1" ht="17.25">
      <c r="A12" s="21" t="s">
        <v>4268</v>
      </c>
      <c r="B12" s="22"/>
      <c r="C12" s="23">
        <f>SUM(C10:C11)</f>
      </c>
      <c r="D12" s="23">
        <f>SUM(D10:D11)</f>
      </c>
      <c r="E12" s="23">
        <f>SUM(E10:E11)</f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</row>
    <row x14ac:dyDescent="0.25" r="13" customHeight="1" ht="17.25">
      <c r="A13" s="33"/>
      <c r="B13" s="34"/>
      <c r="C13" s="35"/>
      <c r="D13" s="35"/>
      <c r="E13" s="3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</row>
    <row x14ac:dyDescent="0.25" r="14" customHeight="1" ht="17.25">
      <c r="A14" s="21" t="s">
        <v>4269</v>
      </c>
      <c r="B14" s="22"/>
      <c r="C14" s="23">
        <f>SUM(C12:C13)</f>
      </c>
      <c r="D14" s="23">
        <f>SUM(D12:D13)</f>
      </c>
      <c r="E14" s="23">
        <f>SUM(E12:E13)</f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  <row x14ac:dyDescent="0.25" r="15" customHeight="1" ht="17.25">
      <c r="A15" s="33" t="s">
        <v>488</v>
      </c>
      <c r="B15" s="34" t="s">
        <v>14</v>
      </c>
      <c r="C15" s="19">
        <v>-88</v>
      </c>
      <c r="D15" s="35"/>
      <c r="E15" s="3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</row>
    <row x14ac:dyDescent="0.25" r="16" customHeight="1" ht="17.25">
      <c r="A16" s="54" t="s">
        <v>488</v>
      </c>
      <c r="B16" s="55" t="s">
        <v>4171</v>
      </c>
      <c r="C16" s="99">
        <v>-4</v>
      </c>
      <c r="D16" s="35"/>
      <c r="E16" s="3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</row>
    <row x14ac:dyDescent="0.25" r="17" customHeight="1" ht="17.25">
      <c r="A17" s="33" t="s">
        <v>488</v>
      </c>
      <c r="B17" s="34" t="s">
        <v>14</v>
      </c>
      <c r="C17" s="19">
        <v>-143</v>
      </c>
      <c r="D17" s="35"/>
      <c r="E17" s="35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</row>
    <row x14ac:dyDescent="0.25" r="18" customHeight="1" ht="17.25">
      <c r="A18" s="54" t="s">
        <v>488</v>
      </c>
      <c r="B18" s="55" t="s">
        <v>4171</v>
      </c>
      <c r="C18" s="99">
        <v>-2</v>
      </c>
      <c r="D18" s="35"/>
      <c r="E18" s="35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</row>
    <row x14ac:dyDescent="0.25" r="19" customHeight="1" ht="17.25">
      <c r="A19" s="15" t="s">
        <v>489</v>
      </c>
      <c r="B19" s="16" t="s">
        <v>14</v>
      </c>
      <c r="C19" s="19">
        <v>-157</v>
      </c>
      <c r="D19" s="35"/>
      <c r="E19" s="35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</row>
    <row x14ac:dyDescent="0.25" r="20" customHeight="1" ht="17.25">
      <c r="A20" s="15" t="s">
        <v>3997</v>
      </c>
      <c r="B20" s="16" t="s">
        <v>14</v>
      </c>
      <c r="C20" s="19">
        <v>-141</v>
      </c>
      <c r="D20" s="35"/>
      <c r="E20" s="3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</row>
    <row x14ac:dyDescent="0.25" r="21" customHeight="1" ht="17.25">
      <c r="A21" s="15" t="s">
        <v>2624</v>
      </c>
      <c r="B21" s="16" t="s">
        <v>14</v>
      </c>
      <c r="C21" s="19">
        <v>-164</v>
      </c>
      <c r="D21" s="35"/>
      <c r="E21" s="35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</row>
    <row x14ac:dyDescent="0.25" r="22" customHeight="1" ht="17.25">
      <c r="A22" s="15" t="s">
        <v>490</v>
      </c>
      <c r="B22" s="16" t="s">
        <v>14</v>
      </c>
      <c r="C22" s="19">
        <v>-166</v>
      </c>
      <c r="D22" s="35"/>
      <c r="E22" s="35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</row>
    <row x14ac:dyDescent="0.25" r="23" customHeight="1" ht="17.25">
      <c r="A23" s="15" t="s">
        <v>490</v>
      </c>
      <c r="B23" s="16" t="s">
        <v>14</v>
      </c>
      <c r="C23" s="19">
        <v>-135</v>
      </c>
      <c r="D23" s="35"/>
      <c r="E23" s="35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</row>
    <row x14ac:dyDescent="0.25" r="24" customHeight="1" ht="17.25">
      <c r="A24" s="15" t="s">
        <v>3655</v>
      </c>
      <c r="B24" s="16" t="s">
        <v>14</v>
      </c>
      <c r="C24" s="35"/>
      <c r="D24" s="35"/>
      <c r="E24" s="19">
        <v>-56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  <row x14ac:dyDescent="0.25" r="25" customHeight="1" ht="17.25">
      <c r="A25" s="15" t="s">
        <v>491</v>
      </c>
      <c r="B25" s="16" t="s">
        <v>14</v>
      </c>
      <c r="C25" s="35"/>
      <c r="D25" s="35"/>
      <c r="E25" s="19">
        <v>-72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</row>
    <row x14ac:dyDescent="0.25" r="26" customHeight="1" ht="17.25">
      <c r="A26" s="21" t="s">
        <v>4270</v>
      </c>
      <c r="B26" s="22"/>
      <c r="C26" s="23">
        <f>SUM(C14:C25)</f>
      </c>
      <c r="D26" s="23">
        <f>SUM(D14:D25)</f>
      </c>
      <c r="E26" s="23">
        <f>SUM(E14:E25)</f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</row>
    <row x14ac:dyDescent="0.25" r="27" customHeight="1" ht="17.25">
      <c r="A27" s="15" t="s">
        <v>493</v>
      </c>
      <c r="B27" s="16" t="s">
        <v>14</v>
      </c>
      <c r="C27" s="35"/>
      <c r="D27" s="19">
        <v>-134</v>
      </c>
      <c r="E27" s="19">
        <v>-140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</row>
    <row x14ac:dyDescent="0.25" r="28" customHeight="1" ht="17.25">
      <c r="A28" s="15" t="s">
        <v>3987</v>
      </c>
      <c r="B28" s="16" t="s">
        <v>14</v>
      </c>
      <c r="C28" s="36"/>
      <c r="D28" s="36"/>
      <c r="E28" s="17">
        <v>-156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x14ac:dyDescent="0.25" r="29" customHeight="1" ht="17.25">
      <c r="A29" s="15" t="s">
        <v>494</v>
      </c>
      <c r="B29" s="16" t="s">
        <v>14</v>
      </c>
      <c r="C29" s="36"/>
      <c r="D29" s="36"/>
      <c r="E29" s="17">
        <v>-130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</row>
    <row x14ac:dyDescent="0.25" r="30" customHeight="1" ht="17.25">
      <c r="A30" s="406" t="s">
        <v>495</v>
      </c>
      <c r="B30" s="407" t="s">
        <v>14</v>
      </c>
      <c r="C30" s="45"/>
      <c r="D30" s="26">
        <v>-108</v>
      </c>
      <c r="E30" s="26">
        <v>-142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x14ac:dyDescent="0.25" r="31" customHeight="1" ht="17.25">
      <c r="A31" s="21" t="s">
        <v>4271</v>
      </c>
      <c r="B31" s="22"/>
      <c r="C31" s="23">
        <f>SUM(C26:C27)</f>
      </c>
      <c r="D31" s="23">
        <f>SUM(D26:D30)</f>
      </c>
      <c r="E31" s="23">
        <f>SUM(E26:E30)</f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</row>
    <row x14ac:dyDescent="0.25" r="32" customHeight="1" ht="17.25">
      <c r="A32" s="15">
        <v>44598</v>
      </c>
      <c r="B32" s="16" t="s">
        <v>14</v>
      </c>
      <c r="C32" s="35"/>
      <c r="D32" s="130">
        <v>-45</v>
      </c>
      <c r="E32" s="130">
        <v>-171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</row>
    <row x14ac:dyDescent="0.25" r="33" customHeight="1" ht="17.25">
      <c r="A33" s="15">
        <v>44598</v>
      </c>
      <c r="B33" s="16" t="s">
        <v>14</v>
      </c>
      <c r="C33" s="35"/>
      <c r="D33" s="130">
        <v>-130</v>
      </c>
      <c r="E33" s="130">
        <v>-87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</row>
    <row x14ac:dyDescent="0.25" r="34" customHeight="1" ht="17.25">
      <c r="A34" s="123">
        <v>44598</v>
      </c>
      <c r="B34" s="55" t="s">
        <v>4171</v>
      </c>
      <c r="C34" s="18"/>
      <c r="D34" s="518">
        <v>-8</v>
      </c>
      <c r="E34" s="5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x14ac:dyDescent="0.25" r="35" customHeight="1" ht="17.25">
      <c r="A35" s="15">
        <v>44626</v>
      </c>
      <c r="B35" s="16" t="s">
        <v>14</v>
      </c>
      <c r="C35" s="36"/>
      <c r="D35" s="450">
        <v>-210</v>
      </c>
      <c r="E35" s="450">
        <v>-146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  <row x14ac:dyDescent="0.25" r="36" customHeight="1" ht="17.25">
      <c r="A36" s="15">
        <v>44718</v>
      </c>
      <c r="B36" s="16" t="s">
        <v>14</v>
      </c>
      <c r="C36" s="36"/>
      <c r="D36" s="450">
        <v>-116</v>
      </c>
      <c r="E36" s="450">
        <v>-108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x14ac:dyDescent="0.25" r="37" customHeight="1" ht="17.25">
      <c r="A37" s="123">
        <v>44718</v>
      </c>
      <c r="B37" s="55" t="s">
        <v>4171</v>
      </c>
      <c r="C37" s="36"/>
      <c r="D37" s="518">
        <v>-11</v>
      </c>
      <c r="E37" s="60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x14ac:dyDescent="0.25" r="38" customHeight="1" ht="17.25">
      <c r="A38" s="15">
        <v>44748</v>
      </c>
      <c r="B38" s="16" t="s">
        <v>14</v>
      </c>
      <c r="C38" s="36"/>
      <c r="D38" s="450">
        <v>-96</v>
      </c>
      <c r="E38" s="450">
        <v>-91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</row>
    <row x14ac:dyDescent="0.25" r="39" customHeight="1" ht="17.25">
      <c r="A39" s="15">
        <v>44779</v>
      </c>
      <c r="B39" s="16" t="s">
        <v>14</v>
      </c>
      <c r="C39" s="36"/>
      <c r="D39" s="450">
        <v>-98</v>
      </c>
      <c r="E39" s="450">
        <v>-99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</row>
    <row x14ac:dyDescent="0.25" r="40" customHeight="1" ht="17.25">
      <c r="A40" s="15">
        <v>44810</v>
      </c>
      <c r="B40" s="16" t="s">
        <v>14</v>
      </c>
      <c r="C40" s="36"/>
      <c r="D40" s="450">
        <v>-44</v>
      </c>
      <c r="E40" s="450">
        <v>-131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</row>
    <row x14ac:dyDescent="0.25" r="41" customHeight="1" ht="17.25">
      <c r="A41" s="15">
        <v>44871</v>
      </c>
      <c r="B41" s="16" t="s">
        <v>14</v>
      </c>
      <c r="C41" s="36"/>
      <c r="D41" s="60"/>
      <c r="E41" s="450">
        <v>-147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</row>
    <row x14ac:dyDescent="0.25" r="42" customHeight="1" ht="17.25">
      <c r="A42" s="15" t="s">
        <v>520</v>
      </c>
      <c r="B42" s="16" t="s">
        <v>14</v>
      </c>
      <c r="C42" s="36"/>
      <c r="D42" s="60"/>
      <c r="E42" s="450">
        <v>-239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</row>
    <row x14ac:dyDescent="0.25" r="43" customHeight="1" ht="17.25">
      <c r="A43" s="117" t="s">
        <v>1614</v>
      </c>
      <c r="B43" s="118" t="s">
        <v>14</v>
      </c>
      <c r="C43" s="46"/>
      <c r="D43" s="514"/>
      <c r="E43" s="208">
        <v>-85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</row>
    <row x14ac:dyDescent="0.25" r="44" customHeight="1" ht="17.25">
      <c r="A44" s="62" t="s">
        <v>4208</v>
      </c>
      <c r="B44" s="149"/>
      <c r="C44" s="187">
        <f>SUM(C31:C43)</f>
      </c>
      <c r="D44" s="64">
        <f>SUM(D31:D43)</f>
      </c>
      <c r="E44" s="64">
        <f>SUM(E31:E43)</f>
      </c>
      <c r="F44" s="547" t="s">
        <v>4209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</row>
    <row x14ac:dyDescent="0.25" r="45" customHeight="1" ht="17.25">
      <c r="A45" s="54"/>
      <c r="B45" s="55"/>
      <c r="C45" s="35"/>
      <c r="D45" s="35"/>
      <c r="E45" s="3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</row>
    <row x14ac:dyDescent="0.25" r="46" customHeight="1" ht="17.25">
      <c r="A46" s="359"/>
      <c r="B46" s="360"/>
      <c r="C46" s="696"/>
      <c r="D46" s="696"/>
      <c r="E46" s="69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</row>
    <row x14ac:dyDescent="0.25" r="47" customHeight="1" ht="17.25">
      <c r="A47" s="455" t="s">
        <v>4212</v>
      </c>
      <c r="B47" s="456"/>
      <c r="C47" s="457"/>
      <c r="D47" s="457"/>
      <c r="E47" s="457"/>
      <c r="F47" s="456"/>
      <c r="G47" s="459"/>
      <c r="H47" s="459"/>
      <c r="I47" s="2"/>
      <c r="J47" s="2"/>
      <c r="K47" s="2"/>
      <c r="L47" s="2"/>
      <c r="M47" s="2"/>
      <c r="N47" s="2"/>
      <c r="O47" s="2"/>
      <c r="P47" s="2"/>
      <c r="Q47" s="2"/>
    </row>
    <row x14ac:dyDescent="0.25" r="48" customHeight="1" ht="17.25">
      <c r="A48" s="684" t="s">
        <v>4213</v>
      </c>
      <c r="B48" s="685"/>
      <c r="C48" s="686"/>
      <c r="D48" s="686"/>
      <c r="E48" s="686"/>
      <c r="F48" s="685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</row>
    <row x14ac:dyDescent="0.25" r="49" customHeight="1" ht="17.25">
      <c r="A49" s="37"/>
      <c r="B49" s="83"/>
      <c r="C49" s="3"/>
      <c r="D49" s="3"/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</row>
    <row x14ac:dyDescent="0.25" r="50" customHeight="1" ht="17.25">
      <c r="A50" s="687" t="s">
        <v>4214</v>
      </c>
      <c r="B50" s="688"/>
      <c r="C50" s="689"/>
      <c r="D50" s="3"/>
      <c r="E50" s="690" t="s">
        <v>4215</v>
      </c>
      <c r="F50" s="688"/>
      <c r="G50" s="688"/>
      <c r="H50" s="2"/>
      <c r="I50" s="2"/>
      <c r="J50" s="2"/>
      <c r="K50" s="2"/>
      <c r="L50" s="2"/>
      <c r="M50" s="2"/>
      <c r="N50" s="2"/>
      <c r="O50" s="2"/>
      <c r="P50" s="2"/>
      <c r="Q50" s="2"/>
    </row>
    <row x14ac:dyDescent="0.25" r="51" customHeight="1" ht="17.25">
      <c r="A51" s="687" t="s">
        <v>4216</v>
      </c>
      <c r="B51" s="688"/>
      <c r="C51" s="689"/>
      <c r="D51" s="3"/>
      <c r="E51" s="690" t="s">
        <v>4217</v>
      </c>
      <c r="F51" s="688"/>
      <c r="G51" s="688"/>
      <c r="H51" s="2"/>
      <c r="I51" s="2"/>
      <c r="J51" s="2"/>
      <c r="K51" s="2"/>
      <c r="L51" s="2"/>
      <c r="M51" s="2"/>
      <c r="N51" s="2"/>
      <c r="O51" s="2"/>
      <c r="P51" s="2"/>
      <c r="Q51" s="2"/>
    </row>
    <row x14ac:dyDescent="0.25" r="52" customHeight="1" ht="17.25">
      <c r="A52" s="687" t="s">
        <v>4218</v>
      </c>
      <c r="B52" s="688"/>
      <c r="C52" s="689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</row>
    <row x14ac:dyDescent="0.25" r="53" customHeight="1" ht="17.25">
      <c r="A53" s="37"/>
      <c r="B53" s="83"/>
      <c r="C53" s="3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</row>
    <row x14ac:dyDescent="0.25" r="54" customHeight="1" ht="17.25">
      <c r="A54" s="37"/>
      <c r="B54" s="83"/>
      <c r="C54" s="3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</row>
    <row x14ac:dyDescent="0.25" r="55" customHeight="1" ht="17.25">
      <c r="A55" s="37"/>
      <c r="B55" s="83"/>
      <c r="C55" s="3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</row>
    <row x14ac:dyDescent="0.25" r="56" customHeight="1" ht="17.25">
      <c r="A56" s="37"/>
      <c r="B56" s="83"/>
      <c r="C56" s="3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</row>
    <row x14ac:dyDescent="0.25" r="57" customHeight="1" ht="17.25">
      <c r="A57" s="455" t="s">
        <v>4219</v>
      </c>
      <c r="B57" s="456"/>
      <c r="C57" s="457"/>
      <c r="D57" s="457"/>
      <c r="E57" s="582"/>
      <c r="F57" s="2"/>
      <c r="G57" s="691" t="s">
        <v>4220</v>
      </c>
      <c r="H57" s="691"/>
      <c r="I57" s="691"/>
      <c r="J57" s="691"/>
      <c r="K57" s="692"/>
      <c r="L57" s="692"/>
      <c r="M57" s="692"/>
      <c r="N57" s="692"/>
      <c r="O57" s="2"/>
      <c r="P57" s="2"/>
      <c r="Q57" s="2"/>
    </row>
    <row x14ac:dyDescent="0.25" r="58" customHeight="1" ht="17.25">
      <c r="A58" s="455" t="s">
        <v>4221</v>
      </c>
      <c r="B58" s="456"/>
      <c r="C58" s="457"/>
      <c r="D58" s="457"/>
      <c r="E58" s="582"/>
      <c r="F58" s="2"/>
      <c r="G58" s="691" t="s">
        <v>4222</v>
      </c>
      <c r="H58" s="691"/>
      <c r="I58" s="691"/>
      <c r="J58" s="691"/>
      <c r="K58" s="692"/>
      <c r="L58" s="692"/>
      <c r="M58" s="692"/>
      <c r="N58" s="692"/>
      <c r="O58" s="2"/>
      <c r="P58" s="2"/>
      <c r="Q58" s="2"/>
    </row>
    <row x14ac:dyDescent="0.25" r="59" customHeight="1" ht="17.25">
      <c r="A59" s="455" t="s">
        <v>4223</v>
      </c>
      <c r="B59" s="456"/>
      <c r="C59" s="457"/>
      <c r="D59" s="457"/>
      <c r="E59" s="58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7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19.719285714285714" customWidth="1" bestFit="1"/>
    <col min="3" max="3" style="116" width="9.719285714285713" customWidth="1" bestFit="1"/>
    <col min="4" max="4" style="88" width="12.43357142857143" customWidth="1" bestFit="1"/>
    <col min="5" max="5" style="88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83"/>
      <c r="E1" s="83"/>
      <c r="F1" s="2"/>
      <c r="G1" s="2"/>
      <c r="H1" s="2"/>
      <c r="I1" s="2"/>
      <c r="J1" s="2"/>
      <c r="K1" s="2"/>
      <c r="L1" s="2"/>
      <c r="M1" s="2"/>
      <c r="N1" s="2"/>
      <c r="O1" s="2"/>
    </row>
    <row x14ac:dyDescent="0.25" r="2" customHeight="1" ht="17.25">
      <c r="A2" s="1"/>
      <c r="B2" s="4"/>
      <c r="C2" s="5"/>
      <c r="D2" s="83"/>
      <c r="E2" s="83"/>
      <c r="F2" s="2"/>
      <c r="G2" s="2"/>
      <c r="H2" s="2"/>
      <c r="I2" s="2"/>
      <c r="J2" s="2"/>
      <c r="K2" s="2"/>
      <c r="L2" s="2"/>
      <c r="M2" s="2"/>
      <c r="N2" s="2"/>
      <c r="O2" s="2"/>
    </row>
    <row x14ac:dyDescent="0.25" r="3" customHeight="1" ht="17.25">
      <c r="A3" s="1" t="s">
        <v>4106</v>
      </c>
      <c r="B3" s="83"/>
      <c r="C3" s="3"/>
      <c r="D3" s="83"/>
      <c r="E3" s="83"/>
      <c r="F3" s="2"/>
      <c r="G3" s="2"/>
      <c r="H3" s="2"/>
      <c r="I3" s="2"/>
      <c r="J3" s="2"/>
      <c r="K3" s="2"/>
      <c r="L3" s="2"/>
      <c r="M3" s="2"/>
      <c r="N3" s="2"/>
      <c r="O3" s="2"/>
    </row>
    <row x14ac:dyDescent="0.25" r="4" customHeight="1" ht="17.25">
      <c r="A4" s="1" t="s">
        <v>4107</v>
      </c>
      <c r="B4" s="4"/>
      <c r="C4" s="5"/>
      <c r="D4" s="7"/>
      <c r="E4" s="7"/>
      <c r="F4" s="4"/>
      <c r="G4" s="4"/>
      <c r="H4" s="4"/>
      <c r="I4" s="4"/>
      <c r="J4" s="4"/>
      <c r="K4" s="4"/>
      <c r="L4" s="4"/>
      <c r="M4" s="4"/>
      <c r="N4" s="4"/>
      <c r="O4" s="4"/>
    </row>
    <row x14ac:dyDescent="0.25" r="5" customHeight="1" ht="17.25">
      <c r="A5" s="1" t="s">
        <v>4260</v>
      </c>
      <c r="B5" s="4"/>
      <c r="C5" s="5"/>
      <c r="D5" s="7"/>
      <c r="E5" s="7"/>
      <c r="F5" s="4"/>
      <c r="G5" s="4"/>
      <c r="H5" s="4"/>
      <c r="I5" s="4"/>
      <c r="J5" s="4"/>
      <c r="K5" s="4"/>
      <c r="L5" s="4"/>
      <c r="M5" s="4"/>
      <c r="N5" s="4"/>
      <c r="O5" s="4"/>
    </row>
    <row x14ac:dyDescent="0.25" r="6" customHeight="1" ht="17.25">
      <c r="A6" s="455" t="s">
        <v>209</v>
      </c>
      <c r="B6" s="136"/>
      <c r="C6" s="681">
        <v>4750</v>
      </c>
      <c r="D6" s="631"/>
      <c r="E6" s="631"/>
      <c r="F6" s="2"/>
      <c r="G6" s="2"/>
      <c r="H6" s="2"/>
      <c r="I6" s="2"/>
      <c r="J6" s="2"/>
      <c r="K6" s="2"/>
      <c r="L6" s="2"/>
      <c r="M6" s="2"/>
      <c r="N6" s="2"/>
      <c r="O6" s="2"/>
    </row>
    <row x14ac:dyDescent="0.25" r="7" customHeight="1" ht="17.25">
      <c r="A7" s="231" t="s">
        <v>4</v>
      </c>
      <c r="B7" s="232" t="s">
        <v>5</v>
      </c>
      <c r="C7" s="267" t="s">
        <v>358</v>
      </c>
      <c r="D7" s="83"/>
      <c r="E7" s="83"/>
      <c r="F7" s="2"/>
      <c r="G7" s="2"/>
      <c r="H7" s="2"/>
      <c r="I7" s="2"/>
      <c r="J7" s="2"/>
      <c r="K7" s="2"/>
      <c r="L7" s="2"/>
      <c r="M7" s="2"/>
      <c r="N7" s="2"/>
      <c r="O7" s="2"/>
    </row>
    <row x14ac:dyDescent="0.25" r="8" customHeight="1" ht="17.25">
      <c r="A8" s="117" t="s">
        <v>4140</v>
      </c>
      <c r="B8" s="118" t="s">
        <v>4142</v>
      </c>
      <c r="C8" s="138">
        <v>800</v>
      </c>
      <c r="D8" s="83"/>
      <c r="E8" s="83"/>
      <c r="F8" s="2"/>
      <c r="G8" s="2"/>
      <c r="H8" s="2"/>
      <c r="I8" s="2"/>
      <c r="J8" s="2"/>
      <c r="K8" s="2"/>
      <c r="L8" s="2"/>
      <c r="M8" s="2"/>
      <c r="N8" s="2"/>
      <c r="O8" s="2"/>
    </row>
    <row x14ac:dyDescent="0.25" r="9" customHeight="1" ht="17.25">
      <c r="A9" s="117" t="s">
        <v>4140</v>
      </c>
      <c r="B9" s="118" t="s">
        <v>4143</v>
      </c>
      <c r="C9" s="138">
        <v>200</v>
      </c>
      <c r="D9" s="83"/>
      <c r="E9" s="83"/>
      <c r="F9" s="2"/>
      <c r="G9" s="2"/>
      <c r="H9" s="2"/>
      <c r="I9" s="2"/>
      <c r="J9" s="2"/>
      <c r="K9" s="2"/>
      <c r="L9" s="2"/>
      <c r="M9" s="2"/>
      <c r="N9" s="2"/>
      <c r="O9" s="2"/>
    </row>
    <row x14ac:dyDescent="0.25" r="10" customHeight="1" ht="17.25">
      <c r="A10" s="21" t="s">
        <v>4261</v>
      </c>
      <c r="B10" s="22"/>
      <c r="C10" s="175">
        <f>SUM(C8:C9)</f>
      </c>
      <c r="D10" s="83"/>
      <c r="E10" s="83"/>
      <c r="F10" s="2"/>
      <c r="G10" s="2"/>
      <c r="H10" s="2"/>
      <c r="I10" s="2"/>
      <c r="J10" s="2"/>
      <c r="K10" s="2"/>
      <c r="L10" s="2"/>
      <c r="M10" s="2"/>
      <c r="N10" s="2"/>
      <c r="O10" s="2"/>
    </row>
    <row x14ac:dyDescent="0.25" r="11" customHeight="1" ht="17.25">
      <c r="A11" s="33"/>
      <c r="B11" s="34"/>
      <c r="C11" s="35"/>
      <c r="D11" s="83"/>
      <c r="E11" s="83"/>
      <c r="F11" s="2"/>
      <c r="G11" s="2"/>
      <c r="H11" s="2"/>
      <c r="I11" s="2"/>
      <c r="J11" s="2"/>
      <c r="K11" s="2"/>
      <c r="L11" s="2"/>
      <c r="M11" s="2"/>
      <c r="N11" s="2"/>
      <c r="O11" s="2"/>
    </row>
    <row x14ac:dyDescent="0.25" r="12" customHeight="1" ht="17.25">
      <c r="A12" s="21" t="s">
        <v>4262</v>
      </c>
      <c r="B12" s="22"/>
      <c r="C12" s="175">
        <f>SUM(C10:C11)</f>
      </c>
      <c r="D12" s="83"/>
      <c r="E12" s="83"/>
      <c r="F12" s="2"/>
      <c r="G12" s="2"/>
      <c r="H12" s="2"/>
      <c r="I12" s="2"/>
      <c r="J12" s="2"/>
      <c r="K12" s="2"/>
      <c r="L12" s="2"/>
      <c r="M12" s="2"/>
      <c r="N12" s="2"/>
      <c r="O12" s="2"/>
    </row>
    <row x14ac:dyDescent="0.25" r="13" customHeight="1" ht="17.25">
      <c r="A13" s="33"/>
      <c r="B13" s="34"/>
      <c r="C13" s="35"/>
      <c r="D13" s="83"/>
      <c r="E13" s="83"/>
      <c r="F13" s="2"/>
      <c r="G13" s="2"/>
      <c r="H13" s="2"/>
      <c r="I13" s="2"/>
      <c r="J13" s="2"/>
      <c r="K13" s="2"/>
      <c r="L13" s="2"/>
      <c r="M13" s="2"/>
      <c r="N13" s="2"/>
      <c r="O13" s="2"/>
    </row>
    <row x14ac:dyDescent="0.25" r="14" customHeight="1" ht="17.25">
      <c r="A14" s="21" t="s">
        <v>4263</v>
      </c>
      <c r="B14" s="22"/>
      <c r="C14" s="175">
        <f>SUM(C12:C13)</f>
      </c>
      <c r="D14" s="83"/>
      <c r="E14" s="83"/>
      <c r="F14" s="2"/>
      <c r="G14" s="2"/>
      <c r="H14" s="2"/>
      <c r="I14" s="2"/>
      <c r="J14" s="2"/>
      <c r="K14" s="2"/>
      <c r="L14" s="2"/>
      <c r="M14" s="2"/>
      <c r="N14" s="2"/>
      <c r="O14" s="2"/>
    </row>
    <row x14ac:dyDescent="0.25" r="15" customHeight="1" ht="17.25">
      <c r="A15" s="33"/>
      <c r="B15" s="34"/>
      <c r="C15" s="35"/>
      <c r="D15" s="83"/>
      <c r="E15" s="83"/>
      <c r="F15" s="2"/>
      <c r="G15" s="2"/>
      <c r="H15" s="2"/>
      <c r="I15" s="2"/>
      <c r="J15" s="2"/>
      <c r="K15" s="2"/>
      <c r="L15" s="2"/>
      <c r="M15" s="2"/>
      <c r="N15" s="2"/>
      <c r="O15" s="2"/>
    </row>
    <row x14ac:dyDescent="0.25" r="16" customHeight="1" ht="17.25">
      <c r="A16" s="21" t="s">
        <v>4264</v>
      </c>
      <c r="B16" s="22"/>
      <c r="C16" s="175">
        <f>SUM(C14:C15)</f>
      </c>
      <c r="D16" s="83"/>
      <c r="E16" s="83"/>
      <c r="F16" s="2"/>
      <c r="G16" s="2"/>
      <c r="H16" s="2"/>
      <c r="I16" s="2"/>
      <c r="J16" s="2"/>
      <c r="K16" s="2"/>
      <c r="L16" s="2"/>
      <c r="M16" s="2"/>
      <c r="N16" s="2"/>
      <c r="O16" s="2"/>
    </row>
    <row x14ac:dyDescent="0.25" r="17" customHeight="1" ht="17.25">
      <c r="A17" s="515" t="s">
        <v>3987</v>
      </c>
      <c r="B17" s="695" t="s">
        <v>14</v>
      </c>
      <c r="C17" s="516">
        <v>-108</v>
      </c>
      <c r="D17" s="83"/>
      <c r="E17" s="83"/>
      <c r="F17" s="2"/>
      <c r="G17" s="2"/>
      <c r="H17" s="2"/>
      <c r="I17" s="2"/>
      <c r="J17" s="2"/>
      <c r="K17" s="2"/>
      <c r="L17" s="2"/>
      <c r="M17" s="2"/>
      <c r="N17" s="2"/>
      <c r="O17" s="2"/>
    </row>
    <row x14ac:dyDescent="0.25" r="18" customHeight="1" ht="17.25">
      <c r="A18" s="15" t="s">
        <v>494</v>
      </c>
      <c r="B18" s="16" t="s">
        <v>14</v>
      </c>
      <c r="C18" s="17">
        <v>-297</v>
      </c>
      <c r="D18" s="83"/>
      <c r="E18" s="83"/>
      <c r="F18" s="2"/>
      <c r="G18" s="2"/>
      <c r="H18" s="2"/>
      <c r="I18" s="2"/>
      <c r="J18" s="2"/>
      <c r="K18" s="2"/>
      <c r="L18" s="2"/>
      <c r="M18" s="2"/>
      <c r="N18" s="2"/>
      <c r="O18" s="2"/>
    </row>
    <row x14ac:dyDescent="0.25" r="19" customHeight="1" ht="17.25">
      <c r="A19" s="406" t="s">
        <v>495</v>
      </c>
      <c r="B19" s="407" t="s">
        <v>14</v>
      </c>
      <c r="C19" s="697">
        <v>-166</v>
      </c>
      <c r="D19" s="83"/>
      <c r="E19" s="83"/>
      <c r="F19" s="2"/>
      <c r="G19" s="2"/>
      <c r="H19" s="2"/>
      <c r="I19" s="2"/>
      <c r="J19" s="2"/>
      <c r="K19" s="2"/>
      <c r="L19" s="2"/>
      <c r="M19" s="2"/>
      <c r="N19" s="2"/>
      <c r="O19" s="2"/>
    </row>
    <row x14ac:dyDescent="0.25" r="20" customHeight="1" ht="17.25">
      <c r="A20" s="21" t="s">
        <v>4265</v>
      </c>
      <c r="B20" s="22"/>
      <c r="C20" s="175">
        <f>SUM(C16:C19)</f>
      </c>
      <c r="D20" s="83"/>
      <c r="E20" s="83"/>
      <c r="F20" s="2"/>
      <c r="G20" s="2"/>
      <c r="H20" s="2"/>
      <c r="I20" s="2"/>
      <c r="J20" s="2"/>
      <c r="K20" s="2"/>
      <c r="L20" s="2"/>
      <c r="M20" s="2"/>
      <c r="N20" s="2"/>
      <c r="O20" s="2"/>
    </row>
    <row x14ac:dyDescent="0.25" r="21" customHeight="1" ht="17.25">
      <c r="A21" s="15">
        <v>44598</v>
      </c>
      <c r="B21" s="16" t="s">
        <v>14</v>
      </c>
      <c r="C21" s="130">
        <v>-124</v>
      </c>
      <c r="D21" s="83"/>
      <c r="E21" s="83"/>
      <c r="F21" s="2"/>
      <c r="G21" s="2"/>
      <c r="H21" s="2"/>
      <c r="I21" s="2"/>
      <c r="J21" s="2"/>
      <c r="K21" s="2"/>
      <c r="L21" s="2"/>
      <c r="M21" s="2"/>
      <c r="N21" s="2"/>
      <c r="O21" s="2"/>
    </row>
    <row x14ac:dyDescent="0.25" r="22" customHeight="1" ht="17.25">
      <c r="A22" s="117">
        <v>44598</v>
      </c>
      <c r="B22" s="118" t="s">
        <v>14</v>
      </c>
      <c r="C22" s="209">
        <v>-305</v>
      </c>
      <c r="D22" s="83"/>
      <c r="E22" s="83"/>
      <c r="F22" s="2"/>
      <c r="G22" s="2"/>
      <c r="H22" s="2"/>
      <c r="I22" s="2"/>
      <c r="J22" s="2"/>
      <c r="K22" s="2"/>
      <c r="L22" s="2"/>
      <c r="M22" s="2"/>
      <c r="N22" s="2"/>
      <c r="O22" s="2"/>
    </row>
    <row x14ac:dyDescent="0.25" r="23" customHeight="1" ht="17.25">
      <c r="A23" s="62" t="s">
        <v>4208</v>
      </c>
      <c r="B23" s="149"/>
      <c r="C23" s="698">
        <f>SUM(C20:C22)</f>
      </c>
      <c r="D23" s="547" t="s">
        <v>4209</v>
      </c>
      <c r="E23" s="83"/>
      <c r="F23" s="2"/>
      <c r="G23" s="2"/>
      <c r="H23" s="2"/>
      <c r="I23" s="2"/>
      <c r="J23" s="2"/>
      <c r="K23" s="2"/>
      <c r="L23" s="2"/>
      <c r="M23" s="2"/>
      <c r="N23" s="2"/>
      <c r="O23" s="2"/>
    </row>
    <row x14ac:dyDescent="0.25" r="24" customHeight="1" ht="17.25">
      <c r="A24" s="33"/>
      <c r="B24" s="34"/>
      <c r="C24" s="35"/>
      <c r="D24" s="83"/>
      <c r="E24" s="83"/>
      <c r="F24" s="2"/>
      <c r="G24" s="2"/>
      <c r="H24" s="2"/>
      <c r="I24" s="2"/>
      <c r="J24" s="2"/>
      <c r="K24" s="2"/>
      <c r="L24" s="2"/>
      <c r="M24" s="2"/>
      <c r="N24" s="2"/>
      <c r="O24" s="2"/>
    </row>
    <row x14ac:dyDescent="0.25" r="25" customHeight="1" ht="17.25">
      <c r="A25" s="359" t="s">
        <v>1367</v>
      </c>
      <c r="B25" s="360"/>
      <c r="C25" s="696"/>
      <c r="D25" s="83"/>
      <c r="E25" s="83"/>
      <c r="F25" s="2"/>
      <c r="G25" s="2"/>
      <c r="H25" s="2"/>
      <c r="I25" s="2"/>
      <c r="J25" s="2"/>
      <c r="K25" s="2"/>
      <c r="L25" s="2"/>
      <c r="M25" s="2"/>
      <c r="N25" s="2"/>
      <c r="O25" s="2"/>
    </row>
    <row x14ac:dyDescent="0.25" r="26" customHeight="1" ht="17.25">
      <c r="A26" s="455" t="s">
        <v>4212</v>
      </c>
      <c r="B26" s="456"/>
      <c r="C26" s="457"/>
      <c r="D26" s="456"/>
      <c r="E26" s="456"/>
      <c r="F26" s="456"/>
      <c r="G26" s="459"/>
      <c r="H26" s="459"/>
      <c r="I26" s="2"/>
      <c r="J26" s="2"/>
      <c r="K26" s="2"/>
      <c r="L26" s="2"/>
      <c r="M26" s="2"/>
      <c r="N26" s="2"/>
      <c r="O26" s="2"/>
    </row>
    <row x14ac:dyDescent="0.25" r="27" customHeight="1" ht="17.25">
      <c r="A27" s="684" t="s">
        <v>4213</v>
      </c>
      <c r="B27" s="685"/>
      <c r="C27" s="686"/>
      <c r="D27" s="685"/>
      <c r="E27" s="685"/>
      <c r="F27" s="685"/>
      <c r="G27" s="2"/>
      <c r="H27" s="2"/>
      <c r="I27" s="2"/>
      <c r="J27" s="2"/>
      <c r="K27" s="2"/>
      <c r="L27" s="2"/>
      <c r="M27" s="2"/>
      <c r="N27" s="2"/>
      <c r="O27" s="2"/>
    </row>
    <row x14ac:dyDescent="0.25" r="28" customHeight="1" ht="17.25">
      <c r="A28" s="37"/>
      <c r="B28" s="83"/>
      <c r="C28" s="3"/>
      <c r="D28" s="83"/>
      <c r="E28" s="83"/>
      <c r="F28" s="2"/>
      <c r="G28" s="2"/>
      <c r="H28" s="2"/>
      <c r="I28" s="2"/>
      <c r="J28" s="2"/>
      <c r="K28" s="2"/>
      <c r="L28" s="2"/>
      <c r="M28" s="2"/>
      <c r="N28" s="2"/>
      <c r="O28" s="2"/>
    </row>
    <row x14ac:dyDescent="0.25" r="29" customHeight="1" ht="17.25">
      <c r="A29" s="687" t="s">
        <v>4214</v>
      </c>
      <c r="B29" s="688"/>
      <c r="C29" s="689"/>
      <c r="D29" s="83"/>
      <c r="E29" s="688" t="s">
        <v>4215</v>
      </c>
      <c r="F29" s="688"/>
      <c r="G29" s="688"/>
      <c r="H29" s="2"/>
      <c r="I29" s="2"/>
      <c r="J29" s="2"/>
      <c r="K29" s="2"/>
      <c r="L29" s="2"/>
      <c r="M29" s="2"/>
      <c r="N29" s="2"/>
      <c r="O29" s="2"/>
    </row>
    <row x14ac:dyDescent="0.25" r="30" customHeight="1" ht="17.25">
      <c r="A30" s="687" t="s">
        <v>4216</v>
      </c>
      <c r="B30" s="688"/>
      <c r="C30" s="689"/>
      <c r="D30" s="83"/>
      <c r="E30" s="688" t="s">
        <v>4217</v>
      </c>
      <c r="F30" s="688"/>
      <c r="G30" s="688"/>
      <c r="H30" s="2"/>
      <c r="I30" s="2"/>
      <c r="J30" s="2"/>
      <c r="K30" s="2"/>
      <c r="L30" s="2"/>
      <c r="M30" s="2"/>
      <c r="N30" s="2"/>
      <c r="O30" s="2"/>
    </row>
    <row x14ac:dyDescent="0.25" r="31" customHeight="1" ht="17.25">
      <c r="A31" s="687" t="s">
        <v>4218</v>
      </c>
      <c r="B31" s="688"/>
      <c r="C31" s="689"/>
      <c r="D31" s="83"/>
      <c r="E31" s="83"/>
      <c r="F31" s="2"/>
      <c r="G31" s="2"/>
      <c r="H31" s="2"/>
      <c r="I31" s="2"/>
      <c r="J31" s="2"/>
      <c r="K31" s="2"/>
      <c r="L31" s="2"/>
      <c r="M31" s="2"/>
      <c r="N31" s="2"/>
      <c r="O31" s="2"/>
    </row>
    <row x14ac:dyDescent="0.25" r="32" customHeight="1" ht="17.25">
      <c r="A32" s="37"/>
      <c r="B32" s="83"/>
      <c r="C32" s="3"/>
      <c r="D32" s="83"/>
      <c r="E32" s="83"/>
      <c r="F32" s="2"/>
      <c r="G32" s="2"/>
      <c r="H32" s="2"/>
      <c r="I32" s="2"/>
      <c r="J32" s="2"/>
      <c r="K32" s="2"/>
      <c r="L32" s="2"/>
      <c r="M32" s="2"/>
      <c r="N32" s="2"/>
      <c r="O32" s="2"/>
    </row>
    <row x14ac:dyDescent="0.25" r="33" customHeight="1" ht="17.25">
      <c r="A33" s="37"/>
      <c r="B33" s="83"/>
      <c r="C33" s="3"/>
      <c r="D33" s="83"/>
      <c r="E33" s="83"/>
      <c r="F33" s="2"/>
      <c r="G33" s="2"/>
      <c r="H33" s="2"/>
      <c r="I33" s="2"/>
      <c r="J33" s="2"/>
      <c r="K33" s="2"/>
      <c r="L33" s="2"/>
      <c r="M33" s="2"/>
      <c r="N33" s="2"/>
      <c r="O33" s="2"/>
    </row>
    <row x14ac:dyDescent="0.25" r="34" customHeight="1" ht="17.25">
      <c r="A34" s="37"/>
      <c r="B34" s="83"/>
      <c r="C34" s="3"/>
      <c r="D34" s="83"/>
      <c r="E34" s="83"/>
      <c r="F34" s="2"/>
      <c r="G34" s="2"/>
      <c r="H34" s="2"/>
      <c r="I34" s="2"/>
      <c r="J34" s="2"/>
      <c r="K34" s="2"/>
      <c r="L34" s="2"/>
      <c r="M34" s="2"/>
      <c r="N34" s="2"/>
      <c r="O34" s="2"/>
    </row>
    <row x14ac:dyDescent="0.25" r="35" customHeight="1" ht="17.25">
      <c r="A35" s="455" t="s">
        <v>4219</v>
      </c>
      <c r="B35" s="456"/>
      <c r="C35" s="457"/>
      <c r="D35" s="456"/>
      <c r="E35" s="459"/>
      <c r="F35" s="2"/>
      <c r="G35" s="691" t="s">
        <v>4220</v>
      </c>
      <c r="H35" s="691"/>
      <c r="I35" s="691"/>
      <c r="J35" s="691"/>
      <c r="K35" s="692"/>
      <c r="L35" s="692"/>
      <c r="M35" s="692"/>
      <c r="N35" s="692"/>
      <c r="O35" s="2"/>
    </row>
    <row x14ac:dyDescent="0.25" r="36" customHeight="1" ht="17.25">
      <c r="A36" s="455" t="s">
        <v>4221</v>
      </c>
      <c r="B36" s="456"/>
      <c r="C36" s="457"/>
      <c r="D36" s="456"/>
      <c r="E36" s="459"/>
      <c r="F36" s="2"/>
      <c r="G36" s="691" t="s">
        <v>4222</v>
      </c>
      <c r="H36" s="691"/>
      <c r="I36" s="691"/>
      <c r="J36" s="691"/>
      <c r="K36" s="692"/>
      <c r="L36" s="692"/>
      <c r="M36" s="692"/>
      <c r="N36" s="692"/>
      <c r="O36" s="2"/>
    </row>
    <row x14ac:dyDescent="0.25" r="37" customHeight="1" ht="17.25">
      <c r="A37" s="455" t="s">
        <v>4223</v>
      </c>
      <c r="B37" s="456"/>
      <c r="C37" s="457"/>
      <c r="D37" s="456"/>
      <c r="E37" s="459"/>
      <c r="F37" s="2"/>
      <c r="G37" s="2"/>
      <c r="H37" s="2"/>
      <c r="I37" s="2"/>
      <c r="J37" s="2"/>
      <c r="K37" s="2"/>
      <c r="L37" s="2"/>
      <c r="M37" s="2"/>
      <c r="N37" s="2"/>
      <c r="O37" s="2"/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9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3.29071428571429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41" width="9.719285714285713" customWidth="1" bestFit="1"/>
    <col min="7" max="7" style="88" width="12.43357142857143" customWidth="1" bestFit="1"/>
    <col min="8" max="8" style="88" width="12.43357142857143" customWidth="1" bestFit="1"/>
    <col min="9" max="9" style="88" width="12.43357142857143" customWidth="1" bestFit="1"/>
    <col min="10" max="10" style="88" width="12.43357142857143" customWidth="1" bestFit="1"/>
    <col min="11" max="11" style="88" width="12.43357142857143" customWidth="1" bestFit="1"/>
    <col min="12" max="12" style="88" width="12.43357142857143" customWidth="1" bestFit="1"/>
    <col min="13" max="13" style="88" width="12.43357142857143" customWidth="1" bestFit="1"/>
    <col min="14" max="14" style="88" width="12.43357142857143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3"/>
      <c r="H1" s="83"/>
      <c r="I1" s="83"/>
      <c r="J1" s="83"/>
      <c r="K1" s="83"/>
      <c r="L1" s="83"/>
      <c r="M1" s="83"/>
      <c r="N1" s="83"/>
      <c r="O1" s="2"/>
    </row>
    <row x14ac:dyDescent="0.25" r="2" customHeight="1" ht="17.25">
      <c r="A2" s="1"/>
      <c r="B2" s="4"/>
      <c r="C2" s="5"/>
      <c r="D2" s="5"/>
      <c r="E2" s="5"/>
      <c r="F2" s="5"/>
      <c r="G2" s="83"/>
      <c r="H2" s="83"/>
      <c r="I2" s="83"/>
      <c r="J2" s="83"/>
      <c r="K2" s="83"/>
      <c r="L2" s="83"/>
      <c r="M2" s="83"/>
      <c r="N2" s="83"/>
      <c r="O2" s="2"/>
    </row>
    <row x14ac:dyDescent="0.25" r="3" customHeight="1" ht="17.25">
      <c r="A3" s="1" t="s">
        <v>4106</v>
      </c>
      <c r="B3" s="83"/>
      <c r="C3" s="3"/>
      <c r="D3" s="3"/>
      <c r="E3" s="3"/>
      <c r="F3" s="3"/>
      <c r="G3" s="83"/>
      <c r="H3" s="83"/>
      <c r="I3" s="83"/>
      <c r="J3" s="83"/>
      <c r="K3" s="83"/>
      <c r="L3" s="83"/>
      <c r="M3" s="83"/>
      <c r="N3" s="83"/>
      <c r="O3" s="2"/>
    </row>
    <row x14ac:dyDescent="0.25" r="4" customHeight="1" ht="17.25">
      <c r="A4" s="1" t="s">
        <v>4107</v>
      </c>
      <c r="B4" s="4"/>
      <c r="C4" s="5"/>
      <c r="D4" s="5"/>
      <c r="E4" s="5"/>
      <c r="F4" s="5"/>
      <c r="G4" s="4"/>
      <c r="H4" s="4"/>
      <c r="I4" s="4"/>
      <c r="J4" s="4"/>
      <c r="K4" s="4"/>
      <c r="L4" s="4"/>
      <c r="M4" s="4"/>
      <c r="N4" s="4"/>
      <c r="O4" s="4"/>
    </row>
    <row x14ac:dyDescent="0.25" r="5" customHeight="1" ht="17.25">
      <c r="A5" s="1" t="s">
        <v>4253</v>
      </c>
      <c r="B5" s="4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</row>
    <row x14ac:dyDescent="0.25" r="6" customHeight="1" ht="17.25">
      <c r="A6" s="455">
        <v>44594</v>
      </c>
      <c r="B6" s="136"/>
      <c r="C6" s="681">
        <v>800</v>
      </c>
      <c r="D6" s="681">
        <v>4500</v>
      </c>
      <c r="E6" s="681">
        <v>6250</v>
      </c>
      <c r="F6" s="681">
        <v>4750</v>
      </c>
      <c r="G6" s="83"/>
      <c r="H6" s="83"/>
      <c r="I6" s="83"/>
      <c r="J6" s="83"/>
      <c r="K6" s="83"/>
      <c r="L6" s="83"/>
      <c r="M6" s="83"/>
      <c r="N6" s="83"/>
      <c r="O6" s="2"/>
    </row>
    <row x14ac:dyDescent="0.25" r="7" customHeight="1" ht="17.25">
      <c r="A7" s="231" t="s">
        <v>4</v>
      </c>
      <c r="B7" s="232" t="s">
        <v>5</v>
      </c>
      <c r="C7" s="267" t="s">
        <v>9</v>
      </c>
      <c r="D7" s="267" t="s">
        <v>7</v>
      </c>
      <c r="E7" s="267" t="s">
        <v>6</v>
      </c>
      <c r="F7" s="267" t="s">
        <v>358</v>
      </c>
      <c r="G7" s="83"/>
      <c r="H7" s="83"/>
      <c r="I7" s="83"/>
      <c r="J7" s="83"/>
      <c r="K7" s="83"/>
      <c r="L7" s="83"/>
      <c r="M7" s="83"/>
      <c r="N7" s="83"/>
      <c r="O7" s="2"/>
    </row>
    <row x14ac:dyDescent="0.25" r="8" customHeight="1" ht="17.25">
      <c r="A8" s="33">
        <v>44594</v>
      </c>
      <c r="B8" s="34" t="s">
        <v>4145</v>
      </c>
      <c r="C8" s="19">
        <v>400</v>
      </c>
      <c r="D8" s="19">
        <v>370</v>
      </c>
      <c r="E8" s="19">
        <v>370</v>
      </c>
      <c r="F8" s="19">
        <v>300</v>
      </c>
      <c r="G8" s="83"/>
      <c r="H8" s="83"/>
      <c r="I8" s="83"/>
      <c r="J8" s="83"/>
      <c r="K8" s="83"/>
      <c r="L8" s="83"/>
      <c r="M8" s="83"/>
      <c r="N8" s="83"/>
      <c r="O8" s="2"/>
    </row>
    <row x14ac:dyDescent="0.25" r="9" customHeight="1" ht="17.25">
      <c r="A9" s="33">
        <v>44622</v>
      </c>
      <c r="B9" s="34" t="s">
        <v>4146</v>
      </c>
      <c r="C9" s="19">
        <v>100</v>
      </c>
      <c r="D9" s="19">
        <v>100</v>
      </c>
      <c r="E9" s="19">
        <v>500</v>
      </c>
      <c r="F9" s="20"/>
      <c r="G9" s="83"/>
      <c r="H9" s="83"/>
      <c r="I9" s="83"/>
      <c r="J9" s="83"/>
      <c r="K9" s="83"/>
      <c r="L9" s="83"/>
      <c r="M9" s="83"/>
      <c r="N9" s="83"/>
      <c r="O9" s="2"/>
    </row>
    <row x14ac:dyDescent="0.25" r="10" customHeight="1" ht="17.25">
      <c r="A10" s="33">
        <v>44622</v>
      </c>
      <c r="B10" s="34" t="s">
        <v>4147</v>
      </c>
      <c r="C10" s="20"/>
      <c r="D10" s="19">
        <v>20</v>
      </c>
      <c r="E10" s="20"/>
      <c r="F10" s="19">
        <v>700</v>
      </c>
      <c r="G10" s="83"/>
      <c r="H10" s="83"/>
      <c r="I10" s="83"/>
      <c r="J10" s="83"/>
      <c r="K10" s="83"/>
      <c r="L10" s="83"/>
      <c r="M10" s="83"/>
      <c r="N10" s="83"/>
      <c r="O10" s="2"/>
    </row>
    <row x14ac:dyDescent="0.25" r="11" customHeight="1" ht="17.25">
      <c r="A11" s="24">
        <v>44683</v>
      </c>
      <c r="B11" s="25" t="s">
        <v>4148</v>
      </c>
      <c r="C11" s="27"/>
      <c r="D11" s="26">
        <v>510</v>
      </c>
      <c r="E11" s="26">
        <v>130</v>
      </c>
      <c r="F11" s="27"/>
      <c r="G11" s="83"/>
      <c r="H11" s="83"/>
      <c r="I11" s="83"/>
      <c r="J11" s="83"/>
      <c r="K11" s="83"/>
      <c r="L11" s="83"/>
      <c r="M11" s="83"/>
      <c r="N11" s="83"/>
      <c r="O11" s="2"/>
    </row>
    <row x14ac:dyDescent="0.25" r="12" customHeight="1" ht="17.25">
      <c r="A12" s="21" t="s">
        <v>4254</v>
      </c>
      <c r="B12" s="22"/>
      <c r="C12" s="23">
        <f>SUM(C8:C11)</f>
      </c>
      <c r="D12" s="23">
        <f>SUM(D8:D11)</f>
      </c>
      <c r="E12" s="23">
        <f>SUM(E8:E11)</f>
      </c>
      <c r="F12" s="23">
        <f>SUM(F8:F11)</f>
      </c>
      <c r="G12" s="83"/>
      <c r="H12" s="83"/>
      <c r="I12" s="83"/>
      <c r="J12" s="83"/>
      <c r="K12" s="83"/>
      <c r="L12" s="83"/>
      <c r="M12" s="83"/>
      <c r="N12" s="83"/>
      <c r="O12" s="2"/>
    </row>
    <row x14ac:dyDescent="0.25" r="13" customHeight="1" ht="17.25">
      <c r="A13" s="54"/>
      <c r="B13" s="34"/>
      <c r="C13" s="20"/>
      <c r="D13" s="20"/>
      <c r="E13" s="20"/>
      <c r="F13" s="20"/>
      <c r="G13" s="83"/>
      <c r="H13" s="83"/>
      <c r="I13" s="83"/>
      <c r="J13" s="83"/>
      <c r="K13" s="83"/>
      <c r="L13" s="83"/>
      <c r="M13" s="83"/>
      <c r="N13" s="83"/>
      <c r="O13" s="2"/>
    </row>
    <row x14ac:dyDescent="0.25" r="14" customHeight="1" ht="17.25">
      <c r="A14" s="21" t="s">
        <v>4255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83"/>
      <c r="H14" s="83"/>
      <c r="I14" s="83"/>
      <c r="J14" s="83"/>
      <c r="K14" s="83"/>
      <c r="L14" s="83"/>
      <c r="M14" s="83"/>
      <c r="N14" s="83"/>
      <c r="O14" s="2"/>
    </row>
    <row x14ac:dyDescent="0.25" r="15" customHeight="1" ht="17.25">
      <c r="A15" s="33"/>
      <c r="B15" s="34"/>
      <c r="C15" s="35"/>
      <c r="D15" s="35"/>
      <c r="E15" s="35"/>
      <c r="F15" s="35"/>
      <c r="G15" s="83"/>
      <c r="H15" s="83"/>
      <c r="I15" s="83"/>
      <c r="J15" s="83"/>
      <c r="K15" s="83"/>
      <c r="L15" s="83"/>
      <c r="M15" s="83"/>
      <c r="N15" s="83"/>
      <c r="O15" s="2"/>
    </row>
    <row x14ac:dyDescent="0.25" r="16" customHeight="1" ht="17.25">
      <c r="A16" s="21" t="s">
        <v>4256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669" t="s">
        <v>4257</v>
      </c>
      <c r="H16" s="83"/>
      <c r="I16" s="83"/>
      <c r="J16" s="83"/>
      <c r="K16" s="83"/>
      <c r="L16" s="83"/>
      <c r="M16" s="83"/>
      <c r="N16" s="83"/>
      <c r="O16" s="2"/>
    </row>
    <row x14ac:dyDescent="0.25" r="17" customHeight="1" ht="17.25">
      <c r="A17" s="15" t="s">
        <v>490</v>
      </c>
      <c r="B17" s="16" t="s">
        <v>14</v>
      </c>
      <c r="C17" s="35"/>
      <c r="D17" s="35"/>
      <c r="E17" s="19">
        <v>-26</v>
      </c>
      <c r="F17" s="35"/>
      <c r="G17" s="83"/>
      <c r="H17" s="83"/>
      <c r="I17" s="83"/>
      <c r="J17" s="83"/>
      <c r="K17" s="83"/>
      <c r="L17" s="83"/>
      <c r="M17" s="83"/>
      <c r="N17" s="83"/>
      <c r="O17" s="2"/>
    </row>
    <row x14ac:dyDescent="0.25" r="18" customHeight="1" ht="17.25">
      <c r="A18" s="15" t="s">
        <v>1736</v>
      </c>
      <c r="B18" s="16" t="s">
        <v>14</v>
      </c>
      <c r="C18" s="19">
        <v>-24</v>
      </c>
      <c r="D18" s="35"/>
      <c r="E18" s="19">
        <v>-177</v>
      </c>
      <c r="F18" s="35"/>
      <c r="G18" s="83"/>
      <c r="H18" s="83"/>
      <c r="I18" s="83"/>
      <c r="J18" s="83"/>
      <c r="K18" s="83"/>
      <c r="L18" s="83"/>
      <c r="M18" s="83"/>
      <c r="N18" s="83"/>
      <c r="O18" s="2"/>
    </row>
    <row x14ac:dyDescent="0.25" r="19" customHeight="1" ht="17.25">
      <c r="A19" s="15" t="s">
        <v>3655</v>
      </c>
      <c r="B19" s="16" t="s">
        <v>14</v>
      </c>
      <c r="C19" s="35"/>
      <c r="D19" s="35"/>
      <c r="E19" s="19">
        <v>-157</v>
      </c>
      <c r="F19" s="35"/>
      <c r="G19" s="83"/>
      <c r="H19" s="83"/>
      <c r="I19" s="83"/>
      <c r="J19" s="83"/>
      <c r="K19" s="83"/>
      <c r="L19" s="83"/>
      <c r="M19" s="83"/>
      <c r="N19" s="83"/>
      <c r="O19" s="2"/>
    </row>
    <row x14ac:dyDescent="0.25" r="20" customHeight="1" ht="17.25">
      <c r="A20" s="15" t="s">
        <v>491</v>
      </c>
      <c r="B20" s="16" t="s">
        <v>14</v>
      </c>
      <c r="C20" s="35"/>
      <c r="D20" s="35"/>
      <c r="E20" s="19">
        <v>-148</v>
      </c>
      <c r="F20" s="35"/>
      <c r="G20" s="83"/>
      <c r="H20" s="83"/>
      <c r="I20" s="83"/>
      <c r="J20" s="83"/>
      <c r="K20" s="83"/>
      <c r="L20" s="83"/>
      <c r="M20" s="83"/>
      <c r="N20" s="83"/>
      <c r="O20" s="2"/>
    </row>
    <row x14ac:dyDescent="0.25" r="21" customHeight="1" ht="17.25">
      <c r="A21" s="15" t="s">
        <v>493</v>
      </c>
      <c r="B21" s="16" t="s">
        <v>14</v>
      </c>
      <c r="C21" s="35"/>
      <c r="D21" s="35"/>
      <c r="E21" s="19">
        <v>-125</v>
      </c>
      <c r="F21" s="35"/>
      <c r="G21" s="83"/>
      <c r="H21" s="83"/>
      <c r="I21" s="83"/>
      <c r="J21" s="83"/>
      <c r="K21" s="83"/>
      <c r="L21" s="83"/>
      <c r="M21" s="83"/>
      <c r="N21" s="83"/>
      <c r="O21" s="2"/>
    </row>
    <row x14ac:dyDescent="0.25" r="22" customHeight="1" ht="17.25">
      <c r="A22" s="15" t="s">
        <v>3987</v>
      </c>
      <c r="B22" s="16" t="s">
        <v>14</v>
      </c>
      <c r="C22" s="36"/>
      <c r="D22" s="36"/>
      <c r="E22" s="17">
        <v>-163</v>
      </c>
      <c r="F22" s="36"/>
      <c r="G22" s="83"/>
      <c r="H22" s="83"/>
      <c r="I22" s="83"/>
      <c r="J22" s="83"/>
      <c r="K22" s="83"/>
      <c r="L22" s="83"/>
      <c r="M22" s="83"/>
      <c r="N22" s="83"/>
      <c r="O22" s="2"/>
    </row>
    <row x14ac:dyDescent="0.25" r="23" customHeight="1" ht="17.25">
      <c r="A23" s="15" t="s">
        <v>494</v>
      </c>
      <c r="B23" s="16" t="s">
        <v>14</v>
      </c>
      <c r="C23" s="36"/>
      <c r="D23" s="36"/>
      <c r="E23" s="17">
        <v>-132</v>
      </c>
      <c r="F23" s="36"/>
      <c r="G23" s="83"/>
      <c r="H23" s="83"/>
      <c r="I23" s="83"/>
      <c r="J23" s="83"/>
      <c r="K23" s="83"/>
      <c r="L23" s="83"/>
      <c r="M23" s="83"/>
      <c r="N23" s="83"/>
      <c r="O23" s="2"/>
    </row>
    <row x14ac:dyDescent="0.25" r="24" customHeight="1" ht="17.25">
      <c r="A24" s="406" t="s">
        <v>495</v>
      </c>
      <c r="B24" s="407" t="s">
        <v>14</v>
      </c>
      <c r="C24" s="45"/>
      <c r="D24" s="45"/>
      <c r="E24" s="26">
        <v>-72</v>
      </c>
      <c r="F24" s="45"/>
      <c r="G24" s="83"/>
      <c r="H24" s="83"/>
      <c r="I24" s="83"/>
      <c r="J24" s="83"/>
      <c r="K24" s="83"/>
      <c r="L24" s="83"/>
      <c r="M24" s="83"/>
      <c r="N24" s="83"/>
      <c r="O24" s="2"/>
    </row>
    <row x14ac:dyDescent="0.25" r="25" customHeight="1" ht="17.25">
      <c r="A25" s="21" t="s">
        <v>4258</v>
      </c>
      <c r="B25" s="22"/>
      <c r="C25" s="23">
        <f>SUM(C16:C21)</f>
      </c>
      <c r="D25" s="23">
        <f>SUM(D16:D21)</f>
      </c>
      <c r="E25" s="23">
        <f>SUM(E16:E24)</f>
      </c>
      <c r="F25" s="23">
        <f>SUM(F16:F21)</f>
      </c>
      <c r="G25" s="669" t="s">
        <v>4259</v>
      </c>
      <c r="H25" s="83"/>
      <c r="I25" s="83"/>
      <c r="J25" s="83"/>
      <c r="K25" s="83"/>
      <c r="L25" s="83"/>
      <c r="M25" s="83"/>
      <c r="N25" s="83"/>
      <c r="O25" s="2"/>
    </row>
    <row x14ac:dyDescent="0.25" r="26" customHeight="1" ht="17.25">
      <c r="A26" s="15">
        <v>44598</v>
      </c>
      <c r="B26" s="16" t="s">
        <v>14</v>
      </c>
      <c r="C26" s="35"/>
      <c r="D26" s="35"/>
      <c r="E26" s="35"/>
      <c r="F26" s="130">
        <v>-24</v>
      </c>
      <c r="G26" s="83"/>
      <c r="H26" s="83"/>
      <c r="I26" s="83"/>
      <c r="J26" s="83"/>
      <c r="K26" s="83"/>
      <c r="L26" s="83"/>
      <c r="M26" s="83"/>
      <c r="N26" s="83"/>
      <c r="O26" s="2"/>
    </row>
    <row x14ac:dyDescent="0.25" r="27" customHeight="1" ht="17.25">
      <c r="A27" s="15">
        <v>44626</v>
      </c>
      <c r="B27" s="16" t="s">
        <v>14</v>
      </c>
      <c r="C27" s="35"/>
      <c r="D27" s="35"/>
      <c r="E27" s="35"/>
      <c r="F27" s="130">
        <v>-163</v>
      </c>
      <c r="G27" s="83"/>
      <c r="H27" s="83"/>
      <c r="I27" s="83"/>
      <c r="J27" s="83"/>
      <c r="K27" s="83"/>
      <c r="L27" s="83"/>
      <c r="M27" s="83"/>
      <c r="N27" s="83"/>
      <c r="O27" s="2"/>
    </row>
    <row x14ac:dyDescent="0.25" r="28" customHeight="1" ht="17.25">
      <c r="A28" s="15">
        <v>44718</v>
      </c>
      <c r="B28" s="16" t="s">
        <v>14</v>
      </c>
      <c r="C28" s="35"/>
      <c r="D28" s="35"/>
      <c r="E28" s="35"/>
      <c r="F28" s="130">
        <v>-335</v>
      </c>
      <c r="G28" s="83"/>
      <c r="H28" s="83"/>
      <c r="I28" s="83"/>
      <c r="J28" s="83"/>
      <c r="K28" s="83"/>
      <c r="L28" s="83"/>
      <c r="M28" s="83"/>
      <c r="N28" s="83"/>
      <c r="O28" s="2"/>
    </row>
    <row x14ac:dyDescent="0.25" r="29" customHeight="1" ht="17.25">
      <c r="A29" s="15">
        <v>44748</v>
      </c>
      <c r="B29" s="16" t="s">
        <v>14</v>
      </c>
      <c r="C29" s="35"/>
      <c r="D29" s="35"/>
      <c r="E29" s="35"/>
      <c r="F29" s="130">
        <v>-191</v>
      </c>
      <c r="G29" s="83"/>
      <c r="H29" s="83"/>
      <c r="I29" s="83"/>
      <c r="J29" s="83"/>
      <c r="K29" s="83"/>
      <c r="L29" s="83"/>
      <c r="M29" s="83"/>
      <c r="N29" s="83"/>
      <c r="O29" s="2"/>
    </row>
    <row x14ac:dyDescent="0.25" r="30" customHeight="1" ht="17.25">
      <c r="A30" s="15">
        <v>44779</v>
      </c>
      <c r="B30" s="16" t="s">
        <v>14</v>
      </c>
      <c r="C30" s="35"/>
      <c r="D30" s="35"/>
      <c r="E30" s="35"/>
      <c r="F30" s="130">
        <v>-169</v>
      </c>
      <c r="G30" s="83"/>
      <c r="H30" s="83"/>
      <c r="I30" s="83"/>
      <c r="J30" s="83"/>
      <c r="K30" s="83"/>
      <c r="L30" s="83"/>
      <c r="M30" s="83"/>
      <c r="N30" s="83"/>
      <c r="O30" s="2"/>
    </row>
    <row x14ac:dyDescent="0.25" r="31" customHeight="1" ht="17.25">
      <c r="A31" s="15">
        <v>44810</v>
      </c>
      <c r="B31" s="16" t="s">
        <v>14</v>
      </c>
      <c r="C31" s="59"/>
      <c r="D31" s="130">
        <v>-108</v>
      </c>
      <c r="E31" s="35"/>
      <c r="F31" s="130">
        <v>-118</v>
      </c>
      <c r="G31" s="83"/>
      <c r="H31" s="83"/>
      <c r="I31" s="83"/>
      <c r="J31" s="83"/>
      <c r="K31" s="83"/>
      <c r="L31" s="83"/>
      <c r="M31" s="83"/>
      <c r="N31" s="83"/>
      <c r="O31" s="2"/>
    </row>
    <row x14ac:dyDescent="0.25" r="32" customHeight="1" ht="17.25">
      <c r="A32" s="15">
        <v>44871</v>
      </c>
      <c r="B32" s="16" t="s">
        <v>14</v>
      </c>
      <c r="C32" s="59"/>
      <c r="D32" s="130">
        <v>-102</v>
      </c>
      <c r="E32" s="35"/>
      <c r="F32" s="35"/>
      <c r="G32" s="83"/>
      <c r="H32" s="83"/>
      <c r="I32" s="83"/>
      <c r="J32" s="83"/>
      <c r="K32" s="83"/>
      <c r="L32" s="83"/>
      <c r="M32" s="83"/>
      <c r="N32" s="83"/>
      <c r="O32" s="2"/>
    </row>
    <row x14ac:dyDescent="0.25" r="33" customHeight="1" ht="17.25">
      <c r="A33" s="15" t="s">
        <v>520</v>
      </c>
      <c r="B33" s="16" t="s">
        <v>14</v>
      </c>
      <c r="C33" s="59"/>
      <c r="D33" s="130">
        <v>-133</v>
      </c>
      <c r="E33" s="35"/>
      <c r="F33" s="35"/>
      <c r="G33" s="83"/>
      <c r="H33" s="83"/>
      <c r="I33" s="83"/>
      <c r="J33" s="83"/>
      <c r="K33" s="83"/>
      <c r="L33" s="83"/>
      <c r="M33" s="83"/>
      <c r="N33" s="83"/>
      <c r="O33" s="2"/>
    </row>
    <row x14ac:dyDescent="0.25" r="34" customHeight="1" ht="17.25">
      <c r="A34" s="123" t="s">
        <v>520</v>
      </c>
      <c r="B34" s="55" t="s">
        <v>4171</v>
      </c>
      <c r="C34" s="59"/>
      <c r="D34" s="130">
        <v>-8</v>
      </c>
      <c r="E34" s="35"/>
      <c r="F34" s="35"/>
      <c r="G34" s="83"/>
      <c r="H34" s="83"/>
      <c r="I34" s="83"/>
      <c r="J34" s="83"/>
      <c r="K34" s="83"/>
      <c r="L34" s="83"/>
      <c r="M34" s="83"/>
      <c r="N34" s="83"/>
      <c r="O34" s="2"/>
    </row>
    <row x14ac:dyDescent="0.25" r="35" customHeight="1" ht="17.25">
      <c r="A35" s="15" t="s">
        <v>2628</v>
      </c>
      <c r="B35" s="34" t="s">
        <v>14</v>
      </c>
      <c r="C35" s="59"/>
      <c r="D35" s="130">
        <v>-15</v>
      </c>
      <c r="E35" s="35"/>
      <c r="F35" s="35"/>
      <c r="G35" s="83"/>
      <c r="H35" s="83"/>
      <c r="I35" s="83"/>
      <c r="J35" s="83"/>
      <c r="K35" s="83"/>
      <c r="L35" s="83"/>
      <c r="M35" s="83"/>
      <c r="N35" s="83"/>
      <c r="O35" s="2"/>
    </row>
    <row x14ac:dyDescent="0.25" r="36" customHeight="1" ht="17.25">
      <c r="A36" s="15" t="s">
        <v>1614</v>
      </c>
      <c r="B36" s="16" t="s">
        <v>14</v>
      </c>
      <c r="C36" s="130">
        <v>-19</v>
      </c>
      <c r="D36" s="130">
        <v>-61</v>
      </c>
      <c r="E36" s="35"/>
      <c r="F36" s="35"/>
      <c r="G36" s="83"/>
      <c r="H36" s="83"/>
      <c r="I36" s="83"/>
      <c r="J36" s="83"/>
      <c r="K36" s="83"/>
      <c r="L36" s="83"/>
      <c r="M36" s="83"/>
      <c r="N36" s="83"/>
      <c r="O36" s="2"/>
    </row>
    <row x14ac:dyDescent="0.25" r="37" customHeight="1" ht="17.25">
      <c r="A37" s="123" t="s">
        <v>1614</v>
      </c>
      <c r="B37" s="55" t="s">
        <v>4171</v>
      </c>
      <c r="C37" s="56">
        <v>-10</v>
      </c>
      <c r="D37" s="56">
        <v>-5</v>
      </c>
      <c r="E37" s="35"/>
      <c r="F37" s="35"/>
      <c r="G37" s="83"/>
      <c r="H37" s="83"/>
      <c r="I37" s="83"/>
      <c r="J37" s="83"/>
      <c r="K37" s="83"/>
      <c r="L37" s="83"/>
      <c r="M37" s="83"/>
      <c r="N37" s="83"/>
      <c r="O37" s="2"/>
    </row>
    <row x14ac:dyDescent="0.25" r="38" customHeight="1" ht="17.25">
      <c r="A38" s="15" t="s">
        <v>528</v>
      </c>
      <c r="B38" s="16" t="s">
        <v>14</v>
      </c>
      <c r="C38" s="130">
        <v>-220</v>
      </c>
      <c r="D38" s="130">
        <v>-109</v>
      </c>
      <c r="E38" s="35"/>
      <c r="F38" s="35"/>
      <c r="G38" s="83"/>
      <c r="H38" s="83"/>
      <c r="I38" s="83"/>
      <c r="J38" s="83"/>
      <c r="K38" s="83"/>
      <c r="L38" s="83"/>
      <c r="M38" s="83"/>
      <c r="N38" s="83"/>
      <c r="O38" s="2"/>
    </row>
    <row x14ac:dyDescent="0.25" r="39" customHeight="1" ht="17.25">
      <c r="A39" s="15" t="s">
        <v>530</v>
      </c>
      <c r="B39" s="16" t="s">
        <v>14</v>
      </c>
      <c r="C39" s="130">
        <v>-128</v>
      </c>
      <c r="D39" s="130">
        <v>-112</v>
      </c>
      <c r="E39" s="35"/>
      <c r="F39" s="35"/>
      <c r="G39" s="83"/>
      <c r="H39" s="83"/>
      <c r="I39" s="83"/>
      <c r="J39" s="83"/>
      <c r="K39" s="83"/>
      <c r="L39" s="83"/>
      <c r="M39" s="83"/>
      <c r="N39" s="83"/>
      <c r="O39" s="2"/>
    </row>
    <row x14ac:dyDescent="0.25" r="40" customHeight="1" ht="17.25">
      <c r="A40" s="15" t="s">
        <v>532</v>
      </c>
      <c r="B40" s="16" t="s">
        <v>14</v>
      </c>
      <c r="C40" s="130">
        <v>-99</v>
      </c>
      <c r="D40" s="130">
        <v>-117</v>
      </c>
      <c r="E40" s="35"/>
      <c r="F40" s="35"/>
      <c r="G40" s="83"/>
      <c r="H40" s="83"/>
      <c r="I40" s="83"/>
      <c r="J40" s="83"/>
      <c r="K40" s="83"/>
      <c r="L40" s="83"/>
      <c r="M40" s="83"/>
      <c r="N40" s="83"/>
      <c r="O40" s="2"/>
    </row>
    <row x14ac:dyDescent="0.25" r="41" customHeight="1" ht="17.25">
      <c r="A41" s="15" t="s">
        <v>4175</v>
      </c>
      <c r="B41" s="16" t="s">
        <v>14</v>
      </c>
      <c r="C41" s="59"/>
      <c r="D41" s="130">
        <v>-110</v>
      </c>
      <c r="E41" s="35"/>
      <c r="F41" s="35"/>
      <c r="G41" s="83"/>
      <c r="H41" s="83"/>
      <c r="I41" s="83"/>
      <c r="J41" s="83"/>
      <c r="K41" s="83"/>
      <c r="L41" s="83"/>
      <c r="M41" s="83"/>
      <c r="N41" s="83"/>
      <c r="O41" s="2"/>
    </row>
    <row x14ac:dyDescent="0.25" r="42" customHeight="1" ht="17.25">
      <c r="A42" s="117" t="s">
        <v>460</v>
      </c>
      <c r="B42" s="118" t="s">
        <v>14</v>
      </c>
      <c r="C42" s="52"/>
      <c r="D42" s="209">
        <v>-120</v>
      </c>
      <c r="E42" s="45"/>
      <c r="F42" s="45"/>
      <c r="G42" s="83"/>
      <c r="H42" s="83"/>
      <c r="I42" s="83"/>
      <c r="J42" s="83"/>
      <c r="K42" s="83"/>
      <c r="L42" s="83"/>
      <c r="M42" s="83"/>
      <c r="N42" s="83"/>
      <c r="O42" s="2"/>
    </row>
    <row x14ac:dyDescent="0.25" r="43" customHeight="1" ht="17.25">
      <c r="A43" s="62" t="s">
        <v>4208</v>
      </c>
      <c r="B43" s="149"/>
      <c r="C43" s="64">
        <f>SUM(C25:C42)</f>
      </c>
      <c r="D43" s="64">
        <f>SUM(D25:D42)</f>
      </c>
      <c r="E43" s="187">
        <f>SUM(E25:E42)</f>
      </c>
      <c r="F43" s="64">
        <f>SUM(F25:F42)</f>
      </c>
      <c r="G43" s="547" t="s">
        <v>4209</v>
      </c>
      <c r="H43" s="83"/>
      <c r="I43" s="83"/>
      <c r="J43" s="83"/>
      <c r="K43" s="83"/>
      <c r="L43" s="83"/>
      <c r="M43" s="83"/>
      <c r="N43" s="83"/>
      <c r="O43" s="2"/>
    </row>
    <row x14ac:dyDescent="0.25" r="44" customHeight="1" ht="17.25">
      <c r="A44" s="33"/>
      <c r="B44" s="34"/>
      <c r="C44" s="35"/>
      <c r="D44" s="35"/>
      <c r="E44" s="35"/>
      <c r="F44" s="35"/>
      <c r="G44" s="83"/>
      <c r="H44" s="83"/>
      <c r="I44" s="83"/>
      <c r="J44" s="83"/>
      <c r="K44" s="83"/>
      <c r="L44" s="83"/>
      <c r="M44" s="83"/>
      <c r="N44" s="83"/>
      <c r="O44" s="2"/>
    </row>
    <row x14ac:dyDescent="0.25" r="45" customHeight="1" ht="17.25">
      <c r="A45" s="15"/>
      <c r="B45" s="16"/>
      <c r="C45" s="35"/>
      <c r="D45" s="35"/>
      <c r="E45" s="35"/>
      <c r="F45" s="35"/>
      <c r="G45" s="83"/>
      <c r="H45" s="83"/>
      <c r="I45" s="83"/>
      <c r="J45" s="83"/>
      <c r="K45" s="83"/>
      <c r="L45" s="83"/>
      <c r="M45" s="83"/>
      <c r="N45" s="83"/>
      <c r="O45" s="2"/>
    </row>
    <row x14ac:dyDescent="0.25" r="46" customHeight="1" ht="17.25">
      <c r="A46" s="15"/>
      <c r="B46" s="16"/>
      <c r="C46" s="202"/>
      <c r="D46" s="202"/>
      <c r="E46" s="202"/>
      <c r="F46" s="202"/>
      <c r="G46" s="83"/>
      <c r="H46" s="83"/>
      <c r="I46" s="83"/>
      <c r="J46" s="83"/>
      <c r="K46" s="83"/>
      <c r="L46" s="83"/>
      <c r="M46" s="83"/>
      <c r="N46" s="83"/>
      <c r="O46" s="2"/>
    </row>
    <row x14ac:dyDescent="0.25" r="47" customHeight="1" ht="17.25">
      <c r="A47" s="359" t="s">
        <v>1367</v>
      </c>
      <c r="B47" s="360"/>
      <c r="C47" s="291">
        <v>500</v>
      </c>
      <c r="D47" s="291">
        <v>1000</v>
      </c>
      <c r="E47" s="291">
        <v>1000</v>
      </c>
      <c r="F47" s="291">
        <v>1000</v>
      </c>
      <c r="G47" s="83"/>
      <c r="H47" s="83"/>
      <c r="I47" s="83"/>
      <c r="J47" s="83"/>
      <c r="K47" s="83"/>
      <c r="L47" s="83"/>
      <c r="M47" s="83"/>
      <c r="N47" s="83"/>
      <c r="O47" s="2"/>
    </row>
    <row x14ac:dyDescent="0.25" r="48" customHeight="1" ht="17.25">
      <c r="A48" s="455" t="s">
        <v>4212</v>
      </c>
      <c r="B48" s="456"/>
      <c r="C48" s="457"/>
      <c r="D48" s="457"/>
      <c r="E48" s="457"/>
      <c r="F48" s="457"/>
      <c r="G48" s="459"/>
      <c r="H48" s="459"/>
      <c r="I48" s="83"/>
      <c r="J48" s="83"/>
      <c r="K48" s="83"/>
      <c r="L48" s="83"/>
      <c r="M48" s="83"/>
      <c r="N48" s="83"/>
      <c r="O48" s="2"/>
    </row>
    <row x14ac:dyDescent="0.25" r="49" customHeight="1" ht="17.25">
      <c r="A49" s="684" t="s">
        <v>4213</v>
      </c>
      <c r="B49" s="685"/>
      <c r="C49" s="686"/>
      <c r="D49" s="686"/>
      <c r="E49" s="686"/>
      <c r="F49" s="686"/>
      <c r="G49" s="83"/>
      <c r="H49" s="83"/>
      <c r="I49" s="83"/>
      <c r="J49" s="83"/>
      <c r="K49" s="83"/>
      <c r="L49" s="83"/>
      <c r="M49" s="83"/>
      <c r="N49" s="83"/>
      <c r="O49" s="2"/>
    </row>
    <row x14ac:dyDescent="0.25" r="50" customHeight="1" ht="17.25">
      <c r="A50" s="37"/>
      <c r="B50" s="83"/>
      <c r="C50" s="3"/>
      <c r="D50" s="3"/>
      <c r="E50" s="3"/>
      <c r="F50" s="3"/>
      <c r="G50" s="83"/>
      <c r="H50" s="83"/>
      <c r="I50" s="83"/>
      <c r="J50" s="83"/>
      <c r="K50" s="83"/>
      <c r="L50" s="83"/>
      <c r="M50" s="83"/>
      <c r="N50" s="83"/>
      <c r="O50" s="2"/>
    </row>
    <row x14ac:dyDescent="0.25" r="51" customHeight="1" ht="17.25">
      <c r="A51" s="687" t="s">
        <v>4214</v>
      </c>
      <c r="B51" s="688"/>
      <c r="C51" s="689"/>
      <c r="D51" s="3"/>
      <c r="E51" s="690" t="s">
        <v>4215</v>
      </c>
      <c r="F51" s="690"/>
      <c r="G51" s="688"/>
      <c r="H51" s="83"/>
      <c r="I51" s="83"/>
      <c r="J51" s="83"/>
      <c r="K51" s="83"/>
      <c r="L51" s="83"/>
      <c r="M51" s="83"/>
      <c r="N51" s="83"/>
      <c r="O51" s="2"/>
    </row>
    <row x14ac:dyDescent="0.25" r="52" customHeight="1" ht="17.25">
      <c r="A52" s="687" t="s">
        <v>4216</v>
      </c>
      <c r="B52" s="688"/>
      <c r="C52" s="689"/>
      <c r="D52" s="3"/>
      <c r="E52" s="690" t="s">
        <v>4217</v>
      </c>
      <c r="F52" s="690"/>
      <c r="G52" s="688"/>
      <c r="H52" s="83"/>
      <c r="I52" s="83"/>
      <c r="J52" s="83"/>
      <c r="K52" s="83"/>
      <c r="L52" s="83"/>
      <c r="M52" s="83"/>
      <c r="N52" s="83"/>
      <c r="O52" s="2"/>
    </row>
    <row x14ac:dyDescent="0.25" r="53" customHeight="1" ht="17.25">
      <c r="A53" s="687" t="s">
        <v>4218</v>
      </c>
      <c r="B53" s="688"/>
      <c r="C53" s="689"/>
      <c r="D53" s="3"/>
      <c r="E53" s="3"/>
      <c r="F53" s="3"/>
      <c r="G53" s="83"/>
      <c r="H53" s="83"/>
      <c r="I53" s="83"/>
      <c r="J53" s="83"/>
      <c r="K53" s="83"/>
      <c r="L53" s="83"/>
      <c r="M53" s="83"/>
      <c r="N53" s="83"/>
      <c r="O53" s="2"/>
    </row>
    <row x14ac:dyDescent="0.25" r="54" customHeight="1" ht="17.25">
      <c r="A54" s="37"/>
      <c r="B54" s="83"/>
      <c r="C54" s="3"/>
      <c r="D54" s="3"/>
      <c r="E54" s="3"/>
      <c r="F54" s="3"/>
      <c r="G54" s="83"/>
      <c r="H54" s="83"/>
      <c r="I54" s="83"/>
      <c r="J54" s="83"/>
      <c r="K54" s="83"/>
      <c r="L54" s="83"/>
      <c r="M54" s="83"/>
      <c r="N54" s="83"/>
      <c r="O54" s="2"/>
    </row>
    <row x14ac:dyDescent="0.25" r="55" customHeight="1" ht="17.25">
      <c r="A55" s="37"/>
      <c r="B55" s="83"/>
      <c r="C55" s="3"/>
      <c r="D55" s="3"/>
      <c r="E55" s="3"/>
      <c r="F55" s="3"/>
      <c r="G55" s="83"/>
      <c r="H55" s="83"/>
      <c r="I55" s="83"/>
      <c r="J55" s="83"/>
      <c r="K55" s="83"/>
      <c r="L55" s="83"/>
      <c r="M55" s="83"/>
      <c r="N55" s="83"/>
      <c r="O55" s="2"/>
    </row>
    <row x14ac:dyDescent="0.25" r="56" customHeight="1" ht="17.25">
      <c r="A56" s="37"/>
      <c r="B56" s="83"/>
      <c r="C56" s="3"/>
      <c r="D56" s="3"/>
      <c r="E56" s="3"/>
      <c r="F56" s="3"/>
      <c r="G56" s="83"/>
      <c r="H56" s="83"/>
      <c r="I56" s="83"/>
      <c r="J56" s="83"/>
      <c r="K56" s="83"/>
      <c r="L56" s="83"/>
      <c r="M56" s="83"/>
      <c r="N56" s="83"/>
      <c r="O56" s="2"/>
    </row>
    <row x14ac:dyDescent="0.25" r="57" customHeight="1" ht="17.25">
      <c r="A57" s="455" t="s">
        <v>4219</v>
      </c>
      <c r="B57" s="456"/>
      <c r="C57" s="457"/>
      <c r="D57" s="457"/>
      <c r="E57" s="582"/>
      <c r="F57" s="3"/>
      <c r="G57" s="83"/>
      <c r="H57" s="83"/>
      <c r="I57" s="83"/>
      <c r="J57" s="83"/>
      <c r="K57" s="83"/>
      <c r="L57" s="83"/>
      <c r="M57" s="83"/>
      <c r="N57" s="83"/>
      <c r="O57" s="2"/>
    </row>
    <row x14ac:dyDescent="0.25" r="58" customHeight="1" ht="17.25">
      <c r="A58" s="455" t="s">
        <v>4221</v>
      </c>
      <c r="B58" s="456"/>
      <c r="C58" s="457"/>
      <c r="D58" s="457"/>
      <c r="E58" s="582"/>
      <c r="F58" s="3"/>
      <c r="G58" s="691" t="s">
        <v>4220</v>
      </c>
      <c r="H58" s="691"/>
      <c r="I58" s="691"/>
      <c r="J58" s="691"/>
      <c r="K58" s="692"/>
      <c r="L58" s="692"/>
      <c r="M58" s="692"/>
      <c r="N58" s="692"/>
      <c r="O58" s="2"/>
    </row>
    <row x14ac:dyDescent="0.25" r="59" customHeight="1" ht="17.25">
      <c r="A59" s="455" t="s">
        <v>4223</v>
      </c>
      <c r="B59" s="456"/>
      <c r="C59" s="457"/>
      <c r="D59" s="457"/>
      <c r="E59" s="582"/>
      <c r="F59" s="3"/>
      <c r="G59" s="691" t="s">
        <v>4222</v>
      </c>
      <c r="H59" s="691"/>
      <c r="I59" s="691"/>
      <c r="J59" s="691"/>
      <c r="K59" s="692"/>
      <c r="L59" s="692"/>
      <c r="M59" s="692"/>
      <c r="N59" s="692"/>
      <c r="O59" s="2"/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5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3.14785714285715" customWidth="1" bestFit="1"/>
    <col min="3" max="3" style="116" width="9.719285714285713" customWidth="1" bestFit="1"/>
    <col min="4" max="4" style="116" width="9.719285714285713" customWidth="1" bestFit="1"/>
    <col min="5" max="5" style="88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83"/>
      <c r="F1" s="2"/>
      <c r="G1" s="2"/>
      <c r="H1" s="2"/>
      <c r="I1" s="2"/>
      <c r="J1" s="2"/>
      <c r="K1" s="2"/>
      <c r="L1" s="2"/>
      <c r="M1" s="2"/>
      <c r="N1" s="2"/>
    </row>
    <row x14ac:dyDescent="0.25" r="2" customHeight="1" ht="17.25">
      <c r="A2" s="1"/>
      <c r="B2" s="4"/>
      <c r="C2" s="5"/>
      <c r="D2" s="5"/>
      <c r="E2" s="83"/>
      <c r="F2" s="2"/>
      <c r="G2" s="2"/>
      <c r="H2" s="2"/>
      <c r="I2" s="2"/>
      <c r="J2" s="2"/>
      <c r="K2" s="2"/>
      <c r="L2" s="2"/>
      <c r="M2" s="2"/>
      <c r="N2" s="2"/>
    </row>
    <row x14ac:dyDescent="0.25" r="3" customHeight="1" ht="17.25">
      <c r="A3" s="1" t="s">
        <v>4106</v>
      </c>
      <c r="B3" s="83"/>
      <c r="C3" s="3"/>
      <c r="D3" s="3"/>
      <c r="E3" s="83"/>
      <c r="F3" s="2"/>
      <c r="G3" s="2"/>
      <c r="H3" s="2"/>
      <c r="I3" s="2"/>
      <c r="J3" s="2"/>
      <c r="K3" s="2"/>
      <c r="L3" s="2"/>
      <c r="M3" s="2"/>
      <c r="N3" s="2"/>
    </row>
    <row x14ac:dyDescent="0.25" r="4" customHeight="1" ht="17.25">
      <c r="A4" s="1" t="s">
        <v>4107</v>
      </c>
      <c r="B4" s="4"/>
      <c r="C4" s="5"/>
      <c r="D4" s="5"/>
      <c r="E4" s="4"/>
      <c r="F4" s="4"/>
      <c r="G4" s="4"/>
      <c r="H4" s="4"/>
      <c r="I4" s="4"/>
      <c r="J4" s="4"/>
      <c r="K4" s="2"/>
      <c r="L4" s="2"/>
      <c r="M4" s="2"/>
      <c r="N4" s="2"/>
    </row>
    <row x14ac:dyDescent="0.25" r="5" customHeight="1" ht="17.25">
      <c r="A5" s="1" t="s">
        <v>4248</v>
      </c>
      <c r="B5" s="4"/>
      <c r="C5" s="5"/>
      <c r="D5" s="5"/>
      <c r="E5" s="4"/>
      <c r="F5" s="4"/>
      <c r="G5" s="4"/>
      <c r="H5" s="4"/>
      <c r="I5" s="4"/>
      <c r="J5" s="4"/>
      <c r="K5" s="2"/>
      <c r="L5" s="2"/>
      <c r="M5" s="2"/>
      <c r="N5" s="2"/>
    </row>
    <row x14ac:dyDescent="0.25" r="6" customHeight="1" ht="17.25">
      <c r="A6" s="680">
        <v>44806</v>
      </c>
      <c r="B6" s="136"/>
      <c r="C6" s="681">
        <v>800</v>
      </c>
      <c r="D6" s="681">
        <v>4750</v>
      </c>
      <c r="E6" s="83"/>
      <c r="F6" s="2"/>
      <c r="G6" s="2"/>
      <c r="H6" s="2"/>
      <c r="I6" s="2"/>
      <c r="J6" s="2"/>
      <c r="K6" s="2"/>
      <c r="L6" s="2"/>
      <c r="M6" s="2"/>
      <c r="N6" s="2"/>
    </row>
    <row x14ac:dyDescent="0.25" r="7" customHeight="1" ht="17.25">
      <c r="A7" s="231" t="s">
        <v>4</v>
      </c>
      <c r="B7" s="232" t="s">
        <v>5</v>
      </c>
      <c r="C7" s="267" t="s">
        <v>9</v>
      </c>
      <c r="D7" s="267" t="s">
        <v>358</v>
      </c>
      <c r="E7" s="83"/>
      <c r="F7" s="2"/>
      <c r="G7" s="2"/>
      <c r="H7" s="2"/>
      <c r="I7" s="2"/>
      <c r="J7" s="2"/>
      <c r="K7" s="2"/>
      <c r="L7" s="2"/>
      <c r="M7" s="2"/>
      <c r="N7" s="2"/>
    </row>
    <row x14ac:dyDescent="0.25" r="8" customHeight="1" ht="17.25">
      <c r="A8" s="24">
        <v>44806</v>
      </c>
      <c r="B8" s="25" t="s">
        <v>4150</v>
      </c>
      <c r="C8" s="26">
        <v>500</v>
      </c>
      <c r="D8" s="26">
        <v>500</v>
      </c>
      <c r="E8" s="83"/>
      <c r="F8" s="2"/>
      <c r="G8" s="2"/>
      <c r="H8" s="2"/>
      <c r="I8" s="2"/>
      <c r="J8" s="2"/>
      <c r="K8" s="2"/>
      <c r="L8" s="2"/>
      <c r="M8" s="2"/>
      <c r="N8" s="2"/>
    </row>
    <row x14ac:dyDescent="0.25" r="9" customHeight="1" ht="17.25">
      <c r="A9" s="21" t="s">
        <v>4249</v>
      </c>
      <c r="B9" s="22"/>
      <c r="C9" s="23">
        <f>SUM(C8)</f>
      </c>
      <c r="D9" s="23">
        <f>SUM(D8)</f>
      </c>
      <c r="E9" s="83"/>
      <c r="F9" s="2"/>
      <c r="G9" s="2"/>
      <c r="H9" s="2"/>
      <c r="I9" s="2"/>
      <c r="J9" s="2"/>
      <c r="K9" s="2"/>
      <c r="L9" s="2"/>
      <c r="M9" s="2"/>
      <c r="N9" s="2"/>
    </row>
    <row x14ac:dyDescent="0.25" r="10" customHeight="1" ht="17.25">
      <c r="A10" s="33"/>
      <c r="B10" s="34"/>
      <c r="C10" s="35"/>
      <c r="D10" s="35"/>
      <c r="E10" s="83"/>
      <c r="F10" s="2"/>
      <c r="G10" s="2"/>
      <c r="H10" s="2"/>
      <c r="I10" s="2"/>
      <c r="J10" s="2"/>
      <c r="K10" s="2"/>
      <c r="L10" s="2"/>
      <c r="M10" s="2"/>
      <c r="N10" s="2"/>
    </row>
    <row x14ac:dyDescent="0.25" r="11" customHeight="1" ht="17.25">
      <c r="A11" s="21" t="s">
        <v>4250</v>
      </c>
      <c r="B11" s="22"/>
      <c r="C11" s="23">
        <f>SUM(C9:C10)</f>
      </c>
      <c r="D11" s="23">
        <f>SUM(D9:D10)</f>
      </c>
      <c r="E11" s="83"/>
      <c r="F11" s="2"/>
      <c r="G11" s="2"/>
      <c r="H11" s="2"/>
      <c r="I11" s="2"/>
      <c r="J11" s="2"/>
      <c r="K11" s="2"/>
      <c r="L11" s="2"/>
      <c r="M11" s="2"/>
      <c r="N11" s="2"/>
    </row>
    <row x14ac:dyDescent="0.25" r="12" customHeight="1" ht="17.25">
      <c r="A12" s="33"/>
      <c r="B12" s="34"/>
      <c r="C12" s="35"/>
      <c r="D12" s="20"/>
      <c r="E12" s="83"/>
      <c r="F12" s="2"/>
      <c r="G12" s="2"/>
      <c r="H12" s="2"/>
      <c r="I12" s="2"/>
      <c r="J12" s="2"/>
      <c r="K12" s="2"/>
      <c r="L12" s="2"/>
      <c r="M12" s="2"/>
      <c r="N12" s="2"/>
    </row>
    <row x14ac:dyDescent="0.25" r="13" customHeight="1" ht="17.25">
      <c r="A13" s="21" t="s">
        <v>4251</v>
      </c>
      <c r="B13" s="22"/>
      <c r="C13" s="23">
        <f>SUM(C11:C12)</f>
      </c>
      <c r="D13" s="23">
        <f>SUM(D11:D12)</f>
      </c>
      <c r="E13" s="83"/>
      <c r="F13" s="2"/>
      <c r="G13" s="2"/>
      <c r="H13" s="2"/>
      <c r="I13" s="2"/>
      <c r="J13" s="2"/>
      <c r="K13" s="2"/>
      <c r="L13" s="2"/>
      <c r="M13" s="2"/>
      <c r="N13" s="2"/>
    </row>
    <row x14ac:dyDescent="0.25" r="14" customHeight="1" ht="17.25">
      <c r="A14" s="33"/>
      <c r="B14" s="34"/>
      <c r="C14" s="35"/>
      <c r="D14" s="20"/>
      <c r="E14" s="83"/>
      <c r="F14" s="2"/>
      <c r="G14" s="2"/>
      <c r="H14" s="2"/>
      <c r="I14" s="2"/>
      <c r="J14" s="2"/>
      <c r="K14" s="2"/>
      <c r="L14" s="2"/>
      <c r="M14" s="2"/>
      <c r="N14" s="2"/>
    </row>
    <row x14ac:dyDescent="0.25" r="15" customHeight="1" ht="17.25">
      <c r="A15" s="21" t="s">
        <v>4252</v>
      </c>
      <c r="B15" s="22"/>
      <c r="C15" s="23">
        <f>SUM(C13:C14)</f>
      </c>
      <c r="D15" s="23">
        <f>SUM(D13:D14)</f>
      </c>
      <c r="E15" s="83"/>
      <c r="F15" s="2"/>
      <c r="G15" s="2"/>
      <c r="H15" s="2"/>
      <c r="I15" s="2"/>
      <c r="J15" s="2"/>
      <c r="K15" s="2"/>
      <c r="L15" s="2"/>
      <c r="M15" s="2"/>
      <c r="N15" s="2"/>
    </row>
    <row x14ac:dyDescent="0.25" r="16" customHeight="1" ht="17.25">
      <c r="A16" s="15">
        <v>44810</v>
      </c>
      <c r="B16" s="16" t="s">
        <v>14</v>
      </c>
      <c r="C16" s="59"/>
      <c r="D16" s="130">
        <v>-73</v>
      </c>
      <c r="E16" s="83"/>
      <c r="F16" s="2"/>
      <c r="G16" s="2"/>
      <c r="H16" s="2"/>
      <c r="I16" s="2"/>
      <c r="J16" s="2"/>
      <c r="K16" s="2"/>
      <c r="L16" s="2"/>
      <c r="M16" s="2"/>
      <c r="N16" s="2"/>
    </row>
    <row x14ac:dyDescent="0.25" r="17" customHeight="1" ht="17.25">
      <c r="A17" s="15">
        <v>44871</v>
      </c>
      <c r="B17" s="16" t="s">
        <v>14</v>
      </c>
      <c r="C17" s="59"/>
      <c r="D17" s="130">
        <v>-129</v>
      </c>
      <c r="E17" s="83"/>
      <c r="F17" s="2"/>
      <c r="G17" s="2"/>
      <c r="H17" s="2"/>
      <c r="I17" s="2"/>
      <c r="J17" s="2"/>
      <c r="K17" s="2"/>
      <c r="L17" s="2"/>
      <c r="M17" s="2"/>
      <c r="N17" s="2"/>
    </row>
    <row x14ac:dyDescent="0.25" r="18" customHeight="1" ht="17.25">
      <c r="A18" s="15" t="s">
        <v>520</v>
      </c>
      <c r="B18" s="16" t="s">
        <v>14</v>
      </c>
      <c r="C18" s="59"/>
      <c r="D18" s="130">
        <v>-146</v>
      </c>
      <c r="E18" s="83"/>
      <c r="F18" s="2"/>
      <c r="G18" s="2"/>
      <c r="H18" s="2"/>
      <c r="I18" s="2"/>
      <c r="J18" s="2"/>
      <c r="K18" s="2"/>
      <c r="L18" s="2"/>
      <c r="M18" s="2"/>
      <c r="N18" s="2"/>
    </row>
    <row x14ac:dyDescent="0.25" r="19" customHeight="1" ht="17.25">
      <c r="A19" s="15" t="s">
        <v>2628</v>
      </c>
      <c r="B19" s="34" t="s">
        <v>14</v>
      </c>
      <c r="C19" s="130">
        <v>-170</v>
      </c>
      <c r="D19" s="59"/>
      <c r="E19" s="83"/>
      <c r="F19" s="2"/>
      <c r="G19" s="2"/>
      <c r="H19" s="2"/>
      <c r="I19" s="2"/>
      <c r="J19" s="2"/>
      <c r="K19" s="2"/>
      <c r="L19" s="2"/>
      <c r="M19" s="2"/>
      <c r="N19" s="2"/>
    </row>
    <row x14ac:dyDescent="0.25" r="20" customHeight="1" ht="17.25">
      <c r="A20" s="15" t="s">
        <v>1614</v>
      </c>
      <c r="B20" s="16" t="s">
        <v>14</v>
      </c>
      <c r="C20" s="59"/>
      <c r="D20" s="130">
        <v>-63</v>
      </c>
      <c r="E20" s="83"/>
      <c r="F20" s="2"/>
      <c r="G20" s="2"/>
      <c r="H20" s="2"/>
      <c r="I20" s="2"/>
      <c r="J20" s="2"/>
      <c r="K20" s="2"/>
      <c r="L20" s="2"/>
      <c r="M20" s="2"/>
      <c r="N20" s="2"/>
    </row>
    <row x14ac:dyDescent="0.25" r="21" customHeight="1" ht="17.25">
      <c r="A21" s="15" t="s">
        <v>528</v>
      </c>
      <c r="B21" s="16" t="s">
        <v>14</v>
      </c>
      <c r="C21" s="59"/>
      <c r="D21" s="130">
        <v>-60</v>
      </c>
      <c r="E21" s="83"/>
      <c r="F21" s="2"/>
      <c r="G21" s="2"/>
      <c r="H21" s="2"/>
      <c r="I21" s="2"/>
      <c r="J21" s="2"/>
      <c r="K21" s="2"/>
      <c r="L21" s="2"/>
      <c r="M21" s="2"/>
      <c r="N21" s="2"/>
    </row>
    <row x14ac:dyDescent="0.25" r="22" customHeight="1" ht="17.25">
      <c r="A22" s="15" t="s">
        <v>530</v>
      </c>
      <c r="B22" s="16" t="s">
        <v>14</v>
      </c>
      <c r="C22" s="59"/>
      <c r="D22" s="130">
        <v>-29</v>
      </c>
      <c r="E22" s="83"/>
      <c r="F22" s="2"/>
      <c r="G22" s="2"/>
      <c r="H22" s="2"/>
      <c r="I22" s="2"/>
      <c r="J22" s="2"/>
      <c r="K22" s="2"/>
      <c r="L22" s="2"/>
      <c r="M22" s="2"/>
      <c r="N22" s="2"/>
    </row>
    <row x14ac:dyDescent="0.25" r="23" customHeight="1" ht="17.25">
      <c r="A23" s="15" t="s">
        <v>532</v>
      </c>
      <c r="B23" s="16" t="s">
        <v>14</v>
      </c>
      <c r="C23" s="130">
        <v>-61</v>
      </c>
      <c r="D23" s="57"/>
      <c r="E23" s="83"/>
      <c r="F23" s="2"/>
      <c r="G23" s="2"/>
      <c r="H23" s="2"/>
      <c r="I23" s="2"/>
      <c r="J23" s="2"/>
      <c r="K23" s="2"/>
      <c r="L23" s="2"/>
      <c r="M23" s="2"/>
      <c r="N23" s="2"/>
    </row>
    <row x14ac:dyDescent="0.25" r="24" customHeight="1" ht="17.25">
      <c r="A24" s="15" t="s">
        <v>4175</v>
      </c>
      <c r="B24" s="16" t="s">
        <v>14</v>
      </c>
      <c r="C24" s="130">
        <v>-128</v>
      </c>
      <c r="D24" s="57"/>
      <c r="E24" s="83"/>
      <c r="F24" s="2"/>
      <c r="G24" s="2"/>
      <c r="H24" s="2"/>
      <c r="I24" s="2"/>
      <c r="J24" s="2"/>
      <c r="K24" s="2"/>
      <c r="L24" s="2"/>
      <c r="M24" s="2"/>
      <c r="N24" s="2"/>
    </row>
    <row x14ac:dyDescent="0.25" r="25" customHeight="1" ht="17.25">
      <c r="A25" s="109" t="s">
        <v>4175</v>
      </c>
      <c r="B25" s="129" t="s">
        <v>4171</v>
      </c>
      <c r="C25" s="56">
        <v>-7</v>
      </c>
      <c r="D25" s="57"/>
      <c r="E25" s="83"/>
      <c r="F25" s="2"/>
      <c r="G25" s="2"/>
      <c r="H25" s="2"/>
      <c r="I25" s="2"/>
      <c r="J25" s="2"/>
      <c r="K25" s="2"/>
      <c r="L25" s="2"/>
      <c r="M25" s="2"/>
      <c r="N25" s="2"/>
    </row>
    <row x14ac:dyDescent="0.25" r="26" customHeight="1" ht="17.25">
      <c r="A26" s="117" t="s">
        <v>460</v>
      </c>
      <c r="B26" s="118" t="s">
        <v>14</v>
      </c>
      <c r="C26" s="209">
        <v>-74</v>
      </c>
      <c r="D26" s="694"/>
      <c r="E26" s="83"/>
      <c r="F26" s="2"/>
      <c r="G26" s="2"/>
      <c r="H26" s="2"/>
      <c r="I26" s="2"/>
      <c r="J26" s="2"/>
      <c r="K26" s="2"/>
      <c r="L26" s="2"/>
      <c r="M26" s="2"/>
      <c r="N26" s="2"/>
    </row>
    <row x14ac:dyDescent="0.25" r="27" customHeight="1" ht="17.25">
      <c r="A27" s="62" t="s">
        <v>4208</v>
      </c>
      <c r="B27" s="149"/>
      <c r="C27" s="64">
        <f>SUM(C15:C26)</f>
      </c>
      <c r="D27" s="64">
        <f>SUM(D15:D26)</f>
      </c>
      <c r="E27" s="547" t="s">
        <v>4209</v>
      </c>
      <c r="F27" s="2"/>
      <c r="G27" s="2"/>
      <c r="H27" s="2"/>
      <c r="I27" s="2"/>
      <c r="J27" s="2"/>
      <c r="K27" s="2"/>
      <c r="L27" s="2"/>
      <c r="M27" s="2"/>
      <c r="N27" s="2"/>
    </row>
    <row x14ac:dyDescent="0.25" r="28" customHeight="1" ht="17.25">
      <c r="A28" s="15" t="s">
        <v>454</v>
      </c>
      <c r="B28" s="16" t="s">
        <v>14</v>
      </c>
      <c r="C28" s="130">
        <v>-60</v>
      </c>
      <c r="D28" s="35"/>
      <c r="E28" s="83"/>
      <c r="F28" s="2"/>
      <c r="G28" s="2"/>
      <c r="H28" s="2"/>
      <c r="I28" s="2"/>
      <c r="J28" s="2"/>
      <c r="K28" s="2"/>
      <c r="L28" s="2"/>
      <c r="M28" s="2"/>
      <c r="N28" s="2"/>
    </row>
    <row x14ac:dyDescent="0.25" r="29" customHeight="1" ht="17.25">
      <c r="A29" s="62" t="s">
        <v>4210</v>
      </c>
      <c r="B29" s="149"/>
      <c r="C29" s="64">
        <f>SUM(C27:C28)</f>
      </c>
      <c r="D29" s="64">
        <f>SUM(D27:D28)</f>
      </c>
      <c r="E29" s="547" t="s">
        <v>4209</v>
      </c>
      <c r="F29" s="2"/>
      <c r="G29" s="2"/>
      <c r="H29" s="2"/>
      <c r="I29" s="2"/>
      <c r="J29" s="2"/>
      <c r="K29" s="2"/>
      <c r="L29" s="2"/>
      <c r="M29" s="2"/>
      <c r="N29" s="2"/>
    </row>
    <row x14ac:dyDescent="0.25" r="30" customHeight="1" ht="17.25">
      <c r="A30" s="15"/>
      <c r="B30" s="16"/>
      <c r="C30" s="35"/>
      <c r="D30" s="35"/>
      <c r="E30" s="83"/>
      <c r="F30" s="2"/>
      <c r="G30" s="2"/>
      <c r="H30" s="2"/>
      <c r="I30" s="2"/>
      <c r="J30" s="2"/>
      <c r="K30" s="2"/>
      <c r="L30" s="2"/>
      <c r="M30" s="2"/>
      <c r="N30" s="2"/>
    </row>
    <row x14ac:dyDescent="0.25" r="31" customHeight="1" ht="17.25">
      <c r="A31" s="15"/>
      <c r="B31" s="16"/>
      <c r="C31" s="35"/>
      <c r="D31" s="35"/>
      <c r="E31" s="83"/>
      <c r="F31" s="2"/>
      <c r="G31" s="2"/>
      <c r="H31" s="2"/>
      <c r="I31" s="2"/>
      <c r="J31" s="2"/>
      <c r="K31" s="2"/>
      <c r="L31" s="2"/>
      <c r="M31" s="2"/>
      <c r="N31" s="2"/>
    </row>
    <row x14ac:dyDescent="0.25" r="32" customHeight="1" ht="17.25">
      <c r="A32" s="123"/>
      <c r="B32" s="124"/>
      <c r="C32" s="18"/>
      <c r="D32" s="18"/>
      <c r="E32" s="83"/>
      <c r="F32" s="2"/>
      <c r="G32" s="2"/>
      <c r="H32" s="2"/>
      <c r="I32" s="2"/>
      <c r="J32" s="2"/>
      <c r="K32" s="2"/>
      <c r="L32" s="2"/>
      <c r="M32" s="2"/>
      <c r="N32" s="2"/>
    </row>
    <row x14ac:dyDescent="0.25" r="33" customHeight="1" ht="17.25">
      <c r="A33" s="359" t="s">
        <v>1367</v>
      </c>
      <c r="B33" s="360"/>
      <c r="C33" s="291">
        <v>500</v>
      </c>
      <c r="D33" s="291">
        <v>500</v>
      </c>
      <c r="E33" s="83"/>
      <c r="F33" s="2"/>
      <c r="G33" s="2"/>
      <c r="H33" s="2"/>
      <c r="I33" s="2"/>
      <c r="J33" s="2"/>
      <c r="K33" s="2"/>
      <c r="L33" s="2"/>
      <c r="M33" s="2"/>
      <c r="N33" s="2"/>
    </row>
    <row x14ac:dyDescent="0.25" r="34" customHeight="1" ht="17.25">
      <c r="A34" s="455" t="s">
        <v>4212</v>
      </c>
      <c r="B34" s="456"/>
      <c r="C34" s="457"/>
      <c r="D34" s="457"/>
      <c r="E34" s="456"/>
      <c r="F34" s="456"/>
      <c r="G34" s="459"/>
      <c r="H34" s="459"/>
      <c r="I34" s="2"/>
      <c r="J34" s="2"/>
      <c r="K34" s="2"/>
      <c r="L34" s="2"/>
      <c r="M34" s="2"/>
      <c r="N34" s="2"/>
    </row>
    <row x14ac:dyDescent="0.25" r="35" customHeight="1" ht="17.25">
      <c r="A35" s="684" t="s">
        <v>4213</v>
      </c>
      <c r="B35" s="685"/>
      <c r="C35" s="686"/>
      <c r="D35" s="686"/>
      <c r="E35" s="685"/>
      <c r="F35" s="685"/>
      <c r="G35" s="2"/>
      <c r="H35" s="2"/>
      <c r="I35" s="2"/>
      <c r="J35" s="2"/>
      <c r="K35" s="2"/>
      <c r="L35" s="2"/>
      <c r="M35" s="2"/>
      <c r="N35" s="2"/>
    </row>
    <row x14ac:dyDescent="0.25" r="36" customHeight="1" ht="17.25">
      <c r="A36" s="37"/>
      <c r="B36" s="83"/>
      <c r="C36" s="3"/>
      <c r="D36" s="3"/>
      <c r="E36" s="83"/>
      <c r="F36" s="2"/>
      <c r="G36" s="2"/>
      <c r="H36" s="2"/>
      <c r="I36" s="2"/>
      <c r="J36" s="2"/>
      <c r="K36" s="2"/>
      <c r="L36" s="2"/>
      <c r="M36" s="2"/>
      <c r="N36" s="2"/>
    </row>
    <row x14ac:dyDescent="0.25" r="37" customHeight="1" ht="17.25">
      <c r="A37" s="687" t="s">
        <v>4214</v>
      </c>
      <c r="B37" s="688"/>
      <c r="C37" s="689"/>
      <c r="D37" s="3"/>
      <c r="E37" s="688" t="s">
        <v>4215</v>
      </c>
      <c r="F37" s="688"/>
      <c r="G37" s="688"/>
      <c r="H37" s="2"/>
      <c r="I37" s="2"/>
      <c r="J37" s="2"/>
      <c r="K37" s="2"/>
      <c r="L37" s="2"/>
      <c r="M37" s="2"/>
      <c r="N37" s="2"/>
    </row>
    <row x14ac:dyDescent="0.25" r="38" customHeight="1" ht="17.25">
      <c r="A38" s="687" t="s">
        <v>4216</v>
      </c>
      <c r="B38" s="688"/>
      <c r="C38" s="689"/>
      <c r="D38" s="3"/>
      <c r="E38" s="688" t="s">
        <v>4217</v>
      </c>
      <c r="F38" s="688"/>
      <c r="G38" s="688"/>
      <c r="H38" s="2"/>
      <c r="I38" s="2"/>
      <c r="J38" s="2"/>
      <c r="K38" s="2"/>
      <c r="L38" s="2"/>
      <c r="M38" s="2"/>
      <c r="N38" s="2"/>
    </row>
    <row x14ac:dyDescent="0.25" r="39" customHeight="1" ht="17.25">
      <c r="A39" s="687" t="s">
        <v>4218</v>
      </c>
      <c r="B39" s="688"/>
      <c r="C39" s="689"/>
      <c r="D39" s="3"/>
      <c r="E39" s="83"/>
      <c r="F39" s="2"/>
      <c r="G39" s="2"/>
      <c r="H39" s="2"/>
      <c r="I39" s="2"/>
      <c r="J39" s="2"/>
      <c r="K39" s="2"/>
      <c r="L39" s="2"/>
      <c r="M39" s="2"/>
      <c r="N39" s="2"/>
    </row>
    <row x14ac:dyDescent="0.25" r="40" customHeight="1" ht="17.25">
      <c r="A40" s="37"/>
      <c r="B40" s="83"/>
      <c r="C40" s="3"/>
      <c r="D40" s="3"/>
      <c r="E40" s="83"/>
      <c r="F40" s="2"/>
      <c r="G40" s="2"/>
      <c r="H40" s="2"/>
      <c r="I40" s="2"/>
      <c r="J40" s="2"/>
      <c r="K40" s="2"/>
      <c r="L40" s="2"/>
      <c r="M40" s="2"/>
      <c r="N40" s="2"/>
    </row>
    <row x14ac:dyDescent="0.25" r="41" customHeight="1" ht="17.25">
      <c r="A41" s="37"/>
      <c r="B41" s="83"/>
      <c r="C41" s="3"/>
      <c r="D41" s="3"/>
      <c r="E41" s="83"/>
      <c r="F41" s="2"/>
      <c r="G41" s="2"/>
      <c r="H41" s="2"/>
      <c r="I41" s="2"/>
      <c r="J41" s="2"/>
      <c r="K41" s="2"/>
      <c r="L41" s="2"/>
      <c r="M41" s="2"/>
      <c r="N41" s="2"/>
    </row>
    <row x14ac:dyDescent="0.25" r="42" customHeight="1" ht="17.25">
      <c r="A42" s="37"/>
      <c r="B42" s="83"/>
      <c r="C42" s="3"/>
      <c r="D42" s="3"/>
      <c r="E42" s="83"/>
      <c r="F42" s="2"/>
      <c r="G42" s="2"/>
      <c r="H42" s="2"/>
      <c r="I42" s="2"/>
      <c r="J42" s="2"/>
      <c r="K42" s="2"/>
      <c r="L42" s="2"/>
      <c r="M42" s="2"/>
      <c r="N42" s="2"/>
    </row>
    <row x14ac:dyDescent="0.25" r="43" customHeight="1" ht="17.25">
      <c r="A43" s="455" t="s">
        <v>4219</v>
      </c>
      <c r="B43" s="456"/>
      <c r="C43" s="457"/>
      <c r="D43" s="457"/>
      <c r="E43" s="459"/>
      <c r="F43" s="2"/>
      <c r="G43" s="691" t="s">
        <v>4220</v>
      </c>
      <c r="H43" s="691"/>
      <c r="I43" s="691"/>
      <c r="J43" s="691"/>
      <c r="K43" s="692"/>
      <c r="L43" s="692"/>
      <c r="M43" s="692"/>
      <c r="N43" s="692"/>
    </row>
    <row x14ac:dyDescent="0.25" r="44" customHeight="1" ht="17.25">
      <c r="A44" s="455" t="s">
        <v>4221</v>
      </c>
      <c r="B44" s="456"/>
      <c r="C44" s="457"/>
      <c r="D44" s="457"/>
      <c r="E44" s="459"/>
      <c r="F44" s="2"/>
      <c r="G44" s="691" t="s">
        <v>4222</v>
      </c>
      <c r="H44" s="691"/>
      <c r="I44" s="691"/>
      <c r="J44" s="691"/>
      <c r="K44" s="692"/>
      <c r="L44" s="692"/>
      <c r="M44" s="692"/>
      <c r="N44" s="692"/>
    </row>
    <row x14ac:dyDescent="0.25" r="45" customHeight="1" ht="17.25">
      <c r="A45" s="455" t="s">
        <v>4223</v>
      </c>
      <c r="B45" s="456"/>
      <c r="C45" s="457"/>
      <c r="D45" s="457"/>
      <c r="E45" s="459"/>
      <c r="F45" s="2"/>
      <c r="G45" s="2"/>
      <c r="H45" s="2"/>
      <c r="I45" s="2"/>
      <c r="J45" s="2"/>
      <c r="K45" s="2"/>
      <c r="L45" s="2"/>
      <c r="M45" s="2"/>
      <c r="N45" s="2"/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6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3.57642857142857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x14ac:dyDescent="0.25" r="2" customHeight="1" ht="17.25">
      <c r="A2" s="1"/>
      <c r="B2" s="4"/>
      <c r="C2" s="5"/>
      <c r="D2" s="5"/>
      <c r="E2" s="5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x14ac:dyDescent="0.25" r="3" customHeight="1" ht="17.25">
      <c r="A3" s="1" t="s">
        <v>4106</v>
      </c>
      <c r="B3" s="83"/>
      <c r="C3" s="3"/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x14ac:dyDescent="0.25" r="4" customHeight="1" ht="17.25">
      <c r="A4" s="1" t="s">
        <v>4107</v>
      </c>
      <c r="B4" s="4"/>
      <c r="C4" s="5"/>
      <c r="D4" s="5"/>
      <c r="E4" s="5"/>
      <c r="F4" s="7"/>
      <c r="G4" s="7"/>
      <c r="H4" s="4"/>
      <c r="I4" s="4"/>
      <c r="J4" s="4"/>
      <c r="K4" s="4"/>
      <c r="L4" s="4"/>
      <c r="M4" s="4"/>
      <c r="N4" s="4"/>
      <c r="O4" s="4"/>
      <c r="P4" s="4"/>
      <c r="Q4" s="4"/>
    </row>
    <row x14ac:dyDescent="0.25" r="5" customHeight="1" ht="17.25">
      <c r="A5" s="1" t="s">
        <v>4242</v>
      </c>
      <c r="B5" s="4"/>
      <c r="C5" s="5"/>
      <c r="D5" s="5"/>
      <c r="E5" s="5"/>
      <c r="F5" s="7"/>
      <c r="G5" s="7"/>
      <c r="H5" s="4"/>
      <c r="I5" s="4"/>
      <c r="J5" s="4"/>
      <c r="K5" s="4"/>
      <c r="L5" s="4"/>
      <c r="M5" s="4"/>
      <c r="N5" s="4"/>
      <c r="O5" s="4"/>
      <c r="P5" s="4"/>
      <c r="Q5" s="4"/>
    </row>
    <row x14ac:dyDescent="0.25" r="6" customHeight="1" ht="17.25">
      <c r="A6" s="455" t="s">
        <v>51</v>
      </c>
      <c r="B6" s="136"/>
      <c r="C6" s="681">
        <v>4500</v>
      </c>
      <c r="D6" s="681">
        <v>4500</v>
      </c>
      <c r="E6" s="681">
        <v>800</v>
      </c>
      <c r="F6" s="631"/>
      <c r="G6" s="631"/>
      <c r="H6" s="2"/>
      <c r="I6" s="2"/>
      <c r="J6" s="2"/>
      <c r="K6" s="2"/>
      <c r="L6" s="2"/>
      <c r="M6" s="2"/>
      <c r="N6" s="2"/>
      <c r="O6" s="2"/>
      <c r="P6" s="2"/>
      <c r="Q6" s="2"/>
    </row>
    <row x14ac:dyDescent="0.25" r="7" customHeight="1" ht="17.25">
      <c r="A7" s="231" t="s">
        <v>4</v>
      </c>
      <c r="B7" s="232" t="s">
        <v>5</v>
      </c>
      <c r="C7" s="267" t="s">
        <v>7</v>
      </c>
      <c r="D7" s="267" t="s">
        <v>76</v>
      </c>
      <c r="E7" s="267" t="s">
        <v>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</row>
    <row x14ac:dyDescent="0.25" r="8" customHeight="1" ht="17.25">
      <c r="A8" s="117" t="s">
        <v>51</v>
      </c>
      <c r="B8" s="118" t="s">
        <v>4138</v>
      </c>
      <c r="C8" s="138">
        <v>400</v>
      </c>
      <c r="D8" s="138">
        <v>800</v>
      </c>
      <c r="E8" s="138">
        <v>200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</row>
    <row x14ac:dyDescent="0.25" r="9" customHeight="1" ht="17.25">
      <c r="A9" s="21" t="s">
        <v>4243</v>
      </c>
      <c r="B9" s="22"/>
      <c r="C9" s="23">
        <f>SUM(C8)</f>
      </c>
      <c r="D9" s="23">
        <f>SUM(D8)</f>
      </c>
      <c r="E9" s="23">
        <f>SUM(E8)</f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</row>
    <row x14ac:dyDescent="0.25" r="10" customHeight="1" ht="17.25">
      <c r="A10" s="24"/>
      <c r="B10" s="25"/>
      <c r="C10" s="45"/>
      <c r="D10" s="45"/>
      <c r="E10" s="45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x14ac:dyDescent="0.25" r="11" customHeight="1" ht="17.25">
      <c r="A11" s="21" t="s">
        <v>4244</v>
      </c>
      <c r="B11" s="22"/>
      <c r="C11" s="23">
        <f>SUM(C9:C10)</f>
      </c>
      <c r="D11" s="23">
        <f>SUM(D9:D10)</f>
      </c>
      <c r="E11" s="23">
        <f>SUM(E9:E10)</f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x14ac:dyDescent="0.25" r="12" customHeight="1" ht="17.25">
      <c r="A12" s="15"/>
      <c r="B12" s="16"/>
      <c r="C12" s="36"/>
      <c r="D12" s="36"/>
      <c r="E12" s="36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</row>
    <row x14ac:dyDescent="0.25" r="13" customHeight="1" ht="17.25">
      <c r="A13" s="21" t="s">
        <v>4245</v>
      </c>
      <c r="B13" s="22"/>
      <c r="C13" s="23">
        <f>SUM(C11:C12)</f>
      </c>
      <c r="D13" s="23">
        <f>SUM(D11:D12)</f>
      </c>
      <c r="E13" s="23">
        <f>SUM(E11:E12)</f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</row>
    <row x14ac:dyDescent="0.25" r="14" customHeight="1" ht="17.25">
      <c r="A14" s="33" t="s">
        <v>488</v>
      </c>
      <c r="B14" s="34" t="s">
        <v>14</v>
      </c>
      <c r="C14" s="36"/>
      <c r="D14" s="17">
        <v>-5</v>
      </c>
      <c r="E14" s="36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  <row x14ac:dyDescent="0.25" r="15" customHeight="1" ht="17.25">
      <c r="A15" s="33" t="s">
        <v>488</v>
      </c>
      <c r="B15" s="34" t="s">
        <v>14</v>
      </c>
      <c r="C15" s="36"/>
      <c r="D15" s="17">
        <v>-4</v>
      </c>
      <c r="E15" s="36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</row>
    <row x14ac:dyDescent="0.25" r="16" customHeight="1" ht="17.25">
      <c r="A16" s="15" t="s">
        <v>489</v>
      </c>
      <c r="B16" s="16" t="s">
        <v>14</v>
      </c>
      <c r="C16" s="36"/>
      <c r="D16" s="17">
        <v>-10</v>
      </c>
      <c r="E16" s="36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</row>
    <row x14ac:dyDescent="0.25" r="17" customHeight="1" ht="17.25">
      <c r="A17" s="15" t="s">
        <v>3997</v>
      </c>
      <c r="B17" s="16" t="s">
        <v>14</v>
      </c>
      <c r="C17" s="36"/>
      <c r="D17" s="17">
        <v>-1</v>
      </c>
      <c r="E17" s="36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</row>
    <row x14ac:dyDescent="0.25" r="18" customHeight="1" ht="17.25">
      <c r="A18" s="15" t="s">
        <v>490</v>
      </c>
      <c r="B18" s="16" t="s">
        <v>14</v>
      </c>
      <c r="C18" s="36"/>
      <c r="D18" s="17">
        <v>-9</v>
      </c>
      <c r="E18" s="36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</row>
    <row x14ac:dyDescent="0.25" r="19" customHeight="1" ht="17.25">
      <c r="A19" s="15" t="s">
        <v>1736</v>
      </c>
      <c r="B19" s="16" t="s">
        <v>14</v>
      </c>
      <c r="C19" s="36"/>
      <c r="D19" s="17">
        <v>-83</v>
      </c>
      <c r="E19" s="17">
        <v>-84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</row>
    <row x14ac:dyDescent="0.25" r="20" customHeight="1" ht="17.25">
      <c r="A20" s="123" t="s">
        <v>1736</v>
      </c>
      <c r="B20" s="55" t="s">
        <v>4171</v>
      </c>
      <c r="C20" s="36"/>
      <c r="D20" s="36"/>
      <c r="E20" s="103">
        <v>-20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</row>
    <row x14ac:dyDescent="0.25" r="21" customHeight="1" ht="17.25">
      <c r="A21" s="15" t="s">
        <v>3655</v>
      </c>
      <c r="B21" s="16" t="s">
        <v>14</v>
      </c>
      <c r="C21" s="17">
        <v>-52</v>
      </c>
      <c r="D21" s="36"/>
      <c r="E21" s="17">
        <v>-96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</row>
    <row x14ac:dyDescent="0.25" r="22" customHeight="1" ht="17.25">
      <c r="A22" s="15" t="s">
        <v>491</v>
      </c>
      <c r="B22" s="16" t="s">
        <v>14</v>
      </c>
      <c r="C22" s="17">
        <v>-97</v>
      </c>
      <c r="D22" s="17">
        <v>-23</v>
      </c>
      <c r="E22" s="3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</row>
    <row x14ac:dyDescent="0.25" r="23" customHeight="1" ht="17.25">
      <c r="A23" s="21" t="s">
        <v>4246</v>
      </c>
      <c r="B23" s="22"/>
      <c r="C23" s="23">
        <f>SUM(C13:C22)</f>
      </c>
      <c r="D23" s="23">
        <f>SUM(D13:D22)</f>
      </c>
      <c r="E23" s="23">
        <f>SUM(E13:E22)</f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</row>
    <row x14ac:dyDescent="0.25" r="24" customHeight="1" ht="17.25">
      <c r="A24" s="15" t="s">
        <v>493</v>
      </c>
      <c r="B24" s="16" t="s">
        <v>14</v>
      </c>
      <c r="C24" s="36"/>
      <c r="D24" s="17">
        <v>-23</v>
      </c>
      <c r="E24" s="3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  <row x14ac:dyDescent="0.25" r="25" customHeight="1" ht="17.25">
      <c r="A25" s="15" t="s">
        <v>3987</v>
      </c>
      <c r="B25" s="16" t="s">
        <v>14</v>
      </c>
      <c r="C25" s="17">
        <v>-85</v>
      </c>
      <c r="D25" s="17">
        <v>-43</v>
      </c>
      <c r="E25" s="36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</row>
    <row x14ac:dyDescent="0.25" r="26" customHeight="1" ht="17.25">
      <c r="A26" s="15" t="s">
        <v>494</v>
      </c>
      <c r="B26" s="16" t="s">
        <v>14</v>
      </c>
      <c r="C26" s="17">
        <v>-100</v>
      </c>
      <c r="D26" s="17">
        <v>-21</v>
      </c>
      <c r="E26" s="3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</row>
    <row x14ac:dyDescent="0.25" r="27" customHeight="1" ht="17.25">
      <c r="A27" s="406" t="s">
        <v>495</v>
      </c>
      <c r="B27" s="407" t="s">
        <v>14</v>
      </c>
      <c r="C27" s="45"/>
      <c r="D27" s="26">
        <v>-59</v>
      </c>
      <c r="E27" s="45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</row>
    <row x14ac:dyDescent="0.25" r="28" customHeight="1" ht="17.25">
      <c r="A28" s="21" t="s">
        <v>4247</v>
      </c>
      <c r="B28" s="22"/>
      <c r="C28" s="23">
        <f>SUM(C23:C26)</f>
      </c>
      <c r="D28" s="23">
        <f>SUM(D23:D27)</f>
      </c>
      <c r="E28" s="23">
        <f>SUM(E23:E25)</f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x14ac:dyDescent="0.25" r="29" customHeight="1" ht="17.25">
      <c r="A29" s="15">
        <v>44598</v>
      </c>
      <c r="B29" s="16" t="s">
        <v>14</v>
      </c>
      <c r="C29" s="450">
        <v>-66</v>
      </c>
      <c r="D29" s="450">
        <v>-34</v>
      </c>
      <c r="E29" s="36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</row>
    <row x14ac:dyDescent="0.25" r="30" customHeight="1" ht="17.25">
      <c r="A30" s="15">
        <v>44598</v>
      </c>
      <c r="B30" s="16" t="s">
        <v>14</v>
      </c>
      <c r="C30" s="60"/>
      <c r="D30" s="450">
        <v>-30</v>
      </c>
      <c r="E30" s="36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x14ac:dyDescent="0.25" r="31" customHeight="1" ht="17.25">
      <c r="A31" s="15">
        <v>44626</v>
      </c>
      <c r="B31" s="16" t="s">
        <v>14</v>
      </c>
      <c r="C31" s="60"/>
      <c r="D31" s="450">
        <v>-53</v>
      </c>
      <c r="E31" s="36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</row>
    <row x14ac:dyDescent="0.25" r="32" customHeight="1" ht="17.25">
      <c r="A32" s="15">
        <v>44718</v>
      </c>
      <c r="B32" s="16" t="s">
        <v>14</v>
      </c>
      <c r="C32" s="60"/>
      <c r="D32" s="450">
        <v>-51</v>
      </c>
      <c r="E32" s="36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</row>
    <row x14ac:dyDescent="0.25" r="33" customHeight="1" ht="17.25">
      <c r="A33" s="15">
        <v>44748</v>
      </c>
      <c r="B33" s="16" t="s">
        <v>14</v>
      </c>
      <c r="C33" s="60"/>
      <c r="D33" s="450">
        <v>-19</v>
      </c>
      <c r="E33" s="36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</row>
    <row x14ac:dyDescent="0.25" r="34" customHeight="1" ht="17.25">
      <c r="A34" s="15">
        <v>44779</v>
      </c>
      <c r="B34" s="16" t="s">
        <v>14</v>
      </c>
      <c r="C34" s="60"/>
      <c r="D34" s="450">
        <v>-7</v>
      </c>
      <c r="E34" s="36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x14ac:dyDescent="0.25" r="35" customHeight="1" ht="17.25">
      <c r="A35" s="15">
        <v>44810</v>
      </c>
      <c r="B35" s="16" t="s">
        <v>14</v>
      </c>
      <c r="C35" s="60"/>
      <c r="D35" s="450">
        <v>-12</v>
      </c>
      <c r="E35" s="36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  <row x14ac:dyDescent="0.25" r="36" customHeight="1" ht="17.25">
      <c r="A36" s="15">
        <v>44871</v>
      </c>
      <c r="B36" s="16" t="s">
        <v>14</v>
      </c>
      <c r="C36" s="60"/>
      <c r="D36" s="450">
        <v>-14</v>
      </c>
      <c r="E36" s="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x14ac:dyDescent="0.25" r="37" customHeight="1" ht="17.25">
      <c r="A37" s="15" t="s">
        <v>520</v>
      </c>
      <c r="B37" s="16" t="s">
        <v>14</v>
      </c>
      <c r="C37" s="60"/>
      <c r="D37" s="450">
        <v>-46</v>
      </c>
      <c r="E37" s="36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x14ac:dyDescent="0.25" r="38" customHeight="1" ht="17.25">
      <c r="A38" s="15" t="s">
        <v>2628</v>
      </c>
      <c r="B38" s="16" t="s">
        <v>14</v>
      </c>
      <c r="C38" s="60"/>
      <c r="D38" s="450">
        <v>-23</v>
      </c>
      <c r="E38" s="36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</row>
    <row x14ac:dyDescent="0.25" r="39" customHeight="1" ht="17.25">
      <c r="A39" s="15" t="s">
        <v>1614</v>
      </c>
      <c r="B39" s="16" t="s">
        <v>14</v>
      </c>
      <c r="C39" s="60"/>
      <c r="D39" s="450">
        <v>-38</v>
      </c>
      <c r="E39" s="36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</row>
    <row x14ac:dyDescent="0.25" r="40" customHeight="1" ht="17.25">
      <c r="A40" s="15" t="s">
        <v>528</v>
      </c>
      <c r="B40" s="16" t="s">
        <v>14</v>
      </c>
      <c r="C40" s="60"/>
      <c r="D40" s="450">
        <v>-37</v>
      </c>
      <c r="E40" s="36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</row>
    <row x14ac:dyDescent="0.25" r="41" customHeight="1" ht="17.25">
      <c r="A41" s="15" t="s">
        <v>530</v>
      </c>
      <c r="B41" s="16" t="s">
        <v>14</v>
      </c>
      <c r="C41" s="60"/>
      <c r="D41" s="450">
        <v>-24</v>
      </c>
      <c r="E41" s="36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</row>
    <row x14ac:dyDescent="0.25" r="42" customHeight="1" ht="17.25">
      <c r="A42" s="15" t="s">
        <v>532</v>
      </c>
      <c r="B42" s="16" t="s">
        <v>14</v>
      </c>
      <c r="C42" s="60"/>
      <c r="D42" s="450">
        <v>-29</v>
      </c>
      <c r="E42" s="36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</row>
    <row x14ac:dyDescent="0.25" r="43" customHeight="1" ht="17.25">
      <c r="A43" s="117" t="s">
        <v>4175</v>
      </c>
      <c r="B43" s="118" t="s">
        <v>14</v>
      </c>
      <c r="C43" s="514"/>
      <c r="D43" s="208">
        <v>-43</v>
      </c>
      <c r="E43" s="46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</row>
    <row x14ac:dyDescent="0.25" r="44" customHeight="1" ht="17.25">
      <c r="A44" s="62" t="s">
        <v>4208</v>
      </c>
      <c r="B44" s="149"/>
      <c r="C44" s="80">
        <f>SUM(C28:C43)</f>
      </c>
      <c r="D44" s="80">
        <f>SUM(D28:D43)</f>
      </c>
      <c r="E44" s="81">
        <f>SUM(E28:E43)</f>
      </c>
      <c r="F44" s="547" t="s">
        <v>4209</v>
      </c>
      <c r="G44" s="547"/>
      <c r="H44" s="547"/>
      <c r="I44" s="2"/>
      <c r="J44" s="2"/>
      <c r="K44" s="2"/>
      <c r="L44" s="2"/>
      <c r="M44" s="2"/>
      <c r="N44" s="2"/>
      <c r="O44" s="2"/>
      <c r="P44" s="2"/>
      <c r="Q44" s="2"/>
    </row>
    <row x14ac:dyDescent="0.25" r="45" customHeight="1" ht="17.25">
      <c r="A45" s="33" t="s">
        <v>4177</v>
      </c>
      <c r="B45" s="34" t="s">
        <v>14</v>
      </c>
      <c r="C45" s="35"/>
      <c r="D45" s="130">
        <v>-32</v>
      </c>
      <c r="E45" s="3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</row>
    <row x14ac:dyDescent="0.25" r="46" customHeight="1" ht="17.25">
      <c r="A46" s="15" t="s">
        <v>454</v>
      </c>
      <c r="B46" s="16" t="s">
        <v>14</v>
      </c>
      <c r="C46" s="35"/>
      <c r="D46" s="130">
        <v>-2</v>
      </c>
      <c r="E46" s="35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</row>
    <row x14ac:dyDescent="0.25" r="47" customHeight="1" ht="17.25">
      <c r="A47" s="15" t="s">
        <v>454</v>
      </c>
      <c r="B47" s="16" t="s">
        <v>14</v>
      </c>
      <c r="C47" s="35"/>
      <c r="D47" s="130">
        <v>-3</v>
      </c>
      <c r="E47" s="35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</row>
    <row x14ac:dyDescent="0.25" r="48" customHeight="1" ht="17.25">
      <c r="A48" s="62" t="s">
        <v>4210</v>
      </c>
      <c r="B48" s="149"/>
      <c r="C48" s="80">
        <f>SUM(C44:C47)</f>
      </c>
      <c r="D48" s="80">
        <f>SUM(D44:D47)</f>
      </c>
      <c r="E48" s="81">
        <f>SUM(E32:E47)</f>
      </c>
      <c r="F48" s="547" t="s">
        <v>4209</v>
      </c>
      <c r="G48" s="547"/>
      <c r="H48" s="547"/>
      <c r="I48" s="2"/>
      <c r="J48" s="2"/>
      <c r="K48" s="2"/>
      <c r="L48" s="2"/>
      <c r="M48" s="2"/>
      <c r="N48" s="2"/>
      <c r="O48" s="2"/>
      <c r="P48" s="2"/>
      <c r="Q48" s="2"/>
    </row>
    <row x14ac:dyDescent="0.25" r="49" customHeight="1" ht="17.25">
      <c r="A49" s="15">
        <v>44569</v>
      </c>
      <c r="B49" s="16" t="s">
        <v>14</v>
      </c>
      <c r="C49" s="35"/>
      <c r="D49" s="130">
        <v>-3</v>
      </c>
      <c r="E49" s="35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</row>
    <row x14ac:dyDescent="0.25" r="50" customHeight="1" ht="17.25">
      <c r="A50" s="62" t="s">
        <v>4211</v>
      </c>
      <c r="B50" s="149"/>
      <c r="C50" s="81">
        <f>SUM(C48:C49)</f>
      </c>
      <c r="D50" s="80">
        <f>SUM(D48:D49)</f>
      </c>
      <c r="E50" s="81">
        <f>SUM(E34:E49)</f>
      </c>
      <c r="F50" s="669" t="s">
        <v>4209</v>
      </c>
      <c r="G50" s="669"/>
      <c r="H50" s="669"/>
      <c r="I50" s="2"/>
      <c r="J50" s="2"/>
      <c r="K50" s="2"/>
      <c r="L50" s="2"/>
      <c r="M50" s="2"/>
      <c r="N50" s="2"/>
      <c r="O50" s="2"/>
      <c r="P50" s="2"/>
      <c r="Q50" s="2"/>
    </row>
    <row x14ac:dyDescent="0.25" r="51" customHeight="1" ht="17.25">
      <c r="A51" s="15"/>
      <c r="B51" s="16"/>
      <c r="C51" s="35"/>
      <c r="D51" s="35"/>
      <c r="E51" s="35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</row>
    <row x14ac:dyDescent="0.25" r="52" customHeight="1" ht="17.25">
      <c r="A52" s="15"/>
      <c r="B52" s="16"/>
      <c r="C52" s="36"/>
      <c r="D52" s="36"/>
      <c r="E52" s="36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</row>
    <row x14ac:dyDescent="0.25" r="53" customHeight="1" ht="17.25">
      <c r="A53" s="15"/>
      <c r="B53" s="16"/>
      <c r="C53" s="36"/>
      <c r="D53" s="36"/>
      <c r="E53" s="36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</row>
    <row x14ac:dyDescent="0.25" r="54" customHeight="1" ht="17.25">
      <c r="A54" s="359" t="s">
        <v>1367</v>
      </c>
      <c r="B54" s="360"/>
      <c r="C54" s="696"/>
      <c r="D54" s="696"/>
      <c r="E54" s="69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</row>
    <row x14ac:dyDescent="0.25" r="55" customHeight="1" ht="17.25">
      <c r="A55" s="455" t="s">
        <v>4212</v>
      </c>
      <c r="B55" s="456"/>
      <c r="C55" s="457"/>
      <c r="D55" s="457"/>
      <c r="E55" s="457"/>
      <c r="F55" s="456"/>
      <c r="G55" s="459"/>
      <c r="H55" s="459"/>
      <c r="I55" s="2"/>
      <c r="J55" s="2"/>
      <c r="K55" s="2"/>
      <c r="L55" s="2"/>
      <c r="M55" s="2"/>
      <c r="N55" s="2"/>
      <c r="O55" s="2"/>
      <c r="P55" s="2"/>
      <c r="Q55" s="2"/>
    </row>
    <row x14ac:dyDescent="0.25" r="56" customHeight="1" ht="17.25">
      <c r="A56" s="684" t="s">
        <v>4213</v>
      </c>
      <c r="B56" s="685"/>
      <c r="C56" s="686"/>
      <c r="D56" s="686"/>
      <c r="E56" s="686"/>
      <c r="F56" s="685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</row>
    <row x14ac:dyDescent="0.25" r="57" customHeight="1" ht="17.25">
      <c r="A57" s="37"/>
      <c r="B57" s="83"/>
      <c r="C57" s="3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</row>
    <row x14ac:dyDescent="0.25" r="58" customHeight="1" ht="17.25">
      <c r="A58" s="687" t="s">
        <v>4214</v>
      </c>
      <c r="B58" s="688"/>
      <c r="C58" s="689"/>
      <c r="D58" s="3"/>
      <c r="E58" s="690" t="s">
        <v>4215</v>
      </c>
      <c r="F58" s="688"/>
      <c r="G58" s="688"/>
      <c r="H58" s="2"/>
      <c r="I58" s="2"/>
      <c r="J58" s="2"/>
      <c r="K58" s="2"/>
      <c r="L58" s="2"/>
      <c r="M58" s="2"/>
      <c r="N58" s="2"/>
      <c r="O58" s="2"/>
      <c r="P58" s="2"/>
      <c r="Q58" s="2"/>
    </row>
    <row x14ac:dyDescent="0.25" r="59" customHeight="1" ht="17.25">
      <c r="A59" s="687" t="s">
        <v>4216</v>
      </c>
      <c r="B59" s="688"/>
      <c r="C59" s="689"/>
      <c r="D59" s="3"/>
      <c r="E59" s="690" t="s">
        <v>4217</v>
      </c>
      <c r="F59" s="688"/>
      <c r="G59" s="688"/>
      <c r="H59" s="2"/>
      <c r="I59" s="2"/>
      <c r="J59" s="2"/>
      <c r="K59" s="2"/>
      <c r="L59" s="2"/>
      <c r="M59" s="2"/>
      <c r="N59" s="2"/>
      <c r="O59" s="2"/>
      <c r="P59" s="2"/>
      <c r="Q59" s="2"/>
    </row>
    <row x14ac:dyDescent="0.25" r="60" customHeight="1" ht="17.25">
      <c r="A60" s="687" t="s">
        <v>4218</v>
      </c>
      <c r="B60" s="688"/>
      <c r="C60" s="689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</row>
    <row x14ac:dyDescent="0.25" r="61" customHeight="1" ht="17.25">
      <c r="A61" s="37"/>
      <c r="B61" s="83"/>
      <c r="C61" s="3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</row>
    <row x14ac:dyDescent="0.25" r="62" customHeight="1" ht="17.25">
      <c r="A62" s="37"/>
      <c r="B62" s="83"/>
      <c r="C62" s="3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</row>
    <row x14ac:dyDescent="0.25" r="63" customHeight="1" ht="17.25">
      <c r="A63" s="37"/>
      <c r="B63" s="83"/>
      <c r="C63" s="3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</row>
    <row x14ac:dyDescent="0.25" r="64" customHeight="1" ht="17.25">
      <c r="A64" s="455" t="s">
        <v>4219</v>
      </c>
      <c r="B64" s="456"/>
      <c r="C64" s="457"/>
      <c r="D64" s="457"/>
      <c r="E64" s="582"/>
      <c r="F64" s="2"/>
      <c r="G64" s="691" t="s">
        <v>4220</v>
      </c>
      <c r="H64" s="691"/>
      <c r="I64" s="691"/>
      <c r="J64" s="691"/>
      <c r="K64" s="692"/>
      <c r="L64" s="692"/>
      <c r="M64" s="692"/>
      <c r="N64" s="692"/>
      <c r="O64" s="2"/>
      <c r="P64" s="2"/>
      <c r="Q64" s="2"/>
    </row>
    <row x14ac:dyDescent="0.25" r="65" customHeight="1" ht="17.25">
      <c r="A65" s="455" t="s">
        <v>4221</v>
      </c>
      <c r="B65" s="456"/>
      <c r="C65" s="457"/>
      <c r="D65" s="457"/>
      <c r="E65" s="582"/>
      <c r="F65" s="2"/>
      <c r="G65" s="691" t="s">
        <v>4222</v>
      </c>
      <c r="H65" s="691"/>
      <c r="I65" s="691"/>
      <c r="J65" s="691"/>
      <c r="K65" s="692"/>
      <c r="L65" s="692"/>
      <c r="M65" s="692"/>
      <c r="N65" s="692"/>
      <c r="O65" s="2"/>
      <c r="P65" s="2"/>
      <c r="Q65" s="2"/>
    </row>
    <row x14ac:dyDescent="0.25" r="66" customHeight="1" ht="17.25">
      <c r="A66" s="455" t="s">
        <v>4223</v>
      </c>
      <c r="B66" s="456"/>
      <c r="C66" s="457"/>
      <c r="D66" s="457"/>
      <c r="E66" s="58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6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3.57642857142857" customWidth="1" bestFit="1"/>
    <col min="3" max="3" style="116" width="9.719285714285713" customWidth="1" bestFit="1"/>
    <col min="4" max="4" style="116" width="9.719285714285713" customWidth="1" bestFit="1"/>
    <col min="5" max="5" style="88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83"/>
      <c r="F1" s="2"/>
      <c r="G1" s="2"/>
      <c r="H1" s="2"/>
      <c r="I1" s="2"/>
      <c r="J1" s="2"/>
      <c r="K1" s="2"/>
      <c r="L1" s="2"/>
      <c r="M1" s="2"/>
      <c r="N1" s="2"/>
    </row>
    <row x14ac:dyDescent="0.25" r="2" customHeight="1" ht="17.25">
      <c r="A2" s="1"/>
      <c r="B2" s="4"/>
      <c r="C2" s="5"/>
      <c r="D2" s="5"/>
      <c r="E2" s="83"/>
      <c r="F2" s="2"/>
      <c r="G2" s="2"/>
      <c r="H2" s="2"/>
      <c r="I2" s="2"/>
      <c r="J2" s="2"/>
      <c r="K2" s="2"/>
      <c r="L2" s="2"/>
      <c r="M2" s="2"/>
      <c r="N2" s="2"/>
    </row>
    <row x14ac:dyDescent="0.25" r="3" customHeight="1" ht="17.25">
      <c r="A3" s="1" t="s">
        <v>4106</v>
      </c>
      <c r="B3" s="83"/>
      <c r="C3" s="3"/>
      <c r="D3" s="3"/>
      <c r="E3" s="83"/>
      <c r="F3" s="2"/>
      <c r="G3" s="2"/>
      <c r="H3" s="2"/>
      <c r="I3" s="2"/>
      <c r="J3" s="2"/>
      <c r="K3" s="2"/>
      <c r="L3" s="2"/>
      <c r="M3" s="2"/>
      <c r="N3" s="2"/>
    </row>
    <row x14ac:dyDescent="0.25" r="4" customHeight="1" ht="17.25">
      <c r="A4" s="1" t="s">
        <v>4107</v>
      </c>
      <c r="B4" s="4"/>
      <c r="C4" s="5"/>
      <c r="D4" s="5"/>
      <c r="E4" s="4"/>
      <c r="F4" s="4"/>
      <c r="G4" s="4"/>
      <c r="H4" s="4"/>
      <c r="I4" s="4"/>
      <c r="J4" s="4"/>
      <c r="K4" s="4"/>
      <c r="L4" s="4"/>
      <c r="M4" s="4"/>
      <c r="N4" s="2"/>
    </row>
    <row x14ac:dyDescent="0.25" r="5" customHeight="1" ht="17.25">
      <c r="A5" s="1" t="s">
        <v>4237</v>
      </c>
      <c r="B5" s="4"/>
      <c r="C5" s="5"/>
      <c r="D5" s="5"/>
      <c r="E5" s="4"/>
      <c r="F5" s="4"/>
      <c r="G5" s="4"/>
      <c r="H5" s="4"/>
      <c r="I5" s="4"/>
      <c r="J5" s="4"/>
      <c r="K5" s="4"/>
      <c r="L5" s="4"/>
      <c r="M5" s="4"/>
      <c r="N5" s="2"/>
    </row>
    <row x14ac:dyDescent="0.25" r="6" customHeight="1" ht="17.25">
      <c r="A6" s="455">
        <v>44683</v>
      </c>
      <c r="B6" s="136"/>
      <c r="C6" s="681">
        <v>4500</v>
      </c>
      <c r="D6" s="681">
        <v>6250</v>
      </c>
      <c r="E6" s="83"/>
      <c r="F6" s="2"/>
      <c r="G6" s="2"/>
      <c r="H6" s="2"/>
      <c r="I6" s="2"/>
      <c r="J6" s="2"/>
      <c r="K6" s="2"/>
      <c r="L6" s="2"/>
      <c r="M6" s="2"/>
      <c r="N6" s="2"/>
    </row>
    <row x14ac:dyDescent="0.25" r="7" customHeight="1" ht="17.25">
      <c r="A7" s="231" t="s">
        <v>4</v>
      </c>
      <c r="B7" s="232" t="s">
        <v>5</v>
      </c>
      <c r="C7" s="267" t="s">
        <v>7</v>
      </c>
      <c r="D7" s="267" t="s">
        <v>6</v>
      </c>
      <c r="E7" s="83"/>
      <c r="F7" s="2"/>
      <c r="G7" s="2"/>
      <c r="H7" s="2"/>
      <c r="I7" s="2"/>
      <c r="J7" s="2"/>
      <c r="K7" s="2"/>
      <c r="L7" s="2"/>
      <c r="M7" s="2"/>
      <c r="N7" s="2"/>
    </row>
    <row x14ac:dyDescent="0.25" r="8" customHeight="1" ht="17.25">
      <c r="A8" s="33">
        <v>44683</v>
      </c>
      <c r="B8" s="34" t="s">
        <v>4149</v>
      </c>
      <c r="C8" s="19">
        <v>30</v>
      </c>
      <c r="D8" s="19">
        <v>300</v>
      </c>
      <c r="E8" s="83"/>
      <c r="F8" s="2"/>
      <c r="G8" s="2"/>
      <c r="H8" s="2"/>
      <c r="I8" s="2"/>
      <c r="J8" s="2"/>
      <c r="K8" s="2"/>
      <c r="L8" s="2"/>
      <c r="M8" s="2"/>
      <c r="N8" s="2"/>
    </row>
    <row x14ac:dyDescent="0.25" r="9" customHeight="1" ht="17.25">
      <c r="A9" s="33">
        <v>44806</v>
      </c>
      <c r="B9" s="34" t="s">
        <v>4150</v>
      </c>
      <c r="C9" s="19">
        <v>270</v>
      </c>
      <c r="D9" s="20"/>
      <c r="E9" s="83"/>
      <c r="F9" s="2"/>
      <c r="G9" s="2"/>
      <c r="H9" s="2"/>
      <c r="I9" s="2"/>
      <c r="J9" s="2"/>
      <c r="K9" s="2"/>
      <c r="L9" s="2"/>
      <c r="M9" s="2"/>
      <c r="N9" s="2"/>
    </row>
    <row x14ac:dyDescent="0.25" r="10" customHeight="1" ht="17.25">
      <c r="A10" s="21" t="s">
        <v>4238</v>
      </c>
      <c r="B10" s="22"/>
      <c r="C10" s="23">
        <f>SUM(C8:C9)</f>
      </c>
      <c r="D10" s="23">
        <f>SUM(D8:D9)</f>
      </c>
      <c r="E10" s="83"/>
      <c r="F10" s="2"/>
      <c r="G10" s="2"/>
      <c r="H10" s="2"/>
      <c r="I10" s="2"/>
      <c r="J10" s="2"/>
      <c r="K10" s="2"/>
      <c r="L10" s="2"/>
      <c r="M10" s="2"/>
      <c r="N10" s="2"/>
    </row>
    <row x14ac:dyDescent="0.25" r="11" customHeight="1" ht="17.25">
      <c r="A11" s="33"/>
      <c r="B11" s="34"/>
      <c r="C11" s="35"/>
      <c r="D11" s="35"/>
      <c r="E11" s="83"/>
      <c r="F11" s="2"/>
      <c r="G11" s="2"/>
      <c r="H11" s="2"/>
      <c r="I11" s="2"/>
      <c r="J11" s="2"/>
      <c r="K11" s="2"/>
      <c r="L11" s="2"/>
      <c r="M11" s="2"/>
      <c r="N11" s="2"/>
    </row>
    <row x14ac:dyDescent="0.25" r="12" customHeight="1" ht="17.25">
      <c r="A12" s="21" t="s">
        <v>4239</v>
      </c>
      <c r="B12" s="22"/>
      <c r="C12" s="23">
        <f>SUM(C10:C11)</f>
      </c>
      <c r="D12" s="23">
        <f>SUM(D10:D11)</f>
      </c>
      <c r="E12" s="83"/>
      <c r="F12" s="2"/>
      <c r="G12" s="2"/>
      <c r="H12" s="2"/>
      <c r="I12" s="2"/>
      <c r="J12" s="2"/>
      <c r="K12" s="2"/>
      <c r="L12" s="2"/>
      <c r="M12" s="2"/>
      <c r="N12" s="2"/>
    </row>
    <row x14ac:dyDescent="0.25" r="13" customHeight="1" ht="17.25">
      <c r="A13" s="33"/>
      <c r="B13" s="34"/>
      <c r="C13" s="35"/>
      <c r="D13" s="35"/>
      <c r="E13" s="83"/>
      <c r="F13" s="2"/>
      <c r="G13" s="2"/>
      <c r="H13" s="2"/>
      <c r="I13" s="2"/>
      <c r="J13" s="2"/>
      <c r="K13" s="2"/>
      <c r="L13" s="2"/>
      <c r="M13" s="2"/>
      <c r="N13" s="2"/>
    </row>
    <row x14ac:dyDescent="0.25" r="14" customHeight="1" ht="17.25">
      <c r="A14" s="21" t="s">
        <v>4240</v>
      </c>
      <c r="B14" s="22"/>
      <c r="C14" s="23">
        <f>SUM(C12:C13)</f>
      </c>
      <c r="D14" s="23">
        <f>SUM(D12:D13)</f>
      </c>
      <c r="E14" s="83"/>
      <c r="F14" s="2"/>
      <c r="G14" s="2"/>
      <c r="H14" s="2"/>
      <c r="I14" s="2"/>
      <c r="J14" s="2"/>
      <c r="K14" s="2"/>
      <c r="L14" s="2"/>
      <c r="M14" s="2"/>
      <c r="N14" s="2"/>
    </row>
    <row x14ac:dyDescent="0.25" r="15" customHeight="1" ht="17.25">
      <c r="A15" s="515" t="s">
        <v>495</v>
      </c>
      <c r="B15" s="695" t="s">
        <v>14</v>
      </c>
      <c r="C15" s="553"/>
      <c r="D15" s="516">
        <v>-96</v>
      </c>
      <c r="E15" s="83"/>
      <c r="F15" s="2"/>
      <c r="G15" s="2"/>
      <c r="H15" s="2"/>
      <c r="I15" s="2"/>
      <c r="J15" s="2"/>
      <c r="K15" s="2"/>
      <c r="L15" s="2"/>
      <c r="M15" s="2"/>
      <c r="N15" s="2"/>
    </row>
    <row x14ac:dyDescent="0.25" r="16" customHeight="1" ht="17.25">
      <c r="A16" s="554" t="s">
        <v>495</v>
      </c>
      <c r="B16" s="55" t="s">
        <v>4171</v>
      </c>
      <c r="C16" s="45"/>
      <c r="D16" s="460">
        <v>-3</v>
      </c>
      <c r="E16" s="83"/>
      <c r="F16" s="2"/>
      <c r="G16" s="2"/>
      <c r="H16" s="2"/>
      <c r="I16" s="2"/>
      <c r="J16" s="2"/>
      <c r="K16" s="2"/>
      <c r="L16" s="2"/>
      <c r="M16" s="2"/>
      <c r="N16" s="2"/>
    </row>
    <row x14ac:dyDescent="0.25" r="17" customHeight="1" ht="17.25">
      <c r="A17" s="21" t="s">
        <v>4241</v>
      </c>
      <c r="B17" s="22"/>
      <c r="C17" s="23">
        <f>SUM(C14:C15)</f>
      </c>
      <c r="D17" s="23">
        <f>SUM(D14:D16)</f>
      </c>
      <c r="E17" s="83"/>
      <c r="F17" s="2"/>
      <c r="G17" s="2"/>
      <c r="H17" s="2"/>
      <c r="I17" s="2"/>
      <c r="J17" s="2"/>
      <c r="K17" s="2"/>
      <c r="L17" s="2"/>
      <c r="M17" s="2"/>
      <c r="N17" s="2"/>
    </row>
    <row x14ac:dyDescent="0.25" r="18" customHeight="1" ht="17.25">
      <c r="A18" s="15">
        <v>44598</v>
      </c>
      <c r="B18" s="16" t="s">
        <v>14</v>
      </c>
      <c r="C18" s="59"/>
      <c r="D18" s="130">
        <v>-185</v>
      </c>
      <c r="E18" s="83"/>
      <c r="F18" s="2"/>
      <c r="G18" s="2"/>
      <c r="H18" s="2"/>
      <c r="I18" s="2"/>
      <c r="J18" s="2"/>
      <c r="K18" s="2"/>
      <c r="L18" s="2"/>
      <c r="M18" s="2"/>
      <c r="N18" s="2"/>
    </row>
    <row x14ac:dyDescent="0.25" r="19" customHeight="1" ht="17.25">
      <c r="A19" s="123">
        <v>44598</v>
      </c>
      <c r="B19" s="55" t="s">
        <v>4171</v>
      </c>
      <c r="C19" s="57"/>
      <c r="D19" s="56">
        <v>-1</v>
      </c>
      <c r="E19" s="83"/>
      <c r="F19" s="2"/>
      <c r="G19" s="2"/>
      <c r="H19" s="2"/>
      <c r="I19" s="2"/>
      <c r="J19" s="2"/>
      <c r="K19" s="2"/>
      <c r="L19" s="2"/>
      <c r="M19" s="2"/>
      <c r="N19" s="2"/>
    </row>
    <row x14ac:dyDescent="0.25" r="20" customHeight="1" ht="17.25">
      <c r="A20" s="15">
        <v>44598</v>
      </c>
      <c r="B20" s="16" t="s">
        <v>14</v>
      </c>
      <c r="C20" s="59"/>
      <c r="D20" s="130">
        <v>-15</v>
      </c>
      <c r="E20" s="83"/>
      <c r="F20" s="2"/>
      <c r="G20" s="2"/>
      <c r="H20" s="2"/>
      <c r="I20" s="2"/>
      <c r="J20" s="2"/>
      <c r="K20" s="2"/>
      <c r="L20" s="2"/>
      <c r="M20" s="2"/>
      <c r="N20" s="2"/>
    </row>
    <row x14ac:dyDescent="0.25" r="21" customHeight="1" ht="17.25">
      <c r="A21" s="123">
        <v>44748</v>
      </c>
      <c r="B21" s="55" t="s">
        <v>4171</v>
      </c>
      <c r="C21" s="56">
        <v>-4</v>
      </c>
      <c r="D21" s="59"/>
      <c r="E21" s="83"/>
      <c r="F21" s="2"/>
      <c r="G21" s="2"/>
      <c r="H21" s="2"/>
      <c r="I21" s="2"/>
      <c r="J21" s="2"/>
      <c r="K21" s="2"/>
      <c r="L21" s="2"/>
      <c r="M21" s="2"/>
      <c r="N21" s="2"/>
    </row>
    <row x14ac:dyDescent="0.25" r="22" customHeight="1" ht="17.25">
      <c r="A22" s="123">
        <v>44779</v>
      </c>
      <c r="B22" s="55" t="s">
        <v>4171</v>
      </c>
      <c r="C22" s="56">
        <v>-5</v>
      </c>
      <c r="D22" s="59"/>
      <c r="E22" s="83"/>
      <c r="F22" s="2"/>
      <c r="G22" s="2"/>
      <c r="H22" s="2"/>
      <c r="I22" s="2"/>
      <c r="J22" s="2"/>
      <c r="K22" s="2"/>
      <c r="L22" s="2"/>
      <c r="M22" s="2"/>
      <c r="N22" s="2"/>
    </row>
    <row x14ac:dyDescent="0.25" r="23" customHeight="1" ht="17.25">
      <c r="A23" s="117" t="s">
        <v>2628</v>
      </c>
      <c r="B23" s="25" t="s">
        <v>14</v>
      </c>
      <c r="C23" s="209">
        <v>-103</v>
      </c>
      <c r="D23" s="52"/>
      <c r="E23" s="83"/>
      <c r="F23" s="2"/>
      <c r="G23" s="2"/>
      <c r="H23" s="2"/>
      <c r="I23" s="2"/>
      <c r="J23" s="2"/>
      <c r="K23" s="2"/>
      <c r="L23" s="2"/>
      <c r="M23" s="2"/>
      <c r="N23" s="2"/>
    </row>
    <row x14ac:dyDescent="0.25" r="24" customHeight="1" ht="17.25">
      <c r="A24" s="62" t="s">
        <v>4208</v>
      </c>
      <c r="B24" s="149"/>
      <c r="C24" s="64">
        <f>SUM(C17:C23)</f>
      </c>
      <c r="D24" s="64">
        <f>SUM(D17:D23)</f>
      </c>
      <c r="E24" s="547" t="s">
        <v>4209</v>
      </c>
      <c r="F24" s="2"/>
      <c r="G24" s="2"/>
      <c r="H24" s="2"/>
      <c r="I24" s="2"/>
      <c r="J24" s="2"/>
      <c r="K24" s="2"/>
      <c r="L24" s="2"/>
      <c r="M24" s="2"/>
      <c r="N24" s="2"/>
    </row>
    <row x14ac:dyDescent="0.25" r="25" customHeight="1" ht="17.25">
      <c r="A25" s="33" t="s">
        <v>4177</v>
      </c>
      <c r="B25" s="34" t="s">
        <v>14</v>
      </c>
      <c r="C25" s="130">
        <v>-46</v>
      </c>
      <c r="D25" s="35"/>
      <c r="E25" s="83"/>
      <c r="F25" s="2"/>
      <c r="G25" s="2"/>
      <c r="H25" s="2"/>
      <c r="I25" s="2"/>
      <c r="J25" s="2"/>
      <c r="K25" s="2"/>
      <c r="L25" s="2"/>
      <c r="M25" s="2"/>
      <c r="N25" s="2"/>
    </row>
    <row x14ac:dyDescent="0.25" r="26" customHeight="1" ht="17.25">
      <c r="A26" s="15" t="s">
        <v>454</v>
      </c>
      <c r="B26" s="16" t="s">
        <v>14</v>
      </c>
      <c r="C26" s="130">
        <v>-18</v>
      </c>
      <c r="D26" s="35"/>
      <c r="E26" s="83"/>
      <c r="F26" s="2"/>
      <c r="G26" s="2"/>
      <c r="H26" s="2"/>
      <c r="I26" s="2"/>
      <c r="J26" s="2"/>
      <c r="K26" s="2"/>
      <c r="L26" s="2"/>
      <c r="M26" s="2"/>
      <c r="N26" s="2"/>
    </row>
    <row x14ac:dyDescent="0.25" r="27" customHeight="1" ht="17.25">
      <c r="A27" s="15" t="s">
        <v>454</v>
      </c>
      <c r="B27" s="16" t="s">
        <v>14</v>
      </c>
      <c r="C27" s="130">
        <v>-19</v>
      </c>
      <c r="D27" s="35"/>
      <c r="E27" s="83"/>
      <c r="F27" s="2"/>
      <c r="G27" s="2"/>
      <c r="H27" s="2"/>
      <c r="I27" s="2"/>
      <c r="J27" s="2"/>
      <c r="K27" s="2"/>
      <c r="L27" s="2"/>
      <c r="M27" s="2"/>
      <c r="N27" s="2"/>
    </row>
    <row x14ac:dyDescent="0.25" r="28" customHeight="1" ht="17.25">
      <c r="A28" s="62" t="s">
        <v>4210</v>
      </c>
      <c r="B28" s="149"/>
      <c r="C28" s="64">
        <f>SUM(C24:C27)</f>
      </c>
      <c r="D28" s="64">
        <f>SUM(D21:D27)</f>
      </c>
      <c r="E28" s="547" t="s">
        <v>4209</v>
      </c>
      <c r="F28" s="2"/>
      <c r="G28" s="2"/>
      <c r="H28" s="2"/>
      <c r="I28" s="2"/>
      <c r="J28" s="2"/>
      <c r="K28" s="2"/>
      <c r="L28" s="2"/>
      <c r="M28" s="2"/>
      <c r="N28" s="2"/>
    </row>
    <row x14ac:dyDescent="0.25" r="29" customHeight="1" ht="17.25">
      <c r="A29" s="15">
        <v>44569</v>
      </c>
      <c r="B29" s="16" t="s">
        <v>14</v>
      </c>
      <c r="C29" s="130">
        <v>-74</v>
      </c>
      <c r="D29" s="35"/>
      <c r="E29" s="83"/>
      <c r="F29" s="2"/>
      <c r="G29" s="2"/>
      <c r="H29" s="2"/>
      <c r="I29" s="2"/>
      <c r="J29" s="2"/>
      <c r="K29" s="2"/>
      <c r="L29" s="2"/>
      <c r="M29" s="2"/>
      <c r="N29" s="2"/>
    </row>
    <row x14ac:dyDescent="0.25" r="30" customHeight="1" ht="17.25">
      <c r="A30" s="15">
        <v>44720</v>
      </c>
      <c r="B30" s="16" t="s">
        <v>14</v>
      </c>
      <c r="C30" s="130">
        <v>-31</v>
      </c>
      <c r="D30" s="35"/>
      <c r="E30" s="83"/>
      <c r="F30" s="2"/>
      <c r="G30" s="2"/>
      <c r="H30" s="2"/>
      <c r="I30" s="2"/>
      <c r="J30" s="2"/>
      <c r="K30" s="2"/>
      <c r="L30" s="2"/>
      <c r="M30" s="2"/>
      <c r="N30" s="2"/>
    </row>
    <row x14ac:dyDescent="0.25" r="31" customHeight="1" ht="17.25">
      <c r="A31" s="62" t="s">
        <v>4211</v>
      </c>
      <c r="B31" s="149"/>
      <c r="C31" s="64">
        <f>SUM(C28:C30)</f>
      </c>
      <c r="D31" s="187">
        <f>SUM(D24:D30)</f>
      </c>
      <c r="E31" s="547" t="s">
        <v>4209</v>
      </c>
      <c r="F31" s="2"/>
      <c r="G31" s="2"/>
      <c r="H31" s="2"/>
      <c r="I31" s="2"/>
      <c r="J31" s="2"/>
      <c r="K31" s="2"/>
      <c r="L31" s="2"/>
      <c r="M31" s="2"/>
      <c r="N31" s="2"/>
    </row>
    <row x14ac:dyDescent="0.25" r="32" customHeight="1" ht="17.25">
      <c r="A32" s="33"/>
      <c r="B32" s="34"/>
      <c r="C32" s="35"/>
      <c r="D32" s="35"/>
      <c r="E32" s="83"/>
      <c r="F32" s="2"/>
      <c r="G32" s="2"/>
      <c r="H32" s="2"/>
      <c r="I32" s="2"/>
      <c r="J32" s="2"/>
      <c r="K32" s="2"/>
      <c r="L32" s="2"/>
      <c r="M32" s="2"/>
      <c r="N32" s="2"/>
    </row>
    <row x14ac:dyDescent="0.25" r="33" customHeight="1" ht="17.25">
      <c r="A33" s="33"/>
      <c r="B33" s="34"/>
      <c r="C33" s="35"/>
      <c r="D33" s="35"/>
      <c r="E33" s="83"/>
      <c r="F33" s="2"/>
      <c r="G33" s="2"/>
      <c r="H33" s="2"/>
      <c r="I33" s="2"/>
      <c r="J33" s="2"/>
      <c r="K33" s="2"/>
      <c r="L33" s="2"/>
      <c r="M33" s="2"/>
      <c r="N33" s="2"/>
    </row>
    <row x14ac:dyDescent="0.25" r="34" customHeight="1" ht="17.25">
      <c r="A34" s="33"/>
      <c r="B34" s="34"/>
      <c r="C34" s="35"/>
      <c r="D34" s="35"/>
      <c r="E34" s="83"/>
      <c r="F34" s="2"/>
      <c r="G34" s="2"/>
      <c r="H34" s="2"/>
      <c r="I34" s="2"/>
      <c r="J34" s="2"/>
      <c r="K34" s="2"/>
      <c r="L34" s="2"/>
      <c r="M34" s="2"/>
      <c r="N34" s="2"/>
    </row>
    <row x14ac:dyDescent="0.25" r="35" customHeight="1" ht="17.25">
      <c r="A35" s="359" t="s">
        <v>1367</v>
      </c>
      <c r="B35" s="360"/>
      <c r="C35" s="696"/>
      <c r="D35" s="696"/>
      <c r="E35" s="83"/>
      <c r="F35" s="2"/>
      <c r="G35" s="2"/>
      <c r="H35" s="2"/>
      <c r="I35" s="2"/>
      <c r="J35" s="2"/>
      <c r="K35" s="2"/>
      <c r="L35" s="2"/>
      <c r="M35" s="2"/>
      <c r="N35" s="2"/>
    </row>
    <row x14ac:dyDescent="0.25" r="36" customHeight="1" ht="17.25">
      <c r="A36" s="455" t="s">
        <v>4212</v>
      </c>
      <c r="B36" s="456"/>
      <c r="C36" s="457"/>
      <c r="D36" s="457"/>
      <c r="E36" s="456"/>
      <c r="F36" s="456"/>
      <c r="G36" s="459"/>
      <c r="H36" s="459"/>
      <c r="I36" s="2"/>
      <c r="J36" s="2"/>
      <c r="K36" s="2"/>
      <c r="L36" s="2"/>
      <c r="M36" s="2"/>
      <c r="N36" s="2"/>
    </row>
    <row x14ac:dyDescent="0.25" r="37" customHeight="1" ht="17.25">
      <c r="A37" s="684" t="s">
        <v>4213</v>
      </c>
      <c r="B37" s="685"/>
      <c r="C37" s="686"/>
      <c r="D37" s="686"/>
      <c r="E37" s="685"/>
      <c r="F37" s="685"/>
      <c r="G37" s="2"/>
      <c r="H37" s="2"/>
      <c r="I37" s="2"/>
      <c r="J37" s="2"/>
      <c r="K37" s="2"/>
      <c r="L37" s="2"/>
      <c r="M37" s="2"/>
      <c r="N37" s="2"/>
    </row>
    <row x14ac:dyDescent="0.25" r="38" customHeight="1" ht="17.25">
      <c r="A38" s="37"/>
      <c r="B38" s="83"/>
      <c r="C38" s="3"/>
      <c r="D38" s="3"/>
      <c r="E38" s="83"/>
      <c r="F38" s="2"/>
      <c r="G38" s="2"/>
      <c r="H38" s="2"/>
      <c r="I38" s="2"/>
      <c r="J38" s="2"/>
      <c r="K38" s="2"/>
      <c r="L38" s="2"/>
      <c r="M38" s="2"/>
      <c r="N38" s="2"/>
    </row>
    <row x14ac:dyDescent="0.25" r="39" customHeight="1" ht="17.25">
      <c r="A39" s="687" t="s">
        <v>4214</v>
      </c>
      <c r="B39" s="688"/>
      <c r="C39" s="689"/>
      <c r="D39" s="3"/>
      <c r="E39" s="688" t="s">
        <v>4215</v>
      </c>
      <c r="F39" s="688"/>
      <c r="G39" s="688"/>
      <c r="H39" s="2"/>
      <c r="I39" s="2"/>
      <c r="J39" s="2"/>
      <c r="K39" s="2"/>
      <c r="L39" s="2"/>
      <c r="M39" s="2"/>
      <c r="N39" s="2"/>
    </row>
    <row x14ac:dyDescent="0.25" r="40" customHeight="1" ht="17.25">
      <c r="A40" s="687" t="s">
        <v>4216</v>
      </c>
      <c r="B40" s="688"/>
      <c r="C40" s="689"/>
      <c r="D40" s="3"/>
      <c r="E40" s="688" t="s">
        <v>4217</v>
      </c>
      <c r="F40" s="688"/>
      <c r="G40" s="688"/>
      <c r="H40" s="2"/>
      <c r="I40" s="2"/>
      <c r="J40" s="2"/>
      <c r="K40" s="2"/>
      <c r="L40" s="2"/>
      <c r="M40" s="2"/>
      <c r="N40" s="2"/>
    </row>
    <row x14ac:dyDescent="0.25" r="41" customHeight="1" ht="17.25">
      <c r="A41" s="687" t="s">
        <v>4218</v>
      </c>
      <c r="B41" s="688"/>
      <c r="C41" s="689"/>
      <c r="D41" s="3"/>
      <c r="E41" s="83"/>
      <c r="F41" s="2"/>
      <c r="G41" s="2"/>
      <c r="H41" s="2"/>
      <c r="I41" s="2"/>
      <c r="J41" s="2"/>
      <c r="K41" s="2"/>
      <c r="L41" s="2"/>
      <c r="M41" s="2"/>
      <c r="N41" s="2"/>
    </row>
    <row x14ac:dyDescent="0.25" r="42" customHeight="1" ht="17.25">
      <c r="A42" s="37"/>
      <c r="B42" s="83"/>
      <c r="C42" s="3"/>
      <c r="D42" s="3"/>
      <c r="E42" s="83"/>
      <c r="F42" s="2"/>
      <c r="G42" s="2"/>
      <c r="H42" s="2"/>
      <c r="I42" s="2"/>
      <c r="J42" s="2"/>
      <c r="K42" s="2"/>
      <c r="L42" s="2"/>
      <c r="M42" s="2"/>
      <c r="N42" s="2"/>
    </row>
    <row x14ac:dyDescent="0.25" r="43" customHeight="1" ht="17.25">
      <c r="A43" s="37"/>
      <c r="B43" s="83"/>
      <c r="C43" s="3"/>
      <c r="D43" s="3"/>
      <c r="E43" s="83"/>
      <c r="F43" s="2"/>
      <c r="G43" s="2"/>
      <c r="H43" s="2"/>
      <c r="I43" s="2"/>
      <c r="J43" s="2"/>
      <c r="K43" s="2"/>
      <c r="L43" s="2"/>
      <c r="M43" s="2"/>
      <c r="N43" s="2"/>
    </row>
    <row x14ac:dyDescent="0.25" r="44" customHeight="1" ht="17.25">
      <c r="A44" s="455" t="s">
        <v>4219</v>
      </c>
      <c r="B44" s="456"/>
      <c r="C44" s="457"/>
      <c r="D44" s="457"/>
      <c r="E44" s="459"/>
      <c r="F44" s="2"/>
      <c r="G44" s="691" t="s">
        <v>4220</v>
      </c>
      <c r="H44" s="691"/>
      <c r="I44" s="691"/>
      <c r="J44" s="691"/>
      <c r="K44" s="692"/>
      <c r="L44" s="692"/>
      <c r="M44" s="692"/>
      <c r="N44" s="692"/>
    </row>
    <row x14ac:dyDescent="0.25" r="45" customHeight="1" ht="17.25">
      <c r="A45" s="455" t="s">
        <v>4221</v>
      </c>
      <c r="B45" s="456"/>
      <c r="C45" s="457"/>
      <c r="D45" s="457"/>
      <c r="E45" s="459"/>
      <c r="F45" s="2"/>
      <c r="G45" s="691" t="s">
        <v>4222</v>
      </c>
      <c r="H45" s="691"/>
      <c r="I45" s="691"/>
      <c r="J45" s="691"/>
      <c r="K45" s="692"/>
      <c r="L45" s="692"/>
      <c r="M45" s="692"/>
      <c r="N45" s="692"/>
    </row>
    <row x14ac:dyDescent="0.25" r="46" customHeight="1" ht="17.25">
      <c r="A46" s="455" t="s">
        <v>4223</v>
      </c>
      <c r="B46" s="456"/>
      <c r="C46" s="457"/>
      <c r="D46" s="457"/>
      <c r="E46" s="459"/>
      <c r="F46" s="2"/>
      <c r="G46" s="2"/>
      <c r="H46" s="2"/>
      <c r="I46" s="2"/>
      <c r="J46" s="2"/>
      <c r="K46" s="2"/>
      <c r="L46" s="2"/>
      <c r="M46" s="2"/>
      <c r="N46" s="2"/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4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3.005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41" width="9.71928571428571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</row>
    <row x14ac:dyDescent="0.25" r="2" customHeight="1" ht="17.25">
      <c r="A2" s="1"/>
      <c r="B2" s="4"/>
      <c r="C2" s="5"/>
      <c r="D2" s="5"/>
      <c r="E2" s="5"/>
      <c r="F2" s="5"/>
      <c r="G2" s="2"/>
      <c r="H2" s="2"/>
      <c r="I2" s="2"/>
      <c r="J2" s="2"/>
      <c r="K2" s="2"/>
      <c r="L2" s="2"/>
      <c r="M2" s="2"/>
      <c r="N2" s="2"/>
    </row>
    <row x14ac:dyDescent="0.25" r="3" customHeight="1" ht="17.25">
      <c r="A3" s="1" t="s">
        <v>4106</v>
      </c>
      <c r="B3" s="8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</row>
    <row x14ac:dyDescent="0.25" r="4" customHeight="1" ht="17.25">
      <c r="A4" s="1" t="s">
        <v>4107</v>
      </c>
      <c r="B4" s="4"/>
      <c r="C4" s="5"/>
      <c r="D4" s="5"/>
      <c r="E4" s="5"/>
      <c r="F4" s="5"/>
      <c r="G4" s="4"/>
      <c r="H4" s="4"/>
      <c r="I4" s="4"/>
      <c r="J4" s="4"/>
      <c r="K4" s="4"/>
      <c r="L4" s="4"/>
      <c r="M4" s="2"/>
      <c r="N4" s="2"/>
    </row>
    <row x14ac:dyDescent="0.25" r="5" customHeight="1" ht="17.25">
      <c r="A5" s="1" t="s">
        <v>4232</v>
      </c>
      <c r="B5" s="4"/>
      <c r="C5" s="5"/>
      <c r="D5" s="5"/>
      <c r="E5" s="5"/>
      <c r="F5" s="5"/>
      <c r="G5" s="4"/>
      <c r="H5" s="4"/>
      <c r="I5" s="4"/>
      <c r="J5" s="4"/>
      <c r="K5" s="4"/>
      <c r="L5" s="4"/>
      <c r="M5" s="2"/>
      <c r="N5" s="2"/>
    </row>
    <row x14ac:dyDescent="0.25" r="6" customHeight="1" ht="17.25">
      <c r="A6" s="680">
        <v>44897</v>
      </c>
      <c r="B6" s="136"/>
      <c r="C6" s="681">
        <v>800</v>
      </c>
      <c r="D6" s="681">
        <v>4750</v>
      </c>
      <c r="E6" s="681">
        <v>6250</v>
      </c>
      <c r="F6" s="681">
        <v>4500</v>
      </c>
      <c r="G6" s="2"/>
      <c r="H6" s="2"/>
      <c r="I6" s="2"/>
      <c r="J6" s="2"/>
      <c r="K6" s="2"/>
      <c r="L6" s="2"/>
      <c r="M6" s="2"/>
      <c r="N6" s="2"/>
    </row>
    <row x14ac:dyDescent="0.25" r="7" customHeight="1" ht="17.25">
      <c r="A7" s="231" t="s">
        <v>4</v>
      </c>
      <c r="B7" s="232" t="s">
        <v>5</v>
      </c>
      <c r="C7" s="267" t="s">
        <v>9</v>
      </c>
      <c r="D7" s="267" t="s">
        <v>358</v>
      </c>
      <c r="E7" s="267" t="s">
        <v>6</v>
      </c>
      <c r="F7" s="267" t="s">
        <v>7</v>
      </c>
      <c r="G7" s="2"/>
      <c r="H7" s="2"/>
      <c r="I7" s="2"/>
      <c r="J7" s="2"/>
      <c r="K7" s="2"/>
      <c r="L7" s="2"/>
      <c r="M7" s="2"/>
      <c r="N7" s="2"/>
    </row>
    <row x14ac:dyDescent="0.25" r="8" customHeight="1" ht="17.25">
      <c r="A8" s="33" t="s">
        <v>54</v>
      </c>
      <c r="B8" s="34" t="s">
        <v>4151</v>
      </c>
      <c r="C8" s="35"/>
      <c r="D8" s="19">
        <v>800</v>
      </c>
      <c r="E8" s="35"/>
      <c r="F8" s="35"/>
      <c r="G8" s="2"/>
      <c r="H8" s="2"/>
      <c r="I8" s="2"/>
      <c r="J8" s="2"/>
      <c r="K8" s="2"/>
      <c r="L8" s="2"/>
      <c r="M8" s="2"/>
      <c r="N8" s="2"/>
    </row>
    <row x14ac:dyDescent="0.25" r="9" customHeight="1" ht="17.25">
      <c r="A9" s="33" t="s">
        <v>54</v>
      </c>
      <c r="B9" s="34" t="s">
        <v>4152</v>
      </c>
      <c r="C9" s="19">
        <v>500</v>
      </c>
      <c r="D9" s="35"/>
      <c r="E9" s="19">
        <v>425</v>
      </c>
      <c r="F9" s="19">
        <v>70</v>
      </c>
      <c r="G9" s="2"/>
      <c r="H9" s="2"/>
      <c r="I9" s="2"/>
      <c r="J9" s="2"/>
      <c r="K9" s="2"/>
      <c r="L9" s="2"/>
      <c r="M9" s="2"/>
      <c r="N9" s="2"/>
    </row>
    <row x14ac:dyDescent="0.25" r="10" customHeight="1" ht="17.25">
      <c r="A10" s="33" t="s">
        <v>3040</v>
      </c>
      <c r="B10" s="34" t="s">
        <v>4153</v>
      </c>
      <c r="C10" s="19">
        <v>300</v>
      </c>
      <c r="D10" s="19">
        <v>200</v>
      </c>
      <c r="E10" s="19">
        <v>75</v>
      </c>
      <c r="F10" s="19">
        <v>330</v>
      </c>
      <c r="G10" s="2"/>
      <c r="H10" s="2"/>
      <c r="I10" s="2"/>
      <c r="J10" s="2"/>
      <c r="K10" s="2"/>
      <c r="L10" s="2"/>
      <c r="M10" s="2"/>
      <c r="N10" s="2"/>
    </row>
    <row x14ac:dyDescent="0.25" r="11" customHeight="1" ht="17.25">
      <c r="A11" s="24" t="s">
        <v>4154</v>
      </c>
      <c r="B11" s="25" t="s">
        <v>4155</v>
      </c>
      <c r="C11" s="45"/>
      <c r="D11" s="45"/>
      <c r="E11" s="45"/>
      <c r="F11" s="26">
        <v>300</v>
      </c>
      <c r="G11" s="2"/>
      <c r="H11" s="2"/>
      <c r="I11" s="2"/>
      <c r="J11" s="2"/>
      <c r="K11" s="2"/>
      <c r="L11" s="2"/>
      <c r="M11" s="2"/>
      <c r="N11" s="2"/>
    </row>
    <row x14ac:dyDescent="0.25" r="12" customHeight="1" ht="17.25">
      <c r="A12" s="21" t="s">
        <v>4233</v>
      </c>
      <c r="B12" s="22"/>
      <c r="C12" s="23">
        <f>SUM(C8:C11)</f>
      </c>
      <c r="D12" s="23">
        <f>SUM(D8:D11)</f>
      </c>
      <c r="E12" s="23">
        <f>SUM(E8:E11)</f>
      </c>
      <c r="F12" s="23">
        <f>SUM(F8:F11)</f>
      </c>
      <c r="G12" s="2"/>
      <c r="H12" s="2"/>
      <c r="I12" s="2"/>
      <c r="J12" s="2"/>
      <c r="K12" s="2"/>
      <c r="L12" s="2"/>
      <c r="M12" s="2"/>
      <c r="N12" s="2"/>
    </row>
    <row x14ac:dyDescent="0.25" r="13" customHeight="1" ht="17.25">
      <c r="A13" s="33"/>
      <c r="B13" s="34"/>
      <c r="C13" s="35"/>
      <c r="D13" s="35"/>
      <c r="E13" s="35"/>
      <c r="F13" s="35"/>
      <c r="G13" s="2"/>
      <c r="H13" s="2"/>
      <c r="I13" s="2"/>
      <c r="J13" s="2"/>
      <c r="K13" s="2"/>
      <c r="L13" s="2"/>
      <c r="M13" s="2"/>
      <c r="N13" s="2"/>
    </row>
    <row x14ac:dyDescent="0.25" r="14" customHeight="1" ht="17.25">
      <c r="A14" s="21" t="s">
        <v>4234</v>
      </c>
      <c r="B14" s="22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"/>
      <c r="H14" s="2"/>
      <c r="I14" s="2"/>
      <c r="J14" s="2"/>
      <c r="K14" s="2"/>
      <c r="L14" s="2"/>
      <c r="M14" s="2"/>
      <c r="N14" s="2"/>
    </row>
    <row x14ac:dyDescent="0.25" r="15" customHeight="1" ht="17.25">
      <c r="A15" s="33"/>
      <c r="B15" s="34"/>
      <c r="C15" s="35"/>
      <c r="D15" s="20"/>
      <c r="E15" s="35"/>
      <c r="F15" s="35"/>
      <c r="G15" s="2"/>
      <c r="H15" s="2"/>
      <c r="I15" s="2"/>
      <c r="J15" s="2"/>
      <c r="K15" s="2"/>
      <c r="L15" s="2"/>
      <c r="M15" s="2"/>
      <c r="N15" s="2"/>
    </row>
    <row x14ac:dyDescent="0.25" r="16" customHeight="1" ht="17.25">
      <c r="A16" s="21" t="s">
        <v>4235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"/>
      <c r="H16" s="2"/>
      <c r="I16" s="2"/>
      <c r="J16" s="2"/>
      <c r="K16" s="2"/>
      <c r="L16" s="2"/>
      <c r="M16" s="2"/>
      <c r="N16" s="2"/>
    </row>
    <row x14ac:dyDescent="0.25" r="17" customHeight="1" ht="17.25">
      <c r="A17" s="33"/>
      <c r="B17" s="34"/>
      <c r="C17" s="35"/>
      <c r="D17" s="20"/>
      <c r="E17" s="35"/>
      <c r="F17" s="35"/>
      <c r="G17" s="2"/>
      <c r="H17" s="2"/>
      <c r="I17" s="2"/>
      <c r="J17" s="2"/>
      <c r="K17" s="2"/>
      <c r="L17" s="2"/>
      <c r="M17" s="2"/>
      <c r="N17" s="2"/>
    </row>
    <row x14ac:dyDescent="0.25" r="18" customHeight="1" ht="17.25">
      <c r="A18" s="21" t="s">
        <v>4236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"/>
      <c r="H18" s="2"/>
      <c r="I18" s="2"/>
      <c r="J18" s="2"/>
      <c r="K18" s="2"/>
      <c r="L18" s="2"/>
      <c r="M18" s="2"/>
      <c r="N18" s="2"/>
    </row>
    <row x14ac:dyDescent="0.25" r="19" customHeight="1" ht="17.25">
      <c r="A19" s="15">
        <v>44598</v>
      </c>
      <c r="B19" s="16" t="s">
        <v>14</v>
      </c>
      <c r="C19" s="59"/>
      <c r="D19" s="57"/>
      <c r="E19" s="130">
        <v>-157</v>
      </c>
      <c r="F19" s="59"/>
      <c r="G19" s="2"/>
      <c r="H19" s="2"/>
      <c r="I19" s="2"/>
      <c r="J19" s="2"/>
      <c r="K19" s="2"/>
      <c r="L19" s="2"/>
      <c r="M19" s="2"/>
      <c r="N19" s="2"/>
    </row>
    <row x14ac:dyDescent="0.25" r="20" customHeight="1" ht="17.25">
      <c r="A20" s="123">
        <v>44598</v>
      </c>
      <c r="B20" s="55" t="s">
        <v>4171</v>
      </c>
      <c r="C20" s="57"/>
      <c r="D20" s="57"/>
      <c r="E20" s="56">
        <v>-4</v>
      </c>
      <c r="F20" s="57"/>
      <c r="G20" s="2"/>
      <c r="H20" s="2"/>
      <c r="I20" s="2"/>
      <c r="J20" s="2"/>
      <c r="K20" s="2"/>
      <c r="L20" s="2"/>
      <c r="M20" s="2"/>
      <c r="N20" s="2"/>
    </row>
    <row x14ac:dyDescent="0.25" r="21" customHeight="1" ht="17.25">
      <c r="A21" s="15">
        <v>44626</v>
      </c>
      <c r="B21" s="16" t="s">
        <v>14</v>
      </c>
      <c r="C21" s="59"/>
      <c r="D21" s="57"/>
      <c r="E21" s="130">
        <v>-117</v>
      </c>
      <c r="F21" s="59"/>
      <c r="G21" s="2"/>
      <c r="H21" s="2"/>
      <c r="I21" s="2"/>
      <c r="J21" s="2"/>
      <c r="K21" s="2"/>
      <c r="L21" s="2"/>
      <c r="M21" s="2"/>
      <c r="N21" s="2"/>
    </row>
    <row x14ac:dyDescent="0.25" r="22" customHeight="1" ht="17.25">
      <c r="A22" s="15">
        <v>44718</v>
      </c>
      <c r="B22" s="16" t="s">
        <v>14</v>
      </c>
      <c r="C22" s="59"/>
      <c r="D22" s="57"/>
      <c r="E22" s="130">
        <v>-120</v>
      </c>
      <c r="F22" s="59"/>
      <c r="G22" s="2"/>
      <c r="H22" s="2"/>
      <c r="I22" s="2"/>
      <c r="J22" s="2"/>
      <c r="K22" s="2"/>
      <c r="L22" s="2"/>
      <c r="M22" s="2"/>
      <c r="N22" s="2"/>
    </row>
    <row x14ac:dyDescent="0.25" r="23" customHeight="1" ht="17.25">
      <c r="A23" s="123">
        <v>44718</v>
      </c>
      <c r="B23" s="55" t="s">
        <v>4171</v>
      </c>
      <c r="C23" s="59"/>
      <c r="D23" s="57"/>
      <c r="E23" s="56">
        <v>-1</v>
      </c>
      <c r="F23" s="59"/>
      <c r="G23" s="2"/>
      <c r="H23" s="2"/>
      <c r="I23" s="2"/>
      <c r="J23" s="2"/>
      <c r="K23" s="2"/>
      <c r="L23" s="2"/>
      <c r="M23" s="2"/>
      <c r="N23" s="2"/>
    </row>
    <row x14ac:dyDescent="0.25" r="24" customHeight="1" ht="17.25">
      <c r="A24" s="15">
        <v>44748</v>
      </c>
      <c r="B24" s="16" t="s">
        <v>14</v>
      </c>
      <c r="C24" s="59"/>
      <c r="D24" s="57"/>
      <c r="E24" s="130">
        <v>-101</v>
      </c>
      <c r="F24" s="59"/>
      <c r="G24" s="2"/>
      <c r="H24" s="2"/>
      <c r="I24" s="2"/>
      <c r="J24" s="2"/>
      <c r="K24" s="2"/>
      <c r="L24" s="2"/>
      <c r="M24" s="2"/>
      <c r="N24" s="2"/>
    </row>
    <row x14ac:dyDescent="0.25" r="25" customHeight="1" ht="17.25">
      <c r="A25" s="15" t="s">
        <v>2628</v>
      </c>
      <c r="B25" s="34" t="s">
        <v>14</v>
      </c>
      <c r="C25" s="59"/>
      <c r="D25" s="130">
        <v>-50</v>
      </c>
      <c r="E25" s="59"/>
      <c r="F25" s="59"/>
      <c r="G25" s="2"/>
      <c r="H25" s="2"/>
      <c r="I25" s="2"/>
      <c r="J25" s="2"/>
      <c r="K25" s="2"/>
      <c r="L25" s="2"/>
      <c r="M25" s="2"/>
      <c r="N25" s="2"/>
    </row>
    <row x14ac:dyDescent="0.25" r="26" customHeight="1" ht="17.25">
      <c r="A26" s="15" t="s">
        <v>530</v>
      </c>
      <c r="B26" s="16" t="s">
        <v>14</v>
      </c>
      <c r="C26" s="59"/>
      <c r="D26" s="130">
        <v>-80</v>
      </c>
      <c r="E26" s="57"/>
      <c r="F26" s="59"/>
      <c r="G26" s="2"/>
      <c r="H26" s="2"/>
      <c r="I26" s="2"/>
      <c r="J26" s="2"/>
      <c r="K26" s="2"/>
      <c r="L26" s="2"/>
      <c r="M26" s="2"/>
      <c r="N26" s="2"/>
    </row>
    <row x14ac:dyDescent="0.25" r="27" customHeight="1" ht="17.25">
      <c r="A27" s="15" t="s">
        <v>532</v>
      </c>
      <c r="B27" s="16" t="s">
        <v>14</v>
      </c>
      <c r="C27" s="59"/>
      <c r="D27" s="130">
        <v>-145</v>
      </c>
      <c r="E27" s="57"/>
      <c r="F27" s="59"/>
      <c r="G27" s="2"/>
      <c r="H27" s="2"/>
      <c r="I27" s="2"/>
      <c r="J27" s="2"/>
      <c r="K27" s="2"/>
      <c r="L27" s="2"/>
      <c r="M27" s="2"/>
      <c r="N27" s="2"/>
    </row>
    <row x14ac:dyDescent="0.25" r="28" customHeight="1" ht="17.25">
      <c r="A28" s="15" t="s">
        <v>4175</v>
      </c>
      <c r="B28" s="16" t="s">
        <v>14</v>
      </c>
      <c r="C28" s="59"/>
      <c r="D28" s="130">
        <v>-122</v>
      </c>
      <c r="E28" s="57"/>
      <c r="F28" s="59"/>
      <c r="G28" s="2"/>
      <c r="H28" s="2"/>
      <c r="I28" s="2"/>
      <c r="J28" s="2"/>
      <c r="K28" s="2"/>
      <c r="L28" s="2"/>
      <c r="M28" s="2"/>
      <c r="N28" s="2"/>
    </row>
    <row x14ac:dyDescent="0.25" r="29" customHeight="1" ht="17.25">
      <c r="A29" s="117" t="s">
        <v>460</v>
      </c>
      <c r="B29" s="118" t="s">
        <v>14</v>
      </c>
      <c r="C29" s="52"/>
      <c r="D29" s="209">
        <v>-151</v>
      </c>
      <c r="E29" s="694"/>
      <c r="F29" s="52"/>
      <c r="G29" s="2"/>
      <c r="H29" s="2"/>
      <c r="I29" s="2"/>
      <c r="J29" s="2"/>
      <c r="K29" s="2"/>
      <c r="L29" s="2"/>
      <c r="M29" s="2"/>
      <c r="N29" s="2"/>
    </row>
    <row x14ac:dyDescent="0.25" r="30" customHeight="1" ht="17.25">
      <c r="A30" s="62" t="s">
        <v>4208</v>
      </c>
      <c r="B30" s="149"/>
      <c r="C30" s="64">
        <f>SUM(C18:C29)</f>
      </c>
      <c r="D30" s="64">
        <f>SUM(D18:D29)</f>
      </c>
      <c r="E30" s="64">
        <f>SUM(E18:E29)</f>
      </c>
      <c r="F30" s="64">
        <f>SUM(F18:F29)</f>
      </c>
      <c r="G30" s="547" t="s">
        <v>4209</v>
      </c>
      <c r="H30" s="2"/>
      <c r="I30" s="2"/>
      <c r="J30" s="2"/>
      <c r="K30" s="2"/>
      <c r="L30" s="2"/>
      <c r="M30" s="2"/>
      <c r="N30" s="2"/>
    </row>
    <row x14ac:dyDescent="0.25" r="31" customHeight="1" ht="17.25">
      <c r="A31" s="33" t="s">
        <v>4177</v>
      </c>
      <c r="B31" s="34" t="s">
        <v>14</v>
      </c>
      <c r="C31" s="59"/>
      <c r="D31" s="130">
        <v>-67</v>
      </c>
      <c r="E31" s="20"/>
      <c r="F31" s="35"/>
      <c r="G31" s="2"/>
      <c r="H31" s="2"/>
      <c r="I31" s="2"/>
      <c r="J31" s="2"/>
      <c r="K31" s="2"/>
      <c r="L31" s="2"/>
      <c r="M31" s="2"/>
      <c r="N31" s="2"/>
    </row>
    <row x14ac:dyDescent="0.25" r="32" customHeight="1" ht="17.25">
      <c r="A32" s="15" t="s">
        <v>454</v>
      </c>
      <c r="B32" s="16" t="s">
        <v>14</v>
      </c>
      <c r="C32" s="59"/>
      <c r="D32" s="130">
        <v>-162</v>
      </c>
      <c r="E32" s="20"/>
      <c r="F32" s="35"/>
      <c r="G32" s="2"/>
      <c r="H32" s="2"/>
      <c r="I32" s="2"/>
      <c r="J32" s="2"/>
      <c r="K32" s="2"/>
      <c r="L32" s="2"/>
      <c r="M32" s="2"/>
      <c r="N32" s="2"/>
    </row>
    <row x14ac:dyDescent="0.25" r="33" customHeight="1" ht="17.25">
      <c r="A33" s="15" t="s">
        <v>454</v>
      </c>
      <c r="B33" s="16" t="s">
        <v>14</v>
      </c>
      <c r="C33" s="130">
        <v>-46</v>
      </c>
      <c r="D33" s="130">
        <v>-116</v>
      </c>
      <c r="E33" s="20"/>
      <c r="F33" s="35"/>
      <c r="G33" s="2"/>
      <c r="H33" s="2"/>
      <c r="I33" s="2"/>
      <c r="J33" s="2"/>
      <c r="K33" s="2"/>
      <c r="L33" s="2"/>
      <c r="M33" s="2"/>
      <c r="N33" s="2"/>
    </row>
    <row x14ac:dyDescent="0.25" r="34" customHeight="1" ht="17.25">
      <c r="A34" s="62" t="s">
        <v>4210</v>
      </c>
      <c r="B34" s="149"/>
      <c r="C34" s="64">
        <f>SUM(C30:C33)</f>
      </c>
      <c r="D34" s="64">
        <f>SUM(D30:D33)</f>
      </c>
      <c r="E34" s="64">
        <f>SUM(E30:E33)</f>
      </c>
      <c r="F34" s="64">
        <f>SUM(F30:F33)</f>
      </c>
      <c r="G34" s="547" t="s">
        <v>4209</v>
      </c>
      <c r="H34" s="2"/>
      <c r="I34" s="2"/>
      <c r="J34" s="2"/>
      <c r="K34" s="2"/>
      <c r="L34" s="2"/>
      <c r="M34" s="2"/>
      <c r="N34" s="2"/>
    </row>
    <row x14ac:dyDescent="0.25" r="35" customHeight="1" ht="17.25">
      <c r="A35" s="33">
        <v>44569</v>
      </c>
      <c r="B35" s="34" t="s">
        <v>14</v>
      </c>
      <c r="C35" s="59"/>
      <c r="D35" s="130">
        <v>-107</v>
      </c>
      <c r="E35" s="57"/>
      <c r="F35" s="59"/>
      <c r="G35" s="2"/>
      <c r="H35" s="2"/>
      <c r="I35" s="2"/>
      <c r="J35" s="2"/>
      <c r="K35" s="2"/>
      <c r="L35" s="2"/>
      <c r="M35" s="2"/>
      <c r="N35" s="2"/>
    </row>
    <row x14ac:dyDescent="0.25" r="36" customHeight="1" ht="17.25">
      <c r="A36" s="15">
        <v>44720</v>
      </c>
      <c r="B36" s="16" t="s">
        <v>14</v>
      </c>
      <c r="C36" s="130">
        <v>-60</v>
      </c>
      <c r="D36" s="59"/>
      <c r="E36" s="57"/>
      <c r="F36" s="130">
        <v>-41</v>
      </c>
      <c r="G36" s="2"/>
      <c r="H36" s="2"/>
      <c r="I36" s="2"/>
      <c r="J36" s="2"/>
      <c r="K36" s="2"/>
      <c r="L36" s="2"/>
      <c r="M36" s="2"/>
      <c r="N36" s="2"/>
    </row>
    <row x14ac:dyDescent="0.25" r="37" customHeight="1" ht="17.25">
      <c r="A37" s="33" t="s">
        <v>1908</v>
      </c>
      <c r="B37" s="34" t="s">
        <v>14</v>
      </c>
      <c r="C37" s="130">
        <v>-60</v>
      </c>
      <c r="D37" s="59"/>
      <c r="E37" s="57"/>
      <c r="F37" s="130">
        <v>-260</v>
      </c>
      <c r="G37" s="2"/>
      <c r="H37" s="2"/>
      <c r="I37" s="2"/>
      <c r="J37" s="2"/>
      <c r="K37" s="2"/>
      <c r="L37" s="2"/>
      <c r="M37" s="2"/>
      <c r="N37" s="2"/>
    </row>
    <row x14ac:dyDescent="0.25" r="38" customHeight="1" ht="17.25">
      <c r="A38" s="62" t="s">
        <v>4211</v>
      </c>
      <c r="B38" s="149"/>
      <c r="C38" s="64">
        <f>SUM(C34:C37)</f>
      </c>
      <c r="D38" s="64">
        <f>SUM(D34:D37)</f>
      </c>
      <c r="E38" s="187">
        <f>SUM(E34:E37)</f>
      </c>
      <c r="F38" s="64">
        <f>SUM(F34:F37)</f>
      </c>
      <c r="G38" s="547" t="s">
        <v>4209</v>
      </c>
      <c r="H38" s="2"/>
      <c r="I38" s="2"/>
      <c r="J38" s="2"/>
      <c r="K38" s="2"/>
      <c r="L38" s="2"/>
      <c r="M38" s="2"/>
      <c r="N38" s="2"/>
    </row>
    <row x14ac:dyDescent="0.25" r="39" customHeight="1" ht="17.25">
      <c r="A39" s="33"/>
      <c r="B39" s="34"/>
      <c r="C39" s="35"/>
      <c r="D39" s="20"/>
      <c r="E39" s="20"/>
      <c r="F39" s="35"/>
      <c r="G39" s="2"/>
      <c r="H39" s="2"/>
      <c r="I39" s="2"/>
      <c r="J39" s="2"/>
      <c r="K39" s="2"/>
      <c r="L39" s="2"/>
      <c r="M39" s="2"/>
      <c r="N39" s="2"/>
    </row>
    <row x14ac:dyDescent="0.25" r="40" customHeight="1" ht="17.25">
      <c r="A40" s="33"/>
      <c r="B40" s="34"/>
      <c r="C40" s="20"/>
      <c r="D40" s="20"/>
      <c r="E40" s="20"/>
      <c r="F40" s="20"/>
      <c r="G40" s="2"/>
      <c r="H40" s="2"/>
      <c r="I40" s="2"/>
      <c r="J40" s="2"/>
      <c r="K40" s="2"/>
      <c r="L40" s="2"/>
      <c r="M40" s="2"/>
      <c r="N40" s="2"/>
    </row>
    <row x14ac:dyDescent="0.25" r="41" customHeight="1" ht="17.25">
      <c r="A41" s="123" t="s">
        <v>57</v>
      </c>
      <c r="B41" s="124"/>
      <c r="C41" s="103">
        <f>SUM(C8:C11)</f>
      </c>
      <c r="D41" s="103">
        <f>SUM(D8:D11)</f>
      </c>
      <c r="E41" s="103">
        <f>SUM(E8:E11)</f>
      </c>
      <c r="F41" s="103">
        <f>SUM(F8:F11)</f>
      </c>
      <c r="G41" s="2"/>
      <c r="H41" s="2"/>
      <c r="I41" s="2"/>
      <c r="J41" s="2"/>
      <c r="K41" s="2"/>
      <c r="L41" s="2"/>
      <c r="M41" s="2"/>
      <c r="N41" s="2"/>
    </row>
    <row x14ac:dyDescent="0.25" r="42" customHeight="1" ht="17.25">
      <c r="A42" s="359" t="s">
        <v>1367</v>
      </c>
      <c r="B42" s="360"/>
      <c r="C42" s="291">
        <v>800</v>
      </c>
      <c r="D42" s="291">
        <v>1000</v>
      </c>
      <c r="E42" s="291">
        <v>500</v>
      </c>
      <c r="F42" s="291">
        <v>700</v>
      </c>
      <c r="G42" s="2"/>
      <c r="H42" s="2"/>
      <c r="I42" s="2"/>
      <c r="J42" s="2"/>
      <c r="K42" s="2"/>
      <c r="L42" s="2"/>
      <c r="M42" s="2"/>
      <c r="N42" s="2"/>
    </row>
    <row x14ac:dyDescent="0.25" r="43" customHeight="1" ht="17.25">
      <c r="A43" s="455" t="s">
        <v>4212</v>
      </c>
      <c r="B43" s="456"/>
      <c r="C43" s="457"/>
      <c r="D43" s="457"/>
      <c r="E43" s="457"/>
      <c r="F43" s="457"/>
      <c r="G43" s="459"/>
      <c r="H43" s="459"/>
      <c r="I43" s="2"/>
      <c r="J43" s="2"/>
      <c r="K43" s="2"/>
      <c r="L43" s="2"/>
      <c r="M43" s="2"/>
      <c r="N43" s="2"/>
    </row>
    <row x14ac:dyDescent="0.25" r="44" customHeight="1" ht="17.25">
      <c r="A44" s="684" t="s">
        <v>4213</v>
      </c>
      <c r="B44" s="685"/>
      <c r="C44" s="686"/>
      <c r="D44" s="686"/>
      <c r="E44" s="686"/>
      <c r="F44" s="686"/>
      <c r="G44" s="2"/>
      <c r="H44" s="2"/>
      <c r="I44" s="2"/>
      <c r="J44" s="2"/>
      <c r="K44" s="2"/>
      <c r="L44" s="2"/>
      <c r="M44" s="2"/>
      <c r="N44" s="2"/>
    </row>
    <row x14ac:dyDescent="0.25" r="45" customHeight="1" ht="17.25">
      <c r="A45" s="37"/>
      <c r="B45" s="83"/>
      <c r="C45" s="3"/>
      <c r="D45" s="3"/>
      <c r="E45" s="3"/>
      <c r="F45" s="3"/>
      <c r="G45" s="2"/>
      <c r="H45" s="2"/>
      <c r="I45" s="2"/>
      <c r="J45" s="2"/>
      <c r="K45" s="2"/>
      <c r="L45" s="2"/>
      <c r="M45" s="2"/>
      <c r="N45" s="2"/>
    </row>
    <row x14ac:dyDescent="0.25" r="46" customHeight="1" ht="17.25">
      <c r="A46" s="687" t="s">
        <v>4214</v>
      </c>
      <c r="B46" s="688"/>
      <c r="C46" s="689"/>
      <c r="D46" s="3"/>
      <c r="E46" s="690" t="s">
        <v>4215</v>
      </c>
      <c r="F46" s="690"/>
      <c r="G46" s="688"/>
      <c r="H46" s="2"/>
      <c r="I46" s="2"/>
      <c r="J46" s="2"/>
      <c r="K46" s="2"/>
      <c r="L46" s="2"/>
      <c r="M46" s="2"/>
      <c r="N46" s="2"/>
    </row>
    <row x14ac:dyDescent="0.25" r="47" customHeight="1" ht="17.25">
      <c r="A47" s="687" t="s">
        <v>4216</v>
      </c>
      <c r="B47" s="688"/>
      <c r="C47" s="689"/>
      <c r="D47" s="3"/>
      <c r="E47" s="690" t="s">
        <v>4217</v>
      </c>
      <c r="F47" s="690"/>
      <c r="G47" s="688"/>
      <c r="H47" s="2"/>
      <c r="I47" s="2"/>
      <c r="J47" s="2"/>
      <c r="K47" s="2"/>
      <c r="L47" s="2"/>
      <c r="M47" s="2"/>
      <c r="N47" s="2"/>
    </row>
    <row x14ac:dyDescent="0.25" r="48" customHeight="1" ht="17.25">
      <c r="A48" s="687" t="s">
        <v>4218</v>
      </c>
      <c r="B48" s="688"/>
      <c r="C48" s="689"/>
      <c r="D48" s="3"/>
      <c r="E48" s="3"/>
      <c r="F48" s="3"/>
      <c r="G48" s="2"/>
      <c r="H48" s="2"/>
      <c r="I48" s="2"/>
      <c r="J48" s="2"/>
      <c r="K48" s="2"/>
      <c r="L48" s="2"/>
      <c r="M48" s="2"/>
      <c r="N48" s="2"/>
    </row>
    <row x14ac:dyDescent="0.25" r="49" customHeight="1" ht="17.25">
      <c r="A49" s="37"/>
      <c r="B49" s="83"/>
      <c r="C49" s="3"/>
      <c r="D49" s="3"/>
      <c r="E49" s="3"/>
      <c r="F49" s="3"/>
      <c r="G49" s="2"/>
      <c r="H49" s="2"/>
      <c r="I49" s="2"/>
      <c r="J49" s="2"/>
      <c r="K49" s="2"/>
      <c r="L49" s="2"/>
      <c r="M49" s="2"/>
      <c r="N49" s="2"/>
    </row>
    <row x14ac:dyDescent="0.25" r="50" customHeight="1" ht="17.25">
      <c r="A50" s="37"/>
      <c r="B50" s="83"/>
      <c r="C50" s="3"/>
      <c r="D50" s="3"/>
      <c r="E50" s="3"/>
      <c r="F50" s="3"/>
      <c r="G50" s="2"/>
      <c r="H50" s="2"/>
      <c r="I50" s="2"/>
      <c r="J50" s="2"/>
      <c r="K50" s="2"/>
      <c r="L50" s="2"/>
      <c r="M50" s="2"/>
      <c r="N50" s="2"/>
    </row>
    <row x14ac:dyDescent="0.25" r="51" customHeight="1" ht="17.25">
      <c r="A51" s="37"/>
      <c r="B51" s="83"/>
      <c r="C51" s="3"/>
      <c r="D51" s="3"/>
      <c r="E51" s="3"/>
      <c r="F51" s="3"/>
      <c r="G51" s="2"/>
      <c r="H51" s="2"/>
      <c r="I51" s="2"/>
      <c r="J51" s="2"/>
      <c r="K51" s="2"/>
      <c r="L51" s="2"/>
      <c r="M51" s="2"/>
      <c r="N51" s="2"/>
    </row>
    <row x14ac:dyDescent="0.25" r="52" customHeight="1" ht="17.25">
      <c r="A52" s="455" t="s">
        <v>4219</v>
      </c>
      <c r="B52" s="456"/>
      <c r="C52" s="457"/>
      <c r="D52" s="457"/>
      <c r="E52" s="582"/>
      <c r="F52" s="3"/>
      <c r="G52" s="691" t="s">
        <v>4220</v>
      </c>
      <c r="H52" s="691"/>
      <c r="I52" s="691"/>
      <c r="J52" s="691"/>
      <c r="K52" s="692"/>
      <c r="L52" s="692"/>
      <c r="M52" s="692"/>
      <c r="N52" s="692"/>
    </row>
    <row x14ac:dyDescent="0.25" r="53" customHeight="1" ht="17.25">
      <c r="A53" s="455" t="s">
        <v>4221</v>
      </c>
      <c r="B53" s="456"/>
      <c r="C53" s="457"/>
      <c r="D53" s="457"/>
      <c r="E53" s="582"/>
      <c r="F53" s="3"/>
      <c r="G53" s="691" t="s">
        <v>4222</v>
      </c>
      <c r="H53" s="691"/>
      <c r="I53" s="691"/>
      <c r="J53" s="691"/>
      <c r="K53" s="692"/>
      <c r="L53" s="692"/>
      <c r="M53" s="692"/>
      <c r="N53" s="692"/>
    </row>
    <row x14ac:dyDescent="0.25" r="54" customHeight="1" ht="17.25">
      <c r="A54" s="455" t="s">
        <v>4223</v>
      </c>
      <c r="B54" s="456"/>
      <c r="C54" s="457"/>
      <c r="D54" s="457"/>
      <c r="E54" s="582"/>
      <c r="F54" s="3"/>
      <c r="G54" s="2"/>
      <c r="H54" s="2"/>
      <c r="I54" s="2"/>
      <c r="J54" s="2"/>
      <c r="K54" s="2"/>
      <c r="L54" s="2"/>
      <c r="M54" s="2"/>
      <c r="N54" s="2"/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6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4.57642857142857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41" width="9.71928571428571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</row>
    <row x14ac:dyDescent="0.25" r="2" customHeight="1" ht="17.25">
      <c r="A2" s="1"/>
      <c r="B2" s="4"/>
      <c r="C2" s="5"/>
      <c r="D2" s="5"/>
      <c r="E2" s="5"/>
      <c r="F2" s="5"/>
      <c r="G2" s="2"/>
      <c r="H2" s="2"/>
      <c r="I2" s="2"/>
      <c r="J2" s="2"/>
      <c r="K2" s="2"/>
      <c r="L2" s="2"/>
      <c r="M2" s="2"/>
      <c r="N2" s="2"/>
    </row>
    <row x14ac:dyDescent="0.25" r="3" customHeight="1" ht="17.25">
      <c r="A3" s="1" t="s">
        <v>4106</v>
      </c>
      <c r="B3" s="8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</row>
    <row x14ac:dyDescent="0.25" r="4" customHeight="1" ht="17.25">
      <c r="A4" s="1" t="s">
        <v>4107</v>
      </c>
      <c r="B4" s="4"/>
      <c r="C4" s="5"/>
      <c r="D4" s="5"/>
      <c r="E4" s="5"/>
      <c r="F4" s="5"/>
      <c r="G4" s="4"/>
      <c r="H4" s="4"/>
      <c r="I4" s="4"/>
      <c r="J4" s="4"/>
      <c r="K4" s="4"/>
      <c r="L4" s="4"/>
      <c r="M4" s="2"/>
      <c r="N4" s="2"/>
    </row>
    <row x14ac:dyDescent="0.25" r="5" customHeight="1" ht="17.25">
      <c r="A5" s="1" t="s">
        <v>4224</v>
      </c>
      <c r="B5" s="4"/>
      <c r="C5" s="5"/>
      <c r="D5" s="5"/>
      <c r="E5" s="5"/>
      <c r="F5" s="5"/>
      <c r="G5" s="4"/>
      <c r="H5" s="4"/>
      <c r="I5" s="4"/>
      <c r="J5" s="4"/>
      <c r="K5" s="4"/>
      <c r="L5" s="4"/>
      <c r="M5" s="2"/>
      <c r="N5" s="2"/>
    </row>
    <row x14ac:dyDescent="0.25" r="6" customHeight="1" ht="17.25">
      <c r="A6" s="680" t="s">
        <v>1713</v>
      </c>
      <c r="B6" s="136"/>
      <c r="C6" s="681">
        <v>800</v>
      </c>
      <c r="D6" s="681">
        <v>4750</v>
      </c>
      <c r="E6" s="681">
        <v>6250</v>
      </c>
      <c r="F6" s="681">
        <v>4500</v>
      </c>
      <c r="G6" s="2"/>
      <c r="H6" s="2"/>
      <c r="I6" s="2"/>
      <c r="J6" s="2"/>
      <c r="K6" s="2"/>
      <c r="L6" s="2"/>
      <c r="M6" s="2"/>
      <c r="N6" s="2"/>
    </row>
    <row x14ac:dyDescent="0.25" r="7" customHeight="1" ht="17.25">
      <c r="A7" s="231" t="s">
        <v>4</v>
      </c>
      <c r="B7" s="232" t="s">
        <v>5</v>
      </c>
      <c r="C7" s="267" t="s">
        <v>9</v>
      </c>
      <c r="D7" s="267" t="s">
        <v>358</v>
      </c>
      <c r="E7" s="267" t="s">
        <v>6</v>
      </c>
      <c r="F7" s="267" t="s">
        <v>7</v>
      </c>
      <c r="G7" s="2"/>
      <c r="H7" s="2"/>
      <c r="I7" s="2"/>
      <c r="J7" s="2"/>
      <c r="K7" s="2"/>
      <c r="L7" s="2"/>
      <c r="M7" s="2"/>
      <c r="N7" s="2"/>
    </row>
    <row x14ac:dyDescent="0.25" r="8" customHeight="1" ht="17.25">
      <c r="A8" s="33" t="s">
        <v>4156</v>
      </c>
      <c r="B8" s="34" t="s">
        <v>4157</v>
      </c>
      <c r="C8" s="35"/>
      <c r="D8" s="19">
        <v>700</v>
      </c>
      <c r="E8" s="35"/>
      <c r="F8" s="35"/>
      <c r="G8" s="2"/>
      <c r="H8" s="2"/>
      <c r="I8" s="2"/>
      <c r="J8" s="2"/>
      <c r="K8" s="2"/>
      <c r="L8" s="2"/>
      <c r="M8" s="2"/>
      <c r="N8" s="2"/>
    </row>
    <row x14ac:dyDescent="0.25" r="9" customHeight="1" ht="17.25">
      <c r="A9" s="33" t="s">
        <v>4156</v>
      </c>
      <c r="B9" s="34" t="s">
        <v>4158</v>
      </c>
      <c r="C9" s="19">
        <v>200</v>
      </c>
      <c r="D9" s="35"/>
      <c r="E9" s="19">
        <v>500</v>
      </c>
      <c r="F9" s="19">
        <v>70</v>
      </c>
      <c r="G9" s="2"/>
      <c r="H9" s="2"/>
      <c r="I9" s="2"/>
      <c r="J9" s="2"/>
      <c r="K9" s="2"/>
      <c r="L9" s="2"/>
      <c r="M9" s="2"/>
      <c r="N9" s="2"/>
    </row>
    <row x14ac:dyDescent="0.25" r="10" customHeight="1" ht="17.25">
      <c r="A10" s="33" t="s">
        <v>1713</v>
      </c>
      <c r="B10" s="34" t="s">
        <v>4159</v>
      </c>
      <c r="C10" s="35"/>
      <c r="D10" s="19">
        <v>800</v>
      </c>
      <c r="E10" s="35"/>
      <c r="F10" s="35"/>
      <c r="G10" s="2"/>
      <c r="H10" s="2"/>
      <c r="I10" s="2"/>
      <c r="J10" s="2"/>
      <c r="K10" s="2"/>
      <c r="L10" s="2"/>
      <c r="M10" s="2"/>
      <c r="N10" s="2"/>
    </row>
    <row x14ac:dyDescent="0.25" r="11" customHeight="1" ht="17.25">
      <c r="A11" s="33" t="s">
        <v>3234</v>
      </c>
      <c r="B11" s="34" t="s">
        <v>4160</v>
      </c>
      <c r="C11" s="19">
        <v>230</v>
      </c>
      <c r="D11" s="19">
        <v>300</v>
      </c>
      <c r="E11" s="99">
        <v>500</v>
      </c>
      <c r="F11" s="19">
        <v>100</v>
      </c>
      <c r="G11" s="2"/>
      <c r="H11" s="2"/>
      <c r="I11" s="2"/>
      <c r="J11" s="2"/>
      <c r="K11" s="2"/>
      <c r="L11" s="2"/>
      <c r="M11" s="2"/>
      <c r="N11" s="2"/>
    </row>
    <row x14ac:dyDescent="0.25" r="12" customHeight="1" ht="17.25">
      <c r="A12" s="15" t="s">
        <v>503</v>
      </c>
      <c r="B12" s="16" t="s">
        <v>4161</v>
      </c>
      <c r="C12" s="19">
        <v>760</v>
      </c>
      <c r="D12" s="19">
        <v>200</v>
      </c>
      <c r="E12" s="20"/>
      <c r="F12" s="19">
        <v>180</v>
      </c>
      <c r="G12" s="2"/>
      <c r="H12" s="2"/>
      <c r="I12" s="2"/>
      <c r="J12" s="2"/>
      <c r="K12" s="2"/>
      <c r="L12" s="2"/>
      <c r="M12" s="2"/>
      <c r="N12" s="2"/>
    </row>
    <row x14ac:dyDescent="0.25" r="13" customHeight="1" ht="17.25">
      <c r="A13" s="24" t="s">
        <v>4162</v>
      </c>
      <c r="B13" s="25" t="s">
        <v>4163</v>
      </c>
      <c r="C13" s="26">
        <v>810</v>
      </c>
      <c r="D13" s="45"/>
      <c r="E13" s="45"/>
      <c r="F13" s="26">
        <v>350</v>
      </c>
      <c r="G13" s="2"/>
      <c r="H13" s="2"/>
      <c r="I13" s="2"/>
      <c r="J13" s="2"/>
      <c r="K13" s="2"/>
      <c r="L13" s="2"/>
      <c r="M13" s="2"/>
      <c r="N13" s="2"/>
    </row>
    <row x14ac:dyDescent="0.25" r="14" customHeight="1" ht="17.25">
      <c r="A14" s="21" t="s">
        <v>4225</v>
      </c>
      <c r="B14" s="22"/>
      <c r="C14" s="23">
        <f>SUM(C8:C13)</f>
      </c>
      <c r="D14" s="23">
        <f>SUM(D8:D13)</f>
      </c>
      <c r="E14" s="23">
        <f>SUM(E8:E13)</f>
      </c>
      <c r="F14" s="23">
        <f>SUM(F8:F13)</f>
      </c>
      <c r="G14" s="2"/>
      <c r="H14" s="2"/>
      <c r="I14" s="2"/>
      <c r="J14" s="2"/>
      <c r="K14" s="2"/>
      <c r="L14" s="2"/>
      <c r="M14" s="2"/>
      <c r="N14" s="2"/>
    </row>
    <row x14ac:dyDescent="0.25" r="15" customHeight="1" ht="17.25">
      <c r="A15" s="33"/>
      <c r="B15" s="34"/>
      <c r="C15" s="35"/>
      <c r="D15" s="20"/>
      <c r="E15" s="35"/>
      <c r="F15" s="35"/>
      <c r="G15" s="2"/>
      <c r="H15" s="2"/>
      <c r="I15" s="2"/>
      <c r="J15" s="2"/>
      <c r="K15" s="2"/>
      <c r="L15" s="2"/>
      <c r="M15" s="2"/>
      <c r="N15" s="2"/>
    </row>
    <row x14ac:dyDescent="0.25" r="16" customHeight="1" ht="17.25">
      <c r="A16" s="21" t="s">
        <v>4226</v>
      </c>
      <c r="B16" s="22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"/>
      <c r="H16" s="2"/>
      <c r="I16" s="2"/>
      <c r="J16" s="2"/>
      <c r="K16" s="2"/>
      <c r="L16" s="2"/>
      <c r="M16" s="2"/>
      <c r="N16" s="2"/>
    </row>
    <row x14ac:dyDescent="0.25" r="17" customHeight="1" ht="17.25">
      <c r="A17" s="33"/>
      <c r="B17" s="34"/>
      <c r="C17" s="35"/>
      <c r="D17" s="20"/>
      <c r="E17" s="35"/>
      <c r="F17" s="35"/>
      <c r="G17" s="2"/>
      <c r="H17" s="2"/>
      <c r="I17" s="2"/>
      <c r="J17" s="2"/>
      <c r="K17" s="2"/>
      <c r="L17" s="2"/>
      <c r="M17" s="2"/>
      <c r="N17" s="2"/>
    </row>
    <row x14ac:dyDescent="0.25" r="18" customHeight="1" ht="17.25">
      <c r="A18" s="21" t="s">
        <v>4227</v>
      </c>
      <c r="B18" s="22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"/>
      <c r="H18" s="2"/>
      <c r="I18" s="2"/>
      <c r="J18" s="2"/>
      <c r="K18" s="2"/>
      <c r="L18" s="2"/>
      <c r="M18" s="2"/>
      <c r="N18" s="2"/>
    </row>
    <row x14ac:dyDescent="0.25" r="19" customHeight="1" ht="17.25">
      <c r="A19" s="33"/>
      <c r="B19" s="34"/>
      <c r="C19" s="35"/>
      <c r="D19" s="20"/>
      <c r="E19" s="35"/>
      <c r="F19" s="35"/>
      <c r="G19" s="2"/>
      <c r="H19" s="2"/>
      <c r="I19" s="2"/>
      <c r="J19" s="2"/>
      <c r="K19" s="2"/>
      <c r="L19" s="2"/>
      <c r="M19" s="2"/>
      <c r="N19" s="2"/>
    </row>
    <row x14ac:dyDescent="0.25" r="20" customHeight="1" ht="17.25">
      <c r="A20" s="21" t="s">
        <v>4228</v>
      </c>
      <c r="B20" s="22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"/>
      <c r="H20" s="2"/>
      <c r="I20" s="2"/>
      <c r="J20" s="2"/>
      <c r="K20" s="2"/>
      <c r="L20" s="2"/>
      <c r="M20" s="2"/>
      <c r="N20" s="2"/>
    </row>
    <row x14ac:dyDescent="0.25" r="21" customHeight="1" ht="17.25">
      <c r="A21" s="15">
        <v>44748</v>
      </c>
      <c r="B21" s="16" t="s">
        <v>14</v>
      </c>
      <c r="C21" s="59"/>
      <c r="D21" s="59"/>
      <c r="E21" s="130">
        <v>-16</v>
      </c>
      <c r="F21" s="59"/>
      <c r="G21" s="2"/>
      <c r="H21" s="2"/>
      <c r="I21" s="2"/>
      <c r="J21" s="2"/>
      <c r="K21" s="2"/>
      <c r="L21" s="2"/>
      <c r="M21" s="2"/>
      <c r="N21" s="2"/>
    </row>
    <row x14ac:dyDescent="0.25" r="22" customHeight="1" ht="17.25">
      <c r="A22" s="15">
        <v>44779</v>
      </c>
      <c r="B22" s="16" t="s">
        <v>14</v>
      </c>
      <c r="C22" s="59"/>
      <c r="D22" s="59"/>
      <c r="E22" s="130">
        <v>-132</v>
      </c>
      <c r="F22" s="59"/>
      <c r="G22" s="2"/>
      <c r="H22" s="2"/>
      <c r="I22" s="2"/>
      <c r="J22" s="2"/>
      <c r="K22" s="2"/>
      <c r="L22" s="2"/>
      <c r="M22" s="2"/>
      <c r="N22" s="2"/>
    </row>
    <row x14ac:dyDescent="0.25" r="23" customHeight="1" ht="17.25">
      <c r="A23" s="15">
        <v>44810</v>
      </c>
      <c r="B23" s="16" t="s">
        <v>14</v>
      </c>
      <c r="C23" s="59"/>
      <c r="D23" s="59"/>
      <c r="E23" s="130">
        <v>-117</v>
      </c>
      <c r="F23" s="59"/>
      <c r="G23" s="2"/>
      <c r="H23" s="2"/>
      <c r="I23" s="2"/>
      <c r="J23" s="2"/>
      <c r="K23" s="2"/>
      <c r="L23" s="2"/>
      <c r="M23" s="2"/>
      <c r="N23" s="2"/>
    </row>
    <row x14ac:dyDescent="0.25" r="24" customHeight="1" ht="17.25">
      <c r="A24" s="123">
        <v>44810</v>
      </c>
      <c r="B24" s="55" t="s">
        <v>4171</v>
      </c>
      <c r="C24" s="57"/>
      <c r="D24" s="57"/>
      <c r="E24" s="56">
        <v>-1</v>
      </c>
      <c r="F24" s="57"/>
      <c r="G24" s="2"/>
      <c r="H24" s="2"/>
      <c r="I24" s="2"/>
      <c r="J24" s="2"/>
      <c r="K24" s="2"/>
      <c r="L24" s="2"/>
      <c r="M24" s="2"/>
      <c r="N24" s="2"/>
    </row>
    <row x14ac:dyDescent="0.25" r="25" customHeight="1" ht="17.25">
      <c r="A25" s="15">
        <v>44871</v>
      </c>
      <c r="B25" s="16" t="s">
        <v>14</v>
      </c>
      <c r="C25" s="59"/>
      <c r="D25" s="59"/>
      <c r="E25" s="130">
        <v>-135</v>
      </c>
      <c r="F25" s="59"/>
      <c r="G25" s="2"/>
      <c r="H25" s="2"/>
      <c r="I25" s="2"/>
      <c r="J25" s="2"/>
      <c r="K25" s="2"/>
      <c r="L25" s="2"/>
      <c r="M25" s="2"/>
      <c r="N25" s="2"/>
    </row>
    <row x14ac:dyDescent="0.25" r="26" customHeight="1" ht="17.25">
      <c r="A26" s="15" t="s">
        <v>520</v>
      </c>
      <c r="B26" s="16" t="s">
        <v>14</v>
      </c>
      <c r="C26" s="59"/>
      <c r="D26" s="59"/>
      <c r="E26" s="130">
        <v>-132</v>
      </c>
      <c r="F26" s="59"/>
      <c r="G26" s="2"/>
      <c r="H26" s="2"/>
      <c r="I26" s="2"/>
      <c r="J26" s="2"/>
      <c r="K26" s="2"/>
      <c r="L26" s="2"/>
      <c r="M26" s="2"/>
      <c r="N26" s="2"/>
    </row>
    <row x14ac:dyDescent="0.25" r="27" customHeight="1" ht="17.25">
      <c r="A27" s="15" t="s">
        <v>1614</v>
      </c>
      <c r="B27" s="16" t="s">
        <v>14</v>
      </c>
      <c r="C27" s="59"/>
      <c r="D27" s="59"/>
      <c r="E27" s="130">
        <v>-115</v>
      </c>
      <c r="F27" s="59"/>
      <c r="G27" s="2"/>
      <c r="H27" s="2"/>
      <c r="I27" s="2"/>
      <c r="J27" s="2"/>
      <c r="K27" s="2"/>
      <c r="L27" s="2"/>
      <c r="M27" s="2"/>
      <c r="N27" s="2"/>
    </row>
    <row x14ac:dyDescent="0.25" r="28" customHeight="1" ht="17.25">
      <c r="A28" s="123" t="s">
        <v>1614</v>
      </c>
      <c r="B28" s="55" t="s">
        <v>4171</v>
      </c>
      <c r="C28" s="59"/>
      <c r="D28" s="59"/>
      <c r="E28" s="56">
        <v>-4</v>
      </c>
      <c r="F28" s="59"/>
      <c r="G28" s="2"/>
      <c r="H28" s="2"/>
      <c r="I28" s="2"/>
      <c r="J28" s="2"/>
      <c r="K28" s="2"/>
      <c r="L28" s="2"/>
      <c r="M28" s="2"/>
      <c r="N28" s="2"/>
    </row>
    <row x14ac:dyDescent="0.25" r="29" customHeight="1" ht="17.25">
      <c r="A29" s="15" t="s">
        <v>528</v>
      </c>
      <c r="B29" s="16" t="s">
        <v>14</v>
      </c>
      <c r="C29" s="59"/>
      <c r="D29" s="59"/>
      <c r="E29" s="130">
        <v>-169</v>
      </c>
      <c r="F29" s="59"/>
      <c r="G29" s="2"/>
      <c r="H29" s="2"/>
      <c r="I29" s="2"/>
      <c r="J29" s="2"/>
      <c r="K29" s="2"/>
      <c r="L29" s="2"/>
      <c r="M29" s="2"/>
      <c r="N29" s="2"/>
    </row>
    <row x14ac:dyDescent="0.25" r="30" customHeight="1" ht="17.25">
      <c r="A30" s="123" t="s">
        <v>528</v>
      </c>
      <c r="B30" s="55" t="s">
        <v>4171</v>
      </c>
      <c r="C30" s="59"/>
      <c r="D30" s="59"/>
      <c r="E30" s="56">
        <v>-1</v>
      </c>
      <c r="F30" s="59"/>
      <c r="G30" s="2"/>
      <c r="H30" s="2"/>
      <c r="I30" s="2"/>
      <c r="J30" s="2"/>
      <c r="K30" s="2"/>
      <c r="L30" s="2"/>
      <c r="M30" s="2"/>
      <c r="N30" s="2"/>
    </row>
    <row x14ac:dyDescent="0.25" r="31" customHeight="1" ht="17.25">
      <c r="A31" s="15" t="s">
        <v>530</v>
      </c>
      <c r="B31" s="16" t="s">
        <v>14</v>
      </c>
      <c r="C31" s="59"/>
      <c r="D31" s="59"/>
      <c r="E31" s="130">
        <v>-130</v>
      </c>
      <c r="F31" s="59"/>
      <c r="G31" s="2"/>
      <c r="H31" s="2"/>
      <c r="I31" s="2"/>
      <c r="J31" s="2"/>
      <c r="K31" s="2"/>
      <c r="L31" s="2"/>
      <c r="M31" s="2"/>
      <c r="N31" s="2"/>
    </row>
    <row x14ac:dyDescent="0.25" r="32" customHeight="1" ht="17.25">
      <c r="A32" s="117" t="s">
        <v>532</v>
      </c>
      <c r="B32" s="118" t="s">
        <v>14</v>
      </c>
      <c r="C32" s="52"/>
      <c r="D32" s="52"/>
      <c r="E32" s="209">
        <v>-48</v>
      </c>
      <c r="F32" s="52"/>
      <c r="G32" s="2"/>
      <c r="H32" s="2"/>
      <c r="I32" s="2"/>
      <c r="J32" s="2"/>
      <c r="K32" s="2"/>
      <c r="L32" s="2"/>
      <c r="M32" s="2"/>
      <c r="N32" s="2"/>
    </row>
    <row x14ac:dyDescent="0.25" r="33" customHeight="1" ht="17.25">
      <c r="A33" s="62" t="s">
        <v>4208</v>
      </c>
      <c r="B33" s="149"/>
      <c r="C33" s="80">
        <f>SUM(C20:C32)</f>
      </c>
      <c r="D33" s="80">
        <f>SUM(D20:D32)</f>
      </c>
      <c r="E33" s="80">
        <f>SUM(E20:E32)</f>
      </c>
      <c r="F33" s="80">
        <f>SUM(F20:F32)</f>
      </c>
      <c r="G33" s="547" t="s">
        <v>4209</v>
      </c>
      <c r="H33" s="2"/>
      <c r="I33" s="2"/>
      <c r="J33" s="2"/>
      <c r="K33" s="2"/>
      <c r="L33" s="2"/>
      <c r="M33" s="2"/>
      <c r="N33" s="2"/>
    </row>
    <row x14ac:dyDescent="0.25" r="34" customHeight="1" ht="17.25">
      <c r="A34" s="33"/>
      <c r="B34" s="34"/>
      <c r="C34" s="35"/>
      <c r="D34" s="35"/>
      <c r="E34" s="20"/>
      <c r="F34" s="35"/>
      <c r="G34" s="2"/>
      <c r="H34" s="2"/>
      <c r="I34" s="2"/>
      <c r="J34" s="2"/>
      <c r="K34" s="2"/>
      <c r="L34" s="2"/>
      <c r="M34" s="2"/>
      <c r="N34" s="2"/>
    </row>
    <row x14ac:dyDescent="0.25" r="35" customHeight="1" ht="17.25">
      <c r="A35" s="62" t="s">
        <v>4210</v>
      </c>
      <c r="B35" s="149"/>
      <c r="C35" s="80">
        <f>SUM(C33:C34)</f>
      </c>
      <c r="D35" s="80">
        <f>SUM(D33:D34)</f>
      </c>
      <c r="E35" s="80">
        <f>SUM(E33:E34)</f>
      </c>
      <c r="F35" s="80">
        <f>SUM(F33:F34)</f>
      </c>
      <c r="G35" s="547" t="s">
        <v>4209</v>
      </c>
      <c r="H35" s="2"/>
      <c r="I35" s="2"/>
      <c r="J35" s="2"/>
      <c r="K35" s="2"/>
      <c r="L35" s="2"/>
      <c r="M35" s="2"/>
      <c r="N35" s="2"/>
    </row>
    <row x14ac:dyDescent="0.25" r="36" customHeight="1" ht="17.25">
      <c r="A36" s="33">
        <v>44569</v>
      </c>
      <c r="B36" s="34" t="s">
        <v>14</v>
      </c>
      <c r="C36" s="35"/>
      <c r="D36" s="130">
        <v>-205</v>
      </c>
      <c r="E36" s="20"/>
      <c r="F36" s="35"/>
      <c r="G36" s="2"/>
      <c r="H36" s="2"/>
      <c r="I36" s="2"/>
      <c r="J36" s="2"/>
      <c r="K36" s="2"/>
      <c r="L36" s="2"/>
      <c r="M36" s="2"/>
      <c r="N36" s="2"/>
    </row>
    <row x14ac:dyDescent="0.25" r="37" customHeight="1" ht="17.25">
      <c r="A37" s="15">
        <v>44720</v>
      </c>
      <c r="B37" s="16" t="s">
        <v>14</v>
      </c>
      <c r="C37" s="35"/>
      <c r="D37" s="130">
        <v>-207</v>
      </c>
      <c r="E37" s="20"/>
      <c r="F37" s="35"/>
      <c r="G37" s="2"/>
      <c r="H37" s="2"/>
      <c r="I37" s="2"/>
      <c r="J37" s="2"/>
      <c r="K37" s="2"/>
      <c r="L37" s="2"/>
      <c r="M37" s="2"/>
      <c r="N37" s="2"/>
    </row>
    <row x14ac:dyDescent="0.25" r="38" customHeight="1" ht="17.25">
      <c r="A38" s="33" t="s">
        <v>1908</v>
      </c>
      <c r="B38" s="34" t="s">
        <v>14</v>
      </c>
      <c r="C38" s="35"/>
      <c r="D38" s="130">
        <v>-242</v>
      </c>
      <c r="E38" s="35"/>
      <c r="F38" s="35"/>
      <c r="G38" s="2"/>
      <c r="H38" s="2"/>
      <c r="I38" s="2"/>
      <c r="J38" s="2"/>
      <c r="K38" s="2"/>
      <c r="L38" s="2"/>
      <c r="M38" s="2"/>
      <c r="N38" s="2"/>
    </row>
    <row x14ac:dyDescent="0.25" r="39" customHeight="1" ht="17.25">
      <c r="A39" s="62" t="s">
        <v>4211</v>
      </c>
      <c r="B39" s="149"/>
      <c r="C39" s="80">
        <f>SUM(C35:C38)</f>
      </c>
      <c r="D39" s="80">
        <f>SUM(D35:D38)</f>
      </c>
      <c r="E39" s="81">
        <f>SUM(E35:E38)</f>
      </c>
      <c r="F39" s="80">
        <f>SUM(F35:F38)</f>
      </c>
      <c r="G39" s="547" t="s">
        <v>4209</v>
      </c>
      <c r="H39" s="2"/>
      <c r="I39" s="2"/>
      <c r="J39" s="2"/>
      <c r="K39" s="2"/>
      <c r="L39" s="2"/>
      <c r="M39" s="2"/>
      <c r="N39" s="2"/>
    </row>
    <row x14ac:dyDescent="0.25" r="40" customHeight="1" ht="17.25">
      <c r="A40" s="33"/>
      <c r="B40" s="34"/>
      <c r="C40" s="35"/>
      <c r="D40" s="35"/>
      <c r="E40" s="35"/>
      <c r="F40" s="35"/>
      <c r="G40" s="2"/>
      <c r="H40" s="2"/>
      <c r="I40" s="2"/>
      <c r="J40" s="2"/>
      <c r="K40" s="2"/>
      <c r="L40" s="2"/>
      <c r="M40" s="2"/>
      <c r="N40" s="2"/>
    </row>
    <row x14ac:dyDescent="0.25" r="41" customHeight="1" ht="17.25">
      <c r="A41" s="33"/>
      <c r="B41" s="34"/>
      <c r="C41" s="35"/>
      <c r="D41" s="35"/>
      <c r="E41" s="35"/>
      <c r="F41" s="35"/>
      <c r="G41" s="2"/>
      <c r="H41" s="2"/>
      <c r="I41" s="2"/>
      <c r="J41" s="2"/>
      <c r="K41" s="2"/>
      <c r="L41" s="2"/>
      <c r="M41" s="2"/>
      <c r="N41" s="2"/>
    </row>
    <row x14ac:dyDescent="0.25" r="42" customHeight="1" ht="17.25">
      <c r="A42" s="33"/>
      <c r="B42" s="34"/>
      <c r="C42" s="35"/>
      <c r="D42" s="35"/>
      <c r="E42" s="35"/>
      <c r="F42" s="35"/>
      <c r="G42" s="2"/>
      <c r="H42" s="2"/>
      <c r="I42" s="2"/>
      <c r="J42" s="2"/>
      <c r="K42" s="2"/>
      <c r="L42" s="2"/>
      <c r="M42" s="2"/>
      <c r="N42" s="2"/>
    </row>
    <row x14ac:dyDescent="0.25" r="43" customHeight="1" ht="17.25">
      <c r="A43" s="123"/>
      <c r="B43" s="124"/>
      <c r="C43" s="103"/>
      <c r="D43" s="103"/>
      <c r="E43" s="103"/>
      <c r="F43" s="103"/>
      <c r="G43" s="693" t="s">
        <v>4229</v>
      </c>
      <c r="H43" s="693"/>
      <c r="I43" s="693"/>
      <c r="J43" s="693"/>
      <c r="K43" s="693"/>
      <c r="L43" s="693"/>
      <c r="M43" s="693"/>
      <c r="N43" s="2"/>
    </row>
    <row x14ac:dyDescent="0.25" r="44" customHeight="1" ht="17.25">
      <c r="A44" s="359" t="s">
        <v>1367</v>
      </c>
      <c r="B44" s="360"/>
      <c r="C44" s="291">
        <v>2000</v>
      </c>
      <c r="D44" s="291">
        <v>2000</v>
      </c>
      <c r="E44" s="291">
        <v>1000</v>
      </c>
      <c r="F44" s="291">
        <v>1000</v>
      </c>
      <c r="G44" s="2"/>
      <c r="H44" s="2"/>
      <c r="I44" s="2"/>
      <c r="J44" s="2"/>
      <c r="K44" s="2"/>
      <c r="L44" s="2"/>
      <c r="M44" s="2"/>
      <c r="N44" s="2"/>
    </row>
    <row x14ac:dyDescent="0.25" r="45" customHeight="1" ht="17.25">
      <c r="A45" s="455" t="s">
        <v>4212</v>
      </c>
      <c r="B45" s="456"/>
      <c r="C45" s="457"/>
      <c r="D45" s="457"/>
      <c r="E45" s="457"/>
      <c r="F45" s="457"/>
      <c r="G45" s="459"/>
      <c r="H45" s="459"/>
      <c r="I45" s="2"/>
      <c r="J45" s="2"/>
      <c r="K45" s="2"/>
      <c r="L45" s="2"/>
      <c r="M45" s="2"/>
      <c r="N45" s="2"/>
    </row>
    <row x14ac:dyDescent="0.25" r="46" customHeight="1" ht="17.25">
      <c r="A46" s="684" t="s">
        <v>4213</v>
      </c>
      <c r="B46" s="685"/>
      <c r="C46" s="686"/>
      <c r="D46" s="686"/>
      <c r="E46" s="686"/>
      <c r="F46" s="686"/>
      <c r="G46" s="2"/>
      <c r="H46" s="2"/>
      <c r="I46" s="2"/>
      <c r="J46" s="2"/>
      <c r="K46" s="2"/>
      <c r="L46" s="2"/>
      <c r="M46" s="2"/>
      <c r="N46" s="2"/>
    </row>
    <row x14ac:dyDescent="0.25" r="47" customHeight="1" ht="17.25">
      <c r="A47" s="37"/>
      <c r="B47" s="83"/>
      <c r="C47" s="3"/>
      <c r="D47" s="3"/>
      <c r="E47" s="3"/>
      <c r="F47" s="3"/>
      <c r="G47" s="2"/>
      <c r="H47" s="2"/>
      <c r="I47" s="2"/>
      <c r="J47" s="2"/>
      <c r="K47" s="2"/>
      <c r="L47" s="2"/>
      <c r="M47" s="2"/>
      <c r="N47" s="2"/>
    </row>
    <row x14ac:dyDescent="0.25" r="48" customHeight="1" ht="17.25">
      <c r="A48" s="687" t="s">
        <v>4214</v>
      </c>
      <c r="B48" s="688"/>
      <c r="C48" s="689"/>
      <c r="D48" s="3"/>
      <c r="E48" s="690" t="s">
        <v>4215</v>
      </c>
      <c r="F48" s="690"/>
      <c r="G48" s="688"/>
      <c r="H48" s="2"/>
      <c r="I48" s="2"/>
      <c r="J48" s="2"/>
      <c r="K48" s="2"/>
      <c r="L48" s="2"/>
      <c r="M48" s="2"/>
      <c r="N48" s="2"/>
    </row>
    <row x14ac:dyDescent="0.25" r="49" customHeight="1" ht="17.25">
      <c r="A49" s="687" t="s">
        <v>4216</v>
      </c>
      <c r="B49" s="688"/>
      <c r="C49" s="689"/>
      <c r="D49" s="3"/>
      <c r="E49" s="690" t="s">
        <v>4217</v>
      </c>
      <c r="F49" s="690"/>
      <c r="G49" s="688"/>
      <c r="H49" s="2"/>
      <c r="I49" s="2"/>
      <c r="J49" s="2"/>
      <c r="K49" s="2"/>
      <c r="L49" s="2"/>
      <c r="M49" s="2"/>
      <c r="N49" s="2"/>
    </row>
    <row x14ac:dyDescent="0.25" r="50" customHeight="1" ht="17.25">
      <c r="A50" s="687" t="s">
        <v>4218</v>
      </c>
      <c r="B50" s="688"/>
      <c r="C50" s="689"/>
      <c r="D50" s="3"/>
      <c r="E50" s="3"/>
      <c r="F50" s="3"/>
      <c r="G50" s="2"/>
      <c r="H50" s="2"/>
      <c r="I50" s="2"/>
      <c r="J50" s="2"/>
      <c r="K50" s="2"/>
      <c r="L50" s="2"/>
      <c r="M50" s="2"/>
      <c r="N50" s="2"/>
    </row>
    <row x14ac:dyDescent="0.25" r="51" customHeight="1" ht="17.25">
      <c r="A51" s="37"/>
      <c r="B51" s="83"/>
      <c r="C51" s="3"/>
      <c r="D51" s="3"/>
      <c r="E51" s="3"/>
      <c r="F51" s="3"/>
      <c r="G51" s="2"/>
      <c r="H51" s="2"/>
      <c r="I51" s="2"/>
      <c r="J51" s="2"/>
      <c r="K51" s="2"/>
      <c r="L51" s="2"/>
      <c r="M51" s="2"/>
      <c r="N51" s="2"/>
    </row>
    <row x14ac:dyDescent="0.25" r="52" customHeight="1" ht="17.25">
      <c r="A52" s="37"/>
      <c r="B52" s="83"/>
      <c r="C52" s="3"/>
      <c r="D52" s="3"/>
      <c r="E52" s="3"/>
      <c r="F52" s="3"/>
      <c r="G52" s="2"/>
      <c r="H52" s="2"/>
      <c r="I52" s="2"/>
      <c r="J52" s="2"/>
      <c r="K52" s="2"/>
      <c r="L52" s="2"/>
      <c r="M52" s="2"/>
      <c r="N52" s="2"/>
    </row>
    <row x14ac:dyDescent="0.25" r="53" customHeight="1" ht="17.25">
      <c r="A53" s="37"/>
      <c r="B53" s="83"/>
      <c r="C53" s="3"/>
      <c r="D53" s="3"/>
      <c r="E53" s="3"/>
      <c r="F53" s="3"/>
      <c r="G53" s="2"/>
      <c r="H53" s="2"/>
      <c r="I53" s="2"/>
      <c r="J53" s="2"/>
      <c r="K53" s="2"/>
      <c r="L53" s="2"/>
      <c r="M53" s="2"/>
      <c r="N53" s="2"/>
    </row>
    <row x14ac:dyDescent="0.25" r="54" customHeight="1" ht="17.25">
      <c r="A54" s="455" t="s">
        <v>4219</v>
      </c>
      <c r="B54" s="456"/>
      <c r="C54" s="457"/>
      <c r="D54" s="457"/>
      <c r="E54" s="582"/>
      <c r="F54" s="3"/>
      <c r="G54" s="691" t="s">
        <v>4220</v>
      </c>
      <c r="H54" s="691"/>
      <c r="I54" s="691"/>
      <c r="J54" s="691"/>
      <c r="K54" s="692"/>
      <c r="L54" s="692"/>
      <c r="M54" s="692"/>
      <c r="N54" s="692"/>
    </row>
    <row x14ac:dyDescent="0.25" r="55" customHeight="1" ht="17.25">
      <c r="A55" s="455" t="s">
        <v>4230</v>
      </c>
      <c r="B55" s="456"/>
      <c r="C55" s="457"/>
      <c r="D55" s="457"/>
      <c r="E55" s="582"/>
      <c r="F55" s="3"/>
      <c r="G55" s="691" t="s">
        <v>4222</v>
      </c>
      <c r="H55" s="691"/>
      <c r="I55" s="691"/>
      <c r="J55" s="691"/>
      <c r="K55" s="692"/>
      <c r="L55" s="692"/>
      <c r="M55" s="692"/>
      <c r="N55" s="692"/>
    </row>
    <row x14ac:dyDescent="0.25" r="56" customHeight="1" ht="17.25">
      <c r="A56" s="455" t="s">
        <v>4231</v>
      </c>
      <c r="B56" s="456"/>
      <c r="C56" s="457"/>
      <c r="D56" s="457"/>
      <c r="E56" s="582"/>
      <c r="F56" s="3"/>
      <c r="G56" s="2"/>
      <c r="H56" s="2"/>
      <c r="I56" s="2"/>
      <c r="J56" s="2"/>
      <c r="K56" s="2"/>
      <c r="L56" s="2"/>
      <c r="M56" s="2"/>
      <c r="N56" s="2"/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6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34.86214285714286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41" width="9.71928571428571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</row>
    <row x14ac:dyDescent="0.25" r="2" customHeight="1" ht="17.25">
      <c r="A2" s="1"/>
      <c r="B2" s="4"/>
      <c r="C2" s="5"/>
      <c r="D2" s="5"/>
      <c r="E2" s="5"/>
      <c r="F2" s="5"/>
      <c r="G2" s="2"/>
      <c r="H2" s="2"/>
      <c r="I2" s="2"/>
      <c r="J2" s="2"/>
      <c r="K2" s="2"/>
      <c r="L2" s="2"/>
      <c r="M2" s="2"/>
      <c r="N2" s="2"/>
    </row>
    <row x14ac:dyDescent="0.25" r="3" customHeight="1" ht="17.25">
      <c r="A3" s="1" t="s">
        <v>4106</v>
      </c>
      <c r="B3" s="8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</row>
    <row x14ac:dyDescent="0.25" r="4" customHeight="1" ht="17.25">
      <c r="A4" s="1" t="s">
        <v>4107</v>
      </c>
      <c r="B4" s="4"/>
      <c r="C4" s="5"/>
      <c r="D4" s="5"/>
      <c r="E4" s="5"/>
      <c r="F4" s="5"/>
      <c r="G4" s="4"/>
      <c r="H4" s="4"/>
      <c r="I4" s="4"/>
      <c r="J4" s="4"/>
      <c r="K4" s="4"/>
      <c r="L4" s="4"/>
      <c r="M4" s="2"/>
      <c r="N4" s="2"/>
    </row>
    <row x14ac:dyDescent="0.25" r="5" customHeight="1" ht="17.25">
      <c r="A5" s="1" t="s">
        <v>4202</v>
      </c>
      <c r="B5" s="4"/>
      <c r="C5" s="5"/>
      <c r="D5" s="5"/>
      <c r="E5" s="5"/>
      <c r="F5" s="5"/>
      <c r="G5" s="4"/>
      <c r="H5" s="4"/>
      <c r="I5" s="4"/>
      <c r="J5" s="4"/>
      <c r="K5" s="4"/>
      <c r="L5" s="4"/>
      <c r="M5" s="2"/>
      <c r="N5" s="2"/>
    </row>
    <row x14ac:dyDescent="0.25" r="6" customHeight="1" ht="17.25">
      <c r="A6" s="680" t="s">
        <v>4203</v>
      </c>
      <c r="B6" s="136"/>
      <c r="C6" s="681">
        <v>6250</v>
      </c>
      <c r="D6" s="681">
        <v>4500</v>
      </c>
      <c r="E6" s="681">
        <v>800</v>
      </c>
      <c r="F6" s="681">
        <v>4750</v>
      </c>
      <c r="G6" s="2"/>
      <c r="H6" s="2"/>
      <c r="I6" s="2"/>
      <c r="J6" s="2"/>
      <c r="K6" s="2"/>
      <c r="L6" s="2"/>
      <c r="M6" s="2"/>
      <c r="N6" s="2"/>
    </row>
    <row x14ac:dyDescent="0.25" r="7" customHeight="1" ht="17.25">
      <c r="A7" s="231" t="s">
        <v>4</v>
      </c>
      <c r="B7" s="232" t="s">
        <v>5</v>
      </c>
      <c r="C7" s="267" t="s">
        <v>6</v>
      </c>
      <c r="D7" s="267" t="s">
        <v>7</v>
      </c>
      <c r="E7" s="267" t="s">
        <v>9</v>
      </c>
      <c r="F7" s="267" t="s">
        <v>358</v>
      </c>
      <c r="G7" s="2"/>
      <c r="H7" s="2"/>
      <c r="I7" s="2"/>
      <c r="J7" s="2"/>
      <c r="K7" s="2"/>
      <c r="L7" s="2"/>
      <c r="M7" s="2"/>
      <c r="N7" s="2"/>
    </row>
    <row x14ac:dyDescent="0.25" r="8" customHeight="1" ht="17.25">
      <c r="A8" s="24">
        <v>44564</v>
      </c>
      <c r="B8" s="25" t="s">
        <v>4165</v>
      </c>
      <c r="C8" s="26">
        <v>500</v>
      </c>
      <c r="D8" s="26">
        <v>230</v>
      </c>
      <c r="E8" s="26">
        <v>225</v>
      </c>
      <c r="F8" s="26">
        <v>300</v>
      </c>
      <c r="G8" s="547" t="s">
        <v>4204</v>
      </c>
      <c r="H8" s="2"/>
      <c r="I8" s="2"/>
      <c r="J8" s="2"/>
      <c r="K8" s="2"/>
      <c r="L8" s="2"/>
      <c r="M8" s="2"/>
      <c r="N8" s="2"/>
    </row>
    <row x14ac:dyDescent="0.25" r="9" customHeight="1" ht="17.25">
      <c r="A9" s="21" t="s">
        <v>4205</v>
      </c>
      <c r="B9" s="22"/>
      <c r="C9" s="23">
        <f>SUM(C8)</f>
      </c>
      <c r="D9" s="23">
        <f>SUM(D8)</f>
      </c>
      <c r="E9" s="23">
        <f>SUM(E8)</f>
      </c>
      <c r="F9" s="23">
        <f>SUM(F8)</f>
      </c>
      <c r="G9" s="2"/>
      <c r="H9" s="2"/>
      <c r="I9" s="2"/>
      <c r="J9" s="2"/>
      <c r="K9" s="2"/>
      <c r="L9" s="2"/>
      <c r="M9" s="2"/>
      <c r="N9" s="2"/>
    </row>
    <row x14ac:dyDescent="0.25" r="10" customHeight="1" ht="17.25">
      <c r="A10" s="33"/>
      <c r="B10" s="34"/>
      <c r="C10" s="35"/>
      <c r="D10" s="35"/>
      <c r="E10" s="35"/>
      <c r="F10" s="35"/>
      <c r="G10" s="2"/>
      <c r="H10" s="2"/>
      <c r="I10" s="2"/>
      <c r="J10" s="2"/>
      <c r="K10" s="2"/>
      <c r="L10" s="2"/>
      <c r="M10" s="2"/>
      <c r="N10" s="2"/>
    </row>
    <row x14ac:dyDescent="0.25" r="11" customHeight="1" ht="17.25">
      <c r="A11" s="21" t="s">
        <v>4206</v>
      </c>
      <c r="B11" s="22"/>
      <c r="C11" s="23">
        <f>SUM(C9:C10)</f>
      </c>
      <c r="D11" s="23">
        <f>SUM(D9:D10)</f>
      </c>
      <c r="E11" s="23">
        <f>SUM(E9:E10)</f>
      </c>
      <c r="F11" s="23">
        <f>SUM(F9:F10)</f>
      </c>
      <c r="G11" s="2"/>
      <c r="H11" s="2"/>
      <c r="I11" s="2"/>
      <c r="J11" s="2"/>
      <c r="K11" s="2"/>
      <c r="L11" s="2"/>
      <c r="M11" s="2"/>
      <c r="N11" s="2"/>
    </row>
    <row x14ac:dyDescent="0.25" r="12" customHeight="1" ht="17.25">
      <c r="A12" s="54"/>
      <c r="B12" s="55"/>
      <c r="C12" s="18"/>
      <c r="D12" s="18"/>
      <c r="E12" s="20"/>
      <c r="F12" s="35"/>
      <c r="G12" s="2"/>
      <c r="H12" s="2"/>
      <c r="I12" s="2"/>
      <c r="J12" s="2"/>
      <c r="K12" s="2"/>
      <c r="L12" s="2"/>
      <c r="M12" s="2"/>
      <c r="N12" s="2"/>
    </row>
    <row x14ac:dyDescent="0.25" r="13" customHeight="1" ht="17.25">
      <c r="A13" s="21" t="s">
        <v>4207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"/>
      <c r="H13" s="2"/>
      <c r="I13" s="2"/>
      <c r="J13" s="2"/>
      <c r="K13" s="2"/>
      <c r="L13" s="2"/>
      <c r="M13" s="2"/>
      <c r="N13" s="2"/>
    </row>
    <row x14ac:dyDescent="0.25" r="14" customHeight="1" ht="17.25">
      <c r="A14" s="221">
        <v>44748</v>
      </c>
      <c r="B14" s="55" t="s">
        <v>4171</v>
      </c>
      <c r="C14" s="682">
        <v>-4</v>
      </c>
      <c r="D14" s="325"/>
      <c r="E14" s="325"/>
      <c r="F14" s="325"/>
      <c r="G14" s="2"/>
      <c r="H14" s="2"/>
      <c r="I14" s="2"/>
      <c r="J14" s="2"/>
      <c r="K14" s="2"/>
      <c r="L14" s="2"/>
      <c r="M14" s="2"/>
      <c r="N14" s="2"/>
    </row>
    <row x14ac:dyDescent="0.25" r="15" customHeight="1" ht="17.25">
      <c r="A15" s="65" t="s">
        <v>2628</v>
      </c>
      <c r="B15" s="66" t="s">
        <v>14</v>
      </c>
      <c r="C15" s="624">
        <v>-124</v>
      </c>
      <c r="D15" s="392"/>
      <c r="E15" s="392"/>
      <c r="F15" s="392"/>
      <c r="G15" s="2"/>
      <c r="H15" s="2"/>
      <c r="I15" s="2"/>
      <c r="J15" s="2"/>
      <c r="K15" s="2"/>
      <c r="L15" s="2"/>
      <c r="M15" s="2"/>
      <c r="N15" s="2"/>
    </row>
    <row x14ac:dyDescent="0.25" r="16" customHeight="1" ht="17.25">
      <c r="A16" s="15" t="s">
        <v>532</v>
      </c>
      <c r="B16" s="16" t="s">
        <v>14</v>
      </c>
      <c r="C16" s="450">
        <v>-55</v>
      </c>
      <c r="D16" s="60"/>
      <c r="E16" s="60"/>
      <c r="F16" s="60"/>
      <c r="G16" s="2"/>
      <c r="H16" s="2"/>
      <c r="I16" s="2"/>
      <c r="J16" s="2"/>
      <c r="K16" s="2"/>
      <c r="L16" s="2"/>
      <c r="M16" s="2"/>
      <c r="N16" s="2"/>
    </row>
    <row x14ac:dyDescent="0.25" r="17" customHeight="1" ht="17.25">
      <c r="A17" s="123" t="s">
        <v>532</v>
      </c>
      <c r="B17" s="55" t="s">
        <v>4171</v>
      </c>
      <c r="C17" s="683">
        <v>-3</v>
      </c>
      <c r="D17" s="57"/>
      <c r="E17" s="57"/>
      <c r="F17" s="57"/>
      <c r="G17" s="2"/>
      <c r="H17" s="2"/>
      <c r="I17" s="2"/>
      <c r="J17" s="2"/>
      <c r="K17" s="2"/>
      <c r="L17" s="2"/>
      <c r="M17" s="2"/>
      <c r="N17" s="2"/>
    </row>
    <row x14ac:dyDescent="0.25" r="18" customHeight="1" ht="17.25">
      <c r="A18" s="15" t="s">
        <v>4175</v>
      </c>
      <c r="B18" s="16" t="s">
        <v>14</v>
      </c>
      <c r="C18" s="130">
        <v>-106</v>
      </c>
      <c r="D18" s="59"/>
      <c r="E18" s="59"/>
      <c r="F18" s="59"/>
      <c r="G18" s="2"/>
      <c r="H18" s="2"/>
      <c r="I18" s="2"/>
      <c r="J18" s="2"/>
      <c r="K18" s="2"/>
      <c r="L18" s="2"/>
      <c r="M18" s="2"/>
      <c r="N18" s="2"/>
    </row>
    <row x14ac:dyDescent="0.25" r="19" customHeight="1" ht="17.25">
      <c r="A19" s="109" t="s">
        <v>4175</v>
      </c>
      <c r="B19" s="129" t="s">
        <v>4171</v>
      </c>
      <c r="C19" s="683">
        <v>-1</v>
      </c>
      <c r="D19" s="391"/>
      <c r="E19" s="391"/>
      <c r="F19" s="391"/>
      <c r="G19" s="2"/>
      <c r="H19" s="2"/>
      <c r="I19" s="2"/>
      <c r="J19" s="2"/>
      <c r="K19" s="2"/>
      <c r="L19" s="2"/>
      <c r="M19" s="2"/>
      <c r="N19" s="2"/>
    </row>
    <row x14ac:dyDescent="0.25" r="20" customHeight="1" ht="17.25">
      <c r="A20" s="15" t="s">
        <v>460</v>
      </c>
      <c r="B20" s="16" t="s">
        <v>14</v>
      </c>
      <c r="C20" s="130">
        <v>-103</v>
      </c>
      <c r="D20" s="57"/>
      <c r="E20" s="59"/>
      <c r="F20" s="59"/>
      <c r="G20" s="2"/>
      <c r="H20" s="2"/>
      <c r="I20" s="2"/>
      <c r="J20" s="2"/>
      <c r="K20" s="2"/>
      <c r="L20" s="2"/>
      <c r="M20" s="2"/>
      <c r="N20" s="2"/>
    </row>
    <row x14ac:dyDescent="0.25" r="21" customHeight="1" ht="17.25">
      <c r="A21" s="252" t="s">
        <v>460</v>
      </c>
      <c r="B21" s="222" t="s">
        <v>4171</v>
      </c>
      <c r="C21" s="682">
        <v>-4</v>
      </c>
      <c r="D21" s="325"/>
      <c r="E21" s="325"/>
      <c r="F21" s="325"/>
      <c r="G21" s="2"/>
      <c r="H21" s="2"/>
      <c r="I21" s="2"/>
      <c r="J21" s="2"/>
      <c r="K21" s="2"/>
      <c r="L21" s="2"/>
      <c r="M21" s="2"/>
      <c r="N21" s="2"/>
    </row>
    <row x14ac:dyDescent="0.25" r="22" customHeight="1" ht="17.25">
      <c r="A22" s="62" t="s">
        <v>4208</v>
      </c>
      <c r="B22" s="149"/>
      <c r="C22" s="80">
        <f>SUM(C13:C21)</f>
      </c>
      <c r="D22" s="80">
        <f>SUM(D13:D21)</f>
      </c>
      <c r="E22" s="80">
        <f>SUM(E13:E21)</f>
      </c>
      <c r="F22" s="80">
        <f>SUM(F13:F21)</f>
      </c>
      <c r="G22" s="547" t="s">
        <v>4209</v>
      </c>
      <c r="H22" s="2"/>
      <c r="I22" s="2"/>
      <c r="J22" s="2"/>
      <c r="K22" s="2"/>
      <c r="L22" s="2"/>
      <c r="M22" s="2"/>
      <c r="N22" s="2"/>
    </row>
    <row x14ac:dyDescent="0.25" r="23" customHeight="1" ht="17.25">
      <c r="A23" s="33" t="s">
        <v>4177</v>
      </c>
      <c r="B23" s="34" t="s">
        <v>14</v>
      </c>
      <c r="C23" s="130">
        <v>-60</v>
      </c>
      <c r="D23" s="20"/>
      <c r="E23" s="35"/>
      <c r="F23" s="35"/>
      <c r="G23" s="2"/>
      <c r="H23" s="2"/>
      <c r="I23" s="2"/>
      <c r="J23" s="2"/>
      <c r="K23" s="2"/>
      <c r="L23" s="2"/>
      <c r="M23" s="2"/>
      <c r="N23" s="2"/>
    </row>
    <row x14ac:dyDescent="0.25" r="24" customHeight="1" ht="17.25">
      <c r="A24" s="15" t="s">
        <v>454</v>
      </c>
      <c r="B24" s="16" t="s">
        <v>14</v>
      </c>
      <c r="C24" s="130">
        <v>-96</v>
      </c>
      <c r="D24" s="20"/>
      <c r="E24" s="35"/>
      <c r="F24" s="35"/>
      <c r="G24" s="2"/>
      <c r="H24" s="2"/>
      <c r="I24" s="2"/>
      <c r="J24" s="2"/>
      <c r="K24" s="2"/>
      <c r="L24" s="2"/>
      <c r="M24" s="2"/>
      <c r="N24" s="2"/>
    </row>
    <row x14ac:dyDescent="0.25" r="25" customHeight="1" ht="17.25">
      <c r="A25" s="15" t="s">
        <v>454</v>
      </c>
      <c r="B25" s="16" t="s">
        <v>14</v>
      </c>
      <c r="C25" s="19">
        <v>-31</v>
      </c>
      <c r="D25" s="20"/>
      <c r="E25" s="35"/>
      <c r="F25" s="35"/>
      <c r="G25" s="2"/>
      <c r="H25" s="2"/>
      <c r="I25" s="2"/>
      <c r="J25" s="2"/>
      <c r="K25" s="2"/>
      <c r="L25" s="2"/>
      <c r="M25" s="2"/>
      <c r="N25" s="2"/>
    </row>
    <row x14ac:dyDescent="0.25" r="26" customHeight="1" ht="17.25">
      <c r="A26" s="62" t="s">
        <v>4210</v>
      </c>
      <c r="B26" s="149"/>
      <c r="C26" s="49">
        <f>SUM(C22:C25)</f>
      </c>
      <c r="D26" s="80">
        <f>SUM(D22:D25)</f>
      </c>
      <c r="E26" s="80">
        <f>SUM(E22:E25)</f>
      </c>
      <c r="F26" s="80">
        <f>SUM(F22:F25)</f>
      </c>
      <c r="G26" s="547" t="s">
        <v>4209</v>
      </c>
      <c r="H26" s="2"/>
      <c r="I26" s="2"/>
      <c r="J26" s="2"/>
      <c r="K26" s="2"/>
      <c r="L26" s="2"/>
      <c r="M26" s="2"/>
      <c r="N26" s="2"/>
    </row>
    <row x14ac:dyDescent="0.25" r="27" customHeight="1" ht="17.25">
      <c r="A27" s="33">
        <v>44569</v>
      </c>
      <c r="B27" s="34" t="s">
        <v>14</v>
      </c>
      <c r="C27" s="19">
        <v>-43</v>
      </c>
      <c r="D27" s="35"/>
      <c r="E27" s="35"/>
      <c r="F27" s="35"/>
      <c r="G27" s="2"/>
      <c r="H27" s="2"/>
      <c r="I27" s="2"/>
      <c r="J27" s="2"/>
      <c r="K27" s="2"/>
      <c r="L27" s="2"/>
      <c r="M27" s="2"/>
      <c r="N27" s="2"/>
    </row>
    <row x14ac:dyDescent="0.25" r="28" customHeight="1" ht="17.25">
      <c r="A28" s="15">
        <v>44720</v>
      </c>
      <c r="B28" s="16" t="s">
        <v>14</v>
      </c>
      <c r="C28" s="19">
        <v>-87</v>
      </c>
      <c r="D28" s="35"/>
      <c r="E28" s="35"/>
      <c r="F28" s="35"/>
      <c r="G28" s="2"/>
      <c r="H28" s="2"/>
      <c r="I28" s="2"/>
      <c r="J28" s="2"/>
      <c r="K28" s="2"/>
      <c r="L28" s="2"/>
      <c r="M28" s="2"/>
      <c r="N28" s="2"/>
    </row>
    <row x14ac:dyDescent="0.25" r="29" customHeight="1" ht="17.25">
      <c r="A29" s="54" t="s">
        <v>1908</v>
      </c>
      <c r="B29" s="55" t="s">
        <v>4179</v>
      </c>
      <c r="C29" s="99">
        <v>217</v>
      </c>
      <c r="D29" s="20"/>
      <c r="E29" s="20"/>
      <c r="F29" s="20"/>
      <c r="G29" s="2"/>
      <c r="H29" s="2"/>
      <c r="I29" s="2"/>
      <c r="J29" s="2"/>
      <c r="K29" s="2"/>
      <c r="L29" s="2"/>
      <c r="M29" s="2"/>
      <c r="N29" s="2"/>
    </row>
    <row x14ac:dyDescent="0.25" r="30" customHeight="1" ht="17.25">
      <c r="A30" s="62" t="s">
        <v>4211</v>
      </c>
      <c r="B30" s="149"/>
      <c r="C30" s="80">
        <f>SUM(C26:C29)</f>
      </c>
      <c r="D30" s="80">
        <f>SUM(D26:D29)</f>
      </c>
      <c r="E30" s="80">
        <f>SUM(E26:E29)</f>
      </c>
      <c r="F30" s="80">
        <f>SUM(F26:F29)</f>
      </c>
      <c r="G30" s="547" t="s">
        <v>4209</v>
      </c>
      <c r="H30" s="2"/>
      <c r="I30" s="2"/>
      <c r="J30" s="2"/>
      <c r="K30" s="2"/>
      <c r="L30" s="2"/>
      <c r="M30" s="2"/>
      <c r="N30" s="2"/>
    </row>
    <row x14ac:dyDescent="0.25" r="31" customHeight="1" ht="17.25">
      <c r="A31" s="54"/>
      <c r="B31" s="55"/>
      <c r="C31" s="20"/>
      <c r="D31" s="20"/>
      <c r="E31" s="20"/>
      <c r="F31" s="20"/>
      <c r="G31" s="2"/>
      <c r="H31" s="2"/>
      <c r="I31" s="2"/>
      <c r="J31" s="2"/>
      <c r="K31" s="2"/>
      <c r="L31" s="2"/>
      <c r="M31" s="2"/>
      <c r="N31" s="2"/>
    </row>
    <row x14ac:dyDescent="0.25" r="32" customHeight="1" ht="17.25">
      <c r="A32" s="54"/>
      <c r="B32" s="55"/>
      <c r="C32" s="20"/>
      <c r="D32" s="20"/>
      <c r="E32" s="20"/>
      <c r="F32" s="20"/>
      <c r="G32" s="2"/>
      <c r="H32" s="2"/>
      <c r="I32" s="2"/>
      <c r="J32" s="2"/>
      <c r="K32" s="2"/>
      <c r="L32" s="2"/>
      <c r="M32" s="2"/>
      <c r="N32" s="2"/>
    </row>
    <row x14ac:dyDescent="0.25" r="33" customHeight="1" ht="17.25">
      <c r="A33" s="33"/>
      <c r="B33" s="34"/>
      <c r="C33" s="35"/>
      <c r="D33" s="35"/>
      <c r="E33" s="35"/>
      <c r="F33" s="35"/>
      <c r="G33" s="2"/>
      <c r="H33" s="2"/>
      <c r="I33" s="2"/>
      <c r="J33" s="2"/>
      <c r="K33" s="2"/>
      <c r="L33" s="2"/>
      <c r="M33" s="2"/>
      <c r="N33" s="2"/>
    </row>
    <row x14ac:dyDescent="0.25" r="34" customHeight="1" ht="17.25">
      <c r="A34" s="123" t="s">
        <v>57</v>
      </c>
      <c r="B34" s="124"/>
      <c r="C34" s="103"/>
      <c r="D34" s="103"/>
      <c r="E34" s="103"/>
      <c r="F34" s="103"/>
      <c r="G34" s="669"/>
      <c r="H34" s="669"/>
      <c r="I34" s="669"/>
      <c r="J34" s="669"/>
      <c r="K34" s="669"/>
      <c r="L34" s="669"/>
      <c r="M34" s="669"/>
      <c r="N34" s="669"/>
    </row>
    <row x14ac:dyDescent="0.25" r="35" customHeight="1" ht="17.25">
      <c r="A35" s="359" t="s">
        <v>1367</v>
      </c>
      <c r="B35" s="360"/>
      <c r="C35" s="291">
        <v>500</v>
      </c>
      <c r="D35" s="291">
        <v>230</v>
      </c>
      <c r="E35" s="291">
        <v>300</v>
      </c>
      <c r="F35" s="291">
        <v>225</v>
      </c>
      <c r="G35" s="2"/>
      <c r="H35" s="2"/>
      <c r="I35" s="2"/>
      <c r="J35" s="2"/>
      <c r="K35" s="2"/>
      <c r="L35" s="2"/>
      <c r="M35" s="2"/>
      <c r="N35" s="2"/>
    </row>
    <row x14ac:dyDescent="0.25" r="36" customHeight="1" ht="17.25">
      <c r="A36" s="455" t="s">
        <v>4212</v>
      </c>
      <c r="B36" s="456"/>
      <c r="C36" s="457"/>
      <c r="D36" s="457"/>
      <c r="E36" s="457"/>
      <c r="F36" s="457"/>
      <c r="G36" s="459"/>
      <c r="H36" s="459"/>
      <c r="I36" s="2"/>
      <c r="J36" s="2"/>
      <c r="K36" s="2"/>
      <c r="L36" s="2"/>
      <c r="M36" s="2"/>
      <c r="N36" s="2"/>
    </row>
    <row x14ac:dyDescent="0.25" r="37" customHeight="1" ht="17.25">
      <c r="A37" s="684" t="s">
        <v>4213</v>
      </c>
      <c r="B37" s="685"/>
      <c r="C37" s="686"/>
      <c r="D37" s="686"/>
      <c r="E37" s="686"/>
      <c r="F37" s="686"/>
      <c r="G37" s="2"/>
      <c r="H37" s="2"/>
      <c r="I37" s="2"/>
      <c r="J37" s="2"/>
      <c r="K37" s="2"/>
      <c r="L37" s="2"/>
      <c r="M37" s="2"/>
      <c r="N37" s="2"/>
    </row>
    <row x14ac:dyDescent="0.25" r="38" customHeight="1" ht="17.25">
      <c r="A38" s="37"/>
      <c r="B38" s="83"/>
      <c r="C38" s="3"/>
      <c r="D38" s="3"/>
      <c r="E38" s="3"/>
      <c r="F38" s="3"/>
      <c r="G38" s="2"/>
      <c r="H38" s="2"/>
      <c r="I38" s="2"/>
      <c r="J38" s="2"/>
      <c r="K38" s="2"/>
      <c r="L38" s="2"/>
      <c r="M38" s="2"/>
      <c r="N38" s="2"/>
    </row>
    <row x14ac:dyDescent="0.25" r="39" customHeight="1" ht="17.25">
      <c r="A39" s="687" t="s">
        <v>4214</v>
      </c>
      <c r="B39" s="688"/>
      <c r="C39" s="689"/>
      <c r="D39" s="3"/>
      <c r="E39" s="690" t="s">
        <v>4215</v>
      </c>
      <c r="F39" s="690"/>
      <c r="G39" s="688"/>
      <c r="H39" s="2"/>
      <c r="I39" s="2"/>
      <c r="J39" s="2"/>
      <c r="K39" s="2"/>
      <c r="L39" s="2"/>
      <c r="M39" s="2"/>
      <c r="N39" s="2"/>
    </row>
    <row x14ac:dyDescent="0.25" r="40" customHeight="1" ht="17.25">
      <c r="A40" s="687" t="s">
        <v>4216</v>
      </c>
      <c r="B40" s="688"/>
      <c r="C40" s="689"/>
      <c r="D40" s="3"/>
      <c r="E40" s="690" t="s">
        <v>4217</v>
      </c>
      <c r="F40" s="690"/>
      <c r="G40" s="688"/>
      <c r="H40" s="2"/>
      <c r="I40" s="2"/>
      <c r="J40" s="2"/>
      <c r="K40" s="2"/>
      <c r="L40" s="2"/>
      <c r="M40" s="2"/>
      <c r="N40" s="2"/>
    </row>
    <row x14ac:dyDescent="0.25" r="41" customHeight="1" ht="17.25">
      <c r="A41" s="687" t="s">
        <v>4218</v>
      </c>
      <c r="B41" s="688"/>
      <c r="C41" s="689"/>
      <c r="D41" s="3"/>
      <c r="E41" s="3"/>
      <c r="F41" s="3"/>
      <c r="G41" s="2"/>
      <c r="H41" s="2"/>
      <c r="I41" s="2"/>
      <c r="J41" s="2"/>
      <c r="K41" s="2"/>
      <c r="L41" s="2"/>
      <c r="M41" s="2"/>
      <c r="N41" s="2"/>
    </row>
    <row x14ac:dyDescent="0.25" r="42" customHeight="1" ht="17.25">
      <c r="A42" s="680"/>
      <c r="B42" s="669"/>
      <c r="C42" s="3"/>
      <c r="D42" s="3"/>
      <c r="E42" s="3"/>
      <c r="F42" s="3"/>
      <c r="G42" s="2"/>
      <c r="H42" s="2"/>
      <c r="I42" s="2"/>
      <c r="J42" s="2"/>
      <c r="K42" s="2"/>
      <c r="L42" s="2"/>
      <c r="M42" s="2"/>
      <c r="N42" s="2"/>
    </row>
    <row x14ac:dyDescent="0.25" r="43" customHeight="1" ht="17.25">
      <c r="A43" s="680"/>
      <c r="B43" s="669"/>
      <c r="C43" s="3"/>
      <c r="D43" s="3"/>
      <c r="E43" s="3"/>
      <c r="F43" s="3"/>
      <c r="G43" s="2"/>
      <c r="H43" s="2"/>
      <c r="I43" s="2"/>
      <c r="J43" s="2"/>
      <c r="K43" s="2"/>
      <c r="L43" s="2"/>
      <c r="M43" s="2"/>
      <c r="N43" s="2"/>
    </row>
    <row x14ac:dyDescent="0.25" r="44" customHeight="1" ht="17.25">
      <c r="A44" s="455" t="s">
        <v>4219</v>
      </c>
      <c r="B44" s="456"/>
      <c r="C44" s="457"/>
      <c r="D44" s="457"/>
      <c r="E44" s="582"/>
      <c r="F44" s="3"/>
      <c r="G44" s="691" t="s">
        <v>4220</v>
      </c>
      <c r="H44" s="691"/>
      <c r="I44" s="691"/>
      <c r="J44" s="691"/>
      <c r="K44" s="692"/>
      <c r="L44" s="692"/>
      <c r="M44" s="692"/>
      <c r="N44" s="692"/>
    </row>
    <row x14ac:dyDescent="0.25" r="45" customHeight="1" ht="17.25">
      <c r="A45" s="455" t="s">
        <v>4221</v>
      </c>
      <c r="B45" s="456"/>
      <c r="C45" s="457"/>
      <c r="D45" s="457"/>
      <c r="E45" s="582"/>
      <c r="F45" s="3"/>
      <c r="G45" s="691" t="s">
        <v>4222</v>
      </c>
      <c r="H45" s="691"/>
      <c r="I45" s="691"/>
      <c r="J45" s="691"/>
      <c r="K45" s="692"/>
      <c r="L45" s="692"/>
      <c r="M45" s="692"/>
      <c r="N45" s="692"/>
    </row>
    <row x14ac:dyDescent="0.25" r="46" customHeight="1" ht="17.25">
      <c r="A46" s="455" t="s">
        <v>4223</v>
      </c>
      <c r="B46" s="456"/>
      <c r="C46" s="457"/>
      <c r="D46" s="457"/>
      <c r="E46" s="582"/>
      <c r="F46" s="3"/>
      <c r="G46" s="2"/>
      <c r="H46" s="2"/>
      <c r="I46" s="2"/>
      <c r="J46" s="2"/>
      <c r="K46" s="2"/>
      <c r="L46" s="2"/>
      <c r="M46" s="2"/>
      <c r="N46" s="2"/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56"/>
  <sheetViews>
    <sheetView workbookViewId="0"/>
  </sheetViews>
  <sheetFormatPr defaultRowHeight="15" x14ac:dyDescent="0.25"/>
  <cols>
    <col min="1" max="1" style="39" width="13.290714285714287" customWidth="1" bestFit="1"/>
    <col min="2" max="2" style="40" width="38.57642857142857" customWidth="1" bestFit="1"/>
    <col min="3" max="3" style="41" width="9.147857142857141" customWidth="1" bestFit="1"/>
    <col min="4" max="4" style="41" width="9.147857142857141" customWidth="1" bestFit="1"/>
    <col min="5" max="5" style="41" width="9.147857142857141" customWidth="1" bestFit="1"/>
    <col min="6" max="6" style="41" width="9.147857142857141" customWidth="1" bestFit="1"/>
    <col min="7" max="7" style="41" width="9.147857142857141" customWidth="1" bestFit="1"/>
    <col min="8" max="8" style="41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4106</v>
      </c>
      <c r="B1" s="2"/>
      <c r="C1" s="3"/>
      <c r="D1" s="3"/>
      <c r="E1" s="3"/>
      <c r="F1" s="3"/>
      <c r="G1" s="3"/>
      <c r="H1" s="3"/>
      <c r="I1" s="2"/>
      <c r="J1" s="2"/>
      <c r="K1" s="2"/>
      <c r="L1" s="2"/>
      <c r="M1" s="2"/>
      <c r="N1" s="2"/>
      <c r="O1" s="2"/>
      <c r="P1" s="2"/>
    </row>
    <row x14ac:dyDescent="0.25" r="2" customHeight="1" ht="17.25">
      <c r="A2" s="1" t="s">
        <v>4107</v>
      </c>
      <c r="B2" s="4"/>
      <c r="C2" s="5"/>
      <c r="D2" s="5"/>
      <c r="E2" s="5"/>
      <c r="F2" s="8"/>
      <c r="G2" s="8"/>
      <c r="H2" s="8"/>
      <c r="I2" s="4"/>
      <c r="J2" s="4"/>
      <c r="K2" s="4"/>
      <c r="L2" s="4"/>
      <c r="M2" s="4"/>
      <c r="N2" s="4"/>
      <c r="O2" s="4"/>
      <c r="P2" s="4"/>
    </row>
    <row x14ac:dyDescent="0.25" r="3" customHeight="1" ht="17.25">
      <c r="A3" s="37"/>
      <c r="B3" s="2"/>
      <c r="C3" s="3"/>
      <c r="D3" s="3"/>
      <c r="E3" s="3"/>
      <c r="F3" s="3"/>
      <c r="G3" s="3"/>
      <c r="H3" s="3"/>
      <c r="I3" s="2"/>
      <c r="J3" s="2"/>
      <c r="K3" s="2"/>
      <c r="L3" s="2"/>
      <c r="M3" s="2"/>
      <c r="N3" s="2"/>
      <c r="O3" s="2"/>
      <c r="P3" s="2"/>
    </row>
    <row x14ac:dyDescent="0.25" r="4" customHeight="1" ht="17.25">
      <c r="A4" s="231" t="s">
        <v>4</v>
      </c>
      <c r="B4" s="232" t="s">
        <v>5</v>
      </c>
      <c r="C4" s="267" t="s">
        <v>358</v>
      </c>
      <c r="D4" s="267" t="s">
        <v>8</v>
      </c>
      <c r="E4" s="267" t="s">
        <v>6</v>
      </c>
      <c r="F4" s="267" t="s">
        <v>7</v>
      </c>
      <c r="G4" s="267" t="s">
        <v>9</v>
      </c>
      <c r="H4" s="234" t="s">
        <v>76</v>
      </c>
      <c r="I4" s="2"/>
      <c r="J4" s="2"/>
      <c r="K4" s="2"/>
      <c r="L4" s="2"/>
      <c r="M4" s="2"/>
      <c r="N4" s="2"/>
      <c r="O4" s="2"/>
      <c r="P4" s="2"/>
    </row>
    <row x14ac:dyDescent="0.25" r="5" customHeight="1" ht="17.25">
      <c r="A5" s="117">
        <v>44652</v>
      </c>
      <c r="B5" s="427" t="s">
        <v>4126</v>
      </c>
      <c r="C5" s="318">
        <v>2000</v>
      </c>
      <c r="D5" s="317"/>
      <c r="E5" s="317"/>
      <c r="F5" s="317"/>
      <c r="G5" s="317"/>
      <c r="H5" s="317"/>
      <c r="I5" s="2"/>
      <c r="J5" s="2"/>
      <c r="K5" s="2"/>
      <c r="L5" s="2"/>
      <c r="M5" s="2"/>
      <c r="N5" s="2"/>
      <c r="O5" s="2"/>
      <c r="P5" s="2"/>
    </row>
    <row x14ac:dyDescent="0.25" r="6" customHeight="1" ht="17.25">
      <c r="A6" s="117">
        <v>44835</v>
      </c>
      <c r="B6" s="25" t="s">
        <v>4127</v>
      </c>
      <c r="C6" s="35"/>
      <c r="D6" s="35"/>
      <c r="E6" s="35"/>
      <c r="F6" s="26">
        <v>400</v>
      </c>
      <c r="G6" s="26">
        <v>400</v>
      </c>
      <c r="H6" s="35"/>
      <c r="I6" s="2"/>
      <c r="J6" s="2"/>
      <c r="K6" s="2"/>
      <c r="L6" s="2"/>
      <c r="M6" s="2"/>
      <c r="N6" s="2"/>
      <c r="O6" s="2"/>
      <c r="P6" s="2"/>
    </row>
    <row x14ac:dyDescent="0.25" r="7" customHeight="1" ht="17.25">
      <c r="A7" s="117" t="s">
        <v>3232</v>
      </c>
      <c r="B7" s="118" t="s">
        <v>4128</v>
      </c>
      <c r="C7" s="19">
        <v>200</v>
      </c>
      <c r="D7" s="35"/>
      <c r="E7" s="138">
        <v>400</v>
      </c>
      <c r="F7" s="138">
        <v>400</v>
      </c>
      <c r="G7" s="138">
        <v>400</v>
      </c>
      <c r="H7" s="35"/>
      <c r="I7" s="2"/>
      <c r="J7" s="2"/>
      <c r="K7" s="2"/>
      <c r="L7" s="2"/>
      <c r="M7" s="2"/>
      <c r="N7" s="2"/>
      <c r="O7" s="2"/>
      <c r="P7" s="2"/>
    </row>
    <row x14ac:dyDescent="0.25" r="8" customHeight="1" ht="17.25">
      <c r="A8" s="15" t="s">
        <v>4129</v>
      </c>
      <c r="B8" s="16" t="s">
        <v>4130</v>
      </c>
      <c r="C8" s="17">
        <v>400</v>
      </c>
      <c r="D8" s="35"/>
      <c r="E8" s="36"/>
      <c r="F8" s="36"/>
      <c r="G8" s="36"/>
      <c r="H8" s="35"/>
      <c r="I8" s="2"/>
      <c r="J8" s="2"/>
      <c r="K8" s="2"/>
      <c r="L8" s="2"/>
      <c r="M8" s="2"/>
      <c r="N8" s="2"/>
      <c r="O8" s="2"/>
      <c r="P8" s="2"/>
    </row>
    <row x14ac:dyDescent="0.25" r="9" customHeight="1" ht="17.25">
      <c r="A9" s="15" t="s">
        <v>4129</v>
      </c>
      <c r="B9" s="16" t="s">
        <v>4131</v>
      </c>
      <c r="C9" s="138">
        <v>410</v>
      </c>
      <c r="D9" s="35"/>
      <c r="E9" s="46"/>
      <c r="F9" s="46"/>
      <c r="G9" s="46"/>
      <c r="H9" s="35"/>
      <c r="I9" s="2"/>
      <c r="J9" s="2"/>
      <c r="K9" s="2"/>
      <c r="L9" s="2"/>
      <c r="M9" s="2"/>
      <c r="N9" s="2"/>
      <c r="O9" s="2"/>
      <c r="P9" s="2"/>
    </row>
    <row x14ac:dyDescent="0.25" r="10" customHeight="1" ht="17.25">
      <c r="A10" s="117" t="s">
        <v>4129</v>
      </c>
      <c r="B10" s="118" t="s">
        <v>4132</v>
      </c>
      <c r="C10" s="98"/>
      <c r="D10" s="35"/>
      <c r="E10" s="138">
        <v>400</v>
      </c>
      <c r="F10" s="138">
        <v>400</v>
      </c>
      <c r="G10" s="138">
        <v>800</v>
      </c>
      <c r="H10" s="35"/>
      <c r="I10" s="2"/>
      <c r="J10" s="2"/>
      <c r="K10" s="2"/>
      <c r="L10" s="2"/>
      <c r="M10" s="2"/>
      <c r="N10" s="2"/>
      <c r="O10" s="2"/>
      <c r="P10" s="2"/>
    </row>
    <row x14ac:dyDescent="0.25" r="11" customHeight="1" ht="17.25">
      <c r="A11" s="117" t="s">
        <v>4129</v>
      </c>
      <c r="B11" s="118" t="s">
        <v>4133</v>
      </c>
      <c r="C11" s="98"/>
      <c r="D11" s="35"/>
      <c r="E11" s="138">
        <v>100</v>
      </c>
      <c r="F11" s="138">
        <v>100</v>
      </c>
      <c r="G11" s="138">
        <v>200</v>
      </c>
      <c r="H11" s="19">
        <v>200</v>
      </c>
      <c r="I11" s="2"/>
      <c r="J11" s="2"/>
      <c r="K11" s="2"/>
      <c r="L11" s="2"/>
      <c r="M11" s="2"/>
      <c r="N11" s="2"/>
      <c r="O11" s="2"/>
      <c r="P11" s="2"/>
    </row>
    <row x14ac:dyDescent="0.25" r="12" customHeight="1" ht="17.25">
      <c r="A12" s="15" t="s">
        <v>501</v>
      </c>
      <c r="B12" s="16" t="s">
        <v>4134</v>
      </c>
      <c r="C12" s="138">
        <v>800</v>
      </c>
      <c r="D12" s="35"/>
      <c r="E12" s="46"/>
      <c r="F12" s="46"/>
      <c r="G12" s="46"/>
      <c r="H12" s="35"/>
      <c r="I12" s="2"/>
      <c r="J12" s="2"/>
      <c r="K12" s="2"/>
      <c r="L12" s="2"/>
      <c r="M12" s="2"/>
      <c r="N12" s="2"/>
      <c r="O12" s="2"/>
      <c r="P12" s="2"/>
    </row>
    <row x14ac:dyDescent="0.25" r="13" customHeight="1" ht="17.25">
      <c r="A13" s="15" t="s">
        <v>501</v>
      </c>
      <c r="B13" s="16" t="s">
        <v>4135</v>
      </c>
      <c r="C13" s="46"/>
      <c r="D13" s="35"/>
      <c r="E13" s="138">
        <v>300</v>
      </c>
      <c r="F13" s="138">
        <v>700</v>
      </c>
      <c r="G13" s="138">
        <v>1400</v>
      </c>
      <c r="H13" s="35"/>
      <c r="I13" s="2"/>
      <c r="J13" s="2"/>
      <c r="K13" s="2"/>
      <c r="L13" s="2"/>
      <c r="M13" s="2"/>
      <c r="N13" s="2"/>
      <c r="O13" s="2"/>
      <c r="P13" s="2"/>
    </row>
    <row x14ac:dyDescent="0.25" r="14" customHeight="1" ht="17.25">
      <c r="A14" s="117" t="s">
        <v>1590</v>
      </c>
      <c r="B14" s="118" t="s">
        <v>4136</v>
      </c>
      <c r="C14" s="138">
        <v>790</v>
      </c>
      <c r="D14" s="35"/>
      <c r="E14" s="138">
        <v>400</v>
      </c>
      <c r="F14" s="46"/>
      <c r="G14" s="46"/>
      <c r="H14" s="35"/>
      <c r="I14" s="2"/>
      <c r="J14" s="2"/>
      <c r="K14" s="2"/>
      <c r="L14" s="2"/>
      <c r="M14" s="2"/>
      <c r="N14" s="2"/>
      <c r="O14" s="2"/>
      <c r="P14" s="2"/>
    </row>
    <row x14ac:dyDescent="0.25" r="15" customHeight="1" ht="17.25">
      <c r="A15" s="117" t="s">
        <v>1604</v>
      </c>
      <c r="B15" s="118" t="s">
        <v>4137</v>
      </c>
      <c r="C15" s="98"/>
      <c r="D15" s="35"/>
      <c r="E15" s="138">
        <v>400</v>
      </c>
      <c r="F15" s="138">
        <v>400</v>
      </c>
      <c r="G15" s="46"/>
      <c r="H15" s="35"/>
      <c r="I15" s="2"/>
      <c r="J15" s="2"/>
      <c r="K15" s="2"/>
      <c r="L15" s="2"/>
      <c r="M15" s="2"/>
      <c r="N15" s="2"/>
      <c r="O15" s="2"/>
      <c r="P15" s="2"/>
    </row>
    <row x14ac:dyDescent="0.25" r="16" customHeight="1" ht="17.25">
      <c r="A16" s="117" t="s">
        <v>51</v>
      </c>
      <c r="B16" s="118" t="s">
        <v>4138</v>
      </c>
      <c r="C16" s="98"/>
      <c r="D16" s="35"/>
      <c r="E16" s="46"/>
      <c r="F16" s="138">
        <v>400</v>
      </c>
      <c r="G16" s="138">
        <v>200</v>
      </c>
      <c r="H16" s="19">
        <v>800</v>
      </c>
      <c r="I16" s="2"/>
      <c r="J16" s="2"/>
      <c r="K16" s="2"/>
      <c r="L16" s="2"/>
      <c r="M16" s="2"/>
      <c r="N16" s="2"/>
      <c r="O16" s="2"/>
      <c r="P16" s="2"/>
    </row>
    <row x14ac:dyDescent="0.25" r="17" customHeight="1" ht="17.25">
      <c r="A17" s="117" t="s">
        <v>209</v>
      </c>
      <c r="B17" s="118" t="s">
        <v>4139</v>
      </c>
      <c r="C17" s="98"/>
      <c r="D17" s="35"/>
      <c r="E17" s="138">
        <v>500</v>
      </c>
      <c r="F17" s="138">
        <v>800</v>
      </c>
      <c r="G17" s="138">
        <v>700</v>
      </c>
      <c r="H17" s="35"/>
      <c r="I17" s="2"/>
      <c r="J17" s="2"/>
      <c r="K17" s="2"/>
      <c r="L17" s="2"/>
      <c r="M17" s="2"/>
      <c r="N17" s="2"/>
      <c r="O17" s="2"/>
      <c r="P17" s="2"/>
    </row>
    <row x14ac:dyDescent="0.25" r="18" customHeight="1" ht="17.25">
      <c r="A18" s="117" t="s">
        <v>4140</v>
      </c>
      <c r="B18" s="118" t="s">
        <v>4141</v>
      </c>
      <c r="C18" s="98"/>
      <c r="D18" s="35"/>
      <c r="E18" s="138">
        <v>500</v>
      </c>
      <c r="F18" s="138">
        <v>200</v>
      </c>
      <c r="G18" s="138">
        <v>1300</v>
      </c>
      <c r="H18" s="35"/>
      <c r="I18" s="2"/>
      <c r="J18" s="2"/>
      <c r="K18" s="2"/>
      <c r="L18" s="2"/>
      <c r="M18" s="2"/>
      <c r="N18" s="2"/>
      <c r="O18" s="2"/>
      <c r="P18" s="2"/>
    </row>
    <row x14ac:dyDescent="0.25" r="19" customHeight="1" ht="17.25">
      <c r="A19" s="15" t="s">
        <v>4140</v>
      </c>
      <c r="B19" s="16" t="s">
        <v>4142</v>
      </c>
      <c r="C19" s="17">
        <v>800</v>
      </c>
      <c r="D19" s="36"/>
      <c r="E19" s="36"/>
      <c r="F19" s="36"/>
      <c r="G19" s="36"/>
      <c r="H19" s="36"/>
      <c r="I19" s="2"/>
      <c r="J19" s="2"/>
      <c r="K19" s="2"/>
      <c r="L19" s="2"/>
      <c r="M19" s="2"/>
      <c r="N19" s="2"/>
      <c r="O19" s="2"/>
      <c r="P19" s="2"/>
    </row>
    <row x14ac:dyDescent="0.25" r="20" customHeight="1" ht="17.25">
      <c r="A20" s="117" t="s">
        <v>4140</v>
      </c>
      <c r="B20" s="118" t="s">
        <v>4143</v>
      </c>
      <c r="C20" s="138">
        <v>200</v>
      </c>
      <c r="D20" s="46"/>
      <c r="E20" s="46"/>
      <c r="F20" s="46"/>
      <c r="G20" s="46"/>
      <c r="H20" s="46"/>
      <c r="I20" s="2"/>
      <c r="J20" s="2"/>
      <c r="K20" s="2"/>
      <c r="L20" s="2"/>
      <c r="M20" s="2"/>
      <c r="N20" s="2"/>
      <c r="O20" s="2"/>
      <c r="P20" s="2"/>
    </row>
    <row x14ac:dyDescent="0.25" r="21" customHeight="1" ht="17.25">
      <c r="A21" s="21" t="s">
        <v>4144</v>
      </c>
      <c r="B21" s="338"/>
      <c r="C21" s="23">
        <f>SUM(C5:C20)</f>
      </c>
      <c r="D21" s="23">
        <f>SUM(D5:D20)</f>
      </c>
      <c r="E21" s="23">
        <f>SUM(E5:E20)</f>
      </c>
      <c r="F21" s="23">
        <f>SUM(F5:F20)</f>
      </c>
      <c r="G21" s="23">
        <f>SUM(G5:G20)</f>
      </c>
      <c r="H21" s="23">
        <f>SUM(H5:H20)</f>
      </c>
      <c r="I21" s="2"/>
      <c r="J21" s="2"/>
      <c r="K21" s="2"/>
      <c r="L21" s="2"/>
      <c r="M21" s="2"/>
      <c r="N21" s="2"/>
      <c r="O21" s="2"/>
      <c r="P21" s="2"/>
    </row>
    <row x14ac:dyDescent="0.25" r="22" customHeight="1" ht="17.25">
      <c r="A22" s="33">
        <v>44594</v>
      </c>
      <c r="B22" s="34" t="s">
        <v>4145</v>
      </c>
      <c r="C22" s="19">
        <v>300</v>
      </c>
      <c r="D22" s="35"/>
      <c r="E22" s="19">
        <v>370</v>
      </c>
      <c r="F22" s="19">
        <v>370</v>
      </c>
      <c r="G22" s="19">
        <v>400</v>
      </c>
      <c r="H22" s="35"/>
      <c r="I22" s="2"/>
      <c r="J22" s="2"/>
      <c r="K22" s="2"/>
      <c r="L22" s="2"/>
      <c r="M22" s="2"/>
      <c r="N22" s="2"/>
      <c r="O22" s="2"/>
      <c r="P22" s="2"/>
    </row>
    <row x14ac:dyDescent="0.25" r="23" customHeight="1" ht="17.25">
      <c r="A23" s="15">
        <v>44622</v>
      </c>
      <c r="B23" s="16" t="s">
        <v>4146</v>
      </c>
      <c r="C23" s="18"/>
      <c r="D23" s="36"/>
      <c r="E23" s="17">
        <v>500</v>
      </c>
      <c r="F23" s="17">
        <v>100</v>
      </c>
      <c r="G23" s="17">
        <v>100</v>
      </c>
      <c r="H23" s="36"/>
      <c r="I23" s="2"/>
      <c r="J23" s="2"/>
      <c r="K23" s="2"/>
      <c r="L23" s="2"/>
      <c r="M23" s="2"/>
      <c r="N23" s="2"/>
      <c r="O23" s="2"/>
      <c r="P23" s="2"/>
    </row>
    <row x14ac:dyDescent="0.25" r="24" customHeight="1" ht="17.25">
      <c r="A24" s="15">
        <v>44622</v>
      </c>
      <c r="B24" s="16" t="s">
        <v>4147</v>
      </c>
      <c r="C24" s="17">
        <v>700</v>
      </c>
      <c r="D24" s="36"/>
      <c r="E24" s="18"/>
      <c r="F24" s="17">
        <v>20</v>
      </c>
      <c r="G24" s="18"/>
      <c r="H24" s="36"/>
      <c r="I24" s="2"/>
      <c r="J24" s="2"/>
      <c r="K24" s="2"/>
      <c r="L24" s="2"/>
      <c r="M24" s="2"/>
      <c r="N24" s="2"/>
      <c r="O24" s="2"/>
      <c r="P24" s="2"/>
    </row>
    <row x14ac:dyDescent="0.25" r="25" customHeight="1" ht="17.25">
      <c r="A25" s="15">
        <v>44683</v>
      </c>
      <c r="B25" s="16" t="s">
        <v>4148</v>
      </c>
      <c r="C25" s="18"/>
      <c r="D25" s="36"/>
      <c r="E25" s="17">
        <v>130</v>
      </c>
      <c r="F25" s="17">
        <v>510</v>
      </c>
      <c r="G25" s="18"/>
      <c r="H25" s="36"/>
      <c r="I25" s="2"/>
      <c r="J25" s="2"/>
      <c r="K25" s="2"/>
      <c r="L25" s="2"/>
      <c r="M25" s="2"/>
      <c r="N25" s="2"/>
      <c r="O25" s="2"/>
      <c r="P25" s="2"/>
    </row>
    <row x14ac:dyDescent="0.25" r="26" customHeight="1" ht="17.25">
      <c r="A26" s="33">
        <v>44683</v>
      </c>
      <c r="B26" s="34" t="s">
        <v>4149</v>
      </c>
      <c r="C26" s="18"/>
      <c r="D26" s="36"/>
      <c r="E26" s="19">
        <v>300</v>
      </c>
      <c r="F26" s="19">
        <v>30</v>
      </c>
      <c r="G26" s="18"/>
      <c r="H26" s="36"/>
      <c r="I26" s="2"/>
      <c r="J26" s="2"/>
      <c r="K26" s="2"/>
      <c r="L26" s="2"/>
      <c r="M26" s="2"/>
      <c r="N26" s="2"/>
      <c r="O26" s="2"/>
      <c r="P26" s="2"/>
    </row>
    <row x14ac:dyDescent="0.25" r="27" customHeight="1" ht="17.25">
      <c r="A27" s="33">
        <v>44806</v>
      </c>
      <c r="B27" s="34" t="s">
        <v>4150</v>
      </c>
      <c r="C27" s="18"/>
      <c r="D27" s="36"/>
      <c r="E27" s="20"/>
      <c r="F27" s="19">
        <v>270</v>
      </c>
      <c r="G27" s="18"/>
      <c r="H27" s="36"/>
      <c r="I27" s="2"/>
      <c r="J27" s="2"/>
      <c r="K27" s="2"/>
      <c r="L27" s="2"/>
      <c r="M27" s="2"/>
      <c r="N27" s="2"/>
      <c r="O27" s="2"/>
      <c r="P27" s="2"/>
    </row>
    <row x14ac:dyDescent="0.25" r="28" customHeight="1" ht="17.25">
      <c r="A28" s="15">
        <v>44806</v>
      </c>
      <c r="B28" s="16" t="s">
        <v>4150</v>
      </c>
      <c r="C28" s="17">
        <v>500</v>
      </c>
      <c r="D28" s="36"/>
      <c r="E28" s="36"/>
      <c r="F28" s="36"/>
      <c r="G28" s="17">
        <v>500</v>
      </c>
      <c r="H28" s="36"/>
      <c r="I28" s="2"/>
      <c r="J28" s="2"/>
      <c r="K28" s="2"/>
      <c r="L28" s="2"/>
      <c r="M28" s="2"/>
      <c r="N28" s="2"/>
      <c r="O28" s="2"/>
      <c r="P28" s="2"/>
    </row>
    <row x14ac:dyDescent="0.25" r="29" customHeight="1" ht="17.25">
      <c r="A29" s="15" t="s">
        <v>54</v>
      </c>
      <c r="B29" s="16" t="s">
        <v>4151</v>
      </c>
      <c r="C29" s="17">
        <v>800</v>
      </c>
      <c r="D29" s="36"/>
      <c r="E29" s="36"/>
      <c r="F29" s="36"/>
      <c r="G29" s="36"/>
      <c r="H29" s="36"/>
      <c r="I29" s="2"/>
      <c r="J29" s="2"/>
      <c r="K29" s="2"/>
      <c r="L29" s="2"/>
      <c r="M29" s="2"/>
      <c r="N29" s="2"/>
      <c r="O29" s="2"/>
      <c r="P29" s="2"/>
    </row>
    <row x14ac:dyDescent="0.25" r="30" customHeight="1" ht="17.25">
      <c r="A30" s="15" t="s">
        <v>54</v>
      </c>
      <c r="B30" s="16" t="s">
        <v>4152</v>
      </c>
      <c r="C30" s="36"/>
      <c r="D30" s="36"/>
      <c r="E30" s="17">
        <v>425</v>
      </c>
      <c r="F30" s="17">
        <v>70</v>
      </c>
      <c r="G30" s="17">
        <v>500</v>
      </c>
      <c r="H30" s="36"/>
      <c r="I30" s="2"/>
      <c r="J30" s="2"/>
      <c r="K30" s="2"/>
      <c r="L30" s="2"/>
      <c r="M30" s="2"/>
      <c r="N30" s="2"/>
      <c r="O30" s="2"/>
      <c r="P30" s="2"/>
    </row>
    <row x14ac:dyDescent="0.25" r="31" customHeight="1" ht="17.25">
      <c r="A31" s="15" t="s">
        <v>3040</v>
      </c>
      <c r="B31" s="16" t="s">
        <v>4153</v>
      </c>
      <c r="C31" s="17">
        <v>200</v>
      </c>
      <c r="D31" s="36"/>
      <c r="E31" s="17">
        <v>75</v>
      </c>
      <c r="F31" s="17">
        <v>330</v>
      </c>
      <c r="G31" s="17">
        <v>300</v>
      </c>
      <c r="H31" s="36"/>
      <c r="I31" s="2"/>
      <c r="J31" s="2"/>
      <c r="K31" s="2"/>
      <c r="L31" s="2"/>
      <c r="M31" s="2"/>
      <c r="N31" s="2"/>
      <c r="O31" s="2"/>
      <c r="P31" s="2"/>
    </row>
    <row x14ac:dyDescent="0.25" r="32" customHeight="1" ht="17.25">
      <c r="A32" s="15" t="s">
        <v>4154</v>
      </c>
      <c r="B32" s="16" t="s">
        <v>4155</v>
      </c>
      <c r="C32" s="36"/>
      <c r="D32" s="36"/>
      <c r="E32" s="36"/>
      <c r="F32" s="17">
        <v>300</v>
      </c>
      <c r="G32" s="36"/>
      <c r="H32" s="36"/>
      <c r="I32" s="2"/>
      <c r="J32" s="2"/>
      <c r="K32" s="2"/>
      <c r="L32" s="2"/>
      <c r="M32" s="2"/>
      <c r="N32" s="2"/>
      <c r="O32" s="2"/>
      <c r="P32" s="2"/>
    </row>
    <row x14ac:dyDescent="0.25" r="33" customHeight="1" ht="17.25">
      <c r="A33" s="15" t="s">
        <v>4156</v>
      </c>
      <c r="B33" s="16" t="s">
        <v>4157</v>
      </c>
      <c r="C33" s="17">
        <v>700</v>
      </c>
      <c r="D33" s="36"/>
      <c r="E33" s="36"/>
      <c r="F33" s="36"/>
      <c r="G33" s="36"/>
      <c r="H33" s="36"/>
      <c r="I33" s="2"/>
      <c r="J33" s="2"/>
      <c r="K33" s="2"/>
      <c r="L33" s="2"/>
      <c r="M33" s="2"/>
      <c r="N33" s="2"/>
      <c r="O33" s="2"/>
      <c r="P33" s="2"/>
    </row>
    <row x14ac:dyDescent="0.25" r="34" customHeight="1" ht="17.25">
      <c r="A34" s="15" t="s">
        <v>4156</v>
      </c>
      <c r="B34" s="16" t="s">
        <v>4158</v>
      </c>
      <c r="C34" s="36"/>
      <c r="D34" s="36"/>
      <c r="E34" s="17">
        <v>500</v>
      </c>
      <c r="F34" s="17">
        <v>70</v>
      </c>
      <c r="G34" s="17">
        <v>200</v>
      </c>
      <c r="H34" s="36"/>
      <c r="I34" s="2"/>
      <c r="J34" s="2"/>
      <c r="K34" s="2"/>
      <c r="L34" s="2"/>
      <c r="M34" s="2"/>
      <c r="N34" s="2"/>
      <c r="O34" s="2"/>
      <c r="P34" s="2"/>
    </row>
    <row x14ac:dyDescent="0.25" r="35" customHeight="1" ht="17.25">
      <c r="A35" s="15" t="s">
        <v>1713</v>
      </c>
      <c r="B35" s="16" t="s">
        <v>4159</v>
      </c>
      <c r="C35" s="17">
        <v>800</v>
      </c>
      <c r="D35" s="36"/>
      <c r="E35" s="36"/>
      <c r="F35" s="36"/>
      <c r="G35" s="36"/>
      <c r="H35" s="36"/>
      <c r="I35" s="2"/>
      <c r="J35" s="2"/>
      <c r="K35" s="2"/>
      <c r="L35" s="2"/>
      <c r="M35" s="2"/>
      <c r="N35" s="2"/>
      <c r="O35" s="2"/>
      <c r="P35" s="2"/>
    </row>
    <row x14ac:dyDescent="0.25" r="36" customHeight="1" ht="17.25">
      <c r="A36" s="33" t="s">
        <v>3234</v>
      </c>
      <c r="B36" s="34" t="s">
        <v>4160</v>
      </c>
      <c r="C36" s="19">
        <v>300</v>
      </c>
      <c r="D36" s="36"/>
      <c r="E36" s="99">
        <v>500</v>
      </c>
      <c r="F36" s="19">
        <v>100</v>
      </c>
      <c r="G36" s="19">
        <v>230</v>
      </c>
      <c r="H36" s="36"/>
      <c r="I36" s="2"/>
      <c r="J36" s="2"/>
      <c r="K36" s="2"/>
      <c r="L36" s="2"/>
      <c r="M36" s="2"/>
      <c r="N36" s="2"/>
      <c r="O36" s="2"/>
      <c r="P36" s="2"/>
    </row>
    <row x14ac:dyDescent="0.25" r="37" customHeight="1" ht="17.25">
      <c r="A37" s="15" t="s">
        <v>503</v>
      </c>
      <c r="B37" s="16" t="s">
        <v>4161</v>
      </c>
      <c r="C37" s="19">
        <v>200</v>
      </c>
      <c r="D37" s="36"/>
      <c r="E37" s="20"/>
      <c r="F37" s="19">
        <v>180</v>
      </c>
      <c r="G37" s="19">
        <v>760</v>
      </c>
      <c r="H37" s="36"/>
      <c r="I37" s="2"/>
      <c r="J37" s="2"/>
      <c r="K37" s="2"/>
      <c r="L37" s="2"/>
      <c r="M37" s="2"/>
      <c r="N37" s="2"/>
      <c r="O37" s="2"/>
      <c r="P37" s="2"/>
    </row>
    <row x14ac:dyDescent="0.25" r="38" customHeight="1" ht="17.25">
      <c r="A38" s="15" t="s">
        <v>4162</v>
      </c>
      <c r="B38" s="16" t="s">
        <v>4163</v>
      </c>
      <c r="C38" s="36"/>
      <c r="D38" s="36"/>
      <c r="E38" s="36"/>
      <c r="F38" s="17">
        <v>350</v>
      </c>
      <c r="G38" s="17">
        <v>810</v>
      </c>
      <c r="H38" s="36"/>
      <c r="I38" s="2"/>
      <c r="J38" s="2"/>
      <c r="K38" s="2"/>
      <c r="L38" s="2"/>
      <c r="M38" s="2"/>
      <c r="N38" s="2"/>
      <c r="O38" s="2"/>
      <c r="P38" s="2"/>
    </row>
    <row x14ac:dyDescent="0.25" r="39" customHeight="1" ht="17.25">
      <c r="A39" s="21" t="s">
        <v>4164</v>
      </c>
      <c r="B39" s="338"/>
      <c r="C39" s="23">
        <f>SUM(C21:C38)</f>
      </c>
      <c r="D39" s="23">
        <f>SUM(D21:D38)</f>
      </c>
      <c r="E39" s="23">
        <f>SUM(E21:E38)</f>
      </c>
      <c r="F39" s="23">
        <f>SUM(F21:F38)</f>
      </c>
      <c r="G39" s="23">
        <f>SUM(G21:G38)</f>
      </c>
      <c r="H39" s="23">
        <f>SUM(H21:H38)</f>
      </c>
      <c r="I39" s="2"/>
      <c r="J39" s="2"/>
      <c r="K39" s="2"/>
      <c r="L39" s="2"/>
      <c r="M39" s="2"/>
      <c r="N39" s="2"/>
      <c r="O39" s="2"/>
      <c r="P39" s="2"/>
    </row>
    <row x14ac:dyDescent="0.25" r="40" customHeight="1" ht="17.25">
      <c r="A40" s="15">
        <v>44564</v>
      </c>
      <c r="B40" s="16" t="s">
        <v>4165</v>
      </c>
      <c r="C40" s="26">
        <v>300</v>
      </c>
      <c r="D40" s="36"/>
      <c r="E40" s="26">
        <v>500</v>
      </c>
      <c r="F40" s="26">
        <v>230</v>
      </c>
      <c r="G40" s="26">
        <v>225</v>
      </c>
      <c r="H40" s="36"/>
      <c r="I40" s="2"/>
      <c r="J40" s="2"/>
      <c r="K40" s="2"/>
      <c r="L40" s="2"/>
      <c r="M40" s="2"/>
      <c r="N40" s="2"/>
      <c r="O40" s="2"/>
      <c r="P40" s="2"/>
    </row>
    <row x14ac:dyDescent="0.25" r="41" customHeight="1" ht="17.25">
      <c r="A41" s="21" t="s">
        <v>4166</v>
      </c>
      <c r="B41" s="338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"/>
      <c r="J41" s="2"/>
      <c r="K41" s="2"/>
      <c r="L41" s="2"/>
      <c r="M41" s="2"/>
      <c r="N41" s="2"/>
      <c r="O41" s="2"/>
      <c r="P41" s="2"/>
    </row>
    <row x14ac:dyDescent="0.25" r="42" customHeight="1" ht="17.25">
      <c r="A42" s="15" t="s">
        <v>4167</v>
      </c>
      <c r="B42" s="16" t="s">
        <v>14</v>
      </c>
      <c r="C42" s="18"/>
      <c r="D42" s="36"/>
      <c r="E42" s="36"/>
      <c r="F42" s="17">
        <v>-9</v>
      </c>
      <c r="G42" s="36"/>
      <c r="H42" s="17">
        <v>-6</v>
      </c>
      <c r="I42" s="2"/>
      <c r="J42" s="2"/>
      <c r="K42" s="2"/>
      <c r="L42" s="2"/>
      <c r="M42" s="2"/>
      <c r="N42" s="2"/>
      <c r="O42" s="2"/>
      <c r="P42" s="2"/>
    </row>
    <row x14ac:dyDescent="0.25" r="43" customHeight="1" ht="17.25">
      <c r="A43" s="15" t="s">
        <v>4168</v>
      </c>
      <c r="B43" s="16" t="s">
        <v>14</v>
      </c>
      <c r="C43" s="17">
        <v>-18</v>
      </c>
      <c r="D43" s="36"/>
      <c r="E43" s="17">
        <v>-197</v>
      </c>
      <c r="F43" s="17">
        <v>-76</v>
      </c>
      <c r="G43" s="36"/>
      <c r="H43" s="17">
        <v>-24</v>
      </c>
      <c r="I43" s="2"/>
      <c r="J43" s="2"/>
      <c r="K43" s="2"/>
      <c r="L43" s="2"/>
      <c r="M43" s="2"/>
      <c r="N43" s="2"/>
      <c r="O43" s="2"/>
      <c r="P43" s="2"/>
    </row>
    <row x14ac:dyDescent="0.25" r="44" customHeight="1" ht="17.25">
      <c r="A44" s="15" t="s">
        <v>4168</v>
      </c>
      <c r="B44" s="16" t="s">
        <v>14</v>
      </c>
      <c r="C44" s="17">
        <v>-109</v>
      </c>
      <c r="D44" s="36"/>
      <c r="E44" s="17">
        <v>-197</v>
      </c>
      <c r="F44" s="17">
        <v>-179</v>
      </c>
      <c r="G44" s="17">
        <v>-233</v>
      </c>
      <c r="H44" s="17">
        <v>-19</v>
      </c>
      <c r="I44" s="2"/>
      <c r="J44" s="2"/>
      <c r="K44" s="2"/>
      <c r="L44" s="2"/>
      <c r="M44" s="2"/>
      <c r="N44" s="2"/>
      <c r="O44" s="2"/>
      <c r="P44" s="2"/>
    </row>
    <row x14ac:dyDescent="0.25" r="45" customHeight="1" ht="17.25">
      <c r="A45" s="15" t="s">
        <v>4168</v>
      </c>
      <c r="B45" s="16" t="s">
        <v>14</v>
      </c>
      <c r="C45" s="17">
        <v>-47</v>
      </c>
      <c r="D45" s="36"/>
      <c r="E45" s="17">
        <v>-139</v>
      </c>
      <c r="F45" s="17">
        <v>-50</v>
      </c>
      <c r="G45" s="17">
        <v>-113</v>
      </c>
      <c r="H45" s="36"/>
      <c r="I45" s="2"/>
      <c r="J45" s="2"/>
      <c r="K45" s="2"/>
      <c r="L45" s="2"/>
      <c r="M45" s="2"/>
      <c r="N45" s="2"/>
      <c r="O45" s="2"/>
      <c r="P45" s="2"/>
    </row>
    <row x14ac:dyDescent="0.25" r="46" customHeight="1" ht="17.25">
      <c r="A46" s="33" t="s">
        <v>4169</v>
      </c>
      <c r="B46" s="34" t="s">
        <v>14</v>
      </c>
      <c r="C46" s="17">
        <v>-124</v>
      </c>
      <c r="D46" s="36"/>
      <c r="E46" s="19">
        <v>-153</v>
      </c>
      <c r="F46" s="17">
        <v>-119</v>
      </c>
      <c r="G46" s="17">
        <v>-166</v>
      </c>
      <c r="H46" s="17">
        <v>-8</v>
      </c>
      <c r="I46" s="2"/>
      <c r="J46" s="2"/>
      <c r="K46" s="2"/>
      <c r="L46" s="2"/>
      <c r="M46" s="2"/>
      <c r="N46" s="2"/>
      <c r="O46" s="2"/>
      <c r="P46" s="2"/>
    </row>
    <row x14ac:dyDescent="0.25" r="47" customHeight="1" ht="17.25">
      <c r="A47" s="33" t="s">
        <v>4169</v>
      </c>
      <c r="B47" s="34" t="s">
        <v>14</v>
      </c>
      <c r="C47" s="17">
        <v>-316</v>
      </c>
      <c r="D47" s="17">
        <v>-3</v>
      </c>
      <c r="E47" s="19">
        <v>-192</v>
      </c>
      <c r="F47" s="17">
        <v>-78</v>
      </c>
      <c r="G47" s="17">
        <v>-326</v>
      </c>
      <c r="H47" s="17">
        <v>-30</v>
      </c>
      <c r="I47" s="2"/>
      <c r="J47" s="2"/>
      <c r="K47" s="2"/>
      <c r="L47" s="2"/>
      <c r="M47" s="2"/>
      <c r="N47" s="2"/>
      <c r="O47" s="2"/>
      <c r="P47" s="2"/>
    </row>
    <row x14ac:dyDescent="0.25" r="48" customHeight="1" ht="17.25">
      <c r="A48" s="21" t="s">
        <v>4170</v>
      </c>
      <c r="B48" s="338"/>
      <c r="C48" s="23">
        <f>SUM(C41:C47)</f>
      </c>
      <c r="D48" s="23">
        <f>SUM(D41:D47)</f>
      </c>
      <c r="E48" s="23">
        <f>SUM(E41:E47)</f>
      </c>
      <c r="F48" s="23">
        <f>SUM(F41:F47)</f>
      </c>
      <c r="G48" s="23">
        <f>SUM(G41:G47)</f>
      </c>
      <c r="H48" s="23">
        <f>SUM(H41:H47)</f>
      </c>
      <c r="I48" s="2"/>
      <c r="J48" s="2"/>
      <c r="K48" s="2"/>
      <c r="L48" s="2"/>
      <c r="M48" s="2"/>
      <c r="N48" s="2"/>
      <c r="O48" s="2"/>
      <c r="P48" s="2"/>
    </row>
    <row x14ac:dyDescent="0.25" r="49" customHeight="1" ht="17.25">
      <c r="A49" s="33">
        <v>44809</v>
      </c>
      <c r="B49" s="34" t="s">
        <v>14</v>
      </c>
      <c r="C49" s="17">
        <v>-164</v>
      </c>
      <c r="D49" s="17">
        <v>-2</v>
      </c>
      <c r="E49" s="17">
        <v>-64</v>
      </c>
      <c r="F49" s="17">
        <v>-58</v>
      </c>
      <c r="G49" s="17">
        <v>-211</v>
      </c>
      <c r="H49" s="17">
        <v>-29</v>
      </c>
      <c r="I49" s="2"/>
      <c r="J49" s="2"/>
      <c r="K49" s="2"/>
      <c r="L49" s="2"/>
      <c r="M49" s="2"/>
      <c r="N49" s="2"/>
      <c r="O49" s="2"/>
      <c r="P49" s="2"/>
    </row>
    <row x14ac:dyDescent="0.25" r="50" customHeight="1" ht="17.25">
      <c r="A50" s="225">
        <v>44809</v>
      </c>
      <c r="B50" s="226" t="s">
        <v>4171</v>
      </c>
      <c r="C50" s="224">
        <v>-2</v>
      </c>
      <c r="D50" s="665"/>
      <c r="E50" s="224">
        <v>-20</v>
      </c>
      <c r="F50" s="224">
        <v>-8</v>
      </c>
      <c r="G50" s="224">
        <v>-33</v>
      </c>
      <c r="H50" s="665"/>
      <c r="I50" s="2"/>
      <c r="J50" s="2"/>
      <c r="K50" s="2"/>
      <c r="L50" s="2"/>
      <c r="M50" s="2"/>
      <c r="N50" s="2"/>
      <c r="O50" s="2"/>
      <c r="P50" s="2"/>
    </row>
    <row x14ac:dyDescent="0.25" r="51" customHeight="1" ht="17.25">
      <c r="A51" s="33">
        <v>44839</v>
      </c>
      <c r="B51" s="34" t="s">
        <v>14</v>
      </c>
      <c r="C51" s="17">
        <v>-199</v>
      </c>
      <c r="D51" s="36"/>
      <c r="E51" s="17">
        <v>-175</v>
      </c>
      <c r="F51" s="17">
        <v>-100</v>
      </c>
      <c r="G51" s="17">
        <v>-107</v>
      </c>
      <c r="H51" s="17">
        <v>-14</v>
      </c>
      <c r="I51" s="2"/>
      <c r="J51" s="2"/>
      <c r="K51" s="2"/>
      <c r="L51" s="2"/>
      <c r="M51" s="2"/>
      <c r="N51" s="2"/>
      <c r="O51" s="2"/>
      <c r="P51" s="2"/>
    </row>
    <row x14ac:dyDescent="0.25" r="52" customHeight="1" ht="17.25">
      <c r="A52" s="225">
        <v>44839</v>
      </c>
      <c r="B52" s="226" t="s">
        <v>4171</v>
      </c>
      <c r="C52" s="227"/>
      <c r="D52" s="227"/>
      <c r="E52" s="224">
        <v>-4</v>
      </c>
      <c r="F52" s="224">
        <v>-2</v>
      </c>
      <c r="G52" s="227"/>
      <c r="H52" s="227"/>
      <c r="I52" s="2"/>
      <c r="J52" s="2"/>
      <c r="K52" s="2"/>
      <c r="L52" s="2"/>
      <c r="M52" s="2"/>
      <c r="N52" s="2"/>
      <c r="O52" s="2"/>
      <c r="P52" s="2"/>
    </row>
    <row x14ac:dyDescent="0.25" r="53" customHeight="1" ht="17.25">
      <c r="A53" s="33">
        <v>44870</v>
      </c>
      <c r="B53" s="34" t="s">
        <v>14</v>
      </c>
      <c r="C53" s="17">
        <v>-65</v>
      </c>
      <c r="D53" s="36"/>
      <c r="E53" s="17">
        <v>-177</v>
      </c>
      <c r="F53" s="17">
        <v>-91</v>
      </c>
      <c r="G53" s="17">
        <v>-66</v>
      </c>
      <c r="H53" s="17">
        <v>-34</v>
      </c>
      <c r="I53" s="2"/>
      <c r="J53" s="2"/>
      <c r="K53" s="2"/>
      <c r="L53" s="2"/>
      <c r="M53" s="2"/>
      <c r="N53" s="2"/>
      <c r="O53" s="2"/>
      <c r="P53" s="2"/>
    </row>
    <row x14ac:dyDescent="0.25" r="54" customHeight="1" ht="17.25">
      <c r="A54" s="33">
        <v>44900</v>
      </c>
      <c r="B54" s="34" t="s">
        <v>14</v>
      </c>
      <c r="C54" s="17">
        <v>-100</v>
      </c>
      <c r="D54" s="36"/>
      <c r="E54" s="17">
        <v>-152</v>
      </c>
      <c r="F54" s="17">
        <v>-175</v>
      </c>
      <c r="G54" s="17">
        <v>-171</v>
      </c>
      <c r="H54" s="17">
        <v>-1</v>
      </c>
      <c r="I54" s="2"/>
      <c r="J54" s="2"/>
      <c r="K54" s="2"/>
      <c r="L54" s="2"/>
      <c r="M54" s="2"/>
      <c r="N54" s="2"/>
      <c r="O54" s="2"/>
      <c r="P54" s="2"/>
    </row>
    <row x14ac:dyDescent="0.25" r="55" customHeight="1" ht="17.25">
      <c r="A55" s="225">
        <v>44900</v>
      </c>
      <c r="B55" s="226" t="s">
        <v>4171</v>
      </c>
      <c r="C55" s="224">
        <v>-1</v>
      </c>
      <c r="D55" s="665"/>
      <c r="E55" s="665"/>
      <c r="F55" s="224">
        <v>-9</v>
      </c>
      <c r="G55" s="224">
        <v>-5</v>
      </c>
      <c r="H55" s="665"/>
      <c r="I55" s="2"/>
      <c r="J55" s="2"/>
      <c r="K55" s="2"/>
      <c r="L55" s="2"/>
      <c r="M55" s="2"/>
      <c r="N55" s="2"/>
      <c r="O55" s="2"/>
      <c r="P55" s="2"/>
    </row>
    <row x14ac:dyDescent="0.25" r="56" customHeight="1" ht="17.25">
      <c r="A56" s="33" t="s">
        <v>4172</v>
      </c>
      <c r="B56" s="34" t="s">
        <v>14</v>
      </c>
      <c r="C56" s="17">
        <v>-91</v>
      </c>
      <c r="D56" s="36"/>
      <c r="E56" s="19">
        <v>-179</v>
      </c>
      <c r="F56" s="17">
        <v>-105</v>
      </c>
      <c r="G56" s="17">
        <v>-169</v>
      </c>
      <c r="H56" s="17">
        <v>-1</v>
      </c>
      <c r="I56" s="2"/>
      <c r="J56" s="2"/>
      <c r="K56" s="2"/>
      <c r="L56" s="2"/>
      <c r="M56" s="2"/>
      <c r="N56" s="2"/>
      <c r="O56" s="2"/>
      <c r="P56" s="2"/>
    </row>
    <row x14ac:dyDescent="0.25" r="57" customHeight="1" ht="17.25">
      <c r="A57" s="33" t="s">
        <v>4172</v>
      </c>
      <c r="B57" s="34" t="s">
        <v>14</v>
      </c>
      <c r="C57" s="17">
        <v>-88</v>
      </c>
      <c r="D57" s="36"/>
      <c r="E57" s="19">
        <v>-155</v>
      </c>
      <c r="F57" s="17">
        <v>-99</v>
      </c>
      <c r="G57" s="17">
        <v>-119</v>
      </c>
      <c r="H57" s="17">
        <v>-12</v>
      </c>
      <c r="I57" s="2"/>
      <c r="J57" s="2"/>
      <c r="K57" s="2"/>
      <c r="L57" s="2"/>
      <c r="M57" s="2"/>
      <c r="N57" s="2"/>
      <c r="O57" s="2"/>
      <c r="P57" s="2"/>
    </row>
    <row x14ac:dyDescent="0.25" r="58" customHeight="1" ht="17.25">
      <c r="A58" s="225" t="s">
        <v>4172</v>
      </c>
      <c r="B58" s="226" t="s">
        <v>4171</v>
      </c>
      <c r="C58" s="227"/>
      <c r="D58" s="227"/>
      <c r="E58" s="497"/>
      <c r="F58" s="224">
        <v>-2</v>
      </c>
      <c r="G58" s="224">
        <v>-10</v>
      </c>
      <c r="H58" s="227"/>
      <c r="I58" s="2"/>
      <c r="J58" s="2"/>
      <c r="K58" s="2"/>
      <c r="L58" s="2"/>
      <c r="M58" s="2"/>
      <c r="N58" s="2"/>
      <c r="O58" s="2"/>
      <c r="P58" s="2"/>
    </row>
    <row x14ac:dyDescent="0.25" r="59" customHeight="1" ht="17.25">
      <c r="A59" s="33" t="s">
        <v>4172</v>
      </c>
      <c r="B59" s="34" t="s">
        <v>14</v>
      </c>
      <c r="C59" s="111"/>
      <c r="D59" s="111"/>
      <c r="E59" s="120"/>
      <c r="F59" s="111"/>
      <c r="G59" s="207">
        <v>-230</v>
      </c>
      <c r="H59" s="111"/>
      <c r="I59" s="2"/>
      <c r="J59" s="2"/>
      <c r="K59" s="2"/>
      <c r="L59" s="2"/>
      <c r="M59" s="2"/>
      <c r="N59" s="2"/>
      <c r="O59" s="2"/>
      <c r="P59" s="2"/>
    </row>
    <row x14ac:dyDescent="0.25" r="60" customHeight="1" ht="17.25">
      <c r="A60" s="225" t="s">
        <v>4172</v>
      </c>
      <c r="B60" s="226" t="s">
        <v>4171</v>
      </c>
      <c r="C60" s="227"/>
      <c r="D60" s="227"/>
      <c r="E60" s="96">
        <v>-1</v>
      </c>
      <c r="F60" s="227"/>
      <c r="G60" s="224">
        <v>-20</v>
      </c>
      <c r="H60" s="227"/>
      <c r="I60" s="2"/>
      <c r="J60" s="2"/>
      <c r="K60" s="2"/>
      <c r="L60" s="2"/>
      <c r="M60" s="2"/>
      <c r="N60" s="2"/>
      <c r="O60" s="2"/>
      <c r="P60" s="2"/>
    </row>
    <row x14ac:dyDescent="0.25" r="61" customHeight="1" ht="17.25">
      <c r="A61" s="33" t="s">
        <v>4173</v>
      </c>
      <c r="B61" s="34" t="s">
        <v>14</v>
      </c>
      <c r="C61" s="17">
        <v>-39</v>
      </c>
      <c r="D61" s="36"/>
      <c r="E61" s="19">
        <v>-179</v>
      </c>
      <c r="F61" s="17">
        <v>-200</v>
      </c>
      <c r="G61" s="17">
        <v>-241</v>
      </c>
      <c r="H61" s="36"/>
      <c r="I61" s="2"/>
      <c r="J61" s="2"/>
      <c r="K61" s="2"/>
      <c r="L61" s="2"/>
      <c r="M61" s="2"/>
      <c r="N61" s="2"/>
      <c r="O61" s="2"/>
      <c r="P61" s="2"/>
    </row>
    <row x14ac:dyDescent="0.25" r="62" customHeight="1" ht="17.25">
      <c r="A62" s="54" t="s">
        <v>4173</v>
      </c>
      <c r="B62" s="55" t="s">
        <v>1788</v>
      </c>
      <c r="C62" s="18"/>
      <c r="D62" s="103">
        <v>5</v>
      </c>
      <c r="E62" s="36"/>
      <c r="F62" s="36"/>
      <c r="G62" s="36"/>
      <c r="H62" s="36"/>
      <c r="I62" s="2"/>
      <c r="J62" s="2"/>
      <c r="K62" s="2"/>
      <c r="L62" s="2"/>
      <c r="M62" s="2"/>
      <c r="N62" s="2"/>
      <c r="O62" s="2"/>
      <c r="P62" s="2"/>
    </row>
    <row x14ac:dyDescent="0.25" r="63" customHeight="1" ht="17.25">
      <c r="A63" s="33" t="s">
        <v>488</v>
      </c>
      <c r="B63" s="34" t="s">
        <v>14</v>
      </c>
      <c r="C63" s="17">
        <v>-712</v>
      </c>
      <c r="D63" s="36"/>
      <c r="E63" s="17">
        <v>-104</v>
      </c>
      <c r="F63" s="17">
        <v>-62</v>
      </c>
      <c r="G63" s="17">
        <v>-62</v>
      </c>
      <c r="H63" s="17">
        <v>-27</v>
      </c>
      <c r="I63" s="2"/>
      <c r="J63" s="2"/>
      <c r="K63" s="2"/>
      <c r="L63" s="2"/>
      <c r="M63" s="2"/>
      <c r="N63" s="2"/>
      <c r="O63" s="2"/>
      <c r="P63" s="2"/>
    </row>
    <row x14ac:dyDescent="0.25" r="64" customHeight="1" ht="17.25">
      <c r="A64" s="225" t="s">
        <v>488</v>
      </c>
      <c r="B64" s="226" t="s">
        <v>4171</v>
      </c>
      <c r="C64" s="227"/>
      <c r="D64" s="227"/>
      <c r="E64" s="96">
        <v>-4</v>
      </c>
      <c r="F64" s="227"/>
      <c r="G64" s="224">
        <v>-12</v>
      </c>
      <c r="H64" s="227"/>
      <c r="I64" s="2"/>
      <c r="J64" s="2"/>
      <c r="K64" s="2"/>
      <c r="L64" s="2"/>
      <c r="M64" s="2"/>
      <c r="N64" s="2"/>
      <c r="O64" s="2"/>
      <c r="P64" s="2"/>
    </row>
    <row x14ac:dyDescent="0.25" r="65" customHeight="1" ht="17.25">
      <c r="A65" s="33" t="s">
        <v>488</v>
      </c>
      <c r="B65" s="34" t="s">
        <v>14</v>
      </c>
      <c r="C65" s="17">
        <v>-455</v>
      </c>
      <c r="D65" s="36"/>
      <c r="E65" s="19">
        <v>-143</v>
      </c>
      <c r="F65" s="17">
        <v>-143</v>
      </c>
      <c r="G65" s="17">
        <v>-50</v>
      </c>
      <c r="H65" s="17">
        <v>-4</v>
      </c>
      <c r="I65" s="2"/>
      <c r="J65" s="2"/>
      <c r="K65" s="2"/>
      <c r="L65" s="2"/>
      <c r="M65" s="2"/>
      <c r="N65" s="2"/>
      <c r="O65" s="2"/>
      <c r="P65" s="2"/>
    </row>
    <row x14ac:dyDescent="0.25" r="66" customHeight="1" ht="17.25">
      <c r="A66" s="225" t="s">
        <v>488</v>
      </c>
      <c r="B66" s="226" t="s">
        <v>4171</v>
      </c>
      <c r="C66" s="675"/>
      <c r="D66" s="227"/>
      <c r="E66" s="96">
        <v>-2</v>
      </c>
      <c r="F66" s="224">
        <v>-6</v>
      </c>
      <c r="G66" s="224">
        <v>-13</v>
      </c>
      <c r="H66" s="227"/>
      <c r="I66" s="2"/>
      <c r="J66" s="2"/>
      <c r="K66" s="2"/>
      <c r="L66" s="2"/>
      <c r="M66" s="2"/>
      <c r="N66" s="2"/>
      <c r="O66" s="2"/>
      <c r="P66" s="2"/>
    </row>
    <row x14ac:dyDescent="0.25" r="67" customHeight="1" ht="17.25">
      <c r="A67" s="15" t="s">
        <v>489</v>
      </c>
      <c r="B67" s="16" t="s">
        <v>14</v>
      </c>
      <c r="C67" s="138">
        <v>-180</v>
      </c>
      <c r="D67" s="36"/>
      <c r="E67" s="19">
        <v>-157</v>
      </c>
      <c r="F67" s="17">
        <v>-72</v>
      </c>
      <c r="G67" s="17">
        <v>-149</v>
      </c>
      <c r="H67" s="17">
        <v>-10</v>
      </c>
      <c r="I67" s="2"/>
      <c r="J67" s="2"/>
      <c r="K67" s="2"/>
      <c r="L67" s="2"/>
      <c r="M67" s="2"/>
      <c r="N67" s="2"/>
      <c r="O67" s="2"/>
      <c r="P67" s="2"/>
    </row>
    <row x14ac:dyDescent="0.25" r="68" customHeight="1" ht="17.25">
      <c r="A68" s="589" t="s">
        <v>489</v>
      </c>
      <c r="B68" s="226" t="s">
        <v>4171</v>
      </c>
      <c r="C68" s="675"/>
      <c r="D68" s="227"/>
      <c r="E68" s="227"/>
      <c r="F68" s="497"/>
      <c r="G68" s="224">
        <v>-2</v>
      </c>
      <c r="H68" s="227"/>
      <c r="I68" s="2"/>
      <c r="J68" s="2"/>
      <c r="K68" s="2"/>
      <c r="L68" s="2"/>
      <c r="M68" s="2"/>
      <c r="N68" s="2"/>
      <c r="O68" s="2"/>
      <c r="P68" s="2"/>
    </row>
    <row x14ac:dyDescent="0.25" r="69" customHeight="1" ht="17.25">
      <c r="A69" s="65" t="s">
        <v>3997</v>
      </c>
      <c r="B69" s="16" t="s">
        <v>14</v>
      </c>
      <c r="C69" s="244">
        <v>-271</v>
      </c>
      <c r="D69" s="67"/>
      <c r="E69" s="19">
        <v>-141</v>
      </c>
      <c r="F69" s="102">
        <v>-103</v>
      </c>
      <c r="G69" s="207">
        <v>-151</v>
      </c>
      <c r="H69" s="207">
        <v>-1</v>
      </c>
      <c r="I69" s="2"/>
      <c r="J69" s="2"/>
      <c r="K69" s="2"/>
      <c r="L69" s="2"/>
      <c r="M69" s="2"/>
      <c r="N69" s="2"/>
      <c r="O69" s="2"/>
      <c r="P69" s="2"/>
    </row>
    <row x14ac:dyDescent="0.25" r="70" customHeight="1" ht="17.25">
      <c r="A70" s="65" t="s">
        <v>2624</v>
      </c>
      <c r="B70" s="16" t="s">
        <v>14</v>
      </c>
      <c r="C70" s="244">
        <v>-119</v>
      </c>
      <c r="D70" s="67"/>
      <c r="E70" s="19">
        <v>-164</v>
      </c>
      <c r="F70" s="102">
        <v>-111</v>
      </c>
      <c r="G70" s="207">
        <v>-64</v>
      </c>
      <c r="H70" s="67"/>
      <c r="I70" s="2"/>
      <c r="J70" s="2"/>
      <c r="K70" s="2"/>
      <c r="L70" s="2"/>
      <c r="M70" s="2"/>
      <c r="N70" s="2"/>
      <c r="O70" s="2"/>
      <c r="P70" s="2"/>
    </row>
    <row x14ac:dyDescent="0.25" r="71" customHeight="1" ht="17.25">
      <c r="A71" s="15" t="s">
        <v>490</v>
      </c>
      <c r="B71" s="16" t="s">
        <v>14</v>
      </c>
      <c r="C71" s="17">
        <v>-250</v>
      </c>
      <c r="D71" s="36"/>
      <c r="E71" s="19">
        <v>-166</v>
      </c>
      <c r="F71" s="19">
        <v>-188</v>
      </c>
      <c r="G71" s="17">
        <v>-217</v>
      </c>
      <c r="H71" s="17">
        <v>-9</v>
      </c>
      <c r="I71" s="2"/>
      <c r="J71" s="2"/>
      <c r="K71" s="2"/>
      <c r="L71" s="2"/>
      <c r="M71" s="2"/>
      <c r="N71" s="2"/>
      <c r="O71" s="2"/>
      <c r="P71" s="2"/>
    </row>
    <row x14ac:dyDescent="0.25" r="72" customHeight="1" ht="17.25">
      <c r="A72" s="15" t="s">
        <v>490</v>
      </c>
      <c r="B72" s="16" t="s">
        <v>14</v>
      </c>
      <c r="C72" s="17">
        <v>-224</v>
      </c>
      <c r="D72" s="36"/>
      <c r="E72" s="19">
        <v>-161</v>
      </c>
      <c r="F72" s="19">
        <v>-122</v>
      </c>
      <c r="G72" s="17">
        <v>-183</v>
      </c>
      <c r="H72" s="36"/>
      <c r="I72" s="2"/>
      <c r="J72" s="2"/>
      <c r="K72" s="2"/>
      <c r="L72" s="2"/>
      <c r="M72" s="2"/>
      <c r="N72" s="2"/>
      <c r="O72" s="2"/>
      <c r="P72" s="2"/>
    </row>
    <row x14ac:dyDescent="0.25" r="73" customHeight="1" ht="17.25">
      <c r="A73" s="15" t="s">
        <v>1736</v>
      </c>
      <c r="B73" s="16" t="s">
        <v>14</v>
      </c>
      <c r="C73" s="17">
        <v>-219</v>
      </c>
      <c r="D73" s="36"/>
      <c r="E73" s="17">
        <v>-177</v>
      </c>
      <c r="F73" s="19">
        <v>-175</v>
      </c>
      <c r="G73" s="17">
        <v>-185</v>
      </c>
      <c r="H73" s="17">
        <v>-83</v>
      </c>
      <c r="I73" s="2"/>
      <c r="J73" s="2"/>
      <c r="K73" s="2"/>
      <c r="L73" s="2"/>
      <c r="M73" s="2"/>
      <c r="N73" s="2"/>
      <c r="O73" s="2"/>
      <c r="P73" s="2"/>
    </row>
    <row x14ac:dyDescent="0.25" r="74" customHeight="1" ht="17.25">
      <c r="A74" s="589" t="s">
        <v>1736</v>
      </c>
      <c r="B74" s="226" t="s">
        <v>4171</v>
      </c>
      <c r="C74" s="227"/>
      <c r="D74" s="227"/>
      <c r="E74" s="227"/>
      <c r="F74" s="96">
        <v>-12</v>
      </c>
      <c r="G74" s="224">
        <v>-20</v>
      </c>
      <c r="H74" s="227"/>
      <c r="I74" s="2"/>
      <c r="J74" s="2"/>
      <c r="K74" s="2"/>
      <c r="L74" s="2"/>
      <c r="M74" s="2"/>
      <c r="N74" s="2"/>
      <c r="O74" s="2"/>
      <c r="P74" s="2"/>
    </row>
    <row x14ac:dyDescent="0.25" r="75" customHeight="1" ht="17.25">
      <c r="A75" s="15" t="s">
        <v>3655</v>
      </c>
      <c r="B75" s="16" t="s">
        <v>14</v>
      </c>
      <c r="C75" s="17">
        <v>-249</v>
      </c>
      <c r="D75" s="36"/>
      <c r="E75" s="17">
        <v>-157</v>
      </c>
      <c r="F75" s="19">
        <v>-98</v>
      </c>
      <c r="G75" s="17">
        <v>-152</v>
      </c>
      <c r="H75" s="36"/>
      <c r="I75" s="2"/>
      <c r="J75" s="2"/>
      <c r="K75" s="2"/>
      <c r="L75" s="2"/>
      <c r="M75" s="2"/>
      <c r="N75" s="2"/>
      <c r="O75" s="2"/>
      <c r="P75" s="2"/>
    </row>
    <row x14ac:dyDescent="0.25" r="76" customHeight="1" ht="17.25">
      <c r="A76" s="15" t="s">
        <v>491</v>
      </c>
      <c r="B76" s="16" t="s">
        <v>14</v>
      </c>
      <c r="C76" s="17">
        <v>-205</v>
      </c>
      <c r="D76" s="36"/>
      <c r="E76" s="17">
        <v>-148</v>
      </c>
      <c r="F76" s="17">
        <v>-97</v>
      </c>
      <c r="G76" s="19">
        <v>-72</v>
      </c>
      <c r="H76" s="17">
        <v>-23</v>
      </c>
      <c r="I76" s="2"/>
      <c r="J76" s="2"/>
      <c r="K76" s="2"/>
      <c r="L76" s="2"/>
      <c r="M76" s="2"/>
      <c r="N76" s="2"/>
      <c r="O76" s="2"/>
      <c r="P76" s="2"/>
    </row>
    <row x14ac:dyDescent="0.25" r="77" customHeight="1" ht="17.25">
      <c r="A77" s="15" t="s">
        <v>493</v>
      </c>
      <c r="B77" s="16" t="s">
        <v>14</v>
      </c>
      <c r="C77" s="17">
        <v>-347</v>
      </c>
      <c r="D77" s="36"/>
      <c r="E77" s="17">
        <v>-125</v>
      </c>
      <c r="F77" s="19">
        <v>-134</v>
      </c>
      <c r="G77" s="19">
        <v>-140</v>
      </c>
      <c r="H77" s="17">
        <v>-23</v>
      </c>
      <c r="I77" s="2"/>
      <c r="J77" s="2"/>
      <c r="K77" s="2"/>
      <c r="L77" s="2"/>
      <c r="M77" s="2"/>
      <c r="N77" s="2"/>
      <c r="O77" s="2"/>
      <c r="P77" s="2"/>
    </row>
    <row x14ac:dyDescent="0.25" r="78" customHeight="1" ht="17.25">
      <c r="A78" s="15" t="s">
        <v>3987</v>
      </c>
      <c r="B78" s="16" t="s">
        <v>14</v>
      </c>
      <c r="C78" s="17">
        <v>-114</v>
      </c>
      <c r="D78" s="36"/>
      <c r="E78" s="17">
        <v>-163</v>
      </c>
      <c r="F78" s="17">
        <v>-85</v>
      </c>
      <c r="G78" s="17">
        <v>-156</v>
      </c>
      <c r="H78" s="17">
        <v>-43</v>
      </c>
      <c r="I78" s="2"/>
      <c r="J78" s="2"/>
      <c r="K78" s="2"/>
      <c r="L78" s="2"/>
      <c r="M78" s="2"/>
      <c r="N78" s="2"/>
      <c r="O78" s="2"/>
      <c r="P78" s="2"/>
    </row>
    <row x14ac:dyDescent="0.25" r="79" customHeight="1" ht="17.25">
      <c r="A79" s="15" t="s">
        <v>494</v>
      </c>
      <c r="B79" s="16" t="s">
        <v>14</v>
      </c>
      <c r="C79" s="17">
        <v>-297</v>
      </c>
      <c r="D79" s="36"/>
      <c r="E79" s="17">
        <v>-132</v>
      </c>
      <c r="F79" s="17">
        <v>-100</v>
      </c>
      <c r="G79" s="17">
        <v>-130</v>
      </c>
      <c r="H79" s="17">
        <v>-21</v>
      </c>
      <c r="I79" s="2"/>
      <c r="J79" s="2"/>
      <c r="K79" s="2"/>
      <c r="L79" s="2"/>
      <c r="M79" s="2"/>
      <c r="N79" s="2"/>
      <c r="O79" s="2"/>
      <c r="P79" s="2"/>
    </row>
    <row x14ac:dyDescent="0.25" r="80" customHeight="1" ht="17.25">
      <c r="A80" s="15" t="s">
        <v>495</v>
      </c>
      <c r="B80" s="16" t="s">
        <v>14</v>
      </c>
      <c r="C80" s="17">
        <v>-166</v>
      </c>
      <c r="D80" s="36"/>
      <c r="E80" s="36"/>
      <c r="F80" s="17">
        <v>-108</v>
      </c>
      <c r="G80" s="17">
        <v>-142</v>
      </c>
      <c r="H80" s="17">
        <v>-59</v>
      </c>
      <c r="I80" s="2"/>
      <c r="J80" s="2"/>
      <c r="K80" s="2"/>
      <c r="L80" s="2"/>
      <c r="M80" s="2"/>
      <c r="N80" s="2"/>
      <c r="O80" s="2"/>
      <c r="P80" s="2"/>
    </row>
    <row x14ac:dyDescent="0.25" r="81" customHeight="1" ht="17.25">
      <c r="A81" s="117" t="s">
        <v>495</v>
      </c>
      <c r="B81" s="118" t="s">
        <v>14</v>
      </c>
      <c r="C81" s="46"/>
      <c r="D81" s="46"/>
      <c r="E81" s="26">
        <v>-168</v>
      </c>
      <c r="F81" s="46"/>
      <c r="G81" s="46"/>
      <c r="H81" s="46"/>
      <c r="I81" s="2"/>
      <c r="J81" s="2"/>
      <c r="K81" s="2"/>
      <c r="L81" s="2"/>
      <c r="M81" s="2"/>
      <c r="N81" s="2"/>
      <c r="O81" s="2"/>
      <c r="P81" s="2"/>
    </row>
    <row x14ac:dyDescent="0.25" r="82" customHeight="1" ht="17.25">
      <c r="A82" s="589" t="s">
        <v>495</v>
      </c>
      <c r="B82" s="394" t="s">
        <v>4171</v>
      </c>
      <c r="C82" s="227"/>
      <c r="D82" s="227"/>
      <c r="E82" s="224">
        <v>-3</v>
      </c>
      <c r="F82" s="227"/>
      <c r="G82" s="227"/>
      <c r="H82" s="227"/>
      <c r="I82" s="2"/>
      <c r="J82" s="2"/>
      <c r="K82" s="2"/>
      <c r="L82" s="2"/>
      <c r="M82" s="2"/>
      <c r="N82" s="2"/>
      <c r="O82" s="2"/>
      <c r="P82" s="2"/>
    </row>
    <row x14ac:dyDescent="0.25" r="83" customHeight="1" ht="17.25">
      <c r="A83" s="21" t="s">
        <v>4174</v>
      </c>
      <c r="B83" s="338"/>
      <c r="C83" s="23">
        <f>SUM(C48:C82)</f>
      </c>
      <c r="D83" s="23">
        <f>SUM(D48:D82)</f>
      </c>
      <c r="E83" s="23">
        <f>SUM(E48:E82)</f>
      </c>
      <c r="F83" s="23">
        <f>SUM(F48:F82)</f>
      </c>
      <c r="G83" s="23">
        <f>SUM(G48:G82)</f>
      </c>
      <c r="H83" s="23">
        <f>SUM(H48:H82)</f>
      </c>
      <c r="I83" s="2"/>
      <c r="J83" s="2"/>
      <c r="K83" s="2"/>
      <c r="L83" s="2"/>
      <c r="M83" s="2"/>
      <c r="N83" s="2"/>
      <c r="O83" s="2"/>
      <c r="P83" s="2"/>
    </row>
    <row x14ac:dyDescent="0.25" r="84" customHeight="1" ht="17.25">
      <c r="A84" s="33">
        <v>44598</v>
      </c>
      <c r="B84" s="34" t="s">
        <v>14</v>
      </c>
      <c r="C84" s="19">
        <v>-124</v>
      </c>
      <c r="D84" s="35"/>
      <c r="E84" s="19">
        <v>-185</v>
      </c>
      <c r="F84" s="19">
        <v>-111</v>
      </c>
      <c r="G84" s="19">
        <v>-171</v>
      </c>
      <c r="H84" s="19">
        <v>-34</v>
      </c>
      <c r="I84" s="2"/>
      <c r="J84" s="2"/>
      <c r="K84" s="2"/>
      <c r="L84" s="2"/>
      <c r="M84" s="2"/>
      <c r="N84" s="2"/>
      <c r="O84" s="2"/>
      <c r="P84" s="2"/>
    </row>
    <row x14ac:dyDescent="0.25" r="85" customHeight="1" ht="17.25">
      <c r="A85" s="589">
        <v>44598</v>
      </c>
      <c r="B85" s="226" t="s">
        <v>4171</v>
      </c>
      <c r="C85" s="227"/>
      <c r="D85" s="227"/>
      <c r="E85" s="96">
        <v>-1</v>
      </c>
      <c r="F85" s="227"/>
      <c r="G85" s="227"/>
      <c r="H85" s="227"/>
      <c r="I85" s="2"/>
      <c r="J85" s="2"/>
      <c r="K85" s="2"/>
      <c r="L85" s="2"/>
      <c r="M85" s="2"/>
      <c r="N85" s="2"/>
      <c r="O85" s="2"/>
      <c r="P85" s="2"/>
    </row>
    <row x14ac:dyDescent="0.25" r="86" customHeight="1" ht="17.25">
      <c r="A86" s="15">
        <v>44598</v>
      </c>
      <c r="B86" s="16" t="s">
        <v>14</v>
      </c>
      <c r="C86" s="19">
        <v>-329</v>
      </c>
      <c r="D86" s="36"/>
      <c r="E86" s="19">
        <v>-172</v>
      </c>
      <c r="F86" s="19">
        <v>-130</v>
      </c>
      <c r="G86" s="19">
        <v>-87</v>
      </c>
      <c r="H86" s="17">
        <v>-30</v>
      </c>
      <c r="I86" s="2"/>
      <c r="J86" s="2"/>
      <c r="K86" s="2"/>
      <c r="L86" s="2"/>
      <c r="M86" s="2"/>
      <c r="N86" s="2"/>
      <c r="O86" s="2"/>
      <c r="P86" s="2"/>
    </row>
    <row x14ac:dyDescent="0.25" r="87" customHeight="1" ht="17.25">
      <c r="A87" s="589">
        <v>44598</v>
      </c>
      <c r="B87" s="226" t="s">
        <v>4171</v>
      </c>
      <c r="C87" s="227"/>
      <c r="D87" s="227"/>
      <c r="E87" s="96">
        <v>-4</v>
      </c>
      <c r="F87" s="224">
        <v>-8</v>
      </c>
      <c r="G87" s="227"/>
      <c r="H87" s="227"/>
      <c r="I87" s="2"/>
      <c r="J87" s="2"/>
      <c r="K87" s="2"/>
      <c r="L87" s="2"/>
      <c r="M87" s="2"/>
      <c r="N87" s="2"/>
      <c r="O87" s="2"/>
      <c r="P87" s="2"/>
    </row>
    <row x14ac:dyDescent="0.25" r="88" customHeight="1" ht="17.25">
      <c r="A88" s="15">
        <v>44626</v>
      </c>
      <c r="B88" s="16" t="s">
        <v>14</v>
      </c>
      <c r="C88" s="19">
        <v>-163</v>
      </c>
      <c r="D88" s="36"/>
      <c r="E88" s="19">
        <v>-117</v>
      </c>
      <c r="F88" s="17">
        <v>-210</v>
      </c>
      <c r="G88" s="17">
        <v>-146</v>
      </c>
      <c r="H88" s="17">
        <v>-53</v>
      </c>
      <c r="I88" s="2"/>
      <c r="J88" s="2"/>
      <c r="K88" s="2"/>
      <c r="L88" s="2"/>
      <c r="M88" s="2"/>
      <c r="N88" s="2"/>
      <c r="O88" s="2"/>
      <c r="P88" s="2"/>
    </row>
    <row x14ac:dyDescent="0.25" r="89" customHeight="1" ht="17.25">
      <c r="A89" s="15">
        <v>44718</v>
      </c>
      <c r="B89" s="16" t="s">
        <v>14</v>
      </c>
      <c r="C89" s="19">
        <v>-335</v>
      </c>
      <c r="D89" s="36"/>
      <c r="E89" s="19">
        <v>-120</v>
      </c>
      <c r="F89" s="17">
        <v>-116</v>
      </c>
      <c r="G89" s="17">
        <v>-108</v>
      </c>
      <c r="H89" s="17">
        <v>-51</v>
      </c>
      <c r="I89" s="2"/>
      <c r="J89" s="2"/>
      <c r="K89" s="2"/>
      <c r="L89" s="2"/>
      <c r="M89" s="2"/>
      <c r="N89" s="2"/>
      <c r="O89" s="2"/>
      <c r="P89" s="2"/>
    </row>
    <row x14ac:dyDescent="0.25" r="90" customHeight="1" ht="17.25">
      <c r="A90" s="589">
        <v>44718</v>
      </c>
      <c r="B90" s="226" t="s">
        <v>4171</v>
      </c>
      <c r="C90" s="227"/>
      <c r="D90" s="227"/>
      <c r="E90" s="96">
        <v>-1</v>
      </c>
      <c r="F90" s="224">
        <v>-11</v>
      </c>
      <c r="G90" s="227"/>
      <c r="H90" s="227"/>
      <c r="I90" s="2"/>
      <c r="J90" s="2"/>
      <c r="K90" s="2"/>
      <c r="L90" s="2"/>
      <c r="M90" s="2"/>
      <c r="N90" s="2"/>
      <c r="O90" s="2"/>
      <c r="P90" s="2"/>
    </row>
    <row x14ac:dyDescent="0.25" r="91" customHeight="1" ht="17.25">
      <c r="A91" s="15">
        <v>44748</v>
      </c>
      <c r="B91" s="16" t="s">
        <v>14</v>
      </c>
      <c r="C91" s="19">
        <v>-191</v>
      </c>
      <c r="D91" s="36"/>
      <c r="E91" s="19">
        <v>-117</v>
      </c>
      <c r="F91" s="17">
        <v>-96</v>
      </c>
      <c r="G91" s="17">
        <v>-91</v>
      </c>
      <c r="H91" s="17">
        <v>-19</v>
      </c>
      <c r="I91" s="2"/>
      <c r="J91" s="2"/>
      <c r="K91" s="2"/>
      <c r="L91" s="2"/>
      <c r="M91" s="2"/>
      <c r="N91" s="2"/>
      <c r="O91" s="2"/>
      <c r="P91" s="2"/>
    </row>
    <row x14ac:dyDescent="0.25" r="92" customHeight="1" ht="17.25">
      <c r="A92" s="589">
        <v>44748</v>
      </c>
      <c r="B92" s="226" t="s">
        <v>4171</v>
      </c>
      <c r="C92" s="497"/>
      <c r="D92" s="227"/>
      <c r="E92" s="96">
        <v>-4</v>
      </c>
      <c r="F92" s="224">
        <v>-4</v>
      </c>
      <c r="G92" s="227"/>
      <c r="H92" s="227"/>
      <c r="I92" s="2"/>
      <c r="J92" s="2"/>
      <c r="K92" s="2"/>
      <c r="L92" s="2"/>
      <c r="M92" s="2"/>
      <c r="N92" s="2"/>
      <c r="O92" s="2"/>
      <c r="P92" s="2"/>
    </row>
    <row x14ac:dyDescent="0.25" r="93" customHeight="1" ht="17.25">
      <c r="A93" s="15">
        <v>44779</v>
      </c>
      <c r="B93" s="16" t="s">
        <v>14</v>
      </c>
      <c r="C93" s="19">
        <v>-169</v>
      </c>
      <c r="D93" s="36"/>
      <c r="E93" s="19">
        <v>-132</v>
      </c>
      <c r="F93" s="17">
        <v>-98</v>
      </c>
      <c r="G93" s="17">
        <v>-99</v>
      </c>
      <c r="H93" s="17">
        <v>-7</v>
      </c>
      <c r="I93" s="2"/>
      <c r="J93" s="2"/>
      <c r="K93" s="2"/>
      <c r="L93" s="2"/>
      <c r="M93" s="2"/>
      <c r="N93" s="2"/>
      <c r="O93" s="2"/>
      <c r="P93" s="2"/>
    </row>
    <row x14ac:dyDescent="0.25" r="94" customHeight="1" ht="17.25">
      <c r="A94" s="589">
        <v>44779</v>
      </c>
      <c r="B94" s="226" t="s">
        <v>4171</v>
      </c>
      <c r="C94" s="497"/>
      <c r="D94" s="227"/>
      <c r="E94" s="497"/>
      <c r="F94" s="224">
        <v>-5</v>
      </c>
      <c r="G94" s="227"/>
      <c r="H94" s="227"/>
      <c r="I94" s="2"/>
      <c r="J94" s="2"/>
      <c r="K94" s="2"/>
      <c r="L94" s="2"/>
      <c r="M94" s="2"/>
      <c r="N94" s="2"/>
      <c r="O94" s="2"/>
      <c r="P94" s="2"/>
    </row>
    <row x14ac:dyDescent="0.25" r="95" customHeight="1" ht="17.25">
      <c r="A95" s="15">
        <v>44810</v>
      </c>
      <c r="B95" s="16" t="s">
        <v>14</v>
      </c>
      <c r="C95" s="19">
        <v>-118</v>
      </c>
      <c r="D95" s="36"/>
      <c r="E95" s="19">
        <v>-117</v>
      </c>
      <c r="F95" s="17">
        <v>-152</v>
      </c>
      <c r="G95" s="17">
        <v>-131</v>
      </c>
      <c r="H95" s="17">
        <v>-12</v>
      </c>
      <c r="I95" s="2"/>
      <c r="J95" s="2"/>
      <c r="K95" s="2"/>
      <c r="L95" s="2"/>
      <c r="M95" s="2"/>
      <c r="N95" s="2"/>
      <c r="O95" s="2"/>
      <c r="P95" s="2"/>
    </row>
    <row x14ac:dyDescent="0.25" r="96" customHeight="1" ht="17.25">
      <c r="A96" s="589">
        <v>44810</v>
      </c>
      <c r="B96" s="226" t="s">
        <v>4171</v>
      </c>
      <c r="C96" s="497"/>
      <c r="D96" s="227"/>
      <c r="E96" s="96">
        <v>-1</v>
      </c>
      <c r="F96" s="497"/>
      <c r="G96" s="227"/>
      <c r="H96" s="227"/>
      <c r="I96" s="2"/>
      <c r="J96" s="2"/>
      <c r="K96" s="2"/>
      <c r="L96" s="2"/>
      <c r="M96" s="2"/>
      <c r="N96" s="2"/>
      <c r="O96" s="2"/>
      <c r="P96" s="2"/>
    </row>
    <row x14ac:dyDescent="0.25" r="97" customHeight="1" ht="17.25">
      <c r="A97" s="15">
        <v>44810</v>
      </c>
      <c r="B97" s="16" t="s">
        <v>14</v>
      </c>
      <c r="C97" s="19">
        <v>-73</v>
      </c>
      <c r="D97" s="36"/>
      <c r="E97" s="35"/>
      <c r="F97" s="35"/>
      <c r="G97" s="36"/>
      <c r="H97" s="36"/>
      <c r="I97" s="2"/>
      <c r="J97" s="2"/>
      <c r="K97" s="2"/>
      <c r="L97" s="2"/>
      <c r="M97" s="2"/>
      <c r="N97" s="2"/>
      <c r="O97" s="2"/>
      <c r="P97" s="2"/>
    </row>
    <row x14ac:dyDescent="0.25" r="98" customHeight="1" ht="17.25">
      <c r="A98" s="15">
        <v>44871</v>
      </c>
      <c r="B98" s="16" t="s">
        <v>14</v>
      </c>
      <c r="C98" s="19">
        <v>-129</v>
      </c>
      <c r="D98" s="36"/>
      <c r="E98" s="19">
        <v>-135</v>
      </c>
      <c r="F98" s="19">
        <v>-102</v>
      </c>
      <c r="G98" s="17">
        <v>-147</v>
      </c>
      <c r="H98" s="17">
        <v>-14</v>
      </c>
      <c r="I98" s="2"/>
      <c r="J98" s="2"/>
      <c r="K98" s="2"/>
      <c r="L98" s="2"/>
      <c r="M98" s="2"/>
      <c r="N98" s="2"/>
      <c r="O98" s="2"/>
      <c r="P98" s="2"/>
    </row>
    <row x14ac:dyDescent="0.25" r="99" customHeight="1" ht="17.25">
      <c r="A99" s="15" t="s">
        <v>520</v>
      </c>
      <c r="B99" s="16" t="s">
        <v>14</v>
      </c>
      <c r="C99" s="19">
        <v>-146</v>
      </c>
      <c r="D99" s="36"/>
      <c r="E99" s="19">
        <v>-132</v>
      </c>
      <c r="F99" s="19">
        <v>-133</v>
      </c>
      <c r="G99" s="17">
        <v>-239</v>
      </c>
      <c r="H99" s="17">
        <v>-46</v>
      </c>
      <c r="I99" s="2"/>
      <c r="J99" s="2"/>
      <c r="K99" s="2"/>
      <c r="L99" s="2"/>
      <c r="M99" s="2"/>
      <c r="N99" s="2"/>
      <c r="O99" s="2"/>
      <c r="P99" s="2"/>
    </row>
    <row x14ac:dyDescent="0.25" r="100" customHeight="1" ht="17.25">
      <c r="A100" s="589" t="s">
        <v>520</v>
      </c>
      <c r="B100" s="226" t="s">
        <v>4171</v>
      </c>
      <c r="C100" s="227"/>
      <c r="D100" s="227"/>
      <c r="E100" s="497"/>
      <c r="F100" s="96">
        <v>-8</v>
      </c>
      <c r="G100" s="227"/>
      <c r="H100" s="227"/>
      <c r="I100" s="2"/>
      <c r="J100" s="2"/>
      <c r="K100" s="2"/>
      <c r="L100" s="2"/>
      <c r="M100" s="2"/>
      <c r="N100" s="2"/>
      <c r="O100" s="2"/>
      <c r="P100" s="2"/>
    </row>
    <row x14ac:dyDescent="0.25" r="101" customHeight="1" ht="17.25">
      <c r="A101" s="65" t="s">
        <v>2628</v>
      </c>
      <c r="B101" s="101" t="s">
        <v>14</v>
      </c>
      <c r="C101" s="102">
        <v>-50</v>
      </c>
      <c r="D101" s="111"/>
      <c r="E101" s="102">
        <v>-124</v>
      </c>
      <c r="F101" s="102">
        <v>-118</v>
      </c>
      <c r="G101" s="207">
        <v>-170</v>
      </c>
      <c r="H101" s="207">
        <v>-23</v>
      </c>
      <c r="I101" s="2"/>
      <c r="J101" s="2"/>
      <c r="K101" s="2"/>
      <c r="L101" s="2"/>
      <c r="M101" s="2"/>
      <c r="N101" s="2"/>
      <c r="O101" s="2"/>
      <c r="P101" s="2"/>
    </row>
    <row x14ac:dyDescent="0.25" r="102" customHeight="1" ht="17.25">
      <c r="A102" s="15" t="s">
        <v>1614</v>
      </c>
      <c r="B102" s="16" t="s">
        <v>14</v>
      </c>
      <c r="C102" s="19">
        <v>-63</v>
      </c>
      <c r="D102" s="36"/>
      <c r="E102" s="19">
        <v>-115</v>
      </c>
      <c r="F102" s="19">
        <v>-61</v>
      </c>
      <c r="G102" s="17">
        <v>-104</v>
      </c>
      <c r="H102" s="17">
        <v>-38</v>
      </c>
      <c r="I102" s="2"/>
      <c r="J102" s="2"/>
      <c r="K102" s="2"/>
      <c r="L102" s="2"/>
      <c r="M102" s="2"/>
      <c r="N102" s="2"/>
      <c r="O102" s="2"/>
      <c r="P102" s="2"/>
    </row>
    <row x14ac:dyDescent="0.25" r="103" customHeight="1" ht="17.25">
      <c r="A103" s="589" t="s">
        <v>1614</v>
      </c>
      <c r="B103" s="226" t="s">
        <v>4171</v>
      </c>
      <c r="C103" s="227"/>
      <c r="D103" s="227"/>
      <c r="E103" s="96">
        <v>-4</v>
      </c>
      <c r="F103" s="96">
        <v>-5</v>
      </c>
      <c r="G103" s="224">
        <v>-10</v>
      </c>
      <c r="H103" s="227"/>
      <c r="I103" s="2"/>
      <c r="J103" s="2"/>
      <c r="K103" s="2"/>
      <c r="L103" s="2"/>
      <c r="M103" s="2"/>
      <c r="N103" s="2"/>
      <c r="O103" s="2"/>
      <c r="P103" s="2"/>
    </row>
    <row x14ac:dyDescent="0.25" r="104" customHeight="1" ht="17.25">
      <c r="A104" s="15" t="s">
        <v>528</v>
      </c>
      <c r="B104" s="16" t="s">
        <v>14</v>
      </c>
      <c r="C104" s="19">
        <v>-60</v>
      </c>
      <c r="D104" s="36"/>
      <c r="E104" s="19">
        <v>-169</v>
      </c>
      <c r="F104" s="19">
        <v>-109</v>
      </c>
      <c r="G104" s="19">
        <v>-220</v>
      </c>
      <c r="H104" s="17">
        <v>-37</v>
      </c>
      <c r="I104" s="2"/>
      <c r="J104" s="2"/>
      <c r="K104" s="2"/>
      <c r="L104" s="2"/>
      <c r="M104" s="2"/>
      <c r="N104" s="2"/>
      <c r="O104" s="2"/>
      <c r="P104" s="2"/>
    </row>
    <row x14ac:dyDescent="0.25" r="105" customHeight="1" ht="17.25">
      <c r="A105" s="589" t="s">
        <v>528</v>
      </c>
      <c r="B105" s="226" t="s">
        <v>4171</v>
      </c>
      <c r="C105" s="497"/>
      <c r="D105" s="227"/>
      <c r="E105" s="96">
        <v>-1</v>
      </c>
      <c r="F105" s="497"/>
      <c r="G105" s="497"/>
      <c r="H105" s="227"/>
      <c r="I105" s="2"/>
      <c r="J105" s="2"/>
      <c r="K105" s="2"/>
      <c r="L105" s="2"/>
      <c r="M105" s="2"/>
      <c r="N105" s="2"/>
      <c r="O105" s="2"/>
      <c r="P105" s="2"/>
    </row>
    <row x14ac:dyDescent="0.25" r="106" customHeight="1" ht="17.25">
      <c r="A106" s="15" t="s">
        <v>530</v>
      </c>
      <c r="B106" s="16" t="s">
        <v>14</v>
      </c>
      <c r="C106" s="19">
        <v>-29</v>
      </c>
      <c r="D106" s="36"/>
      <c r="E106" s="19">
        <v>-130</v>
      </c>
      <c r="F106" s="19">
        <v>-112</v>
      </c>
      <c r="G106" s="19">
        <v>-128</v>
      </c>
      <c r="H106" s="17">
        <v>-24</v>
      </c>
      <c r="I106" s="2"/>
      <c r="J106" s="2"/>
      <c r="K106" s="2"/>
      <c r="L106" s="2"/>
      <c r="M106" s="2"/>
      <c r="N106" s="2"/>
      <c r="O106" s="2"/>
      <c r="P106" s="2"/>
    </row>
    <row x14ac:dyDescent="0.25" r="107" customHeight="1" ht="17.25">
      <c r="A107" s="15" t="s">
        <v>530</v>
      </c>
      <c r="B107" s="16" t="s">
        <v>14</v>
      </c>
      <c r="C107" s="19">
        <v>-80</v>
      </c>
      <c r="D107" s="36"/>
      <c r="E107" s="35"/>
      <c r="F107" s="35"/>
      <c r="G107" s="35"/>
      <c r="H107" s="36"/>
      <c r="I107" s="2"/>
      <c r="J107" s="2"/>
      <c r="K107" s="2"/>
      <c r="L107" s="2"/>
      <c r="M107" s="2"/>
      <c r="N107" s="2"/>
      <c r="O107" s="2"/>
      <c r="P107" s="2"/>
    </row>
    <row x14ac:dyDescent="0.25" r="108" customHeight="1" ht="17.25">
      <c r="A108" s="15" t="s">
        <v>532</v>
      </c>
      <c r="B108" s="16" t="s">
        <v>14</v>
      </c>
      <c r="C108" s="19">
        <v>-145</v>
      </c>
      <c r="D108" s="36"/>
      <c r="E108" s="19">
        <v>-103</v>
      </c>
      <c r="F108" s="19">
        <v>-117</v>
      </c>
      <c r="G108" s="19">
        <v>-160</v>
      </c>
      <c r="H108" s="17">
        <v>-29</v>
      </c>
      <c r="I108" s="2"/>
      <c r="J108" s="2"/>
      <c r="K108" s="2"/>
      <c r="L108" s="2"/>
      <c r="M108" s="2"/>
      <c r="N108" s="2"/>
      <c r="O108" s="2"/>
      <c r="P108" s="2"/>
    </row>
    <row x14ac:dyDescent="0.25" r="109" customHeight="1" ht="17.25">
      <c r="A109" s="589" t="s">
        <v>532</v>
      </c>
      <c r="B109" s="226" t="s">
        <v>4171</v>
      </c>
      <c r="C109" s="497"/>
      <c r="D109" s="227"/>
      <c r="E109" s="96">
        <v>-3</v>
      </c>
      <c r="F109" s="497"/>
      <c r="G109" s="497"/>
      <c r="H109" s="227"/>
      <c r="I109" s="2"/>
      <c r="J109" s="2"/>
      <c r="K109" s="2"/>
      <c r="L109" s="2"/>
      <c r="M109" s="2"/>
      <c r="N109" s="2"/>
      <c r="O109" s="2"/>
      <c r="P109" s="2"/>
    </row>
    <row x14ac:dyDescent="0.25" r="110" customHeight="1" ht="17.25">
      <c r="A110" s="15" t="s">
        <v>4175</v>
      </c>
      <c r="B110" s="16" t="s">
        <v>14</v>
      </c>
      <c r="C110" s="19">
        <v>-122</v>
      </c>
      <c r="D110" s="36"/>
      <c r="E110" s="19">
        <v>-106</v>
      </c>
      <c r="F110" s="19">
        <v>-110</v>
      </c>
      <c r="G110" s="19">
        <v>-128</v>
      </c>
      <c r="H110" s="17">
        <v>-43</v>
      </c>
      <c r="I110" s="2"/>
      <c r="J110" s="2"/>
      <c r="K110" s="2"/>
      <c r="L110" s="2"/>
      <c r="M110" s="2"/>
      <c r="N110" s="2"/>
      <c r="O110" s="2"/>
      <c r="P110" s="2"/>
    </row>
    <row x14ac:dyDescent="0.25" r="111" customHeight="1" ht="17.25">
      <c r="A111" s="589" t="s">
        <v>4175</v>
      </c>
      <c r="B111" s="226" t="s">
        <v>4171</v>
      </c>
      <c r="C111" s="497"/>
      <c r="D111" s="227"/>
      <c r="E111" s="96">
        <v>-1</v>
      </c>
      <c r="F111" s="497"/>
      <c r="G111" s="96">
        <v>-7</v>
      </c>
      <c r="H111" s="227"/>
      <c r="I111" s="2"/>
      <c r="J111" s="2"/>
      <c r="K111" s="2"/>
      <c r="L111" s="2"/>
      <c r="M111" s="2"/>
      <c r="N111" s="2"/>
      <c r="O111" s="2"/>
      <c r="P111" s="2"/>
    </row>
    <row x14ac:dyDescent="0.25" r="112" customHeight="1" ht="17.25">
      <c r="A112" s="15" t="s">
        <v>460</v>
      </c>
      <c r="B112" s="16" t="s">
        <v>14</v>
      </c>
      <c r="C112" s="19">
        <v>-151</v>
      </c>
      <c r="D112" s="36"/>
      <c r="E112" s="19">
        <v>-103</v>
      </c>
      <c r="F112" s="19">
        <v>-120</v>
      </c>
      <c r="G112" s="19">
        <v>-74</v>
      </c>
      <c r="H112" s="36"/>
      <c r="I112" s="2"/>
      <c r="J112" s="2"/>
      <c r="K112" s="2"/>
      <c r="L112" s="2"/>
      <c r="M112" s="2"/>
      <c r="N112" s="2"/>
      <c r="O112" s="2"/>
      <c r="P112" s="2"/>
    </row>
    <row x14ac:dyDescent="0.25" r="113" customHeight="1" ht="17.25">
      <c r="A113" s="589" t="s">
        <v>460</v>
      </c>
      <c r="B113" s="226" t="s">
        <v>4171</v>
      </c>
      <c r="C113" s="227"/>
      <c r="D113" s="227"/>
      <c r="E113" s="96">
        <v>-4</v>
      </c>
      <c r="F113" s="227"/>
      <c r="G113" s="227"/>
      <c r="H113" s="227"/>
      <c r="I113" s="2"/>
      <c r="J113" s="2"/>
      <c r="K113" s="2"/>
      <c r="L113" s="2"/>
      <c r="M113" s="2"/>
      <c r="N113" s="2"/>
      <c r="O113" s="2"/>
      <c r="P113" s="2"/>
    </row>
    <row x14ac:dyDescent="0.25" r="114" customHeight="1" ht="17.25">
      <c r="A114" s="21" t="s">
        <v>4176</v>
      </c>
      <c r="B114" s="338"/>
      <c r="C114" s="395">
        <f>SUM(C83:C113)</f>
      </c>
      <c r="D114" s="395">
        <f>SUM(D83:D113)</f>
      </c>
      <c r="E114" s="395">
        <f>SUM(E83:E113)</f>
      </c>
      <c r="F114" s="395">
        <f>SUM(F83:F113)</f>
      </c>
      <c r="G114" s="395">
        <f>SUM(G83:G113)</f>
      </c>
      <c r="H114" s="395">
        <f>SUM(H83:H113)</f>
      </c>
      <c r="I114" s="2"/>
      <c r="J114" s="2"/>
      <c r="K114" s="2"/>
      <c r="L114" s="2"/>
      <c r="M114" s="2"/>
      <c r="N114" s="2"/>
      <c r="O114" s="2"/>
      <c r="P114" s="2"/>
    </row>
    <row x14ac:dyDescent="0.25" r="115" customHeight="1" ht="17.25">
      <c r="A115" s="33" t="s">
        <v>4177</v>
      </c>
      <c r="B115" s="34" t="s">
        <v>14</v>
      </c>
      <c r="C115" s="19">
        <v>-67</v>
      </c>
      <c r="D115" s="20"/>
      <c r="E115" s="19">
        <v>-60</v>
      </c>
      <c r="F115" s="19">
        <v>-46</v>
      </c>
      <c r="G115" s="20"/>
      <c r="H115" s="19">
        <v>-32</v>
      </c>
      <c r="I115" s="2"/>
      <c r="J115" s="2"/>
      <c r="K115" s="2"/>
      <c r="L115" s="2"/>
      <c r="M115" s="2"/>
      <c r="N115" s="2"/>
      <c r="O115" s="2"/>
      <c r="P115" s="2"/>
    </row>
    <row x14ac:dyDescent="0.25" r="116" customHeight="1" ht="17.25">
      <c r="A116" s="15" t="s">
        <v>454</v>
      </c>
      <c r="B116" s="16" t="s">
        <v>14</v>
      </c>
      <c r="C116" s="17">
        <v>-162</v>
      </c>
      <c r="D116" s="36"/>
      <c r="E116" s="17">
        <v>-96</v>
      </c>
      <c r="F116" s="17">
        <v>-18</v>
      </c>
      <c r="G116" s="36"/>
      <c r="H116" s="17">
        <v>-2</v>
      </c>
      <c r="I116" s="2"/>
      <c r="J116" s="2"/>
      <c r="K116" s="2"/>
      <c r="L116" s="2"/>
      <c r="M116" s="2"/>
      <c r="N116" s="2"/>
      <c r="O116" s="2"/>
      <c r="P116" s="2"/>
    </row>
    <row x14ac:dyDescent="0.25" r="117" customHeight="1" ht="17.25">
      <c r="A117" s="15" t="s">
        <v>454</v>
      </c>
      <c r="B117" s="16" t="s">
        <v>14</v>
      </c>
      <c r="C117" s="17">
        <v>-116</v>
      </c>
      <c r="D117" s="18"/>
      <c r="E117" s="17">
        <v>-31</v>
      </c>
      <c r="F117" s="17">
        <v>-19</v>
      </c>
      <c r="G117" s="17">
        <v>-106</v>
      </c>
      <c r="H117" s="17">
        <v>-3</v>
      </c>
      <c r="I117" s="2"/>
      <c r="J117" s="2"/>
      <c r="K117" s="2"/>
      <c r="L117" s="2"/>
      <c r="M117" s="2"/>
      <c r="N117" s="2"/>
      <c r="O117" s="2"/>
      <c r="P117" s="2"/>
    </row>
    <row x14ac:dyDescent="0.25" r="118" customHeight="1" ht="17.25">
      <c r="A118" s="21" t="s">
        <v>4178</v>
      </c>
      <c r="B118" s="338"/>
      <c r="C118" s="395">
        <f>SUM(C114:C117)</f>
      </c>
      <c r="D118" s="395">
        <f>SUM(D114:D117)</f>
      </c>
      <c r="E118" s="676">
        <f>SUM(E114:E117)</f>
      </c>
      <c r="F118" s="395">
        <f>SUM(F114:F117)</f>
      </c>
      <c r="G118" s="395">
        <f>SUM(G114:G117)</f>
      </c>
      <c r="H118" s="395">
        <f>SUM(H114:H117)</f>
      </c>
      <c r="I118" s="2"/>
      <c r="J118" s="2"/>
      <c r="K118" s="2"/>
      <c r="L118" s="2"/>
      <c r="M118" s="2"/>
      <c r="N118" s="2"/>
      <c r="O118" s="2"/>
      <c r="P118" s="2"/>
    </row>
    <row x14ac:dyDescent="0.25" r="119" customHeight="1" ht="17.25">
      <c r="A119" s="15">
        <v>44569</v>
      </c>
      <c r="B119" s="16" t="s">
        <v>14</v>
      </c>
      <c r="C119" s="17">
        <v>-312</v>
      </c>
      <c r="D119" s="18"/>
      <c r="E119" s="17">
        <v>-43</v>
      </c>
      <c r="F119" s="17">
        <v>-74</v>
      </c>
      <c r="G119" s="18"/>
      <c r="H119" s="17">
        <v>-3</v>
      </c>
      <c r="I119" s="2"/>
      <c r="J119" s="2"/>
      <c r="K119" s="2"/>
      <c r="L119" s="2"/>
      <c r="M119" s="2"/>
      <c r="N119" s="2"/>
      <c r="O119" s="2"/>
      <c r="P119" s="2"/>
    </row>
    <row x14ac:dyDescent="0.25" r="120" customHeight="1" ht="17.25">
      <c r="A120" s="15">
        <v>44720</v>
      </c>
      <c r="B120" s="16" t="s">
        <v>14</v>
      </c>
      <c r="C120" s="17">
        <v>-207</v>
      </c>
      <c r="D120" s="18"/>
      <c r="E120" s="17">
        <v>-87</v>
      </c>
      <c r="F120" s="17">
        <v>-72</v>
      </c>
      <c r="G120" s="17">
        <v>-60</v>
      </c>
      <c r="H120" s="18"/>
      <c r="I120" s="2"/>
      <c r="J120" s="2"/>
      <c r="K120" s="2"/>
      <c r="L120" s="2"/>
      <c r="M120" s="2"/>
      <c r="N120" s="2"/>
      <c r="O120" s="2"/>
      <c r="P120" s="2"/>
    </row>
    <row x14ac:dyDescent="0.25" r="121" customHeight="1" ht="17.25">
      <c r="A121" s="15" t="s">
        <v>1908</v>
      </c>
      <c r="B121" s="16" t="s">
        <v>14</v>
      </c>
      <c r="C121" s="17">
        <v>-242</v>
      </c>
      <c r="D121" s="36"/>
      <c r="E121" s="36"/>
      <c r="F121" s="17">
        <v>-260</v>
      </c>
      <c r="G121" s="17">
        <v>-60</v>
      </c>
      <c r="H121" s="36"/>
      <c r="I121" s="2"/>
      <c r="J121" s="2"/>
      <c r="K121" s="2"/>
      <c r="L121" s="2"/>
      <c r="M121" s="2"/>
      <c r="N121" s="2"/>
      <c r="O121" s="2"/>
      <c r="P121" s="2"/>
    </row>
    <row x14ac:dyDescent="0.25" r="122" customHeight="1" ht="17.25">
      <c r="A122" s="54" t="s">
        <v>1908</v>
      </c>
      <c r="B122" s="55" t="s">
        <v>4179</v>
      </c>
      <c r="C122" s="36"/>
      <c r="D122" s="36"/>
      <c r="E122" s="103">
        <v>217</v>
      </c>
      <c r="F122" s="36"/>
      <c r="G122" s="36"/>
      <c r="H122" s="36"/>
      <c r="I122" s="2"/>
      <c r="J122" s="2"/>
      <c r="K122" s="2"/>
      <c r="L122" s="2"/>
      <c r="M122" s="2"/>
      <c r="N122" s="2"/>
      <c r="O122" s="2"/>
      <c r="P122" s="2"/>
    </row>
    <row x14ac:dyDescent="0.25" r="123" customHeight="1" ht="17.25">
      <c r="A123" s="21" t="s">
        <v>4180</v>
      </c>
      <c r="B123" s="338"/>
      <c r="C123" s="395">
        <f>SUM(C118:C122)</f>
      </c>
      <c r="D123" s="395">
        <f>SUM(D118:D122)</f>
      </c>
      <c r="E123" s="395">
        <f>SUM(E118:E122)</f>
      </c>
      <c r="F123" s="395">
        <f>SUM(F118:F122)</f>
      </c>
      <c r="G123" s="395">
        <f>SUM(G118:G122)</f>
      </c>
      <c r="H123" s="395">
        <f>SUM(H118:H122)</f>
      </c>
      <c r="I123" s="2"/>
      <c r="J123" s="2"/>
      <c r="K123" s="2"/>
      <c r="L123" s="2"/>
      <c r="M123" s="2"/>
      <c r="N123" s="2"/>
      <c r="O123" s="2"/>
      <c r="P123" s="2"/>
    </row>
    <row x14ac:dyDescent="0.25" r="124" customHeight="1" ht="17.25">
      <c r="A124" s="33">
        <v>44601</v>
      </c>
      <c r="B124" s="34" t="s">
        <v>14</v>
      </c>
      <c r="C124" s="17">
        <v>-19</v>
      </c>
      <c r="D124" s="36"/>
      <c r="E124" s="18"/>
      <c r="F124" s="17">
        <v>-223</v>
      </c>
      <c r="G124" s="36"/>
      <c r="H124" s="36"/>
      <c r="I124" s="4"/>
      <c r="J124" s="4"/>
      <c r="K124" s="4"/>
      <c r="L124" s="2"/>
      <c r="M124" s="2"/>
      <c r="N124" s="2"/>
      <c r="O124" s="2"/>
      <c r="P124" s="2"/>
    </row>
    <row x14ac:dyDescent="0.25" r="125" customHeight="1" ht="17.25">
      <c r="A125" s="225">
        <v>44601</v>
      </c>
      <c r="B125" s="226" t="s">
        <v>4171</v>
      </c>
      <c r="C125" s="665"/>
      <c r="D125" s="665"/>
      <c r="E125" s="224">
        <v>-58</v>
      </c>
      <c r="F125" s="665"/>
      <c r="G125" s="665"/>
      <c r="H125" s="224">
        <v>-19</v>
      </c>
      <c r="I125" s="2"/>
      <c r="J125" s="2"/>
      <c r="K125" s="2"/>
      <c r="L125" s="2"/>
      <c r="M125" s="2"/>
      <c r="N125" s="2"/>
      <c r="O125" s="2"/>
      <c r="P125" s="2"/>
    </row>
    <row x14ac:dyDescent="0.25" r="126" customHeight="1" ht="17.25">
      <c r="A126" s="677" t="s">
        <v>2678</v>
      </c>
      <c r="B126" s="34" t="s">
        <v>14</v>
      </c>
      <c r="C126" s="17">
        <v>-400</v>
      </c>
      <c r="D126" s="36"/>
      <c r="E126" s="36"/>
      <c r="F126" s="17">
        <v>-88</v>
      </c>
      <c r="G126" s="36"/>
      <c r="H126" s="17">
        <v>-37</v>
      </c>
      <c r="I126" s="2"/>
      <c r="J126" s="2"/>
      <c r="K126" s="2"/>
      <c r="L126" s="2"/>
      <c r="M126" s="2"/>
      <c r="N126" s="2"/>
      <c r="O126" s="2"/>
      <c r="P126" s="2"/>
    </row>
    <row x14ac:dyDescent="0.25" r="127" customHeight="1" ht="17.25">
      <c r="A127" s="678"/>
      <c r="B127" s="55" t="s">
        <v>4181</v>
      </c>
      <c r="C127" s="18"/>
      <c r="D127" s="18"/>
      <c r="E127" s="103">
        <v>58</v>
      </c>
      <c r="F127" s="18"/>
      <c r="G127" s="18"/>
      <c r="H127" s="103">
        <v>37</v>
      </c>
      <c r="I127" s="2"/>
      <c r="J127" s="2"/>
      <c r="K127" s="2"/>
      <c r="L127" s="2"/>
      <c r="M127" s="2"/>
      <c r="N127" s="2"/>
      <c r="O127" s="2"/>
      <c r="P127" s="2"/>
    </row>
    <row x14ac:dyDescent="0.25" r="128" customHeight="1" ht="17.25">
      <c r="A128" s="679"/>
      <c r="B128" s="29" t="s">
        <v>17</v>
      </c>
      <c r="C128" s="194">
        <v>-1227</v>
      </c>
      <c r="D128" s="202"/>
      <c r="E128" s="202"/>
      <c r="F128" s="194">
        <v>-1018</v>
      </c>
      <c r="G128" s="194">
        <v>-2859</v>
      </c>
      <c r="H128" s="202"/>
      <c r="I128" s="32" t="s">
        <v>469</v>
      </c>
      <c r="J128" s="2"/>
      <c r="K128" s="2"/>
      <c r="L128" s="2"/>
      <c r="M128" s="2"/>
      <c r="N128" s="2"/>
      <c r="O128" s="2"/>
      <c r="P128" s="2"/>
    </row>
    <row x14ac:dyDescent="0.25" r="129" customHeight="1" ht="17.25">
      <c r="A129" s="54"/>
      <c r="B129" s="55"/>
      <c r="C129" s="36"/>
      <c r="D129" s="36"/>
      <c r="E129" s="18"/>
      <c r="F129" s="36"/>
      <c r="G129" s="36"/>
      <c r="H129" s="36"/>
      <c r="I129" s="2"/>
      <c r="J129" s="2"/>
      <c r="K129" s="2"/>
      <c r="L129" s="2"/>
      <c r="M129" s="2"/>
      <c r="N129" s="2"/>
      <c r="O129" s="2"/>
      <c r="P129" s="2"/>
    </row>
    <row x14ac:dyDescent="0.25" r="130" customHeight="1" ht="17.25">
      <c r="A130" s="15"/>
      <c r="B130" s="16"/>
      <c r="C130" s="103">
        <f>SUM(C123:C129)</f>
      </c>
      <c r="D130" s="103">
        <f>SUM(D123:D129)</f>
      </c>
      <c r="E130" s="103">
        <f>SUM(E123:E129)</f>
      </c>
      <c r="F130" s="103">
        <f>SUM(F123:F129)</f>
      </c>
      <c r="G130" s="103">
        <f>SUM(G123:G129)</f>
      </c>
      <c r="H130" s="103">
        <f>SUM(H123:H129)</f>
      </c>
      <c r="I130" s="2"/>
      <c r="J130" s="2"/>
      <c r="K130" s="2"/>
      <c r="L130" s="2"/>
      <c r="M130" s="2"/>
      <c r="N130" s="2"/>
      <c r="O130" s="2"/>
      <c r="P130" s="2"/>
    </row>
    <row x14ac:dyDescent="0.25" r="131" customHeight="1" ht="17.25">
      <c r="A131" s="37"/>
      <c r="B131" s="2"/>
      <c r="C131" s="3"/>
      <c r="D131" s="3"/>
      <c r="E131" s="3"/>
      <c r="F131" s="3"/>
      <c r="G131" s="3"/>
      <c r="H131" s="3"/>
      <c r="I131" s="2"/>
      <c r="J131" s="2"/>
      <c r="K131" s="2"/>
      <c r="L131" s="2"/>
      <c r="M131" s="2"/>
      <c r="N131" s="2"/>
      <c r="O131" s="2"/>
      <c r="P131" s="2"/>
    </row>
    <row x14ac:dyDescent="0.25" r="132" customHeight="1" ht="17.25">
      <c r="A132" s="37"/>
      <c r="B132" s="2"/>
      <c r="C132" s="267" t="s">
        <v>358</v>
      </c>
      <c r="D132" s="267" t="s">
        <v>8</v>
      </c>
      <c r="E132" s="267" t="s">
        <v>6</v>
      </c>
      <c r="F132" s="267" t="s">
        <v>7</v>
      </c>
      <c r="G132" s="267" t="s">
        <v>9</v>
      </c>
      <c r="H132" s="234" t="s">
        <v>76</v>
      </c>
      <c r="I132" s="2"/>
      <c r="J132" s="2"/>
      <c r="K132" s="2"/>
      <c r="L132" s="2"/>
      <c r="M132" s="2"/>
      <c r="N132" s="2"/>
      <c r="O132" s="2"/>
      <c r="P132" s="2"/>
    </row>
    <row x14ac:dyDescent="0.25" r="133" customHeight="1" ht="17.25">
      <c r="A133" s="37"/>
      <c r="B133" s="2"/>
      <c r="C133" s="3"/>
      <c r="D133" s="3"/>
      <c r="E133" s="3"/>
      <c r="F133" s="3"/>
      <c r="G133" s="3"/>
      <c r="H133" s="3"/>
      <c r="I133" s="2"/>
      <c r="J133" s="2"/>
      <c r="K133" s="2"/>
      <c r="L133" s="2"/>
      <c r="M133" s="2"/>
      <c r="N133" s="2"/>
      <c r="O133" s="2"/>
      <c r="P133" s="2"/>
    </row>
    <row x14ac:dyDescent="0.25" r="134" customHeight="1" ht="17.25">
      <c r="A134" s="38" t="s">
        <v>4182</v>
      </c>
      <c r="B134" s="2"/>
      <c r="C134" s="3"/>
      <c r="D134" s="330" t="s">
        <v>4183</v>
      </c>
      <c r="E134" s="330"/>
      <c r="F134" s="330"/>
      <c r="G134" s="330"/>
      <c r="H134" s="330"/>
      <c r="I134" s="454"/>
      <c r="J134" s="2"/>
      <c r="K134" s="2"/>
      <c r="L134" s="2"/>
      <c r="M134" s="2"/>
      <c r="N134" s="2"/>
      <c r="O134" s="2"/>
      <c r="P134" s="2"/>
    </row>
    <row x14ac:dyDescent="0.25" r="135" customHeight="1" ht="17.25">
      <c r="A135" s="38" t="s">
        <v>4184</v>
      </c>
      <c r="B135" s="2"/>
      <c r="C135" s="3"/>
      <c r="D135" s="330" t="s">
        <v>4185</v>
      </c>
      <c r="E135" s="330"/>
      <c r="F135" s="330"/>
      <c r="G135" s="330"/>
      <c r="H135" s="330"/>
      <c r="I135" s="454"/>
      <c r="J135" s="2"/>
      <c r="K135" s="2"/>
      <c r="L135" s="2"/>
      <c r="M135" s="2"/>
      <c r="N135" s="2"/>
      <c r="O135" s="2"/>
      <c r="P135" s="2"/>
    </row>
    <row x14ac:dyDescent="0.25" r="136" customHeight="1" ht="17.25">
      <c r="A136" s="37"/>
      <c r="B136" s="2"/>
      <c r="C136" s="3"/>
      <c r="D136" s="3"/>
      <c r="E136" s="3"/>
      <c r="F136" s="3"/>
      <c r="G136" s="3"/>
      <c r="H136" s="3"/>
      <c r="I136" s="2"/>
      <c r="J136" s="2"/>
      <c r="K136" s="2"/>
      <c r="L136" s="2"/>
      <c r="M136" s="2"/>
      <c r="N136" s="2"/>
      <c r="O136" s="2"/>
      <c r="P136" s="2"/>
    </row>
    <row x14ac:dyDescent="0.25" r="137" customHeight="1" ht="17.25">
      <c r="A137" s="38" t="s">
        <v>4186</v>
      </c>
      <c r="B137" s="2"/>
      <c r="C137" s="3"/>
      <c r="D137" s="3"/>
      <c r="E137" s="3"/>
      <c r="F137" s="3"/>
      <c r="G137" s="3"/>
      <c r="H137" s="3"/>
      <c r="I137" s="2"/>
      <c r="J137" s="2"/>
      <c r="K137" s="2"/>
      <c r="L137" s="2"/>
      <c r="M137" s="2"/>
      <c r="N137" s="2"/>
      <c r="O137" s="2"/>
      <c r="P137" s="2"/>
    </row>
    <row x14ac:dyDescent="0.25" r="138" customHeight="1" ht="17.25">
      <c r="A138" s="37"/>
      <c r="B138" s="2"/>
      <c r="C138" s="3"/>
      <c r="D138" s="3"/>
      <c r="E138" s="3"/>
      <c r="F138" s="3"/>
      <c r="G138" s="3"/>
      <c r="H138" s="3"/>
      <c r="I138" s="2"/>
      <c r="J138" s="2"/>
      <c r="K138" s="2"/>
      <c r="L138" s="2"/>
      <c r="M138" s="2"/>
      <c r="N138" s="2"/>
      <c r="O138" s="2"/>
      <c r="P138" s="2"/>
    </row>
    <row x14ac:dyDescent="0.25" r="139" customHeight="1" ht="17.25">
      <c r="A139" s="38" t="s">
        <v>4187</v>
      </c>
      <c r="B139" s="2"/>
      <c r="C139" s="3"/>
      <c r="D139" s="3"/>
      <c r="E139" s="3"/>
      <c r="F139" s="3"/>
      <c r="G139" s="3"/>
      <c r="H139" s="3"/>
      <c r="I139" s="2"/>
      <c r="J139" s="2"/>
      <c r="K139" s="2"/>
      <c r="L139" s="2"/>
      <c r="M139" s="2"/>
      <c r="N139" s="2"/>
      <c r="O139" s="2"/>
      <c r="P139" s="2"/>
    </row>
    <row x14ac:dyDescent="0.25" r="140" customHeight="1" ht="17.25">
      <c r="A140" s="38" t="s">
        <v>4188</v>
      </c>
      <c r="B140" s="2"/>
      <c r="C140" s="3"/>
      <c r="D140" s="3"/>
      <c r="E140" s="3"/>
      <c r="F140" s="3"/>
      <c r="G140" s="3"/>
      <c r="H140" s="3"/>
      <c r="I140" s="2"/>
      <c r="J140" s="2"/>
      <c r="K140" s="2"/>
      <c r="L140" s="2"/>
      <c r="M140" s="2"/>
      <c r="N140" s="2"/>
      <c r="O140" s="2"/>
      <c r="P140" s="2"/>
    </row>
    <row x14ac:dyDescent="0.25" r="141" customHeight="1" ht="17.25">
      <c r="A141" s="38" t="s">
        <v>4189</v>
      </c>
      <c r="B141" s="2"/>
      <c r="C141" s="3"/>
      <c r="D141" s="3"/>
      <c r="E141" s="3"/>
      <c r="F141" s="3"/>
      <c r="G141" s="3"/>
      <c r="H141" s="3"/>
      <c r="I141" s="2"/>
      <c r="J141" s="2"/>
      <c r="K141" s="2"/>
      <c r="L141" s="2"/>
      <c r="M141" s="2"/>
      <c r="N141" s="2"/>
      <c r="O141" s="2"/>
      <c r="P141" s="2"/>
    </row>
    <row x14ac:dyDescent="0.25" r="142" customHeight="1" ht="17.25">
      <c r="A142" s="38" t="s">
        <v>4190</v>
      </c>
      <c r="B142" s="2"/>
      <c r="C142" s="3"/>
      <c r="D142" s="3"/>
      <c r="E142" s="3"/>
      <c r="F142" s="3"/>
      <c r="G142" s="3"/>
      <c r="H142" s="3"/>
      <c r="I142" s="2"/>
      <c r="J142" s="2"/>
      <c r="K142" s="2"/>
      <c r="L142" s="2"/>
      <c r="M142" s="2"/>
      <c r="N142" s="2"/>
      <c r="O142" s="2"/>
      <c r="P142" s="2"/>
    </row>
    <row x14ac:dyDescent="0.25" r="143" customHeight="1" ht="17.25">
      <c r="A143" s="38" t="s">
        <v>4191</v>
      </c>
      <c r="B143" s="2"/>
      <c r="C143" s="3"/>
      <c r="D143" s="3"/>
      <c r="E143" s="3"/>
      <c r="F143" s="3"/>
      <c r="G143" s="3"/>
      <c r="H143" s="3"/>
      <c r="I143" s="2"/>
      <c r="J143" s="2"/>
      <c r="K143" s="2"/>
      <c r="L143" s="2"/>
      <c r="M143" s="2"/>
      <c r="N143" s="2"/>
      <c r="O143" s="2"/>
      <c r="P143" s="2"/>
    </row>
    <row x14ac:dyDescent="0.25" r="144" customHeight="1" ht="17.25">
      <c r="A144" s="38" t="s">
        <v>4192</v>
      </c>
      <c r="B144" s="2"/>
      <c r="C144" s="3"/>
      <c r="D144" s="3"/>
      <c r="E144" s="3"/>
      <c r="F144" s="3"/>
      <c r="G144" s="3"/>
      <c r="H144" s="3"/>
      <c r="I144" s="2"/>
      <c r="J144" s="2"/>
      <c r="K144" s="2"/>
      <c r="L144" s="2"/>
      <c r="M144" s="2"/>
      <c r="N144" s="2"/>
      <c r="O144" s="2"/>
      <c r="P144" s="2"/>
    </row>
    <row x14ac:dyDescent="0.25" r="145" customHeight="1" ht="17.25">
      <c r="A145" s="38" t="s">
        <v>4193</v>
      </c>
      <c r="B145" s="2"/>
      <c r="C145" s="3"/>
      <c r="D145" s="3"/>
      <c r="E145" s="3"/>
      <c r="F145" s="3"/>
      <c r="G145" s="3"/>
      <c r="H145" s="3"/>
      <c r="I145" s="2"/>
      <c r="J145" s="2"/>
      <c r="K145" s="2"/>
      <c r="L145" s="2"/>
      <c r="M145" s="2"/>
      <c r="N145" s="2"/>
      <c r="O145" s="2"/>
      <c r="P145" s="2"/>
    </row>
    <row x14ac:dyDescent="0.25" r="146" customHeight="1" ht="17.25">
      <c r="A146" s="38" t="s">
        <v>4194</v>
      </c>
      <c r="B146" s="2"/>
      <c r="C146" s="3"/>
      <c r="D146" s="3"/>
      <c r="E146" s="3"/>
      <c r="F146" s="3"/>
      <c r="G146" s="3"/>
      <c r="H146" s="3"/>
      <c r="I146" s="2"/>
      <c r="J146" s="2"/>
      <c r="K146" s="2"/>
      <c r="L146" s="2"/>
      <c r="M146" s="2"/>
      <c r="N146" s="2"/>
      <c r="O146" s="2"/>
      <c r="P146" s="2"/>
    </row>
    <row x14ac:dyDescent="0.25" r="147" customHeight="1" ht="17.25">
      <c r="A147" s="38" t="s">
        <v>4195</v>
      </c>
      <c r="B147" s="2"/>
      <c r="C147" s="3"/>
      <c r="D147" s="3"/>
      <c r="E147" s="3"/>
      <c r="F147" s="3"/>
      <c r="G147" s="3"/>
      <c r="H147" s="3"/>
      <c r="I147" s="2"/>
      <c r="J147" s="2"/>
      <c r="K147" s="2"/>
      <c r="L147" s="2"/>
      <c r="M147" s="2"/>
      <c r="N147" s="2"/>
      <c r="O147" s="2"/>
      <c r="P147" s="2"/>
    </row>
    <row x14ac:dyDescent="0.25" r="148" customHeight="1" ht="17.25">
      <c r="A148" s="38" t="s">
        <v>4196</v>
      </c>
      <c r="B148" s="2"/>
      <c r="C148" s="3"/>
      <c r="D148" s="3"/>
      <c r="E148" s="3"/>
      <c r="F148" s="3"/>
      <c r="G148" s="3"/>
      <c r="H148" s="3"/>
      <c r="I148" s="2"/>
      <c r="J148" s="2"/>
      <c r="K148" s="2"/>
      <c r="L148" s="2"/>
      <c r="M148" s="2"/>
      <c r="N148" s="2"/>
      <c r="O148" s="2"/>
      <c r="P148" s="2"/>
    </row>
    <row x14ac:dyDescent="0.25" r="149" customHeight="1" ht="17.25">
      <c r="A149" s="37"/>
      <c r="B149" s="2"/>
      <c r="C149" s="3"/>
      <c r="D149" s="3"/>
      <c r="E149" s="3"/>
      <c r="F149" s="3"/>
      <c r="G149" s="3"/>
      <c r="H149" s="3"/>
      <c r="I149" s="2"/>
      <c r="J149" s="2"/>
      <c r="K149" s="2"/>
      <c r="L149" s="2"/>
      <c r="M149" s="2"/>
      <c r="N149" s="2"/>
      <c r="O149" s="2"/>
      <c r="P149" s="2"/>
    </row>
    <row x14ac:dyDescent="0.25" r="150" customHeight="1" ht="17.25">
      <c r="A150" s="38" t="s">
        <v>4197</v>
      </c>
      <c r="B150" s="2"/>
      <c r="C150" s="3"/>
      <c r="D150" s="3"/>
      <c r="E150" s="3"/>
      <c r="F150" s="3"/>
      <c r="G150" s="3"/>
      <c r="H150" s="3"/>
      <c r="I150" s="2"/>
      <c r="J150" s="2"/>
      <c r="K150" s="2"/>
      <c r="L150" s="2"/>
      <c r="M150" s="2"/>
      <c r="N150" s="2"/>
      <c r="O150" s="2"/>
      <c r="P150" s="2"/>
    </row>
    <row x14ac:dyDescent="0.25" r="151" customHeight="1" ht="17.25">
      <c r="A151" s="37"/>
      <c r="B151" s="2"/>
      <c r="C151" s="3"/>
      <c r="D151" s="3"/>
      <c r="E151" s="3"/>
      <c r="F151" s="3"/>
      <c r="G151" s="3"/>
      <c r="H151" s="3"/>
      <c r="I151" s="2"/>
      <c r="J151" s="2"/>
      <c r="K151" s="2"/>
      <c r="L151" s="2"/>
      <c r="M151" s="2"/>
      <c r="N151" s="2"/>
      <c r="O151" s="2"/>
      <c r="P151" s="2"/>
    </row>
    <row x14ac:dyDescent="0.25" r="152" customHeight="1" ht="17.25">
      <c r="A152" s="38" t="s">
        <v>4198</v>
      </c>
      <c r="B152" s="2"/>
      <c r="C152" s="3"/>
      <c r="D152" s="3"/>
      <c r="E152" s="3"/>
      <c r="F152" s="3"/>
      <c r="G152" s="3"/>
      <c r="H152" s="3"/>
      <c r="I152" s="2"/>
      <c r="J152" s="2"/>
      <c r="K152" s="2"/>
      <c r="L152" s="2"/>
      <c r="M152" s="2"/>
      <c r="N152" s="2"/>
      <c r="O152" s="2"/>
      <c r="P152" s="2"/>
    </row>
    <row x14ac:dyDescent="0.25" r="153" customHeight="1" ht="17.25">
      <c r="A153" s="37"/>
      <c r="B153" s="2"/>
      <c r="C153" s="3"/>
      <c r="D153" s="3"/>
      <c r="E153" s="3"/>
      <c r="F153" s="3"/>
      <c r="G153" s="3"/>
      <c r="H153" s="3"/>
      <c r="I153" s="2"/>
      <c r="J153" s="2"/>
      <c r="K153" s="2"/>
      <c r="L153" s="2"/>
      <c r="M153" s="2"/>
      <c r="N153" s="2"/>
      <c r="O153" s="2"/>
      <c r="P153" s="2"/>
    </row>
    <row x14ac:dyDescent="0.25" r="154" customHeight="1" ht="17.25">
      <c r="A154" s="38" t="s">
        <v>4199</v>
      </c>
      <c r="B154" s="2"/>
      <c r="C154" s="3"/>
      <c r="D154" s="3"/>
      <c r="E154" s="3"/>
      <c r="F154" s="3"/>
      <c r="G154" s="3"/>
      <c r="H154" s="3"/>
      <c r="I154" s="2"/>
      <c r="J154" s="2"/>
      <c r="K154" s="2"/>
      <c r="L154" s="2"/>
      <c r="M154" s="2"/>
      <c r="N154" s="2"/>
      <c r="O154" s="2"/>
      <c r="P154" s="2"/>
    </row>
    <row x14ac:dyDescent="0.25" r="155" customHeight="1" ht="17.25">
      <c r="A155" s="38" t="s">
        <v>4200</v>
      </c>
      <c r="B155" s="2"/>
      <c r="C155" s="3"/>
      <c r="D155" s="3"/>
      <c r="E155" s="3"/>
      <c r="F155" s="3"/>
      <c r="G155" s="3"/>
      <c r="H155" s="3"/>
      <c r="I155" s="2"/>
      <c r="J155" s="2"/>
      <c r="K155" s="2"/>
      <c r="L155" s="2"/>
      <c r="M155" s="2"/>
      <c r="N155" s="2"/>
      <c r="O155" s="2"/>
      <c r="P155" s="2"/>
    </row>
    <row x14ac:dyDescent="0.25" r="156" customHeight="1" ht="17.25">
      <c r="A156" s="38" t="s">
        <v>4201</v>
      </c>
      <c r="B156" s="2"/>
      <c r="C156" s="3"/>
      <c r="D156" s="3"/>
      <c r="E156" s="3"/>
      <c r="F156" s="3"/>
      <c r="G156" s="3"/>
      <c r="H156" s="3"/>
      <c r="I156" s="2"/>
      <c r="J156" s="2"/>
      <c r="K156" s="2"/>
      <c r="L156" s="2"/>
      <c r="M156" s="2"/>
      <c r="N156" s="2"/>
      <c r="O156" s="2"/>
      <c r="P156" s="2"/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3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719285714285714" customWidth="1" bestFit="1"/>
    <col min="3" max="3" style="41" width="10.147857142857141" customWidth="1" bestFit="1"/>
    <col min="4" max="4" style="41" width="10.147857142857141" customWidth="1" bestFit="1"/>
    <col min="5" max="5" style="40" width="10.147857142857141" customWidth="1" bestFit="1"/>
  </cols>
  <sheetData>
    <row x14ac:dyDescent="0.25" r="1" customHeight="1" ht="17.25">
      <c r="A1" s="1" t="s">
        <v>0</v>
      </c>
      <c r="B1" s="2"/>
      <c r="C1" s="3"/>
      <c r="D1" s="3"/>
      <c r="E1" s="2"/>
    </row>
    <row x14ac:dyDescent="0.25" r="2" customHeight="1" ht="17.25">
      <c r="A2" s="1"/>
      <c r="B2" s="2"/>
      <c r="C2" s="3"/>
      <c r="D2" s="3"/>
      <c r="E2" s="2"/>
    </row>
    <row x14ac:dyDescent="0.25" r="3" customHeight="1" ht="17.25">
      <c r="A3" s="1" t="s">
        <v>3958</v>
      </c>
      <c r="B3" s="2"/>
      <c r="C3" s="3"/>
      <c r="D3" s="3"/>
      <c r="E3" s="2"/>
    </row>
    <row x14ac:dyDescent="0.25" r="4" customHeight="1" ht="17.25">
      <c r="A4" s="6" t="s">
        <v>4118</v>
      </c>
      <c r="B4" s="7"/>
      <c r="C4" s="218"/>
      <c r="D4" s="218">
        <v>395000</v>
      </c>
      <c r="E4" s="218"/>
    </row>
    <row x14ac:dyDescent="0.25" r="5" customHeight="1" ht="17.25">
      <c r="A5" s="653"/>
      <c r="B5" s="2"/>
      <c r="C5" s="137"/>
      <c r="D5" s="137">
        <v>25000</v>
      </c>
      <c r="E5" s="137"/>
    </row>
    <row x14ac:dyDescent="0.25" r="6" customHeight="1" ht="17.25">
      <c r="A6" s="231" t="s">
        <v>4</v>
      </c>
      <c r="B6" s="232" t="s">
        <v>5</v>
      </c>
      <c r="C6" s="268" t="s">
        <v>1083</v>
      </c>
      <c r="D6" s="268" t="s">
        <v>10</v>
      </c>
      <c r="E6" s="425"/>
    </row>
    <row x14ac:dyDescent="0.25" r="7" customHeight="1" ht="17.25">
      <c r="A7" s="15" t="s">
        <v>2408</v>
      </c>
      <c r="B7" s="118" t="s">
        <v>4121</v>
      </c>
      <c r="C7" s="26">
        <v>205</v>
      </c>
      <c r="D7" s="45"/>
      <c r="E7" s="25"/>
    </row>
    <row x14ac:dyDescent="0.25" r="8" customHeight="1" ht="17.25">
      <c r="A8" s="620" t="s">
        <v>4122</v>
      </c>
      <c r="B8" s="534"/>
      <c r="C8" s="175">
        <f>SUM(C7)</f>
      </c>
      <c r="D8" s="119"/>
      <c r="E8" s="22"/>
    </row>
    <row x14ac:dyDescent="0.25" r="9" customHeight="1" ht="17.25">
      <c r="A9" s="535"/>
      <c r="B9" s="427"/>
      <c r="C9" s="553"/>
      <c r="D9" s="553"/>
      <c r="E9" s="427"/>
    </row>
    <row x14ac:dyDescent="0.25" r="10" customHeight="1" ht="16.5">
      <c r="A10" s="620" t="s">
        <v>4123</v>
      </c>
      <c r="B10" s="534"/>
      <c r="C10" s="175">
        <f>SUM(C8:C9)</f>
      </c>
      <c r="D10" s="119"/>
      <c r="E10" s="22"/>
    </row>
    <row x14ac:dyDescent="0.25" r="11" customHeight="1" ht="17.25">
      <c r="A11" s="535">
        <v>45324</v>
      </c>
      <c r="B11" s="427" t="s">
        <v>4124</v>
      </c>
      <c r="C11" s="553"/>
      <c r="D11" s="516">
        <v>40</v>
      </c>
      <c r="E11" s="427"/>
    </row>
    <row x14ac:dyDescent="0.25" r="12" customHeight="1" ht="16.5">
      <c r="A12" s="620" t="s">
        <v>4125</v>
      </c>
      <c r="B12" s="534"/>
      <c r="C12" s="175">
        <f>SUM(C10:C11)</f>
      </c>
      <c r="D12" s="175">
        <f>SUM(D10:D11)</f>
      </c>
      <c r="E12" s="22"/>
    </row>
    <row x14ac:dyDescent="0.25" r="13" customHeight="1" ht="16.5">
      <c r="A13" s="269"/>
      <c r="B13" s="129"/>
      <c r="C13" s="121"/>
      <c r="D13" s="121"/>
      <c r="E13" s="129"/>
    </row>
    <row x14ac:dyDescent="0.25" r="14" customHeight="1" ht="16.5">
      <c r="A14" s="620" t="s">
        <v>4049</v>
      </c>
      <c r="B14" s="534"/>
      <c r="C14" s="175">
        <f>SUM(C12:C13)</f>
      </c>
      <c r="D14" s="175">
        <f>SUM(D12:D13)</f>
      </c>
      <c r="E14" s="22"/>
    </row>
    <row x14ac:dyDescent="0.25" r="15" customHeight="1" ht="17.25">
      <c r="A15" s="33">
        <v>45386</v>
      </c>
      <c r="B15" s="34" t="s">
        <v>14</v>
      </c>
      <c r="C15" s="19">
        <v>-196</v>
      </c>
      <c r="D15" s="19">
        <v>-38</v>
      </c>
      <c r="E15" s="34"/>
    </row>
    <row x14ac:dyDescent="0.25" r="16" customHeight="1" ht="17.25">
      <c r="A16" s="33">
        <v>45416</v>
      </c>
      <c r="B16" s="34" t="s">
        <v>14</v>
      </c>
      <c r="C16" s="17">
        <v>-9</v>
      </c>
      <c r="D16" s="17">
        <v>-2</v>
      </c>
      <c r="E16" s="16"/>
    </row>
    <row x14ac:dyDescent="0.25" r="17" customHeight="1" ht="16.5">
      <c r="A17" s="620" t="s">
        <v>3969</v>
      </c>
      <c r="B17" s="534"/>
      <c r="C17" s="175">
        <f>SUM(C14:C16)</f>
      </c>
      <c r="D17" s="175">
        <f>SUM(D14:D16)</f>
      </c>
      <c r="E17" s="22"/>
    </row>
    <row x14ac:dyDescent="0.25" r="18" customHeight="1" ht="17.25">
      <c r="A18" s="33"/>
      <c r="B18" s="34"/>
      <c r="C18" s="36"/>
      <c r="D18" s="36"/>
      <c r="E18" s="16"/>
    </row>
    <row x14ac:dyDescent="0.25" r="19" customHeight="1" ht="17.25">
      <c r="A19" s="33"/>
      <c r="B19" s="16"/>
      <c r="C19" s="36"/>
      <c r="D19" s="36"/>
      <c r="E19" s="16"/>
    </row>
    <row x14ac:dyDescent="0.25" r="20" customHeight="1" ht="17.25">
      <c r="A20" s="200"/>
      <c r="B20" s="201"/>
      <c r="C20" s="58"/>
      <c r="D20" s="58"/>
      <c r="E20" s="663"/>
    </row>
    <row x14ac:dyDescent="0.25" r="21" customHeight="1" ht="17.25">
      <c r="A21" s="200"/>
      <c r="B21" s="201"/>
      <c r="C21" s="58"/>
      <c r="D21" s="58"/>
      <c r="E21" s="663"/>
    </row>
    <row x14ac:dyDescent="0.25" r="22" customHeight="1" ht="17.25">
      <c r="A22" s="1"/>
      <c r="B22" s="4"/>
      <c r="C22" s="5"/>
      <c r="D22" s="5"/>
      <c r="E22" s="4"/>
    </row>
    <row x14ac:dyDescent="0.25" r="23" customHeight="1" ht="17.25">
      <c r="A23" s="1"/>
      <c r="B23" s="2"/>
      <c r="C23" s="3"/>
      <c r="D23" s="3"/>
      <c r="E23" s="2"/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719285714285714" customWidth="1" bestFit="1"/>
    <col min="3" max="3" style="41" width="9.290714285714287" customWidth="1" bestFit="1"/>
    <col min="4" max="4" style="41" width="10.862142857142858" customWidth="1" bestFit="1"/>
    <col min="5" max="5" style="41" width="10.290714285714287" customWidth="1" bestFit="1"/>
    <col min="6" max="6" style="41" width="10.147857142857141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</row>
    <row x14ac:dyDescent="0.25" r="2" customHeight="1" ht="17.25">
      <c r="A2" s="1"/>
      <c r="B2" s="2"/>
      <c r="C2" s="3"/>
      <c r="D2" s="3"/>
      <c r="E2" s="3"/>
      <c r="F2" s="3"/>
    </row>
    <row x14ac:dyDescent="0.25" r="3" customHeight="1" ht="17.25">
      <c r="A3" s="1" t="s">
        <v>3958</v>
      </c>
      <c r="B3" s="2"/>
      <c r="C3" s="3"/>
      <c r="D3" s="3"/>
      <c r="E3" s="3"/>
      <c r="F3" s="3"/>
    </row>
    <row x14ac:dyDescent="0.25" r="4" customHeight="1" ht="17.25">
      <c r="A4" s="6" t="s">
        <v>4118</v>
      </c>
      <c r="B4" s="7"/>
      <c r="C4" s="218"/>
      <c r="D4" s="218"/>
      <c r="E4" s="218"/>
      <c r="F4" s="218"/>
    </row>
    <row x14ac:dyDescent="0.25" r="5" customHeight="1" ht="17.25">
      <c r="A5" s="653"/>
      <c r="B5" s="2"/>
      <c r="C5" s="137">
        <v>22500</v>
      </c>
      <c r="D5" s="137">
        <v>20000</v>
      </c>
      <c r="E5" s="137">
        <v>40000</v>
      </c>
      <c r="F5" s="137">
        <v>25000</v>
      </c>
    </row>
    <row x14ac:dyDescent="0.25" r="6" customHeight="1" ht="17.25">
      <c r="A6" s="231" t="s">
        <v>4</v>
      </c>
      <c r="B6" s="232" t="s">
        <v>5</v>
      </c>
      <c r="C6" s="268" t="s">
        <v>10</v>
      </c>
      <c r="D6" s="268" t="s">
        <v>383</v>
      </c>
      <c r="E6" s="268" t="s">
        <v>428</v>
      </c>
      <c r="F6" s="268" t="s">
        <v>31</v>
      </c>
    </row>
    <row x14ac:dyDescent="0.25" r="7" customHeight="1" ht="17.25">
      <c r="A7" s="660">
        <v>45087</v>
      </c>
      <c r="B7" s="118" t="s">
        <v>4119</v>
      </c>
      <c r="C7" s="138">
        <v>50</v>
      </c>
      <c r="D7" s="138">
        <v>50</v>
      </c>
      <c r="E7" s="138">
        <v>20</v>
      </c>
      <c r="F7" s="138">
        <v>36</v>
      </c>
    </row>
    <row x14ac:dyDescent="0.25" r="8" customHeight="1" ht="17.25">
      <c r="A8" s="117" t="s">
        <v>2054</v>
      </c>
      <c r="B8" s="118" t="s">
        <v>14</v>
      </c>
      <c r="C8" s="138">
        <v>-50</v>
      </c>
      <c r="D8" s="138">
        <v>-50</v>
      </c>
      <c r="E8" s="138">
        <v>-20</v>
      </c>
      <c r="F8" s="138">
        <v>-36</v>
      </c>
    </row>
    <row x14ac:dyDescent="0.25" r="9" customHeight="1" ht="17.25">
      <c r="A9" s="21" t="s">
        <v>4120</v>
      </c>
      <c r="B9" s="22"/>
      <c r="C9" s="23">
        <f>SUM(C7:C8)</f>
      </c>
      <c r="D9" s="23">
        <f>SUM(D7:D8)</f>
      </c>
      <c r="E9" s="23">
        <f>SUM(E7:E8)</f>
      </c>
      <c r="F9" s="23">
        <f>SUM(F7:F8)</f>
      </c>
    </row>
    <row x14ac:dyDescent="0.25" r="10" customHeight="1" ht="17.25">
      <c r="A10" s="15"/>
      <c r="B10" s="16"/>
      <c r="C10" s="45"/>
      <c r="D10" s="45"/>
      <c r="E10" s="45"/>
      <c r="F10" s="45"/>
    </row>
    <row x14ac:dyDescent="0.25" r="11" customHeight="1" ht="17.25">
      <c r="A11" s="15"/>
      <c r="B11" s="16"/>
      <c r="C11" s="46"/>
      <c r="D11" s="46"/>
      <c r="E11" s="46"/>
      <c r="F11" s="46"/>
    </row>
    <row x14ac:dyDescent="0.25" r="12" customHeight="1" ht="17.25">
      <c r="A12" s="33"/>
      <c r="B12" s="16"/>
      <c r="C12" s="46"/>
      <c r="D12" s="46"/>
      <c r="E12" s="46"/>
      <c r="F12" s="46"/>
    </row>
    <row x14ac:dyDescent="0.25" r="13" customHeight="1" ht="17.25">
      <c r="A13" s="200"/>
      <c r="B13" s="201"/>
      <c r="C13" s="58"/>
      <c r="D13" s="58"/>
      <c r="E13" s="58"/>
      <c r="F13" s="58"/>
    </row>
    <row x14ac:dyDescent="0.25" r="14" customHeight="1" ht="17.25">
      <c r="A14" s="200"/>
      <c r="B14" s="201"/>
      <c r="C14" s="58"/>
      <c r="D14" s="58"/>
      <c r="E14" s="58"/>
      <c r="F14" s="58"/>
    </row>
    <row x14ac:dyDescent="0.25" r="15" customHeight="1" ht="17.25">
      <c r="A15" s="1"/>
      <c r="B15" s="4"/>
      <c r="C15" s="5"/>
      <c r="D15" s="5"/>
      <c r="E15" s="5"/>
      <c r="F15" s="5"/>
    </row>
    <row x14ac:dyDescent="0.25" r="16" customHeight="1" ht="17.25">
      <c r="A16" s="1"/>
      <c r="B16" s="2"/>
      <c r="C16" s="3"/>
      <c r="D16" s="3"/>
      <c r="E16" s="3"/>
      <c r="F16" s="3"/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/>
  </sheetViews>
  <sheetFormatPr defaultRowHeight="15" x14ac:dyDescent="0.25"/>
  <cols>
    <col min="1" max="1" style="88" width="13.576428571428572" customWidth="1" bestFit="1"/>
    <col min="2" max="2" style="88" width="22.576428571428572" customWidth="1" bestFit="1"/>
    <col min="3" max="3" style="116" width="11.719285714285713" customWidth="1" bestFit="1"/>
    <col min="4" max="4" style="88" width="9.576428571428572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83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x14ac:dyDescent="0.25" r="2" customHeight="1" ht="17.25">
      <c r="A2" s="4"/>
      <c r="B2" s="83"/>
      <c r="C2" s="3"/>
      <c r="D2" s="83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x14ac:dyDescent="0.25" r="3" customHeight="1" ht="17.25">
      <c r="A3" s="4" t="s">
        <v>4111</v>
      </c>
      <c r="B3" s="83"/>
      <c r="C3" s="3"/>
      <c r="D3" s="83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x14ac:dyDescent="0.25" r="4" customHeight="1" ht="17.25">
      <c r="A4" s="4" t="s">
        <v>4114</v>
      </c>
      <c r="B4" s="4"/>
      <c r="C4" s="5"/>
      <c r="D4" s="4"/>
      <c r="E4" s="7"/>
      <c r="F4" s="4"/>
      <c r="G4" s="4"/>
      <c r="H4" s="4"/>
      <c r="I4" s="4"/>
      <c r="J4" s="4"/>
      <c r="K4" s="4"/>
      <c r="L4" s="4"/>
      <c r="M4" s="4"/>
      <c r="N4" s="4"/>
      <c r="O4" s="4"/>
    </row>
    <row x14ac:dyDescent="0.25" r="5" customHeight="1" ht="17.25">
      <c r="A5" s="626"/>
      <c r="B5" s="83"/>
      <c r="C5" s="3"/>
      <c r="D5" s="83"/>
      <c r="E5" s="137"/>
      <c r="F5" s="137"/>
      <c r="G5" s="2"/>
      <c r="H5" s="2"/>
      <c r="I5" s="2"/>
      <c r="J5" s="2"/>
      <c r="K5" s="2"/>
      <c r="L5" s="2"/>
      <c r="M5" s="2"/>
      <c r="N5" s="2"/>
      <c r="O5" s="2"/>
    </row>
    <row x14ac:dyDescent="0.25" r="6" customHeight="1" ht="17.25">
      <c r="A6" s="420" t="s">
        <v>4</v>
      </c>
      <c r="B6" s="232" t="s">
        <v>5</v>
      </c>
      <c r="C6" s="267" t="s">
        <v>4115</v>
      </c>
      <c r="D6" s="23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x14ac:dyDescent="0.25" r="7" customHeight="1" ht="17.25">
      <c r="A7" s="193" t="s">
        <v>3731</v>
      </c>
      <c r="B7" s="193" t="s">
        <v>4116</v>
      </c>
      <c r="C7" s="195">
        <v>500</v>
      </c>
      <c r="D7" s="193"/>
      <c r="E7" s="652" t="s">
        <v>469</v>
      </c>
      <c r="F7" s="2"/>
      <c r="G7" s="2"/>
      <c r="H7" s="2"/>
      <c r="I7" s="2"/>
      <c r="J7" s="2"/>
      <c r="K7" s="2"/>
      <c r="L7" s="2"/>
      <c r="M7" s="2"/>
      <c r="N7" s="2"/>
      <c r="O7" s="2"/>
    </row>
    <row x14ac:dyDescent="0.25" r="8" customHeight="1" ht="17.25">
      <c r="A8" s="193" t="s">
        <v>3731</v>
      </c>
      <c r="B8" s="193" t="s">
        <v>4117</v>
      </c>
      <c r="C8" s="194">
        <v>500</v>
      </c>
      <c r="D8" s="201"/>
      <c r="E8" s="652" t="s">
        <v>469</v>
      </c>
      <c r="F8" s="652"/>
      <c r="G8" s="2"/>
      <c r="H8" s="2"/>
      <c r="I8" s="2"/>
      <c r="J8" s="2"/>
      <c r="K8" s="2"/>
      <c r="L8" s="2"/>
      <c r="M8" s="2"/>
      <c r="N8" s="2"/>
      <c r="O8" s="2"/>
    </row>
    <row x14ac:dyDescent="0.25" r="9" customHeight="1" ht="17.25">
      <c r="A9" s="200"/>
      <c r="B9" s="193"/>
      <c r="C9" s="202"/>
      <c r="D9" s="201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x14ac:dyDescent="0.25" r="10" customHeight="1" ht="17.25">
      <c r="A10" s="15"/>
      <c r="B10" s="16"/>
      <c r="C10" s="36"/>
      <c r="D10" s="1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x14ac:dyDescent="0.25" r="11" customHeight="1" ht="17.25">
      <c r="A11" s="15"/>
      <c r="B11" s="16"/>
      <c r="C11" s="36"/>
      <c r="D11" s="16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x14ac:dyDescent="0.25" r="12" customHeight="1" ht="17.25">
      <c r="A12" s="15"/>
      <c r="B12" s="16"/>
      <c r="C12" s="36"/>
      <c r="D12" s="1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x14ac:dyDescent="0.25" r="13" customHeight="1" ht="17.25">
      <c r="A13" s="15"/>
      <c r="B13" s="16"/>
      <c r="C13" s="36"/>
      <c r="D13" s="1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x14ac:dyDescent="0.25" r="14" customHeight="1" ht="17.25">
      <c r="A14" s="15"/>
      <c r="B14" s="16"/>
      <c r="C14" s="36"/>
      <c r="D14" s="1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22.576428571428572" customWidth="1" bestFit="1"/>
    <col min="3" max="3" style="116" width="11.719285714285713" customWidth="1" bestFit="1"/>
    <col min="4" max="4" style="116" width="9.576428571428572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x14ac:dyDescent="0.25" r="2" customHeight="1" ht="17.25">
      <c r="A2" s="1"/>
      <c r="B2" s="83"/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x14ac:dyDescent="0.25" r="3" customHeight="1" ht="17.25">
      <c r="A3" s="1" t="s">
        <v>4111</v>
      </c>
      <c r="B3" s="83"/>
      <c r="C3" s="3"/>
      <c r="D3" s="3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x14ac:dyDescent="0.25" r="4" customHeight="1" ht="17.25">
      <c r="A4" s="1" t="s">
        <v>4112</v>
      </c>
      <c r="B4" s="4"/>
      <c r="C4" s="5"/>
      <c r="D4" s="5"/>
      <c r="E4" s="7"/>
      <c r="F4" s="4"/>
      <c r="G4" s="4"/>
      <c r="H4" s="4"/>
      <c r="I4" s="4"/>
      <c r="J4" s="4"/>
      <c r="K4" s="4"/>
      <c r="L4" s="4"/>
      <c r="M4" s="4"/>
      <c r="N4" s="4"/>
      <c r="O4" s="4"/>
    </row>
    <row x14ac:dyDescent="0.25" r="5" customHeight="1" ht="17.25">
      <c r="A5" s="37"/>
      <c r="B5" s="83"/>
      <c r="C5" s="3"/>
      <c r="D5" s="3"/>
      <c r="E5" s="137"/>
      <c r="F5" s="137"/>
      <c r="G5" s="2"/>
      <c r="H5" s="2"/>
      <c r="I5" s="2"/>
      <c r="J5" s="2"/>
      <c r="K5" s="2"/>
      <c r="L5" s="2"/>
      <c r="M5" s="2"/>
      <c r="N5" s="2"/>
      <c r="O5" s="2"/>
    </row>
    <row x14ac:dyDescent="0.25" r="6" customHeight="1" ht="17.25">
      <c r="A6" s="231" t="s">
        <v>4</v>
      </c>
      <c r="B6" s="232" t="s">
        <v>5</v>
      </c>
      <c r="C6" s="267" t="s">
        <v>1977</v>
      </c>
      <c r="D6" s="267" t="s">
        <v>442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x14ac:dyDescent="0.25" r="7" customHeight="1" ht="17.25">
      <c r="A7" s="192">
        <v>45272</v>
      </c>
      <c r="B7" s="193" t="s">
        <v>4113</v>
      </c>
      <c r="C7" s="195">
        <v>400</v>
      </c>
      <c r="D7" s="195">
        <v>2366</v>
      </c>
      <c r="E7" s="652" t="s">
        <v>469</v>
      </c>
      <c r="F7" s="2"/>
      <c r="G7" s="2"/>
      <c r="H7" s="2"/>
      <c r="I7" s="2"/>
      <c r="J7" s="2"/>
      <c r="K7" s="2"/>
      <c r="L7" s="2"/>
      <c r="M7" s="2"/>
      <c r="N7" s="2"/>
      <c r="O7" s="2"/>
    </row>
    <row x14ac:dyDescent="0.25" r="8" customHeight="1" ht="17.25">
      <c r="A8" s="192"/>
      <c r="B8" s="193"/>
      <c r="C8" s="202"/>
      <c r="D8" s="202"/>
      <c r="E8" s="652"/>
      <c r="F8" s="652"/>
      <c r="G8" s="2"/>
      <c r="H8" s="2"/>
      <c r="I8" s="2"/>
      <c r="J8" s="2"/>
      <c r="K8" s="2"/>
      <c r="L8" s="2"/>
      <c r="M8" s="2"/>
      <c r="N8" s="2"/>
      <c r="O8" s="2"/>
    </row>
    <row x14ac:dyDescent="0.25" r="9" customHeight="1" ht="17.25">
      <c r="A9" s="200"/>
      <c r="B9" s="193"/>
      <c r="C9" s="202"/>
      <c r="D9" s="20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x14ac:dyDescent="0.25" r="10" customHeight="1" ht="17.25">
      <c r="A10" s="15"/>
      <c r="B10" s="16"/>
      <c r="C10" s="36"/>
      <c r="D10" s="3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x14ac:dyDescent="0.25" r="11" customHeight="1" ht="17.25">
      <c r="A11" s="15"/>
      <c r="B11" s="16"/>
      <c r="C11" s="36"/>
      <c r="D11" s="36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x14ac:dyDescent="0.25" r="12" customHeight="1" ht="17.25">
      <c r="A12" s="15"/>
      <c r="B12" s="16"/>
      <c r="C12" s="36"/>
      <c r="D12" s="3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x14ac:dyDescent="0.25" r="13" customHeight="1" ht="17.25">
      <c r="A13" s="15"/>
      <c r="B13" s="16"/>
      <c r="C13" s="36"/>
      <c r="D13" s="3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x14ac:dyDescent="0.25" r="14" customHeight="1" ht="17.25">
      <c r="A14" s="15"/>
      <c r="B14" s="16"/>
      <c r="C14" s="36"/>
      <c r="D14" s="3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4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22.576428571428572" customWidth="1" bestFit="1"/>
    <col min="3" max="3" style="116" width="11.719285714285713" customWidth="1" bestFit="1"/>
    <col min="4" max="4" style="116" width="9.576428571428572" customWidth="1" bestFit="1"/>
    <col min="5" max="5" style="116" width="11.576428571428572" customWidth="1" bestFit="1"/>
    <col min="6" max="6" style="116" width="11.576428571428572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x14ac:dyDescent="0.25" r="2" customHeight="1" ht="17.25">
      <c r="A2" s="1"/>
      <c r="B2" s="8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x14ac:dyDescent="0.25" r="3" customHeight="1" ht="17.25">
      <c r="A3" s="1" t="s">
        <v>4106</v>
      </c>
      <c r="B3" s="8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x14ac:dyDescent="0.25" r="4" customHeight="1" ht="17.25">
      <c r="A4" s="1" t="s">
        <v>4107</v>
      </c>
      <c r="B4" s="4"/>
      <c r="C4" s="5"/>
      <c r="D4" s="5"/>
      <c r="E4" s="8"/>
      <c r="F4" s="8"/>
      <c r="G4" s="7"/>
      <c r="H4" s="4"/>
      <c r="I4" s="4"/>
      <c r="J4" s="4"/>
      <c r="K4" s="4"/>
      <c r="L4" s="4"/>
      <c r="M4" s="4"/>
      <c r="N4" s="4"/>
      <c r="O4" s="4"/>
      <c r="P4" s="4"/>
      <c r="Q4" s="4"/>
    </row>
    <row x14ac:dyDescent="0.25" r="5" customHeight="1" ht="17.25">
      <c r="A5" s="37"/>
      <c r="B5" s="83"/>
      <c r="C5" s="11">
        <v>50000</v>
      </c>
      <c r="D5" s="11">
        <v>4500</v>
      </c>
      <c r="E5" s="11">
        <v>47500</v>
      </c>
      <c r="F5" s="11">
        <v>320000</v>
      </c>
      <c r="G5" s="137"/>
      <c r="H5" s="137"/>
      <c r="I5" s="2"/>
      <c r="J5" s="2"/>
      <c r="K5" s="2"/>
      <c r="L5" s="2"/>
      <c r="M5" s="2"/>
      <c r="N5" s="2"/>
      <c r="O5" s="2"/>
      <c r="P5" s="2"/>
      <c r="Q5" s="2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9</v>
      </c>
      <c r="E6" s="267" t="s">
        <v>76</v>
      </c>
      <c r="F6" s="267" t="s">
        <v>428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</row>
    <row x14ac:dyDescent="0.25" r="7" customHeight="1" ht="17.25">
      <c r="A7" s="192">
        <v>44713</v>
      </c>
      <c r="B7" s="193" t="s">
        <v>4108</v>
      </c>
      <c r="C7" s="195">
        <v>400</v>
      </c>
      <c r="D7" s="195">
        <v>400</v>
      </c>
      <c r="E7" s="196"/>
      <c r="F7" s="196"/>
      <c r="G7" s="652" t="s">
        <v>469</v>
      </c>
      <c r="H7" s="2"/>
      <c r="I7" s="2"/>
      <c r="J7" s="2"/>
      <c r="K7" s="2"/>
      <c r="L7" s="2"/>
      <c r="M7" s="2"/>
      <c r="N7" s="2"/>
      <c r="O7" s="2"/>
      <c r="P7" s="2"/>
      <c r="Q7" s="2"/>
    </row>
    <row x14ac:dyDescent="0.25" r="8" customHeight="1" ht="17.25">
      <c r="A8" s="200" t="s">
        <v>3232</v>
      </c>
      <c r="B8" s="193" t="s">
        <v>4109</v>
      </c>
      <c r="C8" s="418"/>
      <c r="D8" s="194">
        <v>400</v>
      </c>
      <c r="E8" s="194">
        <v>400</v>
      </c>
      <c r="F8" s="202"/>
      <c r="G8" s="652" t="s">
        <v>469</v>
      </c>
      <c r="H8" s="652"/>
      <c r="I8" s="2"/>
      <c r="J8" s="2"/>
      <c r="K8" s="2"/>
      <c r="L8" s="2"/>
      <c r="M8" s="2"/>
      <c r="N8" s="2"/>
      <c r="O8" s="2"/>
      <c r="P8" s="2"/>
      <c r="Q8" s="2"/>
    </row>
    <row x14ac:dyDescent="0.25" r="9" customHeight="1" ht="17.25">
      <c r="A9" s="200">
        <v>44600</v>
      </c>
      <c r="B9" s="193" t="s">
        <v>4110</v>
      </c>
      <c r="C9" s="202"/>
      <c r="D9" s="202"/>
      <c r="E9" s="202"/>
      <c r="F9" s="194">
        <v>15</v>
      </c>
      <c r="G9" s="652" t="s">
        <v>469</v>
      </c>
      <c r="H9" s="2"/>
      <c r="I9" s="2"/>
      <c r="J9" s="2"/>
      <c r="K9" s="2"/>
      <c r="L9" s="2"/>
      <c r="M9" s="2"/>
      <c r="N9" s="2"/>
      <c r="O9" s="2"/>
      <c r="P9" s="2"/>
      <c r="Q9" s="2"/>
    </row>
    <row x14ac:dyDescent="0.25" r="10" customHeight="1" ht="17.25">
      <c r="A10" s="15"/>
      <c r="B10" s="16"/>
      <c r="C10" s="36"/>
      <c r="D10" s="36"/>
      <c r="E10" s="36"/>
      <c r="F10" s="36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x14ac:dyDescent="0.25" r="11" customHeight="1" ht="17.25">
      <c r="A11" s="15"/>
      <c r="B11" s="16"/>
      <c r="C11" s="36"/>
      <c r="D11" s="36"/>
      <c r="E11" s="36"/>
      <c r="F11" s="36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x14ac:dyDescent="0.25" r="12" customHeight="1" ht="17.25">
      <c r="A12" s="15"/>
      <c r="B12" s="16"/>
      <c r="C12" s="36"/>
      <c r="D12" s="36"/>
      <c r="E12" s="36"/>
      <c r="F12" s="36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</row>
    <row x14ac:dyDescent="0.25" r="13" customHeight="1" ht="17.25">
      <c r="A13" s="15"/>
      <c r="B13" s="16"/>
      <c r="C13" s="36"/>
      <c r="D13" s="36"/>
      <c r="E13" s="36"/>
      <c r="F13" s="36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</row>
    <row x14ac:dyDescent="0.25" r="14" customHeight="1" ht="17.25">
      <c r="A14" s="15"/>
      <c r="B14" s="16"/>
      <c r="C14" s="36"/>
      <c r="D14" s="36"/>
      <c r="E14" s="36"/>
      <c r="F14" s="36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6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22.576428571428572" customWidth="1" bestFit="1"/>
    <col min="3" max="3" style="116" width="11.719285714285713" customWidth="1" bestFit="1"/>
    <col min="4" max="4" style="116" width="10.862142857142858" customWidth="1" bestFit="1"/>
    <col min="5" max="5" style="116" width="10.862142857142858" customWidth="1" bestFit="1"/>
    <col min="6" max="6" style="116" width="10.862142857142858" customWidth="1" bestFit="1"/>
    <col min="7" max="7" style="116" width="11.576428571428572" customWidth="1" bestFit="1"/>
    <col min="8" max="8" style="116" width="11.576428571428572" customWidth="1" bestFit="1"/>
    <col min="9" max="9" style="116" width="11.576428571428572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2"/>
      <c r="K1" s="2"/>
      <c r="L1" s="2"/>
      <c r="M1" s="2"/>
      <c r="N1" s="2"/>
      <c r="O1" s="2"/>
      <c r="P1" s="2"/>
      <c r="Q1" s="2"/>
      <c r="R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</row>
    <row x14ac:dyDescent="0.25" r="3" customHeight="1" ht="17.25">
      <c r="A3" s="1" t="s">
        <v>4100</v>
      </c>
      <c r="B3" s="83"/>
      <c r="C3" s="3"/>
      <c r="D3" s="3"/>
      <c r="E3" s="3"/>
      <c r="F3" s="3"/>
      <c r="G3" s="3"/>
      <c r="H3" s="3"/>
      <c r="I3" s="3"/>
      <c r="J3" s="2"/>
      <c r="K3" s="2"/>
      <c r="L3" s="2"/>
      <c r="M3" s="2"/>
      <c r="N3" s="2"/>
      <c r="O3" s="2"/>
      <c r="P3" s="2"/>
      <c r="Q3" s="2"/>
      <c r="R3" s="2"/>
    </row>
    <row x14ac:dyDescent="0.25" r="4" customHeight="1" ht="17.25">
      <c r="A4" s="1" t="s">
        <v>4101</v>
      </c>
      <c r="B4" s="4"/>
      <c r="C4" s="5"/>
      <c r="D4" s="5"/>
      <c r="E4" s="5"/>
      <c r="F4" s="5"/>
      <c r="G4" s="8"/>
      <c r="H4" s="8"/>
      <c r="I4" s="8"/>
      <c r="J4" s="4"/>
      <c r="K4" s="4"/>
      <c r="L4" s="4"/>
      <c r="M4" s="4"/>
      <c r="N4" s="4"/>
      <c r="O4" s="4"/>
      <c r="P4" s="4"/>
      <c r="Q4" s="4"/>
      <c r="R4" s="4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</row>
    <row x14ac:dyDescent="0.25" r="6" customHeight="1" ht="17.25">
      <c r="A6" s="231" t="s">
        <v>4</v>
      </c>
      <c r="B6" s="232" t="s">
        <v>5</v>
      </c>
      <c r="C6" s="267" t="s">
        <v>134</v>
      </c>
      <c r="D6" s="267" t="s">
        <v>135</v>
      </c>
      <c r="E6" s="267" t="s">
        <v>8</v>
      </c>
      <c r="F6" s="267" t="s">
        <v>4102</v>
      </c>
      <c r="G6" s="267" t="s">
        <v>4103</v>
      </c>
      <c r="H6" s="267" t="s">
        <v>368</v>
      </c>
      <c r="I6" s="267" t="s">
        <v>10</v>
      </c>
      <c r="J6" s="2"/>
      <c r="K6" s="2"/>
      <c r="L6" s="2"/>
      <c r="M6" s="2"/>
      <c r="N6" s="2"/>
      <c r="O6" s="2"/>
      <c r="P6" s="2"/>
      <c r="Q6" s="2"/>
      <c r="R6" s="2"/>
    </row>
    <row x14ac:dyDescent="0.25" r="7" customHeight="1" ht="17.25">
      <c r="A7" s="192">
        <v>45088</v>
      </c>
      <c r="B7" s="193" t="s">
        <v>4104</v>
      </c>
      <c r="C7" s="195">
        <v>400</v>
      </c>
      <c r="D7" s="195">
        <v>100</v>
      </c>
      <c r="E7" s="196"/>
      <c r="F7" s="196"/>
      <c r="G7" s="196"/>
      <c r="H7" s="196"/>
      <c r="I7" s="196"/>
      <c r="J7" s="2"/>
      <c r="K7" s="2"/>
      <c r="L7" s="2"/>
      <c r="M7" s="2"/>
      <c r="N7" s="2"/>
      <c r="O7" s="2"/>
      <c r="P7" s="2"/>
      <c r="Q7" s="2"/>
      <c r="R7" s="2"/>
    </row>
    <row x14ac:dyDescent="0.25" r="8" customHeight="1" ht="17.25">
      <c r="A8" s="192">
        <v>45088</v>
      </c>
      <c r="B8" s="193" t="s">
        <v>4104</v>
      </c>
      <c r="C8" s="194">
        <v>400</v>
      </c>
      <c r="D8" s="202"/>
      <c r="E8" s="202"/>
      <c r="F8" s="202"/>
      <c r="G8" s="202"/>
      <c r="H8" s="202"/>
      <c r="I8" s="202"/>
      <c r="J8" s="2"/>
      <c r="K8" s="2"/>
      <c r="L8" s="2"/>
      <c r="M8" s="2"/>
      <c r="N8" s="2"/>
      <c r="O8" s="2"/>
      <c r="P8" s="2"/>
      <c r="Q8" s="2"/>
      <c r="R8" s="2"/>
    </row>
    <row x14ac:dyDescent="0.25" r="9" customHeight="1" ht="17.25">
      <c r="A9" s="200">
        <v>45149</v>
      </c>
      <c r="B9" s="193" t="s">
        <v>4104</v>
      </c>
      <c r="C9" s="202"/>
      <c r="D9" s="202"/>
      <c r="E9" s="194">
        <v>400</v>
      </c>
      <c r="F9" s="194">
        <v>50</v>
      </c>
      <c r="G9" s="202"/>
      <c r="H9" s="202"/>
      <c r="I9" s="202"/>
      <c r="J9" s="2"/>
      <c r="K9" s="2"/>
      <c r="L9" s="2"/>
      <c r="M9" s="2"/>
      <c r="N9" s="2"/>
      <c r="O9" s="2"/>
      <c r="P9" s="2"/>
      <c r="Q9" s="2"/>
      <c r="R9" s="2"/>
    </row>
    <row x14ac:dyDescent="0.25" r="10" customHeight="1" ht="17.25">
      <c r="A10" s="200">
        <v>45180</v>
      </c>
      <c r="B10" s="201" t="s">
        <v>4104</v>
      </c>
      <c r="C10" s="202"/>
      <c r="D10" s="202"/>
      <c r="E10" s="202"/>
      <c r="F10" s="194">
        <v>40</v>
      </c>
      <c r="G10" s="202"/>
      <c r="H10" s="202"/>
      <c r="I10" s="202"/>
      <c r="J10" s="2"/>
      <c r="K10" s="2"/>
      <c r="L10" s="2"/>
      <c r="M10" s="2"/>
      <c r="N10" s="2"/>
      <c r="O10" s="2"/>
      <c r="P10" s="2"/>
      <c r="Q10" s="2"/>
      <c r="R10" s="2"/>
    </row>
    <row x14ac:dyDescent="0.25" r="11" customHeight="1" ht="17.25">
      <c r="A11" s="28" t="s">
        <v>2523</v>
      </c>
      <c r="B11" s="201" t="s">
        <v>4104</v>
      </c>
      <c r="C11" s="202"/>
      <c r="D11" s="202"/>
      <c r="E11" s="202"/>
      <c r="F11" s="202"/>
      <c r="G11" s="194">
        <v>400</v>
      </c>
      <c r="H11" s="202"/>
      <c r="I11" s="202"/>
      <c r="J11" s="2"/>
      <c r="K11" s="2"/>
      <c r="L11" s="2"/>
      <c r="M11" s="2"/>
      <c r="N11" s="2"/>
      <c r="O11" s="2"/>
      <c r="P11" s="2"/>
      <c r="Q11" s="2"/>
      <c r="R11" s="2"/>
    </row>
    <row x14ac:dyDescent="0.25" r="12" customHeight="1" ht="17.25">
      <c r="A12" s="28" t="s">
        <v>2132</v>
      </c>
      <c r="B12" s="201" t="s">
        <v>4104</v>
      </c>
      <c r="C12" s="202"/>
      <c r="D12" s="202"/>
      <c r="E12" s="202"/>
      <c r="F12" s="202"/>
      <c r="G12" s="202"/>
      <c r="H12" s="194">
        <v>150</v>
      </c>
      <c r="I12" s="202"/>
      <c r="J12" s="2"/>
      <c r="K12" s="2"/>
      <c r="L12" s="2"/>
      <c r="M12" s="2"/>
      <c r="N12" s="2"/>
      <c r="O12" s="2"/>
      <c r="P12" s="2"/>
      <c r="Q12" s="2"/>
      <c r="R12" s="2"/>
    </row>
    <row x14ac:dyDescent="0.25" r="13" customHeight="1" ht="17.25">
      <c r="A13" s="200" t="s">
        <v>4105</v>
      </c>
      <c r="B13" s="201" t="s">
        <v>4104</v>
      </c>
      <c r="C13" s="202"/>
      <c r="D13" s="202"/>
      <c r="E13" s="202"/>
      <c r="F13" s="202"/>
      <c r="G13" s="202"/>
      <c r="H13" s="194">
        <v>80</v>
      </c>
      <c r="I13" s="194">
        <v>70</v>
      </c>
      <c r="J13" s="2"/>
      <c r="K13" s="2"/>
      <c r="L13" s="2"/>
      <c r="M13" s="2"/>
      <c r="N13" s="2"/>
      <c r="O13" s="2"/>
      <c r="P13" s="2"/>
      <c r="Q13" s="2"/>
      <c r="R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2"/>
      <c r="K14" s="2"/>
      <c r="L14" s="2"/>
      <c r="M14" s="2"/>
      <c r="N14" s="2"/>
      <c r="O14" s="2"/>
      <c r="P14" s="2"/>
      <c r="Q14" s="2"/>
      <c r="R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2"/>
      <c r="K15" s="2"/>
      <c r="L15" s="2"/>
      <c r="M15" s="2"/>
      <c r="N15" s="2"/>
      <c r="O15" s="2"/>
      <c r="P15" s="2"/>
      <c r="Q15" s="2"/>
      <c r="R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2"/>
      <c r="K16" s="2"/>
      <c r="L16" s="2"/>
      <c r="M16" s="2"/>
      <c r="N16" s="2"/>
      <c r="O16" s="2"/>
      <c r="P16" s="2"/>
      <c r="Q16" s="2"/>
      <c r="R16" s="2"/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9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22.576428571428572" customWidth="1" bestFit="1"/>
    <col min="3" max="3" style="116" width="11.719285714285713" customWidth="1" bestFit="1"/>
    <col min="4" max="4" style="41" width="15.005" customWidth="1" bestFit="1"/>
    <col min="5" max="5" style="41" width="12.290714285714287" customWidth="1" bestFit="1"/>
    <col min="6" max="6" style="41" width="11.290714285714287" customWidth="1" bestFit="1"/>
    <col min="7" max="7" style="41" width="11.290714285714287" customWidth="1" bestFit="1"/>
    <col min="8" max="8" style="41" width="15.576428571428572" customWidth="1" bestFit="1"/>
    <col min="9" max="9" style="41" width="13.147857142857141" customWidth="1" bestFit="1"/>
    <col min="10" max="10" style="41" width="11.290714285714287" customWidth="1" bestFit="1"/>
    <col min="11" max="11" style="41" width="11.576428571428572" customWidth="1" bestFit="1"/>
    <col min="12" max="12" style="40" width="13.576428571428572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  <col min="19" max="19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2"/>
      <c r="M1" s="2"/>
      <c r="N1" s="2"/>
      <c r="O1" s="2"/>
      <c r="P1" s="2"/>
      <c r="Q1" s="2"/>
      <c r="R1" s="2"/>
      <c r="S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2"/>
      <c r="M2" s="2"/>
      <c r="N2" s="2"/>
      <c r="O2" s="2"/>
      <c r="P2" s="2"/>
      <c r="Q2" s="2"/>
      <c r="R2" s="2"/>
      <c r="S2" s="2"/>
    </row>
    <row x14ac:dyDescent="0.25" r="3" customHeight="1" ht="17.25">
      <c r="A3" s="1" t="s">
        <v>4064</v>
      </c>
      <c r="B3" s="8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</row>
    <row x14ac:dyDescent="0.25" r="4" customHeight="1" ht="17.25">
      <c r="A4" s="1" t="s">
        <v>4065</v>
      </c>
      <c r="B4" s="4"/>
      <c r="C4" s="5"/>
      <c r="D4" s="5"/>
      <c r="E4" s="5"/>
      <c r="F4" s="5"/>
      <c r="G4" s="5"/>
      <c r="H4" s="5"/>
      <c r="I4" s="5"/>
      <c r="J4" s="5"/>
      <c r="K4" s="5"/>
      <c r="L4" s="4"/>
      <c r="M4" s="4"/>
      <c r="N4" s="4"/>
      <c r="O4" s="4"/>
      <c r="P4" s="4"/>
      <c r="Q4" s="4"/>
      <c r="R4" s="4"/>
      <c r="S4" s="4"/>
    </row>
    <row x14ac:dyDescent="0.25" r="5" customHeight="1" ht="17.25">
      <c r="A5" s="1"/>
      <c r="B5" s="4"/>
      <c r="C5" s="11">
        <v>225000</v>
      </c>
      <c r="D5" s="11">
        <v>800000</v>
      </c>
      <c r="E5" s="11">
        <v>160000</v>
      </c>
      <c r="F5" s="11">
        <v>225000</v>
      </c>
      <c r="G5" s="11"/>
      <c r="H5" s="11">
        <v>600000</v>
      </c>
      <c r="I5" s="11">
        <v>750000</v>
      </c>
      <c r="J5" s="11">
        <v>400000</v>
      </c>
      <c r="K5" s="11"/>
      <c r="L5" s="4"/>
      <c r="M5" s="4"/>
      <c r="N5" s="4"/>
      <c r="O5" s="4"/>
      <c r="P5" s="4"/>
      <c r="Q5" s="4"/>
      <c r="R5" s="4"/>
      <c r="S5" s="4"/>
    </row>
    <row x14ac:dyDescent="0.25" r="6" customHeight="1" ht="17.25">
      <c r="A6" s="37"/>
      <c r="B6" s="83"/>
      <c r="C6" s="11">
        <v>4500</v>
      </c>
      <c r="D6" s="11">
        <v>24000</v>
      </c>
      <c r="E6" s="11">
        <v>4500</v>
      </c>
      <c r="F6" s="11">
        <v>4500</v>
      </c>
      <c r="G6" s="537">
        <v>4500</v>
      </c>
      <c r="H6" s="11">
        <v>18000</v>
      </c>
      <c r="I6" s="11">
        <v>40000</v>
      </c>
      <c r="J6" s="11">
        <v>20000</v>
      </c>
      <c r="K6" s="3"/>
      <c r="L6" s="137"/>
      <c r="M6" s="137"/>
      <c r="N6" s="2"/>
      <c r="O6" s="2"/>
      <c r="P6" s="2"/>
      <c r="Q6" s="2"/>
      <c r="R6" s="2"/>
      <c r="S6" s="2"/>
    </row>
    <row x14ac:dyDescent="0.25" r="7" customHeight="1" ht="17.25">
      <c r="A7" s="231" t="s">
        <v>4</v>
      </c>
      <c r="B7" s="232" t="s">
        <v>5</v>
      </c>
      <c r="C7" s="267" t="s">
        <v>599</v>
      </c>
      <c r="D7" s="267" t="s">
        <v>4066</v>
      </c>
      <c r="E7" s="267" t="s">
        <v>597</v>
      </c>
      <c r="F7" s="267" t="s">
        <v>600</v>
      </c>
      <c r="G7" s="339" t="s">
        <v>4067</v>
      </c>
      <c r="H7" s="267" t="s">
        <v>272</v>
      </c>
      <c r="I7" s="267" t="s">
        <v>4068</v>
      </c>
      <c r="J7" s="267" t="s">
        <v>4069</v>
      </c>
      <c r="K7" s="267"/>
      <c r="L7" s="2"/>
      <c r="M7" s="2"/>
      <c r="N7" s="2"/>
      <c r="O7" s="2"/>
      <c r="P7" s="2"/>
      <c r="Q7" s="2"/>
      <c r="R7" s="2"/>
      <c r="S7" s="2"/>
    </row>
    <row x14ac:dyDescent="0.25" r="8" customHeight="1" ht="17.25">
      <c r="A8" s="117" t="s">
        <v>1867</v>
      </c>
      <c r="B8" s="118" t="s">
        <v>4070</v>
      </c>
      <c r="C8" s="138">
        <v>750</v>
      </c>
      <c r="D8" s="46"/>
      <c r="E8" s="46"/>
      <c r="F8" s="46"/>
      <c r="G8" s="664"/>
      <c r="H8" s="46"/>
      <c r="I8" s="46"/>
      <c r="J8" s="46"/>
      <c r="K8" s="46"/>
      <c r="L8" s="547" t="s">
        <v>1895</v>
      </c>
      <c r="M8" s="136" t="s">
        <v>4071</v>
      </c>
      <c r="N8" s="2"/>
      <c r="O8" s="2"/>
      <c r="P8" s="2"/>
      <c r="Q8" s="2"/>
      <c r="R8" s="2"/>
      <c r="S8" s="2"/>
    </row>
    <row x14ac:dyDescent="0.25" r="9" customHeight="1" ht="17.25">
      <c r="A9" s="15" t="s">
        <v>3094</v>
      </c>
      <c r="B9" s="118" t="s">
        <v>4072</v>
      </c>
      <c r="C9" s="17">
        <v>900</v>
      </c>
      <c r="D9" s="36"/>
      <c r="E9" s="36"/>
      <c r="F9" s="36"/>
      <c r="G9" s="665"/>
      <c r="H9" s="36"/>
      <c r="I9" s="36"/>
      <c r="J9" s="36"/>
      <c r="K9" s="18"/>
      <c r="L9" s="547" t="s">
        <v>1895</v>
      </c>
      <c r="M9" s="136" t="s">
        <v>4071</v>
      </c>
      <c r="N9" s="2"/>
      <c r="O9" s="2"/>
      <c r="P9" s="2"/>
      <c r="Q9" s="2"/>
      <c r="R9" s="2"/>
      <c r="S9" s="2"/>
    </row>
    <row x14ac:dyDescent="0.25" r="10" customHeight="1" ht="17.25">
      <c r="A10" s="15" t="s">
        <v>3097</v>
      </c>
      <c r="B10" s="118" t="s">
        <v>4073</v>
      </c>
      <c r="C10" s="36"/>
      <c r="D10" s="17">
        <v>400</v>
      </c>
      <c r="E10" s="36"/>
      <c r="F10" s="36"/>
      <c r="G10" s="665"/>
      <c r="H10" s="36"/>
      <c r="I10" s="36"/>
      <c r="J10" s="36"/>
      <c r="K10" s="18"/>
      <c r="L10" s="547" t="s">
        <v>4074</v>
      </c>
      <c r="M10" s="136" t="s">
        <v>4071</v>
      </c>
      <c r="N10" s="2"/>
      <c r="O10" s="2"/>
      <c r="P10" s="2"/>
      <c r="Q10" s="2"/>
      <c r="R10" s="2"/>
      <c r="S10" s="2"/>
    </row>
    <row x14ac:dyDescent="0.25" r="11" customHeight="1" ht="17.25">
      <c r="A11" s="15" t="s">
        <v>3099</v>
      </c>
      <c r="B11" s="118" t="s">
        <v>4075</v>
      </c>
      <c r="C11" s="36"/>
      <c r="D11" s="17">
        <v>400</v>
      </c>
      <c r="E11" s="36"/>
      <c r="F11" s="36"/>
      <c r="G11" s="665"/>
      <c r="H11" s="36"/>
      <c r="I11" s="36"/>
      <c r="J11" s="36"/>
      <c r="K11" s="36"/>
      <c r="L11" s="547" t="s">
        <v>4076</v>
      </c>
      <c r="M11" s="136" t="s">
        <v>4071</v>
      </c>
      <c r="N11" s="2"/>
      <c r="O11" s="2"/>
      <c r="P11" s="2"/>
      <c r="Q11" s="2"/>
      <c r="R11" s="2"/>
      <c r="S11" s="2"/>
    </row>
    <row x14ac:dyDescent="0.25" r="12" customHeight="1" ht="17.25">
      <c r="A12" s="15">
        <v>44573</v>
      </c>
      <c r="B12" s="16" t="s">
        <v>4077</v>
      </c>
      <c r="C12" s="36"/>
      <c r="D12" s="17">
        <v>400</v>
      </c>
      <c r="E12" s="36"/>
      <c r="F12" s="36"/>
      <c r="G12" s="665"/>
      <c r="H12" s="36"/>
      <c r="I12" s="36"/>
      <c r="J12" s="36"/>
      <c r="K12" s="36"/>
      <c r="L12" s="547" t="s">
        <v>4074</v>
      </c>
      <c r="M12" s="136" t="s">
        <v>4071</v>
      </c>
      <c r="N12" s="2"/>
      <c r="O12" s="2"/>
      <c r="P12" s="2"/>
      <c r="Q12" s="2"/>
      <c r="R12" s="2"/>
      <c r="S12" s="2"/>
    </row>
    <row x14ac:dyDescent="0.25" r="13" customHeight="1" ht="17.25">
      <c r="A13" s="123" t="s">
        <v>2650</v>
      </c>
      <c r="B13" s="55" t="s">
        <v>4078</v>
      </c>
      <c r="C13" s="20"/>
      <c r="D13" s="99">
        <v>400</v>
      </c>
      <c r="E13" s="20"/>
      <c r="F13" s="20"/>
      <c r="G13" s="497"/>
      <c r="H13" s="20"/>
      <c r="I13" s="20"/>
      <c r="J13" s="20"/>
      <c r="K13" s="35"/>
      <c r="L13" s="136" t="s">
        <v>4079</v>
      </c>
      <c r="M13" s="136" t="s">
        <v>4071</v>
      </c>
      <c r="N13" s="2"/>
      <c r="O13" s="2"/>
      <c r="P13" s="2"/>
      <c r="Q13" s="2"/>
      <c r="R13" s="2"/>
      <c r="S13" s="2"/>
    </row>
    <row x14ac:dyDescent="0.25" r="14" customHeight="1" ht="17.25">
      <c r="A14" s="620" t="s">
        <v>4080</v>
      </c>
      <c r="B14" s="534"/>
      <c r="C14" s="23">
        <f>SUM(C8:C13)</f>
      </c>
      <c r="D14" s="23">
        <f>SUM(D8:D13)</f>
      </c>
      <c r="E14" s="352"/>
      <c r="F14" s="352"/>
      <c r="G14" s="441"/>
      <c r="H14" s="352"/>
      <c r="I14" s="352"/>
      <c r="J14" s="352"/>
      <c r="K14" s="119"/>
      <c r="L14" s="547"/>
      <c r="M14" s="2"/>
      <c r="N14" s="2"/>
      <c r="O14" s="2"/>
      <c r="P14" s="2"/>
      <c r="Q14" s="2"/>
      <c r="R14" s="2"/>
      <c r="S14" s="2"/>
    </row>
    <row x14ac:dyDescent="0.25" r="15" customHeight="1" ht="17.25">
      <c r="A15" s="15">
        <v>45017</v>
      </c>
      <c r="B15" s="427" t="s">
        <v>4081</v>
      </c>
      <c r="C15" s="35"/>
      <c r="D15" s="19">
        <v>250</v>
      </c>
      <c r="E15" s="19">
        <v>346</v>
      </c>
      <c r="F15" s="35"/>
      <c r="G15" s="666"/>
      <c r="H15" s="35"/>
      <c r="I15" s="35"/>
      <c r="J15" s="35"/>
      <c r="K15" s="35"/>
      <c r="L15" s="136" t="s">
        <v>1895</v>
      </c>
      <c r="M15" s="136"/>
      <c r="N15" s="2"/>
      <c r="O15" s="2"/>
      <c r="P15" s="2"/>
      <c r="Q15" s="2"/>
      <c r="R15" s="2"/>
      <c r="S15" s="2"/>
    </row>
    <row x14ac:dyDescent="0.25" r="16" customHeight="1" ht="17.25">
      <c r="A16" s="15">
        <v>45047</v>
      </c>
      <c r="B16" s="34" t="s">
        <v>4082</v>
      </c>
      <c r="C16" s="19">
        <v>100</v>
      </c>
      <c r="D16" s="19">
        <v>250</v>
      </c>
      <c r="E16" s="35"/>
      <c r="F16" s="35"/>
      <c r="G16" s="666"/>
      <c r="H16" s="35"/>
      <c r="I16" s="35"/>
      <c r="J16" s="35"/>
      <c r="K16" s="35"/>
      <c r="L16" s="136" t="s">
        <v>1895</v>
      </c>
      <c r="M16" s="2"/>
      <c r="N16" s="2"/>
      <c r="O16" s="2"/>
      <c r="P16" s="2"/>
      <c r="Q16" s="2"/>
      <c r="R16" s="2"/>
      <c r="S16" s="2"/>
    </row>
    <row x14ac:dyDescent="0.25" r="17" customHeight="1" ht="17.25">
      <c r="A17" s="15">
        <v>45170</v>
      </c>
      <c r="B17" s="34" t="s">
        <v>4083</v>
      </c>
      <c r="C17" s="35"/>
      <c r="D17" s="19">
        <v>112</v>
      </c>
      <c r="E17" s="35"/>
      <c r="F17" s="19">
        <v>300</v>
      </c>
      <c r="G17" s="667">
        <v>300</v>
      </c>
      <c r="H17" s="59"/>
      <c r="I17" s="59"/>
      <c r="J17" s="59"/>
      <c r="K17" s="35"/>
      <c r="L17" s="136" t="s">
        <v>1895</v>
      </c>
      <c r="M17" s="2"/>
      <c r="N17" s="2"/>
      <c r="O17" s="2"/>
      <c r="P17" s="2"/>
      <c r="Q17" s="2"/>
      <c r="R17" s="2"/>
      <c r="S17" s="2"/>
    </row>
    <row x14ac:dyDescent="0.25" r="18" customHeight="1" ht="17.25">
      <c r="A18" s="15">
        <v>45231</v>
      </c>
      <c r="B18" s="34" t="s">
        <v>4084</v>
      </c>
      <c r="C18" s="35"/>
      <c r="D18" s="35"/>
      <c r="E18" s="35"/>
      <c r="F18" s="19">
        <v>400</v>
      </c>
      <c r="G18" s="668"/>
      <c r="H18" s="59"/>
      <c r="I18" s="59"/>
      <c r="J18" s="59"/>
      <c r="K18" s="35"/>
      <c r="L18" s="136" t="s">
        <v>1895</v>
      </c>
      <c r="M18" s="2"/>
      <c r="N18" s="2"/>
      <c r="O18" s="2"/>
      <c r="P18" s="2"/>
      <c r="Q18" s="2"/>
      <c r="R18" s="2"/>
      <c r="S18" s="2"/>
    </row>
    <row x14ac:dyDescent="0.25" r="19" customHeight="1" ht="17.25">
      <c r="A19" s="15" t="s">
        <v>1778</v>
      </c>
      <c r="B19" s="16" t="s">
        <v>4085</v>
      </c>
      <c r="C19" s="35"/>
      <c r="D19" s="35"/>
      <c r="E19" s="35"/>
      <c r="F19" s="35"/>
      <c r="G19" s="668"/>
      <c r="H19" s="19">
        <v>320</v>
      </c>
      <c r="I19" s="35"/>
      <c r="J19" s="35"/>
      <c r="K19" s="35"/>
      <c r="L19" s="136" t="s">
        <v>1895</v>
      </c>
      <c r="M19" s="2"/>
      <c r="N19" s="2"/>
      <c r="O19" s="2"/>
      <c r="P19" s="2"/>
      <c r="Q19" s="2"/>
      <c r="R19" s="2"/>
      <c r="S19" s="2"/>
    </row>
    <row x14ac:dyDescent="0.25" r="20" customHeight="1" ht="17.25">
      <c r="A20" s="15" t="s">
        <v>3381</v>
      </c>
      <c r="B20" s="16" t="s">
        <v>4086</v>
      </c>
      <c r="C20" s="35"/>
      <c r="D20" s="35"/>
      <c r="E20" s="35"/>
      <c r="F20" s="35"/>
      <c r="G20" s="668"/>
      <c r="H20" s="35"/>
      <c r="I20" s="19">
        <v>20</v>
      </c>
      <c r="J20" s="19">
        <v>20</v>
      </c>
      <c r="K20" s="35"/>
      <c r="L20" s="136" t="s">
        <v>1895</v>
      </c>
      <c r="M20" s="2"/>
      <c r="N20" s="2"/>
      <c r="O20" s="2"/>
      <c r="P20" s="2"/>
      <c r="Q20" s="2"/>
      <c r="R20" s="2"/>
      <c r="S20" s="2"/>
    </row>
    <row x14ac:dyDescent="0.25" r="21" customHeight="1" ht="17.25">
      <c r="A21" s="620" t="s">
        <v>4087</v>
      </c>
      <c r="B21" s="534"/>
      <c r="C21" s="23">
        <f>SUM(C14:C20)</f>
      </c>
      <c r="D21" s="23">
        <f>SUM(D14:D20)</f>
      </c>
      <c r="E21" s="23">
        <f>SUM(E14:E20)</f>
      </c>
      <c r="F21" s="23">
        <f>SUM(F14:F20)</f>
      </c>
      <c r="G21" s="647">
        <f>SUM(G14:G20)</f>
      </c>
      <c r="H21" s="23">
        <f>SUM(H14:H20)</f>
      </c>
      <c r="I21" s="23">
        <f>SUM(I14:I20)</f>
      </c>
      <c r="J21" s="23">
        <f>SUM(J14:J20)</f>
      </c>
      <c r="K21" s="122"/>
      <c r="L21" s="669"/>
      <c r="M21" s="2"/>
      <c r="N21" s="2"/>
      <c r="O21" s="2"/>
      <c r="P21" s="2"/>
      <c r="Q21" s="2"/>
      <c r="R21" s="2"/>
      <c r="S21" s="2"/>
    </row>
    <row x14ac:dyDescent="0.25" r="22" customHeight="1" ht="17.25">
      <c r="A22" s="15" t="s">
        <v>3702</v>
      </c>
      <c r="B22" s="16" t="s">
        <v>14</v>
      </c>
      <c r="C22" s="36"/>
      <c r="D22" s="17">
        <v>-133</v>
      </c>
      <c r="E22" s="36"/>
      <c r="F22" s="36"/>
      <c r="G22" s="665"/>
      <c r="H22" s="17">
        <v>-57</v>
      </c>
      <c r="I22" s="36"/>
      <c r="J22" s="36"/>
      <c r="K22" s="36"/>
      <c r="L22" s="136" t="s">
        <v>4088</v>
      </c>
      <c r="M22" s="2"/>
      <c r="N22" s="2"/>
      <c r="O22" s="2"/>
      <c r="P22" s="2"/>
      <c r="Q22" s="2"/>
      <c r="R22" s="2"/>
      <c r="S22" s="2"/>
    </row>
    <row x14ac:dyDescent="0.25" r="23" customHeight="1" ht="17.25">
      <c r="A23" s="620" t="s">
        <v>4089</v>
      </c>
      <c r="B23" s="534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49">
        <f>SUM(G21:G22)</f>
      </c>
      <c r="H23" s="23">
        <f>SUM(H21:H22)</f>
      </c>
      <c r="I23" s="23">
        <f>SUM(I21:I22)</f>
      </c>
      <c r="J23" s="23">
        <f>SUM(J21:J22)</f>
      </c>
      <c r="K23" s="119"/>
      <c r="L23" s="669"/>
      <c r="M23" s="2"/>
      <c r="N23" s="2"/>
      <c r="O23" s="2"/>
      <c r="P23" s="2"/>
      <c r="Q23" s="2"/>
      <c r="R23" s="2"/>
      <c r="S23" s="2"/>
    </row>
    <row x14ac:dyDescent="0.25" r="24" customHeight="1" ht="17.25">
      <c r="A24" s="15" t="s">
        <v>3145</v>
      </c>
      <c r="B24" s="16" t="s">
        <v>14</v>
      </c>
      <c r="C24" s="17">
        <v>-344</v>
      </c>
      <c r="D24" s="17">
        <v>-21</v>
      </c>
      <c r="E24" s="18"/>
      <c r="F24" s="18"/>
      <c r="G24" s="591">
        <v>-4</v>
      </c>
      <c r="H24" s="17">
        <v>-53</v>
      </c>
      <c r="I24" s="18"/>
      <c r="J24" s="18"/>
      <c r="K24" s="18"/>
      <c r="L24" s="2"/>
      <c r="M24" s="2"/>
      <c r="N24" s="2"/>
      <c r="O24" s="2"/>
      <c r="P24" s="2"/>
      <c r="Q24" s="2"/>
      <c r="R24" s="2"/>
      <c r="S24" s="2"/>
    </row>
    <row x14ac:dyDescent="0.25" r="25" customHeight="1" ht="17.25">
      <c r="A25" s="15" t="s">
        <v>4090</v>
      </c>
      <c r="B25" s="16" t="s">
        <v>14</v>
      </c>
      <c r="C25" s="17">
        <v>-80</v>
      </c>
      <c r="D25" s="17">
        <v>-38</v>
      </c>
      <c r="E25" s="18"/>
      <c r="F25" s="17">
        <v>-10</v>
      </c>
      <c r="G25" s="227"/>
      <c r="H25" s="17">
        <v>-64</v>
      </c>
      <c r="I25" s="18"/>
      <c r="J25" s="18"/>
      <c r="K25" s="18"/>
      <c r="L25" s="547" t="s">
        <v>1728</v>
      </c>
      <c r="M25" s="2"/>
      <c r="N25" s="2"/>
      <c r="O25" s="2"/>
      <c r="P25" s="2"/>
      <c r="Q25" s="2"/>
      <c r="R25" s="2"/>
      <c r="S25" s="2"/>
    </row>
    <row x14ac:dyDescent="0.25" r="26" customHeight="1" ht="17.25">
      <c r="A26" s="33" t="s">
        <v>1925</v>
      </c>
      <c r="B26" s="34" t="s">
        <v>14</v>
      </c>
      <c r="C26" s="17">
        <v>-131</v>
      </c>
      <c r="D26" s="17">
        <v>-254</v>
      </c>
      <c r="E26" s="17">
        <v>-5</v>
      </c>
      <c r="F26" s="17">
        <v>-109</v>
      </c>
      <c r="G26" s="227"/>
      <c r="H26" s="17">
        <v>-58</v>
      </c>
      <c r="I26" s="18"/>
      <c r="J26" s="18"/>
      <c r="K26" s="18"/>
      <c r="L26" s="547" t="s">
        <v>1895</v>
      </c>
      <c r="M26" s="2"/>
      <c r="N26" s="2"/>
      <c r="O26" s="2"/>
      <c r="P26" s="2"/>
      <c r="Q26" s="2"/>
      <c r="R26" s="2"/>
      <c r="S26" s="2"/>
    </row>
    <row x14ac:dyDescent="0.25" r="27" customHeight="1" ht="17.25">
      <c r="A27" s="620" t="s">
        <v>4091</v>
      </c>
      <c r="B27" s="534"/>
      <c r="C27" s="23">
        <f>SUM(C23:C26)</f>
      </c>
      <c r="D27" s="23">
        <f>SUM(D23:D26)</f>
      </c>
      <c r="E27" s="23">
        <f>SUM(E23:E26)</f>
      </c>
      <c r="F27" s="23">
        <f>SUM(F23:F26)</f>
      </c>
      <c r="G27" s="49">
        <f>SUM(G23:G26)</f>
      </c>
      <c r="H27" s="23">
        <f>SUM(H23:H26)</f>
      </c>
      <c r="I27" s="23">
        <f>SUM(I23:I26)</f>
      </c>
      <c r="J27" s="23">
        <f>SUM(J23:J26)</f>
      </c>
      <c r="K27" s="112"/>
      <c r="L27" s="669"/>
      <c r="M27" s="2"/>
      <c r="N27" s="2"/>
      <c r="O27" s="2"/>
      <c r="P27" s="2"/>
      <c r="Q27" s="2"/>
      <c r="R27" s="2"/>
      <c r="S27" s="2"/>
    </row>
    <row x14ac:dyDescent="0.25" r="28" customHeight="1" ht="17.25">
      <c r="A28" s="15">
        <v>44930</v>
      </c>
      <c r="B28" s="16" t="s">
        <v>14</v>
      </c>
      <c r="C28" s="17">
        <v>-142</v>
      </c>
      <c r="D28" s="17">
        <v>-498</v>
      </c>
      <c r="E28" s="36"/>
      <c r="F28" s="36"/>
      <c r="G28" s="227"/>
      <c r="H28" s="36"/>
      <c r="I28" s="18"/>
      <c r="J28" s="18"/>
      <c r="K28" s="18"/>
      <c r="L28" s="547" t="s">
        <v>1895</v>
      </c>
      <c r="M28" s="2"/>
      <c r="N28" s="2"/>
      <c r="O28" s="2"/>
      <c r="P28" s="2"/>
      <c r="Q28" s="2"/>
      <c r="R28" s="2"/>
      <c r="S28" s="2"/>
    </row>
    <row x14ac:dyDescent="0.25" r="29" customHeight="1" ht="17.25">
      <c r="A29" s="117">
        <v>45050</v>
      </c>
      <c r="B29" s="118" t="s">
        <v>14</v>
      </c>
      <c r="C29" s="17">
        <v>-268</v>
      </c>
      <c r="D29" s="17">
        <v>-178</v>
      </c>
      <c r="E29" s="36"/>
      <c r="F29" s="17">
        <v>-100</v>
      </c>
      <c r="G29" s="224">
        <v>-19</v>
      </c>
      <c r="H29" s="17">
        <v>-101</v>
      </c>
      <c r="I29" s="18"/>
      <c r="J29" s="18"/>
      <c r="K29" s="18"/>
      <c r="L29" s="547" t="s">
        <v>1895</v>
      </c>
      <c r="M29" s="2"/>
      <c r="N29" s="2"/>
      <c r="O29" s="2"/>
      <c r="P29" s="2"/>
      <c r="Q29" s="2"/>
      <c r="R29" s="2"/>
      <c r="S29" s="2"/>
    </row>
    <row x14ac:dyDescent="0.25" r="30" customHeight="1" ht="17.25">
      <c r="A30" s="15">
        <v>45203</v>
      </c>
      <c r="B30" s="16" t="s">
        <v>14</v>
      </c>
      <c r="C30" s="36"/>
      <c r="D30" s="17">
        <v>-281</v>
      </c>
      <c r="E30" s="36"/>
      <c r="F30" s="36"/>
      <c r="G30" s="665"/>
      <c r="H30" s="36"/>
      <c r="I30" s="36"/>
      <c r="J30" s="36"/>
      <c r="K30" s="36"/>
      <c r="L30" s="547" t="s">
        <v>4092</v>
      </c>
      <c r="M30" s="2"/>
      <c r="N30" s="2"/>
      <c r="O30" s="2"/>
      <c r="P30" s="2"/>
      <c r="Q30" s="2"/>
      <c r="R30" s="2"/>
      <c r="S30" s="2"/>
    </row>
    <row x14ac:dyDescent="0.25" r="31" customHeight="1" ht="17.25">
      <c r="A31" s="15">
        <v>45234</v>
      </c>
      <c r="B31" s="16" t="s">
        <v>14</v>
      </c>
      <c r="C31" s="17">
        <v>-201</v>
      </c>
      <c r="D31" s="17">
        <v>-68</v>
      </c>
      <c r="E31" s="36"/>
      <c r="F31" s="17">
        <v>-27</v>
      </c>
      <c r="G31" s="591">
        <v>-95</v>
      </c>
      <c r="H31" s="36"/>
      <c r="I31" s="36"/>
      <c r="J31" s="36"/>
      <c r="K31" s="36"/>
      <c r="L31" s="547" t="s">
        <v>4092</v>
      </c>
      <c r="M31" s="2"/>
      <c r="N31" s="2"/>
      <c r="O31" s="2"/>
      <c r="P31" s="2"/>
      <c r="Q31" s="2"/>
      <c r="R31" s="2"/>
      <c r="S31" s="2"/>
    </row>
    <row x14ac:dyDescent="0.25" r="32" customHeight="1" ht="17.25">
      <c r="A32" s="123" t="s">
        <v>3349</v>
      </c>
      <c r="B32" s="55" t="s">
        <v>4093</v>
      </c>
      <c r="C32" s="18"/>
      <c r="D32" s="18"/>
      <c r="E32" s="18"/>
      <c r="F32" s="18"/>
      <c r="G32" s="227"/>
      <c r="H32" s="103">
        <v>13</v>
      </c>
      <c r="I32" s="18"/>
      <c r="J32" s="18"/>
      <c r="K32" s="18"/>
      <c r="L32" s="547" t="s">
        <v>4094</v>
      </c>
      <c r="M32" s="2"/>
      <c r="N32" s="2"/>
      <c r="O32" s="547" t="s">
        <v>4095</v>
      </c>
      <c r="P32" s="2"/>
      <c r="Q32" s="2"/>
      <c r="R32" s="2"/>
      <c r="S32" s="2"/>
    </row>
    <row x14ac:dyDescent="0.25" r="33" customHeight="1" ht="17.25">
      <c r="A33" s="15" t="s">
        <v>3349</v>
      </c>
      <c r="B33" s="16" t="s">
        <v>14</v>
      </c>
      <c r="C33" s="17">
        <v>-30</v>
      </c>
      <c r="D33" s="17">
        <v>-153</v>
      </c>
      <c r="E33" s="36"/>
      <c r="F33" s="17">
        <v>-21</v>
      </c>
      <c r="G33" s="665"/>
      <c r="H33" s="36"/>
      <c r="I33" s="17">
        <v>-11</v>
      </c>
      <c r="J33" s="17">
        <v>-11</v>
      </c>
      <c r="K33" s="36"/>
      <c r="L33" s="547" t="s">
        <v>1895</v>
      </c>
      <c r="M33" s="2"/>
      <c r="N33" s="2"/>
      <c r="O33" s="2"/>
      <c r="P33" s="2"/>
      <c r="Q33" s="2"/>
      <c r="R33" s="2"/>
      <c r="S33" s="2"/>
    </row>
    <row x14ac:dyDescent="0.25" r="34" customHeight="1" ht="17.25">
      <c r="A34" s="15" t="s">
        <v>3349</v>
      </c>
      <c r="B34" s="16" t="s">
        <v>14</v>
      </c>
      <c r="C34" s="18"/>
      <c r="D34" s="17">
        <v>-2</v>
      </c>
      <c r="E34" s="18"/>
      <c r="F34" s="18"/>
      <c r="G34" s="111"/>
      <c r="H34" s="18"/>
      <c r="I34" s="18"/>
      <c r="J34" s="17">
        <v>-3</v>
      </c>
      <c r="K34" s="18"/>
      <c r="L34" s="547" t="s">
        <v>1895</v>
      </c>
      <c r="M34" s="2"/>
      <c r="N34" s="2"/>
      <c r="O34" s="2"/>
      <c r="P34" s="2"/>
      <c r="Q34" s="2"/>
      <c r="R34" s="2"/>
      <c r="S34" s="2"/>
    </row>
    <row x14ac:dyDescent="0.25" r="35" customHeight="1" ht="17.25">
      <c r="A35" s="620" t="s">
        <v>3899</v>
      </c>
      <c r="B35" s="534"/>
      <c r="C35" s="23">
        <f>SUM(C27:C33)</f>
      </c>
      <c r="D35" s="23">
        <f>SUM(D27:D34)</f>
      </c>
      <c r="E35" s="23">
        <f>SUM(E27:E33)</f>
      </c>
      <c r="F35" s="23">
        <f>SUM(F27:F33)</f>
      </c>
      <c r="G35" s="49">
        <f>SUM(G27:G33)</f>
      </c>
      <c r="H35" s="23">
        <f>SUM(H27:H33)</f>
      </c>
      <c r="I35" s="23">
        <f>SUM(I27:I33)</f>
      </c>
      <c r="J35" s="23">
        <f>SUM(J27:J34)</f>
      </c>
      <c r="K35" s="112"/>
      <c r="L35" s="669"/>
      <c r="M35" s="2"/>
      <c r="N35" s="2"/>
      <c r="O35" s="2"/>
      <c r="P35" s="2"/>
      <c r="Q35" s="2"/>
      <c r="R35" s="2"/>
      <c r="S35" s="2"/>
    </row>
    <row x14ac:dyDescent="0.25" r="36" customHeight="1" ht="17.25">
      <c r="A36" s="15" t="s">
        <v>3351</v>
      </c>
      <c r="B36" s="16" t="s">
        <v>14</v>
      </c>
      <c r="C36" s="17">
        <v>-59</v>
      </c>
      <c r="D36" s="17">
        <v>-126</v>
      </c>
      <c r="E36" s="18"/>
      <c r="F36" s="17">
        <v>-74</v>
      </c>
      <c r="G36" s="111"/>
      <c r="H36" s="18"/>
      <c r="I36" s="18"/>
      <c r="J36" s="18"/>
      <c r="K36" s="18"/>
      <c r="L36" s="547" t="s">
        <v>1895</v>
      </c>
      <c r="M36" s="2"/>
      <c r="N36" s="2"/>
      <c r="O36" s="2"/>
      <c r="P36" s="2"/>
      <c r="Q36" s="2"/>
      <c r="R36" s="2"/>
      <c r="S36" s="2"/>
    </row>
    <row x14ac:dyDescent="0.25" r="37" customHeight="1" ht="17.25">
      <c r="A37" s="15" t="s">
        <v>3164</v>
      </c>
      <c r="B37" s="16" t="s">
        <v>14</v>
      </c>
      <c r="C37" s="17">
        <v>-101</v>
      </c>
      <c r="D37" s="17">
        <v>-70</v>
      </c>
      <c r="E37" s="17">
        <v>-81</v>
      </c>
      <c r="F37" s="17">
        <v>-118</v>
      </c>
      <c r="G37" s="224">
        <v>-55</v>
      </c>
      <c r="H37" s="18"/>
      <c r="I37" s="18"/>
      <c r="J37" s="18"/>
      <c r="K37" s="18"/>
      <c r="L37" s="547" t="s">
        <v>1895</v>
      </c>
      <c r="M37" s="2"/>
      <c r="N37" s="2"/>
      <c r="O37" s="2"/>
      <c r="P37" s="2"/>
      <c r="Q37" s="2"/>
      <c r="R37" s="2"/>
      <c r="S37" s="2"/>
    </row>
    <row x14ac:dyDescent="0.25" r="38" customHeight="1" ht="17.25">
      <c r="A38" s="620" t="s">
        <v>3900</v>
      </c>
      <c r="B38" s="534"/>
      <c r="C38" s="23">
        <f>SUM(C35:C37)</f>
      </c>
      <c r="D38" s="23">
        <f>SUM(D35:D37)</f>
      </c>
      <c r="E38" s="23">
        <f>SUM(E35:E37)</f>
      </c>
      <c r="F38" s="23">
        <f>SUM(F35:F37)</f>
      </c>
      <c r="G38" s="49">
        <f>SUM(G35:G37)</f>
      </c>
      <c r="H38" s="23">
        <f>SUM(H35:H37)</f>
      </c>
      <c r="I38" s="23">
        <f>SUM(I35:I37)</f>
      </c>
      <c r="J38" s="23">
        <f>SUM(J35:J37)</f>
      </c>
      <c r="K38" s="112"/>
      <c r="L38" s="669"/>
      <c r="M38" s="2"/>
      <c r="N38" s="2"/>
      <c r="O38" s="2"/>
      <c r="P38" s="2"/>
      <c r="Q38" s="2"/>
      <c r="R38" s="2"/>
      <c r="S38" s="2"/>
    </row>
    <row x14ac:dyDescent="0.25" r="39" customHeight="1" ht="17.25">
      <c r="A39" s="15" t="s">
        <v>3464</v>
      </c>
      <c r="B39" s="118" t="s">
        <v>14</v>
      </c>
      <c r="C39" s="17">
        <v>-93</v>
      </c>
      <c r="D39" s="17">
        <v>-68</v>
      </c>
      <c r="E39" s="17">
        <v>-248</v>
      </c>
      <c r="F39" s="17">
        <v>-48</v>
      </c>
      <c r="G39" s="207">
        <v>-1</v>
      </c>
      <c r="H39" s="18"/>
      <c r="I39" s="18"/>
      <c r="J39" s="18"/>
      <c r="K39" s="18"/>
      <c r="L39" s="547" t="s">
        <v>1895</v>
      </c>
      <c r="M39" s="2"/>
      <c r="N39" s="2"/>
      <c r="O39" s="2"/>
      <c r="P39" s="2"/>
      <c r="Q39" s="2"/>
      <c r="R39" s="2"/>
      <c r="S39" s="2"/>
    </row>
    <row x14ac:dyDescent="0.25" r="40" customHeight="1" ht="17.25">
      <c r="A40" s="620" t="s">
        <v>3901</v>
      </c>
      <c r="B40" s="534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  <c r="J40" s="23">
        <f>SUM(J38:J39)</f>
      </c>
      <c r="K40" s="23">
        <f>SUM(K38:K39)</f>
      </c>
      <c r="L40" s="669"/>
      <c r="M40" s="2"/>
      <c r="N40" s="2"/>
      <c r="O40" s="2"/>
      <c r="P40" s="2"/>
      <c r="Q40" s="2"/>
      <c r="R40" s="2"/>
      <c r="S40" s="2"/>
    </row>
    <row x14ac:dyDescent="0.25" r="41" customHeight="1" ht="17.25">
      <c r="A41" s="15"/>
      <c r="B41" s="118"/>
      <c r="C41" s="36"/>
      <c r="D41" s="36"/>
      <c r="E41" s="36"/>
      <c r="F41" s="36"/>
      <c r="G41" s="67"/>
      <c r="H41" s="36"/>
      <c r="I41" s="36"/>
      <c r="J41" s="36"/>
      <c r="K41" s="36"/>
      <c r="L41" s="547"/>
      <c r="M41" s="2"/>
      <c r="N41" s="2"/>
      <c r="O41" s="2"/>
      <c r="P41" s="2"/>
      <c r="Q41" s="2"/>
      <c r="R41" s="2"/>
      <c r="S41" s="2"/>
    </row>
    <row x14ac:dyDescent="0.25" r="42" customHeight="1" ht="17.25">
      <c r="A42" s="620" t="s">
        <v>3903</v>
      </c>
      <c r="B42" s="534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  <c r="J42" s="23">
        <f>SUM(J40:J41)</f>
      </c>
      <c r="K42" s="23">
        <f>SUM(K40:K41)</f>
      </c>
      <c r="L42" s="669"/>
      <c r="M42" s="2"/>
      <c r="N42" s="2"/>
      <c r="O42" s="2"/>
      <c r="P42" s="2"/>
      <c r="Q42" s="2"/>
      <c r="R42" s="2"/>
      <c r="S42" s="2"/>
    </row>
    <row x14ac:dyDescent="0.25" r="43" customHeight="1" ht="17.25">
      <c r="A43" s="535">
        <v>44934</v>
      </c>
      <c r="B43" s="427" t="s">
        <v>14</v>
      </c>
      <c r="C43" s="17">
        <v>-67</v>
      </c>
      <c r="D43" s="17">
        <v>-70</v>
      </c>
      <c r="E43" s="17">
        <v>-12</v>
      </c>
      <c r="F43" s="17">
        <v>-75</v>
      </c>
      <c r="G43" s="111"/>
      <c r="H43" s="18"/>
      <c r="I43" s="17">
        <v>-1</v>
      </c>
      <c r="J43" s="17">
        <v>-4</v>
      </c>
      <c r="K43" s="18"/>
      <c r="L43" s="547" t="s">
        <v>1728</v>
      </c>
      <c r="M43" s="2"/>
      <c r="N43" s="2"/>
      <c r="O43" s="2"/>
      <c r="P43" s="2"/>
      <c r="Q43" s="2"/>
      <c r="R43" s="2"/>
      <c r="S43" s="2"/>
    </row>
    <row x14ac:dyDescent="0.25" r="44" customHeight="1" ht="17.25">
      <c r="A44" s="15">
        <v>45115</v>
      </c>
      <c r="B44" s="16" t="s">
        <v>14</v>
      </c>
      <c r="C44" s="17">
        <v>-10</v>
      </c>
      <c r="D44" s="17">
        <v>-73</v>
      </c>
      <c r="E44" s="18"/>
      <c r="F44" s="17">
        <v>-24</v>
      </c>
      <c r="G44" s="591">
        <v>-184</v>
      </c>
      <c r="H44" s="18"/>
      <c r="I44" s="17">
        <v>-1</v>
      </c>
      <c r="J44" s="17">
        <v>-1</v>
      </c>
      <c r="K44" s="18"/>
      <c r="L44" s="547" t="s">
        <v>1731</v>
      </c>
      <c r="M44" s="2"/>
      <c r="N44" s="2"/>
      <c r="O44" s="2"/>
      <c r="P44" s="2"/>
      <c r="Q44" s="2"/>
      <c r="R44" s="2"/>
      <c r="S44" s="2"/>
    </row>
    <row x14ac:dyDescent="0.25" r="45" customHeight="1" ht="17.25">
      <c r="A45" s="552" t="s">
        <v>2487</v>
      </c>
      <c r="B45" s="670" t="s">
        <v>14</v>
      </c>
      <c r="C45" s="17">
        <v>-35</v>
      </c>
      <c r="D45" s="17">
        <v>-65</v>
      </c>
      <c r="E45" s="18"/>
      <c r="F45" s="17">
        <v>-36</v>
      </c>
      <c r="G45" s="227"/>
      <c r="H45" s="18"/>
      <c r="I45" s="17">
        <v>-1</v>
      </c>
      <c r="J45" s="18"/>
      <c r="K45" s="18"/>
      <c r="L45" s="547" t="s">
        <v>1728</v>
      </c>
      <c r="M45" s="2"/>
      <c r="N45" s="2"/>
      <c r="O45" s="2"/>
      <c r="P45" s="2"/>
      <c r="Q45" s="2"/>
      <c r="R45" s="2"/>
      <c r="S45" s="2"/>
    </row>
    <row x14ac:dyDescent="0.25" r="46" customHeight="1" ht="17.25">
      <c r="A46" s="15" t="s">
        <v>2489</v>
      </c>
      <c r="B46" s="16" t="s">
        <v>4096</v>
      </c>
      <c r="C46" s="36"/>
      <c r="D46" s="36"/>
      <c r="E46" s="18"/>
      <c r="F46" s="36"/>
      <c r="G46" s="224">
        <v>58</v>
      </c>
      <c r="H46" s="18"/>
      <c r="I46" s="36"/>
      <c r="J46" s="18"/>
      <c r="K46" s="18"/>
      <c r="L46" s="2"/>
      <c r="M46" s="2"/>
      <c r="N46" s="2"/>
      <c r="O46" s="2"/>
      <c r="P46" s="2"/>
      <c r="Q46" s="2"/>
      <c r="R46" s="2"/>
      <c r="S46" s="2"/>
    </row>
    <row x14ac:dyDescent="0.25" r="47" customHeight="1" ht="17.25">
      <c r="A47" s="38" t="s">
        <v>2605</v>
      </c>
      <c r="B47" s="182" t="s">
        <v>14</v>
      </c>
      <c r="C47" s="26">
        <v>-11</v>
      </c>
      <c r="D47" s="26">
        <v>-61</v>
      </c>
      <c r="E47" s="27"/>
      <c r="F47" s="26">
        <v>-10</v>
      </c>
      <c r="G47" s="567"/>
      <c r="H47" s="27"/>
      <c r="I47" s="45"/>
      <c r="J47" s="27"/>
      <c r="K47" s="27"/>
      <c r="L47" s="2"/>
      <c r="M47" s="2"/>
      <c r="N47" s="2"/>
      <c r="O47" s="2"/>
      <c r="P47" s="2"/>
      <c r="Q47" s="2"/>
      <c r="R47" s="2"/>
      <c r="S47" s="2"/>
    </row>
    <row x14ac:dyDescent="0.25" r="48" customHeight="1" ht="17.25">
      <c r="A48" s="620" t="s">
        <v>3911</v>
      </c>
      <c r="B48" s="534"/>
      <c r="C48" s="23">
        <f>SUM(C42:C47)</f>
      </c>
      <c r="D48" s="23">
        <f>SUM(D42:D47)</f>
      </c>
      <c r="E48" s="23">
        <f>SUM(E42:E47)</f>
      </c>
      <c r="F48" s="23">
        <f>SUM(F42:F47)</f>
      </c>
      <c r="G48" s="23">
        <f>SUM(G42:G46)</f>
      </c>
      <c r="H48" s="23">
        <f>SUM(H42:H45)</f>
      </c>
      <c r="I48" s="23">
        <f>SUM(I42:I45)</f>
      </c>
      <c r="J48" s="23">
        <f>SUM(J42:J45)</f>
      </c>
      <c r="K48" s="23">
        <f>SUM(K42:K45)</f>
      </c>
      <c r="L48" s="669"/>
      <c r="M48" s="2"/>
      <c r="N48" s="2"/>
      <c r="O48" s="2"/>
      <c r="P48" s="2"/>
      <c r="Q48" s="2"/>
      <c r="R48" s="2"/>
      <c r="S48" s="2"/>
    </row>
    <row x14ac:dyDescent="0.25" r="49" customHeight="1" ht="17.25">
      <c r="A49" s="15" t="s">
        <v>1980</v>
      </c>
      <c r="B49" s="118" t="s">
        <v>14</v>
      </c>
      <c r="C49" s="17">
        <v>-1</v>
      </c>
      <c r="D49" s="17">
        <v>-53</v>
      </c>
      <c r="E49" s="18"/>
      <c r="F49" s="17">
        <v>-7</v>
      </c>
      <c r="G49" s="227"/>
      <c r="H49" s="18"/>
      <c r="I49" s="17">
        <v>-4</v>
      </c>
      <c r="J49" s="18"/>
      <c r="K49" s="18"/>
      <c r="L49" s="547" t="s">
        <v>1731</v>
      </c>
      <c r="M49" s="2"/>
      <c r="N49" s="2"/>
      <c r="O49" s="2"/>
      <c r="P49" s="2"/>
      <c r="Q49" s="2"/>
      <c r="R49" s="2"/>
      <c r="S49" s="2"/>
    </row>
    <row x14ac:dyDescent="0.25" r="50" customHeight="1" ht="17.25">
      <c r="A50" s="620" t="s">
        <v>3913</v>
      </c>
      <c r="B50" s="534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23">
        <f>SUM(I48:I49)</f>
      </c>
      <c r="J50" s="23">
        <f>SUM(J48:J49)</f>
      </c>
      <c r="K50" s="23">
        <f>SUM(K48:K49)</f>
      </c>
      <c r="L50" s="669"/>
      <c r="M50" s="2"/>
      <c r="N50" s="2"/>
      <c r="O50" s="2"/>
      <c r="P50" s="2"/>
      <c r="Q50" s="2"/>
      <c r="R50" s="2"/>
      <c r="S50" s="2"/>
    </row>
    <row x14ac:dyDescent="0.25" r="51" customHeight="1" ht="17.25">
      <c r="A51" s="200"/>
      <c r="B51" s="200"/>
      <c r="C51" s="202"/>
      <c r="D51" s="202"/>
      <c r="E51" s="202"/>
      <c r="F51" s="202"/>
      <c r="G51" s="671"/>
      <c r="H51" s="202"/>
      <c r="I51" s="202"/>
      <c r="J51" s="202"/>
      <c r="K51" s="202"/>
      <c r="L51" s="2"/>
      <c r="M51" s="2"/>
      <c r="N51" s="2"/>
      <c r="O51" s="2"/>
      <c r="P51" s="2"/>
      <c r="Q51" s="2"/>
      <c r="R51" s="2"/>
      <c r="S51" s="2"/>
    </row>
    <row x14ac:dyDescent="0.25" r="52" customHeight="1" ht="17.25">
      <c r="A52" s="620" t="s">
        <v>3914</v>
      </c>
      <c r="B52" s="534"/>
      <c r="C52" s="23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3">
        <f>SUM(H50:H51)</f>
      </c>
      <c r="I52" s="23">
        <f>SUM(I50:I51)</f>
      </c>
      <c r="J52" s="23">
        <f>SUM(J50:J51)</f>
      </c>
      <c r="K52" s="23">
        <f>SUM(K50:K51)</f>
      </c>
      <c r="L52" s="669"/>
      <c r="M52" s="2"/>
      <c r="N52" s="2"/>
      <c r="O52" s="2"/>
      <c r="P52" s="2"/>
      <c r="Q52" s="2"/>
      <c r="R52" s="2"/>
      <c r="S52" s="2"/>
    </row>
    <row x14ac:dyDescent="0.25" r="53" customHeight="1" ht="17.25">
      <c r="A53" s="200"/>
      <c r="B53" s="201" t="s">
        <v>17</v>
      </c>
      <c r="C53" s="194">
        <v>-177</v>
      </c>
      <c r="D53" s="202"/>
      <c r="E53" s="202"/>
      <c r="F53" s="194">
        <v>-41</v>
      </c>
      <c r="G53" s="671"/>
      <c r="H53" s="202"/>
      <c r="I53" s="194">
        <v>-2</v>
      </c>
      <c r="J53" s="194">
        <v>-1</v>
      </c>
      <c r="K53" s="202"/>
      <c r="L53" s="652" t="s">
        <v>2048</v>
      </c>
      <c r="M53" s="2"/>
      <c r="N53" s="2"/>
      <c r="O53" s="2"/>
      <c r="P53" s="2"/>
      <c r="Q53" s="2"/>
      <c r="R53" s="2"/>
      <c r="S53" s="2"/>
    </row>
    <row x14ac:dyDescent="0.25" r="54" customHeight="1" ht="17.25">
      <c r="A54" s="15"/>
      <c r="B54" s="118"/>
      <c r="C54" s="36"/>
      <c r="D54" s="36"/>
      <c r="E54" s="36"/>
      <c r="F54" s="36"/>
      <c r="G54" s="665"/>
      <c r="H54" s="36"/>
      <c r="I54" s="36"/>
      <c r="J54" s="36"/>
      <c r="K54" s="36"/>
      <c r="L54" s="2"/>
      <c r="M54" s="2"/>
      <c r="N54" s="2"/>
      <c r="O54" s="2"/>
      <c r="P54" s="2"/>
      <c r="Q54" s="2"/>
      <c r="R54" s="2"/>
      <c r="S54" s="2"/>
    </row>
    <row x14ac:dyDescent="0.25" r="55" customHeight="1" ht="17.25">
      <c r="A55" s="15"/>
      <c r="B55" s="16"/>
      <c r="C55" s="17">
        <f>SUM(C52:C53)</f>
      </c>
      <c r="D55" s="17">
        <f>SUM(D52:D53)</f>
      </c>
      <c r="E55" s="17">
        <f>SUM(E52:E53)</f>
      </c>
      <c r="F55" s="17">
        <f>SUM(F52:F53)</f>
      </c>
      <c r="G55" s="17">
        <f>SUM(G52:G53)</f>
      </c>
      <c r="H55" s="17">
        <f>SUM(H52:H53)</f>
      </c>
      <c r="I55" s="17">
        <f>SUM(I52:I53)</f>
      </c>
      <c r="J55" s="17">
        <f>SUM(J52:J53)</f>
      </c>
      <c r="K55" s="17">
        <f>SUM(K52:K53)</f>
      </c>
      <c r="L55" s="2"/>
      <c r="M55" s="2"/>
      <c r="N55" s="2"/>
      <c r="O55" s="2"/>
      <c r="P55" s="2"/>
      <c r="Q55" s="2"/>
      <c r="R55" s="2"/>
      <c r="S55" s="2"/>
    </row>
    <row x14ac:dyDescent="0.25" r="56" customHeight="1" ht="17.25">
      <c r="A56" s="37"/>
      <c r="B56" s="83"/>
      <c r="C56" s="267" t="s">
        <v>599</v>
      </c>
      <c r="D56" s="267" t="s">
        <v>4066</v>
      </c>
      <c r="E56" s="267" t="s">
        <v>597</v>
      </c>
      <c r="F56" s="267" t="s">
        <v>600</v>
      </c>
      <c r="G56" s="339" t="s">
        <v>4067</v>
      </c>
      <c r="H56" s="267" t="s">
        <v>272</v>
      </c>
      <c r="I56" s="267" t="s">
        <v>4068</v>
      </c>
      <c r="J56" s="267" t="s">
        <v>4069</v>
      </c>
      <c r="K56" s="267"/>
      <c r="L56" s="2"/>
      <c r="M56" s="2"/>
      <c r="N56" s="2"/>
      <c r="O56" s="2"/>
      <c r="P56" s="2"/>
      <c r="Q56" s="2"/>
      <c r="R56" s="2"/>
      <c r="S56" s="2"/>
    </row>
    <row x14ac:dyDescent="0.25" r="57" customHeight="1" ht="17.25">
      <c r="A57" s="37"/>
      <c r="B57" s="83"/>
      <c r="C57" s="3"/>
      <c r="D57" s="3"/>
      <c r="E57" s="3"/>
      <c r="F57" s="3"/>
      <c r="G57" s="646" t="s">
        <v>4097</v>
      </c>
      <c r="H57" s="3"/>
      <c r="I57" s="3"/>
      <c r="J57" s="3"/>
      <c r="K57" s="3"/>
      <c r="L57" s="2"/>
      <c r="M57" s="2"/>
      <c r="N57" s="2"/>
      <c r="O57" s="2"/>
      <c r="P57" s="2"/>
      <c r="Q57" s="2"/>
      <c r="R57" s="2"/>
      <c r="S57" s="2"/>
    </row>
    <row x14ac:dyDescent="0.25" r="58" customHeight="1" ht="17.25">
      <c r="A58" s="455" t="s">
        <v>4098</v>
      </c>
      <c r="B58" s="456"/>
      <c r="C58" s="457"/>
      <c r="D58" s="457"/>
      <c r="E58" s="457"/>
      <c r="F58" s="457"/>
      <c r="G58" s="457"/>
      <c r="H58" s="457"/>
      <c r="I58" s="457"/>
      <c r="J58" s="457"/>
      <c r="K58" s="582"/>
      <c r="L58" s="2"/>
      <c r="M58" s="2"/>
      <c r="N58" s="2"/>
      <c r="O58" s="2"/>
      <c r="P58" s="2"/>
      <c r="Q58" s="2"/>
      <c r="R58" s="2"/>
      <c r="S58" s="2"/>
    </row>
    <row x14ac:dyDescent="0.25" r="59" customHeight="1" ht="17.25">
      <c r="A59" s="672" t="s">
        <v>4099</v>
      </c>
      <c r="B59" s="673"/>
      <c r="C59" s="674"/>
      <c r="D59" s="3"/>
      <c r="E59" s="3"/>
      <c r="F59" s="3"/>
      <c r="G59" s="3"/>
      <c r="H59" s="3"/>
      <c r="I59" s="3"/>
      <c r="J59" s="3"/>
      <c r="K59" s="3"/>
      <c r="L59" s="2"/>
      <c r="M59" s="2"/>
      <c r="N59" s="2"/>
      <c r="O59" s="2"/>
      <c r="P59" s="2"/>
      <c r="Q59" s="2"/>
      <c r="R59" s="2"/>
      <c r="S59" s="2"/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9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19.719285714285714" customWidth="1" bestFit="1"/>
    <col min="3" max="3" style="116" width="11.719285714285713" customWidth="1" bestFit="1"/>
    <col min="4" max="4" style="116" width="9.576428571428572" customWidth="1" bestFit="1"/>
    <col min="5" max="5" style="116" width="9.576428571428572" customWidth="1" bestFit="1"/>
    <col min="6" max="6" style="88" width="11.576428571428572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83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x14ac:dyDescent="0.25" r="2" customHeight="1" ht="17.25">
      <c r="A2" s="1"/>
      <c r="B2" s="83"/>
      <c r="C2" s="3"/>
      <c r="D2" s="3"/>
      <c r="E2" s="3"/>
      <c r="F2" s="83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x14ac:dyDescent="0.25" r="3" customHeight="1" ht="17.25">
      <c r="A3" s="1" t="s">
        <v>3896</v>
      </c>
      <c r="B3" s="83"/>
      <c r="C3" s="3"/>
      <c r="D3" s="3"/>
      <c r="E3" s="3"/>
      <c r="F3" s="83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x14ac:dyDescent="0.25" r="4" customHeight="1" ht="17.25">
      <c r="A4" s="1" t="s">
        <v>4056</v>
      </c>
      <c r="B4" s="4"/>
      <c r="C4" s="5"/>
      <c r="D4" s="419">
        <v>35000</v>
      </c>
      <c r="E4" s="419">
        <v>92000</v>
      </c>
      <c r="F4" s="7"/>
      <c r="G4" s="7"/>
      <c r="H4" s="4"/>
      <c r="I4" s="4"/>
      <c r="J4" s="4"/>
      <c r="K4" s="4"/>
      <c r="L4" s="4"/>
      <c r="M4" s="4"/>
      <c r="N4" s="4"/>
      <c r="O4" s="4"/>
      <c r="P4" s="4"/>
      <c r="Q4" s="4"/>
    </row>
    <row x14ac:dyDescent="0.25" r="5" customHeight="1" ht="17.25">
      <c r="A5" s="37"/>
      <c r="B5" s="83"/>
      <c r="C5" s="11">
        <v>8400</v>
      </c>
      <c r="D5" s="11">
        <v>1500</v>
      </c>
      <c r="E5" s="11">
        <v>4500</v>
      </c>
      <c r="F5" s="83"/>
      <c r="G5" s="9"/>
      <c r="H5" s="9"/>
      <c r="I5" s="2"/>
      <c r="J5" s="2"/>
      <c r="K5" s="2"/>
      <c r="L5" s="2"/>
      <c r="M5" s="2"/>
      <c r="N5" s="2"/>
      <c r="O5" s="2"/>
      <c r="P5" s="2"/>
      <c r="Q5" s="2"/>
    </row>
    <row x14ac:dyDescent="0.25" r="6" customHeight="1" ht="17.25">
      <c r="A6" s="231" t="s">
        <v>4</v>
      </c>
      <c r="B6" s="232" t="s">
        <v>5</v>
      </c>
      <c r="C6" s="267" t="s">
        <v>1866</v>
      </c>
      <c r="D6" s="267" t="s">
        <v>33</v>
      </c>
      <c r="E6" s="267" t="s">
        <v>4057</v>
      </c>
      <c r="F6" s="232"/>
      <c r="G6" s="2"/>
      <c r="H6" s="2"/>
      <c r="I6" s="2"/>
      <c r="J6" s="2"/>
      <c r="K6" s="2"/>
      <c r="L6" s="2"/>
      <c r="M6" s="2"/>
      <c r="N6" s="2"/>
      <c r="O6" s="2"/>
      <c r="P6" s="2"/>
      <c r="Q6" s="2"/>
    </row>
    <row x14ac:dyDescent="0.25" r="7" customHeight="1" ht="17.25">
      <c r="A7" s="117" t="s">
        <v>3987</v>
      </c>
      <c r="B7" s="118" t="s">
        <v>4058</v>
      </c>
      <c r="C7" s="138">
        <v>200</v>
      </c>
      <c r="D7" s="138">
        <v>1500</v>
      </c>
      <c r="E7" s="46"/>
      <c r="F7" s="118"/>
      <c r="G7" s="2"/>
      <c r="H7" s="2"/>
      <c r="I7" s="2"/>
      <c r="J7" s="2"/>
      <c r="K7" s="2"/>
      <c r="L7" s="2"/>
      <c r="M7" s="2"/>
      <c r="N7" s="2"/>
      <c r="O7" s="2"/>
      <c r="P7" s="2"/>
      <c r="Q7" s="2"/>
    </row>
    <row x14ac:dyDescent="0.25" r="8" customHeight="1" ht="17.25">
      <c r="A8" s="117" t="s">
        <v>4059</v>
      </c>
      <c r="B8" s="118" t="s">
        <v>4060</v>
      </c>
      <c r="C8" s="17">
        <v>100</v>
      </c>
      <c r="D8" s="18"/>
      <c r="E8" s="18"/>
      <c r="F8" s="124"/>
      <c r="G8" s="2"/>
      <c r="H8" s="2"/>
      <c r="I8" s="2"/>
      <c r="J8" s="2"/>
      <c r="K8" s="2"/>
      <c r="L8" s="2"/>
      <c r="M8" s="2"/>
      <c r="N8" s="2"/>
      <c r="O8" s="2"/>
      <c r="P8" s="2"/>
      <c r="Q8" s="2"/>
    </row>
    <row x14ac:dyDescent="0.25" r="9" customHeight="1" ht="17.25">
      <c r="A9" s="117" t="s">
        <v>4059</v>
      </c>
      <c r="B9" s="118" t="s">
        <v>4061</v>
      </c>
      <c r="C9" s="98"/>
      <c r="D9" s="98"/>
      <c r="E9" s="138">
        <v>80</v>
      </c>
      <c r="F9" s="248"/>
      <c r="G9" s="2"/>
      <c r="H9" s="2"/>
      <c r="I9" s="2"/>
      <c r="J9" s="2"/>
      <c r="K9" s="2"/>
      <c r="L9" s="2"/>
      <c r="M9" s="2"/>
      <c r="N9" s="2"/>
      <c r="O9" s="2"/>
      <c r="P9" s="2"/>
      <c r="Q9" s="2"/>
    </row>
    <row x14ac:dyDescent="0.25" r="10" customHeight="1" ht="17.25">
      <c r="A10" s="21" t="s">
        <v>1613</v>
      </c>
      <c r="B10" s="47"/>
      <c r="C10" s="23">
        <f>SUM(C7:C9)</f>
      </c>
      <c r="D10" s="23">
        <f>SUM(D7:D9)</f>
      </c>
      <c r="E10" s="23">
        <f>SUM(E7:E9)</f>
      </c>
      <c r="F10" s="2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x14ac:dyDescent="0.25" r="11" customHeight="1" ht="17.25">
      <c r="A11" s="33"/>
      <c r="B11" s="34"/>
      <c r="C11" s="35"/>
      <c r="D11" s="35"/>
      <c r="E11" s="35"/>
      <c r="F11" s="34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x14ac:dyDescent="0.25" r="12" customHeight="1" ht="17.25">
      <c r="A12" s="21" t="s">
        <v>1615</v>
      </c>
      <c r="B12" s="47"/>
      <c r="C12" s="23">
        <f>SUM(C10:C11)</f>
      </c>
      <c r="D12" s="23">
        <f>SUM(D10:D11)</f>
      </c>
      <c r="E12" s="23">
        <f>SUM(E10:E11)</f>
      </c>
      <c r="F12" s="2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</row>
    <row x14ac:dyDescent="0.25" r="13" customHeight="1" ht="17.25">
      <c r="A13" s="33"/>
      <c r="B13" s="34"/>
      <c r="C13" s="35"/>
      <c r="D13" s="35"/>
      <c r="E13" s="35"/>
      <c r="F13" s="34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</row>
    <row x14ac:dyDescent="0.25" r="14" customHeight="1" ht="17.25">
      <c r="A14" s="21" t="s">
        <v>1617</v>
      </c>
      <c r="B14" s="47"/>
      <c r="C14" s="23">
        <f>SUM(C12:C13)</f>
      </c>
      <c r="D14" s="23">
        <f>SUM(D12:D13)</f>
      </c>
      <c r="E14" s="23">
        <f>SUM(E12:E13)</f>
      </c>
      <c r="F14" s="2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  <row x14ac:dyDescent="0.25" r="15" customHeight="1" ht="17.25">
      <c r="A15" s="15">
        <v>44781</v>
      </c>
      <c r="B15" s="16" t="s">
        <v>14</v>
      </c>
      <c r="C15" s="17">
        <v>-17</v>
      </c>
      <c r="D15" s="17">
        <v>-1500</v>
      </c>
      <c r="E15" s="36"/>
      <c r="F15" s="16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</row>
    <row x14ac:dyDescent="0.25" r="16" customHeight="1" ht="17.25">
      <c r="A16" s="21" t="s">
        <v>1619</v>
      </c>
      <c r="B16" s="47"/>
      <c r="C16" s="23">
        <f>SUM(C14:C15)</f>
      </c>
      <c r="D16" s="23">
        <f>SUM(D14:D15)</f>
      </c>
      <c r="E16" s="23">
        <f>SUM(E14:E15)</f>
      </c>
      <c r="F16" s="2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</row>
    <row x14ac:dyDescent="0.25" r="17" customHeight="1" ht="17.25">
      <c r="A17" s="15"/>
      <c r="B17" s="16"/>
      <c r="C17" s="36"/>
      <c r="D17" s="36"/>
      <c r="E17" s="36"/>
      <c r="F17" s="16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</row>
    <row x14ac:dyDescent="0.25" r="18" customHeight="1" ht="17.25">
      <c r="A18" s="21" t="s">
        <v>1620</v>
      </c>
      <c r="B18" s="47"/>
      <c r="C18" s="23">
        <f>SUM(C16:C17)</f>
      </c>
      <c r="D18" s="23">
        <f>SUM(D16:D17)</f>
      </c>
      <c r="E18" s="23">
        <f>SUM(E16:E17)</f>
      </c>
      <c r="F18" s="2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</row>
    <row x14ac:dyDescent="0.25" r="19" customHeight="1" ht="17.25">
      <c r="A19" s="15"/>
      <c r="B19" s="16"/>
      <c r="C19" s="36"/>
      <c r="D19" s="36"/>
      <c r="E19" s="36"/>
      <c r="F19" s="16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</row>
    <row x14ac:dyDescent="0.25" r="20" customHeight="1" ht="17.25">
      <c r="A20" s="21" t="s">
        <v>1622</v>
      </c>
      <c r="B20" s="47"/>
      <c r="C20" s="23">
        <f>SUM(C18:C19)</f>
      </c>
      <c r="D20" s="23">
        <f>SUM(D18:D19)</f>
      </c>
      <c r="E20" s="23">
        <f>SUM(E18:E19)</f>
      </c>
      <c r="F20" s="2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</row>
    <row x14ac:dyDescent="0.25" r="21" customHeight="1" ht="17.25">
      <c r="A21" s="15"/>
      <c r="B21" s="16"/>
      <c r="C21" s="36"/>
      <c r="D21" s="36"/>
      <c r="E21" s="36"/>
      <c r="F21" s="16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</row>
    <row x14ac:dyDescent="0.25" r="22" customHeight="1" ht="17.25">
      <c r="A22" s="21" t="s">
        <v>1623</v>
      </c>
      <c r="B22" s="47"/>
      <c r="C22" s="23">
        <f>SUM(C20:C21)</f>
      </c>
      <c r="D22" s="23">
        <f>SUM(D20:D21)</f>
      </c>
      <c r="E22" s="23">
        <f>SUM(E20:E21)</f>
      </c>
      <c r="F22" s="2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</row>
    <row x14ac:dyDescent="0.25" r="23" customHeight="1" ht="17.25">
      <c r="A23" s="15" t="s">
        <v>3123</v>
      </c>
      <c r="B23" s="16" t="s">
        <v>14</v>
      </c>
      <c r="C23" s="17">
        <v>-140</v>
      </c>
      <c r="D23" s="36"/>
      <c r="E23" s="17">
        <v>-80</v>
      </c>
      <c r="F23" s="16"/>
      <c r="G23" s="136" t="s">
        <v>4062</v>
      </c>
      <c r="H23" s="2"/>
      <c r="I23" s="2"/>
      <c r="J23" s="2"/>
      <c r="K23" s="2"/>
      <c r="L23" s="2"/>
      <c r="M23" s="2"/>
      <c r="N23" s="2"/>
      <c r="O23" s="2"/>
      <c r="P23" s="2"/>
      <c r="Q23" s="2"/>
    </row>
    <row x14ac:dyDescent="0.25" r="24" customHeight="1" ht="17.25">
      <c r="A24" s="21" t="s">
        <v>2698</v>
      </c>
      <c r="B24" s="47"/>
      <c r="C24" s="23">
        <f>SUM(C22:C23)</f>
      </c>
      <c r="D24" s="23">
        <f>SUM(D22:D23)</f>
      </c>
      <c r="E24" s="23">
        <f>SUM(E22:E23)</f>
      </c>
      <c r="F24" s="2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  <row x14ac:dyDescent="0.25" r="25" customHeight="1" ht="17.25">
      <c r="A25" s="15"/>
      <c r="B25" s="16"/>
      <c r="C25" s="36"/>
      <c r="D25" s="36"/>
      <c r="E25" s="36"/>
      <c r="F25" s="1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</row>
    <row x14ac:dyDescent="0.25" r="26" customHeight="1" ht="17.25">
      <c r="A26" s="21" t="s">
        <v>2699</v>
      </c>
      <c r="B26" s="47"/>
      <c r="C26" s="23">
        <f>SUM(C24:C25)</f>
      </c>
      <c r="D26" s="23">
        <f>SUM(D24:D25)</f>
      </c>
      <c r="E26" s="23">
        <f>SUM(E24:E25)</f>
      </c>
      <c r="F26" s="2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</row>
    <row x14ac:dyDescent="0.25" r="27" customHeight="1" ht="17.25">
      <c r="A27" s="200">
        <v>44928</v>
      </c>
      <c r="B27" s="201" t="s">
        <v>17</v>
      </c>
      <c r="C27" s="194">
        <v>-143</v>
      </c>
      <c r="D27" s="202"/>
      <c r="E27" s="202"/>
      <c r="F27" s="201"/>
      <c r="G27" s="652" t="s">
        <v>4063</v>
      </c>
      <c r="H27" s="2"/>
      <c r="I27" s="2"/>
      <c r="J27" s="2"/>
      <c r="K27" s="2"/>
      <c r="L27" s="2"/>
      <c r="M27" s="2"/>
      <c r="N27" s="2"/>
      <c r="O27" s="2"/>
      <c r="P27" s="2"/>
      <c r="Q27" s="2"/>
    </row>
    <row x14ac:dyDescent="0.25" r="28" customHeight="1" ht="17.25">
      <c r="A28" s="15"/>
      <c r="B28" s="16"/>
      <c r="C28" s="36" t="s">
        <v>353</v>
      </c>
      <c r="D28" s="36"/>
      <c r="E28" s="36"/>
      <c r="F28" s="16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x14ac:dyDescent="0.25" r="29" customHeight="1" ht="17.25">
      <c r="A29" s="15"/>
      <c r="B29" s="16"/>
      <c r="C29" s="36"/>
      <c r="D29" s="36"/>
      <c r="E29" s="36"/>
      <c r="F29" s="16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1"/>
  <sheetViews>
    <sheetView workbookViewId="0"/>
  </sheetViews>
  <sheetFormatPr defaultRowHeight="15" x14ac:dyDescent="0.25"/>
  <cols>
    <col min="1" max="1" style="115" width="13.576428571428572" customWidth="1" bestFit="1"/>
    <col min="2" max="2" style="40" width="25.005" customWidth="1" bestFit="1"/>
    <col min="3" max="3" style="116" width="9.576428571428572" customWidth="1" bestFit="1"/>
    <col min="4" max="4" style="116" width="11.290714285714287" customWidth="1" bestFit="1"/>
    <col min="5" max="5" style="40" width="11.576428571428572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x14ac:dyDescent="0.25" r="2" customHeight="1" ht="17.25">
      <c r="A2" s="1"/>
      <c r="B2" s="2"/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x14ac:dyDescent="0.25" r="3" customHeight="1" ht="17.25">
      <c r="A3" s="1" t="s">
        <v>3896</v>
      </c>
      <c r="B3" s="2"/>
      <c r="C3" s="3"/>
      <c r="D3" s="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x14ac:dyDescent="0.25" r="4" customHeight="1" ht="17.25">
      <c r="A4" s="1" t="s">
        <v>4050</v>
      </c>
      <c r="B4" s="4"/>
      <c r="C4" s="419">
        <v>35000</v>
      </c>
      <c r="D4" s="419"/>
      <c r="E4" s="7"/>
      <c r="F4" s="7"/>
      <c r="G4" s="4"/>
      <c r="H4" s="4"/>
      <c r="I4" s="4"/>
      <c r="J4" s="4"/>
      <c r="K4" s="4"/>
      <c r="L4" s="4"/>
      <c r="M4" s="4"/>
      <c r="N4" s="4"/>
      <c r="O4" s="4"/>
      <c r="P4" s="4"/>
    </row>
    <row x14ac:dyDescent="0.25" r="5" customHeight="1" ht="17.25">
      <c r="A5" s="37"/>
      <c r="B5" s="2"/>
      <c r="C5" s="11">
        <v>1500</v>
      </c>
      <c r="D5" s="11">
        <v>7000</v>
      </c>
      <c r="E5" s="2"/>
      <c r="F5" s="9"/>
      <c r="G5" s="9"/>
      <c r="H5" s="2"/>
      <c r="I5" s="2"/>
      <c r="J5" s="2"/>
      <c r="K5" s="2"/>
      <c r="L5" s="2"/>
      <c r="M5" s="2"/>
      <c r="N5" s="2"/>
      <c r="O5" s="2"/>
      <c r="P5" s="2"/>
    </row>
    <row x14ac:dyDescent="0.25" r="6" customHeight="1" ht="17.25">
      <c r="A6" s="231" t="s">
        <v>4</v>
      </c>
      <c r="B6" s="232" t="s">
        <v>5</v>
      </c>
      <c r="C6" s="267" t="s">
        <v>33</v>
      </c>
      <c r="D6" s="267" t="s">
        <v>124</v>
      </c>
      <c r="E6" s="23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x14ac:dyDescent="0.25" r="7" customHeight="1" ht="17.25">
      <c r="A7" s="117" t="s">
        <v>3987</v>
      </c>
      <c r="B7" s="118" t="s">
        <v>4051</v>
      </c>
      <c r="C7" s="138">
        <v>1356</v>
      </c>
      <c r="D7" s="46"/>
      <c r="E7" s="118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x14ac:dyDescent="0.25" r="8" customHeight="1" ht="17.25">
      <c r="A8" s="117" t="s">
        <v>494</v>
      </c>
      <c r="B8" s="118" t="s">
        <v>4052</v>
      </c>
      <c r="C8" s="138">
        <v>1000</v>
      </c>
      <c r="D8" s="46"/>
      <c r="E8" s="118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x14ac:dyDescent="0.25" r="9" customHeight="1" ht="17.25">
      <c r="A9" s="21" t="s">
        <v>1613</v>
      </c>
      <c r="B9" s="47"/>
      <c r="C9" s="23">
        <f>SUM(C7:C8)</f>
      </c>
      <c r="D9" s="352"/>
      <c r="E9" s="22"/>
      <c r="F9" s="2"/>
      <c r="G9" s="2"/>
      <c r="H9" s="2"/>
      <c r="I9" s="2"/>
      <c r="J9" s="2"/>
      <c r="K9" s="2"/>
      <c r="L9" s="2"/>
      <c r="M9" s="2"/>
      <c r="N9" s="2"/>
      <c r="O9" s="2"/>
      <c r="P9" s="2"/>
    </row>
    <row x14ac:dyDescent="0.25" r="10" customHeight="1" ht="17.25">
      <c r="A10" s="33"/>
      <c r="B10" s="34"/>
      <c r="C10" s="35"/>
      <c r="D10" s="35"/>
      <c r="E10" s="34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x14ac:dyDescent="0.25" r="11" customHeight="1" ht="17.25">
      <c r="A11" s="21" t="s">
        <v>1615</v>
      </c>
      <c r="B11" s="47"/>
      <c r="C11" s="23">
        <f>SUM(C9:C10)</f>
      </c>
      <c r="D11" s="352"/>
      <c r="E11" s="2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x14ac:dyDescent="0.25" r="12" customHeight="1" ht="17.25">
      <c r="A12" s="15"/>
      <c r="B12" s="16"/>
      <c r="C12" s="36"/>
      <c r="D12" s="36"/>
      <c r="E12" s="16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x14ac:dyDescent="0.25" r="13" customHeight="1" ht="17.25">
      <c r="A13" s="21" t="s">
        <v>1617</v>
      </c>
      <c r="B13" s="47"/>
      <c r="C13" s="23">
        <f>SUM(C11:C12)</f>
      </c>
      <c r="D13" s="352"/>
      <c r="E13" s="2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x14ac:dyDescent="0.25" r="14" customHeight="1" ht="17.25">
      <c r="A14" s="15" t="s">
        <v>2671</v>
      </c>
      <c r="B14" s="118" t="s">
        <v>4053</v>
      </c>
      <c r="C14" s="36"/>
      <c r="D14" s="17">
        <v>600</v>
      </c>
      <c r="E14" s="16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x14ac:dyDescent="0.25" r="15" customHeight="1" ht="17.25">
      <c r="A15" s="21" t="s">
        <v>1619</v>
      </c>
      <c r="B15" s="47"/>
      <c r="C15" s="23">
        <f>SUM(C13:C14)</f>
      </c>
      <c r="D15" s="23">
        <f>SUM(D13:D14)</f>
      </c>
      <c r="E15" s="2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x14ac:dyDescent="0.25" r="16" customHeight="1" ht="17.25">
      <c r="A16" s="15"/>
      <c r="B16" s="118"/>
      <c r="C16" s="36"/>
      <c r="D16" s="36"/>
      <c r="E16" s="16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x14ac:dyDescent="0.25" r="17" customHeight="1" ht="17.25">
      <c r="A17" s="21" t="s">
        <v>1620</v>
      </c>
      <c r="B17" s="47"/>
      <c r="C17" s="23">
        <f>SUM(C15:C16)</f>
      </c>
      <c r="D17" s="23">
        <f>SUM(D15:D16)</f>
      </c>
      <c r="E17" s="2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x14ac:dyDescent="0.25" r="18" customHeight="1" ht="17.25">
      <c r="A18" s="15"/>
      <c r="B18" s="118"/>
      <c r="C18" s="36"/>
      <c r="D18" s="36"/>
      <c r="E18" s="16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x14ac:dyDescent="0.25" r="19" customHeight="1" ht="17.25">
      <c r="A19" s="21" t="s">
        <v>1622</v>
      </c>
      <c r="B19" s="47"/>
      <c r="C19" s="23">
        <f>SUM(C17:C18)</f>
      </c>
      <c r="D19" s="23">
        <f>SUM(D17:D18)</f>
      </c>
      <c r="E19" s="2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x14ac:dyDescent="0.25" r="20" customHeight="1" ht="17.25">
      <c r="A20" s="15"/>
      <c r="B20" s="118"/>
      <c r="C20" s="36"/>
      <c r="D20" s="36"/>
      <c r="E20" s="16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x14ac:dyDescent="0.25" r="21" customHeight="1" ht="17.25">
      <c r="A21" s="21" t="s">
        <v>1623</v>
      </c>
      <c r="B21" s="47"/>
      <c r="C21" s="23">
        <f>SUM(C19:C20)</f>
      </c>
      <c r="D21" s="23">
        <f>SUM(D19:D20)</f>
      </c>
      <c r="E21" s="2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x14ac:dyDescent="0.25" r="22" customHeight="1" ht="17.25">
      <c r="A22" s="15"/>
      <c r="B22" s="16"/>
      <c r="C22" s="36"/>
      <c r="D22" s="36"/>
      <c r="E22" s="1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x14ac:dyDescent="0.25" r="23" customHeight="1" ht="17.25">
      <c r="A23" s="21" t="s">
        <v>2698</v>
      </c>
      <c r="B23" s="47"/>
      <c r="C23" s="23">
        <f>SUM(C21:C22)</f>
      </c>
      <c r="D23" s="23">
        <f>SUM(D21:D22)</f>
      </c>
      <c r="E23" s="2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x14ac:dyDescent="0.25" r="24" customHeight="1" ht="17.25">
      <c r="A24" s="15">
        <v>45017</v>
      </c>
      <c r="B24" s="16" t="s">
        <v>14</v>
      </c>
      <c r="C24" s="36"/>
      <c r="D24" s="17">
        <v>-346</v>
      </c>
      <c r="E24" s="16"/>
      <c r="F24" s="136" t="s">
        <v>4054</v>
      </c>
      <c r="G24" s="2"/>
      <c r="H24" s="2"/>
      <c r="I24" s="2"/>
      <c r="J24" s="2"/>
      <c r="K24" s="2"/>
      <c r="L24" s="2"/>
      <c r="M24" s="2"/>
      <c r="N24" s="2"/>
      <c r="O24" s="2"/>
      <c r="P24" s="2"/>
    </row>
    <row x14ac:dyDescent="0.25" r="25" customHeight="1" ht="17.25">
      <c r="A25" s="21" t="s">
        <v>2699</v>
      </c>
      <c r="B25" s="47"/>
      <c r="C25" s="23">
        <f>SUM(C23:C24)</f>
      </c>
      <c r="D25" s="23">
        <f>SUM(D23:D24)</f>
      </c>
      <c r="E25" s="2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x14ac:dyDescent="0.25" r="26" customHeight="1" ht="17.25">
      <c r="A26" s="33" t="s">
        <v>4055</v>
      </c>
      <c r="B26" s="34" t="s">
        <v>14</v>
      </c>
      <c r="C26" s="17">
        <v>-2356</v>
      </c>
      <c r="D26" s="17">
        <v>-254</v>
      </c>
      <c r="E26" s="124"/>
      <c r="F26" s="136" t="s">
        <v>4054</v>
      </c>
      <c r="G26" s="2"/>
      <c r="H26" s="2"/>
      <c r="I26" s="2"/>
      <c r="J26" s="2"/>
      <c r="K26" s="2"/>
      <c r="L26" s="2"/>
      <c r="M26" s="2"/>
      <c r="N26" s="2"/>
      <c r="O26" s="2"/>
      <c r="P26" s="2"/>
    </row>
    <row x14ac:dyDescent="0.25" r="27" customHeight="1" ht="17.25">
      <c r="A27" s="21" t="s">
        <v>2700</v>
      </c>
      <c r="B27" s="47"/>
      <c r="C27" s="23">
        <f>SUM(C25:C26)</f>
      </c>
      <c r="D27" s="23">
        <f>SUM(D25:D26)</f>
      </c>
      <c r="E27" s="2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x14ac:dyDescent="0.25" r="28" customHeight="1" ht="17.25">
      <c r="A28" s="15"/>
      <c r="B28" s="16"/>
      <c r="C28" s="36"/>
      <c r="D28" s="36"/>
      <c r="E28" s="16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x14ac:dyDescent="0.25" r="29" customHeight="1" ht="17.25">
      <c r="A29" s="15"/>
      <c r="B29" s="16"/>
      <c r="C29" s="36"/>
      <c r="D29" s="36"/>
      <c r="E29" s="16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x14ac:dyDescent="0.25" r="30" customHeight="1" ht="17.25">
      <c r="A30" s="37"/>
      <c r="B30" s="2"/>
      <c r="C30" s="3"/>
      <c r="D30" s="3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x14ac:dyDescent="0.25" r="31" customHeight="1" ht="17.25">
      <c r="A31" s="37"/>
      <c r="B31" s="2"/>
      <c r="C31" s="267" t="s">
        <v>33</v>
      </c>
      <c r="D31" s="267" t="s">
        <v>124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719285714285714" customWidth="1" bestFit="1"/>
    <col min="3" max="3" style="41" width="10.147857142857141" customWidth="1" bestFit="1"/>
    <col min="4" max="4" style="41" width="10.147857142857141" customWidth="1" bestFit="1"/>
    <col min="5" max="5" style="41" width="10.147857142857141" customWidth="1" bestFit="1"/>
    <col min="6" max="6" style="40" width="7.576428571428571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2"/>
    </row>
    <row x14ac:dyDescent="0.25" r="2" customHeight="1" ht="17.25">
      <c r="A2" s="1"/>
      <c r="B2" s="2"/>
      <c r="C2" s="3"/>
      <c r="D2" s="3"/>
      <c r="E2" s="3"/>
      <c r="F2" s="2"/>
    </row>
    <row x14ac:dyDescent="0.25" r="3" customHeight="1" ht="17.25">
      <c r="A3" s="1" t="s">
        <v>3958</v>
      </c>
      <c r="B3" s="2"/>
      <c r="C3" s="3"/>
      <c r="D3" s="3"/>
      <c r="E3" s="3"/>
      <c r="F3" s="2"/>
    </row>
    <row x14ac:dyDescent="0.25" r="4" customHeight="1" ht="17.25">
      <c r="A4" s="6" t="s">
        <v>4047</v>
      </c>
      <c r="B4" s="7"/>
      <c r="C4" s="218"/>
      <c r="D4" s="218"/>
      <c r="E4" s="218"/>
      <c r="F4" s="218"/>
    </row>
    <row x14ac:dyDescent="0.25" r="5" customHeight="1" ht="17.25">
      <c r="A5" s="653"/>
      <c r="B5" s="2"/>
      <c r="C5" s="137">
        <v>25000</v>
      </c>
      <c r="D5" s="137">
        <v>2700</v>
      </c>
      <c r="E5" s="137">
        <v>4500</v>
      </c>
      <c r="F5" s="137"/>
    </row>
    <row x14ac:dyDescent="0.25" r="6" customHeight="1" ht="17.25">
      <c r="A6" s="231" t="s">
        <v>4</v>
      </c>
      <c r="B6" s="232" t="s">
        <v>5</v>
      </c>
      <c r="C6" s="268" t="s">
        <v>31</v>
      </c>
      <c r="D6" s="268" t="s">
        <v>33</v>
      </c>
      <c r="E6" s="268" t="s">
        <v>8</v>
      </c>
      <c r="F6" s="425"/>
    </row>
    <row x14ac:dyDescent="0.25" r="7" customHeight="1" ht="17.25">
      <c r="A7" s="660">
        <v>45538</v>
      </c>
      <c r="B7" s="661" t="s">
        <v>4048</v>
      </c>
      <c r="C7" s="662">
        <v>150</v>
      </c>
      <c r="D7" s="662">
        <v>400</v>
      </c>
      <c r="E7" s="662">
        <v>55</v>
      </c>
      <c r="F7" s="257"/>
    </row>
    <row x14ac:dyDescent="0.25" r="8" customHeight="1" ht="17.25">
      <c r="A8" s="620" t="s">
        <v>4049</v>
      </c>
      <c r="B8" s="534"/>
      <c r="C8" s="23">
        <f>SUM(C7)</f>
      </c>
      <c r="D8" s="23">
        <f>SUM(D7)</f>
      </c>
      <c r="E8" s="23">
        <f>SUM(E7)</f>
      </c>
      <c r="F8" s="22"/>
    </row>
    <row x14ac:dyDescent="0.25" r="9" customHeight="1" ht="17.25">
      <c r="A9" s="6"/>
      <c r="B9" s="7"/>
      <c r="C9" s="223"/>
      <c r="D9" s="223"/>
      <c r="E9" s="223"/>
      <c r="F9" s="155"/>
    </row>
    <row x14ac:dyDescent="0.25" r="10" customHeight="1" ht="17.25">
      <c r="A10" s="21" t="s">
        <v>3969</v>
      </c>
      <c r="B10" s="22"/>
      <c r="C10" s="23">
        <f>SUM(C8:C9)</f>
      </c>
      <c r="D10" s="23">
        <f>SUM(D8:D9)</f>
      </c>
      <c r="E10" s="23">
        <f>SUM(E8:E9)</f>
      </c>
      <c r="F10" s="22"/>
    </row>
    <row x14ac:dyDescent="0.25" r="11" customHeight="1" ht="17.25">
      <c r="A11" s="33" t="s">
        <v>2070</v>
      </c>
      <c r="B11" s="34" t="s">
        <v>14</v>
      </c>
      <c r="C11" s="19">
        <v>-75</v>
      </c>
      <c r="D11" s="19">
        <v>-399</v>
      </c>
      <c r="E11" s="19">
        <v>-55</v>
      </c>
      <c r="F11" s="55"/>
    </row>
    <row x14ac:dyDescent="0.25" r="12" customHeight="1" ht="17.25">
      <c r="A12" s="33" t="s">
        <v>2256</v>
      </c>
      <c r="B12" s="34" t="s">
        <v>14</v>
      </c>
      <c r="C12" s="19">
        <v>-75</v>
      </c>
      <c r="D12" s="19">
        <v>-1</v>
      </c>
      <c r="E12" s="35"/>
      <c r="F12" s="34"/>
    </row>
    <row x14ac:dyDescent="0.25" r="13" customHeight="1" ht="17.25">
      <c r="A13" s="21" t="s">
        <v>3972</v>
      </c>
      <c r="B13" s="22"/>
      <c r="C13" s="23">
        <f>SUM(C10:C12)</f>
      </c>
      <c r="D13" s="23">
        <f>SUM(D10:D12)</f>
      </c>
      <c r="E13" s="23">
        <f>SUM(E10:E12)</f>
      </c>
      <c r="F13" s="22"/>
    </row>
    <row x14ac:dyDescent="0.25" r="14" customHeight="1" ht="17.25">
      <c r="A14" s="28"/>
      <c r="B14" s="29"/>
      <c r="C14" s="57"/>
      <c r="D14" s="57"/>
      <c r="E14" s="57"/>
      <c r="F14" s="79"/>
    </row>
    <row x14ac:dyDescent="0.25" r="15" customHeight="1" ht="17.25">
      <c r="A15" s="200"/>
      <c r="B15" s="201"/>
      <c r="C15" s="58"/>
      <c r="D15" s="58"/>
      <c r="E15" s="58"/>
      <c r="F15" s="663"/>
    </row>
    <row x14ac:dyDescent="0.25" r="16" customHeight="1" ht="17.25">
      <c r="A16" s="1"/>
      <c r="B16" s="4"/>
      <c r="C16" s="5"/>
      <c r="D16" s="5"/>
      <c r="E16" s="5"/>
      <c r="F16" s="4"/>
    </row>
    <row x14ac:dyDescent="0.25" r="17" customHeight="1" ht="17.25">
      <c r="A17" s="1"/>
      <c r="B17" s="2"/>
      <c r="C17" s="3"/>
      <c r="D17" s="3"/>
      <c r="E17" s="3"/>
      <c r="F17" s="2"/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10.576428571428572" customWidth="1" bestFit="1"/>
    <col min="4" max="4" style="116" width="10.576428571428572" customWidth="1" bestFit="1"/>
    <col min="5" max="5" style="116" width="10.576428571428572" customWidth="1" bestFit="1"/>
    <col min="6" max="6" style="88" width="8.862142857142858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83"/>
    </row>
    <row x14ac:dyDescent="0.25" r="2" customHeight="1" ht="17.25">
      <c r="A2" s="1"/>
      <c r="B2" s="4"/>
      <c r="C2" s="3"/>
      <c r="D2" s="3"/>
      <c r="E2" s="3"/>
      <c r="F2" s="83"/>
    </row>
    <row x14ac:dyDescent="0.25" r="3" customHeight="1" ht="17.25">
      <c r="A3" s="1" t="s">
        <v>645</v>
      </c>
      <c r="B3" s="83"/>
      <c r="C3" s="3"/>
      <c r="D3" s="3"/>
      <c r="E3" s="3"/>
      <c r="F3" s="83"/>
    </row>
    <row x14ac:dyDescent="0.25" r="4" customHeight="1" ht="17.25">
      <c r="A4" s="1" t="s">
        <v>4044</v>
      </c>
      <c r="B4" s="4"/>
      <c r="C4" s="272"/>
      <c r="D4" s="272"/>
      <c r="E4" s="272"/>
      <c r="F4" s="83"/>
    </row>
    <row x14ac:dyDescent="0.25" r="5" customHeight="1" ht="17.25">
      <c r="A5" s="333"/>
      <c r="B5" s="311"/>
      <c r="C5" s="137">
        <v>14500</v>
      </c>
      <c r="D5" s="137">
        <v>1000</v>
      </c>
      <c r="E5" s="137">
        <v>16250</v>
      </c>
      <c r="F5" s="9"/>
    </row>
    <row x14ac:dyDescent="0.25" r="6" customHeight="1" ht="17.25">
      <c r="A6" s="231" t="s">
        <v>4</v>
      </c>
      <c r="B6" s="232" t="s">
        <v>5</v>
      </c>
      <c r="C6" s="267" t="s">
        <v>10</v>
      </c>
      <c r="D6" s="268" t="s">
        <v>9</v>
      </c>
      <c r="E6" s="268" t="s">
        <v>428</v>
      </c>
      <c r="F6" s="493"/>
    </row>
    <row x14ac:dyDescent="0.25" r="7" customHeight="1" ht="17.25">
      <c r="A7" s="33">
        <v>44812</v>
      </c>
      <c r="B7" s="118" t="s">
        <v>4045</v>
      </c>
      <c r="C7" s="17">
        <v>79</v>
      </c>
      <c r="D7" s="36"/>
      <c r="E7" s="36"/>
      <c r="F7" s="16"/>
    </row>
    <row x14ac:dyDescent="0.25" r="8" customHeight="1" ht="17.25">
      <c r="A8" s="24" t="s">
        <v>1743</v>
      </c>
      <c r="B8" s="118" t="s">
        <v>4046</v>
      </c>
      <c r="C8" s="138">
        <v>40</v>
      </c>
      <c r="D8" s="138">
        <v>50</v>
      </c>
      <c r="E8" s="138">
        <v>4</v>
      </c>
      <c r="F8" s="118"/>
    </row>
    <row x14ac:dyDescent="0.25" r="9" customHeight="1" ht="17.25">
      <c r="A9" s="21" t="s">
        <v>1619</v>
      </c>
      <c r="B9" s="47"/>
      <c r="C9" s="23">
        <f>SUM(C7:C8)</f>
      </c>
      <c r="D9" s="23">
        <f>SUM(D7:D8)</f>
      </c>
      <c r="E9" s="23">
        <f>SUM(E7:E8)</f>
      </c>
      <c r="F9" s="22"/>
    </row>
    <row x14ac:dyDescent="0.25" r="10" customHeight="1" ht="17.25">
      <c r="A10" s="33" t="s">
        <v>2120</v>
      </c>
      <c r="B10" s="25" t="s">
        <v>14</v>
      </c>
      <c r="C10" s="19">
        <v>-22</v>
      </c>
      <c r="D10" s="35"/>
      <c r="E10" s="35"/>
      <c r="F10" s="34"/>
    </row>
    <row x14ac:dyDescent="0.25" r="11" customHeight="1" ht="17.25">
      <c r="A11" s="33" t="s">
        <v>3504</v>
      </c>
      <c r="B11" s="118" t="s">
        <v>14</v>
      </c>
      <c r="C11" s="17">
        <v>-22</v>
      </c>
      <c r="D11" s="17">
        <v>-50</v>
      </c>
      <c r="E11" s="36"/>
      <c r="F11" s="16"/>
    </row>
    <row x14ac:dyDescent="0.25" r="12" customHeight="1" ht="17.25">
      <c r="A12" s="33" t="s">
        <v>2638</v>
      </c>
      <c r="B12" s="118" t="s">
        <v>14</v>
      </c>
      <c r="C12" s="17">
        <v>-22</v>
      </c>
      <c r="D12" s="36"/>
      <c r="E12" s="36"/>
      <c r="F12" s="16"/>
    </row>
    <row x14ac:dyDescent="0.25" r="13" customHeight="1" ht="17.25">
      <c r="A13" s="15" t="s">
        <v>2680</v>
      </c>
      <c r="B13" s="16" t="s">
        <v>14</v>
      </c>
      <c r="C13" s="17">
        <v>-41</v>
      </c>
      <c r="D13" s="36"/>
      <c r="E13" s="36"/>
      <c r="F13" s="16"/>
    </row>
    <row x14ac:dyDescent="0.25" r="14" customHeight="1" ht="17.25">
      <c r="A14" s="21" t="s">
        <v>1620</v>
      </c>
      <c r="B14" s="47"/>
      <c r="C14" s="23">
        <f>SUM(C9:C13)</f>
      </c>
      <c r="D14" s="23">
        <f>SUM(D9:D13)</f>
      </c>
      <c r="E14" s="23">
        <f>SUM(E9:E13)</f>
      </c>
      <c r="F14" s="22"/>
    </row>
    <row x14ac:dyDescent="0.25" r="15" customHeight="1" ht="17.25">
      <c r="A15" s="33">
        <v>44905</v>
      </c>
      <c r="B15" s="118" t="s">
        <v>14</v>
      </c>
      <c r="C15" s="17">
        <v>-12</v>
      </c>
      <c r="D15" s="36"/>
      <c r="E15" s="17">
        <v>-4</v>
      </c>
      <c r="F15" s="16"/>
    </row>
    <row x14ac:dyDescent="0.25" r="16" customHeight="1" ht="17.25">
      <c r="A16" s="21" t="s">
        <v>1622</v>
      </c>
      <c r="B16" s="47"/>
      <c r="C16" s="23">
        <f>SUM(C14:C15)</f>
      </c>
      <c r="D16" s="23">
        <f>SUM(D14:D15)</f>
      </c>
      <c r="E16" s="23">
        <f>SUM(E14:E15)</f>
      </c>
      <c r="F16" s="22"/>
    </row>
    <row x14ac:dyDescent="0.25" r="17" customHeight="1" ht="17.25">
      <c r="A17" s="33"/>
      <c r="B17" s="118"/>
      <c r="C17" s="36"/>
      <c r="D17" s="36"/>
      <c r="E17" s="36"/>
      <c r="F17" s="16"/>
    </row>
    <row x14ac:dyDescent="0.25" r="18" customHeight="1" ht="17.25">
      <c r="A18" s="33"/>
      <c r="B18" s="118"/>
      <c r="C18" s="36"/>
      <c r="D18" s="36"/>
      <c r="E18" s="36"/>
      <c r="F18" s="16"/>
    </row>
    <row x14ac:dyDescent="0.25" r="19" customHeight="1" ht="17.25">
      <c r="A19" s="15"/>
      <c r="B19" s="16"/>
      <c r="C19" s="60"/>
      <c r="D19" s="60"/>
      <c r="E19" s="60"/>
      <c r="F19" s="629"/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8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18.862142857142857" customWidth="1" bestFit="1"/>
    <col min="3" max="3" style="116" width="9.147857142857141" customWidth="1" bestFit="1"/>
    <col min="4" max="4" style="41" width="8.719285714285713" customWidth="1" bestFit="1"/>
    <col min="5" max="5" style="41" width="10.576428571428572" customWidth="1" bestFit="1"/>
    <col min="6" max="6" style="41" width="9.862142857142858" customWidth="1" bestFit="1"/>
    <col min="7" max="7" style="41" width="8.862142857142858" customWidth="1" bestFit="1"/>
    <col min="8" max="8" style="40" width="12.71928571428571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2"/>
    </row>
    <row x14ac:dyDescent="0.25" r="2" customHeight="1" ht="17.25">
      <c r="A2" s="1"/>
      <c r="B2" s="4"/>
      <c r="C2" s="5"/>
      <c r="D2" s="3"/>
      <c r="E2" s="3"/>
      <c r="F2" s="3"/>
      <c r="G2" s="3"/>
      <c r="H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2"/>
    </row>
    <row x14ac:dyDescent="0.25" r="4" customHeight="1" ht="17.25">
      <c r="A4" s="1" t="s">
        <v>4033</v>
      </c>
      <c r="B4" s="4"/>
      <c r="C4" s="5"/>
      <c r="D4" s="3"/>
      <c r="E4" s="3"/>
      <c r="F4" s="3"/>
      <c r="G4" s="3"/>
      <c r="H4" s="2"/>
    </row>
    <row x14ac:dyDescent="0.25" r="5" customHeight="1" ht="17.25">
      <c r="A5" s="1" t="s">
        <v>4034</v>
      </c>
      <c r="B5" s="4"/>
      <c r="C5" s="3"/>
      <c r="D5" s="3"/>
      <c r="E5" s="3"/>
      <c r="F5" s="3"/>
      <c r="G5" s="3"/>
      <c r="H5" s="2"/>
    </row>
    <row x14ac:dyDescent="0.25" r="6" customHeight="1" ht="17.25">
      <c r="A6" s="1" t="s">
        <v>4035</v>
      </c>
      <c r="B6" s="4"/>
      <c r="C6" s="3"/>
      <c r="D6" s="3"/>
      <c r="E6" s="3"/>
      <c r="F6" s="3"/>
      <c r="G6" s="3"/>
      <c r="H6" s="2"/>
    </row>
    <row x14ac:dyDescent="0.25" r="7" customHeight="1" ht="17.25">
      <c r="A7" s="1"/>
      <c r="B7" s="4"/>
      <c r="C7" s="419">
        <v>8000</v>
      </c>
      <c r="D7" s="419">
        <v>51800</v>
      </c>
      <c r="E7" s="419">
        <v>280000</v>
      </c>
      <c r="F7" s="419">
        <v>180000</v>
      </c>
      <c r="G7" s="419"/>
      <c r="H7" s="2"/>
    </row>
    <row x14ac:dyDescent="0.25" r="8" customHeight="1" ht="17.25">
      <c r="A8" s="333"/>
      <c r="B8" s="311"/>
      <c r="C8" s="137">
        <v>1000</v>
      </c>
      <c r="D8" s="137">
        <v>2700</v>
      </c>
      <c r="E8" s="137">
        <v>14500</v>
      </c>
      <c r="F8" s="137">
        <v>3950</v>
      </c>
      <c r="G8" s="9"/>
      <c r="H8" s="2"/>
    </row>
    <row x14ac:dyDescent="0.25" r="9" customHeight="1" ht="17.25">
      <c r="A9" s="12" t="s">
        <v>4</v>
      </c>
      <c r="B9" s="273" t="s">
        <v>5</v>
      </c>
      <c r="C9" s="267" t="s">
        <v>9</v>
      </c>
      <c r="D9" s="267" t="s">
        <v>7</v>
      </c>
      <c r="E9" s="267" t="s">
        <v>10</v>
      </c>
      <c r="F9" s="274" t="s">
        <v>368</v>
      </c>
      <c r="G9" s="234"/>
      <c r="H9" s="2"/>
    </row>
    <row x14ac:dyDescent="0.25" r="10" customHeight="1" ht="17.25">
      <c r="A10" s="24" t="s">
        <v>82</v>
      </c>
      <c r="B10" s="25" t="s">
        <v>4036</v>
      </c>
      <c r="C10" s="26">
        <v>100</v>
      </c>
      <c r="D10" s="26">
        <v>300</v>
      </c>
      <c r="E10" s="26">
        <v>50</v>
      </c>
      <c r="F10" s="26">
        <v>50</v>
      </c>
      <c r="G10" s="27"/>
      <c r="H10" s="2"/>
    </row>
    <row x14ac:dyDescent="0.25" r="11" customHeight="1" ht="17.25">
      <c r="A11" s="21" t="s">
        <v>1588</v>
      </c>
      <c r="B11" s="47"/>
      <c r="C11" s="23">
        <f>SUM(C10)</f>
      </c>
      <c r="D11" s="23">
        <f>SUM(D10)</f>
      </c>
      <c r="E11" s="23">
        <f>SUM(E10)</f>
      </c>
      <c r="F11" s="23">
        <f>SUM(F10)</f>
      </c>
      <c r="G11" s="119"/>
      <c r="H11" s="2"/>
    </row>
    <row x14ac:dyDescent="0.25" r="12" customHeight="1" ht="17.25">
      <c r="A12" s="33">
        <v>44208</v>
      </c>
      <c r="B12" s="34" t="s">
        <v>4037</v>
      </c>
      <c r="C12" s="19">
        <v>300</v>
      </c>
      <c r="D12" s="19">
        <v>320</v>
      </c>
      <c r="E12" s="19">
        <v>50</v>
      </c>
      <c r="F12" s="20"/>
      <c r="G12" s="20"/>
      <c r="H12" s="2"/>
    </row>
    <row x14ac:dyDescent="0.25" r="13" customHeight="1" ht="17.25">
      <c r="A13" s="21" t="s">
        <v>1589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119"/>
      <c r="H13" s="2"/>
    </row>
    <row x14ac:dyDescent="0.25" r="14" customHeight="1" ht="17.25">
      <c r="A14" s="65"/>
      <c r="B14" s="66"/>
      <c r="C14" s="111"/>
      <c r="D14" s="111"/>
      <c r="E14" s="111"/>
      <c r="F14" s="111"/>
      <c r="G14" s="111"/>
      <c r="H14" s="2"/>
    </row>
    <row x14ac:dyDescent="0.25" r="15" customHeight="1" ht="17.25">
      <c r="A15" s="21" t="s">
        <v>1592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119"/>
      <c r="H15" s="2"/>
    </row>
    <row x14ac:dyDescent="0.25" r="16" customHeight="1" ht="17.25">
      <c r="A16" s="65"/>
      <c r="B16" s="66"/>
      <c r="C16" s="111"/>
      <c r="D16" s="111"/>
      <c r="E16" s="111"/>
      <c r="F16" s="111"/>
      <c r="G16" s="111"/>
      <c r="H16" s="2"/>
    </row>
    <row x14ac:dyDescent="0.25" r="17" customHeight="1" ht="17.25">
      <c r="A17" s="21" t="s">
        <v>4038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119"/>
      <c r="H17" s="2"/>
    </row>
    <row x14ac:dyDescent="0.25" r="18" customHeight="1" ht="17.25">
      <c r="A18" s="15" t="s">
        <v>3651</v>
      </c>
      <c r="B18" s="16" t="s">
        <v>14</v>
      </c>
      <c r="C18" s="18"/>
      <c r="D18" s="36"/>
      <c r="E18" s="36"/>
      <c r="F18" s="17">
        <v>-2</v>
      </c>
      <c r="G18" s="18"/>
      <c r="H18" s="2"/>
    </row>
    <row x14ac:dyDescent="0.25" r="19" customHeight="1" ht="17.25">
      <c r="A19" s="21" t="s">
        <v>4039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119"/>
      <c r="H19" s="4" t="s">
        <v>242</v>
      </c>
    </row>
    <row x14ac:dyDescent="0.25" r="20" customHeight="1" ht="17.25">
      <c r="A20" s="15" t="s">
        <v>1514</v>
      </c>
      <c r="B20" s="16" t="s">
        <v>14</v>
      </c>
      <c r="C20" s="17">
        <v>-100</v>
      </c>
      <c r="D20" s="17">
        <v>-300</v>
      </c>
      <c r="E20" s="17">
        <v>-67</v>
      </c>
      <c r="F20" s="17">
        <v>-53</v>
      </c>
      <c r="G20" s="18"/>
      <c r="H20" s="2"/>
    </row>
    <row x14ac:dyDescent="0.25" r="21" customHeight="1" ht="17.25">
      <c r="A21" s="21" t="s">
        <v>4040</v>
      </c>
      <c r="B21" s="47"/>
      <c r="C21" s="23">
        <f>SUM(C19:C20)</f>
      </c>
      <c r="D21" s="23">
        <f>SUM(D19:D20)</f>
      </c>
      <c r="E21" s="23">
        <f>SUM(E19:E20)</f>
      </c>
      <c r="F21" s="49">
        <f>SUM(F19:F20)</f>
      </c>
      <c r="G21" s="122"/>
      <c r="H21" s="7" t="s">
        <v>242</v>
      </c>
    </row>
    <row x14ac:dyDescent="0.25" r="22" customHeight="1" ht="17.25">
      <c r="A22" s="15">
        <v>44626</v>
      </c>
      <c r="B22" s="16" t="s">
        <v>14</v>
      </c>
      <c r="C22" s="17">
        <v>-300</v>
      </c>
      <c r="D22" s="17">
        <v>-295</v>
      </c>
      <c r="E22" s="17">
        <v>-33</v>
      </c>
      <c r="F22" s="36"/>
      <c r="G22" s="18"/>
      <c r="H22" s="2"/>
    </row>
    <row x14ac:dyDescent="0.25" r="23" customHeight="1" ht="17.25">
      <c r="A23" s="123">
        <v>44626</v>
      </c>
      <c r="B23" s="124" t="s">
        <v>4041</v>
      </c>
      <c r="C23" s="18"/>
      <c r="D23" s="18"/>
      <c r="E23" s="18"/>
      <c r="F23" s="103">
        <v>5</v>
      </c>
      <c r="G23" s="18"/>
      <c r="H23" s="2"/>
    </row>
    <row x14ac:dyDescent="0.25" r="24" customHeight="1" ht="17.25">
      <c r="A24" s="15"/>
      <c r="B24" s="16"/>
      <c r="C24" s="36"/>
      <c r="D24" s="36"/>
      <c r="E24" s="36"/>
      <c r="F24" s="36"/>
      <c r="G24" s="36"/>
      <c r="H24" s="2"/>
    </row>
    <row x14ac:dyDescent="0.25" r="25" customHeight="1" ht="17.25">
      <c r="A25" s="123"/>
      <c r="B25" s="124"/>
      <c r="C25" s="518">
        <f>SUM(C21:C23)</f>
      </c>
      <c r="D25" s="518">
        <f>SUM(D21:D23)</f>
      </c>
      <c r="E25" s="518">
        <f>SUM(E21:E23)</f>
      </c>
      <c r="F25" s="518">
        <f>SUM(F21:F23)</f>
      </c>
      <c r="G25" s="518">
        <f>SUM(G21:G23)</f>
      </c>
      <c r="H25" s="2"/>
    </row>
    <row x14ac:dyDescent="0.25" r="26" customHeight="1" ht="17.25">
      <c r="A26" s="37"/>
      <c r="B26" s="83"/>
      <c r="C26" s="3"/>
      <c r="D26" s="3"/>
      <c r="E26" s="3"/>
      <c r="F26" s="3"/>
      <c r="G26" s="3"/>
      <c r="H26" s="2"/>
    </row>
    <row x14ac:dyDescent="0.25" r="27" customHeight="1" ht="17.25">
      <c r="A27" s="127" t="s">
        <v>4042</v>
      </c>
      <c r="B27" s="128"/>
      <c r="C27" s="144"/>
      <c r="D27" s="144"/>
      <c r="E27" s="3"/>
      <c r="F27" s="3"/>
      <c r="G27" s="3"/>
      <c r="H27" s="2"/>
    </row>
    <row x14ac:dyDescent="0.25" r="28" customHeight="1" ht="17.25">
      <c r="A28" s="657" t="s">
        <v>4043</v>
      </c>
      <c r="B28" s="658"/>
      <c r="C28" s="659"/>
      <c r="D28" s="3"/>
      <c r="E28" s="3"/>
      <c r="F28" s="3"/>
      <c r="G28" s="3"/>
      <c r="H28" s="2"/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3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18.862142857142857" customWidth="1" bestFit="1"/>
    <col min="3" max="3" style="116" width="9.147857142857141" customWidth="1" bestFit="1"/>
    <col min="4" max="4" style="116" width="8.719285714285713" customWidth="1" bestFit="1"/>
    <col min="5" max="5" style="116" width="8.147857142857141" customWidth="1" bestFit="1"/>
    <col min="6" max="6" style="116" width="9.862142857142858" customWidth="1" bestFit="1"/>
    <col min="7" max="7" style="116" width="9.862142857142858" customWidth="1" bestFit="1"/>
    <col min="8" max="8" style="116" width="9.719285714285713" customWidth="1" bestFit="1"/>
    <col min="9" max="9" style="116" width="8.862142857142858" customWidth="1" bestFit="1"/>
    <col min="10" max="10" style="40" width="12.71928571428571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2"/>
    </row>
    <row x14ac:dyDescent="0.25" r="4" customHeight="1" ht="17.25">
      <c r="A4" s="1" t="s">
        <v>4011</v>
      </c>
      <c r="B4" s="4"/>
      <c r="C4" s="5"/>
      <c r="D4" s="3"/>
      <c r="E4" s="3"/>
      <c r="F4" s="3"/>
      <c r="G4" s="3"/>
      <c r="H4" s="3"/>
      <c r="I4" s="3"/>
      <c r="J4" s="2"/>
    </row>
    <row x14ac:dyDescent="0.25" r="5" customHeight="1" ht="17.25">
      <c r="A5" s="333"/>
      <c r="B5" s="311"/>
      <c r="C5" s="137">
        <v>4250</v>
      </c>
      <c r="D5" s="137">
        <v>3250</v>
      </c>
      <c r="E5" s="137">
        <v>1250</v>
      </c>
      <c r="F5" s="137">
        <v>17500</v>
      </c>
      <c r="G5" s="137">
        <v>4250</v>
      </c>
      <c r="H5" s="137">
        <v>22500</v>
      </c>
      <c r="I5" s="9"/>
      <c r="J5" s="2"/>
    </row>
    <row x14ac:dyDescent="0.25" r="6" customHeight="1" ht="17.25">
      <c r="A6" s="12" t="s">
        <v>4</v>
      </c>
      <c r="B6" s="273" t="s">
        <v>5</v>
      </c>
      <c r="C6" s="274" t="s">
        <v>368</v>
      </c>
      <c r="D6" s="267" t="s">
        <v>7</v>
      </c>
      <c r="E6" s="267" t="s">
        <v>9</v>
      </c>
      <c r="F6" s="267" t="s">
        <v>10</v>
      </c>
      <c r="G6" s="274" t="s">
        <v>6</v>
      </c>
      <c r="H6" s="306" t="s">
        <v>428</v>
      </c>
      <c r="I6" s="234" t="s">
        <v>4012</v>
      </c>
      <c r="J6" s="2"/>
    </row>
    <row x14ac:dyDescent="0.25" r="7" customHeight="1" ht="17.25">
      <c r="A7" s="24" t="s">
        <v>261</v>
      </c>
      <c r="B7" s="25" t="s">
        <v>4013</v>
      </c>
      <c r="C7" s="26">
        <v>68</v>
      </c>
      <c r="D7" s="26">
        <v>258</v>
      </c>
      <c r="E7" s="26">
        <v>278</v>
      </c>
      <c r="F7" s="26">
        <v>60</v>
      </c>
      <c r="G7" s="45"/>
      <c r="H7" s="45"/>
      <c r="I7" s="45"/>
      <c r="J7" s="2"/>
    </row>
    <row x14ac:dyDescent="0.25" r="8" customHeight="1" ht="17.25">
      <c r="A8" s="21" t="s">
        <v>3270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352"/>
      <c r="H8" s="352"/>
      <c r="I8" s="119"/>
      <c r="J8" s="2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2"/>
    </row>
    <row x14ac:dyDescent="0.25" r="10" customHeight="1" ht="17.25">
      <c r="A10" s="21" t="s">
        <v>3271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352"/>
      <c r="H10" s="352"/>
      <c r="I10" s="119"/>
      <c r="J10" s="2"/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5"/>
      <c r="J11" s="2"/>
    </row>
    <row x14ac:dyDescent="0.25" r="12" customHeight="1" ht="17.25">
      <c r="A12" s="21" t="s">
        <v>3273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352"/>
      <c r="H12" s="352"/>
      <c r="I12" s="119"/>
      <c r="J12" s="2"/>
    </row>
    <row x14ac:dyDescent="0.25" r="13" customHeight="1" ht="17.25">
      <c r="A13" s="33" t="s">
        <v>4014</v>
      </c>
      <c r="B13" s="34" t="s">
        <v>4015</v>
      </c>
      <c r="C13" s="20"/>
      <c r="D13" s="19">
        <v>200</v>
      </c>
      <c r="E13" s="19">
        <v>200</v>
      </c>
      <c r="F13" s="19">
        <v>30</v>
      </c>
      <c r="G13" s="19">
        <v>84</v>
      </c>
      <c r="H13" s="19">
        <v>5</v>
      </c>
      <c r="I13" s="20"/>
      <c r="J13" s="2"/>
    </row>
    <row x14ac:dyDescent="0.25" r="14" customHeight="1" ht="17.25">
      <c r="A14" s="33" t="s">
        <v>112</v>
      </c>
      <c r="B14" s="34" t="s">
        <v>4016</v>
      </c>
      <c r="C14" s="20"/>
      <c r="D14" s="19">
        <v>200</v>
      </c>
      <c r="E14" s="19">
        <v>300</v>
      </c>
      <c r="F14" s="19">
        <v>35</v>
      </c>
      <c r="G14" s="19">
        <v>85</v>
      </c>
      <c r="H14" s="19">
        <v>6</v>
      </c>
      <c r="I14" s="20"/>
      <c r="J14" s="2"/>
    </row>
    <row x14ac:dyDescent="0.25" r="15" customHeight="1" ht="17.25">
      <c r="A15" s="100" t="s">
        <v>1704</v>
      </c>
      <c r="B15" s="101" t="s">
        <v>4017</v>
      </c>
      <c r="C15" s="121"/>
      <c r="D15" s="102">
        <v>292</v>
      </c>
      <c r="E15" s="121"/>
      <c r="F15" s="121"/>
      <c r="G15" s="102">
        <v>71</v>
      </c>
      <c r="H15" s="121"/>
      <c r="I15" s="121"/>
      <c r="J15" s="2"/>
    </row>
    <row x14ac:dyDescent="0.25" r="16" customHeight="1" ht="17.25">
      <c r="A16" s="100" t="s">
        <v>1704</v>
      </c>
      <c r="B16" s="101" t="s">
        <v>4018</v>
      </c>
      <c r="C16" s="121"/>
      <c r="D16" s="121"/>
      <c r="E16" s="121"/>
      <c r="F16" s="102">
        <v>98</v>
      </c>
      <c r="G16" s="121"/>
      <c r="H16" s="121"/>
      <c r="I16" s="121"/>
      <c r="J16" s="2"/>
    </row>
    <row x14ac:dyDescent="0.25" r="17" customHeight="1" ht="17.25">
      <c r="A17" s="21" t="s">
        <v>4019</v>
      </c>
      <c r="B17" s="47"/>
      <c r="C17" s="23">
        <f>SUM(C12:C16)</f>
      </c>
      <c r="D17" s="23">
        <f>SUM(D12:D16)</f>
      </c>
      <c r="E17" s="23">
        <f>SUM(E12:E16)</f>
      </c>
      <c r="F17" s="23">
        <f>SUM(F12:F16)</f>
      </c>
      <c r="G17" s="23">
        <f>SUM(G12:G16)</f>
      </c>
      <c r="H17" s="23">
        <f>SUM(H12:H16)</f>
      </c>
      <c r="I17" s="23">
        <f>SUM(I12:I16)</f>
      </c>
      <c r="J17" s="2"/>
    </row>
    <row x14ac:dyDescent="0.25" r="18" customHeight="1" ht="17.25">
      <c r="A18" s="33">
        <v>44357</v>
      </c>
      <c r="B18" s="34" t="s">
        <v>4020</v>
      </c>
      <c r="C18" s="20"/>
      <c r="D18" s="19">
        <v>100</v>
      </c>
      <c r="E18" s="20"/>
      <c r="F18" s="20"/>
      <c r="G18" s="20"/>
      <c r="H18" s="20"/>
      <c r="I18" s="20"/>
      <c r="J18" s="2"/>
    </row>
    <row x14ac:dyDescent="0.25" r="19" customHeight="1" ht="17.25">
      <c r="A19" s="33" t="s">
        <v>3014</v>
      </c>
      <c r="B19" s="34" t="s">
        <v>14</v>
      </c>
      <c r="C19" s="20"/>
      <c r="D19" s="19">
        <v>-502</v>
      </c>
      <c r="E19" s="19">
        <v>-247</v>
      </c>
      <c r="F19" s="20"/>
      <c r="G19" s="19">
        <v>-22</v>
      </c>
      <c r="H19" s="20"/>
      <c r="I19" s="20"/>
      <c r="J19" s="2"/>
    </row>
    <row x14ac:dyDescent="0.25" r="20" customHeight="1" ht="17.25">
      <c r="A20" s="21" t="s">
        <v>4021</v>
      </c>
      <c r="B20" s="47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3">
        <f>SUM(G17:G19)</f>
      </c>
      <c r="H20" s="23">
        <f>SUM(H17:H19)</f>
      </c>
      <c r="I20" s="23">
        <f>SUM(I17:I19)</f>
      </c>
      <c r="J20" s="2"/>
    </row>
    <row x14ac:dyDescent="0.25" r="21" customHeight="1" ht="17.25">
      <c r="A21" s="33"/>
      <c r="B21" s="34"/>
      <c r="C21" s="20"/>
      <c r="D21" s="35"/>
      <c r="E21" s="35"/>
      <c r="F21" s="20"/>
      <c r="G21" s="35"/>
      <c r="H21" s="20"/>
      <c r="I21" s="20"/>
      <c r="J21" s="2"/>
    </row>
    <row x14ac:dyDescent="0.25" r="22" customHeight="1" ht="17.25">
      <c r="A22" s="21" t="s">
        <v>3276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"/>
    </row>
    <row x14ac:dyDescent="0.25" r="23" customHeight="1" ht="17.25">
      <c r="A23" s="33"/>
      <c r="B23" s="34"/>
      <c r="C23" s="20"/>
      <c r="D23" s="35"/>
      <c r="E23" s="35"/>
      <c r="F23" s="20"/>
      <c r="G23" s="35"/>
      <c r="H23" s="20"/>
      <c r="I23" s="20"/>
      <c r="J23" s="2"/>
    </row>
    <row x14ac:dyDescent="0.25" r="24" customHeight="1" ht="17.25">
      <c r="A24" s="21" t="s">
        <v>3277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"/>
    </row>
    <row x14ac:dyDescent="0.25" r="25" customHeight="1" ht="17.25">
      <c r="A25" s="33" t="s">
        <v>1601</v>
      </c>
      <c r="B25" s="34" t="s">
        <v>4022</v>
      </c>
      <c r="C25" s="19">
        <v>38</v>
      </c>
      <c r="D25" s="19">
        <v>188</v>
      </c>
      <c r="E25" s="20"/>
      <c r="F25" s="19">
        <v>90</v>
      </c>
      <c r="G25" s="20"/>
      <c r="H25" s="20"/>
      <c r="I25" s="20"/>
      <c r="J25" s="2"/>
    </row>
    <row x14ac:dyDescent="0.25" r="26" customHeight="1" ht="17.25">
      <c r="A26" s="33" t="s">
        <v>1601</v>
      </c>
      <c r="B26" s="34" t="s">
        <v>4023</v>
      </c>
      <c r="C26" s="20"/>
      <c r="D26" s="20"/>
      <c r="E26" s="19">
        <v>127</v>
      </c>
      <c r="F26" s="20"/>
      <c r="G26" s="20"/>
      <c r="H26" s="20"/>
      <c r="I26" s="20"/>
      <c r="J26" s="2"/>
    </row>
    <row x14ac:dyDescent="0.25" r="27" customHeight="1" ht="17.25">
      <c r="A27" s="33" t="s">
        <v>3232</v>
      </c>
      <c r="B27" s="34" t="s">
        <v>4024</v>
      </c>
      <c r="C27" s="20"/>
      <c r="D27" s="20"/>
      <c r="E27" s="20"/>
      <c r="F27" s="19">
        <v>82</v>
      </c>
      <c r="G27" s="20"/>
      <c r="H27" s="20"/>
      <c r="I27" s="20"/>
      <c r="J27" s="2"/>
    </row>
    <row x14ac:dyDescent="0.25" r="28" customHeight="1" ht="17.25">
      <c r="A28" s="33" t="s">
        <v>1590</v>
      </c>
      <c r="B28" s="34" t="s">
        <v>4025</v>
      </c>
      <c r="C28" s="20"/>
      <c r="D28" s="20"/>
      <c r="E28" s="20"/>
      <c r="F28" s="19">
        <v>80</v>
      </c>
      <c r="G28" s="20"/>
      <c r="H28" s="19">
        <v>8</v>
      </c>
      <c r="I28" s="20"/>
      <c r="J28" s="2"/>
    </row>
    <row x14ac:dyDescent="0.25" r="29" customHeight="1" ht="17.25">
      <c r="A29" s="21" t="s">
        <v>3278</v>
      </c>
      <c r="B29" s="47"/>
      <c r="C29" s="23">
        <f>SUM(C24:C28)</f>
      </c>
      <c r="D29" s="23">
        <f>SUM(D24:D28)</f>
      </c>
      <c r="E29" s="23">
        <f>SUM(E24:E28)</f>
      </c>
      <c r="F29" s="23">
        <f>SUM(F24:F28)</f>
      </c>
      <c r="G29" s="23">
        <f>SUM(G24:G28)</f>
      </c>
      <c r="H29" s="23">
        <f>SUM(H24:H28)</f>
      </c>
      <c r="I29" s="23">
        <f>SUM(I24:I28)</f>
      </c>
      <c r="J29" s="2"/>
    </row>
    <row x14ac:dyDescent="0.25" r="30" customHeight="1" ht="17.25">
      <c r="A30" s="33">
        <v>44683</v>
      </c>
      <c r="B30" s="34" t="s">
        <v>4026</v>
      </c>
      <c r="C30" s="20"/>
      <c r="D30" s="19">
        <v>180</v>
      </c>
      <c r="E30" s="19">
        <v>179</v>
      </c>
      <c r="F30" s="19">
        <v>30</v>
      </c>
      <c r="G30" s="20"/>
      <c r="H30" s="20"/>
      <c r="I30" s="20"/>
      <c r="J30" s="2"/>
    </row>
    <row x14ac:dyDescent="0.25" r="31" customHeight="1" ht="17.25">
      <c r="A31" s="33">
        <v>44897</v>
      </c>
      <c r="B31" s="34" t="s">
        <v>14</v>
      </c>
      <c r="C31" s="20"/>
      <c r="D31" s="19">
        <v>-18</v>
      </c>
      <c r="E31" s="35"/>
      <c r="F31" s="35"/>
      <c r="G31" s="20"/>
      <c r="H31" s="20"/>
      <c r="I31" s="20"/>
      <c r="J31" s="2"/>
    </row>
    <row x14ac:dyDescent="0.25" r="32" customHeight="1" ht="17.25">
      <c r="A32" s="33" t="s">
        <v>4027</v>
      </c>
      <c r="B32" s="34" t="s">
        <v>14</v>
      </c>
      <c r="C32" s="19">
        <v>-11</v>
      </c>
      <c r="D32" s="20"/>
      <c r="E32" s="20"/>
      <c r="F32" s="19">
        <v>-29</v>
      </c>
      <c r="G32" s="19">
        <v>-27</v>
      </c>
      <c r="H32" s="20"/>
      <c r="I32" s="20"/>
      <c r="J32" s="2"/>
    </row>
    <row x14ac:dyDescent="0.25" r="33" customHeight="1" ht="17.25">
      <c r="A33" s="33" t="s">
        <v>503</v>
      </c>
      <c r="B33" s="34" t="s">
        <v>14</v>
      </c>
      <c r="C33" s="20"/>
      <c r="D33" s="20"/>
      <c r="E33" s="19">
        <v>-193</v>
      </c>
      <c r="F33" s="19">
        <v>-25</v>
      </c>
      <c r="G33" s="19">
        <v>-51</v>
      </c>
      <c r="H33" s="20"/>
      <c r="I33" s="20"/>
      <c r="J33" s="2"/>
    </row>
    <row x14ac:dyDescent="0.25" r="34" customHeight="1" ht="17.25">
      <c r="A34" s="21" t="s">
        <v>1610</v>
      </c>
      <c r="B34" s="47"/>
      <c r="C34" s="23">
        <f>SUM(C29:C33)</f>
      </c>
      <c r="D34" s="23">
        <f>SUM(D29:D33)</f>
      </c>
      <c r="E34" s="23">
        <f>SUM(E29:E33)</f>
      </c>
      <c r="F34" s="23">
        <f>SUM(F29:F33)</f>
      </c>
      <c r="G34" s="23">
        <f>SUM(G29:G33)</f>
      </c>
      <c r="H34" s="23">
        <f>SUM(H29:H33)</f>
      </c>
      <c r="I34" s="23">
        <f>SUM(I29:I33)</f>
      </c>
      <c r="J34" s="2"/>
    </row>
    <row x14ac:dyDescent="0.25" r="35" customHeight="1" ht="17.25">
      <c r="A35" s="33">
        <v>44684</v>
      </c>
      <c r="B35" s="34" t="s">
        <v>14</v>
      </c>
      <c r="C35" s="19">
        <v>-12</v>
      </c>
      <c r="D35" s="19">
        <v>-340</v>
      </c>
      <c r="E35" s="19">
        <v>-102</v>
      </c>
      <c r="F35" s="19">
        <v>-25</v>
      </c>
      <c r="G35" s="19">
        <v>-15</v>
      </c>
      <c r="H35" s="20"/>
      <c r="I35" s="20"/>
      <c r="J35" s="2"/>
    </row>
    <row x14ac:dyDescent="0.25" r="36" customHeight="1" ht="17.25">
      <c r="A36" s="33">
        <v>44807</v>
      </c>
      <c r="B36" s="34" t="s">
        <v>14</v>
      </c>
      <c r="C36" s="19">
        <v>-6</v>
      </c>
      <c r="D36" s="19">
        <v>-39</v>
      </c>
      <c r="E36" s="19">
        <v>-165</v>
      </c>
      <c r="F36" s="19">
        <v>-33</v>
      </c>
      <c r="G36" s="19">
        <v>-12</v>
      </c>
      <c r="H36" s="19">
        <v>-9</v>
      </c>
      <c r="I36" s="20"/>
      <c r="J36" s="2"/>
    </row>
    <row x14ac:dyDescent="0.25" r="37" customHeight="1" ht="17.25">
      <c r="A37" s="15" t="s">
        <v>4028</v>
      </c>
      <c r="B37" s="16" t="s">
        <v>14</v>
      </c>
      <c r="C37" s="19">
        <v>-1</v>
      </c>
      <c r="D37" s="19">
        <v>-56</v>
      </c>
      <c r="E37" s="19">
        <v>-78</v>
      </c>
      <c r="F37" s="19">
        <v>-41</v>
      </c>
      <c r="G37" s="19">
        <v>-15</v>
      </c>
      <c r="H37" s="20"/>
      <c r="I37" s="20"/>
      <c r="J37" s="2"/>
    </row>
    <row x14ac:dyDescent="0.25" r="38" customHeight="1" ht="17.25">
      <c r="A38" s="33" t="s">
        <v>4029</v>
      </c>
      <c r="B38" s="34" t="s">
        <v>14</v>
      </c>
      <c r="C38" s="19">
        <v>-16</v>
      </c>
      <c r="D38" s="19">
        <v>-107</v>
      </c>
      <c r="E38" s="19">
        <v>-133</v>
      </c>
      <c r="F38" s="19">
        <v>-24</v>
      </c>
      <c r="G38" s="19">
        <v>-24</v>
      </c>
      <c r="H38" s="20"/>
      <c r="I38" s="20"/>
      <c r="J38" s="2"/>
    </row>
    <row x14ac:dyDescent="0.25" r="39" customHeight="1" ht="17.25">
      <c r="A39" s="33" t="s">
        <v>4030</v>
      </c>
      <c r="B39" s="34" t="s">
        <v>14</v>
      </c>
      <c r="C39" s="35"/>
      <c r="D39" s="19">
        <v>-60</v>
      </c>
      <c r="E39" s="19">
        <v>-148</v>
      </c>
      <c r="F39" s="19">
        <v>-61</v>
      </c>
      <c r="G39" s="35"/>
      <c r="H39" s="20"/>
      <c r="I39" s="20"/>
      <c r="J39" s="2"/>
    </row>
    <row x14ac:dyDescent="0.25" r="40" customHeight="1" ht="17.25">
      <c r="A40" s="33" t="s">
        <v>3043</v>
      </c>
      <c r="B40" s="34" t="s">
        <v>14</v>
      </c>
      <c r="C40" s="20"/>
      <c r="D40" s="19">
        <v>-66</v>
      </c>
      <c r="E40" s="19">
        <v>-16</v>
      </c>
      <c r="F40" s="19">
        <v>-44</v>
      </c>
      <c r="G40" s="19">
        <v>-25</v>
      </c>
      <c r="H40" s="20"/>
      <c r="I40" s="20"/>
      <c r="J40" s="2"/>
    </row>
    <row x14ac:dyDescent="0.25" r="41" customHeight="1" ht="17.25">
      <c r="A41" s="33" t="s">
        <v>4031</v>
      </c>
      <c r="B41" s="34" t="s">
        <v>14</v>
      </c>
      <c r="C41" s="20"/>
      <c r="D41" s="20"/>
      <c r="E41" s="19">
        <v>-3</v>
      </c>
      <c r="F41" s="19">
        <v>-123</v>
      </c>
      <c r="G41" s="20"/>
      <c r="H41" s="20"/>
      <c r="I41" s="20"/>
      <c r="J41" s="2"/>
    </row>
    <row x14ac:dyDescent="0.25" r="42" customHeight="1" ht="17.25">
      <c r="A42" s="33" t="s">
        <v>4032</v>
      </c>
      <c r="B42" s="34" t="s">
        <v>14</v>
      </c>
      <c r="C42" s="19">
        <v>-31</v>
      </c>
      <c r="D42" s="20"/>
      <c r="E42" s="20"/>
      <c r="F42" s="19">
        <v>-21</v>
      </c>
      <c r="G42" s="19">
        <v>-16</v>
      </c>
      <c r="H42" s="19">
        <v>-10</v>
      </c>
      <c r="I42" s="19">
        <v>-92</v>
      </c>
      <c r="J42" s="2"/>
    </row>
    <row x14ac:dyDescent="0.25" r="43" customHeight="1" ht="17.25">
      <c r="A43" s="21" t="s">
        <v>1611</v>
      </c>
      <c r="B43" s="47"/>
      <c r="C43" s="23">
        <f>SUM(C34:C42)</f>
      </c>
      <c r="D43" s="23">
        <f>SUM(D34:D42)</f>
      </c>
      <c r="E43" s="49">
        <f>SUM(E34:E42)</f>
      </c>
      <c r="F43" s="23">
        <f>SUM(F34:F42)</f>
      </c>
      <c r="G43" s="23">
        <f>SUM(G34:G42)</f>
      </c>
      <c r="H43" s="23">
        <f>SUM(H34:H42)</f>
      </c>
      <c r="I43" s="49">
        <f>SUM(I34:I42)</f>
      </c>
      <c r="J43" s="4" t="s">
        <v>242</v>
      </c>
    </row>
    <row x14ac:dyDescent="0.25" r="44" customHeight="1" ht="17.25">
      <c r="A44" s="33">
        <v>44746</v>
      </c>
      <c r="B44" s="34" t="s">
        <v>14</v>
      </c>
      <c r="C44" s="19">
        <v>-28</v>
      </c>
      <c r="D44" s="20"/>
      <c r="E44" s="19">
        <v>-13</v>
      </c>
      <c r="F44" s="19">
        <v>-42</v>
      </c>
      <c r="G44" s="19">
        <v>-13</v>
      </c>
      <c r="H44" s="20"/>
      <c r="I44" s="20"/>
      <c r="J44" s="2"/>
    </row>
    <row x14ac:dyDescent="0.25" r="45" customHeight="1" ht="17.25">
      <c r="A45" s="33" t="s">
        <v>3246</v>
      </c>
      <c r="B45" s="34" t="s">
        <v>14</v>
      </c>
      <c r="C45" s="19">
        <v>-1</v>
      </c>
      <c r="D45" s="20"/>
      <c r="E45" s="20"/>
      <c r="F45" s="19">
        <v>-37</v>
      </c>
      <c r="G45" s="19">
        <v>-13</v>
      </c>
      <c r="H45" s="20"/>
      <c r="I45" s="19">
        <v>-52</v>
      </c>
      <c r="J45" s="2"/>
    </row>
    <row x14ac:dyDescent="0.25" r="46" customHeight="1" ht="17.25">
      <c r="A46" s="21" t="s">
        <v>1612</v>
      </c>
      <c r="B46" s="47"/>
      <c r="C46" s="23">
        <f>SUM(C43:C45)</f>
      </c>
      <c r="D46" s="23">
        <f>SUM(D43:D45)</f>
      </c>
      <c r="E46" s="49">
        <f>SUM(E43:E45)</f>
      </c>
      <c r="F46" s="23">
        <f>SUM(F43:F45)</f>
      </c>
      <c r="G46" s="23">
        <f>SUM(G43:G45)</f>
      </c>
      <c r="H46" s="23">
        <f>SUM(H43:H45)</f>
      </c>
      <c r="I46" s="49">
        <f>SUM(I43:I45)</f>
      </c>
      <c r="J46" s="4" t="s">
        <v>242</v>
      </c>
    </row>
    <row x14ac:dyDescent="0.25" r="47" customHeight="1" ht="17.25">
      <c r="A47" s="28" t="s">
        <v>2624</v>
      </c>
      <c r="B47" s="29" t="s">
        <v>468</v>
      </c>
      <c r="C47" s="31"/>
      <c r="D47" s="30">
        <v>-230</v>
      </c>
      <c r="E47" s="31"/>
      <c r="F47" s="31"/>
      <c r="G47" s="30">
        <v>-7</v>
      </c>
      <c r="H47" s="31"/>
      <c r="I47" s="31"/>
      <c r="J47" s="32" t="s">
        <v>18</v>
      </c>
    </row>
    <row x14ac:dyDescent="0.25" r="48" customHeight="1" ht="17.25">
      <c r="A48" s="33"/>
      <c r="B48" s="34"/>
      <c r="C48" s="35"/>
      <c r="D48" s="20"/>
      <c r="E48" s="20"/>
      <c r="F48" s="35"/>
      <c r="G48" s="35"/>
      <c r="H48" s="35"/>
      <c r="I48" s="35"/>
      <c r="J48" s="2"/>
    </row>
    <row x14ac:dyDescent="0.25" r="49" customHeight="1" ht="17.25">
      <c r="A49" s="33"/>
      <c r="B49" s="34"/>
      <c r="C49" s="35"/>
      <c r="D49" s="20"/>
      <c r="E49" s="20"/>
      <c r="F49" s="35"/>
      <c r="G49" s="35"/>
      <c r="H49" s="35"/>
      <c r="I49" s="35"/>
      <c r="J49" s="2"/>
    </row>
    <row x14ac:dyDescent="0.25" r="50" customHeight="1" ht="17.25">
      <c r="A50" s="15"/>
      <c r="B50" s="16"/>
      <c r="C50" s="36"/>
      <c r="D50" s="36"/>
      <c r="E50" s="36"/>
      <c r="F50" s="36"/>
      <c r="G50" s="36"/>
      <c r="H50" s="36"/>
      <c r="I50" s="36"/>
      <c r="J50" s="2"/>
    </row>
    <row x14ac:dyDescent="0.25" r="51" customHeight="1" ht="17.25">
      <c r="A51" s="123"/>
      <c r="B51" s="124"/>
      <c r="C51" s="103">
        <f>SUM(C46:C50)</f>
      </c>
      <c r="D51" s="103">
        <f>SUM(D46:D50)</f>
      </c>
      <c r="E51" s="103">
        <f>SUM(E46:E50)</f>
      </c>
      <c r="F51" s="103">
        <f>SUM(F46:F50)</f>
      </c>
      <c r="G51" s="103">
        <f>SUM(G46:G50)</f>
      </c>
      <c r="H51" s="103">
        <f>SUM(H46:H50)</f>
      </c>
      <c r="I51" s="103">
        <f>SUM(I46:I50)</f>
      </c>
      <c r="J51" s="2"/>
    </row>
    <row x14ac:dyDescent="0.25" r="52" customHeight="1" ht="17.25">
      <c r="A52" s="37"/>
      <c r="B52" s="2"/>
      <c r="C52" s="3"/>
      <c r="D52" s="3"/>
      <c r="E52" s="3"/>
      <c r="F52" s="3"/>
      <c r="G52" s="3"/>
      <c r="H52" s="3"/>
      <c r="I52" s="3"/>
      <c r="J52" s="2"/>
    </row>
    <row x14ac:dyDescent="0.25" r="53" customHeight="1" ht="17.25">
      <c r="A53" s="37"/>
      <c r="B53" s="2"/>
      <c r="C53" s="274" t="s">
        <v>368</v>
      </c>
      <c r="D53" s="267" t="s">
        <v>7</v>
      </c>
      <c r="E53" s="267" t="s">
        <v>9</v>
      </c>
      <c r="F53" s="267" t="s">
        <v>10</v>
      </c>
      <c r="G53" s="274" t="s">
        <v>6</v>
      </c>
      <c r="H53" s="306" t="s">
        <v>428</v>
      </c>
      <c r="I53" s="234" t="s">
        <v>4012</v>
      </c>
      <c r="J53" s="2"/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6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0.719285714285714" customWidth="1" bestFit="1"/>
    <col min="3" max="3" style="41" width="8.719285714285713" customWidth="1" bestFit="1"/>
    <col min="4" max="4" style="41" width="10.862142857142858" customWidth="1" bestFit="1"/>
    <col min="5" max="5" style="41" width="8.719285714285713" customWidth="1" bestFit="1"/>
    <col min="6" max="6" style="41" width="10.862142857142858" customWidth="1" bestFit="1"/>
    <col min="7" max="7" style="41" width="8.719285714285713" customWidth="1" bestFit="1"/>
    <col min="8" max="8" style="41" width="11.576428571428572" customWidth="1" bestFit="1"/>
    <col min="9" max="9" style="41" width="10.576428571428572" customWidth="1" bestFit="1"/>
    <col min="10" max="10" style="41" width="10.576428571428572" customWidth="1" bestFit="1"/>
    <col min="11" max="11" style="41" width="10.576428571428572" customWidth="1" bestFit="1"/>
    <col min="12" max="12" style="40" width="8.862142857142858" customWidth="1" bestFit="1"/>
    <col min="13" max="13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2"/>
      <c r="M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2"/>
      <c r="M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2"/>
      <c r="M3" s="2"/>
    </row>
    <row x14ac:dyDescent="0.25" r="4" customHeight="1" ht="17.25">
      <c r="A4" s="1" t="s">
        <v>3991</v>
      </c>
      <c r="B4" s="4"/>
      <c r="C4" s="419">
        <v>55800</v>
      </c>
      <c r="D4" s="419">
        <v>280000</v>
      </c>
      <c r="E4" s="419">
        <v>8000</v>
      </c>
      <c r="F4" s="419">
        <v>180000</v>
      </c>
      <c r="G4" s="419">
        <v>57000</v>
      </c>
      <c r="H4" s="419">
        <v>155000</v>
      </c>
      <c r="I4" s="419">
        <v>400000</v>
      </c>
      <c r="J4" s="419">
        <v>55700</v>
      </c>
      <c r="K4" s="419"/>
      <c r="L4" s="532"/>
      <c r="M4" s="2"/>
    </row>
    <row x14ac:dyDescent="0.25" r="5" customHeight="1" ht="17.25">
      <c r="A5" s="333"/>
      <c r="B5" s="311"/>
      <c r="C5" s="137">
        <v>2700</v>
      </c>
      <c r="D5" s="137">
        <v>14500</v>
      </c>
      <c r="E5" s="137">
        <v>1000</v>
      </c>
      <c r="F5" s="137">
        <v>3950</v>
      </c>
      <c r="G5" s="137">
        <v>2400</v>
      </c>
      <c r="H5" s="137">
        <v>2700</v>
      </c>
      <c r="I5" s="137">
        <v>16250</v>
      </c>
      <c r="J5" s="137">
        <v>2700</v>
      </c>
      <c r="K5" s="137">
        <v>1350</v>
      </c>
      <c r="L5" s="137"/>
      <c r="M5" s="2"/>
    </row>
    <row x14ac:dyDescent="0.25" r="6" customHeight="1" ht="17.25">
      <c r="A6" s="12" t="s">
        <v>4</v>
      </c>
      <c r="B6" s="273" t="s">
        <v>5</v>
      </c>
      <c r="C6" s="268" t="s">
        <v>7</v>
      </c>
      <c r="D6" s="268" t="s">
        <v>10</v>
      </c>
      <c r="E6" s="267" t="s">
        <v>9</v>
      </c>
      <c r="F6" s="274" t="s">
        <v>368</v>
      </c>
      <c r="G6" s="268" t="s">
        <v>8</v>
      </c>
      <c r="H6" s="268" t="s">
        <v>75</v>
      </c>
      <c r="I6" s="268" t="s">
        <v>428</v>
      </c>
      <c r="J6" s="268" t="s">
        <v>76</v>
      </c>
      <c r="K6" s="574" t="s">
        <v>33</v>
      </c>
      <c r="L6" s="493"/>
      <c r="M6" s="2"/>
    </row>
    <row x14ac:dyDescent="0.25" r="7" customHeight="1" ht="17.25">
      <c r="A7" s="24">
        <v>44208</v>
      </c>
      <c r="B7" s="34" t="s">
        <v>3992</v>
      </c>
      <c r="C7" s="26">
        <v>20</v>
      </c>
      <c r="D7" s="45"/>
      <c r="E7" s="45"/>
      <c r="F7" s="45"/>
      <c r="G7" s="45"/>
      <c r="H7" s="45"/>
      <c r="I7" s="45"/>
      <c r="J7" s="45"/>
      <c r="K7" s="45"/>
      <c r="L7" s="413"/>
      <c r="M7" s="2"/>
    </row>
    <row x14ac:dyDescent="0.25" r="8" customHeight="1" ht="17.25">
      <c r="A8" s="15" t="s">
        <v>3334</v>
      </c>
      <c r="B8" s="16" t="s">
        <v>3993</v>
      </c>
      <c r="C8" s="36"/>
      <c r="D8" s="17">
        <v>30</v>
      </c>
      <c r="E8" s="36"/>
      <c r="F8" s="36"/>
      <c r="G8" s="36"/>
      <c r="H8" s="36"/>
      <c r="I8" s="36"/>
      <c r="J8" s="36"/>
      <c r="K8" s="36"/>
      <c r="L8" s="124"/>
      <c r="M8" s="2"/>
    </row>
    <row x14ac:dyDescent="0.25" r="9" customHeight="1" ht="17.25">
      <c r="A9" s="117" t="s">
        <v>48</v>
      </c>
      <c r="B9" s="25" t="s">
        <v>3994</v>
      </c>
      <c r="C9" s="138">
        <v>20</v>
      </c>
      <c r="D9" s="138">
        <v>20</v>
      </c>
      <c r="E9" s="138">
        <v>33</v>
      </c>
      <c r="F9" s="46"/>
      <c r="G9" s="46"/>
      <c r="H9" s="46"/>
      <c r="I9" s="46"/>
      <c r="J9" s="46"/>
      <c r="K9" s="46"/>
      <c r="L9" s="248"/>
      <c r="M9" s="2"/>
    </row>
    <row x14ac:dyDescent="0.25" r="10" customHeight="1" ht="17.25">
      <c r="A10" s="21" t="s">
        <v>3277</v>
      </c>
      <c r="B10" s="47"/>
      <c r="C10" s="23">
        <f>SUM(C7:C9)</f>
      </c>
      <c r="D10" s="23">
        <f>SUM(D7:D9)</f>
      </c>
      <c r="E10" s="23">
        <f>SUM(E7:E9)</f>
      </c>
      <c r="F10" s="112"/>
      <c r="G10" s="112"/>
      <c r="H10" s="112"/>
      <c r="I10" s="112"/>
      <c r="J10" s="112"/>
      <c r="K10" s="112"/>
      <c r="L10" s="47"/>
      <c r="M10" s="2"/>
    </row>
    <row x14ac:dyDescent="0.25" r="11" customHeight="1" ht="17.25">
      <c r="A11" s="33">
        <v>44682</v>
      </c>
      <c r="B11" s="34" t="s">
        <v>3995</v>
      </c>
      <c r="C11" s="19">
        <v>20</v>
      </c>
      <c r="D11" s="19">
        <v>10</v>
      </c>
      <c r="E11" s="19">
        <v>40</v>
      </c>
      <c r="F11" s="19">
        <v>20</v>
      </c>
      <c r="G11" s="19">
        <v>10</v>
      </c>
      <c r="H11" s="19">
        <v>5</v>
      </c>
      <c r="I11" s="19">
        <v>2</v>
      </c>
      <c r="J11" s="35"/>
      <c r="K11" s="35"/>
      <c r="L11" s="55"/>
      <c r="M11" s="2"/>
    </row>
    <row x14ac:dyDescent="0.25" r="12" customHeight="1" ht="17.25">
      <c r="A12" s="15" t="s">
        <v>1590</v>
      </c>
      <c r="B12" s="34" t="s">
        <v>3996</v>
      </c>
      <c r="C12" s="18"/>
      <c r="D12" s="18"/>
      <c r="E12" s="18"/>
      <c r="F12" s="18"/>
      <c r="G12" s="18"/>
      <c r="H12" s="18"/>
      <c r="I12" s="18"/>
      <c r="J12" s="17">
        <v>20</v>
      </c>
      <c r="K12" s="36"/>
      <c r="L12" s="124"/>
      <c r="M12" s="2"/>
    </row>
    <row x14ac:dyDescent="0.25" r="13" customHeight="1" ht="17.25">
      <c r="A13" s="21" t="s">
        <v>3278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23">
        <f>SUM(G10:G12)</f>
      </c>
      <c r="H13" s="23">
        <f>SUM(H10:H12)</f>
      </c>
      <c r="I13" s="23">
        <f>SUM(I10:I12)</f>
      </c>
      <c r="J13" s="23">
        <f>SUM(J10:J12)</f>
      </c>
      <c r="K13" s="112"/>
      <c r="L13" s="47"/>
      <c r="M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16"/>
      <c r="M14" s="2"/>
    </row>
    <row x14ac:dyDescent="0.25" r="15" customHeight="1" ht="17.25">
      <c r="A15" s="21" t="s">
        <v>1610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112"/>
      <c r="L15" s="47"/>
      <c r="M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16"/>
      <c r="M16" s="2"/>
    </row>
    <row x14ac:dyDescent="0.25" r="17" customHeight="1" ht="17.25">
      <c r="A17" s="21" t="s">
        <v>1611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112"/>
      <c r="L17" s="47"/>
      <c r="M17" s="4" t="s">
        <v>242</v>
      </c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16"/>
      <c r="M18" s="2"/>
    </row>
    <row x14ac:dyDescent="0.25" r="19" customHeight="1" ht="17.25">
      <c r="A19" s="21" t="s">
        <v>1612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112"/>
      <c r="L19" s="47"/>
      <c r="M19" s="7" t="s">
        <v>242</v>
      </c>
    </row>
    <row x14ac:dyDescent="0.25" r="20" customHeight="1" ht="17.25">
      <c r="A20" s="15" t="s">
        <v>3997</v>
      </c>
      <c r="B20" s="34" t="s">
        <v>3998</v>
      </c>
      <c r="C20" s="17">
        <v>30</v>
      </c>
      <c r="D20" s="17">
        <v>30</v>
      </c>
      <c r="E20" s="18"/>
      <c r="F20" s="17">
        <v>30</v>
      </c>
      <c r="G20" s="17">
        <v>60</v>
      </c>
      <c r="H20" s="18"/>
      <c r="I20" s="18"/>
      <c r="J20" s="18"/>
      <c r="K20" s="18"/>
      <c r="L20" s="124"/>
      <c r="M20" s="2"/>
    </row>
    <row x14ac:dyDescent="0.25" r="21" customHeight="1" ht="17.25">
      <c r="A21" s="21" t="s">
        <v>1613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3">
        <f>SUM(I19:I20)</f>
      </c>
      <c r="J21" s="23">
        <f>SUM(J19:J20)</f>
      </c>
      <c r="K21" s="112"/>
      <c r="L21" s="47"/>
      <c r="M21" s="7" t="s">
        <v>242</v>
      </c>
    </row>
    <row x14ac:dyDescent="0.25" r="22" customHeight="1" ht="17.25">
      <c r="A22" s="15">
        <v>44626</v>
      </c>
      <c r="B22" s="16" t="s">
        <v>3999</v>
      </c>
      <c r="C22" s="17">
        <v>28</v>
      </c>
      <c r="D22" s="17">
        <v>9</v>
      </c>
      <c r="E22" s="18"/>
      <c r="F22" s="17">
        <v>18</v>
      </c>
      <c r="G22" s="17">
        <v>18</v>
      </c>
      <c r="H22" s="18"/>
      <c r="I22" s="17">
        <v>8</v>
      </c>
      <c r="J22" s="18"/>
      <c r="K22" s="18"/>
      <c r="L22" s="124"/>
      <c r="M22" s="2"/>
    </row>
    <row x14ac:dyDescent="0.25" r="23" customHeight="1" ht="17.25">
      <c r="A23" s="15" t="s">
        <v>528</v>
      </c>
      <c r="B23" s="16" t="s">
        <v>4000</v>
      </c>
      <c r="C23" s="17">
        <v>110</v>
      </c>
      <c r="D23" s="17">
        <v>20</v>
      </c>
      <c r="E23" s="17">
        <v>110</v>
      </c>
      <c r="F23" s="17">
        <v>55</v>
      </c>
      <c r="G23" s="17">
        <v>40</v>
      </c>
      <c r="H23" s="18"/>
      <c r="I23" s="17">
        <v>5</v>
      </c>
      <c r="J23" s="18"/>
      <c r="K23" s="18"/>
      <c r="L23" s="124"/>
      <c r="M23" s="2"/>
    </row>
    <row x14ac:dyDescent="0.25" r="24" customHeight="1" ht="17.25">
      <c r="A24" s="21" t="s">
        <v>1615</v>
      </c>
      <c r="B24" s="47"/>
      <c r="C24" s="23">
        <f>SUM(C21:C23)</f>
      </c>
      <c r="D24" s="23">
        <f>SUM(D21:D23)</f>
      </c>
      <c r="E24" s="23">
        <f>SUM(E21:E23)</f>
      </c>
      <c r="F24" s="23">
        <f>SUM(F21:F23)</f>
      </c>
      <c r="G24" s="23">
        <f>SUM(G21:G23)</f>
      </c>
      <c r="H24" s="23">
        <f>SUM(H21:H23)</f>
      </c>
      <c r="I24" s="23">
        <f>SUM(I21:I23)</f>
      </c>
      <c r="J24" s="23">
        <f>SUM(J21:J23)</f>
      </c>
      <c r="K24" s="112"/>
      <c r="L24" s="47"/>
      <c r="M24" s="7" t="s">
        <v>242</v>
      </c>
    </row>
    <row x14ac:dyDescent="0.25" r="25" customHeight="1" ht="17.25">
      <c r="A25" s="15">
        <v>44719</v>
      </c>
      <c r="B25" s="16" t="s">
        <v>4001</v>
      </c>
      <c r="C25" s="17">
        <v>20</v>
      </c>
      <c r="D25" s="17">
        <v>20</v>
      </c>
      <c r="E25" s="17">
        <v>60</v>
      </c>
      <c r="F25" s="17">
        <v>24</v>
      </c>
      <c r="G25" s="36"/>
      <c r="H25" s="18"/>
      <c r="I25" s="17">
        <v>4</v>
      </c>
      <c r="J25" s="18"/>
      <c r="K25" s="18"/>
      <c r="L25" s="124"/>
      <c r="M25" s="2"/>
    </row>
    <row x14ac:dyDescent="0.25" r="26" customHeight="1" ht="17.25">
      <c r="A26" s="15" t="s">
        <v>3665</v>
      </c>
      <c r="B26" s="16" t="s">
        <v>4002</v>
      </c>
      <c r="C26" s="36"/>
      <c r="D26" s="17">
        <v>120</v>
      </c>
      <c r="E26" s="36"/>
      <c r="F26" s="36"/>
      <c r="G26" s="36"/>
      <c r="H26" s="18"/>
      <c r="I26" s="36"/>
      <c r="J26" s="18"/>
      <c r="K26" s="18"/>
      <c r="L26" s="124"/>
      <c r="M26" s="2"/>
    </row>
    <row x14ac:dyDescent="0.25" r="27" customHeight="1" ht="17.25">
      <c r="A27" s="15" t="s">
        <v>3665</v>
      </c>
      <c r="B27" s="16" t="s">
        <v>4003</v>
      </c>
      <c r="C27" s="17">
        <v>135</v>
      </c>
      <c r="D27" s="36"/>
      <c r="E27" s="36"/>
      <c r="F27" s="17">
        <v>135</v>
      </c>
      <c r="G27" s="36"/>
      <c r="H27" s="18"/>
      <c r="I27" s="36"/>
      <c r="J27" s="18"/>
      <c r="K27" s="18"/>
      <c r="L27" s="124"/>
      <c r="M27" s="2"/>
    </row>
    <row x14ac:dyDescent="0.25" r="28" customHeight="1" ht="17.25">
      <c r="A28" s="15" t="s">
        <v>3665</v>
      </c>
      <c r="B28" s="16" t="s">
        <v>4004</v>
      </c>
      <c r="C28" s="36"/>
      <c r="D28" s="36"/>
      <c r="E28" s="17">
        <v>250</v>
      </c>
      <c r="F28" s="36"/>
      <c r="G28" s="17">
        <v>90</v>
      </c>
      <c r="H28" s="18"/>
      <c r="I28" s="17">
        <v>20</v>
      </c>
      <c r="J28" s="18"/>
      <c r="K28" s="18"/>
      <c r="L28" s="124"/>
      <c r="M28" s="2"/>
    </row>
    <row x14ac:dyDescent="0.25" r="29" customHeight="1" ht="17.25">
      <c r="A29" s="15" t="s">
        <v>2666</v>
      </c>
      <c r="B29" s="16" t="s">
        <v>4005</v>
      </c>
      <c r="C29" s="17">
        <v>110</v>
      </c>
      <c r="D29" s="17">
        <v>60</v>
      </c>
      <c r="E29" s="17">
        <v>100</v>
      </c>
      <c r="F29" s="17">
        <v>65</v>
      </c>
      <c r="G29" s="17">
        <v>30</v>
      </c>
      <c r="H29" s="18"/>
      <c r="I29" s="18"/>
      <c r="J29" s="18"/>
      <c r="K29" s="17">
        <v>140</v>
      </c>
      <c r="L29" s="124"/>
      <c r="M29" s="2"/>
    </row>
    <row x14ac:dyDescent="0.25" r="30" customHeight="1" ht="17.25">
      <c r="A30" s="21" t="s">
        <v>1617</v>
      </c>
      <c r="B30" s="47"/>
      <c r="C30" s="23">
        <f>SUM(C24:C29)</f>
      </c>
      <c r="D30" s="23">
        <f>SUM(D24:D29)</f>
      </c>
      <c r="E30" s="23">
        <f>SUM(E24:E29)</f>
      </c>
      <c r="F30" s="23">
        <f>SUM(F24:F29)</f>
      </c>
      <c r="G30" s="23">
        <f>SUM(G24:G29)</f>
      </c>
      <c r="H30" s="23">
        <f>SUM(H24:H29)</f>
      </c>
      <c r="I30" s="23">
        <f>SUM(I24:I29)</f>
      </c>
      <c r="J30" s="23">
        <f>SUM(J24:J29)</f>
      </c>
      <c r="K30" s="23">
        <f>SUM(K24:K29)</f>
      </c>
      <c r="L30" s="47"/>
      <c r="M30" s="7" t="s">
        <v>242</v>
      </c>
    </row>
    <row x14ac:dyDescent="0.25" r="31" customHeight="1" ht="17.25">
      <c r="A31" s="15">
        <v>44569</v>
      </c>
      <c r="B31" s="16" t="s">
        <v>4006</v>
      </c>
      <c r="C31" s="17">
        <v>70</v>
      </c>
      <c r="D31" s="17">
        <v>70</v>
      </c>
      <c r="E31" s="18"/>
      <c r="F31" s="18"/>
      <c r="G31" s="18"/>
      <c r="H31" s="18"/>
      <c r="I31" s="18"/>
      <c r="J31" s="18"/>
      <c r="K31" s="17">
        <v>60</v>
      </c>
      <c r="L31" s="124"/>
      <c r="M31" s="2"/>
    </row>
    <row x14ac:dyDescent="0.25" r="32" customHeight="1" ht="17.25">
      <c r="A32" s="15">
        <v>44659</v>
      </c>
      <c r="B32" s="16" t="s">
        <v>4007</v>
      </c>
      <c r="C32" s="36"/>
      <c r="D32" s="36"/>
      <c r="E32" s="36"/>
      <c r="F32" s="36"/>
      <c r="G32" s="36"/>
      <c r="H32" s="36"/>
      <c r="I32" s="36"/>
      <c r="J32" s="36"/>
      <c r="K32" s="17">
        <v>100</v>
      </c>
      <c r="L32" s="16"/>
      <c r="M32" s="2"/>
    </row>
    <row x14ac:dyDescent="0.25" r="33" customHeight="1" ht="17.25">
      <c r="A33" s="21" t="s">
        <v>1619</v>
      </c>
      <c r="B33" s="47"/>
      <c r="C33" s="23">
        <f>SUM(C30:C32)</f>
      </c>
      <c r="D33" s="23">
        <f>SUM(D30:D32)</f>
      </c>
      <c r="E33" s="23">
        <f>SUM(E30:E32)</f>
      </c>
      <c r="F33" s="23">
        <f>SUM(F30:F32)</f>
      </c>
      <c r="G33" s="23">
        <f>SUM(G30:G32)</f>
      </c>
      <c r="H33" s="23">
        <f>SUM(H30:H32)</f>
      </c>
      <c r="I33" s="23">
        <f>SUM(I30:I32)</f>
      </c>
      <c r="J33" s="23">
        <f>SUM(J30:J32)</f>
      </c>
      <c r="K33" s="23">
        <f>SUM(K30:K32)</f>
      </c>
      <c r="L33" s="47"/>
      <c r="M33" s="7" t="s">
        <v>242</v>
      </c>
    </row>
    <row x14ac:dyDescent="0.25" r="34" customHeight="1" ht="17.25">
      <c r="A34" s="15">
        <v>44601</v>
      </c>
      <c r="B34" s="16" t="s">
        <v>14</v>
      </c>
      <c r="C34" s="17">
        <v>-60</v>
      </c>
      <c r="D34" s="17">
        <v>-30</v>
      </c>
      <c r="E34" s="17">
        <v>-2</v>
      </c>
      <c r="F34" s="17">
        <v>-67</v>
      </c>
      <c r="G34" s="36"/>
      <c r="H34" s="36"/>
      <c r="I34" s="36"/>
      <c r="J34" s="36"/>
      <c r="K34" s="36"/>
      <c r="L34" s="16"/>
      <c r="M34" s="2"/>
    </row>
    <row x14ac:dyDescent="0.25" r="35" customHeight="1" ht="17.25">
      <c r="A35" s="15" t="s">
        <v>4008</v>
      </c>
      <c r="B35" s="16" t="s">
        <v>14</v>
      </c>
      <c r="C35" s="17">
        <v>-63</v>
      </c>
      <c r="D35" s="17">
        <v>-50</v>
      </c>
      <c r="E35" s="17">
        <v>-129</v>
      </c>
      <c r="F35" s="17">
        <v>-42</v>
      </c>
      <c r="G35" s="17">
        <v>-80</v>
      </c>
      <c r="H35" s="36"/>
      <c r="I35" s="36"/>
      <c r="J35" s="36"/>
      <c r="K35" s="17">
        <v>-292</v>
      </c>
      <c r="L35" s="16"/>
      <c r="M35" s="2"/>
    </row>
    <row x14ac:dyDescent="0.25" r="36" customHeight="1" ht="17.25">
      <c r="A36" s="15" t="s">
        <v>2638</v>
      </c>
      <c r="B36" s="16" t="s">
        <v>14</v>
      </c>
      <c r="C36" s="17">
        <v>-100</v>
      </c>
      <c r="D36" s="17">
        <v>-100</v>
      </c>
      <c r="E36" s="36"/>
      <c r="F36" s="36"/>
      <c r="G36" s="36"/>
      <c r="H36" s="36"/>
      <c r="I36" s="36"/>
      <c r="J36" s="36"/>
      <c r="K36" s="36"/>
      <c r="L36" s="16"/>
      <c r="M36" s="2"/>
    </row>
    <row x14ac:dyDescent="0.25" r="37" customHeight="1" ht="17.25">
      <c r="A37" s="15" t="s">
        <v>2680</v>
      </c>
      <c r="B37" s="16" t="s">
        <v>14</v>
      </c>
      <c r="C37" s="17">
        <v>-13</v>
      </c>
      <c r="D37" s="17">
        <v>-37</v>
      </c>
      <c r="E37" s="17">
        <v>-1</v>
      </c>
      <c r="F37" s="17">
        <v>-84</v>
      </c>
      <c r="G37" s="36"/>
      <c r="H37" s="36"/>
      <c r="I37" s="17">
        <v>-9</v>
      </c>
      <c r="J37" s="36"/>
      <c r="K37" s="17">
        <v>-8</v>
      </c>
      <c r="L37" s="16"/>
      <c r="M37" s="2"/>
    </row>
    <row x14ac:dyDescent="0.25" r="38" customHeight="1" ht="17.25">
      <c r="A38" s="21" t="s">
        <v>1620</v>
      </c>
      <c r="B38" s="47"/>
      <c r="C38" s="23">
        <f>SUM(C33:C37)</f>
      </c>
      <c r="D38" s="23">
        <f>SUM(D33:D37)</f>
      </c>
      <c r="E38" s="23">
        <f>SUM(E33:E37)</f>
      </c>
      <c r="F38" s="23">
        <f>SUM(F33:F37)</f>
      </c>
      <c r="G38" s="23">
        <f>SUM(G33:G37)</f>
      </c>
      <c r="H38" s="23">
        <f>SUM(H33:H37)</f>
      </c>
      <c r="I38" s="23">
        <f>SUM(I33:I37)</f>
      </c>
      <c r="J38" s="23">
        <f>SUM(J33:J37)</f>
      </c>
      <c r="K38" s="23">
        <f>SUM(K33:K37)</f>
      </c>
      <c r="L38" s="47"/>
      <c r="M38" s="7" t="s">
        <v>242</v>
      </c>
    </row>
    <row x14ac:dyDescent="0.25" r="39" customHeight="1" ht="17.25">
      <c r="A39" s="33">
        <v>44661</v>
      </c>
      <c r="B39" s="118" t="s">
        <v>14</v>
      </c>
      <c r="C39" s="36"/>
      <c r="D39" s="17">
        <v>-60</v>
      </c>
      <c r="E39" s="36"/>
      <c r="F39" s="36"/>
      <c r="G39" s="17">
        <v>-74</v>
      </c>
      <c r="H39" s="17">
        <v>-5</v>
      </c>
      <c r="I39" s="36"/>
      <c r="J39" s="36"/>
      <c r="K39" s="36"/>
      <c r="L39" s="16"/>
      <c r="M39" s="2"/>
    </row>
    <row x14ac:dyDescent="0.25" r="40" customHeight="1" ht="17.25">
      <c r="A40" s="33" t="s">
        <v>4009</v>
      </c>
      <c r="B40" s="118" t="s">
        <v>14</v>
      </c>
      <c r="C40" s="17">
        <v>-61</v>
      </c>
      <c r="D40" s="17">
        <v>-27</v>
      </c>
      <c r="E40" s="17">
        <v>-179</v>
      </c>
      <c r="F40" s="36"/>
      <c r="G40" s="17">
        <v>-45</v>
      </c>
      <c r="H40" s="36"/>
      <c r="I40" s="17">
        <v>-6</v>
      </c>
      <c r="J40" s="36"/>
      <c r="K40" s="36"/>
      <c r="L40" s="16"/>
      <c r="M40" s="2"/>
    </row>
    <row x14ac:dyDescent="0.25" r="41" customHeight="1" ht="17.25">
      <c r="A41" s="21" t="s">
        <v>1622</v>
      </c>
      <c r="B41" s="47"/>
      <c r="C41" s="23">
        <f>SUM(C38:C40)</f>
      </c>
      <c r="D41" s="23">
        <f>SUM(D38:D40)</f>
      </c>
      <c r="E41" s="23">
        <f>SUM(E38:E40)</f>
      </c>
      <c r="F41" s="23">
        <f>SUM(F38:F40)</f>
      </c>
      <c r="G41" s="23">
        <f>SUM(G38:G40)</f>
      </c>
      <c r="H41" s="23">
        <f>SUM(H38:H40)</f>
      </c>
      <c r="I41" s="23">
        <f>SUM(I38:I40)</f>
      </c>
      <c r="J41" s="23">
        <f>SUM(J38:J40)</f>
      </c>
      <c r="K41" s="23">
        <f>SUM(K38:K40)</f>
      </c>
      <c r="L41" s="47"/>
      <c r="M41" s="7" t="s">
        <v>242</v>
      </c>
    </row>
    <row x14ac:dyDescent="0.25" r="42" customHeight="1" ht="17.25">
      <c r="A42" s="33">
        <v>44631</v>
      </c>
      <c r="B42" s="118" t="s">
        <v>14</v>
      </c>
      <c r="C42" s="17">
        <v>-80</v>
      </c>
      <c r="D42" s="17">
        <v>-22</v>
      </c>
      <c r="E42" s="36"/>
      <c r="F42" s="17">
        <v>-85</v>
      </c>
      <c r="G42" s="17">
        <v>-10</v>
      </c>
      <c r="H42" s="36"/>
      <c r="I42" s="17">
        <v>-8</v>
      </c>
      <c r="J42" s="36"/>
      <c r="K42" s="36"/>
      <c r="L42" s="16"/>
      <c r="M42" s="2"/>
    </row>
    <row x14ac:dyDescent="0.25" r="43" customHeight="1" ht="17.25">
      <c r="A43" s="15">
        <v>44876</v>
      </c>
      <c r="B43" s="16" t="s">
        <v>14</v>
      </c>
      <c r="C43" s="17">
        <v>-30</v>
      </c>
      <c r="D43" s="17">
        <v>-20</v>
      </c>
      <c r="E43" s="36"/>
      <c r="F43" s="17">
        <v>-28</v>
      </c>
      <c r="G43" s="17">
        <v>-15</v>
      </c>
      <c r="H43" s="36"/>
      <c r="I43" s="17">
        <v>-3</v>
      </c>
      <c r="J43" s="36"/>
      <c r="K43" s="36"/>
      <c r="L43" s="16"/>
      <c r="M43" s="2"/>
    </row>
    <row x14ac:dyDescent="0.25" r="44" customHeight="1" ht="17.25">
      <c r="A44" s="15" t="s">
        <v>3520</v>
      </c>
      <c r="B44" s="16" t="s">
        <v>14</v>
      </c>
      <c r="C44" s="17">
        <v>-107</v>
      </c>
      <c r="D44" s="17">
        <v>-16</v>
      </c>
      <c r="E44" s="17">
        <v>-2</v>
      </c>
      <c r="F44" s="17">
        <v>-29</v>
      </c>
      <c r="G44" s="17">
        <v>-24</v>
      </c>
      <c r="H44" s="36"/>
      <c r="I44" s="17">
        <v>-4</v>
      </c>
      <c r="J44" s="17">
        <v>-6</v>
      </c>
      <c r="K44" s="36"/>
      <c r="L44" s="16"/>
      <c r="M44" s="2"/>
    </row>
    <row x14ac:dyDescent="0.25" r="45" customHeight="1" ht="17.25">
      <c r="A45" s="15" t="s">
        <v>2460</v>
      </c>
      <c r="B45" s="16" t="s">
        <v>14</v>
      </c>
      <c r="C45" s="36"/>
      <c r="D45" s="17">
        <v>-21</v>
      </c>
      <c r="E45" s="17">
        <v>-240</v>
      </c>
      <c r="F45" s="17">
        <v>-12</v>
      </c>
      <c r="G45" s="36"/>
      <c r="H45" s="36"/>
      <c r="I45" s="17">
        <v>-9</v>
      </c>
      <c r="J45" s="36"/>
      <c r="K45" s="36"/>
      <c r="L45" s="16"/>
      <c r="M45" s="2"/>
    </row>
    <row x14ac:dyDescent="0.25" r="46" customHeight="1" ht="17.25">
      <c r="A46" s="654" t="s">
        <v>3094</v>
      </c>
      <c r="B46" s="16" t="s">
        <v>14</v>
      </c>
      <c r="C46" s="17">
        <v>-30</v>
      </c>
      <c r="D46" s="17">
        <v>-6</v>
      </c>
      <c r="E46" s="17">
        <v>-30</v>
      </c>
      <c r="F46" s="36"/>
      <c r="G46" s="36"/>
      <c r="H46" s="36"/>
      <c r="I46" s="36"/>
      <c r="J46" s="17">
        <v>-6</v>
      </c>
      <c r="K46" s="36"/>
      <c r="L46" s="16"/>
      <c r="M46" s="2"/>
    </row>
    <row x14ac:dyDescent="0.25" r="47" customHeight="1" ht="17.25">
      <c r="A47" s="650"/>
      <c r="B47" s="228" t="s">
        <v>17</v>
      </c>
      <c r="C47" s="230">
        <v>-19</v>
      </c>
      <c r="D47" s="229"/>
      <c r="E47" s="230">
        <v>-10</v>
      </c>
      <c r="F47" s="229"/>
      <c r="G47" s="229"/>
      <c r="H47" s="229"/>
      <c r="I47" s="229"/>
      <c r="J47" s="230">
        <v>-8</v>
      </c>
      <c r="K47" s="229"/>
      <c r="L47" s="228"/>
      <c r="M47" s="32" t="s">
        <v>18</v>
      </c>
    </row>
    <row x14ac:dyDescent="0.25" r="48" customHeight="1" ht="17.25">
      <c r="A48" s="21" t="s">
        <v>1623</v>
      </c>
      <c r="B48" s="47"/>
      <c r="C48" s="23">
        <f>SUM(C41:C47)</f>
      </c>
      <c r="D48" s="23">
        <f>SUM(D41:D47)</f>
      </c>
      <c r="E48" s="23">
        <f>SUM(E41:E47)</f>
      </c>
      <c r="F48" s="23">
        <f>SUM(F41:F47)</f>
      </c>
      <c r="G48" s="23">
        <f>SUM(G41:G47)</f>
      </c>
      <c r="H48" s="23">
        <f>SUM(H41:H47)</f>
      </c>
      <c r="I48" s="23">
        <f>SUM(I41:I47)</f>
      </c>
      <c r="J48" s="23">
        <f>SUM(J41:J47)</f>
      </c>
      <c r="K48" s="23">
        <f>SUM(K41:K47)</f>
      </c>
      <c r="L48" s="47"/>
      <c r="M48" s="7" t="s">
        <v>242</v>
      </c>
    </row>
    <row x14ac:dyDescent="0.25" r="49" customHeight="1" ht="17.25">
      <c r="A49" s="15"/>
      <c r="B49" s="16"/>
      <c r="C49" s="36"/>
      <c r="D49" s="36"/>
      <c r="E49" s="36"/>
      <c r="F49" s="36"/>
      <c r="G49" s="36"/>
      <c r="H49" s="36"/>
      <c r="I49" s="36"/>
      <c r="J49" s="36"/>
      <c r="K49" s="36"/>
      <c r="L49" s="16"/>
      <c r="M49" s="2"/>
    </row>
    <row x14ac:dyDescent="0.25" r="50" customHeight="1" ht="17.25">
      <c r="A50" s="15"/>
      <c r="B50" s="16"/>
      <c r="C50" s="36"/>
      <c r="D50" s="36"/>
      <c r="E50" s="36"/>
      <c r="F50" s="36"/>
      <c r="G50" s="36"/>
      <c r="H50" s="36"/>
      <c r="I50" s="36"/>
      <c r="J50" s="36"/>
      <c r="K50" s="36"/>
      <c r="L50" s="16"/>
      <c r="M50" s="2"/>
    </row>
    <row x14ac:dyDescent="0.25" r="51" customHeight="1" ht="17.25">
      <c r="A51" s="15"/>
      <c r="B51" s="16"/>
      <c r="C51" s="36"/>
      <c r="D51" s="36"/>
      <c r="E51" s="36"/>
      <c r="F51" s="36"/>
      <c r="G51" s="36"/>
      <c r="H51" s="36"/>
      <c r="I51" s="36"/>
      <c r="J51" s="36"/>
      <c r="K51" s="36"/>
      <c r="L51" s="16"/>
      <c r="M51" s="2"/>
    </row>
    <row x14ac:dyDescent="0.25" r="52" customHeight="1" ht="17.25">
      <c r="A52" s="123"/>
      <c r="B52" s="124"/>
      <c r="C52" s="18"/>
      <c r="D52" s="18"/>
      <c r="E52" s="18"/>
      <c r="F52" s="18"/>
      <c r="G52" s="18"/>
      <c r="H52" s="18"/>
      <c r="I52" s="18"/>
      <c r="J52" s="18"/>
      <c r="K52" s="18"/>
      <c r="L52" s="124"/>
      <c r="M52" s="2"/>
    </row>
    <row x14ac:dyDescent="0.25" r="53" customHeight="1" ht="17.25">
      <c r="A53" s="37"/>
      <c r="B53" s="2"/>
      <c r="C53" s="3"/>
      <c r="D53" s="3"/>
      <c r="E53" s="3"/>
      <c r="F53" s="3"/>
      <c r="G53" s="3"/>
      <c r="H53" s="3"/>
      <c r="I53" s="3"/>
      <c r="J53" s="3"/>
      <c r="K53" s="3"/>
      <c r="L53" s="2"/>
      <c r="M53" s="2"/>
    </row>
    <row x14ac:dyDescent="0.25" r="54" customHeight="1" ht="17.25">
      <c r="A54" s="37"/>
      <c r="B54" s="2"/>
      <c r="C54" s="655" t="s">
        <v>7</v>
      </c>
      <c r="D54" s="268" t="s">
        <v>10</v>
      </c>
      <c r="E54" s="267" t="s">
        <v>9</v>
      </c>
      <c r="F54" s="274" t="s">
        <v>368</v>
      </c>
      <c r="G54" s="268" t="s">
        <v>8</v>
      </c>
      <c r="H54" s="268" t="s">
        <v>75</v>
      </c>
      <c r="I54" s="268" t="s">
        <v>428</v>
      </c>
      <c r="J54" s="268" t="s">
        <v>76</v>
      </c>
      <c r="K54" s="574" t="s">
        <v>33</v>
      </c>
      <c r="L54" s="656"/>
      <c r="M54" s="2"/>
    </row>
    <row x14ac:dyDescent="0.25" r="55" customHeight="1" ht="17.25">
      <c r="A55" s="37"/>
      <c r="B55" s="2"/>
      <c r="C55" s="3"/>
      <c r="D55" s="3"/>
      <c r="E55" s="3"/>
      <c r="F55" s="3"/>
      <c r="G55" s="3"/>
      <c r="H55" s="3"/>
      <c r="I55" s="3"/>
      <c r="J55" s="3"/>
      <c r="K55" s="3"/>
      <c r="L55" s="2"/>
      <c r="M55" s="2"/>
    </row>
    <row x14ac:dyDescent="0.25" r="56" customHeight="1" ht="17.25">
      <c r="A56" s="38" t="s">
        <v>4010</v>
      </c>
      <c r="B56" s="2"/>
      <c r="C56" s="3"/>
      <c r="D56" s="3"/>
      <c r="E56" s="3"/>
      <c r="F56" s="3"/>
      <c r="G56" s="3"/>
      <c r="H56" s="3"/>
      <c r="I56" s="3"/>
      <c r="J56" s="3"/>
      <c r="K56" s="3"/>
      <c r="L56" s="2"/>
      <c r="M56" s="2"/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2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005" customWidth="1" bestFit="1"/>
    <col min="3" max="3" style="116" width="10.576428571428572" customWidth="1" bestFit="1"/>
    <col min="4" max="4" style="116" width="10.576428571428572" customWidth="1" bestFit="1"/>
    <col min="5" max="5" style="41" width="8.719285714285713" customWidth="1" bestFit="1"/>
    <col min="6" max="6" style="41" width="8.719285714285713" customWidth="1" bestFit="1"/>
    <col min="7" max="7" style="41" width="8.719285714285713" customWidth="1" bestFit="1"/>
    <col min="8" max="8" style="41" width="10.719285714285713" customWidth="1" bestFit="1"/>
    <col min="9" max="9" style="41" width="8.719285714285713" customWidth="1" bestFit="1"/>
    <col min="10" max="10" style="41" width="8.862142857142858" customWidth="1" bestFit="1"/>
    <col min="11" max="11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2"/>
    </row>
    <row x14ac:dyDescent="0.25" r="4" customHeight="1" ht="17.25">
      <c r="A4" s="1" t="s">
        <v>3304</v>
      </c>
      <c r="B4" s="4"/>
      <c r="C4" s="419"/>
      <c r="D4" s="419"/>
      <c r="E4" s="419"/>
      <c r="F4" s="419"/>
      <c r="G4" s="419"/>
      <c r="H4" s="419"/>
      <c r="I4" s="419"/>
      <c r="J4" s="3"/>
      <c r="K4" s="2"/>
    </row>
    <row x14ac:dyDescent="0.25" r="5" customHeight="1" ht="17.25">
      <c r="A5" s="1" t="s">
        <v>3973</v>
      </c>
      <c r="B5" s="4"/>
      <c r="C5" s="419">
        <v>280000</v>
      </c>
      <c r="D5" s="419">
        <v>400000</v>
      </c>
      <c r="E5" s="419">
        <v>55800</v>
      </c>
      <c r="F5" s="419">
        <v>8000</v>
      </c>
      <c r="G5" s="419">
        <v>55700</v>
      </c>
      <c r="H5" s="419">
        <v>180000</v>
      </c>
      <c r="I5" s="419">
        <v>57000</v>
      </c>
      <c r="J5" s="3"/>
      <c r="K5" s="2"/>
    </row>
    <row x14ac:dyDescent="0.25" r="6" customHeight="1" ht="17.25">
      <c r="A6" s="6" t="s">
        <v>3974</v>
      </c>
      <c r="B6" s="7"/>
      <c r="C6" s="137">
        <v>14500</v>
      </c>
      <c r="D6" s="137">
        <v>16250</v>
      </c>
      <c r="E6" s="137">
        <v>2700</v>
      </c>
      <c r="F6" s="137">
        <v>1000</v>
      </c>
      <c r="G6" s="137">
        <v>2700</v>
      </c>
      <c r="H6" s="137">
        <v>3950</v>
      </c>
      <c r="I6" s="137">
        <v>2400</v>
      </c>
      <c r="J6" s="9"/>
      <c r="K6" s="2"/>
    </row>
    <row x14ac:dyDescent="0.25" r="7" customHeight="1" ht="17.25">
      <c r="A7" s="12" t="s">
        <v>4</v>
      </c>
      <c r="B7" s="273" t="s">
        <v>5</v>
      </c>
      <c r="C7" s="268" t="s">
        <v>10</v>
      </c>
      <c r="D7" s="268" t="s">
        <v>428</v>
      </c>
      <c r="E7" s="268" t="s">
        <v>7</v>
      </c>
      <c r="F7" s="574" t="s">
        <v>9</v>
      </c>
      <c r="G7" s="322" t="s">
        <v>76</v>
      </c>
      <c r="H7" s="274" t="s">
        <v>368</v>
      </c>
      <c r="I7" s="306" t="s">
        <v>8</v>
      </c>
      <c r="J7" s="234"/>
      <c r="K7" s="2"/>
    </row>
    <row x14ac:dyDescent="0.25" r="8" customHeight="1" ht="17.25">
      <c r="A8" s="24" t="s">
        <v>3225</v>
      </c>
      <c r="B8" s="25" t="s">
        <v>3975</v>
      </c>
      <c r="C8" s="26">
        <v>100</v>
      </c>
      <c r="D8" s="26">
        <v>30</v>
      </c>
      <c r="E8" s="26">
        <v>50</v>
      </c>
      <c r="F8" s="45"/>
      <c r="G8" s="45"/>
      <c r="H8" s="45"/>
      <c r="I8" s="45"/>
      <c r="J8" s="27"/>
      <c r="K8" s="2"/>
    </row>
    <row x14ac:dyDescent="0.25" r="9" customHeight="1" ht="17.25">
      <c r="A9" s="15" t="s">
        <v>43</v>
      </c>
      <c r="B9" s="16" t="s">
        <v>3976</v>
      </c>
      <c r="C9" s="36"/>
      <c r="D9" s="17">
        <v>20</v>
      </c>
      <c r="E9" s="36"/>
      <c r="F9" s="36"/>
      <c r="G9" s="36"/>
      <c r="H9" s="36"/>
      <c r="I9" s="36"/>
      <c r="J9" s="18"/>
      <c r="K9" s="2"/>
    </row>
    <row x14ac:dyDescent="0.25" r="10" customHeight="1" ht="17.25">
      <c r="A10" s="15" t="s">
        <v>3229</v>
      </c>
      <c r="B10" s="16" t="s">
        <v>3977</v>
      </c>
      <c r="C10" s="17">
        <v>100</v>
      </c>
      <c r="D10" s="36"/>
      <c r="E10" s="17">
        <v>50</v>
      </c>
      <c r="F10" s="17">
        <v>100</v>
      </c>
      <c r="G10" s="36"/>
      <c r="H10" s="36"/>
      <c r="I10" s="36"/>
      <c r="J10" s="36"/>
      <c r="K10" s="2"/>
    </row>
    <row x14ac:dyDescent="0.25" r="11" customHeight="1" ht="17.25">
      <c r="A11" s="117" t="s">
        <v>45</v>
      </c>
      <c r="B11" s="118" t="s">
        <v>3978</v>
      </c>
      <c r="C11" s="98"/>
      <c r="D11" s="98"/>
      <c r="E11" s="98"/>
      <c r="F11" s="138">
        <v>40</v>
      </c>
      <c r="G11" s="138">
        <v>20</v>
      </c>
      <c r="H11" s="46"/>
      <c r="I11" s="46"/>
      <c r="J11" s="98"/>
      <c r="K11" s="2"/>
    </row>
    <row x14ac:dyDescent="0.25" r="12" customHeight="1" ht="17.25">
      <c r="A12" s="21" t="s">
        <v>3277</v>
      </c>
      <c r="B12" s="47"/>
      <c r="C12" s="23">
        <f>SUM(C8:C11)</f>
      </c>
      <c r="D12" s="23">
        <f>SUM(D8:D11)</f>
      </c>
      <c r="E12" s="23">
        <f>SUM(E8:E11)</f>
      </c>
      <c r="F12" s="23">
        <f>SUM(F8:F11)</f>
      </c>
      <c r="G12" s="23">
        <f>SUM(G8:G11)</f>
      </c>
      <c r="H12" s="352"/>
      <c r="I12" s="352"/>
      <c r="J12" s="119"/>
      <c r="K12" s="2"/>
    </row>
    <row x14ac:dyDescent="0.25" r="13" customHeight="1" ht="17.25">
      <c r="A13" s="33">
        <v>44621</v>
      </c>
      <c r="B13" s="34" t="s">
        <v>3979</v>
      </c>
      <c r="C13" s="35"/>
      <c r="D13" s="35"/>
      <c r="E13" s="19">
        <v>20</v>
      </c>
      <c r="F13" s="35"/>
      <c r="G13" s="35"/>
      <c r="H13" s="35"/>
      <c r="I13" s="35"/>
      <c r="J13" s="35"/>
      <c r="K13" s="2"/>
    </row>
    <row x14ac:dyDescent="0.25" r="14" customHeight="1" ht="17.25">
      <c r="A14" s="15">
        <v>44896</v>
      </c>
      <c r="B14" s="34" t="s">
        <v>3980</v>
      </c>
      <c r="C14" s="18"/>
      <c r="D14" s="18"/>
      <c r="E14" s="17">
        <v>50</v>
      </c>
      <c r="F14" s="18"/>
      <c r="G14" s="17">
        <v>40</v>
      </c>
      <c r="H14" s="36"/>
      <c r="I14" s="36"/>
      <c r="J14" s="18"/>
      <c r="K14" s="2"/>
    </row>
    <row x14ac:dyDescent="0.25" r="15" customHeight="1" ht="17.25">
      <c r="A15" s="21" t="s">
        <v>3278</v>
      </c>
      <c r="B15" s="47"/>
      <c r="C15" s="23">
        <f>SUM(C12:C14)</f>
      </c>
      <c r="D15" s="23">
        <f>SUM(D12:D14)</f>
      </c>
      <c r="E15" s="23">
        <f>SUM(E12:E14)</f>
      </c>
      <c r="F15" s="23">
        <f>SUM(F12:F14)</f>
      </c>
      <c r="G15" s="23">
        <f>SUM(G12:G14)</f>
      </c>
      <c r="H15" s="352"/>
      <c r="I15" s="352"/>
      <c r="J15" s="119"/>
      <c r="K15" s="7" t="s">
        <v>242</v>
      </c>
    </row>
    <row x14ac:dyDescent="0.25" r="16" customHeight="1" ht="17.25">
      <c r="A16" s="15" t="s">
        <v>1713</v>
      </c>
      <c r="B16" s="34" t="s">
        <v>3981</v>
      </c>
      <c r="C16" s="17">
        <v>40</v>
      </c>
      <c r="D16" s="17">
        <v>15</v>
      </c>
      <c r="E16" s="17">
        <v>110</v>
      </c>
      <c r="F16" s="17">
        <v>300</v>
      </c>
      <c r="G16" s="18"/>
      <c r="H16" s="17">
        <v>68</v>
      </c>
      <c r="I16" s="36"/>
      <c r="J16" s="18"/>
      <c r="K16" s="2"/>
    </row>
    <row x14ac:dyDescent="0.25" r="17" customHeight="1" ht="17.25">
      <c r="A17" s="15" t="s">
        <v>3234</v>
      </c>
      <c r="B17" s="34" t="s">
        <v>3982</v>
      </c>
      <c r="C17" s="17">
        <v>10</v>
      </c>
      <c r="D17" s="17">
        <v>15</v>
      </c>
      <c r="E17" s="17">
        <v>290</v>
      </c>
      <c r="F17" s="17">
        <v>500</v>
      </c>
      <c r="G17" s="18"/>
      <c r="H17" s="17">
        <v>132</v>
      </c>
      <c r="I17" s="36"/>
      <c r="J17" s="18"/>
      <c r="K17" s="2"/>
    </row>
    <row x14ac:dyDescent="0.25" r="18" customHeight="1" ht="17.25">
      <c r="A18" s="21" t="s">
        <v>1610</v>
      </c>
      <c r="B18" s="47"/>
      <c r="C18" s="23">
        <f>SUM(C15:C17)</f>
      </c>
      <c r="D18" s="23">
        <f>SUM(D15:D17)</f>
      </c>
      <c r="E18" s="23">
        <f>SUM(E15:E17)</f>
      </c>
      <c r="F18" s="23">
        <f>SUM(F15:F17)</f>
      </c>
      <c r="G18" s="23">
        <f>SUM(G15:G17)</f>
      </c>
      <c r="H18" s="23">
        <f>SUM(H15:H17)</f>
      </c>
      <c r="I18" s="352"/>
      <c r="J18" s="119"/>
      <c r="K18" s="7" t="s">
        <v>242</v>
      </c>
    </row>
    <row x14ac:dyDescent="0.25" r="19" customHeight="1" ht="17.25">
      <c r="A19" s="15">
        <v>44595</v>
      </c>
      <c r="B19" s="34" t="s">
        <v>3983</v>
      </c>
      <c r="C19" s="17">
        <v>160</v>
      </c>
      <c r="D19" s="36"/>
      <c r="E19" s="17">
        <v>50</v>
      </c>
      <c r="F19" s="36"/>
      <c r="G19" s="36"/>
      <c r="H19" s="36"/>
      <c r="I19" s="36"/>
      <c r="J19" s="36"/>
      <c r="K19" s="2"/>
    </row>
    <row x14ac:dyDescent="0.25" r="20" customHeight="1" ht="17.25">
      <c r="A20" s="15">
        <v>44623</v>
      </c>
      <c r="B20" s="34" t="s">
        <v>3984</v>
      </c>
      <c r="C20" s="17">
        <v>40</v>
      </c>
      <c r="D20" s="36"/>
      <c r="E20" s="36"/>
      <c r="F20" s="36"/>
      <c r="G20" s="36"/>
      <c r="H20" s="36"/>
      <c r="I20" s="36"/>
      <c r="J20" s="36"/>
      <c r="K20" s="2"/>
    </row>
    <row x14ac:dyDescent="0.25" r="21" customHeight="1" ht="17.25">
      <c r="A21" s="15">
        <v>44745</v>
      </c>
      <c r="B21" s="16" t="s">
        <v>3985</v>
      </c>
      <c r="C21" s="18"/>
      <c r="D21" s="18"/>
      <c r="E21" s="17">
        <v>100</v>
      </c>
      <c r="F21" s="18"/>
      <c r="G21" s="18"/>
      <c r="H21" s="17">
        <v>100</v>
      </c>
      <c r="I21" s="17">
        <v>100</v>
      </c>
      <c r="J21" s="18"/>
      <c r="K21" s="2"/>
    </row>
    <row x14ac:dyDescent="0.25" r="22" customHeight="1" ht="17.25">
      <c r="A22" s="15" t="s">
        <v>3651</v>
      </c>
      <c r="B22" s="16" t="s">
        <v>14</v>
      </c>
      <c r="C22" s="36"/>
      <c r="D22" s="17">
        <v>-13</v>
      </c>
      <c r="E22" s="36"/>
      <c r="F22" s="36"/>
      <c r="G22" s="36"/>
      <c r="H22" s="36"/>
      <c r="I22" s="36"/>
      <c r="J22" s="36"/>
      <c r="K22" s="2"/>
    </row>
    <row x14ac:dyDescent="0.25" r="23" customHeight="1" ht="17.25">
      <c r="A23" s="21" t="s">
        <v>1611</v>
      </c>
      <c r="B23" s="47"/>
      <c r="C23" s="23">
        <f>SUM(C18:C22)</f>
      </c>
      <c r="D23" s="23">
        <f>SUM(D18:D22)</f>
      </c>
      <c r="E23" s="23">
        <f>SUM(E18:E22)</f>
      </c>
      <c r="F23" s="23">
        <f>SUM(F18:F22)</f>
      </c>
      <c r="G23" s="23">
        <f>SUM(G18:G22)</f>
      </c>
      <c r="H23" s="23">
        <f>SUM(H18:H22)</f>
      </c>
      <c r="I23" s="23">
        <f>SUM(I18:I22)</f>
      </c>
      <c r="J23" s="119"/>
      <c r="K23" s="7" t="s">
        <v>242</v>
      </c>
    </row>
    <row x14ac:dyDescent="0.25" r="24" customHeight="1" ht="17.25">
      <c r="A24" s="15">
        <v>44685</v>
      </c>
      <c r="B24" s="16" t="s">
        <v>14</v>
      </c>
      <c r="C24" s="17">
        <v>-45</v>
      </c>
      <c r="D24" s="18"/>
      <c r="E24" s="18"/>
      <c r="F24" s="17">
        <v>-200</v>
      </c>
      <c r="G24" s="18"/>
      <c r="H24" s="17">
        <v>-44</v>
      </c>
      <c r="I24" s="17">
        <v>-36</v>
      </c>
      <c r="J24" s="18"/>
      <c r="K24" s="2"/>
    </row>
    <row x14ac:dyDescent="0.25" r="25" customHeight="1" ht="17.25">
      <c r="A25" s="15">
        <v>44899</v>
      </c>
      <c r="B25" s="16" t="s">
        <v>14</v>
      </c>
      <c r="C25" s="17">
        <v>-11</v>
      </c>
      <c r="D25" s="17">
        <v>-31</v>
      </c>
      <c r="E25" s="17">
        <v>-40</v>
      </c>
      <c r="F25" s="17">
        <v>-20</v>
      </c>
      <c r="G25" s="18"/>
      <c r="H25" s="17">
        <v>-17</v>
      </c>
      <c r="I25" s="18"/>
      <c r="J25" s="18"/>
      <c r="K25" s="2"/>
    </row>
    <row x14ac:dyDescent="0.25" r="26" customHeight="1" ht="17.25">
      <c r="A26" s="21" t="s">
        <v>1612</v>
      </c>
      <c r="B26" s="47"/>
      <c r="C26" s="23">
        <f>SUM(C23:C25)</f>
      </c>
      <c r="D26" s="23">
        <f>SUM(D23:D25)</f>
      </c>
      <c r="E26" s="23">
        <f>SUM(E23:E25)</f>
      </c>
      <c r="F26" s="23">
        <f>SUM(F23:F25)</f>
      </c>
      <c r="G26" s="23">
        <f>SUM(G23:G25)</f>
      </c>
      <c r="H26" s="23">
        <f>SUM(H23:H25)</f>
      </c>
      <c r="I26" s="23">
        <f>SUM(I23:I25)</f>
      </c>
      <c r="J26" s="119"/>
      <c r="K26" s="7" t="s">
        <v>242</v>
      </c>
    </row>
    <row x14ac:dyDescent="0.25" r="27" customHeight="1" ht="17.25">
      <c r="A27" s="15" t="s">
        <v>488</v>
      </c>
      <c r="B27" s="16" t="s">
        <v>14</v>
      </c>
      <c r="C27" s="17">
        <v>-54</v>
      </c>
      <c r="D27" s="17">
        <v>-13</v>
      </c>
      <c r="E27" s="17">
        <v>-200</v>
      </c>
      <c r="F27" s="17">
        <v>-60</v>
      </c>
      <c r="G27" s="17">
        <v>-8</v>
      </c>
      <c r="H27" s="18"/>
      <c r="I27" s="18"/>
      <c r="J27" s="18"/>
      <c r="K27" s="2"/>
    </row>
    <row x14ac:dyDescent="0.25" r="28" customHeight="1" ht="17.25">
      <c r="A28" s="15" t="s">
        <v>1736</v>
      </c>
      <c r="B28" s="16" t="s">
        <v>3986</v>
      </c>
      <c r="C28" s="36"/>
      <c r="D28" s="36"/>
      <c r="E28" s="36"/>
      <c r="F28" s="36"/>
      <c r="G28" s="18"/>
      <c r="H28" s="36"/>
      <c r="I28" s="17">
        <v>200</v>
      </c>
      <c r="J28" s="18"/>
      <c r="K28" s="2"/>
    </row>
    <row x14ac:dyDescent="0.25" r="29" customHeight="1" ht="17.25">
      <c r="A29" s="15" t="s">
        <v>3987</v>
      </c>
      <c r="B29" s="16" t="s">
        <v>14</v>
      </c>
      <c r="C29" s="17">
        <v>-77</v>
      </c>
      <c r="D29" s="17">
        <v>-3</v>
      </c>
      <c r="E29" s="17">
        <v>-64</v>
      </c>
      <c r="F29" s="17">
        <v>-100</v>
      </c>
      <c r="G29" s="17">
        <v>-12</v>
      </c>
      <c r="H29" s="17">
        <v>-26</v>
      </c>
      <c r="I29" s="17">
        <v>-75</v>
      </c>
      <c r="J29" s="18"/>
      <c r="K29" s="2"/>
    </row>
    <row x14ac:dyDescent="0.25" r="30" customHeight="1" ht="17.25">
      <c r="A30" s="21" t="s">
        <v>1613</v>
      </c>
      <c r="B30" s="47"/>
      <c r="C30" s="23">
        <f>SUM(C26:C29)</f>
      </c>
      <c r="D30" s="23">
        <f>SUM(D26:D29)</f>
      </c>
      <c r="E30" s="23">
        <f>SUM(E26:E29)</f>
      </c>
      <c r="F30" s="23">
        <f>SUM(F26:F29)</f>
      </c>
      <c r="G30" s="23">
        <f>SUM(G26:G29)</f>
      </c>
      <c r="H30" s="23">
        <f>SUM(H26:H29)</f>
      </c>
      <c r="I30" s="23">
        <f>SUM(I26:I29)</f>
      </c>
      <c r="J30" s="119"/>
      <c r="K30" s="7" t="s">
        <v>242</v>
      </c>
    </row>
    <row x14ac:dyDescent="0.25" r="31" customHeight="1" ht="17.25">
      <c r="A31" s="15">
        <v>44598</v>
      </c>
      <c r="B31" s="16" t="s">
        <v>14</v>
      </c>
      <c r="C31" s="17">
        <v>-69</v>
      </c>
      <c r="D31" s="36"/>
      <c r="E31" s="36"/>
      <c r="F31" s="36"/>
      <c r="G31" s="36"/>
      <c r="H31" s="17">
        <v>-22</v>
      </c>
      <c r="I31" s="17">
        <v>-55</v>
      </c>
      <c r="J31" s="36"/>
      <c r="K31" s="2"/>
    </row>
    <row x14ac:dyDescent="0.25" r="32" customHeight="1" ht="17.25">
      <c r="A32" s="15">
        <v>44718</v>
      </c>
      <c r="B32" s="16" t="s">
        <v>14</v>
      </c>
      <c r="C32" s="17">
        <v>-92</v>
      </c>
      <c r="D32" s="17">
        <v>-6</v>
      </c>
      <c r="E32" s="36"/>
      <c r="F32" s="36"/>
      <c r="G32" s="36"/>
      <c r="H32" s="36"/>
      <c r="I32" s="17">
        <v>-50</v>
      </c>
      <c r="J32" s="36"/>
      <c r="K32" s="2"/>
    </row>
    <row x14ac:dyDescent="0.25" r="33" customHeight="1" ht="17.25">
      <c r="A33" s="15">
        <v>44810</v>
      </c>
      <c r="B33" s="16" t="s">
        <v>14</v>
      </c>
      <c r="C33" s="17">
        <v>-41</v>
      </c>
      <c r="D33" s="18"/>
      <c r="E33" s="17">
        <v>-232</v>
      </c>
      <c r="F33" s="17">
        <v>-308</v>
      </c>
      <c r="G33" s="17">
        <v>-9</v>
      </c>
      <c r="H33" s="17">
        <v>-71</v>
      </c>
      <c r="I33" s="17">
        <v>-36</v>
      </c>
      <c r="J33" s="18"/>
      <c r="K33" s="2"/>
    </row>
    <row x14ac:dyDescent="0.25" r="34" customHeight="1" ht="17.25">
      <c r="A34" s="15" t="s">
        <v>520</v>
      </c>
      <c r="B34" s="16" t="s">
        <v>14</v>
      </c>
      <c r="C34" s="17">
        <v>-34</v>
      </c>
      <c r="D34" s="17">
        <v>-10</v>
      </c>
      <c r="E34" s="17">
        <v>-56</v>
      </c>
      <c r="F34" s="17">
        <v>-68</v>
      </c>
      <c r="G34" s="17">
        <v>-9</v>
      </c>
      <c r="H34" s="17">
        <v>-26</v>
      </c>
      <c r="I34" s="17">
        <v>-19</v>
      </c>
      <c r="J34" s="18"/>
      <c r="K34" s="2"/>
    </row>
    <row x14ac:dyDescent="0.25" r="35" customHeight="1" ht="17.25">
      <c r="A35" s="15" t="s">
        <v>460</v>
      </c>
      <c r="B35" s="16" t="s">
        <v>14</v>
      </c>
      <c r="C35" s="17">
        <v>-17</v>
      </c>
      <c r="D35" s="17">
        <v>-3</v>
      </c>
      <c r="E35" s="17">
        <v>-22</v>
      </c>
      <c r="F35" s="17">
        <v>-7</v>
      </c>
      <c r="G35" s="18"/>
      <c r="H35" s="17">
        <v>-23</v>
      </c>
      <c r="I35" s="17">
        <v>-24</v>
      </c>
      <c r="J35" s="18"/>
      <c r="K35" s="2"/>
    </row>
    <row x14ac:dyDescent="0.25" r="36" customHeight="1" ht="17.25">
      <c r="A36" s="21" t="s">
        <v>1615</v>
      </c>
      <c r="B36" s="47"/>
      <c r="C36" s="23">
        <f>SUM(C30:C35)</f>
      </c>
      <c r="D36" s="23">
        <f>SUM(D30:D35)</f>
      </c>
      <c r="E36" s="23">
        <f>SUM(E30:E35)</f>
      </c>
      <c r="F36" s="23">
        <f>SUM(F30:F35)</f>
      </c>
      <c r="G36" s="23">
        <f>SUM(G30:G35)</f>
      </c>
      <c r="H36" s="23">
        <f>SUM(H30:H35)</f>
      </c>
      <c r="I36" s="23">
        <f>SUM(I30:I35)</f>
      </c>
      <c r="J36" s="119"/>
      <c r="K36" s="7" t="s">
        <v>242</v>
      </c>
    </row>
    <row x14ac:dyDescent="0.25" r="37" customHeight="1" ht="17.25">
      <c r="A37" s="15"/>
      <c r="B37" s="16"/>
      <c r="C37" s="36"/>
      <c r="D37" s="18"/>
      <c r="E37" s="36"/>
      <c r="F37" s="36"/>
      <c r="G37" s="36"/>
      <c r="H37" s="36"/>
      <c r="I37" s="36"/>
      <c r="J37" s="18"/>
      <c r="K37" s="2"/>
    </row>
    <row x14ac:dyDescent="0.25" r="38" customHeight="1" ht="17.25">
      <c r="A38" s="21" t="s">
        <v>1617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119"/>
      <c r="K38" s="7" t="s">
        <v>242</v>
      </c>
    </row>
    <row x14ac:dyDescent="0.25" r="39" customHeight="1" ht="17.25">
      <c r="A39" s="15"/>
      <c r="B39" s="16"/>
      <c r="C39" s="36"/>
      <c r="D39" s="18"/>
      <c r="E39" s="36"/>
      <c r="F39" s="36"/>
      <c r="G39" s="36"/>
      <c r="H39" s="36"/>
      <c r="I39" s="36"/>
      <c r="J39" s="18"/>
      <c r="K39" s="2"/>
    </row>
    <row x14ac:dyDescent="0.25" r="40" customHeight="1" ht="17.25">
      <c r="A40" s="21" t="s">
        <v>1619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  <c r="J40" s="119"/>
      <c r="K40" s="7" t="s">
        <v>242</v>
      </c>
    </row>
    <row x14ac:dyDescent="0.25" r="41" customHeight="1" ht="17.25">
      <c r="A41" s="15">
        <v>44751</v>
      </c>
      <c r="B41" s="16" t="s">
        <v>14</v>
      </c>
      <c r="C41" s="17">
        <v>-10</v>
      </c>
      <c r="D41" s="36"/>
      <c r="E41" s="17">
        <v>-22</v>
      </c>
      <c r="F41" s="36"/>
      <c r="G41" s="36"/>
      <c r="H41" s="17">
        <v>-21</v>
      </c>
      <c r="I41" s="36"/>
      <c r="J41" s="36"/>
      <c r="K41" s="182" t="s">
        <v>3988</v>
      </c>
    </row>
    <row x14ac:dyDescent="0.25" r="42" customHeight="1" ht="17.25">
      <c r="A42" s="200">
        <v>44751</v>
      </c>
      <c r="B42" s="201" t="s">
        <v>17</v>
      </c>
      <c r="C42" s="202"/>
      <c r="D42" s="194">
        <v>-1</v>
      </c>
      <c r="E42" s="194">
        <v>-84</v>
      </c>
      <c r="F42" s="194">
        <v>-177</v>
      </c>
      <c r="G42" s="194">
        <v>-22</v>
      </c>
      <c r="H42" s="194">
        <v>-50</v>
      </c>
      <c r="I42" s="194">
        <v>-5</v>
      </c>
      <c r="J42" s="202"/>
      <c r="K42" s="32" t="s">
        <v>18</v>
      </c>
    </row>
    <row x14ac:dyDescent="0.25" r="43" customHeight="1" ht="17.25">
      <c r="A43" s="21" t="s">
        <v>1620</v>
      </c>
      <c r="B43" s="47"/>
      <c r="C43" s="23">
        <f>SUM(C40:C42)</f>
      </c>
      <c r="D43" s="23">
        <f>SUM(D40:D42)</f>
      </c>
      <c r="E43" s="23">
        <f>SUM(E40:E42)</f>
      </c>
      <c r="F43" s="23">
        <f>SUM(F40:F42)</f>
      </c>
      <c r="G43" s="23">
        <f>SUM(G40:G42)</f>
      </c>
      <c r="H43" s="23">
        <f>SUM(H40:H42)</f>
      </c>
      <c r="I43" s="23">
        <f>SUM(I40:I42)</f>
      </c>
      <c r="J43" s="119"/>
      <c r="K43" s="7" t="s">
        <v>242</v>
      </c>
    </row>
    <row x14ac:dyDescent="0.25" r="44" customHeight="1" ht="17.25">
      <c r="A44" s="200"/>
      <c r="B44" s="201"/>
      <c r="C44" s="202"/>
      <c r="D44" s="202"/>
      <c r="E44" s="202"/>
      <c r="F44" s="202"/>
      <c r="G44" s="202"/>
      <c r="H44" s="202"/>
      <c r="I44" s="202"/>
      <c r="J44" s="202"/>
      <c r="K44" s="2"/>
    </row>
    <row x14ac:dyDescent="0.25" r="45" customHeight="1" ht="17.25">
      <c r="A45" s="15"/>
      <c r="B45" s="16"/>
      <c r="C45" s="36"/>
      <c r="D45" s="36"/>
      <c r="E45" s="36"/>
      <c r="F45" s="36"/>
      <c r="G45" s="36"/>
      <c r="H45" s="36"/>
      <c r="I45" s="36"/>
      <c r="J45" s="36"/>
      <c r="K45" s="2"/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36"/>
      <c r="I46" s="36"/>
      <c r="J46" s="36"/>
      <c r="K46" s="2"/>
    </row>
    <row x14ac:dyDescent="0.25" r="47" customHeight="1" ht="17.25">
      <c r="A47" s="123"/>
      <c r="B47" s="124"/>
      <c r="C47" s="103">
        <f>SUM(C43:C44)</f>
      </c>
      <c r="D47" s="103">
        <f>SUM(D43:D44)</f>
      </c>
      <c r="E47" s="103">
        <f>SUM(E43:E44)</f>
      </c>
      <c r="F47" s="103">
        <f>SUM(F43:F44)</f>
      </c>
      <c r="G47" s="103">
        <f>SUM(G43:G44)</f>
      </c>
      <c r="H47" s="103">
        <f>SUM(H43:H44)</f>
      </c>
      <c r="I47" s="103">
        <f>SUM(I43:I44)</f>
      </c>
      <c r="J47" s="103">
        <f>SUM(J43:J44)</f>
      </c>
      <c r="K47" s="2"/>
    </row>
    <row x14ac:dyDescent="0.25" r="48" customHeight="1" ht="17.25">
      <c r="A48" s="37"/>
      <c r="B48" s="83"/>
      <c r="C48" s="3"/>
      <c r="D48" s="3"/>
      <c r="E48" s="3"/>
      <c r="F48" s="3"/>
      <c r="G48" s="3"/>
      <c r="H48" s="3"/>
      <c r="I48" s="3"/>
      <c r="J48" s="3"/>
      <c r="K48" s="2"/>
    </row>
    <row x14ac:dyDescent="0.25" r="49" customHeight="1" ht="17.25">
      <c r="A49" s="37"/>
      <c r="B49" s="83"/>
      <c r="C49" s="268" t="s">
        <v>10</v>
      </c>
      <c r="D49" s="268" t="s">
        <v>428</v>
      </c>
      <c r="E49" s="268" t="s">
        <v>7</v>
      </c>
      <c r="F49" s="574" t="s">
        <v>9</v>
      </c>
      <c r="G49" s="322" t="s">
        <v>76</v>
      </c>
      <c r="H49" s="274" t="s">
        <v>368</v>
      </c>
      <c r="I49" s="306" t="s">
        <v>8</v>
      </c>
      <c r="J49" s="3"/>
      <c r="K49" s="2"/>
    </row>
    <row x14ac:dyDescent="0.25" r="50" customHeight="1" ht="17.25">
      <c r="A50" s="37"/>
      <c r="B50" s="83"/>
      <c r="C50" s="3"/>
      <c r="D50" s="3"/>
      <c r="E50" s="3"/>
      <c r="F50" s="3"/>
      <c r="G50" s="3"/>
      <c r="H50" s="3"/>
      <c r="I50" s="3"/>
      <c r="J50" s="3"/>
      <c r="K50" s="2"/>
    </row>
    <row x14ac:dyDescent="0.25" r="51" customHeight="1" ht="17.25">
      <c r="A51" s="127" t="s">
        <v>3989</v>
      </c>
      <c r="B51" s="128"/>
      <c r="C51" s="144"/>
      <c r="D51" s="145"/>
      <c r="E51" s="3"/>
      <c r="F51" s="3"/>
      <c r="G51" s="3"/>
      <c r="H51" s="3"/>
      <c r="I51" s="3"/>
      <c r="J51" s="3"/>
      <c r="K51" s="2"/>
    </row>
    <row x14ac:dyDescent="0.25" r="52" customHeight="1" ht="17.25">
      <c r="A52" s="127" t="s">
        <v>3990</v>
      </c>
      <c r="B52" s="128"/>
      <c r="C52" s="144"/>
      <c r="D52" s="145"/>
      <c r="E52" s="3"/>
      <c r="F52" s="3"/>
      <c r="G52" s="3"/>
      <c r="H52" s="3"/>
      <c r="I52" s="3"/>
      <c r="J52" s="3"/>
      <c r="K52" s="2"/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8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719285714285714" customWidth="1" bestFit="1"/>
    <col min="3" max="3" style="41" width="10.147857142857141" customWidth="1" bestFit="1"/>
    <col min="4" max="4" style="41" width="10.147857142857141" customWidth="1" bestFit="1"/>
    <col min="5" max="5" style="41" width="10.147857142857141" customWidth="1" bestFit="1"/>
    <col min="6" max="6" style="41" width="10.147857142857141" customWidth="1" bestFit="1"/>
    <col min="7" max="7" style="41" width="7.576428571428571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</row>
    <row x14ac:dyDescent="0.25" r="2" customHeight="1" ht="17.25">
      <c r="A2" s="1"/>
      <c r="B2" s="2"/>
      <c r="C2" s="3"/>
      <c r="D2" s="3"/>
      <c r="E2" s="3"/>
      <c r="F2" s="3"/>
      <c r="G2" s="3"/>
    </row>
    <row x14ac:dyDescent="0.25" r="3" customHeight="1" ht="17.25">
      <c r="A3" s="1" t="s">
        <v>3958</v>
      </c>
      <c r="B3" s="2"/>
      <c r="C3" s="3"/>
      <c r="D3" s="3"/>
      <c r="E3" s="3"/>
      <c r="F3" s="3"/>
      <c r="G3" s="3"/>
    </row>
    <row x14ac:dyDescent="0.25" r="4" customHeight="1" ht="17.25">
      <c r="A4" s="6" t="s">
        <v>3967</v>
      </c>
      <c r="B4" s="7"/>
      <c r="C4" s="218"/>
      <c r="D4" s="218"/>
      <c r="E4" s="218"/>
      <c r="F4" s="218"/>
      <c r="G4" s="218"/>
    </row>
    <row x14ac:dyDescent="0.25" r="5" customHeight="1" ht="17.25">
      <c r="A5" s="653"/>
      <c r="B5" s="2"/>
      <c r="C5" s="137">
        <v>6250</v>
      </c>
      <c r="D5" s="137">
        <v>5500</v>
      </c>
      <c r="E5" s="137">
        <v>1500</v>
      </c>
      <c r="F5" s="137">
        <v>6250</v>
      </c>
      <c r="G5" s="137"/>
    </row>
    <row x14ac:dyDescent="0.25" r="6" customHeight="1" ht="17.25">
      <c r="A6" s="231" t="s">
        <v>4</v>
      </c>
      <c r="B6" s="232" t="s">
        <v>5</v>
      </c>
      <c r="C6" s="268" t="s">
        <v>368</v>
      </c>
      <c r="D6" s="268" t="s">
        <v>7</v>
      </c>
      <c r="E6" s="268" t="s">
        <v>9</v>
      </c>
      <c r="F6" s="268" t="s">
        <v>6</v>
      </c>
      <c r="G6" s="268"/>
    </row>
    <row x14ac:dyDescent="0.25" r="7" customHeight="1" ht="17.25">
      <c r="A7" s="24" t="s">
        <v>2049</v>
      </c>
      <c r="B7" s="25" t="s">
        <v>3968</v>
      </c>
      <c r="C7" s="26">
        <v>70</v>
      </c>
      <c r="D7" s="26">
        <v>70</v>
      </c>
      <c r="E7" s="26">
        <v>100</v>
      </c>
      <c r="F7" s="45"/>
      <c r="G7" s="45"/>
    </row>
    <row x14ac:dyDescent="0.25" r="8" customHeight="1" ht="17.25">
      <c r="A8" s="21" t="s">
        <v>3969</v>
      </c>
      <c r="B8" s="22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</row>
    <row x14ac:dyDescent="0.25" r="9" customHeight="1" ht="17.25">
      <c r="A9" s="33">
        <v>45327</v>
      </c>
      <c r="B9" s="34" t="s">
        <v>3970</v>
      </c>
      <c r="C9" s="35"/>
      <c r="D9" s="19">
        <v>130</v>
      </c>
      <c r="E9" s="19">
        <v>100</v>
      </c>
      <c r="F9" s="19">
        <v>130</v>
      </c>
      <c r="G9" s="35"/>
    </row>
    <row x14ac:dyDescent="0.25" r="10" customHeight="1" ht="17.25">
      <c r="A10" s="15">
        <v>45356</v>
      </c>
      <c r="B10" s="16" t="s">
        <v>3971</v>
      </c>
      <c r="C10" s="35"/>
      <c r="D10" s="35"/>
      <c r="E10" s="35"/>
      <c r="F10" s="19">
        <v>46</v>
      </c>
      <c r="G10" s="35"/>
    </row>
    <row x14ac:dyDescent="0.25" r="11" customHeight="1" ht="17.25">
      <c r="A11" s="33">
        <v>45356</v>
      </c>
      <c r="B11" s="34" t="s">
        <v>14</v>
      </c>
      <c r="C11" s="35"/>
      <c r="D11" s="35"/>
      <c r="E11" s="35"/>
      <c r="F11" s="19">
        <v>-32</v>
      </c>
      <c r="G11" s="35"/>
    </row>
    <row x14ac:dyDescent="0.25" r="12" customHeight="1" ht="17.25">
      <c r="A12" s="21" t="s">
        <v>3972</v>
      </c>
      <c r="B12" s="22"/>
      <c r="C12" s="23">
        <f>SUM(C8:C11)</f>
      </c>
      <c r="D12" s="23">
        <f>SUM(D8:D11)</f>
      </c>
      <c r="E12" s="23">
        <f>SUM(E8:E11)</f>
      </c>
      <c r="F12" s="23">
        <f>SUM(F8:F11)</f>
      </c>
      <c r="G12" s="23">
        <f>SUM(G8:G11)</f>
      </c>
    </row>
    <row x14ac:dyDescent="0.25" r="13" customHeight="1" ht="17.25">
      <c r="A13" s="33"/>
      <c r="B13" s="34"/>
      <c r="C13" s="35"/>
      <c r="D13" s="35"/>
      <c r="E13" s="35"/>
      <c r="F13" s="35"/>
      <c r="G13" s="35"/>
    </row>
    <row x14ac:dyDescent="0.25" r="14" customHeight="1" ht="17.25">
      <c r="A14" s="33"/>
      <c r="B14" s="34"/>
      <c r="C14" s="35"/>
      <c r="D14" s="35"/>
      <c r="E14" s="35"/>
      <c r="F14" s="35"/>
      <c r="G14" s="35"/>
    </row>
    <row x14ac:dyDescent="0.25" r="15" customHeight="1" ht="17.25">
      <c r="A15" s="33"/>
      <c r="B15" s="34"/>
      <c r="C15" s="35"/>
      <c r="D15" s="35"/>
      <c r="E15" s="35"/>
      <c r="F15" s="35"/>
      <c r="G15" s="35"/>
    </row>
    <row x14ac:dyDescent="0.25" r="16" customHeight="1" ht="17.25">
      <c r="A16" s="15"/>
      <c r="B16" s="16"/>
      <c r="C16" s="36"/>
      <c r="D16" s="36"/>
      <c r="E16" s="36"/>
      <c r="F16" s="36"/>
      <c r="G16" s="36"/>
    </row>
    <row x14ac:dyDescent="0.25" r="17" customHeight="1" ht="17.25">
      <c r="A17" s="1"/>
      <c r="B17" s="4"/>
      <c r="C17" s="5"/>
      <c r="D17" s="5"/>
      <c r="E17" s="5"/>
      <c r="F17" s="5"/>
      <c r="G17" s="5"/>
    </row>
    <row x14ac:dyDescent="0.25" r="18" customHeight="1" ht="17.25">
      <c r="A18" s="1"/>
      <c r="B18" s="2"/>
      <c r="C18" s="3"/>
      <c r="D18" s="3"/>
      <c r="E18" s="3"/>
      <c r="F18" s="3"/>
      <c r="G18" s="3"/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8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719285714285714" customWidth="1" bestFit="1"/>
    <col min="3" max="3" style="41" width="13.005" customWidth="1" bestFit="1"/>
    <col min="4" max="4" style="41" width="11.005" customWidth="1" bestFit="1"/>
    <col min="5" max="5" style="41" width="13.576428571428572" customWidth="1" bestFit="1"/>
    <col min="6" max="6" style="41" width="10.576428571428572" customWidth="1" bestFit="1"/>
    <col min="7" max="7" style="40" width="13.576428571428572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2"/>
    </row>
    <row x14ac:dyDescent="0.25" r="2" customHeight="1" ht="17.25">
      <c r="A2" s="1"/>
      <c r="B2" s="2"/>
      <c r="C2" s="3"/>
      <c r="D2" s="3"/>
      <c r="E2" s="3"/>
      <c r="F2" s="3"/>
      <c r="G2" s="2"/>
    </row>
    <row x14ac:dyDescent="0.25" r="3" customHeight="1" ht="17.25">
      <c r="A3" s="1" t="s">
        <v>3958</v>
      </c>
      <c r="B3" s="2"/>
      <c r="C3" s="3"/>
      <c r="D3" s="3"/>
      <c r="E3" s="3"/>
      <c r="F3" s="3"/>
      <c r="G3" s="2"/>
    </row>
    <row x14ac:dyDescent="0.25" r="4" customHeight="1" ht="17.25">
      <c r="A4" s="6" t="s">
        <v>3959</v>
      </c>
      <c r="B4" s="7"/>
      <c r="C4" s="218"/>
      <c r="D4" s="218"/>
      <c r="E4" s="218"/>
      <c r="F4" s="218"/>
      <c r="G4" s="218"/>
    </row>
    <row x14ac:dyDescent="0.25" r="5" customHeight="1" ht="17.25">
      <c r="A5" s="653"/>
      <c r="B5" s="2"/>
      <c r="C5" s="137">
        <v>35000</v>
      </c>
      <c r="D5" s="137"/>
      <c r="E5" s="137">
        <v>40000</v>
      </c>
      <c r="F5" s="137"/>
      <c r="G5" s="137"/>
    </row>
    <row x14ac:dyDescent="0.25" r="6" customHeight="1" ht="17.25">
      <c r="A6" s="231" t="s">
        <v>4</v>
      </c>
      <c r="B6" s="232" t="s">
        <v>5</v>
      </c>
      <c r="C6" s="268" t="s">
        <v>3487</v>
      </c>
      <c r="D6" s="268" t="s">
        <v>7</v>
      </c>
      <c r="E6" s="268" t="s">
        <v>1626</v>
      </c>
      <c r="F6" s="268" t="s">
        <v>358</v>
      </c>
      <c r="G6" s="425"/>
    </row>
    <row x14ac:dyDescent="0.25" r="7" customHeight="1" ht="17.25">
      <c r="A7" s="15">
        <v>45388</v>
      </c>
      <c r="B7" s="16" t="s">
        <v>3960</v>
      </c>
      <c r="C7" s="19">
        <v>12</v>
      </c>
      <c r="D7" s="35"/>
      <c r="E7" s="20"/>
      <c r="F7" s="20"/>
      <c r="G7" s="55"/>
    </row>
    <row x14ac:dyDescent="0.25" r="8" customHeight="1" ht="17.25">
      <c r="A8" s="33">
        <v>45571</v>
      </c>
      <c r="B8" s="16" t="s">
        <v>3961</v>
      </c>
      <c r="C8" s="20"/>
      <c r="D8" s="19">
        <v>250</v>
      </c>
      <c r="E8" s="20"/>
      <c r="F8" s="20"/>
      <c r="G8" s="55"/>
    </row>
    <row x14ac:dyDescent="0.25" r="9" customHeight="1" ht="17.25">
      <c r="A9" s="33">
        <v>45602</v>
      </c>
      <c r="B9" s="34" t="s">
        <v>3962</v>
      </c>
      <c r="C9" s="35"/>
      <c r="D9" s="35"/>
      <c r="E9" s="19">
        <v>12</v>
      </c>
      <c r="F9" s="19">
        <v>250</v>
      </c>
      <c r="G9" s="34"/>
    </row>
    <row x14ac:dyDescent="0.25" r="10" customHeight="1" ht="17.25">
      <c r="A10" s="33">
        <v>45602</v>
      </c>
      <c r="B10" s="34" t="s">
        <v>2153</v>
      </c>
      <c r="C10" s="19">
        <v>-12</v>
      </c>
      <c r="D10" s="35"/>
      <c r="E10" s="35"/>
      <c r="F10" s="35"/>
      <c r="G10" s="34"/>
    </row>
    <row x14ac:dyDescent="0.25" r="11" customHeight="1" ht="17.25">
      <c r="A11" s="33" t="s">
        <v>2352</v>
      </c>
      <c r="B11" s="34" t="s">
        <v>3963</v>
      </c>
      <c r="C11" s="35"/>
      <c r="D11" s="35"/>
      <c r="E11" s="35"/>
      <c r="F11" s="19">
        <v>100</v>
      </c>
      <c r="G11" s="34"/>
    </row>
    <row x14ac:dyDescent="0.25" r="12" customHeight="1" ht="17.25">
      <c r="A12" s="33"/>
      <c r="B12" s="34"/>
      <c r="C12" s="35"/>
      <c r="D12" s="35"/>
      <c r="E12" s="35"/>
      <c r="F12" s="35"/>
      <c r="G12" s="34"/>
    </row>
    <row x14ac:dyDescent="0.25" r="13" customHeight="1" ht="17.25">
      <c r="A13" s="33"/>
      <c r="B13" s="34"/>
      <c r="C13" s="35"/>
      <c r="D13" s="35"/>
      <c r="E13" s="35"/>
      <c r="F13" s="35"/>
      <c r="G13" s="34"/>
    </row>
    <row x14ac:dyDescent="0.25" r="14" customHeight="1" ht="17.25">
      <c r="A14" s="15"/>
      <c r="B14" s="16"/>
      <c r="C14" s="36"/>
      <c r="D14" s="36"/>
      <c r="E14" s="36"/>
      <c r="F14" s="36"/>
      <c r="G14" s="16"/>
    </row>
    <row x14ac:dyDescent="0.25" r="15" customHeight="1" ht="17.25">
      <c r="A15" s="1"/>
      <c r="B15" s="4"/>
      <c r="C15" s="5"/>
      <c r="D15" s="5"/>
      <c r="E15" s="5"/>
      <c r="F15" s="5"/>
      <c r="G15" s="4"/>
    </row>
    <row x14ac:dyDescent="0.25" r="16" customHeight="1" ht="17.25">
      <c r="A16" s="1" t="s">
        <v>3964</v>
      </c>
      <c r="B16" s="2"/>
      <c r="C16" s="3"/>
      <c r="D16" s="3"/>
      <c r="E16" s="3"/>
      <c r="F16" s="3"/>
      <c r="G16" s="2"/>
    </row>
    <row x14ac:dyDescent="0.25" r="17" customHeight="1" ht="17.25">
      <c r="A17" s="38" t="s">
        <v>3965</v>
      </c>
      <c r="B17" s="2"/>
      <c r="C17" s="3"/>
      <c r="D17" s="3"/>
      <c r="E17" s="3"/>
      <c r="F17" s="3"/>
      <c r="G17" s="2"/>
    </row>
    <row x14ac:dyDescent="0.25" r="18" customHeight="1" ht="17.25">
      <c r="A18" s="38" t="s">
        <v>3966</v>
      </c>
      <c r="B18" s="2"/>
      <c r="C18" s="3"/>
      <c r="D18" s="3"/>
      <c r="E18" s="3"/>
      <c r="F18" s="3"/>
      <c r="G18" s="2"/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/>
  </sheetViews>
  <sheetFormatPr defaultRowHeight="15" x14ac:dyDescent="0.25"/>
  <cols>
    <col min="1" max="1" style="115" width="13.576428571428572" customWidth="1" bestFit="1"/>
    <col min="2" max="2" style="40" width="22.576428571428572" customWidth="1" bestFit="1"/>
    <col min="3" max="3" style="41" width="9.005" customWidth="1" bestFit="1"/>
    <col min="4" max="4" style="41" width="10.576428571428572" customWidth="1" bestFit="1"/>
    <col min="5" max="5" style="41" width="9.290714285714287" customWidth="1" bestFit="1"/>
    <col min="6" max="6" style="41" width="8.719285714285713" customWidth="1" bestFit="1"/>
    <col min="7" max="7" style="41" width="10.719285714285713" customWidth="1" bestFit="1"/>
    <col min="8" max="8" style="41" width="9.147857142857141" customWidth="1" bestFit="1"/>
    <col min="9" max="9" style="41" width="10.290714285714287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</row>
    <row x14ac:dyDescent="0.25" r="3" customHeight="1" ht="17.25">
      <c r="A3" s="1" t="s">
        <v>3950</v>
      </c>
      <c r="B3" s="4"/>
      <c r="C3" s="5"/>
      <c r="D3" s="5"/>
      <c r="E3" s="5"/>
      <c r="F3" s="5"/>
      <c r="G3" s="5"/>
      <c r="H3" s="5"/>
      <c r="I3" s="5"/>
    </row>
    <row x14ac:dyDescent="0.25" r="4" customHeight="1" ht="17.25">
      <c r="A4" s="1" t="s">
        <v>3951</v>
      </c>
      <c r="B4" s="4"/>
      <c r="C4" s="5"/>
      <c r="D4" s="5"/>
      <c r="E4" s="5"/>
      <c r="F4" s="5"/>
      <c r="G4" s="5"/>
      <c r="H4" s="5"/>
      <c r="I4" s="5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</row>
    <row x14ac:dyDescent="0.25" r="6" customHeight="1" ht="17.25">
      <c r="A6" s="231" t="s">
        <v>4</v>
      </c>
      <c r="B6" s="232" t="s">
        <v>5</v>
      </c>
      <c r="C6" s="267" t="s">
        <v>3952</v>
      </c>
      <c r="D6" s="267" t="s">
        <v>7</v>
      </c>
      <c r="E6" s="267" t="s">
        <v>75</v>
      </c>
      <c r="F6" s="267" t="s">
        <v>76</v>
      </c>
      <c r="G6" s="267" t="s">
        <v>9</v>
      </c>
      <c r="H6" s="267" t="s">
        <v>369</v>
      </c>
      <c r="I6" s="234" t="s">
        <v>10</v>
      </c>
    </row>
    <row x14ac:dyDescent="0.25" r="7" customHeight="1" ht="17.25">
      <c r="A7" s="24">
        <v>45117</v>
      </c>
      <c r="B7" s="25" t="s">
        <v>3953</v>
      </c>
      <c r="C7" s="26">
        <v>6</v>
      </c>
      <c r="D7" s="26">
        <v>6</v>
      </c>
      <c r="E7" s="26">
        <v>2</v>
      </c>
      <c r="F7" s="26">
        <v>2</v>
      </c>
      <c r="G7" s="26">
        <v>12</v>
      </c>
      <c r="H7" s="26">
        <v>4</v>
      </c>
      <c r="I7" s="26">
        <v>3</v>
      </c>
    </row>
    <row x14ac:dyDescent="0.25" r="8" customHeight="1" ht="17.25">
      <c r="A8" s="21" t="s">
        <v>3954</v>
      </c>
      <c r="B8" s="47"/>
      <c r="C8" s="23">
        <f>SUM(C7:C7)</f>
      </c>
      <c r="D8" s="23">
        <f>SUM(D7:D7)</f>
      </c>
      <c r="E8" s="23">
        <f>SUM(E7:E7)</f>
      </c>
      <c r="F8" s="23">
        <f>SUM(F7:F7)</f>
      </c>
      <c r="G8" s="23">
        <f>SUM(G7:G7)</f>
      </c>
      <c r="H8" s="23">
        <f>SUM(H7:H7)</f>
      </c>
      <c r="I8" s="175">
        <f>SUM(I7:I7)</f>
      </c>
    </row>
    <row x14ac:dyDescent="0.25" r="9" customHeight="1" ht="17.25">
      <c r="A9" s="54"/>
      <c r="B9" s="55"/>
      <c r="C9" s="20"/>
      <c r="D9" s="20"/>
      <c r="E9" s="20"/>
      <c r="F9" s="20"/>
      <c r="G9" s="20"/>
      <c r="H9" s="20"/>
      <c r="I9" s="20"/>
    </row>
    <row x14ac:dyDescent="0.25" r="10" customHeight="1" ht="17.25">
      <c r="A10" s="21" t="s">
        <v>3955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</row>
    <row x14ac:dyDescent="0.25" r="11" customHeight="1" ht="17.25">
      <c r="A11" s="123"/>
      <c r="B11" s="124"/>
      <c r="C11" s="18"/>
      <c r="D11" s="18"/>
      <c r="E11" s="18"/>
      <c r="F11" s="18"/>
      <c r="G11" s="18"/>
      <c r="H11" s="18"/>
      <c r="I11" s="18"/>
    </row>
    <row x14ac:dyDescent="0.25" r="12" customHeight="1" ht="17.25">
      <c r="A12" s="21" t="s">
        <v>3956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</row>
    <row x14ac:dyDescent="0.25" r="13" customHeight="1" ht="17.25">
      <c r="A13" s="123">
        <v>45445</v>
      </c>
      <c r="B13" s="124" t="s">
        <v>2153</v>
      </c>
      <c r="C13" s="103">
        <v>-6</v>
      </c>
      <c r="D13" s="103">
        <v>-6</v>
      </c>
      <c r="E13" s="103">
        <v>-2</v>
      </c>
      <c r="F13" s="103">
        <v>-2</v>
      </c>
      <c r="G13" s="103">
        <v>-8</v>
      </c>
      <c r="H13" s="18"/>
      <c r="I13" s="103">
        <v>-3</v>
      </c>
    </row>
    <row x14ac:dyDescent="0.25" r="14" customHeight="1" ht="17.25">
      <c r="A14" s="21" t="s">
        <v>3957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</row>
    <row x14ac:dyDescent="0.25" r="15" customHeight="1" ht="17.25">
      <c r="A15" s="123"/>
      <c r="B15" s="124"/>
      <c r="C15" s="18"/>
      <c r="D15" s="18"/>
      <c r="E15" s="18"/>
      <c r="F15" s="18"/>
      <c r="G15" s="18"/>
      <c r="H15" s="18"/>
      <c r="I15" s="18"/>
    </row>
    <row x14ac:dyDescent="0.25" r="16" customHeight="1" ht="17.25">
      <c r="A16" s="123"/>
      <c r="B16" s="124"/>
      <c r="C16" s="18"/>
      <c r="D16" s="18"/>
      <c r="E16" s="18"/>
      <c r="F16" s="18"/>
      <c r="G16" s="18"/>
      <c r="H16" s="18"/>
      <c r="I16" s="18"/>
    </row>
    <row x14ac:dyDescent="0.25" r="17" customHeight="1" ht="17.25">
      <c r="A17" s="37"/>
      <c r="B17" s="2"/>
      <c r="C17" s="3"/>
      <c r="D17" s="3"/>
      <c r="E17" s="3"/>
      <c r="F17" s="3"/>
      <c r="G17" s="3"/>
      <c r="H17" s="3"/>
      <c r="I17" s="3"/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3"/>
  <sheetViews>
    <sheetView workbookViewId="0"/>
  </sheetViews>
  <sheetFormatPr defaultRowHeight="15" x14ac:dyDescent="0.25"/>
  <cols>
    <col min="1" max="1" style="39" width="13.576428571428572" customWidth="1" bestFit="1"/>
    <col min="2" max="2" style="40" width="22.576428571428572" customWidth="1" bestFit="1"/>
    <col min="3" max="3" style="41" width="11.719285714285713" customWidth="1" bestFit="1"/>
    <col min="4" max="4" style="41" width="14.005" customWidth="1" bestFit="1"/>
    <col min="5" max="5" style="41" width="12.576428571428572" customWidth="1" bestFit="1"/>
    <col min="6" max="6" style="41" width="11.576428571428572" customWidth="1" bestFit="1"/>
    <col min="7" max="7" style="41" width="11.290714285714287" customWidth="1" bestFit="1"/>
    <col min="8" max="8" style="41" width="12.719285714285713" customWidth="1" bestFit="1"/>
    <col min="9" max="9" style="41" width="11.290714285714287" customWidth="1" bestFit="1"/>
    <col min="10" max="10" style="40" width="11.147857142857141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2"/>
    </row>
    <row x14ac:dyDescent="0.25" r="3" customHeight="1" ht="17.25">
      <c r="A3" s="1" t="s">
        <v>3935</v>
      </c>
      <c r="B3" s="2"/>
      <c r="C3" s="3"/>
      <c r="D3" s="3"/>
      <c r="E3" s="3"/>
      <c r="F3" s="3"/>
      <c r="G3" s="3"/>
      <c r="H3" s="3"/>
      <c r="I3" s="3"/>
      <c r="J3" s="2"/>
    </row>
    <row x14ac:dyDescent="0.25" r="4" customHeight="1" ht="17.25">
      <c r="A4" s="1" t="s">
        <v>3936</v>
      </c>
      <c r="B4" s="4"/>
      <c r="C4" s="5"/>
      <c r="D4" s="5"/>
      <c r="E4" s="5"/>
      <c r="F4" s="5"/>
      <c r="G4" s="5"/>
      <c r="H4" s="5"/>
      <c r="I4" s="5"/>
      <c r="J4" s="4"/>
    </row>
    <row x14ac:dyDescent="0.25" r="5" customHeight="1" ht="17.25">
      <c r="A5" s="37"/>
      <c r="B5" s="2"/>
      <c r="C5" s="3"/>
      <c r="D5" s="3"/>
      <c r="E5" s="3"/>
      <c r="F5" s="3"/>
      <c r="G5" s="3"/>
      <c r="H5" s="3"/>
      <c r="I5" s="3"/>
      <c r="J5" s="2"/>
    </row>
    <row x14ac:dyDescent="0.25" r="6" customHeight="1" ht="17.25">
      <c r="A6" s="231" t="s">
        <v>4</v>
      </c>
      <c r="B6" s="232" t="s">
        <v>5</v>
      </c>
      <c r="C6" s="267" t="s">
        <v>1658</v>
      </c>
      <c r="D6" s="267" t="s">
        <v>192</v>
      </c>
      <c r="E6" s="267" t="s">
        <v>1726</v>
      </c>
      <c r="F6" s="267" t="s">
        <v>136</v>
      </c>
      <c r="G6" s="267" t="s">
        <v>31</v>
      </c>
      <c r="H6" s="267" t="s">
        <v>33</v>
      </c>
      <c r="I6" s="267"/>
      <c r="J6" s="2"/>
    </row>
    <row x14ac:dyDescent="0.25" r="7" customHeight="1" ht="17.25">
      <c r="A7" s="15" t="s">
        <v>2511</v>
      </c>
      <c r="B7" s="16" t="s">
        <v>3937</v>
      </c>
      <c r="C7" s="17">
        <v>200</v>
      </c>
      <c r="D7" s="17">
        <v>60</v>
      </c>
      <c r="E7" s="17">
        <v>1152</v>
      </c>
      <c r="F7" s="17">
        <v>96</v>
      </c>
      <c r="G7" s="17">
        <v>30</v>
      </c>
      <c r="H7" s="17">
        <v>90</v>
      </c>
      <c r="I7" s="18"/>
      <c r="J7" s="547" t="s">
        <v>1895</v>
      </c>
    </row>
    <row x14ac:dyDescent="0.25" r="8" customHeight="1" ht="17.25">
      <c r="A8" s="15" t="s">
        <v>2960</v>
      </c>
      <c r="B8" s="16" t="s">
        <v>3938</v>
      </c>
      <c r="C8" s="17">
        <v>20</v>
      </c>
      <c r="D8" s="17">
        <v>20</v>
      </c>
      <c r="E8" s="18"/>
      <c r="F8" s="17">
        <v>100</v>
      </c>
      <c r="G8" s="18"/>
      <c r="H8" s="18"/>
      <c r="I8" s="18"/>
      <c r="J8" s="547" t="s">
        <v>3939</v>
      </c>
    </row>
    <row x14ac:dyDescent="0.25" r="9" customHeight="1" ht="17.25">
      <c r="A9" s="15" t="s">
        <v>2960</v>
      </c>
      <c r="B9" s="16" t="s">
        <v>3940</v>
      </c>
      <c r="C9" s="36"/>
      <c r="D9" s="36"/>
      <c r="E9" s="36"/>
      <c r="F9" s="17">
        <v>145</v>
      </c>
      <c r="G9" s="36"/>
      <c r="H9" s="36"/>
      <c r="I9" s="36"/>
      <c r="J9" s="547" t="s">
        <v>3939</v>
      </c>
    </row>
    <row x14ac:dyDescent="0.25" r="10" customHeight="1" ht="17.25">
      <c r="A10" s="15" t="s">
        <v>2960</v>
      </c>
      <c r="B10" s="16" t="s">
        <v>14</v>
      </c>
      <c r="C10" s="36"/>
      <c r="D10" s="36"/>
      <c r="E10" s="17">
        <v>-245</v>
      </c>
      <c r="F10" s="36"/>
      <c r="G10" s="36"/>
      <c r="H10" s="36"/>
      <c r="I10" s="36"/>
      <c r="J10" s="547" t="s">
        <v>3939</v>
      </c>
    </row>
    <row x14ac:dyDescent="0.25" r="11" customHeight="1" ht="17.25">
      <c r="A11" s="15" t="s">
        <v>3941</v>
      </c>
      <c r="B11" s="16" t="s">
        <v>3942</v>
      </c>
      <c r="C11" s="17">
        <v>3</v>
      </c>
      <c r="D11" s="17">
        <v>60</v>
      </c>
      <c r="E11" s="18"/>
      <c r="F11" s="18"/>
      <c r="G11" s="18"/>
      <c r="H11" s="18"/>
      <c r="I11" s="18"/>
      <c r="J11" s="2"/>
    </row>
    <row x14ac:dyDescent="0.25" r="12" customHeight="1" ht="17.25">
      <c r="A12" s="15" t="s">
        <v>1978</v>
      </c>
      <c r="B12" s="16" t="s">
        <v>14</v>
      </c>
      <c r="C12" s="18"/>
      <c r="D12" s="17">
        <v>-138</v>
      </c>
      <c r="E12" s="17">
        <v>-907</v>
      </c>
      <c r="F12" s="17">
        <v>-341</v>
      </c>
      <c r="G12" s="18"/>
      <c r="H12" s="17">
        <v>-90</v>
      </c>
      <c r="I12" s="18"/>
      <c r="J12" s="547" t="s">
        <v>3943</v>
      </c>
    </row>
    <row x14ac:dyDescent="0.25" r="13" customHeight="1" ht="17.25">
      <c r="A13" s="15">
        <v>44967</v>
      </c>
      <c r="B13" s="16" t="s">
        <v>14</v>
      </c>
      <c r="C13" s="17">
        <v>-223</v>
      </c>
      <c r="D13" s="36"/>
      <c r="E13" s="36"/>
      <c r="F13" s="36"/>
      <c r="G13" s="17">
        <v>-20</v>
      </c>
      <c r="H13" s="36"/>
      <c r="I13" s="36"/>
      <c r="J13" s="2"/>
    </row>
    <row x14ac:dyDescent="0.25" r="14" customHeight="1" ht="17.25">
      <c r="A14" s="650"/>
      <c r="B14" s="228" t="s">
        <v>17</v>
      </c>
      <c r="C14" s="229"/>
      <c r="D14" s="230">
        <v>-2</v>
      </c>
      <c r="E14" s="229"/>
      <c r="F14" s="229"/>
      <c r="G14" s="229"/>
      <c r="H14" s="229"/>
      <c r="I14" s="651"/>
      <c r="J14" s="652" t="s">
        <v>469</v>
      </c>
    </row>
    <row x14ac:dyDescent="0.25" r="15" customHeight="1" ht="17.25">
      <c r="A15" s="62" t="s">
        <v>3944</v>
      </c>
      <c r="B15" s="63"/>
      <c r="C15" s="187">
        <f>SUM(C7:C14)</f>
      </c>
      <c r="D15" s="187">
        <f>SUM(D7:D14)</f>
      </c>
      <c r="E15" s="187">
        <f>SUM(E7:E14)</f>
      </c>
      <c r="F15" s="187">
        <f>SUM(F7:F14)</f>
      </c>
      <c r="G15" s="187">
        <f>SUM(G7:G14)</f>
      </c>
      <c r="H15" s="187">
        <f>SUM(H7:H14)</f>
      </c>
      <c r="I15" s="187">
        <f>SUM(I7:I14)</f>
      </c>
      <c r="J15" s="2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2"/>
    </row>
    <row x14ac:dyDescent="0.25" r="18" customHeight="1" ht="17.25">
      <c r="A18" s="37"/>
      <c r="B18" s="2"/>
      <c r="C18" s="3"/>
      <c r="D18" s="3"/>
      <c r="E18" s="3"/>
      <c r="F18" s="3"/>
      <c r="G18" s="3"/>
      <c r="H18" s="3"/>
      <c r="I18" s="3"/>
      <c r="J18" s="2"/>
    </row>
    <row x14ac:dyDescent="0.25" r="19" customHeight="1" ht="17.25">
      <c r="A19" s="462" t="s">
        <v>3945</v>
      </c>
      <c r="B19" s="2"/>
      <c r="C19" s="3"/>
      <c r="D19" s="3"/>
      <c r="E19" s="457" t="s">
        <v>3946</v>
      </c>
      <c r="F19" s="457"/>
      <c r="G19" s="457"/>
      <c r="H19" s="457"/>
      <c r="I19" s="457"/>
      <c r="J19" s="2"/>
    </row>
    <row x14ac:dyDescent="0.25" r="20" customHeight="1" ht="17.25">
      <c r="A20" s="462" t="s">
        <v>3947</v>
      </c>
      <c r="B20" s="2"/>
      <c r="C20" s="3"/>
      <c r="D20" s="3"/>
      <c r="E20" s="3"/>
      <c r="F20" s="3"/>
      <c r="G20" s="3"/>
      <c r="H20" s="3"/>
      <c r="I20" s="3"/>
      <c r="J20" s="2"/>
    </row>
    <row x14ac:dyDescent="0.25" r="21" customHeight="1" ht="17.25">
      <c r="A21" s="37"/>
      <c r="B21" s="2"/>
      <c r="C21" s="3"/>
      <c r="D21" s="3"/>
      <c r="E21" s="3"/>
      <c r="F21" s="3"/>
      <c r="G21" s="3"/>
      <c r="H21" s="3"/>
      <c r="I21" s="3"/>
      <c r="J21" s="2"/>
    </row>
    <row x14ac:dyDescent="0.25" r="22" customHeight="1" ht="17.25">
      <c r="A22" s="462" t="s">
        <v>3948</v>
      </c>
      <c r="B22" s="2"/>
      <c r="C22" s="3"/>
      <c r="D22" s="3"/>
      <c r="E22" s="3"/>
      <c r="F22" s="3"/>
      <c r="G22" s="3"/>
      <c r="H22" s="3"/>
      <c r="I22" s="3"/>
      <c r="J22" s="2"/>
    </row>
    <row x14ac:dyDescent="0.25" r="23" customHeight="1" ht="17.25">
      <c r="A23" s="462" t="s">
        <v>3949</v>
      </c>
      <c r="B23" s="2"/>
      <c r="C23" s="3"/>
      <c r="D23" s="3"/>
      <c r="E23" s="3"/>
      <c r="F23" s="3"/>
      <c r="G23" s="3"/>
      <c r="H23" s="3"/>
      <c r="I23" s="3"/>
      <c r="J23" s="2"/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5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22.576428571428572" customWidth="1" bestFit="1"/>
    <col min="3" max="3" style="41" width="11.719285714285713" customWidth="1" bestFit="1"/>
    <col min="4" max="4" style="41" width="17.719285714285714" customWidth="1" bestFit="1"/>
    <col min="5" max="5" style="41" width="9.719285714285713" customWidth="1" bestFit="1"/>
    <col min="6" max="6" style="41" width="9.719285714285713" customWidth="1" bestFit="1"/>
    <col min="7" max="7" style="41" width="11.290714285714287" customWidth="1" bestFit="1"/>
    <col min="8" max="8" style="41" width="12.719285714285713" customWidth="1" bestFit="1"/>
    <col min="9" max="9" style="41" width="12.147857142857141" customWidth="1" bestFit="1"/>
    <col min="10" max="10" style="41" width="14.147857142857141" customWidth="1" bestFit="1"/>
    <col min="11" max="11" style="41" width="11.290714285714287" customWidth="1" bestFit="1"/>
    <col min="12" max="12" style="41" width="11.290714285714287" customWidth="1" bestFit="1"/>
    <col min="13" max="13" style="41" width="11.290714285714287" customWidth="1" bestFit="1"/>
    <col min="14" max="14" style="41" width="11.290714285714287" customWidth="1" bestFit="1"/>
    <col min="15" max="15" style="41" width="15.71928571428571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</row>
    <row x14ac:dyDescent="0.25" r="3" customHeight="1" ht="17.25">
      <c r="A3" s="1" t="s">
        <v>3896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3897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2"/>
    </row>
    <row x14ac:dyDescent="0.25" r="5" customHeight="1" ht="17.25">
      <c r="A5" s="37"/>
      <c r="B5" s="83"/>
      <c r="C5" s="11">
        <v>36000</v>
      </c>
      <c r="D5" s="11">
        <v>24000</v>
      </c>
      <c r="E5" s="11">
        <v>25000</v>
      </c>
      <c r="F5" s="11">
        <v>15000</v>
      </c>
      <c r="G5" s="11">
        <v>7000</v>
      </c>
      <c r="H5" s="11">
        <v>6800</v>
      </c>
      <c r="I5" s="11">
        <v>7500</v>
      </c>
      <c r="J5" s="11">
        <v>10200</v>
      </c>
      <c r="K5" s="11">
        <v>11500</v>
      </c>
      <c r="L5" s="11">
        <v>7000</v>
      </c>
      <c r="M5" s="11">
        <v>7000</v>
      </c>
      <c r="N5" s="3"/>
      <c r="O5" s="3"/>
      <c r="P5" s="2"/>
    </row>
    <row x14ac:dyDescent="0.25" r="6" customHeight="1" ht="17.25">
      <c r="A6" s="231" t="s">
        <v>4</v>
      </c>
      <c r="B6" s="232" t="s">
        <v>5</v>
      </c>
      <c r="C6" s="267" t="s">
        <v>845</v>
      </c>
      <c r="D6" s="267" t="s">
        <v>2915</v>
      </c>
      <c r="E6" s="267" t="s">
        <v>10</v>
      </c>
      <c r="F6" s="267" t="s">
        <v>32</v>
      </c>
      <c r="G6" s="267" t="s">
        <v>598</v>
      </c>
      <c r="H6" s="267" t="s">
        <v>126</v>
      </c>
      <c r="I6" s="267" t="s">
        <v>230</v>
      </c>
      <c r="J6" s="267" t="s">
        <v>1725</v>
      </c>
      <c r="K6" s="267" t="s">
        <v>1658</v>
      </c>
      <c r="L6" s="267" t="s">
        <v>1084</v>
      </c>
      <c r="M6" s="267" t="s">
        <v>1085</v>
      </c>
      <c r="N6" s="267" t="s">
        <v>358</v>
      </c>
      <c r="O6" s="3"/>
      <c r="P6" s="2"/>
    </row>
    <row x14ac:dyDescent="0.25" r="7" customHeight="1" ht="17.25">
      <c r="A7" s="117" t="s">
        <v>3349</v>
      </c>
      <c r="B7" s="25" t="s">
        <v>3898</v>
      </c>
      <c r="C7" s="138">
        <v>52</v>
      </c>
      <c r="D7" s="514"/>
      <c r="E7" s="514"/>
      <c r="F7" s="514"/>
      <c r="G7" s="514"/>
      <c r="H7" s="514"/>
      <c r="I7" s="514"/>
      <c r="J7" s="514"/>
      <c r="K7" s="46"/>
      <c r="L7" s="46"/>
      <c r="M7" s="46"/>
      <c r="N7" s="46"/>
      <c r="O7" s="3"/>
      <c r="P7" s="2"/>
    </row>
    <row x14ac:dyDescent="0.25" r="8" customHeight="1" ht="17.25">
      <c r="A8" s="620" t="s">
        <v>3899</v>
      </c>
      <c r="B8" s="534"/>
      <c r="C8" s="23">
        <f>SUM(C7)</f>
      </c>
      <c r="D8" s="640"/>
      <c r="E8" s="640"/>
      <c r="F8" s="640"/>
      <c r="G8" s="640"/>
      <c r="H8" s="640"/>
      <c r="I8" s="640"/>
      <c r="J8" s="640"/>
      <c r="K8" s="119"/>
      <c r="L8" s="119"/>
      <c r="M8" s="119"/>
      <c r="N8" s="119"/>
      <c r="O8" s="3"/>
      <c r="P8" s="2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"/>
      <c r="P9" s="2"/>
    </row>
    <row x14ac:dyDescent="0.25" r="10" customHeight="1" ht="17.25">
      <c r="A10" s="620" t="s">
        <v>3900</v>
      </c>
      <c r="B10" s="534"/>
      <c r="C10" s="23">
        <f>SUM(C8:C9)</f>
      </c>
      <c r="D10" s="640"/>
      <c r="E10" s="640"/>
      <c r="F10" s="640"/>
      <c r="G10" s="640"/>
      <c r="H10" s="640"/>
      <c r="I10" s="640"/>
      <c r="J10" s="640"/>
      <c r="K10" s="119"/>
      <c r="L10" s="119"/>
      <c r="M10" s="119"/>
      <c r="N10" s="119"/>
      <c r="O10" s="3"/>
      <c r="P10" s="2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"/>
      <c r="P11" s="2"/>
    </row>
    <row x14ac:dyDescent="0.25" r="12" customHeight="1" ht="17.25">
      <c r="A12" s="620" t="s">
        <v>3901</v>
      </c>
      <c r="B12" s="534"/>
      <c r="C12" s="23">
        <f>SUM(C10:C11)</f>
      </c>
      <c r="D12" s="640"/>
      <c r="E12" s="640"/>
      <c r="F12" s="640"/>
      <c r="G12" s="640"/>
      <c r="H12" s="640"/>
      <c r="I12" s="640"/>
      <c r="J12" s="640"/>
      <c r="K12" s="119"/>
      <c r="L12" s="119"/>
      <c r="M12" s="119"/>
      <c r="N12" s="119"/>
      <c r="O12" s="3"/>
      <c r="P12" s="2"/>
    </row>
    <row x14ac:dyDescent="0.25" r="13" customHeight="1" ht="17.25">
      <c r="A13" s="15" t="s">
        <v>3302</v>
      </c>
      <c r="B13" s="16" t="s">
        <v>3902</v>
      </c>
      <c r="C13" s="17">
        <v>11</v>
      </c>
      <c r="D13" s="17">
        <v>150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"/>
      <c r="P13" s="2"/>
    </row>
    <row x14ac:dyDescent="0.25" r="14" customHeight="1" ht="17.25">
      <c r="A14" s="620" t="s">
        <v>3903</v>
      </c>
      <c r="B14" s="534"/>
      <c r="C14" s="23">
        <f>SUM(C12:C13)</f>
      </c>
      <c r="D14" s="23">
        <f>SUM(D12:D13)</f>
      </c>
      <c r="E14" s="352"/>
      <c r="F14" s="352"/>
      <c r="G14" s="352"/>
      <c r="H14" s="352"/>
      <c r="I14" s="352"/>
      <c r="J14" s="352"/>
      <c r="K14" s="119"/>
      <c r="L14" s="119"/>
      <c r="M14" s="119"/>
      <c r="N14" s="119"/>
      <c r="O14" s="3"/>
      <c r="P14" s="2"/>
    </row>
    <row x14ac:dyDescent="0.25" r="15" customHeight="1" ht="17.25">
      <c r="A15" s="15">
        <v>45024</v>
      </c>
      <c r="B15" s="16" t="s">
        <v>3904</v>
      </c>
      <c r="C15" s="36"/>
      <c r="D15" s="36"/>
      <c r="E15" s="36"/>
      <c r="F15" s="17">
        <v>100</v>
      </c>
      <c r="G15" s="36"/>
      <c r="H15" s="36"/>
      <c r="I15" s="36"/>
      <c r="J15" s="36"/>
      <c r="K15" s="36"/>
      <c r="L15" s="36"/>
      <c r="M15" s="36"/>
      <c r="N15" s="36"/>
      <c r="O15" s="3"/>
      <c r="P15" s="2"/>
    </row>
    <row x14ac:dyDescent="0.25" r="16" customHeight="1" ht="17.25">
      <c r="A16" s="15" t="s">
        <v>3905</v>
      </c>
      <c r="B16" s="16" t="s">
        <v>3906</v>
      </c>
      <c r="C16" s="18"/>
      <c r="D16" s="18"/>
      <c r="E16" s="17">
        <v>300</v>
      </c>
      <c r="F16" s="17">
        <v>64</v>
      </c>
      <c r="G16" s="17">
        <v>192</v>
      </c>
      <c r="H16" s="17">
        <v>200</v>
      </c>
      <c r="I16" s="17">
        <v>200</v>
      </c>
      <c r="J16" s="17">
        <v>170</v>
      </c>
      <c r="K16" s="17">
        <v>50</v>
      </c>
      <c r="L16" s="36"/>
      <c r="M16" s="36"/>
      <c r="N16" s="36"/>
      <c r="O16" s="3"/>
      <c r="P16" s="2"/>
    </row>
    <row x14ac:dyDescent="0.25" r="17" customHeight="1" ht="17.25">
      <c r="A17" s="15" t="s">
        <v>3905</v>
      </c>
      <c r="B17" s="16" t="s">
        <v>3907</v>
      </c>
      <c r="C17" s="36"/>
      <c r="D17" s="36"/>
      <c r="E17" s="17">
        <v>160</v>
      </c>
      <c r="F17" s="36"/>
      <c r="G17" s="36"/>
      <c r="H17" s="36"/>
      <c r="I17" s="36"/>
      <c r="J17" s="36"/>
      <c r="K17" s="36"/>
      <c r="L17" s="36"/>
      <c r="M17" s="36"/>
      <c r="N17" s="36"/>
      <c r="O17" s="3"/>
      <c r="P17" s="2"/>
    </row>
    <row x14ac:dyDescent="0.25" r="18" customHeight="1" ht="17.25">
      <c r="A18" s="15" t="s">
        <v>2479</v>
      </c>
      <c r="B18" s="16" t="s">
        <v>3908</v>
      </c>
      <c r="C18" s="36"/>
      <c r="D18" s="36"/>
      <c r="E18" s="17">
        <v>165</v>
      </c>
      <c r="F18" s="36"/>
      <c r="G18" s="36"/>
      <c r="H18" s="36"/>
      <c r="I18" s="36"/>
      <c r="J18" s="36"/>
      <c r="K18" s="36"/>
      <c r="L18" s="36"/>
      <c r="M18" s="36"/>
      <c r="N18" s="36"/>
      <c r="O18" s="3"/>
      <c r="P18" s="2"/>
    </row>
    <row x14ac:dyDescent="0.25" r="19" customHeight="1" ht="17.25">
      <c r="A19" s="15" t="s">
        <v>2479</v>
      </c>
      <c r="B19" s="16" t="s">
        <v>3909</v>
      </c>
      <c r="C19" s="17">
        <v>50</v>
      </c>
      <c r="D19" s="36"/>
      <c r="E19" s="36"/>
      <c r="F19" s="36"/>
      <c r="G19" s="36"/>
      <c r="H19" s="17">
        <v>200</v>
      </c>
      <c r="I19" s="17">
        <v>500</v>
      </c>
      <c r="J19" s="17">
        <v>200</v>
      </c>
      <c r="K19" s="36"/>
      <c r="L19" s="36"/>
      <c r="M19" s="36"/>
      <c r="N19" s="36"/>
      <c r="O19" s="3"/>
      <c r="P19" s="2"/>
    </row>
    <row x14ac:dyDescent="0.25" r="20" customHeight="1" ht="17.25">
      <c r="A20" s="15" t="s">
        <v>2481</v>
      </c>
      <c r="B20" s="16" t="s">
        <v>3910</v>
      </c>
      <c r="C20" s="36"/>
      <c r="D20" s="36"/>
      <c r="E20" s="36"/>
      <c r="F20" s="36"/>
      <c r="G20" s="36"/>
      <c r="H20" s="17">
        <v>200</v>
      </c>
      <c r="I20" s="17">
        <v>452</v>
      </c>
      <c r="J20" s="17">
        <v>350</v>
      </c>
      <c r="K20" s="36"/>
      <c r="L20" s="36"/>
      <c r="M20" s="36"/>
      <c r="N20" s="36"/>
      <c r="O20" s="3"/>
      <c r="P20" s="2"/>
    </row>
    <row x14ac:dyDescent="0.25" r="21" customHeight="1" ht="17.25">
      <c r="A21" s="620" t="s">
        <v>3911</v>
      </c>
      <c r="B21" s="534"/>
      <c r="C21" s="23">
        <f>SUM(C14:C20)</f>
      </c>
      <c r="D21" s="23">
        <f>SUM(D14:D20)</f>
      </c>
      <c r="E21" s="23">
        <f>SUM(E14:E20)</f>
      </c>
      <c r="F21" s="23">
        <f>SUM(F14:F20)</f>
      </c>
      <c r="G21" s="23">
        <f>SUM(G14:G20)</f>
      </c>
      <c r="H21" s="23">
        <f>SUM(H14:H20)</f>
      </c>
      <c r="I21" s="23">
        <f>SUM(I14:I20)</f>
      </c>
      <c r="J21" s="23">
        <f>SUM(J14:J20)</f>
      </c>
      <c r="K21" s="23">
        <f>SUM(K14:K20)</f>
      </c>
      <c r="L21" s="23">
        <f>SUM(L14:L20)</f>
      </c>
      <c r="M21" s="23">
        <f>SUM(M14:M20)</f>
      </c>
      <c r="N21" s="112"/>
      <c r="O21" s="3"/>
      <c r="P21" s="2"/>
    </row>
    <row x14ac:dyDescent="0.25" r="22" customHeight="1" ht="17.25">
      <c r="A22" s="33">
        <v>44935</v>
      </c>
      <c r="B22" s="16" t="s">
        <v>3912</v>
      </c>
      <c r="C22" s="36"/>
      <c r="D22" s="36"/>
      <c r="E22" s="36"/>
      <c r="F22" s="36"/>
      <c r="G22" s="36"/>
      <c r="H22" s="36"/>
      <c r="I22" s="36"/>
      <c r="J22" s="36"/>
      <c r="K22" s="36"/>
      <c r="L22" s="17">
        <v>250</v>
      </c>
      <c r="M22" s="17">
        <v>250</v>
      </c>
      <c r="N22" s="36"/>
      <c r="O22" s="645">
        <v>1500000</v>
      </c>
      <c r="P22" s="2"/>
    </row>
    <row x14ac:dyDescent="0.25" r="23" customHeight="1" ht="17.25">
      <c r="A23" s="15" t="s">
        <v>2511</v>
      </c>
      <c r="B23" s="16" t="s">
        <v>14</v>
      </c>
      <c r="C23" s="18"/>
      <c r="D23" s="18"/>
      <c r="E23" s="18"/>
      <c r="F23" s="18"/>
      <c r="G23" s="18"/>
      <c r="H23" s="17">
        <v>-285</v>
      </c>
      <c r="I23" s="17">
        <v>-719</v>
      </c>
      <c r="J23" s="17">
        <v>-251</v>
      </c>
      <c r="K23" s="18"/>
      <c r="L23" s="18"/>
      <c r="M23" s="18"/>
      <c r="N23" s="18"/>
      <c r="O23" s="645">
        <v>1500000</v>
      </c>
      <c r="P23" s="2"/>
    </row>
    <row x14ac:dyDescent="0.25" r="24" customHeight="1" ht="17.25">
      <c r="A24" s="15" t="s">
        <v>2511</v>
      </c>
      <c r="B24" s="16" t="s">
        <v>14</v>
      </c>
      <c r="C24" s="18"/>
      <c r="D24" s="18"/>
      <c r="E24" s="18"/>
      <c r="F24" s="18"/>
      <c r="G24" s="18"/>
      <c r="H24" s="18"/>
      <c r="I24" s="18"/>
      <c r="J24" s="17">
        <v>-278</v>
      </c>
      <c r="K24" s="18"/>
      <c r="L24" s="18"/>
      <c r="M24" s="18"/>
      <c r="N24" s="18"/>
      <c r="O24" s="645">
        <v>1500000</v>
      </c>
      <c r="P24" s="2"/>
    </row>
    <row x14ac:dyDescent="0.25" r="25" customHeight="1" ht="17.25">
      <c r="A25" s="620" t="s">
        <v>3913</v>
      </c>
      <c r="B25" s="534"/>
      <c r="C25" s="23">
        <f>SUM(C21:C24)</f>
      </c>
      <c r="D25" s="23">
        <f>SUM(D21:D24)</f>
      </c>
      <c r="E25" s="23">
        <f>SUM(E21:E24)</f>
      </c>
      <c r="F25" s="23">
        <f>SUM(F21:F24)</f>
      </c>
      <c r="G25" s="23">
        <f>SUM(G21:G24)</f>
      </c>
      <c r="H25" s="23">
        <f>SUM(H21:H24)</f>
      </c>
      <c r="I25" s="23">
        <f>SUM(I21:I24)</f>
      </c>
      <c r="J25" s="23">
        <f>SUM(J21:J24)</f>
      </c>
      <c r="K25" s="23">
        <f>SUM(K21:K24)</f>
      </c>
      <c r="L25" s="23">
        <f>SUM(L21:L24)</f>
      </c>
      <c r="M25" s="23">
        <f>SUM(M21:M24)</f>
      </c>
      <c r="N25" s="112"/>
      <c r="O25" s="3"/>
      <c r="P25" s="2"/>
    </row>
    <row x14ac:dyDescent="0.25" r="26" customHeight="1" ht="17.25">
      <c r="A26" s="15"/>
      <c r="B26" s="16"/>
      <c r="C26" s="18"/>
      <c r="D26" s="18"/>
      <c r="E26" s="18"/>
      <c r="F26" s="18"/>
      <c r="G26" s="18"/>
      <c r="H26" s="18"/>
      <c r="I26" s="18"/>
      <c r="J26" s="36"/>
      <c r="K26" s="18"/>
      <c r="L26" s="18"/>
      <c r="M26" s="18"/>
      <c r="N26" s="18"/>
      <c r="O26" s="645"/>
      <c r="P26" s="2"/>
    </row>
    <row x14ac:dyDescent="0.25" r="27" customHeight="1" ht="17.25">
      <c r="A27" s="620" t="s">
        <v>3914</v>
      </c>
      <c r="B27" s="534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23">
        <f>SUM(I25:I26)</f>
      </c>
      <c r="J27" s="23">
        <f>SUM(J25:J26)</f>
      </c>
      <c r="K27" s="23">
        <f>SUM(K25:K26)</f>
      </c>
      <c r="L27" s="23">
        <f>SUM(L25:L26)</f>
      </c>
      <c r="M27" s="23">
        <f>SUM(M25:M26)</f>
      </c>
      <c r="N27" s="112"/>
      <c r="O27" s="3"/>
      <c r="P27" s="2"/>
    </row>
    <row x14ac:dyDescent="0.25" r="28" customHeight="1" ht="17.25">
      <c r="A28" s="15" t="s">
        <v>2543</v>
      </c>
      <c r="B28" s="16" t="s">
        <v>14</v>
      </c>
      <c r="C28" s="18"/>
      <c r="D28" s="18"/>
      <c r="E28" s="17">
        <v>-164</v>
      </c>
      <c r="F28" s="18"/>
      <c r="G28" s="18"/>
      <c r="H28" s="18"/>
      <c r="I28" s="18"/>
      <c r="J28" s="36"/>
      <c r="K28" s="18"/>
      <c r="L28" s="18"/>
      <c r="M28" s="18"/>
      <c r="N28" s="18"/>
      <c r="O28" s="135" t="s">
        <v>1728</v>
      </c>
      <c r="P28" s="2"/>
    </row>
    <row x14ac:dyDescent="0.25" r="29" customHeight="1" ht="17.25">
      <c r="A29" s="33" t="s">
        <v>2398</v>
      </c>
      <c r="B29" s="16" t="s">
        <v>14</v>
      </c>
      <c r="C29" s="18"/>
      <c r="D29" s="18"/>
      <c r="E29" s="17">
        <v>-79</v>
      </c>
      <c r="F29" s="18"/>
      <c r="G29" s="18"/>
      <c r="H29" s="18"/>
      <c r="I29" s="17">
        <v>-160</v>
      </c>
      <c r="J29" s="36"/>
      <c r="K29" s="18"/>
      <c r="L29" s="18"/>
      <c r="M29" s="18"/>
      <c r="N29" s="103">
        <v>-50</v>
      </c>
      <c r="O29" s="646" t="s">
        <v>1731</v>
      </c>
      <c r="P29" s="2"/>
    </row>
    <row x14ac:dyDescent="0.25" r="30" customHeight="1" ht="17.25">
      <c r="A30" s="620" t="s">
        <v>3915</v>
      </c>
      <c r="B30" s="534"/>
      <c r="C30" s="23">
        <f>SUM(C27:C29)</f>
      </c>
      <c r="D30" s="23">
        <f>SUM(D27:D29)</f>
      </c>
      <c r="E30" s="23">
        <f>SUM(E27:E29)</f>
      </c>
      <c r="F30" s="23">
        <f>SUM(F27:F29)</f>
      </c>
      <c r="G30" s="23">
        <f>SUM(G27:G29)</f>
      </c>
      <c r="H30" s="23">
        <f>SUM(H27:H29)</f>
      </c>
      <c r="I30" s="23">
        <f>SUM(I27:I29)</f>
      </c>
      <c r="J30" s="23">
        <f>SUM(J27:J29)</f>
      </c>
      <c r="K30" s="23">
        <f>SUM(K27:K29)</f>
      </c>
      <c r="L30" s="23">
        <f>SUM(L27:L29)</f>
      </c>
      <c r="M30" s="23">
        <f>SUM(M27:M29)</f>
      </c>
      <c r="N30" s="49">
        <f>SUM(N27:N29)</f>
      </c>
      <c r="O30" s="3"/>
      <c r="P30" s="2"/>
    </row>
    <row x14ac:dyDescent="0.25" r="31" customHeight="1" ht="17.25">
      <c r="A31" s="33"/>
      <c r="B31" s="16"/>
      <c r="C31" s="18"/>
      <c r="D31" s="18"/>
      <c r="E31" s="36"/>
      <c r="F31" s="18"/>
      <c r="G31" s="18"/>
      <c r="H31" s="18"/>
      <c r="I31" s="36"/>
      <c r="J31" s="36"/>
      <c r="K31" s="18"/>
      <c r="L31" s="18"/>
      <c r="M31" s="18"/>
      <c r="N31" s="18"/>
      <c r="O31" s="3"/>
      <c r="P31" s="2"/>
    </row>
    <row x14ac:dyDescent="0.25" r="32" customHeight="1" ht="17.25">
      <c r="A32" s="620" t="s">
        <v>3916</v>
      </c>
      <c r="B32" s="534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23">
        <f>SUM(J30:J31)</f>
      </c>
      <c r="K32" s="23">
        <f>SUM(K30:K31)</f>
      </c>
      <c r="L32" s="23">
        <f>SUM(L30:L31)</f>
      </c>
      <c r="M32" s="23">
        <f>SUM(M30:M31)</f>
      </c>
      <c r="N32" s="647">
        <f>SUM(N30:N31)</f>
      </c>
      <c r="O32" s="3"/>
      <c r="P32" s="2"/>
    </row>
    <row x14ac:dyDescent="0.25" r="33" customHeight="1" ht="17.25">
      <c r="A33" s="33" t="s">
        <v>3540</v>
      </c>
      <c r="B33" s="16" t="s">
        <v>14</v>
      </c>
      <c r="C33" s="18"/>
      <c r="D33" s="18"/>
      <c r="E33" s="17">
        <v>-163</v>
      </c>
      <c r="F33" s="18"/>
      <c r="G33" s="18"/>
      <c r="H33" s="18"/>
      <c r="I33" s="18"/>
      <c r="J33" s="36"/>
      <c r="K33" s="18"/>
      <c r="L33" s="18"/>
      <c r="M33" s="18"/>
      <c r="N33" s="18"/>
      <c r="O33" s="135" t="s">
        <v>1728</v>
      </c>
      <c r="P33" s="2"/>
    </row>
    <row x14ac:dyDescent="0.25" r="34" customHeight="1" ht="17.25">
      <c r="A34" s="33" t="s">
        <v>2045</v>
      </c>
      <c r="B34" s="34" t="s">
        <v>14</v>
      </c>
      <c r="C34" s="17">
        <v>-24</v>
      </c>
      <c r="D34" s="18"/>
      <c r="E34" s="17">
        <v>-103</v>
      </c>
      <c r="F34" s="18"/>
      <c r="G34" s="18"/>
      <c r="H34" s="18"/>
      <c r="I34" s="18"/>
      <c r="J34" s="18"/>
      <c r="K34" s="18"/>
      <c r="L34" s="18"/>
      <c r="M34" s="18"/>
      <c r="N34" s="18"/>
      <c r="O34" s="646" t="s">
        <v>1728</v>
      </c>
      <c r="P34" s="2"/>
    </row>
    <row x14ac:dyDescent="0.25" r="35" customHeight="1" ht="17.25">
      <c r="A35" s="38" t="s">
        <v>2996</v>
      </c>
      <c r="B35" s="182" t="s">
        <v>14</v>
      </c>
      <c r="C35" s="26">
        <v>-9</v>
      </c>
      <c r="D35" s="26">
        <v>-29</v>
      </c>
      <c r="E35" s="27"/>
      <c r="F35" s="27"/>
      <c r="G35" s="27"/>
      <c r="H35" s="26">
        <v>-100</v>
      </c>
      <c r="I35" s="26">
        <v>-88</v>
      </c>
      <c r="J35" s="26">
        <v>-46</v>
      </c>
      <c r="K35" s="27"/>
      <c r="L35" s="27"/>
      <c r="M35" s="27"/>
      <c r="N35" s="27"/>
      <c r="O35" s="646" t="s">
        <v>1728</v>
      </c>
      <c r="P35" s="2"/>
    </row>
    <row x14ac:dyDescent="0.25" r="36" customHeight="1" ht="17.25">
      <c r="A36" s="620" t="s">
        <v>3917</v>
      </c>
      <c r="B36" s="534"/>
      <c r="C36" s="23">
        <f>SUM(C32:C35)</f>
      </c>
      <c r="D36" s="23">
        <f>SUM(D32:D35)</f>
      </c>
      <c r="E36" s="23">
        <f>SUM(E32:E35)</f>
      </c>
      <c r="F36" s="23">
        <f>SUM(F32:F35)</f>
      </c>
      <c r="G36" s="23">
        <f>SUM(G32:G35)</f>
      </c>
      <c r="H36" s="23">
        <f>SUM(H32:H35)</f>
      </c>
      <c r="I36" s="23">
        <f>SUM(I32:I35)</f>
      </c>
      <c r="J36" s="23">
        <f>SUM(J32:J35)</f>
      </c>
      <c r="K36" s="23">
        <f>SUM(K32:K35)</f>
      </c>
      <c r="L36" s="23">
        <f>SUM(L32:L35)</f>
      </c>
      <c r="M36" s="23">
        <f>SUM(M32:M35)</f>
      </c>
      <c r="N36" s="49">
        <f>SUM(N32:N35)</f>
      </c>
      <c r="O36" s="548" t="s">
        <v>2013</v>
      </c>
      <c r="P36" s="2"/>
    </row>
    <row x14ac:dyDescent="0.25" r="37" customHeight="1" ht="17.25">
      <c r="A37" s="33">
        <v>45628</v>
      </c>
      <c r="B37" s="34" t="s">
        <v>14</v>
      </c>
      <c r="C37" s="17">
        <v>-14</v>
      </c>
      <c r="D37" s="18"/>
      <c r="E37" s="17">
        <v>-50</v>
      </c>
      <c r="F37" s="18"/>
      <c r="G37" s="18"/>
      <c r="H37" s="18"/>
      <c r="I37" s="18"/>
      <c r="J37" s="18"/>
      <c r="K37" s="18"/>
      <c r="L37" s="18"/>
      <c r="M37" s="17">
        <v>-100</v>
      </c>
      <c r="N37" s="18"/>
      <c r="O37" s="646" t="s">
        <v>1731</v>
      </c>
      <c r="P37" s="2"/>
    </row>
    <row x14ac:dyDescent="0.25" r="38" customHeight="1" ht="17.25">
      <c r="A38" s="620" t="s">
        <v>3918</v>
      </c>
      <c r="B38" s="534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23">
        <f>SUM(J36:J37)</f>
      </c>
      <c r="K38" s="23">
        <f>SUM(K36:K37)</f>
      </c>
      <c r="L38" s="23">
        <f>SUM(L36:L37)</f>
      </c>
      <c r="M38" s="23">
        <f>SUM(M36:M37)</f>
      </c>
      <c r="N38" s="49">
        <f>SUM(N36:N37)</f>
      </c>
      <c r="O38" s="548" t="s">
        <v>2013</v>
      </c>
      <c r="P38" s="2"/>
    </row>
    <row x14ac:dyDescent="0.25" r="39" customHeight="1" ht="17.25">
      <c r="A39" s="33">
        <v>45446</v>
      </c>
      <c r="B39" s="16" t="s">
        <v>14</v>
      </c>
      <c r="C39" s="18"/>
      <c r="D39" s="18"/>
      <c r="E39" s="17">
        <v>-38</v>
      </c>
      <c r="F39" s="18"/>
      <c r="G39" s="18"/>
      <c r="H39" s="17">
        <v>-60</v>
      </c>
      <c r="I39" s="17">
        <v>-100</v>
      </c>
      <c r="J39" s="18"/>
      <c r="K39" s="18"/>
      <c r="L39" s="17">
        <v>-100</v>
      </c>
      <c r="M39" s="18"/>
      <c r="N39" s="18"/>
      <c r="O39" s="646" t="s">
        <v>1731</v>
      </c>
      <c r="P39" s="2"/>
    </row>
    <row x14ac:dyDescent="0.25" r="40" customHeight="1" ht="17.25">
      <c r="A40" s="33" t="s">
        <v>3470</v>
      </c>
      <c r="B40" s="34" t="s">
        <v>14</v>
      </c>
      <c r="C40" s="17">
        <v>-7</v>
      </c>
      <c r="D40" s="18"/>
      <c r="E40" s="17">
        <v>-28</v>
      </c>
      <c r="F40" s="18"/>
      <c r="G40" s="18"/>
      <c r="H40" s="17">
        <v>-45</v>
      </c>
      <c r="I40" s="17">
        <v>-38</v>
      </c>
      <c r="J40" s="17">
        <v>-47</v>
      </c>
      <c r="K40" s="18"/>
      <c r="L40" s="17">
        <v>-90</v>
      </c>
      <c r="M40" s="18"/>
      <c r="N40" s="18"/>
      <c r="O40" s="646" t="s">
        <v>3919</v>
      </c>
      <c r="P40" s="2"/>
    </row>
    <row x14ac:dyDescent="0.25" r="41" customHeight="1" ht="17.25">
      <c r="A41" s="15" t="s">
        <v>2235</v>
      </c>
      <c r="B41" s="16" t="s">
        <v>2153</v>
      </c>
      <c r="C41" s="17">
        <v>-4</v>
      </c>
      <c r="D41" s="17">
        <v>-23</v>
      </c>
      <c r="E41" s="18"/>
      <c r="F41" s="17">
        <v>-76</v>
      </c>
      <c r="G41" s="18"/>
      <c r="H41" s="17">
        <v>-16</v>
      </c>
      <c r="I41" s="17">
        <v>-4</v>
      </c>
      <c r="J41" s="17">
        <v>-60</v>
      </c>
      <c r="K41" s="17">
        <v>-4</v>
      </c>
      <c r="L41" s="18"/>
      <c r="M41" s="18"/>
      <c r="N41" s="18"/>
      <c r="O41" s="646" t="s">
        <v>1728</v>
      </c>
      <c r="P41" s="2"/>
    </row>
    <row x14ac:dyDescent="0.25" r="42" customHeight="1" ht="17.25">
      <c r="A42" s="15" t="s">
        <v>2235</v>
      </c>
      <c r="B42" s="16" t="s">
        <v>2153</v>
      </c>
      <c r="C42" s="18"/>
      <c r="D42" s="18"/>
      <c r="E42" s="18"/>
      <c r="F42" s="18"/>
      <c r="G42" s="17">
        <v>-73</v>
      </c>
      <c r="H42" s="18"/>
      <c r="I42" s="18"/>
      <c r="J42" s="18"/>
      <c r="K42" s="18"/>
      <c r="L42" s="17">
        <v>-2</v>
      </c>
      <c r="M42" s="17">
        <v>-49</v>
      </c>
      <c r="N42" s="18"/>
      <c r="O42" s="646" t="s">
        <v>1728</v>
      </c>
      <c r="P42" s="2"/>
    </row>
    <row x14ac:dyDescent="0.25" r="43" customHeight="1" ht="17.25">
      <c r="A43" s="620" t="s">
        <v>3920</v>
      </c>
      <c r="B43" s="534"/>
      <c r="C43" s="23">
        <f>SUM(C38:C42)</f>
      </c>
      <c r="D43" s="23">
        <f>SUM(D38:D42)</f>
      </c>
      <c r="E43" s="23">
        <f>SUM(E38:E42)</f>
      </c>
      <c r="F43" s="23">
        <f>SUM(F38:F42)</f>
      </c>
      <c r="G43" s="23">
        <f>SUM(G38:G42)</f>
      </c>
      <c r="H43" s="23">
        <f>SUM(H38:H42)</f>
      </c>
      <c r="I43" s="23">
        <f>SUM(I38:I42)</f>
      </c>
      <c r="J43" s="23">
        <f>SUM(J38:J42)</f>
      </c>
      <c r="K43" s="23">
        <f>SUM(K38:K42)</f>
      </c>
      <c r="L43" s="23">
        <f>SUM(L38:L42)</f>
      </c>
      <c r="M43" s="23">
        <f>SUM(M38:M42)</f>
      </c>
      <c r="N43" s="49">
        <f>SUM(N38:N42)</f>
      </c>
      <c r="O43" s="548" t="s">
        <v>2327</v>
      </c>
      <c r="P43" s="2"/>
    </row>
    <row x14ac:dyDescent="0.25" r="44" customHeight="1" ht="17.25">
      <c r="A44" s="535">
        <v>45295</v>
      </c>
      <c r="B44" s="16" t="s">
        <v>14</v>
      </c>
      <c r="C44" s="17">
        <v>-18</v>
      </c>
      <c r="D44" s="17">
        <v>-19</v>
      </c>
      <c r="E44" s="18"/>
      <c r="F44" s="18"/>
      <c r="G44" s="18"/>
      <c r="H44" s="17">
        <v>-3</v>
      </c>
      <c r="I44" s="17">
        <v>-12</v>
      </c>
      <c r="J44" s="17">
        <v>-10</v>
      </c>
      <c r="K44" s="17">
        <v>-4</v>
      </c>
      <c r="L44" s="18"/>
      <c r="M44" s="17">
        <v>-13</v>
      </c>
      <c r="N44" s="18"/>
      <c r="O44" s="646" t="s">
        <v>1895</v>
      </c>
      <c r="P44" s="2"/>
    </row>
    <row x14ac:dyDescent="0.25" r="45" customHeight="1" ht="17.25">
      <c r="A45" s="33" t="s">
        <v>2567</v>
      </c>
      <c r="B45" s="16" t="s">
        <v>14</v>
      </c>
      <c r="C45" s="17">
        <v>-10</v>
      </c>
      <c r="D45" s="17">
        <v>-28</v>
      </c>
      <c r="E45" s="18"/>
      <c r="F45" s="18"/>
      <c r="G45" s="17">
        <v>-27</v>
      </c>
      <c r="H45" s="17">
        <v>-42</v>
      </c>
      <c r="I45" s="17">
        <v>-31</v>
      </c>
      <c r="J45" s="17">
        <v>-5</v>
      </c>
      <c r="K45" s="17">
        <v>-14</v>
      </c>
      <c r="L45" s="18"/>
      <c r="M45" s="17">
        <v>-18</v>
      </c>
      <c r="N45" s="18"/>
      <c r="O45" s="646" t="s">
        <v>1731</v>
      </c>
      <c r="P45" s="2"/>
    </row>
    <row x14ac:dyDescent="0.25" r="46" customHeight="1" ht="17.25">
      <c r="A46" s="620" t="s">
        <v>3921</v>
      </c>
      <c r="B46" s="534"/>
      <c r="C46" s="23">
        <f>SUM(C43:C45)</f>
      </c>
      <c r="D46" s="23">
        <f>SUM(D43:D45)</f>
      </c>
      <c r="E46" s="23">
        <f>SUM(E43:E45)</f>
      </c>
      <c r="F46" s="23">
        <f>SUM(F43:F45)</f>
      </c>
      <c r="G46" s="23">
        <f>SUM(G43:G45)</f>
      </c>
      <c r="H46" s="23">
        <f>SUM(H43:H45)</f>
      </c>
      <c r="I46" s="23">
        <f>SUM(I43:I45)</f>
      </c>
      <c r="J46" s="23">
        <f>SUM(J43:J45)</f>
      </c>
      <c r="K46" s="23">
        <f>SUM(K43:K45)</f>
      </c>
      <c r="L46" s="23">
        <f>SUM(L43:L45)</f>
      </c>
      <c r="M46" s="23">
        <f>SUM(M43:M45)</f>
      </c>
      <c r="N46" s="49">
        <f>SUM(N43:N45)</f>
      </c>
      <c r="O46" s="548" t="s">
        <v>2327</v>
      </c>
      <c r="P46" s="2"/>
    </row>
    <row x14ac:dyDescent="0.25" r="47" customHeight="1" ht="17.25">
      <c r="A47" s="33" t="s">
        <v>2256</v>
      </c>
      <c r="B47" s="34" t="s">
        <v>14</v>
      </c>
      <c r="C47" s="450">
        <v>-23</v>
      </c>
      <c r="D47" s="18"/>
      <c r="E47" s="18"/>
      <c r="F47" s="450">
        <v>-31</v>
      </c>
      <c r="G47" s="450">
        <v>-9</v>
      </c>
      <c r="H47" s="450">
        <v>-22</v>
      </c>
      <c r="I47" s="18"/>
      <c r="J47" s="450">
        <v>-17</v>
      </c>
      <c r="K47" s="450">
        <v>-10</v>
      </c>
      <c r="L47" s="18"/>
      <c r="M47" s="450">
        <v>-4</v>
      </c>
      <c r="N47" s="18"/>
      <c r="O47" s="646" t="s">
        <v>1731</v>
      </c>
      <c r="P47" s="547" t="s">
        <v>3922</v>
      </c>
    </row>
    <row x14ac:dyDescent="0.25" r="48" customHeight="1" ht="17.25">
      <c r="A48" s="28" t="s">
        <v>2261</v>
      </c>
      <c r="B48" s="29" t="s">
        <v>17</v>
      </c>
      <c r="C48" s="58"/>
      <c r="D48" s="202"/>
      <c r="E48" s="202"/>
      <c r="F48" s="58"/>
      <c r="G48" s="194">
        <v>-82</v>
      </c>
      <c r="H48" s="58"/>
      <c r="I48" s="202"/>
      <c r="J48" s="194">
        <v>-2</v>
      </c>
      <c r="K48" s="58"/>
      <c r="L48" s="194">
        <v>-54</v>
      </c>
      <c r="M48" s="58"/>
      <c r="N48" s="202"/>
      <c r="O48" s="648" t="s">
        <v>469</v>
      </c>
      <c r="P48" s="2"/>
    </row>
    <row x14ac:dyDescent="0.25" r="49" customHeight="1" ht="17.25">
      <c r="A49" s="210" t="s">
        <v>3923</v>
      </c>
      <c r="B49" s="649"/>
      <c r="C49" s="80">
        <f>SUM(C46:C48)</f>
      </c>
      <c r="D49" s="80">
        <f>SUM(D46:D48)</f>
      </c>
      <c r="E49" s="81">
        <f>SUM(E46:E48)</f>
      </c>
      <c r="F49" s="80">
        <f>SUM(F46:F48)</f>
      </c>
      <c r="G49" s="80">
        <f>SUM(G46:G48)</f>
      </c>
      <c r="H49" s="80">
        <f>SUM(H46:H48)</f>
      </c>
      <c r="I49" s="81">
        <f>SUM(I46:I48)</f>
      </c>
      <c r="J49" s="80">
        <f>SUM(J46:J48)</f>
      </c>
      <c r="K49" s="80">
        <f>SUM(K46:K48)</f>
      </c>
      <c r="L49" s="80">
        <f>SUM(L46:L48)</f>
      </c>
      <c r="M49" s="80">
        <f>SUM(M46:M48)</f>
      </c>
      <c r="N49" s="49">
        <f>SUM(N46:N48)</f>
      </c>
      <c r="O49" s="548" t="s">
        <v>2327</v>
      </c>
      <c r="P49" s="2"/>
    </row>
    <row x14ac:dyDescent="0.25" r="50" customHeight="1" ht="17.25">
      <c r="A50" s="33" t="s">
        <v>2352</v>
      </c>
      <c r="B50" s="34" t="s">
        <v>14</v>
      </c>
      <c r="C50" s="17">
        <v>-4</v>
      </c>
      <c r="D50" s="17">
        <v>-5</v>
      </c>
      <c r="E50" s="18"/>
      <c r="F50" s="17">
        <v>-43</v>
      </c>
      <c r="G50" s="17">
        <v>-2</v>
      </c>
      <c r="H50" s="17">
        <v>-27</v>
      </c>
      <c r="I50" s="18"/>
      <c r="J50" s="17">
        <v>-4</v>
      </c>
      <c r="K50" s="17">
        <v>-18</v>
      </c>
      <c r="L50" s="17">
        <v>-4</v>
      </c>
      <c r="M50" s="17">
        <v>-3</v>
      </c>
      <c r="N50" s="18"/>
      <c r="O50" s="646" t="s">
        <v>1728</v>
      </c>
      <c r="P50" s="2"/>
    </row>
    <row x14ac:dyDescent="0.25" r="51" customHeight="1" ht="17.25">
      <c r="A51" s="54"/>
      <c r="B51" s="55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"/>
      <c r="P51" s="2"/>
    </row>
    <row x14ac:dyDescent="0.25" r="52" customHeight="1" ht="17.25">
      <c r="A52" s="15"/>
      <c r="B52" s="55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3"/>
      <c r="P52" s="2"/>
    </row>
    <row x14ac:dyDescent="0.25" r="53" customHeight="1" ht="17.25">
      <c r="A53" s="123"/>
      <c r="B53" s="124"/>
      <c r="C53" s="58"/>
      <c r="D53" s="18"/>
      <c r="E53" s="18"/>
      <c r="F53" s="58"/>
      <c r="G53" s="58"/>
      <c r="H53" s="58"/>
      <c r="I53" s="18"/>
      <c r="J53" s="58"/>
      <c r="K53" s="58"/>
      <c r="L53" s="58"/>
      <c r="M53" s="18"/>
      <c r="N53" s="227"/>
      <c r="O53" s="3"/>
      <c r="P53" s="2"/>
    </row>
    <row x14ac:dyDescent="0.25" r="54" customHeight="1" ht="17.25">
      <c r="A54" s="37"/>
      <c r="B54" s="83"/>
      <c r="C54" s="267" t="s">
        <v>845</v>
      </c>
      <c r="D54" s="267" t="s">
        <v>2915</v>
      </c>
      <c r="E54" s="267" t="s">
        <v>10</v>
      </c>
      <c r="F54" s="267" t="s">
        <v>32</v>
      </c>
      <c r="G54" s="267" t="s">
        <v>598</v>
      </c>
      <c r="H54" s="267" t="s">
        <v>126</v>
      </c>
      <c r="I54" s="267" t="s">
        <v>230</v>
      </c>
      <c r="J54" s="267" t="s">
        <v>1725</v>
      </c>
      <c r="K54" s="267" t="s">
        <v>1658</v>
      </c>
      <c r="L54" s="267" t="s">
        <v>1084</v>
      </c>
      <c r="M54" s="267" t="s">
        <v>1085</v>
      </c>
      <c r="N54" s="267" t="s">
        <v>358</v>
      </c>
      <c r="O54" s="3"/>
      <c r="P54" s="2"/>
    </row>
    <row x14ac:dyDescent="0.25" r="55" customHeight="1" ht="17.25">
      <c r="A55" s="37"/>
      <c r="B55" s="83"/>
      <c r="C55" s="8"/>
      <c r="D55" s="9">
        <v>50</v>
      </c>
      <c r="E55" s="8"/>
      <c r="F55" s="8"/>
      <c r="G55" s="8"/>
      <c r="H55" s="8"/>
      <c r="I55" s="8"/>
      <c r="J55" s="8"/>
      <c r="K55" s="8"/>
      <c r="L55" s="8"/>
      <c r="M55" s="9">
        <v>5</v>
      </c>
      <c r="N55" s="8"/>
      <c r="O55" s="3"/>
      <c r="P55" s="2"/>
    </row>
    <row x14ac:dyDescent="0.25" r="56" customHeight="1" ht="17.25">
      <c r="A56" s="462" t="s">
        <v>3924</v>
      </c>
      <c r="B56" s="547"/>
      <c r="C56" s="646" t="s">
        <v>3925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2"/>
    </row>
    <row x14ac:dyDescent="0.25" r="57" customHeight="1" ht="17.25">
      <c r="A57" s="462" t="s">
        <v>3926</v>
      </c>
      <c r="B57" s="547"/>
      <c r="C57" s="646" t="s">
        <v>3927</v>
      </c>
      <c r="D57" s="646"/>
      <c r="E57" s="646"/>
      <c r="F57" s="646"/>
      <c r="G57" s="3"/>
      <c r="H57" s="3"/>
      <c r="I57" s="3"/>
      <c r="J57" s="3"/>
      <c r="K57" s="3"/>
      <c r="L57" s="3"/>
      <c r="M57" s="3"/>
      <c r="N57" s="3"/>
      <c r="O57" s="3"/>
      <c r="P57" s="2"/>
    </row>
    <row x14ac:dyDescent="0.25" r="58" customHeight="1" ht="17.25">
      <c r="A58" s="462" t="s">
        <v>3928</v>
      </c>
      <c r="B58" s="547"/>
      <c r="C58" s="646" t="s">
        <v>3929</v>
      </c>
      <c r="D58" s="646"/>
      <c r="E58" s="646"/>
      <c r="F58" s="646"/>
      <c r="G58" s="3"/>
      <c r="H58" s="3"/>
      <c r="I58" s="3"/>
      <c r="J58" s="3"/>
      <c r="K58" s="3"/>
      <c r="L58" s="3"/>
      <c r="M58" s="3"/>
      <c r="N58" s="3"/>
      <c r="O58" s="3"/>
      <c r="P58" s="2"/>
    </row>
    <row x14ac:dyDescent="0.25" r="59" customHeight="1" ht="17.25">
      <c r="A59" s="37"/>
      <c r="B59" s="8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2"/>
    </row>
    <row x14ac:dyDescent="0.25" r="60" customHeight="1" ht="17.25">
      <c r="A60" s="455" t="s">
        <v>3930</v>
      </c>
      <c r="B60" s="456"/>
      <c r="C60" s="457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2"/>
    </row>
    <row x14ac:dyDescent="0.25" r="61" customHeight="1" ht="17.25">
      <c r="A61" s="37"/>
      <c r="B61" s="8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2"/>
    </row>
    <row x14ac:dyDescent="0.25" r="62" customHeight="1" ht="17.25">
      <c r="A62" s="455" t="s">
        <v>3931</v>
      </c>
      <c r="B62" s="45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2"/>
    </row>
    <row x14ac:dyDescent="0.25" r="63" customHeight="1" ht="17.25">
      <c r="A63" s="455" t="s">
        <v>3932</v>
      </c>
      <c r="B63" s="45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2"/>
    </row>
    <row x14ac:dyDescent="0.25" r="64" customHeight="1" ht="17.25">
      <c r="A64" s="455" t="s">
        <v>3933</v>
      </c>
      <c r="B64" s="45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2"/>
    </row>
    <row x14ac:dyDescent="0.25" r="65" customHeight="1" ht="17.25">
      <c r="A65" s="455" t="s">
        <v>3934</v>
      </c>
      <c r="B65" s="45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2"/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22.005" customWidth="1" bestFit="1"/>
    <col min="3" max="3" style="116" width="12.43357142857143" customWidth="1" bestFit="1"/>
    <col min="4" max="4" style="116" width="12.43357142857143" customWidth="1" bestFit="1"/>
    <col min="5" max="5" style="116" width="12.43357142857143" customWidth="1" bestFit="1"/>
    <col min="6" max="6" style="116" width="12.43357142857143" customWidth="1" bestFit="1"/>
    <col min="7" max="7" style="116" width="12.43357142857143" customWidth="1" bestFit="1"/>
    <col min="8" max="8" style="116" width="12.43357142857143" customWidth="1" bestFit="1"/>
    <col min="9" max="9" style="40" width="12.43357142857143" customWidth="1" bestFit="1"/>
  </cols>
  <sheetData>
    <row x14ac:dyDescent="0.25" r="1" customHeight="1" ht="17.25">
      <c r="A1" s="1" t="s">
        <v>3890</v>
      </c>
      <c r="B1" s="83"/>
      <c r="C1" s="3"/>
      <c r="D1" s="3"/>
      <c r="E1" s="3"/>
      <c r="F1" s="3"/>
      <c r="G1" s="3"/>
      <c r="H1" s="3"/>
      <c r="I1" s="2"/>
    </row>
    <row x14ac:dyDescent="0.25" r="2" customHeight="1" ht="17.25">
      <c r="A2" s="37"/>
      <c r="B2" s="83"/>
      <c r="C2" s="3"/>
      <c r="D2" s="3"/>
      <c r="E2" s="3"/>
      <c r="F2" s="3"/>
      <c r="G2" s="3"/>
      <c r="H2" s="3"/>
      <c r="I2" s="2"/>
    </row>
    <row x14ac:dyDescent="0.25" r="3" customHeight="1" ht="17.25">
      <c r="A3" s="1" t="s">
        <v>3891</v>
      </c>
      <c r="B3" s="182"/>
      <c r="C3" s="5"/>
      <c r="D3" s="5"/>
      <c r="E3" s="5"/>
      <c r="F3" s="5"/>
      <c r="G3" s="5"/>
      <c r="H3" s="5"/>
      <c r="I3" s="2"/>
    </row>
    <row x14ac:dyDescent="0.25" r="4" customHeight="1" ht="17.25">
      <c r="A4" s="1" t="s">
        <v>3892</v>
      </c>
      <c r="B4" s="4"/>
      <c r="C4" s="114"/>
      <c r="D4" s="114"/>
      <c r="E4" s="114"/>
      <c r="F4" s="114"/>
      <c r="G4" s="114"/>
      <c r="H4" s="114"/>
      <c r="I4" s="2"/>
    </row>
    <row x14ac:dyDescent="0.25" r="5" customHeight="1" ht="17.25">
      <c r="A5" s="37"/>
      <c r="B5" s="83"/>
      <c r="C5" s="3"/>
      <c r="D5" s="3"/>
      <c r="E5" s="3"/>
      <c r="F5" s="3"/>
      <c r="G5" s="3"/>
      <c r="H5" s="3"/>
      <c r="I5" s="2"/>
    </row>
    <row x14ac:dyDescent="0.25" r="6" customHeight="1" ht="17.25">
      <c r="A6" s="231" t="s">
        <v>4</v>
      </c>
      <c r="B6" s="232" t="s">
        <v>5</v>
      </c>
      <c r="C6" s="267" t="s">
        <v>6</v>
      </c>
      <c r="D6" s="267" t="s">
        <v>7</v>
      </c>
      <c r="E6" s="267" t="s">
        <v>9</v>
      </c>
      <c r="F6" s="267" t="s">
        <v>369</v>
      </c>
      <c r="G6" s="267" t="s">
        <v>428</v>
      </c>
      <c r="H6" s="267" t="s">
        <v>10</v>
      </c>
      <c r="I6" s="2"/>
    </row>
    <row x14ac:dyDescent="0.25" r="7" customHeight="1" ht="17.25">
      <c r="A7" s="33">
        <v>45118</v>
      </c>
      <c r="B7" s="34" t="s">
        <v>3893</v>
      </c>
      <c r="C7" s="19">
        <v>20</v>
      </c>
      <c r="D7" s="19">
        <v>20</v>
      </c>
      <c r="E7" s="19">
        <v>40</v>
      </c>
      <c r="F7" s="19">
        <v>12</v>
      </c>
      <c r="G7" s="19">
        <v>7</v>
      </c>
      <c r="H7" s="19">
        <v>7</v>
      </c>
      <c r="I7" s="2"/>
    </row>
    <row x14ac:dyDescent="0.25" r="8" customHeight="1" ht="17.25">
      <c r="A8" s="21" t="s">
        <v>3894</v>
      </c>
      <c r="B8" s="47"/>
      <c r="C8" s="23">
        <f>SUM(C7:C7)</f>
      </c>
      <c r="D8" s="23">
        <f>SUM(D7:D7)</f>
      </c>
      <c r="E8" s="23">
        <f>SUM(E7:E7)</f>
      </c>
      <c r="F8" s="23">
        <f>SUM(F7:F7)</f>
      </c>
      <c r="G8" s="23">
        <f>SUM(G7:G7)</f>
      </c>
      <c r="H8" s="175">
        <f>SUM(H7:H7)</f>
      </c>
      <c r="I8" s="2"/>
    </row>
    <row x14ac:dyDescent="0.25" r="9" customHeight="1" ht="17.25">
      <c r="A9" s="33" t="s">
        <v>2811</v>
      </c>
      <c r="B9" s="34" t="s">
        <v>14</v>
      </c>
      <c r="C9" s="19">
        <v>-20</v>
      </c>
      <c r="D9" s="19">
        <v>-20</v>
      </c>
      <c r="E9" s="19">
        <v>-40</v>
      </c>
      <c r="F9" s="19">
        <v>-12</v>
      </c>
      <c r="G9" s="19">
        <v>-7</v>
      </c>
      <c r="H9" s="19">
        <v>-7</v>
      </c>
      <c r="I9" s="4" t="s">
        <v>3895</v>
      </c>
    </row>
    <row x14ac:dyDescent="0.25" r="10" customHeight="1" ht="17.25">
      <c r="A10" s="15"/>
      <c r="B10" s="16"/>
      <c r="C10" s="36"/>
      <c r="D10" s="36"/>
      <c r="E10" s="36"/>
      <c r="F10" s="36"/>
      <c r="G10" s="36"/>
      <c r="H10" s="36"/>
      <c r="I10" s="2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2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2"/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8.147857142857141" customWidth="1" bestFit="1"/>
    <col min="4" max="4" style="88" width="8.862142857142858" customWidth="1" bestFit="1"/>
    <col min="5" max="5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83"/>
      <c r="E1" s="2"/>
    </row>
    <row x14ac:dyDescent="0.25" r="2" customHeight="1" ht="17.25">
      <c r="A2" s="1"/>
      <c r="B2" s="4"/>
      <c r="C2" s="3"/>
      <c r="D2" s="83"/>
      <c r="E2" s="2"/>
    </row>
    <row x14ac:dyDescent="0.25" r="3" customHeight="1" ht="17.25">
      <c r="A3" s="1" t="s">
        <v>645</v>
      </c>
      <c r="B3" s="83"/>
      <c r="C3" s="3"/>
      <c r="D3" s="83"/>
      <c r="E3" s="2"/>
    </row>
    <row x14ac:dyDescent="0.25" r="4" customHeight="1" ht="17.25">
      <c r="A4" s="1" t="s">
        <v>3887</v>
      </c>
      <c r="B4" s="4"/>
      <c r="C4" s="3"/>
      <c r="D4" s="83"/>
      <c r="E4" s="2"/>
    </row>
    <row x14ac:dyDescent="0.25" r="5" customHeight="1" ht="17.25">
      <c r="A5" s="619" t="s">
        <v>499</v>
      </c>
      <c r="B5" s="311"/>
      <c r="C5" s="137"/>
      <c r="D5" s="9"/>
      <c r="E5" s="2"/>
    </row>
    <row x14ac:dyDescent="0.25" r="6" customHeight="1" ht="17.25">
      <c r="A6" s="12" t="s">
        <v>4</v>
      </c>
      <c r="B6" s="273" t="s">
        <v>5</v>
      </c>
      <c r="C6" s="267" t="s">
        <v>9</v>
      </c>
      <c r="D6" s="493"/>
      <c r="E6" s="2"/>
    </row>
    <row x14ac:dyDescent="0.25" r="7" customHeight="1" ht="17.25">
      <c r="A7" s="28">
        <v>44324</v>
      </c>
      <c r="B7" s="29" t="s">
        <v>3888</v>
      </c>
      <c r="C7" s="30">
        <v>200</v>
      </c>
      <c r="D7" s="29"/>
      <c r="E7" s="32" t="s">
        <v>558</v>
      </c>
    </row>
    <row x14ac:dyDescent="0.25" r="8" customHeight="1" ht="17.25">
      <c r="A8" s="28" t="s">
        <v>3332</v>
      </c>
      <c r="B8" s="29" t="s">
        <v>3889</v>
      </c>
      <c r="C8" s="30">
        <v>300</v>
      </c>
      <c r="D8" s="644"/>
      <c r="E8" s="32" t="s">
        <v>558</v>
      </c>
    </row>
    <row x14ac:dyDescent="0.25" r="9" customHeight="1" ht="17.25">
      <c r="A9" s="33"/>
      <c r="B9" s="34"/>
      <c r="C9" s="35"/>
      <c r="D9" s="34"/>
      <c r="E9" s="2"/>
    </row>
    <row x14ac:dyDescent="0.25" r="10" customHeight="1" ht="17.25">
      <c r="A10" s="15"/>
      <c r="B10" s="16"/>
      <c r="C10" s="36"/>
      <c r="D10" s="16"/>
      <c r="E10" s="2"/>
    </row>
    <row x14ac:dyDescent="0.25" r="11" customHeight="1" ht="17.25">
      <c r="A11" s="15"/>
      <c r="B11" s="16"/>
      <c r="C11" s="60"/>
      <c r="D11" s="629"/>
      <c r="E11" s="2"/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8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0.576428571428572" customWidth="1" bestFit="1"/>
    <col min="3" max="3" style="41" width="10.576428571428572" customWidth="1" bestFit="1"/>
    <col min="4" max="4" style="41" width="10.576428571428572" customWidth="1" bestFit="1"/>
    <col min="5" max="5" style="41" width="10.576428571428572" customWidth="1" bestFit="1"/>
    <col min="6" max="6" style="41" width="10.576428571428572" customWidth="1" bestFit="1"/>
    <col min="7" max="7" style="41" width="10.576428571428572" customWidth="1" bestFit="1"/>
    <col min="8" max="8" style="41" width="10.576428571428572" customWidth="1" bestFit="1"/>
    <col min="9" max="9" style="40" width="10.576428571428572" customWidth="1" bestFit="1"/>
    <col min="10" max="10" style="40" width="8.862142857142858" customWidth="1" bestFit="1"/>
    <col min="11" max="11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2"/>
      <c r="J1" s="2"/>
      <c r="K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2"/>
      <c r="J2" s="2"/>
      <c r="K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2"/>
      <c r="J3" s="2"/>
      <c r="K3" s="2"/>
    </row>
    <row x14ac:dyDescent="0.25" r="4" customHeight="1" ht="17.25">
      <c r="A4" s="1" t="s">
        <v>3876</v>
      </c>
      <c r="B4" s="4"/>
      <c r="C4" s="272">
        <v>280000</v>
      </c>
      <c r="D4" s="272">
        <v>51800</v>
      </c>
      <c r="E4" s="272">
        <v>8000</v>
      </c>
      <c r="F4" s="272"/>
      <c r="G4" s="272"/>
      <c r="H4" s="272"/>
      <c r="I4" s="272"/>
      <c r="J4" s="2"/>
      <c r="K4" s="2"/>
    </row>
    <row x14ac:dyDescent="0.25" r="5" customHeight="1" ht="17.25">
      <c r="A5" s="333"/>
      <c r="B5" s="311"/>
      <c r="C5" s="137">
        <v>14500</v>
      </c>
      <c r="D5" s="137">
        <v>2700</v>
      </c>
      <c r="E5" s="137">
        <v>1000</v>
      </c>
      <c r="F5" s="137">
        <v>16250</v>
      </c>
      <c r="G5" s="11">
        <v>3950</v>
      </c>
      <c r="H5" s="137">
        <v>2400</v>
      </c>
      <c r="I5" s="11"/>
      <c r="J5" s="9"/>
      <c r="K5" s="2"/>
    </row>
    <row x14ac:dyDescent="0.25" r="6" customHeight="1" ht="17.25">
      <c r="A6" s="231" t="s">
        <v>4</v>
      </c>
      <c r="B6" s="232" t="s">
        <v>5</v>
      </c>
      <c r="C6" s="267" t="s">
        <v>10</v>
      </c>
      <c r="D6" s="267" t="s">
        <v>7</v>
      </c>
      <c r="E6" s="267" t="s">
        <v>9</v>
      </c>
      <c r="F6" s="267" t="s">
        <v>428</v>
      </c>
      <c r="G6" s="267" t="s">
        <v>368</v>
      </c>
      <c r="H6" s="268" t="s">
        <v>8</v>
      </c>
      <c r="I6" s="425"/>
      <c r="J6" s="493"/>
      <c r="K6" s="2"/>
    </row>
    <row x14ac:dyDescent="0.25" r="7" customHeight="1" ht="17.25">
      <c r="A7" s="261" t="s">
        <v>503</v>
      </c>
      <c r="B7" s="262" t="s">
        <v>3877</v>
      </c>
      <c r="C7" s="206">
        <v>20</v>
      </c>
      <c r="D7" s="205"/>
      <c r="E7" s="278"/>
      <c r="F7" s="278"/>
      <c r="G7" s="278"/>
      <c r="H7" s="278"/>
      <c r="I7" s="639"/>
      <c r="J7" s="222"/>
      <c r="K7" s="2"/>
    </row>
    <row x14ac:dyDescent="0.25" r="8" customHeight="1" ht="17.25">
      <c r="A8" s="21" t="s">
        <v>1610</v>
      </c>
      <c r="B8" s="47"/>
      <c r="C8" s="23">
        <f>SUM(C7)</f>
      </c>
      <c r="D8" s="352"/>
      <c r="E8" s="640"/>
      <c r="F8" s="640"/>
      <c r="G8" s="640"/>
      <c r="H8" s="640"/>
      <c r="I8" s="641"/>
      <c r="J8" s="22"/>
      <c r="K8" s="4" t="s">
        <v>242</v>
      </c>
    </row>
    <row x14ac:dyDescent="0.25" r="9" customHeight="1" ht="17.25">
      <c r="A9" s="33" t="s">
        <v>3281</v>
      </c>
      <c r="B9" s="34" t="s">
        <v>3878</v>
      </c>
      <c r="C9" s="35"/>
      <c r="D9" s="19">
        <v>50</v>
      </c>
      <c r="E9" s="19">
        <v>80</v>
      </c>
      <c r="F9" s="35"/>
      <c r="G9" s="35"/>
      <c r="H9" s="35"/>
      <c r="I9" s="34"/>
      <c r="J9" s="55"/>
      <c r="K9" s="2"/>
    </row>
    <row x14ac:dyDescent="0.25" r="10" customHeight="1" ht="17.25">
      <c r="A10" s="21" t="s">
        <v>1611</v>
      </c>
      <c r="B10" s="47"/>
      <c r="C10" s="23">
        <f>SUM(C8:C9)</f>
      </c>
      <c r="D10" s="23">
        <f>SUM(D8:D9)</f>
      </c>
      <c r="E10" s="23">
        <f>SUM(E8:E9)</f>
      </c>
      <c r="F10" s="352"/>
      <c r="G10" s="352"/>
      <c r="H10" s="352"/>
      <c r="I10" s="338"/>
      <c r="J10" s="22"/>
      <c r="K10" s="4" t="s">
        <v>242</v>
      </c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4"/>
      <c r="J11" s="55"/>
      <c r="K11" s="2"/>
    </row>
    <row x14ac:dyDescent="0.25" r="12" customHeight="1" ht="17.25">
      <c r="A12" s="21" t="s">
        <v>1612</v>
      </c>
      <c r="B12" s="47"/>
      <c r="C12" s="23">
        <f>SUM(C10:C11)</f>
      </c>
      <c r="D12" s="23">
        <f>SUM(D10:D11)</f>
      </c>
      <c r="E12" s="23">
        <f>SUM(E10:E11)</f>
      </c>
      <c r="F12" s="352"/>
      <c r="G12" s="352"/>
      <c r="H12" s="352"/>
      <c r="I12" s="338"/>
      <c r="J12" s="22"/>
      <c r="K12" s="7" t="s">
        <v>242</v>
      </c>
    </row>
    <row x14ac:dyDescent="0.25" r="13" customHeight="1" ht="17.25">
      <c r="A13" s="33" t="s">
        <v>2624</v>
      </c>
      <c r="B13" s="34" t="s">
        <v>3879</v>
      </c>
      <c r="C13" s="35"/>
      <c r="D13" s="35"/>
      <c r="E13" s="35"/>
      <c r="F13" s="19">
        <v>24</v>
      </c>
      <c r="G13" s="35"/>
      <c r="H13" s="35"/>
      <c r="I13" s="34"/>
      <c r="J13" s="55"/>
      <c r="K13" s="2"/>
    </row>
    <row x14ac:dyDescent="0.25" r="14" customHeight="1" ht="17.25">
      <c r="A14" s="21" t="s">
        <v>1613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112"/>
      <c r="H14" s="112"/>
      <c r="I14" s="47"/>
      <c r="J14" s="47"/>
      <c r="K14" s="7" t="s">
        <v>242</v>
      </c>
    </row>
    <row x14ac:dyDescent="0.25" r="15" customHeight="1" ht="17.25">
      <c r="A15" s="221"/>
      <c r="B15" s="222"/>
      <c r="C15" s="325"/>
      <c r="D15" s="325"/>
      <c r="E15" s="325"/>
      <c r="F15" s="325"/>
      <c r="G15" s="325"/>
      <c r="H15" s="325"/>
      <c r="I15" s="642"/>
      <c r="J15" s="222"/>
      <c r="K15" s="2"/>
    </row>
    <row x14ac:dyDescent="0.25" r="16" customHeight="1" ht="17.25">
      <c r="A16" s="21" t="s">
        <v>1615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112"/>
      <c r="H16" s="112"/>
      <c r="I16" s="47"/>
      <c r="J16" s="47"/>
      <c r="K16" s="7" t="s">
        <v>242</v>
      </c>
    </row>
    <row x14ac:dyDescent="0.25" r="17" customHeight="1" ht="17.25">
      <c r="A17" s="33">
        <v>44658</v>
      </c>
      <c r="B17" s="16" t="s">
        <v>3880</v>
      </c>
      <c r="C17" s="19">
        <v>70</v>
      </c>
      <c r="D17" s="19">
        <v>280</v>
      </c>
      <c r="E17" s="19">
        <v>440</v>
      </c>
      <c r="F17" s="35"/>
      <c r="G17" s="19">
        <v>70</v>
      </c>
      <c r="H17" s="35"/>
      <c r="I17" s="34"/>
      <c r="J17" s="55"/>
      <c r="K17" s="2"/>
    </row>
    <row x14ac:dyDescent="0.25" r="18" customHeight="1" ht="17.25">
      <c r="A18" s="33">
        <v>44688</v>
      </c>
      <c r="B18" s="16" t="s">
        <v>3881</v>
      </c>
      <c r="C18" s="19">
        <v>14</v>
      </c>
      <c r="D18" s="35"/>
      <c r="E18" s="35"/>
      <c r="F18" s="35"/>
      <c r="G18" s="19">
        <v>20</v>
      </c>
      <c r="H18" s="35"/>
      <c r="I18" s="34"/>
      <c r="J18" s="55"/>
      <c r="K18" s="2"/>
    </row>
    <row x14ac:dyDescent="0.25" r="19" customHeight="1" ht="17.25">
      <c r="A19" s="33" t="s">
        <v>454</v>
      </c>
      <c r="B19" s="16" t="s">
        <v>3882</v>
      </c>
      <c r="C19" s="19">
        <v>60</v>
      </c>
      <c r="D19" s="19">
        <v>120</v>
      </c>
      <c r="E19" s="19">
        <v>160</v>
      </c>
      <c r="F19" s="35"/>
      <c r="G19" s="19">
        <v>70</v>
      </c>
      <c r="H19" s="35"/>
      <c r="I19" s="34"/>
      <c r="J19" s="55"/>
      <c r="K19" s="2"/>
    </row>
    <row x14ac:dyDescent="0.25" r="20" customHeight="1" ht="17.25">
      <c r="A20" s="21" t="s">
        <v>1617</v>
      </c>
      <c r="B20" s="47"/>
      <c r="C20" s="23">
        <f>SUM(C16:C19)</f>
      </c>
      <c r="D20" s="23">
        <f>SUM(D16:D19)</f>
      </c>
      <c r="E20" s="23">
        <f>SUM(E16:E19)</f>
      </c>
      <c r="F20" s="23">
        <f>SUM(F16:F19)</f>
      </c>
      <c r="G20" s="23">
        <f>SUM(G16:G19)</f>
      </c>
      <c r="H20" s="112"/>
      <c r="I20" s="47"/>
      <c r="J20" s="47"/>
      <c r="K20" s="7" t="s">
        <v>242</v>
      </c>
    </row>
    <row x14ac:dyDescent="0.25" r="21" customHeight="1" ht="17.25">
      <c r="A21" s="33">
        <v>44781</v>
      </c>
      <c r="B21" s="118" t="s">
        <v>3883</v>
      </c>
      <c r="C21" s="36"/>
      <c r="D21" s="36"/>
      <c r="E21" s="17">
        <v>23</v>
      </c>
      <c r="F21" s="36"/>
      <c r="G21" s="36"/>
      <c r="H21" s="36"/>
      <c r="I21" s="16"/>
      <c r="J21" s="16"/>
      <c r="K21" s="2"/>
    </row>
    <row x14ac:dyDescent="0.25" r="22" customHeight="1" ht="17.25">
      <c r="A22" s="21" t="s">
        <v>1619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112"/>
      <c r="I22" s="47"/>
      <c r="J22" s="47"/>
      <c r="K22" s="7" t="s">
        <v>242</v>
      </c>
    </row>
    <row x14ac:dyDescent="0.25" r="23" customHeight="1" ht="17.25">
      <c r="A23" s="33"/>
      <c r="B23" s="118"/>
      <c r="C23" s="36"/>
      <c r="D23" s="36"/>
      <c r="E23" s="36"/>
      <c r="F23" s="36"/>
      <c r="G23" s="36"/>
      <c r="H23" s="36"/>
      <c r="I23" s="16"/>
      <c r="J23" s="16"/>
      <c r="K23" s="2"/>
    </row>
    <row x14ac:dyDescent="0.25" r="24" customHeight="1" ht="17.25">
      <c r="A24" s="21" t="s">
        <v>1620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112"/>
      <c r="I24" s="47"/>
      <c r="J24" s="47"/>
      <c r="K24" s="7" t="s">
        <v>242</v>
      </c>
    </row>
    <row x14ac:dyDescent="0.25" r="25" customHeight="1" ht="17.25">
      <c r="A25" s="221"/>
      <c r="B25" s="222"/>
      <c r="C25" s="223"/>
      <c r="D25" s="223"/>
      <c r="E25" s="223"/>
      <c r="F25" s="223"/>
      <c r="G25" s="223"/>
      <c r="H25" s="223"/>
      <c r="I25" s="222"/>
      <c r="J25" s="222"/>
      <c r="K25" s="2"/>
    </row>
    <row x14ac:dyDescent="0.25" r="26" customHeight="1" ht="17.25">
      <c r="A26" s="21" t="s">
        <v>1622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112"/>
      <c r="I26" s="47"/>
      <c r="J26" s="47"/>
      <c r="K26" s="7" t="s">
        <v>242</v>
      </c>
    </row>
    <row x14ac:dyDescent="0.25" r="27" customHeight="1" ht="17.25">
      <c r="A27" s="33">
        <v>44572</v>
      </c>
      <c r="B27" s="25" t="s">
        <v>14</v>
      </c>
      <c r="C27" s="19">
        <v>-6</v>
      </c>
      <c r="D27" s="19">
        <v>-99</v>
      </c>
      <c r="E27" s="19">
        <v>-250</v>
      </c>
      <c r="F27" s="35"/>
      <c r="G27" s="19">
        <v>-60</v>
      </c>
      <c r="H27" s="35"/>
      <c r="I27" s="34"/>
      <c r="J27" s="34"/>
      <c r="K27" s="2"/>
    </row>
    <row x14ac:dyDescent="0.25" r="28" customHeight="1" ht="17.25">
      <c r="A28" s="15">
        <v>44815</v>
      </c>
      <c r="B28" s="118" t="s">
        <v>3884</v>
      </c>
      <c r="C28" s="17">
        <v>66</v>
      </c>
      <c r="D28" s="17">
        <v>130</v>
      </c>
      <c r="E28" s="17">
        <v>190</v>
      </c>
      <c r="F28" s="36"/>
      <c r="G28" s="17">
        <v>96</v>
      </c>
      <c r="H28" s="17">
        <v>40</v>
      </c>
      <c r="I28" s="16"/>
      <c r="J28" s="16"/>
      <c r="K28" s="2"/>
    </row>
    <row x14ac:dyDescent="0.25" r="29" customHeight="1" ht="17.25">
      <c r="A29" s="21" t="s">
        <v>1623</v>
      </c>
      <c r="B29" s="47"/>
      <c r="C29" s="23">
        <f>SUM(C26:C28)</f>
      </c>
      <c r="D29" s="23">
        <f>SUM(D26:D28)</f>
      </c>
      <c r="E29" s="23">
        <f>SUM(E26:E28)</f>
      </c>
      <c r="F29" s="23">
        <f>SUM(F26:F28)</f>
      </c>
      <c r="G29" s="23">
        <f>SUM(G26:G28)</f>
      </c>
      <c r="H29" s="23">
        <f>SUM(H26:H28)</f>
      </c>
      <c r="I29" s="47"/>
      <c r="J29" s="47"/>
      <c r="K29" s="7" t="s">
        <v>242</v>
      </c>
    </row>
    <row x14ac:dyDescent="0.25" r="30" customHeight="1" ht="17.25">
      <c r="A30" s="33">
        <v>44754</v>
      </c>
      <c r="B30" s="118" t="s">
        <v>14</v>
      </c>
      <c r="C30" s="17">
        <v>-10</v>
      </c>
      <c r="D30" s="17">
        <v>-109</v>
      </c>
      <c r="E30" s="17">
        <v>-200</v>
      </c>
      <c r="F30" s="36"/>
      <c r="G30" s="17">
        <v>-60</v>
      </c>
      <c r="H30" s="17">
        <v>-40</v>
      </c>
      <c r="I30" s="16"/>
      <c r="J30" s="16"/>
      <c r="K30" s="2"/>
    </row>
    <row x14ac:dyDescent="0.25" r="31" customHeight="1" ht="17.25">
      <c r="A31" s="33">
        <v>44846</v>
      </c>
      <c r="B31" s="118" t="s">
        <v>14</v>
      </c>
      <c r="C31" s="17">
        <v>-15</v>
      </c>
      <c r="D31" s="17">
        <v>-126</v>
      </c>
      <c r="E31" s="17">
        <v>-203</v>
      </c>
      <c r="F31" s="36"/>
      <c r="G31" s="17">
        <v>-60</v>
      </c>
      <c r="H31" s="36"/>
      <c r="I31" s="16"/>
      <c r="J31" s="16"/>
      <c r="K31" s="2"/>
    </row>
    <row x14ac:dyDescent="0.25" r="32" customHeight="1" ht="16.5">
      <c r="A32" s="33" t="s">
        <v>1852</v>
      </c>
      <c r="B32" s="118" t="s">
        <v>14</v>
      </c>
      <c r="C32" s="17">
        <v>-17</v>
      </c>
      <c r="D32" s="17">
        <v>-51</v>
      </c>
      <c r="E32" s="17">
        <v>-133</v>
      </c>
      <c r="F32" s="17">
        <v>-1</v>
      </c>
      <c r="G32" s="17">
        <v>-23</v>
      </c>
      <c r="H32" s="36"/>
      <c r="I32" s="16"/>
      <c r="J32" s="16"/>
      <c r="K32" s="2"/>
    </row>
    <row x14ac:dyDescent="0.25" r="33" customHeight="1" ht="17.25">
      <c r="A33" s="33" t="s">
        <v>3120</v>
      </c>
      <c r="B33" s="16" t="s">
        <v>3885</v>
      </c>
      <c r="C33" s="36"/>
      <c r="D33" s="36"/>
      <c r="E33" s="17">
        <v>80</v>
      </c>
      <c r="F33" s="36"/>
      <c r="G33" s="36"/>
      <c r="H33" s="36"/>
      <c r="I33" s="16"/>
      <c r="J33" s="16"/>
      <c r="K33" s="2"/>
    </row>
    <row x14ac:dyDescent="0.25" r="34" customHeight="1" ht="17.25">
      <c r="A34" s="21" t="s">
        <v>2698</v>
      </c>
      <c r="B34" s="47"/>
      <c r="C34" s="23">
        <f>SUM(C29:C33)</f>
      </c>
      <c r="D34" s="23">
        <f>SUM(D29:D33)</f>
      </c>
      <c r="E34" s="23">
        <f>SUM(E29:E33)</f>
      </c>
      <c r="F34" s="23">
        <f>SUM(F29:F33)</f>
      </c>
      <c r="G34" s="23">
        <f>SUM(G29:G33)</f>
      </c>
      <c r="H34" s="23">
        <f>SUM(H29:H33)</f>
      </c>
      <c r="I34" s="47"/>
      <c r="J34" s="47"/>
      <c r="K34" s="7" t="s">
        <v>242</v>
      </c>
    </row>
    <row x14ac:dyDescent="0.25" r="35" customHeight="1" ht="17.25">
      <c r="A35" s="15">
        <v>45170</v>
      </c>
      <c r="B35" s="16" t="s">
        <v>14</v>
      </c>
      <c r="C35" s="17">
        <v>-25</v>
      </c>
      <c r="D35" s="17">
        <v>-69</v>
      </c>
      <c r="E35" s="17">
        <v>-186</v>
      </c>
      <c r="F35" s="36"/>
      <c r="G35" s="17">
        <v>-53</v>
      </c>
      <c r="H35" s="36"/>
      <c r="I35" s="16"/>
      <c r="J35" s="16"/>
      <c r="K35" s="2"/>
    </row>
    <row x14ac:dyDescent="0.25" r="36" customHeight="1" ht="17.25">
      <c r="A36" s="33" t="s">
        <v>1766</v>
      </c>
      <c r="B36" s="118" t="s">
        <v>14</v>
      </c>
      <c r="C36" s="17">
        <v>-50</v>
      </c>
      <c r="D36" s="17">
        <v>-124</v>
      </c>
      <c r="E36" s="17">
        <v>-1</v>
      </c>
      <c r="F36" s="17">
        <v>-6</v>
      </c>
      <c r="G36" s="36"/>
      <c r="H36" s="36"/>
      <c r="I36" s="16"/>
      <c r="J36" s="16"/>
      <c r="K36" s="2"/>
    </row>
    <row x14ac:dyDescent="0.25" r="37" customHeight="1" ht="17.25">
      <c r="A37" s="21" t="s">
        <v>2699</v>
      </c>
      <c r="B37" s="47"/>
      <c r="C37" s="23">
        <f>SUM(C34:C36)</f>
      </c>
      <c r="D37" s="23">
        <f>SUM(D34:D36)</f>
      </c>
      <c r="E37" s="23">
        <f>SUM(E34:E36)</f>
      </c>
      <c r="F37" s="23">
        <f>SUM(F34:F36)</f>
      </c>
      <c r="G37" s="23">
        <f>SUM(G34:G36)</f>
      </c>
      <c r="H37" s="23">
        <f>SUM(H34:H36)</f>
      </c>
      <c r="I37" s="47"/>
      <c r="J37" s="47"/>
      <c r="K37" s="7" t="s">
        <v>242</v>
      </c>
    </row>
    <row x14ac:dyDescent="0.25" r="38" customHeight="1" ht="17.25">
      <c r="A38" s="15">
        <v>45079</v>
      </c>
      <c r="B38" s="118" t="s">
        <v>14</v>
      </c>
      <c r="C38" s="17">
        <v>-10</v>
      </c>
      <c r="D38" s="17">
        <v>-2</v>
      </c>
      <c r="E38" s="36"/>
      <c r="F38" s="17">
        <v>-6</v>
      </c>
      <c r="G38" s="36"/>
      <c r="H38" s="36"/>
      <c r="I38" s="16"/>
      <c r="J38" s="16"/>
      <c r="K38" s="2"/>
    </row>
    <row x14ac:dyDescent="0.25" r="39" customHeight="1" ht="17.25">
      <c r="A39" s="33" t="s">
        <v>1784</v>
      </c>
      <c r="B39" s="118" t="s">
        <v>14</v>
      </c>
      <c r="C39" s="17">
        <v>-17</v>
      </c>
      <c r="D39" s="36"/>
      <c r="E39" s="36"/>
      <c r="F39" s="17">
        <v>-2</v>
      </c>
      <c r="G39" s="36"/>
      <c r="H39" s="36"/>
      <c r="I39" s="16"/>
      <c r="J39" s="16"/>
      <c r="K39" s="2"/>
    </row>
    <row x14ac:dyDescent="0.25" r="40" customHeight="1" ht="17.25">
      <c r="A40" s="15" t="s">
        <v>3702</v>
      </c>
      <c r="B40" s="16" t="s">
        <v>14</v>
      </c>
      <c r="C40" s="17">
        <v>-24</v>
      </c>
      <c r="D40" s="36"/>
      <c r="E40" s="36"/>
      <c r="F40" s="17">
        <v>-8</v>
      </c>
      <c r="G40" s="36"/>
      <c r="H40" s="36"/>
      <c r="I40" s="16"/>
      <c r="J40" s="16"/>
      <c r="K40" s="2"/>
    </row>
    <row x14ac:dyDescent="0.25" r="41" customHeight="1" ht="17.25">
      <c r="A41" s="33" t="s">
        <v>3428</v>
      </c>
      <c r="B41" s="34" t="s">
        <v>14</v>
      </c>
      <c r="C41" s="19">
        <v>-33</v>
      </c>
      <c r="D41" s="35"/>
      <c r="E41" s="35"/>
      <c r="F41" s="19">
        <v>-1</v>
      </c>
      <c r="G41" s="35"/>
      <c r="H41" s="35"/>
      <c r="I41" s="34"/>
      <c r="J41" s="16"/>
      <c r="K41" s="2"/>
    </row>
    <row x14ac:dyDescent="0.25" r="42" customHeight="1" ht="17.25">
      <c r="A42" s="21" t="s">
        <v>2700</v>
      </c>
      <c r="B42" s="47"/>
      <c r="C42" s="23">
        <f>SUM(C37:C41)</f>
      </c>
      <c r="D42" s="23">
        <f>SUM(D37:D41)</f>
      </c>
      <c r="E42" s="23">
        <f>SUM(E37:E41)</f>
      </c>
      <c r="F42" s="23">
        <f>SUM(F37:F41)</f>
      </c>
      <c r="G42" s="23">
        <f>SUM(G37:G41)</f>
      </c>
      <c r="H42" s="23">
        <f>SUM(H37:H41)</f>
      </c>
      <c r="I42" s="47"/>
      <c r="J42" s="47"/>
      <c r="K42" s="7" t="s">
        <v>242</v>
      </c>
    </row>
    <row x14ac:dyDescent="0.25" r="43" customHeight="1" ht="17.25">
      <c r="A43" s="15">
        <v>45110</v>
      </c>
      <c r="B43" s="16" t="s">
        <v>14</v>
      </c>
      <c r="C43" s="17">
        <v>-23</v>
      </c>
      <c r="D43" s="36"/>
      <c r="E43" s="36"/>
      <c r="F43" s="36"/>
      <c r="G43" s="36"/>
      <c r="H43" s="36"/>
      <c r="I43" s="16"/>
      <c r="J43" s="16"/>
      <c r="K43" s="2"/>
    </row>
    <row x14ac:dyDescent="0.25" r="44" customHeight="1" ht="17.25">
      <c r="A44" s="21" t="s">
        <v>2701</v>
      </c>
      <c r="B44" s="47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47"/>
      <c r="J44" s="47"/>
      <c r="K44" s="7" t="s">
        <v>242</v>
      </c>
    </row>
    <row x14ac:dyDescent="0.25" r="45" customHeight="1" ht="17.25">
      <c r="A45" s="15"/>
      <c r="B45" s="16"/>
      <c r="C45" s="36"/>
      <c r="D45" s="36"/>
      <c r="E45" s="36"/>
      <c r="F45" s="36"/>
      <c r="G45" s="36"/>
      <c r="H45" s="36"/>
      <c r="I45" s="16"/>
      <c r="J45" s="16"/>
      <c r="K45" s="2"/>
    </row>
    <row x14ac:dyDescent="0.25" r="46" customHeight="1" ht="17.25">
      <c r="A46" s="15"/>
      <c r="B46" s="16"/>
      <c r="C46" s="58"/>
      <c r="D46" s="18"/>
      <c r="E46" s="18"/>
      <c r="F46" s="18"/>
      <c r="G46" s="18"/>
      <c r="H46" s="18"/>
      <c r="I46" s="629"/>
      <c r="J46" s="629"/>
      <c r="K46" s="2"/>
    </row>
    <row x14ac:dyDescent="0.25" r="47" customHeight="1" ht="17.25">
      <c r="A47" s="37"/>
      <c r="B47" s="2"/>
      <c r="C47" s="267" t="s">
        <v>10</v>
      </c>
      <c r="D47" s="267" t="s">
        <v>7</v>
      </c>
      <c r="E47" s="267" t="s">
        <v>9</v>
      </c>
      <c r="F47" s="267" t="s">
        <v>428</v>
      </c>
      <c r="G47" s="267" t="s">
        <v>368</v>
      </c>
      <c r="H47" s="268" t="s">
        <v>8</v>
      </c>
      <c r="I47" s="643"/>
      <c r="J47" s="2"/>
      <c r="K47" s="2"/>
    </row>
    <row x14ac:dyDescent="0.25" r="48" customHeight="1" ht="17.25">
      <c r="A48" s="1" t="s">
        <v>3886</v>
      </c>
      <c r="B48" s="2"/>
      <c r="C48" s="3"/>
      <c r="D48" s="3"/>
      <c r="E48" s="3"/>
      <c r="F48" s="3"/>
      <c r="G48" s="3"/>
      <c r="H48" s="3"/>
      <c r="I48" s="2"/>
      <c r="J48" s="2"/>
      <c r="K48" s="2"/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40"/>
  <sheetViews>
    <sheetView workbookViewId="0"/>
  </sheetViews>
  <sheetFormatPr defaultRowHeight="15" x14ac:dyDescent="0.25"/>
  <cols>
    <col min="1" max="1" style="39" width="13.290714285714287" customWidth="1" bestFit="1"/>
    <col min="2" max="2" style="40" width="23.290714285714284" customWidth="1" bestFit="1"/>
    <col min="3" max="3" style="41" width="12.43357142857143" customWidth="1" bestFit="1"/>
    <col min="4" max="4" style="41" width="15.147857142857141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  <col min="19" max="19" style="40" width="12.43357142857143" customWidth="1" bestFit="1"/>
    <col min="20" max="20" style="40" width="12.43357142857143" customWidth="1" bestFit="1"/>
    <col min="21" max="21" style="40" width="12.43357142857143" customWidth="1" bestFit="1"/>
    <col min="22" max="22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x14ac:dyDescent="0.25" r="2" customHeight="1" ht="17.25">
      <c r="A2" s="6"/>
      <c r="B2" s="7"/>
      <c r="C2" s="8"/>
      <c r="D2" s="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x14ac:dyDescent="0.25" r="3" customHeight="1" ht="17.25">
      <c r="A3" s="1" t="s">
        <v>3751</v>
      </c>
      <c r="B3" s="2"/>
      <c r="C3" s="3"/>
      <c r="D3" s="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x14ac:dyDescent="0.25" r="4" customHeight="1" ht="17.25">
      <c r="A4" s="1" t="s">
        <v>3752</v>
      </c>
      <c r="B4" s="2"/>
      <c r="C4" s="419"/>
      <c r="D4" s="419"/>
      <c r="E4" s="419"/>
      <c r="F4" s="419"/>
      <c r="G4" s="419"/>
      <c r="H4" s="419"/>
      <c r="I4" s="419"/>
      <c r="J4" s="419"/>
      <c r="K4" s="419"/>
      <c r="L4" s="419"/>
      <c r="M4" s="419"/>
      <c r="N4" s="419"/>
      <c r="O4" s="419"/>
      <c r="P4" s="419"/>
      <c r="Q4" s="419"/>
      <c r="R4" s="419"/>
      <c r="S4" s="419"/>
      <c r="T4" s="419"/>
      <c r="U4" s="419"/>
      <c r="V4" s="419"/>
    </row>
    <row x14ac:dyDescent="0.25" r="5" customHeight="1" ht="17.25">
      <c r="A5" s="37"/>
      <c r="B5" s="2"/>
      <c r="C5" s="3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x14ac:dyDescent="0.25" r="6" customHeight="1" ht="17.25">
      <c r="A6" s="619" t="s">
        <v>499</v>
      </c>
      <c r="B6" s="311"/>
      <c r="C6" s="137"/>
      <c r="D6" s="137"/>
      <c r="E6" s="9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x14ac:dyDescent="0.25" r="7" customHeight="1" ht="17.25">
      <c r="A7" s="12" t="s">
        <v>4</v>
      </c>
      <c r="B7" s="273" t="s">
        <v>5</v>
      </c>
      <c r="C7" s="274" t="s">
        <v>33</v>
      </c>
      <c r="D7" s="306" t="s">
        <v>3845</v>
      </c>
      <c r="E7" s="49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x14ac:dyDescent="0.25" r="8" customHeight="1" ht="17.25">
      <c r="A8" s="28" t="s">
        <v>3162</v>
      </c>
      <c r="B8" s="29" t="s">
        <v>3846</v>
      </c>
      <c r="C8" s="30">
        <v>500</v>
      </c>
      <c r="D8" s="31"/>
      <c r="E8" s="29"/>
      <c r="F8" s="32" t="s">
        <v>469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x14ac:dyDescent="0.25" r="9" customHeight="1" ht="17.25">
      <c r="A9" s="28" t="s">
        <v>3163</v>
      </c>
      <c r="B9" s="201" t="s">
        <v>3847</v>
      </c>
      <c r="C9" s="30">
        <v>500</v>
      </c>
      <c r="D9" s="31"/>
      <c r="E9" s="29"/>
      <c r="F9" s="32" t="s">
        <v>469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x14ac:dyDescent="0.25" r="10" customHeight="1" ht="17.25">
      <c r="A10" s="28">
        <v>45052</v>
      </c>
      <c r="B10" s="201" t="s">
        <v>3848</v>
      </c>
      <c r="C10" s="30">
        <v>500</v>
      </c>
      <c r="D10" s="31"/>
      <c r="E10" s="29"/>
      <c r="F10" s="32" t="s">
        <v>469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x14ac:dyDescent="0.25" r="11" customHeight="1" ht="17.25">
      <c r="A11" s="28">
        <v>45266</v>
      </c>
      <c r="B11" s="201" t="s">
        <v>3849</v>
      </c>
      <c r="C11" s="30">
        <v>500</v>
      </c>
      <c r="D11" s="31"/>
      <c r="E11" s="29"/>
      <c r="F11" s="32" t="s">
        <v>469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x14ac:dyDescent="0.25" r="12" customHeight="1" ht="17.25">
      <c r="A12" s="28" t="s">
        <v>2152</v>
      </c>
      <c r="B12" s="201" t="s">
        <v>3850</v>
      </c>
      <c r="C12" s="30">
        <v>500</v>
      </c>
      <c r="D12" s="31"/>
      <c r="E12" s="29"/>
      <c r="F12" s="32" t="s">
        <v>469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x14ac:dyDescent="0.25" r="13" customHeight="1" ht="17.25">
      <c r="A13" s="200">
        <v>44933</v>
      </c>
      <c r="B13" s="201" t="s">
        <v>3851</v>
      </c>
      <c r="C13" s="194">
        <v>500</v>
      </c>
      <c r="D13" s="202"/>
      <c r="E13" s="201"/>
      <c r="F13" s="32" t="s">
        <v>469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x14ac:dyDescent="0.25" r="14" customHeight="1" ht="17.25">
      <c r="A14" s="200">
        <v>45084</v>
      </c>
      <c r="B14" s="201" t="s">
        <v>3852</v>
      </c>
      <c r="C14" s="194">
        <v>500</v>
      </c>
      <c r="D14" s="202"/>
      <c r="E14" s="201"/>
      <c r="F14" s="32" t="s">
        <v>469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x14ac:dyDescent="0.25" r="15" customHeight="1" ht="17.25">
      <c r="A15" s="200" t="s">
        <v>2837</v>
      </c>
      <c r="B15" s="201" t="s">
        <v>3853</v>
      </c>
      <c r="C15" s="194">
        <v>500</v>
      </c>
      <c r="D15" s="202"/>
      <c r="E15" s="201"/>
      <c r="F15" s="32" t="s">
        <v>469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x14ac:dyDescent="0.25" r="16" customHeight="1" ht="17.25">
      <c r="A16" s="200" t="s">
        <v>3854</v>
      </c>
      <c r="B16" s="201" t="s">
        <v>3855</v>
      </c>
      <c r="C16" s="194">
        <v>500</v>
      </c>
      <c r="D16" s="202"/>
      <c r="E16" s="201"/>
      <c r="F16" s="32" t="s">
        <v>469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x14ac:dyDescent="0.25" r="17" customHeight="1" ht="17.25">
      <c r="A17" s="200" t="s">
        <v>3856</v>
      </c>
      <c r="B17" s="193" t="s">
        <v>3857</v>
      </c>
      <c r="C17" s="194">
        <v>500</v>
      </c>
      <c r="D17" s="202"/>
      <c r="E17" s="201"/>
      <c r="F17" s="32" t="s">
        <v>469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x14ac:dyDescent="0.25" r="18" customHeight="1" ht="17.25">
      <c r="A18" s="200" t="s">
        <v>3401</v>
      </c>
      <c r="B18" s="193" t="s">
        <v>3858</v>
      </c>
      <c r="C18" s="194">
        <v>1000</v>
      </c>
      <c r="D18" s="202"/>
      <c r="E18" s="201"/>
      <c r="F18" s="32" t="s">
        <v>469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x14ac:dyDescent="0.25" r="19" customHeight="1" ht="17.25">
      <c r="A19" s="200" t="s">
        <v>2479</v>
      </c>
      <c r="B19" s="193" t="s">
        <v>3859</v>
      </c>
      <c r="C19" s="194">
        <v>1000</v>
      </c>
      <c r="D19" s="202"/>
      <c r="E19" s="201"/>
      <c r="F19" s="32" t="s">
        <v>469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x14ac:dyDescent="0.25" r="20" customHeight="1" ht="15.75">
      <c r="A20" s="200" t="s">
        <v>1810</v>
      </c>
      <c r="B20" s="193" t="s">
        <v>3860</v>
      </c>
      <c r="C20" s="194">
        <v>799</v>
      </c>
      <c r="D20" s="202"/>
      <c r="E20" s="201"/>
      <c r="F20" s="32" t="s">
        <v>469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x14ac:dyDescent="0.25" r="21" customHeight="1" ht="17.25">
      <c r="A21" s="200" t="s">
        <v>2487</v>
      </c>
      <c r="B21" s="193" t="s">
        <v>3861</v>
      </c>
      <c r="C21" s="194">
        <v>201</v>
      </c>
      <c r="D21" s="202"/>
      <c r="E21" s="201"/>
      <c r="F21" s="32" t="s">
        <v>469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x14ac:dyDescent="0.25" r="22" customHeight="1" ht="17.25">
      <c r="A22" s="200" t="s">
        <v>2503</v>
      </c>
      <c r="B22" s="193" t="s">
        <v>3862</v>
      </c>
      <c r="C22" s="194">
        <v>1000</v>
      </c>
      <c r="D22" s="202"/>
      <c r="E22" s="201"/>
      <c r="F22" s="32" t="s">
        <v>469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x14ac:dyDescent="0.25" r="23" customHeight="1" ht="17.25">
      <c r="A23" s="200" t="s">
        <v>2775</v>
      </c>
      <c r="B23" s="193" t="s">
        <v>3863</v>
      </c>
      <c r="C23" s="194">
        <v>1000</v>
      </c>
      <c r="D23" s="202"/>
      <c r="E23" s="201"/>
      <c r="F23" s="32" t="s">
        <v>469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x14ac:dyDescent="0.25" r="24" customHeight="1" ht="17.25">
      <c r="A24" s="200" t="s">
        <v>1978</v>
      </c>
      <c r="B24" s="193" t="s">
        <v>3864</v>
      </c>
      <c r="C24" s="194">
        <v>500</v>
      </c>
      <c r="D24" s="202"/>
      <c r="E24" s="201"/>
      <c r="F24" s="32" t="s">
        <v>469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x14ac:dyDescent="0.25" r="25" customHeight="1" ht="17.25">
      <c r="A25" s="200">
        <v>44967</v>
      </c>
      <c r="B25" s="193" t="s">
        <v>3865</v>
      </c>
      <c r="C25" s="194">
        <v>100</v>
      </c>
      <c r="D25" s="202"/>
      <c r="E25" s="201"/>
      <c r="F25" s="32" t="s">
        <v>469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x14ac:dyDescent="0.25" r="26" customHeight="1" ht="17.25">
      <c r="A26" s="28">
        <v>45026</v>
      </c>
      <c r="B26" s="201" t="s">
        <v>3866</v>
      </c>
      <c r="C26" s="194">
        <v>400</v>
      </c>
      <c r="D26" s="202"/>
      <c r="E26" s="201"/>
      <c r="F26" s="32" t="s">
        <v>469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x14ac:dyDescent="0.25" r="27" customHeight="1" ht="17.25">
      <c r="A27" s="28">
        <v>45026</v>
      </c>
      <c r="B27" s="201" t="s">
        <v>3867</v>
      </c>
      <c r="C27" s="202"/>
      <c r="D27" s="194">
        <v>30</v>
      </c>
      <c r="E27" s="201"/>
      <c r="F27" s="32" t="s">
        <v>469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x14ac:dyDescent="0.25" r="28" customHeight="1" ht="17.25">
      <c r="A28" s="28">
        <v>45270</v>
      </c>
      <c r="B28" s="201" t="s">
        <v>3868</v>
      </c>
      <c r="C28" s="194">
        <v>500</v>
      </c>
      <c r="D28" s="202"/>
      <c r="E28" s="201"/>
      <c r="F28" s="32" t="s">
        <v>469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x14ac:dyDescent="0.25" r="29" customHeight="1" ht="17.25">
      <c r="A29" s="28" t="s">
        <v>2161</v>
      </c>
      <c r="B29" s="201" t="s">
        <v>2175</v>
      </c>
      <c r="C29" s="194">
        <v>500</v>
      </c>
      <c r="D29" s="202"/>
      <c r="E29" s="201"/>
      <c r="F29" s="32" t="s">
        <v>469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x14ac:dyDescent="0.25" r="30" customHeight="1" ht="17.25">
      <c r="A30" s="28" t="s">
        <v>2795</v>
      </c>
      <c r="B30" s="201" t="s">
        <v>3869</v>
      </c>
      <c r="C30" s="194">
        <v>500</v>
      </c>
      <c r="D30" s="202"/>
      <c r="E30" s="201"/>
      <c r="F30" s="32" t="s">
        <v>469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x14ac:dyDescent="0.25" r="31" customHeight="1" ht="17.25">
      <c r="A31" s="28" t="s">
        <v>2088</v>
      </c>
      <c r="B31" s="201" t="s">
        <v>3870</v>
      </c>
      <c r="C31" s="194">
        <v>500</v>
      </c>
      <c r="D31" s="202"/>
      <c r="E31" s="201"/>
      <c r="F31" s="32" t="s">
        <v>469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x14ac:dyDescent="0.25" r="32" customHeight="1" ht="17.25">
      <c r="A32" s="28" t="s">
        <v>2529</v>
      </c>
      <c r="B32" s="201" t="s">
        <v>3871</v>
      </c>
      <c r="C32" s="194">
        <v>500</v>
      </c>
      <c r="D32" s="202"/>
      <c r="E32" s="201"/>
      <c r="F32" s="32" t="s">
        <v>469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x14ac:dyDescent="0.25" r="33" customHeight="1" ht="17.25">
      <c r="A33" s="28"/>
      <c r="B33" s="201"/>
      <c r="C33" s="202"/>
      <c r="D33" s="202"/>
      <c r="E33" s="201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x14ac:dyDescent="0.25" r="34" customHeight="1" ht="17.25">
      <c r="A34" s="33"/>
      <c r="B34" s="16"/>
      <c r="C34" s="36"/>
      <c r="D34" s="36"/>
      <c r="E34" s="16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x14ac:dyDescent="0.25" r="35" customHeight="1" ht="17.25">
      <c r="A35" s="15"/>
      <c r="B35" s="16"/>
      <c r="C35" s="60"/>
      <c r="D35" s="60"/>
      <c r="E35" s="629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x14ac:dyDescent="0.25" r="36" customHeight="1" ht="17.25">
      <c r="A36" s="37"/>
      <c r="B36" s="2"/>
      <c r="C36" s="3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x14ac:dyDescent="0.25" r="37" customHeight="1" ht="17.25">
      <c r="A37" s="638" t="s">
        <v>3872</v>
      </c>
      <c r="B37" s="2"/>
      <c r="C37" s="3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x14ac:dyDescent="0.25" r="38" customHeight="1" ht="17.25">
      <c r="A38" s="638" t="s">
        <v>3873</v>
      </c>
      <c r="B38" s="2"/>
      <c r="C38" s="3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x14ac:dyDescent="0.25" r="39" customHeight="1" ht="17.25">
      <c r="A39" s="638" t="s">
        <v>3874</v>
      </c>
      <c r="B39" s="2"/>
      <c r="C39" s="3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x14ac:dyDescent="0.25" r="40" customHeight="1" ht="17.25">
      <c r="A40" s="638" t="s">
        <v>3875</v>
      </c>
      <c r="B40" s="2"/>
      <c r="C40" s="3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0.576428571428572" customWidth="1" bestFit="1"/>
    <col min="3" max="3" style="41" width="10.576428571428572" customWidth="1" bestFit="1"/>
    <col min="4" max="4" style="41" width="12.290714285714287" customWidth="1" bestFit="1"/>
    <col min="5" max="5" style="41" width="12.576428571428572" customWidth="1" bestFit="1"/>
    <col min="6" max="6" style="41" width="12.576428571428572" customWidth="1" bestFit="1"/>
    <col min="7" max="7" style="41" width="8.862142857142858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</row>
    <row x14ac:dyDescent="0.25" r="2" customHeight="1" ht="17.25">
      <c r="A2" s="1"/>
      <c r="B2" s="4"/>
      <c r="C2" s="3"/>
      <c r="D2" s="3"/>
      <c r="E2" s="3"/>
      <c r="F2" s="3"/>
      <c r="G2" s="3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</row>
    <row x14ac:dyDescent="0.25" r="4" customHeight="1" ht="17.25">
      <c r="A4" s="1" t="s">
        <v>3841</v>
      </c>
      <c r="B4" s="4"/>
      <c r="C4" s="272"/>
      <c r="D4" s="272"/>
      <c r="E4" s="272"/>
      <c r="F4" s="272"/>
      <c r="G4" s="3"/>
    </row>
    <row x14ac:dyDescent="0.25" r="5" customHeight="1" ht="17.25">
      <c r="A5" s="333"/>
      <c r="B5" s="311"/>
      <c r="C5" s="137"/>
      <c r="D5" s="137"/>
      <c r="E5" s="550" t="s">
        <v>3842</v>
      </c>
      <c r="F5" s="137"/>
      <c r="G5" s="9"/>
    </row>
    <row x14ac:dyDescent="0.25" r="6" customHeight="1" ht="17.25">
      <c r="A6" s="231" t="s">
        <v>4</v>
      </c>
      <c r="B6" s="232" t="s">
        <v>5</v>
      </c>
      <c r="C6" s="267" t="s">
        <v>600</v>
      </c>
      <c r="D6" s="267" t="s">
        <v>1658</v>
      </c>
      <c r="E6" s="267" t="s">
        <v>1726</v>
      </c>
      <c r="F6" s="267" t="s">
        <v>175</v>
      </c>
      <c r="G6" s="234"/>
    </row>
    <row x14ac:dyDescent="0.25" r="7" customHeight="1" ht="17.25">
      <c r="A7" s="24" t="s">
        <v>1778</v>
      </c>
      <c r="B7" s="118" t="s">
        <v>3843</v>
      </c>
      <c r="C7" s="138">
        <v>28</v>
      </c>
      <c r="D7" s="138">
        <v>184</v>
      </c>
      <c r="E7" s="138">
        <v>380</v>
      </c>
      <c r="F7" s="138">
        <v>90</v>
      </c>
      <c r="G7" s="46"/>
    </row>
    <row x14ac:dyDescent="0.25" r="8" customHeight="1" ht="17.25">
      <c r="A8" s="241" t="s">
        <v>3343</v>
      </c>
      <c r="B8" s="242" t="s">
        <v>14</v>
      </c>
      <c r="C8" s="244">
        <v>-28</v>
      </c>
      <c r="D8" s="244">
        <v>-179</v>
      </c>
      <c r="E8" s="244">
        <v>-380</v>
      </c>
      <c r="F8" s="244">
        <v>-56</v>
      </c>
      <c r="G8" s="243"/>
    </row>
    <row x14ac:dyDescent="0.25" r="9" customHeight="1" ht="17.25">
      <c r="A9" s="15">
        <v>45203</v>
      </c>
      <c r="B9" s="16" t="s">
        <v>14</v>
      </c>
      <c r="C9" s="36"/>
      <c r="D9" s="17">
        <v>-6</v>
      </c>
      <c r="E9" s="17">
        <v>-8</v>
      </c>
      <c r="F9" s="17">
        <v>-30</v>
      </c>
      <c r="G9" s="36"/>
    </row>
    <row x14ac:dyDescent="0.25" r="10" customHeight="1" ht="17.25">
      <c r="A10" s="15"/>
      <c r="B10" s="16"/>
      <c r="C10" s="36"/>
      <c r="D10" s="36"/>
      <c r="E10" s="36"/>
      <c r="F10" s="36"/>
      <c r="G10" s="36"/>
    </row>
    <row x14ac:dyDescent="0.25" r="11" customHeight="1" ht="17.25">
      <c r="A11" s="123"/>
      <c r="B11" s="124"/>
      <c r="C11" s="103">
        <f>SUM(C7:C10)</f>
      </c>
      <c r="D11" s="103">
        <f>SUM(D7:D10)</f>
      </c>
      <c r="E11" s="103">
        <f>SUM(E7:E10)</f>
      </c>
      <c r="F11" s="103">
        <f>SUM(F7:F10)</f>
      </c>
      <c r="G11" s="103">
        <f>SUM(G7:G10)</f>
      </c>
    </row>
    <row x14ac:dyDescent="0.25" r="12" customHeight="1" ht="17.25">
      <c r="A12" s="37"/>
      <c r="B12" s="2"/>
      <c r="C12" s="3"/>
      <c r="D12" s="3"/>
      <c r="E12" s="3"/>
      <c r="F12" s="3"/>
      <c r="G12" s="3"/>
    </row>
    <row x14ac:dyDescent="0.25" r="13" customHeight="1" ht="17.25">
      <c r="A13" s="1" t="s">
        <v>3844</v>
      </c>
      <c r="B13" s="2"/>
      <c r="C13" s="3"/>
      <c r="D13" s="3"/>
      <c r="E13" s="3"/>
      <c r="F13" s="3"/>
      <c r="G13" s="3"/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50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18.719285714285714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116" width="12.576428571428572" customWidth="1" bestFit="1"/>
    <col min="7" max="7" style="116" width="11.005" customWidth="1" bestFit="1"/>
    <col min="8" max="8" style="116" width="11.290714285714287" customWidth="1" bestFit="1"/>
    <col min="9" max="9" style="116" width="11.290714285714287" customWidth="1" bestFit="1"/>
    <col min="10" max="10" style="116" width="11.290714285714287" customWidth="1" bestFit="1"/>
    <col min="11" max="11" style="116" width="14.862142857142858" customWidth="1" bestFit="1"/>
    <col min="12" max="12" style="116" width="9.005" customWidth="1" bestFit="1"/>
    <col min="13" max="13" style="116" width="11.005" customWidth="1" bestFit="1"/>
    <col min="14" max="14" style="116" width="9.005" customWidth="1" bestFit="1"/>
    <col min="15" max="15" style="116" width="9.005" customWidth="1" bestFit="1"/>
    <col min="16" max="16" style="116" width="9.005" customWidth="1" bestFit="1"/>
    <col min="17" max="17" style="116" width="12.862142857142858" customWidth="1" bestFit="1"/>
    <col min="18" max="18" style="116" width="15.005" customWidth="1" bestFit="1"/>
    <col min="19" max="19" style="116" width="11.862142857142858" customWidth="1" bestFit="1"/>
    <col min="20" max="20" style="116" width="11.862142857142858" customWidth="1" bestFit="1"/>
    <col min="21" max="21" style="116" width="11.862142857142858" customWidth="1" bestFit="1"/>
    <col min="22" max="22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2"/>
    </row>
    <row x14ac:dyDescent="0.25" r="2" customHeight="1" ht="17.25">
      <c r="A2" s="127" t="s">
        <v>3389</v>
      </c>
      <c r="B2" s="128"/>
      <c r="C2" s="144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2"/>
    </row>
    <row x14ac:dyDescent="0.25" r="3" customHeight="1" ht="17.25">
      <c r="A3" s="1" t="s">
        <v>3751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2"/>
    </row>
    <row x14ac:dyDescent="0.25" r="4" customHeight="1" ht="17.25">
      <c r="A4" s="1" t="s">
        <v>3752</v>
      </c>
      <c r="B4" s="2"/>
      <c r="C4" s="419">
        <v>73000</v>
      </c>
      <c r="D4" s="419">
        <v>13000</v>
      </c>
      <c r="E4" s="419">
        <v>78000</v>
      </c>
      <c r="F4" s="419">
        <v>400000</v>
      </c>
      <c r="G4" s="419">
        <v>580000</v>
      </c>
      <c r="H4" s="419">
        <v>255000</v>
      </c>
      <c r="I4" s="419">
        <v>72000</v>
      </c>
      <c r="J4" s="419">
        <v>175000</v>
      </c>
      <c r="K4" s="419"/>
      <c r="L4" s="419"/>
      <c r="M4" s="419"/>
      <c r="N4" s="419"/>
      <c r="O4" s="419"/>
      <c r="P4" s="419"/>
      <c r="Q4" s="419"/>
      <c r="R4" s="419"/>
      <c r="S4" s="419"/>
      <c r="T4" s="419"/>
      <c r="U4" s="419"/>
      <c r="V4" s="2"/>
    </row>
    <row x14ac:dyDescent="0.25" r="5" customHeight="1" ht="17.25">
      <c r="A5" s="37"/>
      <c r="B5" s="2"/>
      <c r="C5" s="11">
        <v>4500</v>
      </c>
      <c r="D5" s="11">
        <v>1500</v>
      </c>
      <c r="E5" s="11">
        <v>4500</v>
      </c>
      <c r="F5" s="11">
        <v>19400</v>
      </c>
      <c r="G5" s="11">
        <v>30000</v>
      </c>
      <c r="H5" s="11">
        <v>6250</v>
      </c>
      <c r="I5" s="11">
        <v>4500</v>
      </c>
      <c r="J5" s="11">
        <v>5250</v>
      </c>
      <c r="K5" s="11">
        <v>45000</v>
      </c>
      <c r="L5" s="11"/>
      <c r="M5" s="11"/>
      <c r="N5" s="11">
        <v>6600</v>
      </c>
      <c r="O5" s="11">
        <v>5750</v>
      </c>
      <c r="P5" s="11">
        <v>5750</v>
      </c>
      <c r="Q5" s="11">
        <v>24000</v>
      </c>
      <c r="R5" s="11">
        <v>18000</v>
      </c>
      <c r="S5" s="11">
        <v>12000</v>
      </c>
      <c r="T5" s="11">
        <v>12000</v>
      </c>
      <c r="U5" s="11"/>
      <c r="V5" s="2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9</v>
      </c>
      <c r="E6" s="267" t="s">
        <v>8</v>
      </c>
      <c r="F6" s="267" t="s">
        <v>10</v>
      </c>
      <c r="G6" s="267" t="s">
        <v>428</v>
      </c>
      <c r="H6" s="267" t="s">
        <v>368</v>
      </c>
      <c r="I6" s="267" t="s">
        <v>76</v>
      </c>
      <c r="J6" s="267" t="s">
        <v>75</v>
      </c>
      <c r="K6" s="267" t="s">
        <v>3773</v>
      </c>
      <c r="L6" s="267" t="s">
        <v>358</v>
      </c>
      <c r="M6" s="267" t="s">
        <v>3555</v>
      </c>
      <c r="N6" s="267" t="s">
        <v>2420</v>
      </c>
      <c r="O6" s="267" t="s">
        <v>1085</v>
      </c>
      <c r="P6" s="267" t="s">
        <v>1084</v>
      </c>
      <c r="Q6" s="267" t="s">
        <v>449</v>
      </c>
      <c r="R6" s="267" t="s">
        <v>2196</v>
      </c>
      <c r="S6" s="267" t="s">
        <v>134</v>
      </c>
      <c r="T6" s="267" t="s">
        <v>476</v>
      </c>
      <c r="U6" s="267"/>
      <c r="V6" s="2"/>
    </row>
    <row x14ac:dyDescent="0.25" r="7" customHeight="1" ht="17.25">
      <c r="A7" s="24">
        <v>44601</v>
      </c>
      <c r="B7" s="25" t="s">
        <v>1788</v>
      </c>
      <c r="C7" s="26">
        <v>32</v>
      </c>
      <c r="D7" s="26">
        <v>36</v>
      </c>
      <c r="E7" s="26">
        <v>28</v>
      </c>
      <c r="F7" s="26">
        <v>14</v>
      </c>
      <c r="G7" s="26">
        <v>13</v>
      </c>
      <c r="H7" s="26">
        <v>32</v>
      </c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" t="s">
        <v>3840</v>
      </c>
    </row>
    <row x14ac:dyDescent="0.25" r="8" customHeight="1" ht="17.25">
      <c r="A8" s="15" t="s">
        <v>3504</v>
      </c>
      <c r="B8" s="16" t="s">
        <v>3774</v>
      </c>
      <c r="C8" s="17">
        <v>50</v>
      </c>
      <c r="D8" s="36"/>
      <c r="E8" s="36"/>
      <c r="F8" s="17">
        <v>80</v>
      </c>
      <c r="G8" s="36"/>
      <c r="H8" s="36"/>
      <c r="I8" s="17">
        <v>32</v>
      </c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2"/>
    </row>
    <row x14ac:dyDescent="0.25" r="9" customHeight="1" ht="17.25">
      <c r="A9" s="15" t="s">
        <v>467</v>
      </c>
      <c r="B9" s="16" t="s">
        <v>3775</v>
      </c>
      <c r="C9" s="17">
        <v>100</v>
      </c>
      <c r="D9" s="36"/>
      <c r="E9" s="36"/>
      <c r="F9" s="17">
        <v>120</v>
      </c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2"/>
    </row>
    <row x14ac:dyDescent="0.25" r="10" customHeight="1" ht="17.25">
      <c r="A10" s="117" t="s">
        <v>2680</v>
      </c>
      <c r="B10" s="118" t="s">
        <v>3776</v>
      </c>
      <c r="C10" s="46"/>
      <c r="D10" s="138">
        <v>200</v>
      </c>
      <c r="E10" s="138">
        <v>50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2"/>
    </row>
    <row x14ac:dyDescent="0.25" r="11" customHeight="1" ht="17.25">
      <c r="A11" s="21" t="s">
        <v>1620</v>
      </c>
      <c r="B11" s="47"/>
      <c r="C11" s="23">
        <f>SUM(C7:C10)</f>
      </c>
      <c r="D11" s="23">
        <f>SUM(D7:D10)</f>
      </c>
      <c r="E11" s="23">
        <f>SUM(E7:E10)</f>
      </c>
      <c r="F11" s="23">
        <f>SUM(F7:F10)</f>
      </c>
      <c r="G11" s="23">
        <f>SUM(G7:G10)</f>
      </c>
      <c r="H11" s="23">
        <f>SUM(H7:H10)</f>
      </c>
      <c r="I11" s="23">
        <f>SUM(I7:I10)</f>
      </c>
      <c r="J11" s="112"/>
      <c r="K11" s="112"/>
      <c r="L11" s="352"/>
      <c r="M11" s="352"/>
      <c r="N11" s="352"/>
      <c r="O11" s="352"/>
      <c r="P11" s="352"/>
      <c r="Q11" s="352"/>
      <c r="R11" s="352"/>
      <c r="S11" s="352"/>
      <c r="T11" s="352"/>
      <c r="U11" s="352"/>
      <c r="V11" s="2"/>
    </row>
    <row x14ac:dyDescent="0.25" r="12" customHeight="1" ht="17.25">
      <c r="A12" s="269"/>
      <c r="B12" s="129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"/>
    </row>
    <row x14ac:dyDescent="0.25" r="13" customHeight="1" ht="17.25">
      <c r="A13" s="21" t="s">
        <v>1622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112"/>
      <c r="K13" s="112"/>
      <c r="L13" s="352"/>
      <c r="M13" s="352"/>
      <c r="N13" s="352"/>
      <c r="O13" s="352"/>
      <c r="P13" s="352"/>
      <c r="Q13" s="352"/>
      <c r="R13" s="352"/>
      <c r="S13" s="352"/>
      <c r="T13" s="352"/>
      <c r="U13" s="352"/>
      <c r="V13" s="2"/>
    </row>
    <row x14ac:dyDescent="0.25" r="14" customHeight="1" ht="17.25">
      <c r="A14" s="33" t="s">
        <v>2641</v>
      </c>
      <c r="B14" s="25" t="s">
        <v>3777</v>
      </c>
      <c r="C14" s="35"/>
      <c r="D14" s="35"/>
      <c r="E14" s="35"/>
      <c r="F14" s="19">
        <v>30</v>
      </c>
      <c r="G14" s="19">
        <v>12</v>
      </c>
      <c r="H14" s="35"/>
      <c r="I14" s="19">
        <v>50</v>
      </c>
      <c r="J14" s="19">
        <v>50</v>
      </c>
      <c r="K14" s="19">
        <v>33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2"/>
    </row>
    <row x14ac:dyDescent="0.25" r="15" customHeight="1" ht="17.25">
      <c r="A15" s="15" t="s">
        <v>3089</v>
      </c>
      <c r="B15" s="118" t="s">
        <v>3778</v>
      </c>
      <c r="C15" s="36"/>
      <c r="D15" s="36"/>
      <c r="E15" s="36"/>
      <c r="F15" s="17">
        <v>30</v>
      </c>
      <c r="G15" s="17">
        <v>28</v>
      </c>
      <c r="H15" s="36"/>
      <c r="I15" s="17">
        <v>138</v>
      </c>
      <c r="J15" s="17">
        <v>50</v>
      </c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2"/>
    </row>
    <row x14ac:dyDescent="0.25" r="16" customHeight="1" ht="17.25">
      <c r="A16" s="15" t="s">
        <v>1869</v>
      </c>
      <c r="B16" s="118" t="s">
        <v>3779</v>
      </c>
      <c r="C16" s="36"/>
      <c r="D16" s="36"/>
      <c r="E16" s="36"/>
      <c r="F16" s="17">
        <v>30</v>
      </c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2"/>
    </row>
    <row x14ac:dyDescent="0.25" r="17" customHeight="1" ht="17.25">
      <c r="A17" s="33" t="s">
        <v>1871</v>
      </c>
      <c r="B17" s="16" t="s">
        <v>3780</v>
      </c>
      <c r="C17" s="36"/>
      <c r="D17" s="36"/>
      <c r="E17" s="36"/>
      <c r="F17" s="17">
        <v>20</v>
      </c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2"/>
    </row>
    <row x14ac:dyDescent="0.25" r="18" customHeight="1" ht="17.25">
      <c r="A18" s="21" t="s">
        <v>1623</v>
      </c>
      <c r="B18" s="47"/>
      <c r="C18" s="23">
        <f>SUM(C13:C17)</f>
      </c>
      <c r="D18" s="23">
        <f>SUM(D13:D17)</f>
      </c>
      <c r="E18" s="23">
        <f>SUM(E13:E17)</f>
      </c>
      <c r="F18" s="23">
        <f>SUM(F13:F17)</f>
      </c>
      <c r="G18" s="23">
        <f>SUM(G13:G17)</f>
      </c>
      <c r="H18" s="23">
        <f>SUM(H13:H17)</f>
      </c>
      <c r="I18" s="23">
        <f>SUM(I13:I17)</f>
      </c>
      <c r="J18" s="23">
        <f>SUM(J13:J17)</f>
      </c>
      <c r="K18" s="23">
        <f>SUM(K13:K17)</f>
      </c>
      <c r="L18" s="352"/>
      <c r="M18" s="352"/>
      <c r="N18" s="352"/>
      <c r="O18" s="352"/>
      <c r="P18" s="352"/>
      <c r="Q18" s="352"/>
      <c r="R18" s="352"/>
      <c r="S18" s="352"/>
      <c r="T18" s="352"/>
      <c r="U18" s="352"/>
      <c r="V18" s="2"/>
    </row>
    <row x14ac:dyDescent="0.25" r="19" customHeight="1" ht="17.25">
      <c r="A19" s="200" t="s">
        <v>2644</v>
      </c>
      <c r="B19" s="201" t="s">
        <v>17</v>
      </c>
      <c r="C19" s="194">
        <v>-13</v>
      </c>
      <c r="D19" s="202"/>
      <c r="E19" s="202"/>
      <c r="F19" s="194">
        <v>-33</v>
      </c>
      <c r="G19" s="202"/>
      <c r="H19" s="202"/>
      <c r="I19" s="202"/>
      <c r="J19" s="202"/>
      <c r="K19" s="202"/>
      <c r="L19" s="202"/>
      <c r="M19" s="202"/>
      <c r="N19" s="202"/>
      <c r="O19" s="202"/>
      <c r="P19" s="202"/>
      <c r="Q19" s="202"/>
      <c r="R19" s="202"/>
      <c r="S19" s="202"/>
      <c r="T19" s="202"/>
      <c r="U19" s="202"/>
      <c r="V19" s="32" t="s">
        <v>18</v>
      </c>
    </row>
    <row x14ac:dyDescent="0.25" r="20" customHeight="1" ht="17.25">
      <c r="A20" s="21" t="s">
        <v>2698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3">
        <f>SUM(K18:K19)</f>
      </c>
      <c r="L20" s="352"/>
      <c r="M20" s="352"/>
      <c r="N20" s="352"/>
      <c r="O20" s="352"/>
      <c r="P20" s="352"/>
      <c r="Q20" s="352"/>
      <c r="R20" s="352"/>
      <c r="S20" s="352"/>
      <c r="T20" s="352"/>
      <c r="U20" s="352"/>
      <c r="V20" s="2"/>
    </row>
    <row x14ac:dyDescent="0.25" r="21" customHeight="1" ht="17.25">
      <c r="A21" s="200">
        <v>45017</v>
      </c>
      <c r="B21" s="201" t="s">
        <v>17</v>
      </c>
      <c r="C21" s="194">
        <v>-7</v>
      </c>
      <c r="D21" s="202"/>
      <c r="E21" s="202"/>
      <c r="F21" s="194">
        <v>-14</v>
      </c>
      <c r="G21" s="194">
        <v>-1</v>
      </c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32" t="s">
        <v>396</v>
      </c>
    </row>
    <row x14ac:dyDescent="0.25" r="22" customHeight="1" ht="17.25">
      <c r="A22" s="15">
        <v>45108</v>
      </c>
      <c r="B22" s="16" t="s">
        <v>3781</v>
      </c>
      <c r="C22" s="17">
        <v>100</v>
      </c>
      <c r="D22" s="17">
        <v>100</v>
      </c>
      <c r="E22" s="17">
        <v>50</v>
      </c>
      <c r="F22" s="36"/>
      <c r="G22" s="36"/>
      <c r="H22" s="17">
        <v>100</v>
      </c>
      <c r="I22" s="36"/>
      <c r="J22" s="36"/>
      <c r="K22" s="36"/>
      <c r="L22" s="17">
        <v>100</v>
      </c>
      <c r="M22" s="36"/>
      <c r="N22" s="36"/>
      <c r="O22" s="36"/>
      <c r="P22" s="36"/>
      <c r="Q22" s="36"/>
      <c r="R22" s="36"/>
      <c r="S22" s="36"/>
      <c r="T22" s="36"/>
      <c r="U22" s="36"/>
      <c r="V22" s="2"/>
    </row>
    <row x14ac:dyDescent="0.25" r="23" customHeight="1" ht="17.25">
      <c r="A23" s="15" t="s">
        <v>1776</v>
      </c>
      <c r="B23" s="16" t="s">
        <v>3782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17">
        <v>35</v>
      </c>
      <c r="N23" s="17">
        <v>40</v>
      </c>
      <c r="O23" s="36"/>
      <c r="P23" s="36"/>
      <c r="Q23" s="36"/>
      <c r="R23" s="36"/>
      <c r="S23" s="36"/>
      <c r="T23" s="36"/>
      <c r="U23" s="36"/>
      <c r="V23" s="2"/>
    </row>
    <row x14ac:dyDescent="0.25" r="24" customHeight="1" ht="17.25">
      <c r="A24" s="21" t="s">
        <v>2699</v>
      </c>
      <c r="B24" s="47"/>
      <c r="C24" s="23">
        <f>SUM(C20:C23)</f>
      </c>
      <c r="D24" s="23">
        <f>SUM(D20:D23)</f>
      </c>
      <c r="E24" s="23">
        <f>SUM(E20:E23)</f>
      </c>
      <c r="F24" s="23">
        <f>SUM(F20:F23)</f>
      </c>
      <c r="G24" s="23">
        <f>SUM(G20:G23)</f>
      </c>
      <c r="H24" s="23">
        <f>SUM(H20:H23)</f>
      </c>
      <c r="I24" s="23">
        <f>SUM(I20:I23)</f>
      </c>
      <c r="J24" s="23">
        <f>SUM(J20:J23)</f>
      </c>
      <c r="K24" s="23">
        <f>SUM(K20:K23)</f>
      </c>
      <c r="L24" s="23">
        <f>SUM(L20:L23)</f>
      </c>
      <c r="M24" s="23">
        <f>SUM(M20:M23)</f>
      </c>
      <c r="N24" s="23">
        <f>SUM(N20:N23)</f>
      </c>
      <c r="O24" s="112"/>
      <c r="P24" s="112"/>
      <c r="Q24" s="112"/>
      <c r="R24" s="112"/>
      <c r="S24" s="112"/>
      <c r="T24" s="112"/>
      <c r="U24" s="112"/>
      <c r="V24" s="2"/>
    </row>
    <row x14ac:dyDescent="0.25" r="25" customHeight="1" ht="17.25">
      <c r="A25" s="15" t="s">
        <v>3426</v>
      </c>
      <c r="B25" s="16" t="s">
        <v>3783</v>
      </c>
      <c r="C25" s="17">
        <v>150</v>
      </c>
      <c r="D25" s="18"/>
      <c r="E25" s="17">
        <v>50</v>
      </c>
      <c r="F25" s="17">
        <v>110</v>
      </c>
      <c r="G25" s="18"/>
      <c r="H25" s="18"/>
      <c r="I25" s="18"/>
      <c r="J25" s="17">
        <v>30</v>
      </c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2"/>
    </row>
    <row x14ac:dyDescent="0.25" r="26" customHeight="1" ht="17.25">
      <c r="A26" s="33" t="s">
        <v>1790</v>
      </c>
      <c r="B26" s="34" t="s">
        <v>3784</v>
      </c>
      <c r="C26" s="36"/>
      <c r="D26" s="36"/>
      <c r="E26" s="17">
        <v>50</v>
      </c>
      <c r="F26" s="17">
        <v>150</v>
      </c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2"/>
    </row>
    <row x14ac:dyDescent="0.25" r="27" customHeight="1" ht="17.25">
      <c r="A27" s="117" t="s">
        <v>3702</v>
      </c>
      <c r="B27" s="118" t="s">
        <v>3785</v>
      </c>
      <c r="C27" s="36"/>
      <c r="D27" s="36"/>
      <c r="E27" s="36"/>
      <c r="F27" s="17">
        <v>160</v>
      </c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2"/>
    </row>
    <row x14ac:dyDescent="0.25" r="28" customHeight="1" ht="17.25">
      <c r="A28" s="21" t="s">
        <v>2700</v>
      </c>
      <c r="B28" s="47"/>
      <c r="C28" s="23">
        <f>SUM(C24:C27)</f>
      </c>
      <c r="D28" s="23">
        <f>SUM(D24:D27)</f>
      </c>
      <c r="E28" s="23">
        <f>SUM(E24:E27)</f>
      </c>
      <c r="F28" s="23">
        <f>SUM(F24:F27)</f>
      </c>
      <c r="G28" s="23">
        <f>SUM(G24:G27)</f>
      </c>
      <c r="H28" s="23">
        <f>SUM(H24:H27)</f>
      </c>
      <c r="I28" s="23">
        <f>SUM(I24:I27)</f>
      </c>
      <c r="J28" s="23">
        <f>SUM(J24:J27)</f>
      </c>
      <c r="K28" s="23">
        <f>SUM(K24:K27)</f>
      </c>
      <c r="L28" s="23">
        <f>SUM(L24:L27)</f>
      </c>
      <c r="M28" s="23">
        <f>SUM(M24:M27)</f>
      </c>
      <c r="N28" s="23">
        <f>SUM(N24:N27)</f>
      </c>
      <c r="O28" s="112"/>
      <c r="P28" s="112"/>
      <c r="Q28" s="112"/>
      <c r="R28" s="112"/>
      <c r="S28" s="112"/>
      <c r="T28" s="112"/>
      <c r="U28" s="112"/>
      <c r="V28" s="2"/>
    </row>
    <row x14ac:dyDescent="0.25" r="29" customHeight="1" ht="17.25">
      <c r="A29" s="117"/>
      <c r="B29" s="118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2"/>
    </row>
    <row x14ac:dyDescent="0.25" r="30" customHeight="1" ht="17.25">
      <c r="A30" s="21" t="s">
        <v>2701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3">
        <f>SUM(K28:K29)</f>
      </c>
      <c r="L30" s="23">
        <f>SUM(L28:L29)</f>
      </c>
      <c r="M30" s="23">
        <f>SUM(M28:M29)</f>
      </c>
      <c r="N30" s="23">
        <f>SUM(N28:N29)</f>
      </c>
      <c r="O30" s="23">
        <f>SUM(O28:O29)</f>
      </c>
      <c r="P30" s="23">
        <f>SUM(P28:P29)</f>
      </c>
      <c r="Q30" s="112"/>
      <c r="R30" s="112"/>
      <c r="S30" s="112"/>
      <c r="T30" s="112"/>
      <c r="U30" s="112"/>
      <c r="V30" s="2"/>
    </row>
    <row x14ac:dyDescent="0.25" r="31" customHeight="1" ht="17.25">
      <c r="A31" s="117">
        <v>44989</v>
      </c>
      <c r="B31" s="118" t="s">
        <v>3753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17">
        <v>65</v>
      </c>
      <c r="P31" s="17">
        <v>65</v>
      </c>
      <c r="Q31" s="36"/>
      <c r="R31" s="36"/>
      <c r="S31" s="36"/>
      <c r="T31" s="36"/>
      <c r="U31" s="36"/>
      <c r="V31" s="2"/>
    </row>
    <row x14ac:dyDescent="0.25" r="32" customHeight="1" ht="17.25">
      <c r="A32" s="15">
        <v>45020</v>
      </c>
      <c r="B32" s="16" t="s">
        <v>3754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17">
        <v>185</v>
      </c>
      <c r="P32" s="17">
        <v>185</v>
      </c>
      <c r="Q32" s="36"/>
      <c r="R32" s="36"/>
      <c r="S32" s="36"/>
      <c r="T32" s="36"/>
      <c r="U32" s="36"/>
      <c r="V32" s="2"/>
    </row>
    <row x14ac:dyDescent="0.25" r="33" customHeight="1" ht="17.25">
      <c r="A33" s="15">
        <v>45050</v>
      </c>
      <c r="B33" s="16" t="s">
        <v>3755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17">
        <v>165</v>
      </c>
      <c r="R33" s="17">
        <v>135</v>
      </c>
      <c r="S33" s="36"/>
      <c r="T33" s="36"/>
      <c r="U33" s="36"/>
      <c r="V33" s="2"/>
    </row>
    <row x14ac:dyDescent="0.25" r="34" customHeight="1" ht="17.25">
      <c r="A34" s="15">
        <v>45081</v>
      </c>
      <c r="B34" s="16" t="s">
        <v>3756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17">
        <v>100</v>
      </c>
      <c r="P34" s="17">
        <v>100</v>
      </c>
      <c r="Q34" s="36"/>
      <c r="R34" s="36"/>
      <c r="S34" s="17">
        <v>500</v>
      </c>
      <c r="T34" s="36"/>
      <c r="U34" s="36"/>
      <c r="V34" s="2"/>
    </row>
    <row x14ac:dyDescent="0.25" r="35" customHeight="1" ht="17.25">
      <c r="A35" s="15">
        <v>45142</v>
      </c>
      <c r="B35" s="16" t="s">
        <v>3757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17">
        <v>50</v>
      </c>
      <c r="P35" s="17">
        <v>50</v>
      </c>
      <c r="Q35" s="36"/>
      <c r="R35" s="36"/>
      <c r="S35" s="36"/>
      <c r="T35" s="36"/>
      <c r="U35" s="36"/>
      <c r="V35" s="2"/>
    </row>
    <row x14ac:dyDescent="0.25" r="36" customHeight="1" ht="17.25">
      <c r="A36" s="15">
        <v>45234</v>
      </c>
      <c r="B36" s="118" t="s">
        <v>3758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17">
        <v>10</v>
      </c>
      <c r="R36" s="17">
        <v>78</v>
      </c>
      <c r="S36" s="17">
        <v>500</v>
      </c>
      <c r="T36" s="17">
        <v>500</v>
      </c>
      <c r="U36" s="36"/>
      <c r="V36" s="2"/>
    </row>
    <row x14ac:dyDescent="0.25" r="37" customHeight="1" ht="17.25">
      <c r="A37" s="620" t="s">
        <v>3759</v>
      </c>
      <c r="B37" s="47"/>
      <c r="C37" s="23">
        <f>SUM(C30:C36)</f>
      </c>
      <c r="D37" s="23">
        <f>SUM(D30:D36)</f>
      </c>
      <c r="E37" s="23">
        <f>SUM(E30:E36)</f>
      </c>
      <c r="F37" s="23">
        <f>SUM(F30:F36)</f>
      </c>
      <c r="G37" s="23">
        <f>SUM(G30:G36)</f>
      </c>
      <c r="H37" s="23">
        <f>SUM(H30:H36)</f>
      </c>
      <c r="I37" s="23">
        <f>SUM(I30:I36)</f>
      </c>
      <c r="J37" s="23">
        <f>SUM(J30:J36)</f>
      </c>
      <c r="K37" s="23">
        <f>SUM(K30:K36)</f>
      </c>
      <c r="L37" s="23">
        <f>SUM(L30:L36)</f>
      </c>
      <c r="M37" s="23">
        <f>SUM(M30:M36)</f>
      </c>
      <c r="N37" s="23">
        <f>SUM(N30:N36)</f>
      </c>
      <c r="O37" s="23">
        <f>SUM(O30:O36)</f>
      </c>
      <c r="P37" s="23">
        <f>SUM(P30:P36)</f>
      </c>
      <c r="Q37" s="23">
        <f>SUM(Q30:Q36)</f>
      </c>
      <c r="R37" s="23">
        <f>SUM(R30:R36)</f>
      </c>
      <c r="S37" s="23">
        <f>SUM(S30:S36)</f>
      </c>
      <c r="T37" s="23">
        <f>SUM(T30:T36)</f>
      </c>
      <c r="U37" s="23">
        <f>SUM(U30:U36)</f>
      </c>
      <c r="V37" s="7" t="s">
        <v>2082</v>
      </c>
    </row>
    <row x14ac:dyDescent="0.25" r="38" customHeight="1" ht="17.25">
      <c r="A38" s="15"/>
      <c r="B38" s="118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2"/>
    </row>
    <row x14ac:dyDescent="0.25" r="39" customHeight="1" ht="17.25">
      <c r="A39" s="210" t="s">
        <v>3760</v>
      </c>
      <c r="B39" s="63"/>
      <c r="C39" s="80">
        <f>SUM(C37:C38)</f>
      </c>
      <c r="D39" s="80">
        <f>SUM(D37:D38)</f>
      </c>
      <c r="E39" s="80">
        <f>SUM(E37:E38)</f>
      </c>
      <c r="F39" s="80">
        <f>SUM(F37:F38)</f>
      </c>
      <c r="G39" s="80">
        <f>SUM(G37:G38)</f>
      </c>
      <c r="H39" s="80">
        <f>SUM(H37:H38)</f>
      </c>
      <c r="I39" s="80">
        <f>SUM(I37:I38)</f>
      </c>
      <c r="J39" s="80">
        <f>SUM(J37:J38)</f>
      </c>
      <c r="K39" s="80">
        <f>SUM(K37:K38)</f>
      </c>
      <c r="L39" s="80">
        <f>SUM(L37:L38)</f>
      </c>
      <c r="M39" s="80">
        <f>SUM(M37:M38)</f>
      </c>
      <c r="N39" s="80">
        <f>SUM(N37:N38)</f>
      </c>
      <c r="O39" s="80">
        <f>SUM(O37:O38)</f>
      </c>
      <c r="P39" s="80">
        <f>SUM(P37:P38)</f>
      </c>
      <c r="Q39" s="80">
        <f>SUM(Q37:Q38)</f>
      </c>
      <c r="R39" s="80">
        <f>SUM(R37:R38)</f>
      </c>
      <c r="S39" s="80">
        <f>SUM(S37:S38)</f>
      </c>
      <c r="T39" s="80">
        <f>SUM(T37:T38)</f>
      </c>
      <c r="U39" s="81">
        <f>SUM(U37:U38)</f>
      </c>
      <c r="V39" s="2"/>
    </row>
    <row x14ac:dyDescent="0.25" r="40" customHeight="1" ht="17.25">
      <c r="A40" s="15" t="s">
        <v>3166</v>
      </c>
      <c r="B40" s="118" t="s">
        <v>3786</v>
      </c>
      <c r="C40" s="17">
        <v>50</v>
      </c>
      <c r="D40" s="18"/>
      <c r="E40" s="18"/>
      <c r="F40" s="17">
        <v>35</v>
      </c>
      <c r="G40" s="17">
        <v>50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2"/>
    </row>
    <row x14ac:dyDescent="0.25" r="41" customHeight="1" ht="17.25">
      <c r="A41" s="15" t="s">
        <v>3166</v>
      </c>
      <c r="B41" s="118" t="s">
        <v>3787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7">
        <v>70</v>
      </c>
      <c r="N41" s="17">
        <v>80</v>
      </c>
      <c r="O41" s="18"/>
      <c r="P41" s="18"/>
      <c r="Q41" s="18"/>
      <c r="R41" s="18"/>
      <c r="S41" s="18"/>
      <c r="T41" s="18"/>
      <c r="U41" s="18"/>
      <c r="V41" s="2"/>
    </row>
    <row x14ac:dyDescent="0.25" r="42" customHeight="1" ht="17.25">
      <c r="A42" s="15" t="s">
        <v>2152</v>
      </c>
      <c r="B42" s="118" t="s">
        <v>3788</v>
      </c>
      <c r="C42" s="18"/>
      <c r="D42" s="18"/>
      <c r="E42" s="18"/>
      <c r="F42" s="18"/>
      <c r="G42" s="18"/>
      <c r="H42" s="18"/>
      <c r="I42" s="17">
        <v>30</v>
      </c>
      <c r="J42" s="17">
        <v>50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2"/>
    </row>
    <row x14ac:dyDescent="0.25" r="43" customHeight="1" ht="17.25">
      <c r="A43" s="33" t="s">
        <v>3167</v>
      </c>
      <c r="B43" s="16" t="s">
        <v>3789</v>
      </c>
      <c r="C43" s="18"/>
      <c r="D43" s="18"/>
      <c r="E43" s="17">
        <v>100</v>
      </c>
      <c r="F43" s="17">
        <v>50</v>
      </c>
      <c r="G43" s="18"/>
      <c r="H43" s="18"/>
      <c r="I43" s="18"/>
      <c r="J43" s="17">
        <v>100</v>
      </c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2"/>
    </row>
    <row x14ac:dyDescent="0.25" r="44" customHeight="1" ht="17.25">
      <c r="A44" s="15" t="s">
        <v>3790</v>
      </c>
      <c r="B44" s="16" t="s">
        <v>3791</v>
      </c>
      <c r="C44" s="18"/>
      <c r="D44" s="18"/>
      <c r="E44" s="18"/>
      <c r="F44" s="18"/>
      <c r="G44" s="18"/>
      <c r="H44" s="18"/>
      <c r="I44" s="17">
        <v>80</v>
      </c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2"/>
    </row>
    <row x14ac:dyDescent="0.25" r="45" customHeight="1" ht="17.25">
      <c r="A45" s="123"/>
      <c r="B45" s="12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2"/>
    </row>
    <row x14ac:dyDescent="0.25" r="46" customHeight="1" ht="17.25">
      <c r="A46" s="123"/>
      <c r="B46" s="124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2"/>
    </row>
    <row x14ac:dyDescent="0.25" r="47" customHeight="1" ht="17.25">
      <c r="A47" s="178"/>
      <c r="B47" s="1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2"/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2"/>
    </row>
    <row x14ac:dyDescent="0.25" r="49" customHeight="1" ht="17.25">
      <c r="A49" s="37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2"/>
    </row>
    <row x14ac:dyDescent="0.25" r="50" customHeight="1" ht="17.25">
      <c r="A50" s="37"/>
      <c r="B50" s="2"/>
      <c r="C50" s="267" t="s">
        <v>7</v>
      </c>
      <c r="D50" s="267" t="s">
        <v>9</v>
      </c>
      <c r="E50" s="267" t="s">
        <v>8</v>
      </c>
      <c r="F50" s="267" t="s">
        <v>10</v>
      </c>
      <c r="G50" s="267" t="s">
        <v>428</v>
      </c>
      <c r="H50" s="267" t="s">
        <v>368</v>
      </c>
      <c r="I50" s="267" t="s">
        <v>76</v>
      </c>
      <c r="J50" s="267" t="s">
        <v>75</v>
      </c>
      <c r="K50" s="267" t="s">
        <v>3773</v>
      </c>
      <c r="L50" s="267" t="s">
        <v>358</v>
      </c>
      <c r="M50" s="267" t="s">
        <v>3555</v>
      </c>
      <c r="N50" s="267" t="s">
        <v>2420</v>
      </c>
      <c r="O50" s="267" t="s">
        <v>1085</v>
      </c>
      <c r="P50" s="267" t="s">
        <v>1084</v>
      </c>
      <c r="Q50" s="267" t="s">
        <v>449</v>
      </c>
      <c r="R50" s="267" t="s">
        <v>2196</v>
      </c>
      <c r="S50" s="267" t="s">
        <v>134</v>
      </c>
      <c r="T50" s="267" t="s">
        <v>476</v>
      </c>
      <c r="U50" s="267"/>
      <c r="V50" s="2"/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8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1.14785714285714" customWidth="1" bestFit="1"/>
    <col min="3" max="3" style="116" width="9.147857142857141" customWidth="1" bestFit="1"/>
    <col min="4" max="4" style="116" width="9.862142857142858" customWidth="1" bestFit="1"/>
    <col min="5" max="5" style="116" width="9.862142857142858" customWidth="1" bestFit="1"/>
    <col min="6" max="6" style="116" width="9.862142857142858" customWidth="1" bestFit="1"/>
    <col min="7" max="7" style="116" width="9.862142857142858" customWidth="1" bestFit="1"/>
    <col min="8" max="8" style="116" width="9.862142857142858" customWidth="1" bestFit="1"/>
    <col min="9" max="9" style="116" width="9.862142857142858" customWidth="1" bestFit="1"/>
    <col min="10" max="10" style="580" width="9.862142857142858" customWidth="1" bestFit="1"/>
    <col min="11" max="11" style="88" width="8.862142857142858" customWidth="1" bestFit="1"/>
    <col min="12" max="12" style="40" width="12.71928571428571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572"/>
      <c r="K1" s="83"/>
      <c r="L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572"/>
      <c r="K2" s="83"/>
      <c r="L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572"/>
      <c r="K3" s="83"/>
      <c r="L3" s="2"/>
    </row>
    <row x14ac:dyDescent="0.25" r="4" customHeight="1" ht="17.25">
      <c r="A4" s="1" t="s">
        <v>3831</v>
      </c>
      <c r="B4" s="4"/>
      <c r="C4" s="272"/>
      <c r="D4" s="272"/>
      <c r="E4" s="272"/>
      <c r="F4" s="272"/>
      <c r="G4" s="272"/>
      <c r="H4" s="272"/>
      <c r="I4" s="272"/>
      <c r="J4" s="272"/>
      <c r="K4" s="272"/>
      <c r="L4" s="2"/>
    </row>
    <row x14ac:dyDescent="0.25" r="5" customHeight="1" ht="17.25">
      <c r="A5" s="1"/>
      <c r="B5" s="4"/>
      <c r="C5" s="11">
        <v>2700</v>
      </c>
      <c r="D5" s="11">
        <v>14500</v>
      </c>
      <c r="E5" s="11">
        <v>1000</v>
      </c>
      <c r="F5" s="11">
        <v>3950</v>
      </c>
      <c r="G5" s="11">
        <v>16250</v>
      </c>
      <c r="H5" s="137">
        <v>2700</v>
      </c>
      <c r="I5" s="137">
        <v>2700</v>
      </c>
      <c r="J5" s="137">
        <v>1350</v>
      </c>
      <c r="K5" s="272"/>
      <c r="L5" s="2"/>
    </row>
    <row x14ac:dyDescent="0.25" r="6" customHeight="1" ht="17.25">
      <c r="A6" s="12" t="s">
        <v>4</v>
      </c>
      <c r="B6" s="273" t="s">
        <v>5</v>
      </c>
      <c r="C6" s="274" t="s">
        <v>7</v>
      </c>
      <c r="D6" s="267" t="s">
        <v>10</v>
      </c>
      <c r="E6" s="267" t="s">
        <v>9</v>
      </c>
      <c r="F6" s="267" t="s">
        <v>368</v>
      </c>
      <c r="G6" s="268" t="s">
        <v>428</v>
      </c>
      <c r="H6" s="268" t="s">
        <v>75</v>
      </c>
      <c r="I6" s="268" t="s">
        <v>76</v>
      </c>
      <c r="J6" s="574" t="s">
        <v>33</v>
      </c>
      <c r="K6" s="493"/>
      <c r="L6" s="2"/>
    </row>
    <row x14ac:dyDescent="0.25" r="7" customHeight="1" ht="17.25">
      <c r="A7" s="15">
        <v>44599</v>
      </c>
      <c r="B7" s="16" t="s">
        <v>3832</v>
      </c>
      <c r="C7" s="26">
        <v>50</v>
      </c>
      <c r="D7" s="26">
        <v>25</v>
      </c>
      <c r="E7" s="26">
        <v>50</v>
      </c>
      <c r="F7" s="26">
        <v>25</v>
      </c>
      <c r="G7" s="45"/>
      <c r="H7" s="45"/>
      <c r="I7" s="45"/>
      <c r="J7" s="45"/>
      <c r="K7" s="413"/>
      <c r="L7" s="2"/>
    </row>
    <row x14ac:dyDescent="0.25" r="8" customHeight="1" ht="17.25">
      <c r="A8" s="15">
        <v>44627</v>
      </c>
      <c r="B8" s="16" t="s">
        <v>3833</v>
      </c>
      <c r="C8" s="18"/>
      <c r="D8" s="36"/>
      <c r="E8" s="18"/>
      <c r="F8" s="36"/>
      <c r="G8" s="17">
        <v>6</v>
      </c>
      <c r="H8" s="36"/>
      <c r="I8" s="36"/>
      <c r="J8" s="36"/>
      <c r="K8" s="124"/>
      <c r="L8" s="2"/>
    </row>
    <row x14ac:dyDescent="0.25" r="9" customHeight="1" ht="17.25">
      <c r="A9" s="15">
        <v>44658</v>
      </c>
      <c r="B9" s="16" t="s">
        <v>3834</v>
      </c>
      <c r="C9" s="17">
        <v>38</v>
      </c>
      <c r="D9" s="36"/>
      <c r="E9" s="36"/>
      <c r="F9" s="36"/>
      <c r="G9" s="36"/>
      <c r="H9" s="36"/>
      <c r="I9" s="36"/>
      <c r="J9" s="36"/>
      <c r="K9" s="16"/>
      <c r="L9" s="2"/>
    </row>
    <row x14ac:dyDescent="0.25" r="10" customHeight="1" ht="17.25">
      <c r="A10" s="568">
        <v>44658</v>
      </c>
      <c r="B10" s="633" t="s">
        <v>14</v>
      </c>
      <c r="C10" s="634">
        <v>-38</v>
      </c>
      <c r="D10" s="635"/>
      <c r="E10" s="45"/>
      <c r="F10" s="45"/>
      <c r="G10" s="45"/>
      <c r="H10" s="636"/>
      <c r="I10" s="636"/>
      <c r="J10" s="636"/>
      <c r="K10" s="407"/>
      <c r="L10" s="2"/>
    </row>
    <row x14ac:dyDescent="0.25" r="11" customHeight="1" ht="17.25">
      <c r="A11" s="21" t="s">
        <v>1617</v>
      </c>
      <c r="B11" s="47"/>
      <c r="C11" s="23">
        <f>SUM(C7:C10)</f>
      </c>
      <c r="D11" s="23">
        <f>SUM(D7:D9)</f>
      </c>
      <c r="E11" s="23">
        <f>SUM(E7:E9)</f>
      </c>
      <c r="F11" s="23">
        <f>SUM(F7:F9)</f>
      </c>
      <c r="G11" s="23">
        <f>SUM(G7:G9)</f>
      </c>
      <c r="H11" s="352"/>
      <c r="I11" s="352"/>
      <c r="J11" s="352"/>
      <c r="K11" s="22"/>
      <c r="L11" s="2"/>
    </row>
    <row x14ac:dyDescent="0.25" r="12" customHeight="1" ht="17.25">
      <c r="A12" s="33">
        <v>44569</v>
      </c>
      <c r="B12" s="34" t="s">
        <v>3835</v>
      </c>
      <c r="C12" s="19">
        <v>50</v>
      </c>
      <c r="D12" s="19">
        <v>80</v>
      </c>
      <c r="E12" s="35"/>
      <c r="F12" s="35"/>
      <c r="G12" s="35"/>
      <c r="H12" s="35"/>
      <c r="I12" s="35"/>
      <c r="J12" s="35"/>
      <c r="K12" s="34"/>
      <c r="L12" s="2"/>
    </row>
    <row x14ac:dyDescent="0.25" r="13" customHeight="1" ht="17.25">
      <c r="A13" s="33">
        <v>44903</v>
      </c>
      <c r="B13" s="16" t="s">
        <v>3836</v>
      </c>
      <c r="C13" s="36"/>
      <c r="D13" s="17">
        <v>50</v>
      </c>
      <c r="E13" s="36"/>
      <c r="F13" s="36"/>
      <c r="G13" s="36"/>
      <c r="H13" s="36"/>
      <c r="I13" s="36"/>
      <c r="J13" s="36"/>
      <c r="K13" s="16"/>
      <c r="L13" s="2"/>
    </row>
    <row x14ac:dyDescent="0.25" r="14" customHeight="1" ht="17.25">
      <c r="A14" s="33" t="s">
        <v>1618</v>
      </c>
      <c r="B14" s="34" t="s">
        <v>14</v>
      </c>
      <c r="C14" s="36"/>
      <c r="D14" s="17">
        <v>-57</v>
      </c>
      <c r="E14" s="36"/>
      <c r="F14" s="36"/>
      <c r="G14" s="36"/>
      <c r="H14" s="36"/>
      <c r="I14" s="36"/>
      <c r="J14" s="36"/>
      <c r="K14" s="16"/>
      <c r="L14" s="2"/>
    </row>
    <row x14ac:dyDescent="0.25" r="15" customHeight="1" ht="17.25">
      <c r="A15" s="21" t="s">
        <v>1619</v>
      </c>
      <c r="B15" s="47"/>
      <c r="C15" s="23">
        <f>SUM(C11:C14)</f>
      </c>
      <c r="D15" s="23">
        <f>SUM(D11:D14)</f>
      </c>
      <c r="E15" s="23">
        <f>SUM(E11:E14)</f>
      </c>
      <c r="F15" s="23">
        <f>SUM(F11:F14)</f>
      </c>
      <c r="G15" s="23">
        <f>SUM(G11:G14)</f>
      </c>
      <c r="H15" s="352"/>
      <c r="I15" s="352"/>
      <c r="J15" s="352"/>
      <c r="K15" s="22"/>
      <c r="L15" s="2"/>
    </row>
    <row x14ac:dyDescent="0.25" r="16" customHeight="1" ht="17.25">
      <c r="A16" s="33"/>
      <c r="B16" s="16"/>
      <c r="C16" s="36"/>
      <c r="D16" s="36"/>
      <c r="E16" s="36"/>
      <c r="F16" s="36"/>
      <c r="G16" s="36"/>
      <c r="H16" s="36"/>
      <c r="I16" s="36"/>
      <c r="J16" s="36"/>
      <c r="K16" s="16"/>
      <c r="L16" s="2"/>
    </row>
    <row x14ac:dyDescent="0.25" r="17" customHeight="1" ht="17.25">
      <c r="A17" s="21" t="s">
        <v>1620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352"/>
      <c r="I17" s="352"/>
      <c r="J17" s="352"/>
      <c r="K17" s="22"/>
      <c r="L17" s="2"/>
    </row>
    <row x14ac:dyDescent="0.25" r="18" customHeight="1" ht="17.25">
      <c r="A18" s="33"/>
      <c r="B18" s="16"/>
      <c r="C18" s="36"/>
      <c r="D18" s="36"/>
      <c r="E18" s="36"/>
      <c r="F18" s="36"/>
      <c r="G18" s="36"/>
      <c r="H18" s="36"/>
      <c r="I18" s="36"/>
      <c r="J18" s="36"/>
      <c r="K18" s="16"/>
      <c r="L18" s="2"/>
    </row>
    <row x14ac:dyDescent="0.25" r="19" customHeight="1" ht="17.25">
      <c r="A19" s="21" t="s">
        <v>1622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352"/>
      <c r="I19" s="352"/>
      <c r="J19" s="352"/>
      <c r="K19" s="22"/>
      <c r="L19" s="2"/>
    </row>
    <row x14ac:dyDescent="0.25" r="20" customHeight="1" ht="17.25">
      <c r="A20" s="221"/>
      <c r="B20" s="222"/>
      <c r="C20" s="325"/>
      <c r="D20" s="325"/>
      <c r="E20" s="325"/>
      <c r="F20" s="325"/>
      <c r="G20" s="325"/>
      <c r="H20" s="637"/>
      <c r="I20" s="637"/>
      <c r="J20" s="637"/>
      <c r="K20" s="63"/>
      <c r="L20" s="2"/>
    </row>
    <row x14ac:dyDescent="0.25" r="21" customHeight="1" ht="17.25">
      <c r="A21" s="21" t="s">
        <v>1623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352"/>
      <c r="I21" s="352"/>
      <c r="J21" s="352"/>
      <c r="K21" s="22"/>
      <c r="L21" s="2"/>
    </row>
    <row x14ac:dyDescent="0.25" r="22" customHeight="1" ht="17.25">
      <c r="A22" s="33">
        <v>44785</v>
      </c>
      <c r="B22" s="16" t="s">
        <v>3837</v>
      </c>
      <c r="C22" s="36"/>
      <c r="D22" s="17">
        <v>10</v>
      </c>
      <c r="E22" s="36"/>
      <c r="F22" s="17">
        <v>20</v>
      </c>
      <c r="G22" s="17">
        <v>10</v>
      </c>
      <c r="H22" s="17">
        <v>20</v>
      </c>
      <c r="I22" s="36"/>
      <c r="J22" s="36"/>
      <c r="K22" s="16"/>
      <c r="L22" s="2"/>
    </row>
    <row x14ac:dyDescent="0.25" r="23" customHeight="1" ht="17.25">
      <c r="A23" s="33">
        <v>44816</v>
      </c>
      <c r="B23" s="16" t="s">
        <v>3838</v>
      </c>
      <c r="C23" s="36"/>
      <c r="D23" s="36"/>
      <c r="E23" s="17">
        <v>50</v>
      </c>
      <c r="F23" s="36"/>
      <c r="G23" s="36"/>
      <c r="H23" s="36"/>
      <c r="I23" s="17">
        <v>20</v>
      </c>
      <c r="J23" s="17">
        <v>100</v>
      </c>
      <c r="K23" s="16"/>
      <c r="L23" s="2"/>
    </row>
    <row x14ac:dyDescent="0.25" r="24" customHeight="1" ht="17.25">
      <c r="A24" s="15" t="s">
        <v>2644</v>
      </c>
      <c r="B24" s="16" t="s">
        <v>3839</v>
      </c>
      <c r="C24" s="36"/>
      <c r="D24" s="36"/>
      <c r="E24" s="36"/>
      <c r="F24" s="36"/>
      <c r="G24" s="36"/>
      <c r="H24" s="36"/>
      <c r="I24" s="36"/>
      <c r="J24" s="17">
        <v>43</v>
      </c>
      <c r="K24" s="16"/>
      <c r="L24" s="2"/>
    </row>
    <row x14ac:dyDescent="0.25" r="25" customHeight="1" ht="17.25">
      <c r="A25" s="15" t="s">
        <v>2644</v>
      </c>
      <c r="B25" s="16" t="s">
        <v>14</v>
      </c>
      <c r="C25" s="36"/>
      <c r="D25" s="36"/>
      <c r="E25" s="36"/>
      <c r="F25" s="36"/>
      <c r="G25" s="36"/>
      <c r="H25" s="36"/>
      <c r="I25" s="36"/>
      <c r="J25" s="17">
        <v>-43</v>
      </c>
      <c r="K25" s="16"/>
      <c r="L25" s="2"/>
    </row>
    <row x14ac:dyDescent="0.25" r="26" customHeight="1" ht="17.25">
      <c r="A26" s="21" t="s">
        <v>2698</v>
      </c>
      <c r="B26" s="47"/>
      <c r="C26" s="23">
        <f>SUM(C21:C25)</f>
      </c>
      <c r="D26" s="23">
        <f>SUM(D21:D25)</f>
      </c>
      <c r="E26" s="23">
        <f>SUM(E21:E25)</f>
      </c>
      <c r="F26" s="23">
        <f>SUM(F21:F25)</f>
      </c>
      <c r="G26" s="23">
        <f>SUM(G21:G25)</f>
      </c>
      <c r="H26" s="23">
        <f>SUM(H21:H25)</f>
      </c>
      <c r="I26" s="23">
        <f>SUM(I21:I25)</f>
      </c>
      <c r="J26" s="23">
        <f>SUM(J21:J25)</f>
      </c>
      <c r="K26" s="22"/>
      <c r="L26" s="2"/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36"/>
      <c r="I27" s="36"/>
      <c r="J27" s="36"/>
      <c r="K27" s="16"/>
      <c r="L27" s="2"/>
    </row>
    <row x14ac:dyDescent="0.25" r="28" customHeight="1" ht="17.25">
      <c r="A28" s="21" t="s">
        <v>2699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2"/>
      <c r="L28" s="2"/>
    </row>
    <row x14ac:dyDescent="0.25" r="29" customHeight="1" ht="17.25">
      <c r="A29" s="15"/>
      <c r="B29" s="16"/>
      <c r="C29" s="36"/>
      <c r="D29" s="36"/>
      <c r="E29" s="36"/>
      <c r="F29" s="36"/>
      <c r="G29" s="36"/>
      <c r="H29" s="36"/>
      <c r="I29" s="36"/>
      <c r="J29" s="36"/>
      <c r="K29" s="16"/>
      <c r="L29" s="2"/>
    </row>
    <row x14ac:dyDescent="0.25" r="30" customHeight="1" ht="17.25">
      <c r="A30" s="21" t="s">
        <v>2700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2"/>
      <c r="L30" s="2"/>
    </row>
    <row x14ac:dyDescent="0.25" r="31" customHeight="1" ht="17.25">
      <c r="A31" s="117"/>
      <c r="B31" s="16"/>
      <c r="C31" s="36"/>
      <c r="D31" s="36"/>
      <c r="E31" s="36"/>
      <c r="F31" s="36"/>
      <c r="G31" s="36"/>
      <c r="H31" s="36"/>
      <c r="I31" s="36"/>
      <c r="J31" s="36"/>
      <c r="K31" s="16"/>
      <c r="L31" s="2"/>
    </row>
    <row x14ac:dyDescent="0.25" r="32" customHeight="1" ht="17.25">
      <c r="A32" s="21" t="s">
        <v>2701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23">
        <f>SUM(J30:J31)</f>
      </c>
      <c r="K32" s="22"/>
      <c r="L32" s="2"/>
    </row>
    <row x14ac:dyDescent="0.25" r="33" customHeight="1" ht="17.25">
      <c r="A33" s="117">
        <v>44930</v>
      </c>
      <c r="B33" s="16" t="s">
        <v>14</v>
      </c>
      <c r="C33" s="36"/>
      <c r="D33" s="36"/>
      <c r="E33" s="17">
        <v>-100</v>
      </c>
      <c r="F33" s="36"/>
      <c r="G33" s="36"/>
      <c r="H33" s="36"/>
      <c r="I33" s="36"/>
      <c r="J33" s="17">
        <v>-100</v>
      </c>
      <c r="K33" s="16"/>
      <c r="L33" s="2"/>
    </row>
    <row x14ac:dyDescent="0.25" r="34" customHeight="1" ht="17.25">
      <c r="A34" s="15">
        <v>45234</v>
      </c>
      <c r="B34" s="16" t="s">
        <v>14</v>
      </c>
      <c r="C34" s="17">
        <v>-35</v>
      </c>
      <c r="D34" s="17">
        <v>-23</v>
      </c>
      <c r="E34" s="36"/>
      <c r="F34" s="17">
        <v>-10</v>
      </c>
      <c r="G34" s="17">
        <v>-2</v>
      </c>
      <c r="H34" s="17">
        <v>-5</v>
      </c>
      <c r="I34" s="17">
        <v>-4</v>
      </c>
      <c r="J34" s="36"/>
      <c r="K34" s="16"/>
      <c r="L34" s="2"/>
    </row>
    <row x14ac:dyDescent="0.25" r="35" customHeight="1" ht="17.25">
      <c r="A35" s="21" t="s">
        <v>2702</v>
      </c>
      <c r="B35" s="47"/>
      <c r="C35" s="23">
        <f>SUM(C32:C34)</f>
      </c>
      <c r="D35" s="23">
        <f>SUM(D32:D34)</f>
      </c>
      <c r="E35" s="23">
        <f>SUM(E32:E34)</f>
      </c>
      <c r="F35" s="23">
        <f>SUM(F32:F34)</f>
      </c>
      <c r="G35" s="23">
        <f>SUM(G32:G34)</f>
      </c>
      <c r="H35" s="23">
        <f>SUM(H32:H34)</f>
      </c>
      <c r="I35" s="23">
        <f>SUM(I32:I34)</f>
      </c>
      <c r="J35" s="23">
        <f>SUM(J32:J34)</f>
      </c>
      <c r="K35" s="22"/>
      <c r="L35" s="2"/>
    </row>
    <row x14ac:dyDescent="0.25" r="36" customHeight="1" ht="17.25">
      <c r="A36" s="15"/>
      <c r="B36" s="16"/>
      <c r="C36" s="36"/>
      <c r="D36" s="36"/>
      <c r="E36" s="36"/>
      <c r="F36" s="36"/>
      <c r="G36" s="36"/>
      <c r="H36" s="36"/>
      <c r="I36" s="36"/>
      <c r="J36" s="36"/>
      <c r="K36" s="16"/>
      <c r="L36" s="2"/>
    </row>
    <row x14ac:dyDescent="0.25" r="37" customHeight="1" ht="17.25">
      <c r="A37" s="21" t="s">
        <v>2703</v>
      </c>
      <c r="B37" s="47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23">
        <f>SUM(J35:J36)</f>
      </c>
      <c r="K37" s="22"/>
      <c r="L37" s="2"/>
    </row>
    <row x14ac:dyDescent="0.25" r="38" customHeight="1" ht="17.25">
      <c r="A38" s="15"/>
      <c r="B38" s="16"/>
      <c r="C38" s="36"/>
      <c r="D38" s="36"/>
      <c r="E38" s="36"/>
      <c r="F38" s="36"/>
      <c r="G38" s="36"/>
      <c r="H38" s="36"/>
      <c r="I38" s="36"/>
      <c r="J38" s="36"/>
      <c r="K38" s="16"/>
      <c r="L38" s="2"/>
    </row>
    <row x14ac:dyDescent="0.25" r="39" customHeight="1" ht="17.25">
      <c r="A39" s="21" t="s">
        <v>2704</v>
      </c>
      <c r="B39" s="47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23">
        <f>SUM(I37:I38)</f>
      </c>
      <c r="J39" s="23">
        <f>SUM(J37:J38)</f>
      </c>
      <c r="K39" s="22"/>
      <c r="L39" s="143" t="s">
        <v>1547</v>
      </c>
    </row>
    <row x14ac:dyDescent="0.25" r="40" customHeight="1" ht="17.25">
      <c r="A40" s="15"/>
      <c r="B40" s="16"/>
      <c r="C40" s="36"/>
      <c r="D40" s="36"/>
      <c r="E40" s="36"/>
      <c r="F40" s="36"/>
      <c r="G40" s="36"/>
      <c r="H40" s="36"/>
      <c r="I40" s="36"/>
      <c r="J40" s="36"/>
      <c r="K40" s="16"/>
      <c r="L40" s="2"/>
    </row>
    <row x14ac:dyDescent="0.25" r="41" customHeight="1" ht="17.25">
      <c r="A41" s="21" t="s">
        <v>2705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23">
        <f>SUM(J39:J40)</f>
      </c>
      <c r="K41" s="22"/>
      <c r="L41" s="143" t="s">
        <v>1547</v>
      </c>
    </row>
    <row x14ac:dyDescent="0.25" r="42" customHeight="1" ht="17.25">
      <c r="A42" s="15" t="s">
        <v>2159</v>
      </c>
      <c r="B42" s="34" t="s">
        <v>14</v>
      </c>
      <c r="C42" s="17">
        <v>-33</v>
      </c>
      <c r="D42" s="17">
        <v>-6</v>
      </c>
      <c r="E42" s="18"/>
      <c r="F42" s="17">
        <v>-26</v>
      </c>
      <c r="G42" s="17">
        <v>-5</v>
      </c>
      <c r="H42" s="17">
        <v>-6</v>
      </c>
      <c r="I42" s="18"/>
      <c r="J42" s="18"/>
      <c r="K42" s="124"/>
      <c r="L42" s="2"/>
    </row>
    <row x14ac:dyDescent="0.25" r="43" customHeight="1" ht="17.25">
      <c r="A43" s="21" t="s">
        <v>2706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3">
        <f>SUM(J41:J42)</f>
      </c>
      <c r="K43" s="22"/>
      <c r="L43" s="143" t="s">
        <v>1547</v>
      </c>
    </row>
    <row x14ac:dyDescent="0.25" r="44" customHeight="1" ht="17.25">
      <c r="A44" s="515" t="s">
        <v>1978</v>
      </c>
      <c r="B44" s="427" t="s">
        <v>14</v>
      </c>
      <c r="C44" s="17">
        <v>-32</v>
      </c>
      <c r="D44" s="17">
        <v>-52</v>
      </c>
      <c r="E44" s="18"/>
      <c r="F44" s="17">
        <v>-9</v>
      </c>
      <c r="G44" s="17">
        <v>-9</v>
      </c>
      <c r="H44" s="17">
        <v>-9</v>
      </c>
      <c r="I44" s="17">
        <v>-16</v>
      </c>
      <c r="J44" s="18"/>
      <c r="K44" s="124"/>
      <c r="L44" s="2"/>
    </row>
    <row x14ac:dyDescent="0.25" r="45" customHeight="1" ht="17.25">
      <c r="A45" s="21" t="s">
        <v>2707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23">
        <f>SUM(J43:J44)</f>
      </c>
      <c r="K45" s="22"/>
      <c r="L45" s="2"/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36"/>
      <c r="I46" s="36"/>
      <c r="J46" s="36"/>
      <c r="K46" s="16"/>
      <c r="L46" s="2"/>
    </row>
    <row x14ac:dyDescent="0.25" r="47" customHeight="1" ht="17.25">
      <c r="A47" s="21" t="s">
        <v>2708</v>
      </c>
      <c r="B47" s="47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3">
        <f>SUM(H45:H46)</f>
      </c>
      <c r="I47" s="23">
        <f>SUM(I45:I46)</f>
      </c>
      <c r="J47" s="23">
        <f>SUM(J45:J46)</f>
      </c>
      <c r="K47" s="22"/>
      <c r="L47" s="2"/>
    </row>
    <row x14ac:dyDescent="0.25" r="48" customHeight="1" ht="17.25">
      <c r="A48" s="33"/>
      <c r="B48" s="34"/>
      <c r="C48" s="36"/>
      <c r="D48" s="36"/>
      <c r="E48" s="36"/>
      <c r="F48" s="36"/>
      <c r="G48" s="36"/>
      <c r="H48" s="36"/>
      <c r="I48" s="36"/>
      <c r="J48" s="36"/>
      <c r="K48" s="16"/>
      <c r="L48" s="2"/>
    </row>
    <row x14ac:dyDescent="0.25" r="49" customHeight="1" ht="17.25">
      <c r="A49" s="21" t="s">
        <v>2810</v>
      </c>
      <c r="B49" s="47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23">
        <f>SUM(I47:I48)</f>
      </c>
      <c r="J49" s="23">
        <f>SUM(J47:J48)</f>
      </c>
      <c r="K49" s="22"/>
      <c r="L49" s="2"/>
    </row>
    <row x14ac:dyDescent="0.25" r="50" customHeight="1" ht="17.25">
      <c r="A50" s="33">
        <v>45272</v>
      </c>
      <c r="B50" s="34" t="s">
        <v>14</v>
      </c>
      <c r="C50" s="36"/>
      <c r="D50" s="17">
        <v>-15</v>
      </c>
      <c r="E50" s="36"/>
      <c r="F50" s="36"/>
      <c r="G50" s="36"/>
      <c r="H50" s="36"/>
      <c r="I50" s="36"/>
      <c r="J50" s="36"/>
      <c r="K50" s="16"/>
      <c r="L50" s="2"/>
    </row>
    <row x14ac:dyDescent="0.25" r="51" customHeight="1" ht="17.25">
      <c r="A51" s="21" t="s">
        <v>2812</v>
      </c>
      <c r="B51" s="47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23">
        <f>SUM(I49:I50)</f>
      </c>
      <c r="J51" s="23">
        <f>SUM(J49:J50)</f>
      </c>
      <c r="K51" s="22"/>
      <c r="L51" s="2"/>
    </row>
    <row x14ac:dyDescent="0.25" r="52" customHeight="1" ht="17.25">
      <c r="A52" s="15">
        <v>45413</v>
      </c>
      <c r="B52" s="16" t="s">
        <v>14</v>
      </c>
      <c r="C52" s="36"/>
      <c r="D52" s="17">
        <v>-12</v>
      </c>
      <c r="E52" s="36"/>
      <c r="F52" s="36"/>
      <c r="G52" s="36"/>
      <c r="H52" s="36"/>
      <c r="I52" s="36"/>
      <c r="J52" s="36"/>
      <c r="K52" s="16"/>
      <c r="L52" s="2"/>
    </row>
    <row x14ac:dyDescent="0.25" r="53" customHeight="1" ht="17.25">
      <c r="A53" s="62" t="s">
        <v>2819</v>
      </c>
      <c r="B53" s="63"/>
      <c r="C53" s="81">
        <f>SUM(C51:C52)</f>
      </c>
      <c r="D53" s="81">
        <f>SUM(D51:D52)</f>
      </c>
      <c r="E53" s="81">
        <f>SUM(E51:E52)</f>
      </c>
      <c r="F53" s="81">
        <f>SUM(F51:F52)</f>
      </c>
      <c r="G53" s="81">
        <f>SUM(G51:G52)</f>
      </c>
      <c r="H53" s="81">
        <f>SUM(H51:H52)</f>
      </c>
      <c r="I53" s="81">
        <f>SUM(I51:I52)</f>
      </c>
      <c r="J53" s="81">
        <f>SUM(J51:J52)</f>
      </c>
      <c r="K53" s="149"/>
      <c r="L53" s="7" t="s">
        <v>2709</v>
      </c>
    </row>
    <row x14ac:dyDescent="0.25" r="54" customHeight="1" ht="17.25">
      <c r="A54" s="15"/>
      <c r="B54" s="16"/>
      <c r="C54" s="36"/>
      <c r="D54" s="36"/>
      <c r="E54" s="36"/>
      <c r="F54" s="36"/>
      <c r="G54" s="36"/>
      <c r="H54" s="36"/>
      <c r="I54" s="36"/>
      <c r="J54" s="36"/>
      <c r="K54" s="16"/>
      <c r="L54" s="2"/>
    </row>
    <row x14ac:dyDescent="0.25" r="55" customHeight="1" ht="17.25">
      <c r="A55" s="15"/>
      <c r="B55" s="16"/>
      <c r="C55" s="36"/>
      <c r="D55" s="36"/>
      <c r="E55" s="36"/>
      <c r="F55" s="36"/>
      <c r="G55" s="36"/>
      <c r="H55" s="36"/>
      <c r="I55" s="36"/>
      <c r="J55" s="36"/>
      <c r="K55" s="16"/>
      <c r="L55" s="2"/>
    </row>
    <row x14ac:dyDescent="0.25" r="56" customHeight="1" ht="17.25">
      <c r="A56" s="15"/>
      <c r="B56" s="16"/>
      <c r="C56" s="60"/>
      <c r="D56" s="60"/>
      <c r="E56" s="60"/>
      <c r="F56" s="60"/>
      <c r="G56" s="60"/>
      <c r="H56" s="60"/>
      <c r="I56" s="60"/>
      <c r="J56" s="60"/>
      <c r="K56" s="629"/>
      <c r="L56" s="2"/>
    </row>
    <row x14ac:dyDescent="0.25" r="57" customHeight="1" ht="17.25">
      <c r="A57" s="37"/>
      <c r="B57" s="2"/>
      <c r="C57" s="3"/>
      <c r="D57" s="3"/>
      <c r="E57" s="3"/>
      <c r="F57" s="3"/>
      <c r="G57" s="3"/>
      <c r="H57" s="3"/>
      <c r="I57" s="3"/>
      <c r="J57" s="572"/>
      <c r="K57" s="83"/>
      <c r="L57" s="2"/>
    </row>
    <row x14ac:dyDescent="0.25" r="58" customHeight="1" ht="17.25">
      <c r="A58" s="37"/>
      <c r="B58" s="2"/>
      <c r="C58" s="274" t="s">
        <v>7</v>
      </c>
      <c r="D58" s="267" t="s">
        <v>10</v>
      </c>
      <c r="E58" s="267" t="s">
        <v>9</v>
      </c>
      <c r="F58" s="267" t="s">
        <v>368</v>
      </c>
      <c r="G58" s="268" t="s">
        <v>428</v>
      </c>
      <c r="H58" s="268" t="s">
        <v>75</v>
      </c>
      <c r="I58" s="268" t="s">
        <v>76</v>
      </c>
      <c r="J58" s="574" t="s">
        <v>33</v>
      </c>
      <c r="K58" s="493"/>
      <c r="L58" s="2"/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01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21.862142857142857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116" width="12.576428571428572" customWidth="1" bestFit="1"/>
    <col min="7" max="7" style="116" width="11.005" customWidth="1" bestFit="1"/>
    <col min="8" max="8" style="116" width="11.290714285714287" customWidth="1" bestFit="1"/>
    <col min="9" max="9" style="116" width="11.290714285714287" customWidth="1" bestFit="1"/>
    <col min="10" max="10" style="116" width="11.290714285714287" customWidth="1" bestFit="1"/>
    <col min="11" max="11" style="116" width="14.862142857142858" customWidth="1" bestFit="1"/>
    <col min="12" max="12" style="116" width="9.005" customWidth="1" bestFit="1"/>
    <col min="13" max="13" style="116" width="11.005" customWidth="1" bestFit="1"/>
    <col min="14" max="14" style="116" width="9.005" customWidth="1" bestFit="1"/>
    <col min="15" max="15" style="116" width="9.005" customWidth="1" bestFit="1"/>
    <col min="16" max="16" style="116" width="9.005" customWidth="1" bestFit="1"/>
    <col min="17" max="17" style="116" width="9.005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x14ac:dyDescent="0.25" r="2" customHeight="1" ht="17.25">
      <c r="A2" s="127" t="s">
        <v>3389</v>
      </c>
      <c r="B2" s="128"/>
      <c r="C2" s="144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x14ac:dyDescent="0.25" r="3" customHeight="1" ht="17.25">
      <c r="A3" s="1" t="s">
        <v>3751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x14ac:dyDescent="0.25" r="4" customHeight="1" ht="17.25">
      <c r="A4" s="1" t="s">
        <v>3752</v>
      </c>
      <c r="B4" s="2"/>
      <c r="C4" s="419">
        <v>73000</v>
      </c>
      <c r="D4" s="419">
        <v>13000</v>
      </c>
      <c r="E4" s="419">
        <v>78000</v>
      </c>
      <c r="F4" s="419">
        <v>400000</v>
      </c>
      <c r="G4" s="419">
        <v>580000</v>
      </c>
      <c r="H4" s="419">
        <v>255000</v>
      </c>
      <c r="I4" s="419">
        <v>72000</v>
      </c>
      <c r="J4" s="419">
        <v>175000</v>
      </c>
      <c r="K4" s="419"/>
      <c r="L4" s="419"/>
      <c r="M4" s="419"/>
      <c r="N4" s="419"/>
      <c r="O4" s="419"/>
      <c r="P4" s="419"/>
      <c r="Q4" s="419"/>
    </row>
    <row x14ac:dyDescent="0.25" r="5" customHeight="1" ht="17.25">
      <c r="A5" s="37"/>
      <c r="B5" s="2"/>
      <c r="C5" s="11">
        <v>4500</v>
      </c>
      <c r="D5" s="11">
        <v>1500</v>
      </c>
      <c r="E5" s="11">
        <v>4500</v>
      </c>
      <c r="F5" s="11">
        <v>19400</v>
      </c>
      <c r="G5" s="11">
        <v>30000</v>
      </c>
      <c r="H5" s="11">
        <v>6250</v>
      </c>
      <c r="I5" s="11">
        <v>4500</v>
      </c>
      <c r="J5" s="11">
        <v>5250</v>
      </c>
      <c r="K5" s="11">
        <v>45000</v>
      </c>
      <c r="L5" s="11"/>
      <c r="M5" s="11"/>
      <c r="N5" s="11">
        <v>6600</v>
      </c>
      <c r="O5" s="11">
        <v>2500</v>
      </c>
      <c r="P5" s="11"/>
      <c r="Q5" s="11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9</v>
      </c>
      <c r="E6" s="267" t="s">
        <v>8</v>
      </c>
      <c r="F6" s="267" t="s">
        <v>10</v>
      </c>
      <c r="G6" s="267" t="s">
        <v>428</v>
      </c>
      <c r="H6" s="267" t="s">
        <v>368</v>
      </c>
      <c r="I6" s="267" t="s">
        <v>76</v>
      </c>
      <c r="J6" s="267" t="s">
        <v>75</v>
      </c>
      <c r="K6" s="267" t="s">
        <v>3773</v>
      </c>
      <c r="L6" s="267" t="s">
        <v>358</v>
      </c>
      <c r="M6" s="267" t="s">
        <v>3555</v>
      </c>
      <c r="N6" s="267" t="s">
        <v>2420</v>
      </c>
      <c r="O6" s="267" t="s">
        <v>33</v>
      </c>
      <c r="P6" s="267" t="s">
        <v>6</v>
      </c>
      <c r="Q6" s="267" t="s">
        <v>32</v>
      </c>
    </row>
    <row x14ac:dyDescent="0.25" r="7" customHeight="1" ht="17.25">
      <c r="A7" s="24">
        <v>44601</v>
      </c>
      <c r="B7" s="25" t="s">
        <v>1788</v>
      </c>
      <c r="C7" s="26">
        <v>32</v>
      </c>
      <c r="D7" s="26">
        <v>36</v>
      </c>
      <c r="E7" s="26">
        <v>28</v>
      </c>
      <c r="F7" s="26">
        <v>14</v>
      </c>
      <c r="G7" s="26">
        <v>13</v>
      </c>
      <c r="H7" s="26">
        <v>32</v>
      </c>
      <c r="I7" s="45"/>
      <c r="J7" s="45"/>
      <c r="K7" s="45"/>
      <c r="L7" s="45"/>
      <c r="M7" s="45"/>
      <c r="N7" s="45"/>
      <c r="O7" s="45"/>
      <c r="P7" s="45"/>
      <c r="Q7" s="45"/>
    </row>
    <row x14ac:dyDescent="0.25" r="8" customHeight="1" ht="17.25">
      <c r="A8" s="15" t="s">
        <v>3504</v>
      </c>
      <c r="B8" s="16" t="s">
        <v>3774</v>
      </c>
      <c r="C8" s="17">
        <v>50</v>
      </c>
      <c r="D8" s="36"/>
      <c r="E8" s="36"/>
      <c r="F8" s="17">
        <v>80</v>
      </c>
      <c r="G8" s="36"/>
      <c r="H8" s="36"/>
      <c r="I8" s="17">
        <v>32</v>
      </c>
      <c r="J8" s="36"/>
      <c r="K8" s="36"/>
      <c r="L8" s="36"/>
      <c r="M8" s="36"/>
      <c r="N8" s="36"/>
      <c r="O8" s="36"/>
      <c r="P8" s="36"/>
      <c r="Q8" s="36"/>
    </row>
    <row x14ac:dyDescent="0.25" r="9" customHeight="1" ht="17.25">
      <c r="A9" s="15" t="s">
        <v>467</v>
      </c>
      <c r="B9" s="16" t="s">
        <v>3775</v>
      </c>
      <c r="C9" s="17">
        <v>100</v>
      </c>
      <c r="D9" s="36"/>
      <c r="E9" s="36"/>
      <c r="F9" s="17">
        <v>120</v>
      </c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</row>
    <row x14ac:dyDescent="0.25" r="10" customHeight="1" ht="17.25">
      <c r="A10" s="117" t="s">
        <v>2680</v>
      </c>
      <c r="B10" s="118" t="s">
        <v>3776</v>
      </c>
      <c r="C10" s="46"/>
      <c r="D10" s="138">
        <v>200</v>
      </c>
      <c r="E10" s="138">
        <v>50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</row>
    <row x14ac:dyDescent="0.25" r="11" customHeight="1" ht="17.25">
      <c r="A11" s="21" t="s">
        <v>1620</v>
      </c>
      <c r="B11" s="47"/>
      <c r="C11" s="23">
        <f>SUM(C7:C10)</f>
      </c>
      <c r="D11" s="23">
        <f>SUM(D7:D10)</f>
      </c>
      <c r="E11" s="23">
        <f>SUM(E7:E10)</f>
      </c>
      <c r="F11" s="23">
        <f>SUM(F7:F10)</f>
      </c>
      <c r="G11" s="23">
        <f>SUM(G7:G10)</f>
      </c>
      <c r="H11" s="23">
        <f>SUM(H7:H10)</f>
      </c>
      <c r="I11" s="23">
        <f>SUM(I7:I10)</f>
      </c>
      <c r="J11" s="112"/>
      <c r="K11" s="112"/>
      <c r="L11" s="352"/>
      <c r="M11" s="352"/>
      <c r="N11" s="352"/>
      <c r="O11" s="352"/>
      <c r="P11" s="352"/>
      <c r="Q11" s="352"/>
    </row>
    <row x14ac:dyDescent="0.25" r="12" customHeight="1" ht="17.25">
      <c r="A12" s="269"/>
      <c r="B12" s="129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</row>
    <row x14ac:dyDescent="0.25" r="13" customHeight="1" ht="17.25">
      <c r="A13" s="21" t="s">
        <v>1622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112"/>
      <c r="K13" s="112"/>
      <c r="L13" s="352"/>
      <c r="M13" s="352"/>
      <c r="N13" s="352"/>
      <c r="O13" s="352"/>
      <c r="P13" s="352"/>
      <c r="Q13" s="352"/>
    </row>
    <row x14ac:dyDescent="0.25" r="14" customHeight="1" ht="17.25">
      <c r="A14" s="33" t="s">
        <v>2641</v>
      </c>
      <c r="B14" s="25" t="s">
        <v>3777</v>
      </c>
      <c r="C14" s="35"/>
      <c r="D14" s="35"/>
      <c r="E14" s="35"/>
      <c r="F14" s="19">
        <v>30</v>
      </c>
      <c r="G14" s="19">
        <v>12</v>
      </c>
      <c r="H14" s="35"/>
      <c r="I14" s="19">
        <v>50</v>
      </c>
      <c r="J14" s="19">
        <v>50</v>
      </c>
      <c r="K14" s="19">
        <v>33</v>
      </c>
      <c r="L14" s="35"/>
      <c r="M14" s="35"/>
      <c r="N14" s="35"/>
      <c r="O14" s="35"/>
      <c r="P14" s="35"/>
      <c r="Q14" s="35"/>
    </row>
    <row x14ac:dyDescent="0.25" r="15" customHeight="1" ht="17.25">
      <c r="A15" s="15" t="s">
        <v>3089</v>
      </c>
      <c r="B15" s="118" t="s">
        <v>3778</v>
      </c>
      <c r="C15" s="36"/>
      <c r="D15" s="36"/>
      <c r="E15" s="36"/>
      <c r="F15" s="17">
        <v>30</v>
      </c>
      <c r="G15" s="17">
        <v>28</v>
      </c>
      <c r="H15" s="36"/>
      <c r="I15" s="17">
        <v>138</v>
      </c>
      <c r="J15" s="17">
        <v>50</v>
      </c>
      <c r="K15" s="36"/>
      <c r="L15" s="36"/>
      <c r="M15" s="36"/>
      <c r="N15" s="36"/>
      <c r="O15" s="36"/>
      <c r="P15" s="36"/>
      <c r="Q15" s="36"/>
    </row>
    <row x14ac:dyDescent="0.25" r="16" customHeight="1" ht="17.25">
      <c r="A16" s="15" t="s">
        <v>1869</v>
      </c>
      <c r="B16" s="118" t="s">
        <v>3779</v>
      </c>
      <c r="C16" s="36"/>
      <c r="D16" s="36"/>
      <c r="E16" s="36"/>
      <c r="F16" s="17">
        <v>30</v>
      </c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</row>
    <row x14ac:dyDescent="0.25" r="17" customHeight="1" ht="17.25">
      <c r="A17" s="33" t="s">
        <v>1871</v>
      </c>
      <c r="B17" s="16" t="s">
        <v>3780</v>
      </c>
      <c r="C17" s="36"/>
      <c r="D17" s="36"/>
      <c r="E17" s="36"/>
      <c r="F17" s="17">
        <v>20</v>
      </c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</row>
    <row x14ac:dyDescent="0.25" r="18" customHeight="1" ht="17.25">
      <c r="A18" s="21" t="s">
        <v>1623</v>
      </c>
      <c r="B18" s="47"/>
      <c r="C18" s="23">
        <f>SUM(C13:C17)</f>
      </c>
      <c r="D18" s="23">
        <f>SUM(D13:D17)</f>
      </c>
      <c r="E18" s="23">
        <f>SUM(E13:E17)</f>
      </c>
      <c r="F18" s="23">
        <f>SUM(F13:F17)</f>
      </c>
      <c r="G18" s="23">
        <f>SUM(G13:G17)</f>
      </c>
      <c r="H18" s="23">
        <f>SUM(H13:H17)</f>
      </c>
      <c r="I18" s="23">
        <f>SUM(I13:I17)</f>
      </c>
      <c r="J18" s="23">
        <f>SUM(J13:J17)</f>
      </c>
      <c r="K18" s="23">
        <f>SUM(K13:K17)</f>
      </c>
      <c r="L18" s="352"/>
      <c r="M18" s="352"/>
      <c r="N18" s="352"/>
      <c r="O18" s="352"/>
      <c r="P18" s="352"/>
      <c r="Q18" s="352"/>
    </row>
    <row x14ac:dyDescent="0.25" r="19" customHeight="1" ht="17.25">
      <c r="A19" s="200" t="s">
        <v>2644</v>
      </c>
      <c r="B19" s="201" t="s">
        <v>17</v>
      </c>
      <c r="C19" s="194">
        <v>-13</v>
      </c>
      <c r="D19" s="202"/>
      <c r="E19" s="202"/>
      <c r="F19" s="194">
        <v>-33</v>
      </c>
      <c r="G19" s="202"/>
      <c r="H19" s="202"/>
      <c r="I19" s="202"/>
      <c r="J19" s="202"/>
      <c r="K19" s="202"/>
      <c r="L19" s="202"/>
      <c r="M19" s="202"/>
      <c r="N19" s="202"/>
      <c r="O19" s="202"/>
      <c r="P19" s="202"/>
      <c r="Q19" s="202"/>
    </row>
    <row x14ac:dyDescent="0.25" r="20" customHeight="1" ht="17.25">
      <c r="A20" s="21" t="s">
        <v>2698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3">
        <f>SUM(K18:K19)</f>
      </c>
      <c r="L20" s="352"/>
      <c r="M20" s="352"/>
      <c r="N20" s="352"/>
      <c r="O20" s="352"/>
      <c r="P20" s="352"/>
      <c r="Q20" s="352"/>
    </row>
    <row x14ac:dyDescent="0.25" r="21" customHeight="1" ht="17.25">
      <c r="A21" s="200">
        <v>45017</v>
      </c>
      <c r="B21" s="201" t="s">
        <v>17</v>
      </c>
      <c r="C21" s="194">
        <v>-7</v>
      </c>
      <c r="D21" s="202"/>
      <c r="E21" s="202"/>
      <c r="F21" s="194">
        <v>-14</v>
      </c>
      <c r="G21" s="194">
        <v>-1</v>
      </c>
      <c r="H21" s="202"/>
      <c r="I21" s="202"/>
      <c r="J21" s="202"/>
      <c r="K21" s="202"/>
      <c r="L21" s="202"/>
      <c r="M21" s="202"/>
      <c r="N21" s="202"/>
      <c r="O21" s="202"/>
      <c r="P21" s="202"/>
      <c r="Q21" s="202"/>
    </row>
    <row x14ac:dyDescent="0.25" r="22" customHeight="1" ht="17.25">
      <c r="A22" s="15">
        <v>45108</v>
      </c>
      <c r="B22" s="16" t="s">
        <v>3781</v>
      </c>
      <c r="C22" s="17">
        <v>100</v>
      </c>
      <c r="D22" s="17">
        <v>100</v>
      </c>
      <c r="E22" s="17">
        <v>50</v>
      </c>
      <c r="F22" s="36"/>
      <c r="G22" s="36"/>
      <c r="H22" s="17">
        <v>100</v>
      </c>
      <c r="I22" s="36"/>
      <c r="J22" s="36"/>
      <c r="K22" s="36"/>
      <c r="L22" s="17">
        <v>100</v>
      </c>
      <c r="M22" s="36"/>
      <c r="N22" s="36"/>
      <c r="O22" s="36"/>
      <c r="P22" s="36"/>
      <c r="Q22" s="36"/>
    </row>
    <row x14ac:dyDescent="0.25" r="23" customHeight="1" ht="17.25">
      <c r="A23" s="15" t="s">
        <v>1776</v>
      </c>
      <c r="B23" s="16" t="s">
        <v>3782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17">
        <v>35</v>
      </c>
      <c r="N23" s="17">
        <v>40</v>
      </c>
      <c r="O23" s="36"/>
      <c r="P23" s="36"/>
      <c r="Q23" s="36"/>
    </row>
    <row x14ac:dyDescent="0.25" r="24" customHeight="1" ht="17.25">
      <c r="A24" s="21" t="s">
        <v>2699</v>
      </c>
      <c r="B24" s="47"/>
      <c r="C24" s="23">
        <f>SUM(C20:C23)</f>
      </c>
      <c r="D24" s="23">
        <f>SUM(D20:D23)</f>
      </c>
      <c r="E24" s="23">
        <f>SUM(E20:E23)</f>
      </c>
      <c r="F24" s="23">
        <f>SUM(F20:F23)</f>
      </c>
      <c r="G24" s="23">
        <f>SUM(G20:G23)</f>
      </c>
      <c r="H24" s="23">
        <f>SUM(H20:H23)</f>
      </c>
      <c r="I24" s="23">
        <f>SUM(I20:I23)</f>
      </c>
      <c r="J24" s="23">
        <f>SUM(J20:J23)</f>
      </c>
      <c r="K24" s="23">
        <f>SUM(K20:K23)</f>
      </c>
      <c r="L24" s="23">
        <f>SUM(L20:L23)</f>
      </c>
      <c r="M24" s="23">
        <f>SUM(M20:M23)</f>
      </c>
      <c r="N24" s="23">
        <f>SUM(N20:N23)</f>
      </c>
      <c r="O24" s="112"/>
      <c r="P24" s="112"/>
      <c r="Q24" s="112"/>
    </row>
    <row x14ac:dyDescent="0.25" r="25" customHeight="1" ht="17.25">
      <c r="A25" s="15" t="s">
        <v>3426</v>
      </c>
      <c r="B25" s="16" t="s">
        <v>3783</v>
      </c>
      <c r="C25" s="17">
        <v>150</v>
      </c>
      <c r="D25" s="18"/>
      <c r="E25" s="17">
        <v>50</v>
      </c>
      <c r="F25" s="17">
        <v>110</v>
      </c>
      <c r="G25" s="18"/>
      <c r="H25" s="18"/>
      <c r="I25" s="18"/>
      <c r="J25" s="17">
        <v>30</v>
      </c>
      <c r="K25" s="18"/>
      <c r="L25" s="18"/>
      <c r="M25" s="18"/>
      <c r="N25" s="18"/>
      <c r="O25" s="18"/>
      <c r="P25" s="18"/>
      <c r="Q25" s="18"/>
    </row>
    <row x14ac:dyDescent="0.25" r="26" customHeight="1" ht="17.25">
      <c r="A26" s="33" t="s">
        <v>1790</v>
      </c>
      <c r="B26" s="34" t="s">
        <v>3784</v>
      </c>
      <c r="C26" s="36"/>
      <c r="D26" s="36"/>
      <c r="E26" s="17">
        <v>50</v>
      </c>
      <c r="F26" s="17">
        <v>150</v>
      </c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</row>
    <row x14ac:dyDescent="0.25" r="27" customHeight="1" ht="17.25">
      <c r="A27" s="117" t="s">
        <v>3702</v>
      </c>
      <c r="B27" s="118" t="s">
        <v>3785</v>
      </c>
      <c r="C27" s="36"/>
      <c r="D27" s="36"/>
      <c r="E27" s="36"/>
      <c r="F27" s="17">
        <v>160</v>
      </c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</row>
    <row x14ac:dyDescent="0.25" r="28" customHeight="1" ht="17.25">
      <c r="A28" s="21" t="s">
        <v>2700</v>
      </c>
      <c r="B28" s="47"/>
      <c r="C28" s="23">
        <f>SUM(C24:C27)</f>
      </c>
      <c r="D28" s="23">
        <f>SUM(D24:D27)</f>
      </c>
      <c r="E28" s="23">
        <f>SUM(E24:E27)</f>
      </c>
      <c r="F28" s="23">
        <f>SUM(F24:F27)</f>
      </c>
      <c r="G28" s="23">
        <f>SUM(G24:G27)</f>
      </c>
      <c r="H28" s="23">
        <f>SUM(H24:H27)</f>
      </c>
      <c r="I28" s="23">
        <f>SUM(I24:I27)</f>
      </c>
      <c r="J28" s="23">
        <f>SUM(J24:J27)</f>
      </c>
      <c r="K28" s="23">
        <f>SUM(K24:K27)</f>
      </c>
      <c r="L28" s="23">
        <f>SUM(L24:L27)</f>
      </c>
      <c r="M28" s="23">
        <f>SUM(M24:M27)</f>
      </c>
      <c r="N28" s="23">
        <f>SUM(N24:N27)</f>
      </c>
      <c r="O28" s="112"/>
      <c r="P28" s="112"/>
      <c r="Q28" s="112"/>
    </row>
    <row x14ac:dyDescent="0.25" r="29" customHeight="1" ht="17.25">
      <c r="A29" s="117"/>
      <c r="B29" s="118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</row>
    <row x14ac:dyDescent="0.25" r="30" customHeight="1" ht="17.25">
      <c r="A30" s="21" t="s">
        <v>2701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3">
        <f>SUM(K28:K29)</f>
      </c>
      <c r="L30" s="23">
        <f>SUM(L28:L29)</f>
      </c>
      <c r="M30" s="23">
        <f>SUM(M28:M29)</f>
      </c>
      <c r="N30" s="23">
        <f>SUM(N28:N29)</f>
      </c>
      <c r="O30" s="112"/>
      <c r="P30" s="112"/>
      <c r="Q30" s="112"/>
    </row>
    <row x14ac:dyDescent="0.25" r="31" customHeight="1" ht="17.25">
      <c r="A31" s="15"/>
      <c r="B31" s="118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</row>
    <row x14ac:dyDescent="0.25" r="32" customHeight="1" ht="17.25">
      <c r="A32" s="620" t="s">
        <v>3759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23">
        <f>SUM(J30:J31)</f>
      </c>
      <c r="K32" s="23">
        <f>SUM(K30:K31)</f>
      </c>
      <c r="L32" s="23">
        <f>SUM(L30:L31)</f>
      </c>
      <c r="M32" s="23">
        <f>SUM(M30:M31)</f>
      </c>
      <c r="N32" s="23">
        <f>SUM(N30:N31)</f>
      </c>
      <c r="O32" s="112"/>
      <c r="P32" s="112"/>
      <c r="Q32" s="112"/>
    </row>
    <row x14ac:dyDescent="0.25" r="33" customHeight="1" ht="17.25">
      <c r="A33" s="15"/>
      <c r="B33" s="118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</row>
    <row x14ac:dyDescent="0.25" r="34" customHeight="1" ht="17.25">
      <c r="A34" s="620" t="s">
        <v>3760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  <c r="J34" s="23">
        <f>SUM(J32:J33)</f>
      </c>
      <c r="K34" s="23">
        <f>SUM(K32:K33)</f>
      </c>
      <c r="L34" s="23">
        <f>SUM(L32:L33)</f>
      </c>
      <c r="M34" s="23">
        <f>SUM(M32:M33)</f>
      </c>
      <c r="N34" s="23">
        <f>SUM(N32:N33)</f>
      </c>
      <c r="O34" s="112"/>
      <c r="P34" s="112"/>
      <c r="Q34" s="112"/>
    </row>
    <row x14ac:dyDescent="0.25" r="35" customHeight="1" ht="17.25">
      <c r="A35" s="15" t="s">
        <v>3166</v>
      </c>
      <c r="B35" s="118" t="s">
        <v>3786</v>
      </c>
      <c r="C35" s="17">
        <v>50</v>
      </c>
      <c r="D35" s="18"/>
      <c r="E35" s="18"/>
      <c r="F35" s="17">
        <v>35</v>
      </c>
      <c r="G35" s="17">
        <v>50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x14ac:dyDescent="0.25" r="36" customHeight="1" ht="17.25">
      <c r="A36" s="15" t="s">
        <v>3166</v>
      </c>
      <c r="B36" s="118" t="s">
        <v>3787</v>
      </c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7">
        <v>70</v>
      </c>
      <c r="N36" s="17">
        <v>80</v>
      </c>
      <c r="O36" s="36"/>
      <c r="P36" s="36"/>
      <c r="Q36" s="36"/>
    </row>
    <row x14ac:dyDescent="0.25" r="37" customHeight="1" ht="17.25">
      <c r="A37" s="15" t="s">
        <v>2152</v>
      </c>
      <c r="B37" s="118" t="s">
        <v>3788</v>
      </c>
      <c r="C37" s="18"/>
      <c r="D37" s="18"/>
      <c r="E37" s="18"/>
      <c r="F37" s="18"/>
      <c r="G37" s="18"/>
      <c r="H37" s="18"/>
      <c r="I37" s="17">
        <v>30</v>
      </c>
      <c r="J37" s="17">
        <v>50</v>
      </c>
      <c r="K37" s="18"/>
      <c r="L37" s="18"/>
      <c r="M37" s="18"/>
      <c r="N37" s="18"/>
      <c r="O37" s="18"/>
      <c r="P37" s="18"/>
      <c r="Q37" s="18"/>
    </row>
    <row x14ac:dyDescent="0.25" r="38" customHeight="1" ht="17.25">
      <c r="A38" s="33" t="s">
        <v>3167</v>
      </c>
      <c r="B38" s="16" t="s">
        <v>3789</v>
      </c>
      <c r="C38" s="18"/>
      <c r="D38" s="18"/>
      <c r="E38" s="17">
        <v>100</v>
      </c>
      <c r="F38" s="17">
        <v>50</v>
      </c>
      <c r="G38" s="18"/>
      <c r="H38" s="18"/>
      <c r="I38" s="18"/>
      <c r="J38" s="17">
        <v>100</v>
      </c>
      <c r="K38" s="18"/>
      <c r="L38" s="18"/>
      <c r="M38" s="18"/>
      <c r="N38" s="18"/>
      <c r="O38" s="18"/>
      <c r="P38" s="18"/>
      <c r="Q38" s="18"/>
    </row>
    <row x14ac:dyDescent="0.25" r="39" customHeight="1" ht="17.25">
      <c r="A39" s="15" t="s">
        <v>3790</v>
      </c>
      <c r="B39" s="16" t="s">
        <v>3791</v>
      </c>
      <c r="C39" s="18"/>
      <c r="D39" s="18"/>
      <c r="E39" s="18"/>
      <c r="F39" s="18"/>
      <c r="G39" s="18"/>
      <c r="H39" s="18"/>
      <c r="I39" s="17">
        <v>80</v>
      </c>
      <c r="J39" s="18"/>
      <c r="K39" s="18"/>
      <c r="L39" s="18"/>
      <c r="M39" s="18"/>
      <c r="N39" s="18"/>
      <c r="O39" s="18"/>
      <c r="P39" s="18"/>
      <c r="Q39" s="18"/>
    </row>
    <row x14ac:dyDescent="0.25" r="40" customHeight="1" ht="17.25">
      <c r="A40" s="620" t="s">
        <v>3761</v>
      </c>
      <c r="B40" s="47"/>
      <c r="C40" s="23">
        <f>SUM(C34:C39)</f>
      </c>
      <c r="D40" s="23">
        <f>SUM(D34:D39)</f>
      </c>
      <c r="E40" s="23">
        <f>SUM(E34:E39)</f>
      </c>
      <c r="F40" s="23">
        <f>SUM(F34:F39)</f>
      </c>
      <c r="G40" s="23">
        <f>SUM(G34:G39)</f>
      </c>
      <c r="H40" s="23">
        <f>SUM(H34:H39)</f>
      </c>
      <c r="I40" s="23">
        <f>SUM(I34:I39)</f>
      </c>
      <c r="J40" s="23">
        <f>SUM(J34:J39)</f>
      </c>
      <c r="K40" s="23">
        <f>SUM(K34:K39)</f>
      </c>
      <c r="L40" s="23">
        <f>SUM(L34:L39)</f>
      </c>
      <c r="M40" s="23">
        <f>SUM(M34:M39)</f>
      </c>
      <c r="N40" s="23">
        <f>SUM(N34:N39)</f>
      </c>
      <c r="O40" s="112"/>
      <c r="P40" s="112"/>
      <c r="Q40" s="112"/>
    </row>
    <row x14ac:dyDescent="0.25" r="41" customHeight="1" ht="17.25">
      <c r="A41" s="15"/>
      <c r="B41" s="16"/>
      <c r="C41" s="18"/>
      <c r="D41" s="18"/>
      <c r="E41" s="18"/>
      <c r="F41" s="18"/>
      <c r="G41" s="58"/>
      <c r="H41" s="18"/>
      <c r="I41" s="36"/>
      <c r="J41" s="18"/>
      <c r="K41" s="18"/>
      <c r="L41" s="18"/>
      <c r="M41" s="18"/>
      <c r="N41" s="18"/>
      <c r="O41" s="18"/>
      <c r="P41" s="18"/>
      <c r="Q41" s="18"/>
    </row>
    <row x14ac:dyDescent="0.25" r="42" customHeight="1" ht="17.25">
      <c r="A42" s="620" t="s">
        <v>3762</v>
      </c>
      <c r="B42" s="47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  <c r="J42" s="23">
        <f>SUM(J40:J41)</f>
      </c>
      <c r="K42" s="23">
        <f>SUM(K40:K41)</f>
      </c>
      <c r="L42" s="23">
        <f>SUM(L40:L41)</f>
      </c>
      <c r="M42" s="23">
        <f>SUM(M40:M41)</f>
      </c>
      <c r="N42" s="23">
        <f>SUM(N40:N41)</f>
      </c>
      <c r="O42" s="112"/>
      <c r="P42" s="112"/>
      <c r="Q42" s="112"/>
    </row>
    <row x14ac:dyDescent="0.25" r="43" customHeight="1" ht="17.25">
      <c r="A43" s="15">
        <v>45177</v>
      </c>
      <c r="B43" s="16" t="s">
        <v>3792</v>
      </c>
      <c r="C43" s="17">
        <v>150</v>
      </c>
      <c r="D43" s="17">
        <v>150</v>
      </c>
      <c r="E43" s="18"/>
      <c r="F43" s="18"/>
      <c r="G43" s="18"/>
      <c r="H43" s="17">
        <v>100</v>
      </c>
      <c r="I43" s="18"/>
      <c r="J43" s="18"/>
      <c r="K43" s="18"/>
      <c r="L43" s="18"/>
      <c r="M43" s="18"/>
      <c r="N43" s="18"/>
      <c r="O43" s="18"/>
      <c r="P43" s="18"/>
      <c r="Q43" s="18"/>
    </row>
    <row x14ac:dyDescent="0.25" r="44" customHeight="1" ht="17.25">
      <c r="A44" s="33" t="s">
        <v>2503</v>
      </c>
      <c r="B44" s="16" t="s">
        <v>3793</v>
      </c>
      <c r="C44" s="17">
        <v>50</v>
      </c>
      <c r="D44" s="18"/>
      <c r="E44" s="17">
        <v>100</v>
      </c>
      <c r="F44" s="18"/>
      <c r="G44" s="18"/>
      <c r="H44" s="17">
        <v>50</v>
      </c>
      <c r="I44" s="17">
        <v>50</v>
      </c>
      <c r="J44" s="17">
        <v>50</v>
      </c>
      <c r="K44" s="18"/>
      <c r="L44" s="18"/>
      <c r="M44" s="18"/>
      <c r="N44" s="18"/>
      <c r="O44" s="18"/>
      <c r="P44" s="18"/>
      <c r="Q44" s="18"/>
    </row>
    <row x14ac:dyDescent="0.25" r="45" customHeight="1" ht="17.25">
      <c r="A45" s="620" t="s">
        <v>3763</v>
      </c>
      <c r="B45" s="47"/>
      <c r="C45" s="23">
        <f>SUM(C42:C44)</f>
      </c>
      <c r="D45" s="23">
        <f>SUM(D42:D44)</f>
      </c>
      <c r="E45" s="23">
        <f>SUM(E42:E44)</f>
      </c>
      <c r="F45" s="23">
        <f>SUM(F42:F44)</f>
      </c>
      <c r="G45" s="23">
        <f>SUM(G42:G44)</f>
      </c>
      <c r="H45" s="23">
        <f>SUM(H42:H44)</f>
      </c>
      <c r="I45" s="23">
        <f>SUM(I42:I44)</f>
      </c>
      <c r="J45" s="23">
        <f>SUM(J42:J44)</f>
      </c>
      <c r="K45" s="23">
        <f>SUM(K42:K44)</f>
      </c>
      <c r="L45" s="23">
        <f>SUM(L42:L44)</f>
      </c>
      <c r="M45" s="23">
        <f>SUM(M42:M44)</f>
      </c>
      <c r="N45" s="23">
        <f>SUM(N42:N44)</f>
      </c>
      <c r="O45" s="112"/>
      <c r="P45" s="112"/>
      <c r="Q45" s="112"/>
    </row>
    <row x14ac:dyDescent="0.25" r="46" customHeight="1" ht="17.25">
      <c r="A46" s="33">
        <v>44966</v>
      </c>
      <c r="B46" s="16" t="s">
        <v>3794</v>
      </c>
      <c r="C46" s="36"/>
      <c r="D46" s="17">
        <v>100</v>
      </c>
      <c r="E46" s="36"/>
      <c r="F46" s="36"/>
      <c r="G46" s="17">
        <v>20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</row>
    <row x14ac:dyDescent="0.25" r="47" customHeight="1" ht="17.25">
      <c r="A47" s="15">
        <v>45147</v>
      </c>
      <c r="B47" s="16" t="s">
        <v>3795</v>
      </c>
      <c r="C47" s="17">
        <v>150</v>
      </c>
      <c r="D47" s="17">
        <v>300</v>
      </c>
      <c r="E47" s="18"/>
      <c r="F47" s="18"/>
      <c r="G47" s="17">
        <v>4</v>
      </c>
      <c r="H47" s="17">
        <v>150</v>
      </c>
      <c r="I47" s="18"/>
      <c r="J47" s="18"/>
      <c r="K47" s="18"/>
      <c r="L47" s="18"/>
      <c r="M47" s="18"/>
      <c r="N47" s="18"/>
      <c r="O47" s="18"/>
      <c r="P47" s="18"/>
      <c r="Q47" s="18"/>
    </row>
    <row x14ac:dyDescent="0.25" r="48" customHeight="1" ht="17.25">
      <c r="A48" s="620" t="s">
        <v>3764</v>
      </c>
      <c r="B48" s="47"/>
      <c r="C48" s="23">
        <f>SUM(C45:C47)</f>
      </c>
      <c r="D48" s="23">
        <f>SUM(D45:D47)</f>
      </c>
      <c r="E48" s="23">
        <f>SUM(E45:E47)</f>
      </c>
      <c r="F48" s="23">
        <f>SUM(F45:F47)</f>
      </c>
      <c r="G48" s="23">
        <f>SUM(G45:G47)</f>
      </c>
      <c r="H48" s="23">
        <f>SUM(H45:H47)</f>
      </c>
      <c r="I48" s="23">
        <f>SUM(I45:I47)</f>
      </c>
      <c r="J48" s="23">
        <f>SUM(J45:J47)</f>
      </c>
      <c r="K48" s="23">
        <f>SUM(K45:K47)</f>
      </c>
      <c r="L48" s="23">
        <f>SUM(L45:L47)</f>
      </c>
      <c r="M48" s="23">
        <f>SUM(M45:M47)</f>
      </c>
      <c r="N48" s="23">
        <f>SUM(N45:N47)</f>
      </c>
      <c r="O48" s="112"/>
      <c r="P48" s="112"/>
      <c r="Q48" s="112"/>
    </row>
    <row x14ac:dyDescent="0.25" r="49" customHeight="1" ht="17.25">
      <c r="A49" s="33" t="s">
        <v>2029</v>
      </c>
      <c r="B49" s="16" t="s">
        <v>3796</v>
      </c>
      <c r="C49" s="17">
        <v>60</v>
      </c>
      <c r="D49" s="17">
        <v>120</v>
      </c>
      <c r="E49" s="18"/>
      <c r="F49" s="18"/>
      <c r="G49" s="18"/>
      <c r="H49" s="17">
        <v>60</v>
      </c>
      <c r="I49" s="18"/>
      <c r="J49" s="18"/>
      <c r="K49" s="18"/>
      <c r="L49" s="18"/>
      <c r="M49" s="18"/>
      <c r="N49" s="18"/>
      <c r="O49" s="18"/>
      <c r="P49" s="18"/>
      <c r="Q49" s="18"/>
    </row>
    <row x14ac:dyDescent="0.25" r="50" customHeight="1" ht="17.25">
      <c r="A50" s="15" t="s">
        <v>2054</v>
      </c>
      <c r="B50" s="16" t="s">
        <v>3797</v>
      </c>
      <c r="C50" s="17">
        <v>150</v>
      </c>
      <c r="D50" s="18"/>
      <c r="E50" s="17">
        <v>150</v>
      </c>
      <c r="F50" s="17">
        <v>20</v>
      </c>
      <c r="G50" s="18"/>
      <c r="H50" s="17">
        <v>100</v>
      </c>
      <c r="I50" s="18"/>
      <c r="J50" s="18"/>
      <c r="K50" s="18"/>
      <c r="L50" s="18"/>
      <c r="M50" s="18"/>
      <c r="N50" s="18"/>
      <c r="O50" s="18"/>
      <c r="P50" s="18"/>
      <c r="Q50" s="18"/>
    </row>
    <row x14ac:dyDescent="0.25" r="51" customHeight="1" ht="17.25">
      <c r="A51" s="15" t="s">
        <v>2010</v>
      </c>
      <c r="B51" s="16" t="s">
        <v>3798</v>
      </c>
      <c r="C51" s="17">
        <v>100</v>
      </c>
      <c r="D51" s="18"/>
      <c r="E51" s="17">
        <v>100</v>
      </c>
      <c r="F51" s="17">
        <v>25</v>
      </c>
      <c r="G51" s="18"/>
      <c r="H51" s="17">
        <v>60</v>
      </c>
      <c r="I51" s="18"/>
      <c r="J51" s="18"/>
      <c r="K51" s="18"/>
      <c r="L51" s="18"/>
      <c r="M51" s="18"/>
      <c r="N51" s="18"/>
      <c r="O51" s="18"/>
      <c r="P51" s="18"/>
      <c r="Q51" s="18"/>
    </row>
    <row x14ac:dyDescent="0.25" r="52" customHeight="1" ht="17.25">
      <c r="A52" s="33" t="s">
        <v>2795</v>
      </c>
      <c r="B52" s="16" t="s">
        <v>3799</v>
      </c>
      <c r="C52" s="36"/>
      <c r="D52" s="36"/>
      <c r="E52" s="36"/>
      <c r="F52" s="17">
        <v>25</v>
      </c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</row>
    <row x14ac:dyDescent="0.25" r="53" customHeight="1" ht="17.25">
      <c r="A53" s="15" t="s">
        <v>2797</v>
      </c>
      <c r="B53" s="16" t="s">
        <v>3800</v>
      </c>
      <c r="C53" s="17">
        <v>100</v>
      </c>
      <c r="D53" s="18"/>
      <c r="E53" s="18"/>
      <c r="F53" s="17">
        <v>50</v>
      </c>
      <c r="G53" s="18"/>
      <c r="H53" s="17">
        <v>40</v>
      </c>
      <c r="I53" s="18"/>
      <c r="J53" s="18"/>
      <c r="K53" s="18"/>
      <c r="L53" s="18"/>
      <c r="M53" s="18"/>
      <c r="N53" s="18"/>
      <c r="O53" s="18"/>
      <c r="P53" s="18"/>
      <c r="Q53" s="18"/>
    </row>
    <row x14ac:dyDescent="0.25" r="54" customHeight="1" ht="17.25">
      <c r="A54" s="620" t="s">
        <v>3765</v>
      </c>
      <c r="B54" s="47"/>
      <c r="C54" s="23">
        <f>SUM(C48:C53)</f>
      </c>
      <c r="D54" s="23">
        <f>SUM(D48:D53)</f>
      </c>
      <c r="E54" s="23">
        <f>SUM(E48:E53)</f>
      </c>
      <c r="F54" s="23">
        <f>SUM(F48:F53)</f>
      </c>
      <c r="G54" s="23">
        <f>SUM(G48:G53)</f>
      </c>
      <c r="H54" s="23">
        <f>SUM(H48:H53)</f>
      </c>
      <c r="I54" s="23">
        <f>SUM(I48:I53)</f>
      </c>
      <c r="J54" s="23">
        <f>SUM(J48:J53)</f>
      </c>
      <c r="K54" s="23">
        <f>SUM(K48:K53)</f>
      </c>
      <c r="L54" s="23">
        <f>SUM(L48:L53)</f>
      </c>
      <c r="M54" s="23">
        <f>SUM(M48:M53)</f>
      </c>
      <c r="N54" s="23">
        <f>SUM(N48:N53)</f>
      </c>
      <c r="O54" s="112"/>
      <c r="P54" s="112"/>
      <c r="Q54" s="112"/>
    </row>
    <row x14ac:dyDescent="0.25" r="55" customHeight="1" ht="17.25">
      <c r="A55" s="15">
        <v>44968</v>
      </c>
      <c r="B55" s="34" t="s">
        <v>3801</v>
      </c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7">
        <v>200</v>
      </c>
      <c r="P55" s="36"/>
      <c r="Q55" s="36"/>
    </row>
    <row x14ac:dyDescent="0.25" r="56" customHeight="1" ht="17.25">
      <c r="A56" s="15">
        <v>44996</v>
      </c>
      <c r="B56" s="34" t="s">
        <v>3802</v>
      </c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17">
        <v>500</v>
      </c>
      <c r="P56" s="36"/>
      <c r="Q56" s="36"/>
    </row>
    <row x14ac:dyDescent="0.25" r="57" customHeight="1" ht="17.25">
      <c r="A57" s="33">
        <v>45027</v>
      </c>
      <c r="B57" s="16" t="s">
        <v>3803</v>
      </c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17">
        <v>400</v>
      </c>
      <c r="P57" s="36"/>
      <c r="Q57" s="36"/>
    </row>
    <row x14ac:dyDescent="0.25" r="58" customHeight="1" ht="17.25">
      <c r="A58" s="15">
        <v>45088</v>
      </c>
      <c r="B58" s="16" t="s">
        <v>3804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17">
        <v>300</v>
      </c>
      <c r="P58" s="36"/>
      <c r="Q58" s="36"/>
    </row>
    <row x14ac:dyDescent="0.25" r="59" customHeight="1" ht="17.25">
      <c r="A59" s="15">
        <v>45149</v>
      </c>
      <c r="B59" s="34" t="s">
        <v>3805</v>
      </c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17">
        <v>600</v>
      </c>
      <c r="P59" s="36"/>
      <c r="Q59" s="36"/>
    </row>
    <row x14ac:dyDescent="0.25" r="60" customHeight="1" ht="17.25">
      <c r="A60" s="33" t="s">
        <v>2532</v>
      </c>
      <c r="B60" s="16" t="s">
        <v>3806</v>
      </c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17">
        <v>500</v>
      </c>
      <c r="P60" s="36"/>
      <c r="Q60" s="36"/>
    </row>
    <row x14ac:dyDescent="0.25" r="61" customHeight="1" ht="17.25">
      <c r="A61" s="15" t="s">
        <v>2537</v>
      </c>
      <c r="B61" s="16" t="s">
        <v>3807</v>
      </c>
      <c r="C61" s="36"/>
      <c r="D61" s="36"/>
      <c r="E61" s="36"/>
      <c r="F61" s="17">
        <v>20</v>
      </c>
      <c r="G61" s="36"/>
      <c r="H61" s="36"/>
      <c r="I61" s="36"/>
      <c r="J61" s="36"/>
      <c r="K61" s="36"/>
      <c r="L61" s="36"/>
      <c r="M61" s="36"/>
      <c r="N61" s="36"/>
      <c r="O61" s="17">
        <v>300</v>
      </c>
      <c r="P61" s="36"/>
      <c r="Q61" s="36"/>
    </row>
    <row x14ac:dyDescent="0.25" r="62" customHeight="1" ht="17.25">
      <c r="A62" s="33" t="s">
        <v>2132</v>
      </c>
      <c r="B62" s="16" t="s">
        <v>3808</v>
      </c>
      <c r="C62" s="36"/>
      <c r="D62" s="36"/>
      <c r="E62" s="36"/>
      <c r="F62" s="17">
        <v>40</v>
      </c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</row>
    <row x14ac:dyDescent="0.25" r="63" customHeight="1" ht="17.25">
      <c r="A63" s="620" t="s">
        <v>3766</v>
      </c>
      <c r="B63" s="47"/>
      <c r="C63" s="23">
        <f>SUM(C54:C62)</f>
      </c>
      <c r="D63" s="23">
        <f>SUM(D54:D62)</f>
      </c>
      <c r="E63" s="23">
        <f>SUM(E54:E62)</f>
      </c>
      <c r="F63" s="23">
        <f>SUM(F54:F62)</f>
      </c>
      <c r="G63" s="23">
        <f>SUM(G54:G62)</f>
      </c>
      <c r="H63" s="23">
        <f>SUM(H54:H62)</f>
      </c>
      <c r="I63" s="23">
        <f>SUM(I54:I62)</f>
      </c>
      <c r="J63" s="23">
        <f>SUM(J54:J62)</f>
      </c>
      <c r="K63" s="23">
        <f>SUM(K54:K62)</f>
      </c>
      <c r="L63" s="23">
        <f>SUM(L54:L62)</f>
      </c>
      <c r="M63" s="23">
        <f>SUM(M54:M62)</f>
      </c>
      <c r="N63" s="23">
        <f>SUM(N54:N62)</f>
      </c>
      <c r="O63" s="23">
        <f>SUM(O54:O62)</f>
      </c>
      <c r="P63" s="112"/>
      <c r="Q63" s="112"/>
    </row>
    <row x14ac:dyDescent="0.25" r="64" customHeight="1" ht="17.25">
      <c r="A64" s="15">
        <v>45028</v>
      </c>
      <c r="B64" s="16" t="s">
        <v>3809</v>
      </c>
      <c r="C64" s="18"/>
      <c r="D64" s="18"/>
      <c r="E64" s="17">
        <v>100</v>
      </c>
      <c r="F64" s="18"/>
      <c r="G64" s="17">
        <v>10</v>
      </c>
      <c r="H64" s="18"/>
      <c r="I64" s="18"/>
      <c r="J64" s="18"/>
      <c r="K64" s="18"/>
      <c r="L64" s="18"/>
      <c r="M64" s="18"/>
      <c r="N64" s="18"/>
      <c r="O64" s="17">
        <v>236</v>
      </c>
      <c r="P64" s="36"/>
      <c r="Q64" s="36"/>
    </row>
    <row x14ac:dyDescent="0.25" r="65" customHeight="1" ht="17.25">
      <c r="A65" s="15">
        <v>45028</v>
      </c>
      <c r="B65" s="16" t="s">
        <v>3810</v>
      </c>
      <c r="C65" s="17">
        <v>40</v>
      </c>
      <c r="D65" s="17">
        <v>40</v>
      </c>
      <c r="E65" s="17">
        <v>8</v>
      </c>
      <c r="F65" s="17">
        <v>5</v>
      </c>
      <c r="G65" s="18"/>
      <c r="H65" s="17">
        <v>20</v>
      </c>
      <c r="I65" s="18"/>
      <c r="J65" s="18"/>
      <c r="K65" s="18"/>
      <c r="L65" s="18"/>
      <c r="M65" s="18"/>
      <c r="N65" s="18"/>
      <c r="O65" s="18"/>
      <c r="P65" s="18"/>
      <c r="Q65" s="18"/>
    </row>
    <row x14ac:dyDescent="0.25" r="66" customHeight="1" ht="17.25">
      <c r="A66" s="15">
        <v>45119</v>
      </c>
      <c r="B66" s="34" t="s">
        <v>3811</v>
      </c>
      <c r="C66" s="17">
        <v>20</v>
      </c>
      <c r="D66" s="17">
        <v>40</v>
      </c>
      <c r="E66" s="36"/>
      <c r="F66" s="17">
        <v>15</v>
      </c>
      <c r="G66" s="36"/>
      <c r="H66" s="17">
        <v>20</v>
      </c>
      <c r="I66" s="36"/>
      <c r="J66" s="36"/>
      <c r="K66" s="36"/>
      <c r="L66" s="36"/>
      <c r="M66" s="36"/>
      <c r="N66" s="36"/>
      <c r="O66" s="36"/>
      <c r="P66" s="36"/>
      <c r="Q66" s="36"/>
    </row>
    <row x14ac:dyDescent="0.25" r="67" customHeight="1" ht="17.25">
      <c r="A67" s="15">
        <v>45242</v>
      </c>
      <c r="B67" s="34" t="s">
        <v>3812</v>
      </c>
      <c r="C67" s="18"/>
      <c r="D67" s="18"/>
      <c r="E67" s="18"/>
      <c r="F67" s="18"/>
      <c r="G67" s="17">
        <v>10</v>
      </c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x14ac:dyDescent="0.25" r="68" customHeight="1" ht="17.25">
      <c r="A68" s="15" t="s">
        <v>2014</v>
      </c>
      <c r="B68" s="34" t="s">
        <v>3813</v>
      </c>
      <c r="C68" s="17">
        <v>20</v>
      </c>
      <c r="D68" s="17">
        <v>40</v>
      </c>
      <c r="E68" s="18"/>
      <c r="F68" s="17">
        <v>10</v>
      </c>
      <c r="G68" s="17">
        <v>10</v>
      </c>
      <c r="H68" s="17">
        <v>20</v>
      </c>
      <c r="I68" s="18"/>
      <c r="J68" s="18"/>
      <c r="K68" s="18"/>
      <c r="L68" s="18"/>
      <c r="M68" s="18"/>
      <c r="N68" s="18"/>
      <c r="O68" s="18"/>
      <c r="P68" s="18"/>
      <c r="Q68" s="18"/>
    </row>
    <row x14ac:dyDescent="0.25" r="69" customHeight="1" ht="17.25">
      <c r="A69" s="15" t="s">
        <v>2041</v>
      </c>
      <c r="B69" s="34" t="s">
        <v>3814</v>
      </c>
      <c r="C69" s="17">
        <v>127</v>
      </c>
      <c r="D69" s="17">
        <v>123</v>
      </c>
      <c r="E69" s="18"/>
      <c r="F69" s="17">
        <v>144</v>
      </c>
      <c r="G69" s="18"/>
      <c r="H69" s="17">
        <v>103</v>
      </c>
      <c r="I69" s="18"/>
      <c r="J69" s="18"/>
      <c r="K69" s="18"/>
      <c r="L69" s="18"/>
      <c r="M69" s="18"/>
      <c r="N69" s="18"/>
      <c r="O69" s="18"/>
      <c r="P69" s="18"/>
      <c r="Q69" s="18"/>
    </row>
    <row x14ac:dyDescent="0.25" r="70" customHeight="1" ht="17.25">
      <c r="A70" s="15" t="s">
        <v>2041</v>
      </c>
      <c r="B70" s="34" t="s">
        <v>3815</v>
      </c>
      <c r="C70" s="17">
        <v>30</v>
      </c>
      <c r="D70" s="36"/>
      <c r="E70" s="17">
        <v>57</v>
      </c>
      <c r="F70" s="36"/>
      <c r="G70" s="36"/>
      <c r="H70" s="17">
        <v>50</v>
      </c>
      <c r="I70" s="36"/>
      <c r="J70" s="36"/>
      <c r="K70" s="36"/>
      <c r="L70" s="36"/>
      <c r="M70" s="36"/>
      <c r="N70" s="36"/>
      <c r="O70" s="36"/>
      <c r="P70" s="36"/>
      <c r="Q70" s="36"/>
    </row>
    <row x14ac:dyDescent="0.25" r="71" customHeight="1" ht="17.25">
      <c r="A71" s="33" t="s">
        <v>2041</v>
      </c>
      <c r="B71" s="34" t="s">
        <v>3816</v>
      </c>
      <c r="C71" s="36"/>
      <c r="D71" s="36"/>
      <c r="E71" s="36"/>
      <c r="F71" s="36"/>
      <c r="G71" s="36"/>
      <c r="H71" s="36"/>
      <c r="I71" s="36"/>
      <c r="J71" s="36"/>
      <c r="K71" s="36"/>
      <c r="L71" s="17">
        <v>7</v>
      </c>
      <c r="M71" s="36"/>
      <c r="N71" s="36"/>
      <c r="O71" s="36"/>
      <c r="P71" s="17">
        <v>31</v>
      </c>
      <c r="Q71" s="36"/>
    </row>
    <row x14ac:dyDescent="0.25" r="72" customHeight="1" ht="17.25">
      <c r="A72" s="33" t="s">
        <v>2041</v>
      </c>
      <c r="B72" s="34" t="s">
        <v>3817</v>
      </c>
      <c r="C72" s="36"/>
      <c r="D72" s="36"/>
      <c r="E72" s="17">
        <v>143</v>
      </c>
      <c r="F72" s="36"/>
      <c r="G72" s="36"/>
      <c r="H72" s="36"/>
      <c r="I72" s="36"/>
      <c r="J72" s="36"/>
      <c r="K72" s="36"/>
      <c r="L72" s="36"/>
      <c r="M72" s="36"/>
      <c r="N72" s="36"/>
      <c r="O72" s="17">
        <v>100</v>
      </c>
      <c r="P72" s="36"/>
      <c r="Q72" s="36"/>
    </row>
    <row x14ac:dyDescent="0.25" r="73" customHeight="1" ht="17.25">
      <c r="A73" s="33" t="s">
        <v>2405</v>
      </c>
      <c r="B73" s="34" t="s">
        <v>3818</v>
      </c>
      <c r="C73" s="17">
        <v>113</v>
      </c>
      <c r="D73" s="36"/>
      <c r="E73" s="36"/>
      <c r="F73" s="36"/>
      <c r="G73" s="36"/>
      <c r="H73" s="17">
        <v>47</v>
      </c>
      <c r="I73" s="36"/>
      <c r="J73" s="36"/>
      <c r="K73" s="36"/>
      <c r="L73" s="36"/>
      <c r="M73" s="36"/>
      <c r="N73" s="36"/>
      <c r="O73" s="36"/>
      <c r="P73" s="36"/>
      <c r="Q73" s="17">
        <v>80</v>
      </c>
    </row>
    <row x14ac:dyDescent="0.25" r="74" customHeight="1" ht="17.25">
      <c r="A74" s="15" t="s">
        <v>2408</v>
      </c>
      <c r="B74" s="16" t="s">
        <v>3819</v>
      </c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17">
        <v>350</v>
      </c>
      <c r="P74" s="36"/>
      <c r="Q74" s="36"/>
    </row>
    <row x14ac:dyDescent="0.25" r="75" customHeight="1" ht="17.25">
      <c r="A75" s="33" t="s">
        <v>3320</v>
      </c>
      <c r="B75" s="16" t="s">
        <v>2175</v>
      </c>
      <c r="C75" s="36"/>
      <c r="D75" s="36"/>
      <c r="E75" s="36"/>
      <c r="F75" s="17">
        <v>22</v>
      </c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</row>
    <row x14ac:dyDescent="0.25" r="76" customHeight="1" ht="17.25">
      <c r="A76" s="620" t="s">
        <v>3768</v>
      </c>
      <c r="B76" s="47"/>
      <c r="C76" s="23">
        <f>SUM(C63:C75)</f>
      </c>
      <c r="D76" s="23">
        <f>SUM(D63:D75)</f>
      </c>
      <c r="E76" s="23">
        <f>SUM(E63:E75)</f>
      </c>
      <c r="F76" s="23">
        <f>SUM(F63:F75)</f>
      </c>
      <c r="G76" s="23">
        <f>SUM(G63:G75)</f>
      </c>
      <c r="H76" s="23">
        <f>SUM(H63:H75)</f>
      </c>
      <c r="I76" s="23">
        <f>SUM(I63:I75)</f>
      </c>
      <c r="J76" s="23">
        <f>SUM(J63:J75)</f>
      </c>
      <c r="K76" s="23">
        <f>SUM(K63:K75)</f>
      </c>
      <c r="L76" s="23">
        <f>SUM(L63:L75)</f>
      </c>
      <c r="M76" s="23">
        <f>SUM(M63:M75)</f>
      </c>
      <c r="N76" s="23">
        <f>SUM(N63:N75)</f>
      </c>
      <c r="O76" s="23">
        <f>SUM(O63:O75)</f>
      </c>
      <c r="P76" s="23">
        <f>SUM(P63:P75)</f>
      </c>
      <c r="Q76" s="23">
        <f>SUM(Q63:Q75)</f>
      </c>
    </row>
    <row x14ac:dyDescent="0.25" r="77" customHeight="1" ht="17.25">
      <c r="A77" s="33">
        <v>45200</v>
      </c>
      <c r="B77" s="16" t="s">
        <v>3820</v>
      </c>
      <c r="C77" s="17">
        <v>50</v>
      </c>
      <c r="D77" s="17">
        <v>100</v>
      </c>
      <c r="E77" s="17">
        <v>50</v>
      </c>
      <c r="F77" s="36"/>
      <c r="G77" s="36"/>
      <c r="H77" s="17">
        <v>50</v>
      </c>
      <c r="I77" s="36"/>
      <c r="J77" s="36"/>
      <c r="K77" s="36"/>
      <c r="L77" s="36"/>
      <c r="M77" s="36"/>
      <c r="N77" s="36"/>
      <c r="O77" s="36"/>
      <c r="P77" s="36"/>
      <c r="Q77" s="36"/>
    </row>
    <row x14ac:dyDescent="0.25" r="78" customHeight="1" ht="17.25">
      <c r="A78" s="15">
        <v>45597</v>
      </c>
      <c r="B78" s="16" t="s">
        <v>3821</v>
      </c>
      <c r="C78" s="36"/>
      <c r="D78" s="17">
        <v>200</v>
      </c>
      <c r="E78" s="36"/>
      <c r="F78" s="36"/>
      <c r="G78" s="17">
        <v>9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</row>
    <row x14ac:dyDescent="0.25" r="79" customHeight="1" ht="17.25">
      <c r="A79" s="33">
        <v>45627</v>
      </c>
      <c r="B79" s="34" t="s">
        <v>3822</v>
      </c>
      <c r="C79" s="36"/>
      <c r="D79" s="36"/>
      <c r="E79" s="36"/>
      <c r="F79" s="17">
        <v>50</v>
      </c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</row>
    <row x14ac:dyDescent="0.25" r="80" customHeight="1" ht="17.25">
      <c r="A80" s="33" t="s">
        <v>2813</v>
      </c>
      <c r="B80" s="34" t="s">
        <v>3823</v>
      </c>
      <c r="C80" s="17">
        <v>50</v>
      </c>
      <c r="D80" s="36"/>
      <c r="E80" s="17">
        <v>20</v>
      </c>
      <c r="F80" s="17">
        <v>20</v>
      </c>
      <c r="G80" s="36"/>
      <c r="H80" s="17">
        <v>50</v>
      </c>
      <c r="I80" s="36"/>
      <c r="J80" s="36"/>
      <c r="K80" s="36"/>
      <c r="L80" s="36"/>
      <c r="M80" s="36"/>
      <c r="N80" s="36"/>
      <c r="O80" s="17">
        <v>150</v>
      </c>
      <c r="P80" s="36"/>
      <c r="Q80" s="36"/>
    </row>
    <row x14ac:dyDescent="0.25" r="81" customHeight="1" ht="17.25">
      <c r="A81" s="33" t="s">
        <v>2557</v>
      </c>
      <c r="B81" s="34" t="s">
        <v>3824</v>
      </c>
      <c r="C81" s="17">
        <v>100</v>
      </c>
      <c r="D81" s="36"/>
      <c r="E81" s="17">
        <v>60</v>
      </c>
      <c r="F81" s="17">
        <v>6</v>
      </c>
      <c r="G81" s="36"/>
      <c r="H81" s="17">
        <v>100</v>
      </c>
      <c r="I81" s="36"/>
      <c r="J81" s="36"/>
      <c r="K81" s="36"/>
      <c r="L81" s="36"/>
      <c r="M81" s="36"/>
      <c r="N81" s="36"/>
      <c r="O81" s="17">
        <v>150</v>
      </c>
      <c r="P81" s="36"/>
      <c r="Q81" s="36"/>
    </row>
    <row x14ac:dyDescent="0.25" r="82" customHeight="1" ht="17.25">
      <c r="A82" s="15" t="s">
        <v>2815</v>
      </c>
      <c r="B82" s="16" t="s">
        <v>3825</v>
      </c>
      <c r="C82" s="36"/>
      <c r="D82" s="36"/>
      <c r="E82" s="36"/>
      <c r="F82" s="17">
        <v>55</v>
      </c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</row>
    <row x14ac:dyDescent="0.25" r="83" customHeight="1" ht="17.25">
      <c r="A83" s="33" t="s">
        <v>2993</v>
      </c>
      <c r="B83" s="16" t="s">
        <v>3826</v>
      </c>
      <c r="C83" s="36"/>
      <c r="D83" s="36"/>
      <c r="E83" s="36"/>
      <c r="F83" s="17">
        <v>50</v>
      </c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</row>
    <row x14ac:dyDescent="0.25" r="84" customHeight="1" ht="17.25">
      <c r="A84" s="33" t="s">
        <v>2816</v>
      </c>
      <c r="B84" s="16" t="s">
        <v>3827</v>
      </c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7">
        <v>135</v>
      </c>
      <c r="P84" s="18"/>
      <c r="Q84" s="18"/>
    </row>
    <row x14ac:dyDescent="0.25" r="85" customHeight="1" ht="17.25">
      <c r="A85" s="620" t="s">
        <v>3769</v>
      </c>
      <c r="B85" s="47"/>
      <c r="C85" s="23">
        <f>SUM(C76:C84)</f>
      </c>
      <c r="D85" s="23">
        <f>SUM(D76:D84)</f>
      </c>
      <c r="E85" s="23">
        <f>SUM(E76:E84)</f>
      </c>
      <c r="F85" s="23">
        <f>SUM(F76:F84)</f>
      </c>
      <c r="G85" s="23">
        <f>SUM(G76:G84)</f>
      </c>
      <c r="H85" s="23">
        <f>SUM(H76:H84)</f>
      </c>
      <c r="I85" s="23">
        <f>SUM(I76:I84)</f>
      </c>
      <c r="J85" s="23">
        <f>SUM(J76:J84)</f>
      </c>
      <c r="K85" s="23">
        <f>SUM(K76:K84)</f>
      </c>
      <c r="L85" s="23">
        <f>SUM(L76:L84)</f>
      </c>
      <c r="M85" s="23">
        <f>SUM(M76:M84)</f>
      </c>
      <c r="N85" s="23">
        <f>SUM(N76:N84)</f>
      </c>
      <c r="O85" s="23">
        <f>SUM(O76:O84)</f>
      </c>
      <c r="P85" s="23">
        <f>SUM(P76:P84)</f>
      </c>
      <c r="Q85" s="23">
        <f>SUM(Q76:Q84)</f>
      </c>
    </row>
    <row x14ac:dyDescent="0.25" r="86" customHeight="1" ht="17.25">
      <c r="A86" s="33">
        <v>45475</v>
      </c>
      <c r="B86" s="16" t="s">
        <v>3828</v>
      </c>
      <c r="C86" s="450">
        <v>60</v>
      </c>
      <c r="D86" s="450">
        <v>60</v>
      </c>
      <c r="E86" s="18"/>
      <c r="F86" s="450">
        <v>50</v>
      </c>
      <c r="G86" s="18"/>
      <c r="H86" s="450">
        <v>60</v>
      </c>
      <c r="I86" s="18"/>
      <c r="J86" s="18"/>
      <c r="K86" s="18"/>
      <c r="L86" s="18"/>
      <c r="M86" s="18"/>
      <c r="N86" s="18"/>
      <c r="O86" s="18"/>
      <c r="P86" s="18"/>
      <c r="Q86" s="18"/>
    </row>
    <row x14ac:dyDescent="0.25" r="87" customHeight="1" ht="17.25">
      <c r="A87" s="210" t="s">
        <v>3771</v>
      </c>
      <c r="B87" s="63"/>
      <c r="C87" s="80">
        <f>SUM(C85:C86)</f>
      </c>
      <c r="D87" s="80">
        <f>SUM(D85:D86)</f>
      </c>
      <c r="E87" s="80">
        <f>SUM(E85:E86)</f>
      </c>
      <c r="F87" s="80">
        <f>SUM(F85:F86)</f>
      </c>
      <c r="G87" s="80">
        <f>SUM(G85:G86)</f>
      </c>
      <c r="H87" s="80">
        <f>SUM(H85:H86)</f>
      </c>
      <c r="I87" s="80">
        <f>SUM(I85:I86)</f>
      </c>
      <c r="J87" s="80">
        <f>SUM(J85:J86)</f>
      </c>
      <c r="K87" s="80">
        <f>SUM(K85:K86)</f>
      </c>
      <c r="L87" s="80">
        <f>SUM(L85:L86)</f>
      </c>
      <c r="M87" s="80">
        <f>SUM(M85:M86)</f>
      </c>
      <c r="N87" s="80">
        <f>SUM(N85:N86)</f>
      </c>
      <c r="O87" s="80">
        <f>SUM(O85:O86)</f>
      </c>
      <c r="P87" s="80">
        <f>SUM(P85:P86)</f>
      </c>
      <c r="Q87" s="80">
        <f>SUM(Q85:Q86)</f>
      </c>
    </row>
    <row x14ac:dyDescent="0.25" r="88" customHeight="1" ht="17.25">
      <c r="A88" s="33">
        <v>45019</v>
      </c>
      <c r="B88" s="16" t="s">
        <v>3829</v>
      </c>
      <c r="C88" s="450">
        <v>150</v>
      </c>
      <c r="D88" s="450">
        <v>200</v>
      </c>
      <c r="E88" s="450">
        <v>200</v>
      </c>
      <c r="F88" s="450">
        <v>60</v>
      </c>
      <c r="G88" s="18"/>
      <c r="H88" s="450">
        <v>150</v>
      </c>
      <c r="I88" s="18"/>
      <c r="J88" s="18"/>
      <c r="K88" s="18"/>
      <c r="L88" s="18"/>
      <c r="M88" s="18"/>
      <c r="N88" s="18"/>
      <c r="O88" s="18"/>
      <c r="P88" s="18"/>
      <c r="Q88" s="18"/>
    </row>
    <row x14ac:dyDescent="0.25" r="89" customHeight="1" ht="17.25">
      <c r="A89" s="210" t="s">
        <v>3772</v>
      </c>
      <c r="B89" s="63"/>
      <c r="C89" s="80">
        <f>SUM(C87:C88)</f>
      </c>
      <c r="D89" s="80">
        <f>SUM(D87:D88)</f>
      </c>
      <c r="E89" s="80">
        <f>SUM(E87:E88)</f>
      </c>
      <c r="F89" s="80">
        <f>SUM(F87:F88)</f>
      </c>
      <c r="G89" s="80">
        <f>SUM(G87:G88)</f>
      </c>
      <c r="H89" s="80">
        <f>SUM(H87:H88)</f>
      </c>
      <c r="I89" s="80">
        <f>SUM(I87:I88)</f>
      </c>
      <c r="J89" s="80">
        <f>SUM(J87:J88)</f>
      </c>
      <c r="K89" s="80">
        <f>SUM(K87:K88)</f>
      </c>
      <c r="L89" s="80">
        <f>SUM(L87:L88)</f>
      </c>
      <c r="M89" s="80">
        <f>SUM(M87:M88)</f>
      </c>
      <c r="N89" s="80">
        <f>SUM(N87:N88)</f>
      </c>
      <c r="O89" s="80">
        <f>SUM(O87:O88)</f>
      </c>
      <c r="P89" s="80">
        <f>SUM(P87:P88)</f>
      </c>
      <c r="Q89" s="80">
        <f>SUM(Q87:Q88)</f>
      </c>
    </row>
    <row x14ac:dyDescent="0.25" r="90" customHeight="1" ht="17.25">
      <c r="A90" s="33"/>
      <c r="B90" s="34"/>
      <c r="C90" s="36"/>
      <c r="D90" s="36"/>
      <c r="E90" s="18"/>
      <c r="F90" s="36"/>
      <c r="G90" s="18"/>
      <c r="H90" s="36"/>
      <c r="I90" s="18"/>
      <c r="J90" s="18"/>
      <c r="K90" s="18"/>
      <c r="L90" s="18"/>
      <c r="M90" s="18"/>
      <c r="N90" s="18"/>
      <c r="O90" s="18"/>
      <c r="P90" s="18"/>
      <c r="Q90" s="18"/>
    </row>
    <row x14ac:dyDescent="0.25" r="91" customHeight="1" ht="17.25">
      <c r="A91" s="210" t="s">
        <v>3560</v>
      </c>
      <c r="B91" s="63"/>
      <c r="C91" s="80">
        <f>SUM(C89:C90)</f>
      </c>
      <c r="D91" s="80">
        <f>SUM(D89:D90)</f>
      </c>
      <c r="E91" s="80">
        <f>SUM(E89:E90)</f>
      </c>
      <c r="F91" s="80">
        <f>SUM(F89:F90)</f>
      </c>
      <c r="G91" s="80">
        <f>SUM(G89:G90)</f>
      </c>
      <c r="H91" s="80">
        <f>SUM(H89:H90)</f>
      </c>
      <c r="I91" s="80">
        <f>SUM(I89:I90)</f>
      </c>
      <c r="J91" s="80">
        <f>SUM(J89:J90)</f>
      </c>
      <c r="K91" s="80">
        <f>SUM(K89:K90)</f>
      </c>
      <c r="L91" s="80">
        <f>SUM(L89:L90)</f>
      </c>
      <c r="M91" s="80">
        <f>SUM(M89:M90)</f>
      </c>
      <c r="N91" s="80">
        <f>SUM(N89:N90)</f>
      </c>
      <c r="O91" s="80">
        <f>SUM(O89:O90)</f>
      </c>
      <c r="P91" s="80">
        <f>SUM(P89:P90)</f>
      </c>
      <c r="Q91" s="80">
        <f>SUM(Q89:Q90)</f>
      </c>
    </row>
    <row x14ac:dyDescent="0.25" r="92" customHeight="1" ht="17.25">
      <c r="A92" s="33" t="s">
        <v>2918</v>
      </c>
      <c r="B92" s="34" t="s">
        <v>14</v>
      </c>
      <c r="C92" s="18"/>
      <c r="D92" s="18"/>
      <c r="E92" s="450">
        <v>-89</v>
      </c>
      <c r="F92" s="450">
        <v>-34</v>
      </c>
      <c r="G92" s="450">
        <v>-7</v>
      </c>
      <c r="H92" s="450">
        <v>-55</v>
      </c>
      <c r="I92" s="18"/>
      <c r="J92" s="18"/>
      <c r="K92" s="18"/>
      <c r="L92" s="450">
        <v>-44</v>
      </c>
      <c r="M92" s="18"/>
      <c r="N92" s="18"/>
      <c r="O92" s="18"/>
      <c r="P92" s="450">
        <v>-1</v>
      </c>
      <c r="Q92" s="18"/>
    </row>
    <row x14ac:dyDescent="0.25" r="93" customHeight="1" ht="17.25">
      <c r="A93" s="210" t="s">
        <v>3562</v>
      </c>
      <c r="B93" s="63"/>
      <c r="C93" s="80">
        <f>SUM(C91:C92)</f>
      </c>
      <c r="D93" s="80">
        <f>SUM(D91:D92)</f>
      </c>
      <c r="E93" s="80">
        <f>SUM(E91:E92)</f>
      </c>
      <c r="F93" s="80">
        <f>SUM(F91:F92)</f>
      </c>
      <c r="G93" s="80">
        <f>SUM(G91:G92)</f>
      </c>
      <c r="H93" s="80">
        <f>SUM(H91:H92)</f>
      </c>
      <c r="I93" s="80">
        <f>SUM(I91:I92)</f>
      </c>
      <c r="J93" s="80">
        <f>SUM(J91:J92)</f>
      </c>
      <c r="K93" s="80">
        <f>SUM(K91:K92)</f>
      </c>
      <c r="L93" s="80">
        <f>SUM(L91:L92)</f>
      </c>
      <c r="M93" s="80">
        <f>SUM(M91:M92)</f>
      </c>
      <c r="N93" s="80">
        <f>SUM(N91:N92)</f>
      </c>
      <c r="O93" s="80">
        <f>SUM(O91:O92)</f>
      </c>
      <c r="P93" s="80">
        <f>SUM(P91:P92)</f>
      </c>
      <c r="Q93" s="80">
        <f>SUM(Q91:Q92)</f>
      </c>
    </row>
    <row x14ac:dyDescent="0.25" r="94" customHeight="1" ht="17.25">
      <c r="A94" s="15">
        <v>45388</v>
      </c>
      <c r="B94" s="16" t="s">
        <v>14</v>
      </c>
      <c r="C94" s="18"/>
      <c r="D94" s="18"/>
      <c r="E94" s="18"/>
      <c r="F94" s="17">
        <v>-29</v>
      </c>
      <c r="G94" s="18"/>
      <c r="H94" s="17">
        <v>-96</v>
      </c>
      <c r="I94" s="18"/>
      <c r="J94" s="18"/>
      <c r="K94" s="18"/>
      <c r="L94" s="18"/>
      <c r="M94" s="18"/>
      <c r="N94" s="18"/>
      <c r="O94" s="18"/>
      <c r="P94" s="17">
        <v>-2</v>
      </c>
      <c r="Q94" s="18"/>
    </row>
    <row x14ac:dyDescent="0.25" r="95" customHeight="1" ht="17.25">
      <c r="A95" s="15" t="s">
        <v>2277</v>
      </c>
      <c r="B95" s="34" t="s">
        <v>14</v>
      </c>
      <c r="C95" s="17">
        <v>-58</v>
      </c>
      <c r="D95" s="18"/>
      <c r="E95" s="18"/>
      <c r="F95" s="17">
        <v>-27</v>
      </c>
      <c r="G95" s="17">
        <v>-2</v>
      </c>
      <c r="H95" s="17">
        <v>-51</v>
      </c>
      <c r="I95" s="18"/>
      <c r="J95" s="18"/>
      <c r="K95" s="18"/>
      <c r="L95" s="18"/>
      <c r="M95" s="18"/>
      <c r="N95" s="18"/>
      <c r="O95" s="17">
        <v>-1430</v>
      </c>
      <c r="P95" s="17">
        <v>-11</v>
      </c>
      <c r="Q95" s="18"/>
    </row>
    <row x14ac:dyDescent="0.25" r="96" customHeight="1" ht="17.25">
      <c r="A96" s="15" t="s">
        <v>2277</v>
      </c>
      <c r="B96" s="34" t="s">
        <v>3830</v>
      </c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7">
        <v>-62</v>
      </c>
      <c r="P96" s="18"/>
      <c r="Q96" s="18"/>
    </row>
    <row x14ac:dyDescent="0.25" r="97" customHeight="1" ht="17.25">
      <c r="A97" s="33"/>
      <c r="B97" s="34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</row>
    <row x14ac:dyDescent="0.25" r="98" customHeight="1" ht="17.25">
      <c r="A98" s="33"/>
      <c r="B98" s="34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</row>
    <row x14ac:dyDescent="0.25" r="99" customHeight="1" ht="17.25">
      <c r="A99" s="123"/>
      <c r="B99" s="124"/>
      <c r="C99" s="103">
        <f>SUM(C93:C95)</f>
      </c>
      <c r="D99" s="103">
        <f>SUM(D93:D95)</f>
      </c>
      <c r="E99" s="103">
        <f>SUM(E93:E95)</f>
      </c>
      <c r="F99" s="103">
        <f>SUM(F93:F95)</f>
      </c>
      <c r="G99" s="103">
        <f>SUM(G93:G95)</f>
      </c>
      <c r="H99" s="103">
        <f>SUM(H93:H95)</f>
      </c>
      <c r="I99" s="103">
        <f>SUM(I93:I95)</f>
      </c>
      <c r="J99" s="103">
        <f>SUM(J93:J95)</f>
      </c>
      <c r="K99" s="103">
        <f>SUM(K93:K95)</f>
      </c>
      <c r="L99" s="103">
        <f>SUM(L93:L95)</f>
      </c>
      <c r="M99" s="103">
        <f>SUM(M93:M95)</f>
      </c>
      <c r="N99" s="103">
        <f>SUM(N93:N95)</f>
      </c>
      <c r="O99" s="103">
        <f>SUM(O93:O95)</f>
      </c>
      <c r="P99" s="103">
        <f>SUM(P93:P95)</f>
      </c>
      <c r="Q99" s="103">
        <f>SUM(Q93:Q95)</f>
      </c>
    </row>
    <row x14ac:dyDescent="0.25" r="100" customHeight="1" ht="17.25">
      <c r="A100" s="37"/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</row>
    <row x14ac:dyDescent="0.25" r="101" customHeight="1" ht="17.25">
      <c r="A101" s="37"/>
      <c r="B101" s="2"/>
      <c r="C101" s="267" t="s">
        <v>7</v>
      </c>
      <c r="D101" s="267" t="s">
        <v>9</v>
      </c>
      <c r="E101" s="267" t="s">
        <v>8</v>
      </c>
      <c r="F101" s="267" t="s">
        <v>10</v>
      </c>
      <c r="G101" s="267" t="s">
        <v>428</v>
      </c>
      <c r="H101" s="267" t="s">
        <v>368</v>
      </c>
      <c r="I101" s="267" t="s">
        <v>76</v>
      </c>
      <c r="J101" s="267" t="s">
        <v>75</v>
      </c>
      <c r="K101" s="267" t="s">
        <v>3773</v>
      </c>
      <c r="L101" s="267" t="s">
        <v>358</v>
      </c>
      <c r="M101" s="267" t="s">
        <v>3555</v>
      </c>
      <c r="N101" s="267" t="s">
        <v>2420</v>
      </c>
      <c r="O101" s="267" t="s">
        <v>33</v>
      </c>
      <c r="P101" s="267" t="s">
        <v>6</v>
      </c>
      <c r="Q101" s="267" t="s">
        <v>32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0"/>
  <sheetViews>
    <sheetView workbookViewId="0"/>
  </sheetViews>
  <sheetFormatPr defaultRowHeight="15" x14ac:dyDescent="0.25"/>
  <cols>
    <col min="1" max="1" style="115" width="12.576428571428572" customWidth="1" bestFit="1"/>
    <col min="2" max="2" style="40" width="18.719285714285714" customWidth="1" bestFit="1"/>
    <col min="3" max="3" style="116" width="9.005" customWidth="1" bestFit="1"/>
    <col min="4" max="4" style="116" width="9.005" customWidth="1" bestFit="1"/>
    <col min="5" max="5" style="116" width="12.862142857142858" customWidth="1" bestFit="1"/>
    <col min="6" max="6" style="116" width="15.005" customWidth="1" bestFit="1"/>
    <col min="7" max="7" style="116" width="11.862142857142858" customWidth="1" bestFit="1"/>
    <col min="8" max="8" style="116" width="11.862142857142858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2"/>
    </row>
    <row x14ac:dyDescent="0.25" r="2" customHeight="1" ht="17.25">
      <c r="A2" s="127" t="s">
        <v>3389</v>
      </c>
      <c r="B2" s="128"/>
      <c r="C2" s="3"/>
      <c r="D2" s="3"/>
      <c r="E2" s="3"/>
      <c r="F2" s="3"/>
      <c r="G2" s="3"/>
      <c r="H2" s="3"/>
      <c r="I2" s="2"/>
    </row>
    <row x14ac:dyDescent="0.25" r="3" customHeight="1" ht="17.25">
      <c r="A3" s="1" t="s">
        <v>3751</v>
      </c>
      <c r="B3" s="2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3752</v>
      </c>
      <c r="B4" s="2"/>
      <c r="C4" s="419"/>
      <c r="D4" s="419"/>
      <c r="E4" s="419"/>
      <c r="F4" s="419"/>
      <c r="G4" s="419"/>
      <c r="H4" s="419"/>
      <c r="I4" s="2"/>
    </row>
    <row x14ac:dyDescent="0.25" r="5" customHeight="1" ht="17.25">
      <c r="A5" s="37"/>
      <c r="B5" s="2"/>
      <c r="C5" s="11">
        <v>5750</v>
      </c>
      <c r="D5" s="11">
        <v>5750</v>
      </c>
      <c r="E5" s="11">
        <v>24000</v>
      </c>
      <c r="F5" s="11">
        <v>18000</v>
      </c>
      <c r="G5" s="11">
        <v>12000</v>
      </c>
      <c r="H5" s="11">
        <v>12000</v>
      </c>
      <c r="I5" s="2"/>
    </row>
    <row x14ac:dyDescent="0.25" r="6" customHeight="1" ht="17.25">
      <c r="A6" s="231" t="s">
        <v>4</v>
      </c>
      <c r="B6" s="232" t="s">
        <v>5</v>
      </c>
      <c r="C6" s="267" t="s">
        <v>1085</v>
      </c>
      <c r="D6" s="267" t="s">
        <v>1084</v>
      </c>
      <c r="E6" s="267" t="s">
        <v>449</v>
      </c>
      <c r="F6" s="267" t="s">
        <v>2196</v>
      </c>
      <c r="G6" s="267" t="s">
        <v>134</v>
      </c>
      <c r="H6" s="267" t="s">
        <v>476</v>
      </c>
      <c r="I6" s="2"/>
    </row>
    <row x14ac:dyDescent="0.25" r="7" customHeight="1" ht="17.25">
      <c r="A7" s="117">
        <v>44989</v>
      </c>
      <c r="B7" s="118" t="s">
        <v>3753</v>
      </c>
      <c r="C7" s="17">
        <v>65</v>
      </c>
      <c r="D7" s="17">
        <v>65</v>
      </c>
      <c r="E7" s="36"/>
      <c r="F7" s="36"/>
      <c r="G7" s="36"/>
      <c r="H7" s="36"/>
      <c r="I7" s="2"/>
    </row>
    <row x14ac:dyDescent="0.25" r="8" customHeight="1" ht="17.25">
      <c r="A8" s="15">
        <v>45020</v>
      </c>
      <c r="B8" s="16" t="s">
        <v>3754</v>
      </c>
      <c r="C8" s="17">
        <v>185</v>
      </c>
      <c r="D8" s="17">
        <v>185</v>
      </c>
      <c r="E8" s="36"/>
      <c r="F8" s="36"/>
      <c r="G8" s="36"/>
      <c r="H8" s="36"/>
      <c r="I8" s="2"/>
    </row>
    <row x14ac:dyDescent="0.25" r="9" customHeight="1" ht="17.25">
      <c r="A9" s="15">
        <v>45050</v>
      </c>
      <c r="B9" s="16" t="s">
        <v>3755</v>
      </c>
      <c r="C9" s="36"/>
      <c r="D9" s="36"/>
      <c r="E9" s="17">
        <v>165</v>
      </c>
      <c r="F9" s="17">
        <v>135</v>
      </c>
      <c r="G9" s="36"/>
      <c r="H9" s="36"/>
      <c r="I9" s="2"/>
    </row>
    <row x14ac:dyDescent="0.25" r="10" customHeight="1" ht="17.25">
      <c r="A10" s="15">
        <v>45081</v>
      </c>
      <c r="B10" s="16" t="s">
        <v>3756</v>
      </c>
      <c r="C10" s="17">
        <v>100</v>
      </c>
      <c r="D10" s="17">
        <v>100</v>
      </c>
      <c r="E10" s="36"/>
      <c r="F10" s="36"/>
      <c r="G10" s="17">
        <v>500</v>
      </c>
      <c r="H10" s="36"/>
      <c r="I10" s="2"/>
    </row>
    <row x14ac:dyDescent="0.25" r="11" customHeight="1" ht="17.25">
      <c r="A11" s="15">
        <v>45142</v>
      </c>
      <c r="B11" s="16" t="s">
        <v>3757</v>
      </c>
      <c r="C11" s="17">
        <v>50</v>
      </c>
      <c r="D11" s="17">
        <v>50</v>
      </c>
      <c r="E11" s="36"/>
      <c r="F11" s="36"/>
      <c r="G11" s="36"/>
      <c r="H11" s="36"/>
      <c r="I11" s="2"/>
    </row>
    <row x14ac:dyDescent="0.25" r="12" customHeight="1" ht="17.25">
      <c r="A12" s="15">
        <v>45234</v>
      </c>
      <c r="B12" s="118" t="s">
        <v>3758</v>
      </c>
      <c r="C12" s="36"/>
      <c r="D12" s="36"/>
      <c r="E12" s="17">
        <v>10</v>
      </c>
      <c r="F12" s="17">
        <v>78</v>
      </c>
      <c r="G12" s="17">
        <v>500</v>
      </c>
      <c r="H12" s="17">
        <v>500</v>
      </c>
      <c r="I12" s="2"/>
    </row>
    <row x14ac:dyDescent="0.25" r="13" customHeight="1" ht="17.25">
      <c r="A13" s="620" t="s">
        <v>3759</v>
      </c>
      <c r="B13" s="47"/>
      <c r="C13" s="23">
        <f>SUM(C7:C12)</f>
      </c>
      <c r="D13" s="23">
        <f>SUM(D7:D12)</f>
      </c>
      <c r="E13" s="23">
        <f>SUM(E7:E12)</f>
      </c>
      <c r="F13" s="23">
        <f>SUM(F7:F12)</f>
      </c>
      <c r="G13" s="23">
        <f>SUM(G7:G12)</f>
      </c>
      <c r="H13" s="23">
        <f>SUM(H7:H12)</f>
      </c>
      <c r="I13" s="2"/>
    </row>
    <row x14ac:dyDescent="0.25" r="14" customHeight="1" ht="17.25">
      <c r="A14" s="15"/>
      <c r="B14" s="118"/>
      <c r="C14" s="36"/>
      <c r="D14" s="36"/>
      <c r="E14" s="36"/>
      <c r="F14" s="36"/>
      <c r="G14" s="36"/>
      <c r="H14" s="36"/>
      <c r="I14" s="2"/>
    </row>
    <row x14ac:dyDescent="0.25" r="15" customHeight="1" ht="17.25">
      <c r="A15" s="620" t="s">
        <v>3760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"/>
    </row>
    <row x14ac:dyDescent="0.25" r="16" customHeight="1" ht="17.25">
      <c r="A16" s="15"/>
      <c r="B16" s="118"/>
      <c r="C16" s="18"/>
      <c r="D16" s="18"/>
      <c r="E16" s="18"/>
      <c r="F16" s="18"/>
      <c r="G16" s="18"/>
      <c r="H16" s="18"/>
      <c r="I16" s="2"/>
    </row>
    <row x14ac:dyDescent="0.25" r="17" customHeight="1" ht="17.25">
      <c r="A17" s="620" t="s">
        <v>3761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"/>
    </row>
    <row x14ac:dyDescent="0.25" r="18" customHeight="1" ht="17.25">
      <c r="A18" s="15"/>
      <c r="B18" s="118"/>
      <c r="C18" s="18"/>
      <c r="D18" s="18"/>
      <c r="E18" s="18"/>
      <c r="F18" s="18"/>
      <c r="G18" s="18"/>
      <c r="H18" s="18"/>
      <c r="I18" s="2"/>
    </row>
    <row x14ac:dyDescent="0.25" r="19" customHeight="1" ht="17.25">
      <c r="A19" s="620" t="s">
        <v>3762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"/>
    </row>
    <row x14ac:dyDescent="0.25" r="20" customHeight="1" ht="17.25">
      <c r="A20" s="15" t="s">
        <v>2489</v>
      </c>
      <c r="B20" s="16" t="s">
        <v>14</v>
      </c>
      <c r="C20" s="18"/>
      <c r="D20" s="18"/>
      <c r="E20" s="17">
        <v>-63</v>
      </c>
      <c r="F20" s="17">
        <v>-45</v>
      </c>
      <c r="G20" s="18"/>
      <c r="H20" s="17">
        <v>-145</v>
      </c>
      <c r="I20" s="2"/>
    </row>
    <row x14ac:dyDescent="0.25" r="21" customHeight="1" ht="17.25">
      <c r="A21" s="620" t="s">
        <v>3763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"/>
    </row>
    <row x14ac:dyDescent="0.25" r="22" customHeight="1" ht="17.25">
      <c r="A22" s="33"/>
      <c r="B22" s="34"/>
      <c r="C22" s="18"/>
      <c r="D22" s="18"/>
      <c r="E22" s="36"/>
      <c r="F22" s="36"/>
      <c r="G22" s="36"/>
      <c r="H22" s="36"/>
      <c r="I22" s="2"/>
    </row>
    <row x14ac:dyDescent="0.25" r="23" customHeight="1" ht="17.25">
      <c r="A23" s="620" t="s">
        <v>3764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"/>
    </row>
    <row x14ac:dyDescent="0.25" r="24" customHeight="1" ht="17.25">
      <c r="A24" s="33">
        <v>44995</v>
      </c>
      <c r="B24" s="34" t="s">
        <v>14</v>
      </c>
      <c r="C24" s="18"/>
      <c r="D24" s="18"/>
      <c r="E24" s="17">
        <v>-50</v>
      </c>
      <c r="F24" s="17">
        <v>-55</v>
      </c>
      <c r="G24" s="17">
        <v>-191</v>
      </c>
      <c r="H24" s="17">
        <v>-120</v>
      </c>
      <c r="I24" s="2"/>
    </row>
    <row x14ac:dyDescent="0.25" r="25" customHeight="1" ht="17.25">
      <c r="A25" s="620" t="s">
        <v>3765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"/>
    </row>
    <row x14ac:dyDescent="0.25" r="26" customHeight="1" ht="17.25">
      <c r="A26" s="33"/>
      <c r="B26" s="34"/>
      <c r="C26" s="18"/>
      <c r="D26" s="18"/>
      <c r="E26" s="36"/>
      <c r="F26" s="36"/>
      <c r="G26" s="36"/>
      <c r="H26" s="36"/>
      <c r="I26" s="2"/>
    </row>
    <row x14ac:dyDescent="0.25" r="27" customHeight="1" ht="17.25">
      <c r="A27" s="620" t="s">
        <v>3766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2"/>
    </row>
    <row x14ac:dyDescent="0.25" r="28" customHeight="1" ht="17.25">
      <c r="A28" s="33" t="s">
        <v>2040</v>
      </c>
      <c r="B28" s="34" t="s">
        <v>14</v>
      </c>
      <c r="C28" s="17">
        <v>-47</v>
      </c>
      <c r="D28" s="17">
        <v>-58</v>
      </c>
      <c r="E28" s="17">
        <v>-22</v>
      </c>
      <c r="F28" s="17">
        <v>-64</v>
      </c>
      <c r="G28" s="17">
        <v>-70</v>
      </c>
      <c r="H28" s="17">
        <v>-96</v>
      </c>
      <c r="I28" s="2"/>
    </row>
    <row x14ac:dyDescent="0.25" r="29" customHeight="1" ht="17.25">
      <c r="A29" s="33" t="s">
        <v>2040</v>
      </c>
      <c r="B29" s="34" t="s">
        <v>14</v>
      </c>
      <c r="C29" s="17">
        <v>-77</v>
      </c>
      <c r="D29" s="17">
        <v>-78</v>
      </c>
      <c r="E29" s="18"/>
      <c r="F29" s="18"/>
      <c r="G29" s="18"/>
      <c r="H29" s="18"/>
      <c r="I29" s="4" t="s">
        <v>3767</v>
      </c>
    </row>
    <row x14ac:dyDescent="0.25" r="30" customHeight="1" ht="17.25">
      <c r="A30" s="620" t="s">
        <v>3768</v>
      </c>
      <c r="B30" s="47"/>
      <c r="C30" s="23">
        <f>SUM(C27:C29)</f>
      </c>
      <c r="D30" s="23">
        <f>SUM(D27:D29)</f>
      </c>
      <c r="E30" s="23">
        <f>SUM(E27:E29)</f>
      </c>
      <c r="F30" s="23">
        <f>SUM(F27:F29)</f>
      </c>
      <c r="G30" s="23">
        <f>SUM(G27:G29)</f>
      </c>
      <c r="H30" s="23">
        <f>SUM(H27:H29)</f>
      </c>
      <c r="I30" s="2"/>
    </row>
    <row x14ac:dyDescent="0.25" r="31" customHeight="1" ht="17.25">
      <c r="A31" s="15">
        <v>45536</v>
      </c>
      <c r="B31" s="16" t="s">
        <v>14</v>
      </c>
      <c r="C31" s="17">
        <v>-27</v>
      </c>
      <c r="D31" s="17">
        <v>-16</v>
      </c>
      <c r="E31" s="17">
        <v>-20</v>
      </c>
      <c r="F31" s="17">
        <v>-12</v>
      </c>
      <c r="G31" s="17">
        <v>-341</v>
      </c>
      <c r="H31" s="17">
        <v>-56</v>
      </c>
      <c r="I31" s="2"/>
    </row>
    <row x14ac:dyDescent="0.25" r="32" customHeight="1" ht="17.25">
      <c r="A32" s="33" t="s">
        <v>3540</v>
      </c>
      <c r="B32" s="16" t="s">
        <v>14</v>
      </c>
      <c r="C32" s="17">
        <v>-8</v>
      </c>
      <c r="D32" s="17">
        <v>-13</v>
      </c>
      <c r="E32" s="17">
        <v>-8</v>
      </c>
      <c r="F32" s="17">
        <v>-7</v>
      </c>
      <c r="G32" s="17">
        <v>-391</v>
      </c>
      <c r="H32" s="17">
        <v>-29</v>
      </c>
      <c r="I32" s="2"/>
    </row>
    <row x14ac:dyDescent="0.25" r="33" customHeight="1" ht="17.25">
      <c r="A33" s="33" t="s">
        <v>3540</v>
      </c>
      <c r="B33" s="16" t="s">
        <v>14</v>
      </c>
      <c r="C33" s="17">
        <v>-20</v>
      </c>
      <c r="D33" s="17">
        <v>-33</v>
      </c>
      <c r="E33" s="18"/>
      <c r="F33" s="18"/>
      <c r="G33" s="18"/>
      <c r="H33" s="18"/>
      <c r="I33" s="4" t="s">
        <v>3767</v>
      </c>
    </row>
    <row x14ac:dyDescent="0.25" r="34" customHeight="1" ht="17.25">
      <c r="A34" s="620" t="s">
        <v>3769</v>
      </c>
      <c r="B34" s="47"/>
      <c r="C34" s="23">
        <f>SUM(C30:C33)</f>
      </c>
      <c r="D34" s="23">
        <f>SUM(D30:D33)</f>
      </c>
      <c r="E34" s="23">
        <f>SUM(E30:E33)</f>
      </c>
      <c r="F34" s="23">
        <f>SUM(F30:F33)</f>
      </c>
      <c r="G34" s="23">
        <f>SUM(G30:G33)</f>
      </c>
      <c r="H34" s="23">
        <f>SUM(H30:H33)</f>
      </c>
      <c r="I34" s="7" t="s">
        <v>3770</v>
      </c>
    </row>
    <row x14ac:dyDescent="0.25" r="35" customHeight="1" ht="17.25">
      <c r="A35" s="33"/>
      <c r="B35" s="16"/>
      <c r="C35" s="36"/>
      <c r="D35" s="36"/>
      <c r="E35" s="18"/>
      <c r="F35" s="18"/>
      <c r="G35" s="18"/>
      <c r="H35" s="18"/>
      <c r="I35" s="4"/>
    </row>
    <row x14ac:dyDescent="0.25" r="36" customHeight="1" ht="17.25">
      <c r="A36" s="210" t="s">
        <v>3771</v>
      </c>
      <c r="B36" s="63"/>
      <c r="C36" s="80">
        <f>SUM(C34:C35)</f>
      </c>
      <c r="D36" s="80">
        <f>SUM(D34:D35)</f>
      </c>
      <c r="E36" s="80">
        <f>SUM(E34:E35)</f>
      </c>
      <c r="F36" s="80">
        <f>SUM(F34:F35)</f>
      </c>
      <c r="G36" s="80">
        <f>SUM(G34:G35)</f>
      </c>
      <c r="H36" s="80">
        <f>SUM(H34:H35)</f>
      </c>
      <c r="I36" s="2"/>
    </row>
    <row x14ac:dyDescent="0.25" r="37" customHeight="1" ht="17.25">
      <c r="A37" s="15">
        <v>45325</v>
      </c>
      <c r="B37" s="16" t="s">
        <v>14</v>
      </c>
      <c r="C37" s="450">
        <v>-11</v>
      </c>
      <c r="D37" s="450">
        <v>-8</v>
      </c>
      <c r="E37" s="450">
        <v>-3</v>
      </c>
      <c r="F37" s="450">
        <v>-10</v>
      </c>
      <c r="G37" s="18"/>
      <c r="H37" s="450">
        <v>-30</v>
      </c>
      <c r="I37" s="4"/>
    </row>
    <row x14ac:dyDescent="0.25" r="38" customHeight="1" ht="17.25">
      <c r="A38" s="15">
        <v>45325</v>
      </c>
      <c r="B38" s="16" t="s">
        <v>14</v>
      </c>
      <c r="C38" s="450">
        <v>-32</v>
      </c>
      <c r="D38" s="450">
        <v>-23</v>
      </c>
      <c r="E38" s="58"/>
      <c r="F38" s="58"/>
      <c r="G38" s="18"/>
      <c r="H38" s="58"/>
      <c r="I38" s="4" t="s">
        <v>3767</v>
      </c>
    </row>
    <row x14ac:dyDescent="0.25" r="39" customHeight="1" ht="17.25">
      <c r="A39" s="210" t="s">
        <v>3772</v>
      </c>
      <c r="B39" s="63"/>
      <c r="C39" s="80">
        <f>SUM(C36:C38)</f>
      </c>
      <c r="D39" s="80">
        <f>SUM(D36:D38)</f>
      </c>
      <c r="E39" s="80">
        <f>SUM(E36:E38)</f>
      </c>
      <c r="F39" s="80">
        <f>SUM(F36:F38)</f>
      </c>
      <c r="G39" s="80">
        <f>SUM(G36:G38)</f>
      </c>
      <c r="H39" s="80">
        <f>SUM(H36:H38)</f>
      </c>
      <c r="I39" s="2"/>
    </row>
    <row x14ac:dyDescent="0.25" r="40" customHeight="1" ht="17.25">
      <c r="A40" s="33"/>
      <c r="B40" s="16"/>
      <c r="C40" s="36"/>
      <c r="D40" s="36"/>
      <c r="E40" s="18"/>
      <c r="F40" s="18"/>
      <c r="G40" s="18"/>
      <c r="H40" s="18"/>
      <c r="I40" s="4"/>
    </row>
    <row x14ac:dyDescent="0.25" r="41" customHeight="1" ht="17.25">
      <c r="A41" s="210" t="s">
        <v>3560</v>
      </c>
      <c r="B41" s="63"/>
      <c r="C41" s="80">
        <f>SUM(C39:C40)</f>
      </c>
      <c r="D41" s="80">
        <f>SUM(D39:D40)</f>
      </c>
      <c r="E41" s="80">
        <f>SUM(E39:E40)</f>
      </c>
      <c r="F41" s="80">
        <f>SUM(F39:F40)</f>
      </c>
      <c r="G41" s="80">
        <f>SUM(G39:G40)</f>
      </c>
      <c r="H41" s="80">
        <f>SUM(H39:H40)</f>
      </c>
      <c r="I41" s="2"/>
    </row>
    <row x14ac:dyDescent="0.25" r="42" customHeight="1" ht="17.25">
      <c r="A42" s="33"/>
      <c r="B42" s="16"/>
      <c r="C42" s="36"/>
      <c r="D42" s="36"/>
      <c r="E42" s="18"/>
      <c r="F42" s="18"/>
      <c r="G42" s="18"/>
      <c r="H42" s="18"/>
      <c r="I42" s="4"/>
    </row>
    <row x14ac:dyDescent="0.25" r="43" customHeight="1" ht="17.25">
      <c r="A43" s="210" t="s">
        <v>3562</v>
      </c>
      <c r="B43" s="63"/>
      <c r="C43" s="80">
        <f>SUM(C41:C42)</f>
      </c>
      <c r="D43" s="80">
        <f>SUM(D41:D42)</f>
      </c>
      <c r="E43" s="80">
        <f>SUM(E41:E42)</f>
      </c>
      <c r="F43" s="80">
        <f>SUM(F41:F42)</f>
      </c>
      <c r="G43" s="80">
        <f>SUM(G41:G42)</f>
      </c>
      <c r="H43" s="80">
        <f>SUM(H41:H42)</f>
      </c>
      <c r="I43" s="2"/>
    </row>
    <row x14ac:dyDescent="0.25" r="44" customHeight="1" ht="17.25">
      <c r="A44" s="33"/>
      <c r="B44" s="16"/>
      <c r="C44" s="36"/>
      <c r="D44" s="36"/>
      <c r="E44" s="18"/>
      <c r="F44" s="18"/>
      <c r="G44" s="18"/>
      <c r="H44" s="18"/>
      <c r="I44" s="4"/>
    </row>
    <row x14ac:dyDescent="0.25" r="45" customHeight="1" ht="17.25">
      <c r="A45" s="33"/>
      <c r="B45" s="16"/>
      <c r="C45" s="36"/>
      <c r="D45" s="36"/>
      <c r="E45" s="18"/>
      <c r="F45" s="18"/>
      <c r="G45" s="18"/>
      <c r="H45" s="18"/>
      <c r="I45" s="4"/>
    </row>
    <row x14ac:dyDescent="0.25" r="46" customHeight="1" ht="17.25">
      <c r="A46" s="33"/>
      <c r="B46" s="16"/>
      <c r="C46" s="36"/>
      <c r="D46" s="36"/>
      <c r="E46" s="18"/>
      <c r="F46" s="18"/>
      <c r="G46" s="18"/>
      <c r="H46" s="18"/>
      <c r="I46" s="4"/>
    </row>
    <row x14ac:dyDescent="0.25" r="47" customHeight="1" ht="17.25">
      <c r="A47" s="178"/>
      <c r="B47" s="16"/>
      <c r="C47" s="36"/>
      <c r="D47" s="36"/>
      <c r="E47" s="36"/>
      <c r="F47" s="36"/>
      <c r="G47" s="36"/>
      <c r="H47" s="36"/>
      <c r="I47" s="2"/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2"/>
    </row>
    <row x14ac:dyDescent="0.25" r="49" customHeight="1" ht="17.25">
      <c r="A49" s="37"/>
      <c r="B49" s="2"/>
      <c r="C49" s="3"/>
      <c r="D49" s="3"/>
      <c r="E49" s="3"/>
      <c r="F49" s="3"/>
      <c r="G49" s="3"/>
      <c r="H49" s="3"/>
      <c r="I49" s="2"/>
    </row>
    <row x14ac:dyDescent="0.25" r="50" customHeight="1" ht="17.25">
      <c r="A50" s="37"/>
      <c r="B50" s="2"/>
      <c r="C50" s="267" t="s">
        <v>1085</v>
      </c>
      <c r="D50" s="267" t="s">
        <v>1084</v>
      </c>
      <c r="E50" s="267" t="s">
        <v>449</v>
      </c>
      <c r="F50" s="267" t="s">
        <v>2196</v>
      </c>
      <c r="G50" s="267" t="s">
        <v>134</v>
      </c>
      <c r="H50" s="267" t="s">
        <v>476</v>
      </c>
      <c r="I50" s="2"/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719285714285714" customWidth="1" bestFit="1"/>
    <col min="3" max="3" style="41" width="9.576428571428572" customWidth="1" bestFit="1"/>
    <col min="4" max="4" style="41" width="14.147857142857141" customWidth="1" bestFit="1"/>
    <col min="5" max="5" style="40" width="11.862142857142858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2"/>
      <c r="F1" s="2"/>
    </row>
    <row x14ac:dyDescent="0.25" r="2" customHeight="1" ht="17.25">
      <c r="A2" s="127" t="s">
        <v>3191</v>
      </c>
      <c r="B2" s="128"/>
      <c r="C2" s="8"/>
      <c r="D2" s="3"/>
      <c r="E2" s="2"/>
      <c r="F2" s="2"/>
    </row>
    <row x14ac:dyDescent="0.25" r="3" customHeight="1" ht="17.25">
      <c r="A3" s="1" t="s">
        <v>645</v>
      </c>
      <c r="B3" s="83"/>
      <c r="C3" s="3"/>
      <c r="D3" s="3"/>
      <c r="E3" s="2"/>
      <c r="F3" s="2"/>
    </row>
    <row x14ac:dyDescent="0.25" r="4" customHeight="1" ht="17.25">
      <c r="A4" s="1" t="s">
        <v>3748</v>
      </c>
      <c r="B4" s="83"/>
      <c r="C4" s="419"/>
      <c r="D4" s="419"/>
      <c r="E4" s="419"/>
      <c r="F4" s="2"/>
    </row>
    <row x14ac:dyDescent="0.25" r="5" customHeight="1" ht="17.25">
      <c r="A5" s="37"/>
      <c r="B5" s="83"/>
      <c r="C5" s="11">
        <v>6600</v>
      </c>
      <c r="D5" s="11">
        <v>6600</v>
      </c>
      <c r="E5" s="11"/>
      <c r="F5" s="2"/>
    </row>
    <row x14ac:dyDescent="0.25" r="6" customHeight="1" ht="17.25">
      <c r="A6" s="231" t="s">
        <v>4</v>
      </c>
      <c r="B6" s="232" t="s">
        <v>5</v>
      </c>
      <c r="C6" s="267" t="s">
        <v>2420</v>
      </c>
      <c r="D6" s="267" t="s">
        <v>1726</v>
      </c>
      <c r="E6" s="232"/>
      <c r="F6" s="2"/>
    </row>
    <row x14ac:dyDescent="0.25" r="7" customHeight="1" ht="17.25">
      <c r="A7" s="24">
        <v>45266</v>
      </c>
      <c r="B7" s="25" t="s">
        <v>3749</v>
      </c>
      <c r="C7" s="26">
        <v>494</v>
      </c>
      <c r="D7" s="26">
        <v>480</v>
      </c>
      <c r="E7" s="25"/>
      <c r="F7" s="2"/>
    </row>
    <row x14ac:dyDescent="0.25" r="8" customHeight="1" ht="17.25">
      <c r="A8" s="21" t="s">
        <v>2704</v>
      </c>
      <c r="B8" s="47"/>
      <c r="C8" s="23">
        <f>SUM(C7:C7)</f>
      </c>
      <c r="D8" s="23">
        <f>SUM(D7:D7)</f>
      </c>
      <c r="E8" s="47"/>
      <c r="F8" s="4" t="s">
        <v>1547</v>
      </c>
    </row>
    <row x14ac:dyDescent="0.25" r="9" customHeight="1" ht="17.25">
      <c r="A9" s="15" t="s">
        <v>1806</v>
      </c>
      <c r="B9" s="16" t="s">
        <v>14</v>
      </c>
      <c r="C9" s="17">
        <v>-494</v>
      </c>
      <c r="D9" s="36"/>
      <c r="E9" s="16"/>
      <c r="F9" s="2"/>
    </row>
    <row x14ac:dyDescent="0.25" r="10" customHeight="1" ht="17.25">
      <c r="A10" s="15" t="s">
        <v>2477</v>
      </c>
      <c r="B10" s="16" t="s">
        <v>14</v>
      </c>
      <c r="C10" s="36"/>
      <c r="D10" s="17">
        <v>-247</v>
      </c>
      <c r="E10" s="16"/>
      <c r="F10" s="2"/>
    </row>
    <row x14ac:dyDescent="0.25" r="11" customHeight="1" ht="17.25">
      <c r="A11" s="15" t="s">
        <v>2477</v>
      </c>
      <c r="B11" s="16" t="s">
        <v>14</v>
      </c>
      <c r="C11" s="46"/>
      <c r="D11" s="138">
        <v>-232</v>
      </c>
      <c r="E11" s="118"/>
      <c r="F11" s="2"/>
    </row>
    <row x14ac:dyDescent="0.25" r="12" customHeight="1" ht="17.25">
      <c r="A12" s="21" t="s">
        <v>2705</v>
      </c>
      <c r="B12" s="47"/>
      <c r="C12" s="23">
        <f>SUM(C8:C11)</f>
      </c>
      <c r="D12" s="23">
        <f>SUM(D8:D11)</f>
      </c>
      <c r="E12" s="47"/>
      <c r="F12" s="4" t="s">
        <v>1547</v>
      </c>
    </row>
    <row x14ac:dyDescent="0.25" r="13" customHeight="1" ht="17.25">
      <c r="A13" s="15"/>
      <c r="B13" s="16"/>
      <c r="C13" s="36"/>
      <c r="D13" s="36"/>
      <c r="E13" s="16"/>
      <c r="F13" s="2"/>
    </row>
    <row x14ac:dyDescent="0.25" r="14" customHeight="1" ht="17.25">
      <c r="A14" s="15"/>
      <c r="B14" s="16"/>
      <c r="C14" s="36"/>
      <c r="D14" s="36"/>
      <c r="E14" s="16"/>
      <c r="F14" s="2"/>
    </row>
    <row x14ac:dyDescent="0.25" r="15" customHeight="1" ht="17.25">
      <c r="A15" s="15"/>
      <c r="B15" s="16"/>
      <c r="C15" s="36"/>
      <c r="D15" s="36"/>
      <c r="E15" s="16"/>
      <c r="F15" s="2"/>
    </row>
    <row x14ac:dyDescent="0.25" r="16" customHeight="1" ht="17.25">
      <c r="A16" s="178"/>
      <c r="B16" s="16"/>
      <c r="C16" s="36"/>
      <c r="D16" s="36"/>
      <c r="E16" s="16"/>
      <c r="F16" s="2"/>
    </row>
    <row x14ac:dyDescent="0.25" r="17" customHeight="1" ht="17.25">
      <c r="A17" s="15"/>
      <c r="B17" s="16"/>
      <c r="C17" s="36"/>
      <c r="D17" s="36"/>
      <c r="E17" s="16"/>
      <c r="F17" s="2"/>
    </row>
    <row x14ac:dyDescent="0.25" r="18" customHeight="1" ht="17.25">
      <c r="A18" s="37"/>
      <c r="B18" s="83"/>
      <c r="C18" s="3"/>
      <c r="D18" s="3"/>
      <c r="E18" s="2"/>
      <c r="F18" s="2"/>
    </row>
    <row x14ac:dyDescent="0.25" r="19" customHeight="1" ht="17.25">
      <c r="A19" s="556" t="s">
        <v>3750</v>
      </c>
      <c r="B19" s="632"/>
      <c r="C19" s="3"/>
      <c r="D19" s="3"/>
      <c r="E19" s="2"/>
      <c r="F19" s="2"/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1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18.862142857142857" customWidth="1" bestFit="1"/>
    <col min="3" max="3" style="116" width="9.147857142857141" customWidth="1" bestFit="1"/>
    <col min="4" max="4" style="116" width="9.862142857142858" customWidth="1" bestFit="1"/>
    <col min="5" max="5" style="116" width="10.576428571428572" customWidth="1" bestFit="1"/>
    <col min="6" max="6" style="116" width="9.862142857142858" customWidth="1" bestFit="1"/>
    <col min="7" max="7" style="116" width="9.862142857142858" customWidth="1" bestFit="1"/>
    <col min="8" max="8" style="116" width="9.862142857142858" customWidth="1" bestFit="1"/>
    <col min="9" max="9" style="116" width="8.862142857142858" customWidth="1" bestFit="1"/>
    <col min="10" max="10" style="40" width="12.71928571428571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2"/>
      <c r="K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2"/>
      <c r="K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2"/>
      <c r="K3" s="2"/>
    </row>
    <row x14ac:dyDescent="0.25" r="4" customHeight="1" ht="17.25">
      <c r="A4" s="1" t="s">
        <v>3741</v>
      </c>
      <c r="B4" s="4"/>
      <c r="C4" s="272"/>
      <c r="D4" s="272"/>
      <c r="E4" s="272"/>
      <c r="F4" s="272"/>
      <c r="G4" s="272"/>
      <c r="H4" s="272"/>
      <c r="I4" s="272"/>
      <c r="J4" s="2"/>
      <c r="K4" s="2"/>
    </row>
    <row x14ac:dyDescent="0.25" r="5" customHeight="1" ht="17.25">
      <c r="A5" s="1" t="s">
        <v>3742</v>
      </c>
      <c r="B5" s="4"/>
      <c r="C5" s="272">
        <v>55800</v>
      </c>
      <c r="D5" s="272">
        <v>400000</v>
      </c>
      <c r="E5" s="272">
        <v>280000</v>
      </c>
      <c r="F5" s="272">
        <v>8000</v>
      </c>
      <c r="G5" s="272">
        <v>57000</v>
      </c>
      <c r="H5" s="272">
        <v>30000</v>
      </c>
      <c r="I5" s="272"/>
      <c r="J5" s="2"/>
      <c r="K5" s="2"/>
    </row>
    <row x14ac:dyDescent="0.25" r="6" customHeight="1" ht="17.25">
      <c r="A6" s="6" t="s">
        <v>3743</v>
      </c>
      <c r="B6" s="7"/>
      <c r="C6" s="137">
        <v>2700</v>
      </c>
      <c r="D6" s="137">
        <v>16250</v>
      </c>
      <c r="E6" s="137">
        <v>14500</v>
      </c>
      <c r="F6" s="137">
        <v>1000</v>
      </c>
      <c r="G6" s="137">
        <v>2400</v>
      </c>
      <c r="H6" s="137">
        <v>1350</v>
      </c>
      <c r="I6" s="9"/>
      <c r="J6" s="2"/>
      <c r="K6" s="2"/>
    </row>
    <row x14ac:dyDescent="0.25" r="7" customHeight="1" ht="17.25">
      <c r="A7" s="12" t="s">
        <v>4</v>
      </c>
      <c r="B7" s="273" t="s">
        <v>5</v>
      </c>
      <c r="C7" s="274" t="s">
        <v>7</v>
      </c>
      <c r="D7" s="267" t="s">
        <v>428</v>
      </c>
      <c r="E7" s="267" t="s">
        <v>10</v>
      </c>
      <c r="F7" s="267" t="s">
        <v>9</v>
      </c>
      <c r="G7" s="274" t="s">
        <v>8</v>
      </c>
      <c r="H7" s="274" t="s">
        <v>33</v>
      </c>
      <c r="I7" s="274" t="s">
        <v>600</v>
      </c>
      <c r="J7" s="2"/>
      <c r="K7" s="2"/>
    </row>
    <row x14ac:dyDescent="0.25" r="8" customHeight="1" ht="17.25">
      <c r="A8" s="24">
        <v>44713</v>
      </c>
      <c r="B8" s="25" t="s">
        <v>3744</v>
      </c>
      <c r="C8" s="26">
        <v>100</v>
      </c>
      <c r="D8" s="26">
        <v>20</v>
      </c>
      <c r="E8" s="26">
        <v>30</v>
      </c>
      <c r="F8" s="26">
        <v>200</v>
      </c>
      <c r="G8" s="26">
        <v>50</v>
      </c>
      <c r="H8" s="45"/>
      <c r="I8" s="27"/>
      <c r="J8" s="2"/>
      <c r="K8" s="2"/>
    </row>
    <row x14ac:dyDescent="0.25" r="9" customHeight="1" ht="17.25">
      <c r="A9" s="21" t="s">
        <v>3278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352"/>
      <c r="I9" s="119"/>
      <c r="J9" s="2"/>
      <c r="K9" s="2"/>
    </row>
    <row x14ac:dyDescent="0.25" r="10" customHeight="1" ht="17.25">
      <c r="A10" s="100">
        <v>44867</v>
      </c>
      <c r="B10" s="427" t="s">
        <v>3745</v>
      </c>
      <c r="C10" s="121"/>
      <c r="D10" s="102">
        <v>10</v>
      </c>
      <c r="E10" s="102">
        <v>20</v>
      </c>
      <c r="F10" s="121"/>
      <c r="G10" s="121"/>
      <c r="H10" s="121"/>
      <c r="I10" s="121"/>
      <c r="J10" s="2"/>
      <c r="K10" s="2"/>
    </row>
    <row x14ac:dyDescent="0.25" r="11" customHeight="1" ht="17.25">
      <c r="A11" s="21" t="s">
        <v>1610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352"/>
      <c r="I11" s="119"/>
      <c r="J11" s="4" t="s">
        <v>242</v>
      </c>
      <c r="K11" s="2"/>
    </row>
    <row x14ac:dyDescent="0.25" r="12" customHeight="1" ht="17.25">
      <c r="A12" s="33"/>
      <c r="B12" s="34"/>
      <c r="C12" s="20"/>
      <c r="D12" s="35"/>
      <c r="E12" s="20"/>
      <c r="F12" s="20"/>
      <c r="G12" s="20"/>
      <c r="H12" s="20"/>
      <c r="I12" s="20"/>
      <c r="J12" s="2"/>
      <c r="K12" s="2"/>
    </row>
    <row x14ac:dyDescent="0.25" r="13" customHeight="1" ht="17.25">
      <c r="A13" s="21" t="s">
        <v>1611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352"/>
      <c r="I13" s="119"/>
      <c r="J13" s="4" t="s">
        <v>242</v>
      </c>
      <c r="K13" s="2"/>
    </row>
    <row x14ac:dyDescent="0.25" r="14" customHeight="1" ht="17.25">
      <c r="A14" s="33"/>
      <c r="B14" s="34"/>
      <c r="C14" s="20"/>
      <c r="D14" s="35"/>
      <c r="E14" s="35"/>
      <c r="F14" s="20"/>
      <c r="G14" s="35"/>
      <c r="H14" s="35"/>
      <c r="I14" s="20"/>
      <c r="J14" s="2"/>
      <c r="K14" s="2"/>
    </row>
    <row x14ac:dyDescent="0.25" r="15" customHeight="1" ht="17.25">
      <c r="A15" s="21" t="s">
        <v>1612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352"/>
      <c r="I15" s="119"/>
      <c r="J15" s="4" t="s">
        <v>242</v>
      </c>
      <c r="K15" s="2"/>
    </row>
    <row x14ac:dyDescent="0.25" r="16" customHeight="1" ht="17.25">
      <c r="A16" s="33"/>
      <c r="B16" s="34"/>
      <c r="C16" s="20"/>
      <c r="D16" s="35"/>
      <c r="E16" s="35"/>
      <c r="F16" s="20"/>
      <c r="G16" s="35"/>
      <c r="H16" s="35"/>
      <c r="I16" s="20"/>
      <c r="J16" s="2"/>
      <c r="K16" s="2"/>
    </row>
    <row x14ac:dyDescent="0.25" r="17" customHeight="1" ht="17.25">
      <c r="A17" s="21" t="s">
        <v>1613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352"/>
      <c r="I17" s="119"/>
      <c r="J17" s="4" t="s">
        <v>242</v>
      </c>
      <c r="K17" s="2"/>
    </row>
    <row x14ac:dyDescent="0.25" r="18" customHeight="1" ht="17.25">
      <c r="A18" s="33"/>
      <c r="B18" s="34"/>
      <c r="C18" s="20"/>
      <c r="D18" s="35"/>
      <c r="E18" s="35"/>
      <c r="F18" s="20"/>
      <c r="G18" s="35"/>
      <c r="H18" s="35"/>
      <c r="I18" s="20"/>
      <c r="J18" s="2"/>
      <c r="K18" s="2"/>
    </row>
    <row x14ac:dyDescent="0.25" r="19" customHeight="1" ht="17.25">
      <c r="A19" s="21" t="s">
        <v>1615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352"/>
      <c r="I19" s="119"/>
      <c r="J19" s="7" t="s">
        <v>242</v>
      </c>
      <c r="K19" s="2"/>
    </row>
    <row x14ac:dyDescent="0.25" r="20" customHeight="1" ht="17.25">
      <c r="A20" s="33"/>
      <c r="B20" s="34"/>
      <c r="C20" s="20"/>
      <c r="D20" s="35"/>
      <c r="E20" s="35"/>
      <c r="F20" s="20"/>
      <c r="G20" s="35"/>
      <c r="H20" s="35"/>
      <c r="I20" s="20"/>
      <c r="J20" s="2"/>
      <c r="K20" s="2"/>
    </row>
    <row x14ac:dyDescent="0.25" r="21" customHeight="1" ht="17.25">
      <c r="A21" s="21" t="s">
        <v>1617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352"/>
      <c r="I21" s="119"/>
      <c r="J21" s="7" t="s">
        <v>242</v>
      </c>
      <c r="K21" s="2"/>
    </row>
    <row x14ac:dyDescent="0.25" r="22" customHeight="1" ht="17.25">
      <c r="A22" s="33"/>
      <c r="B22" s="34"/>
      <c r="C22" s="20"/>
      <c r="D22" s="35"/>
      <c r="E22" s="35"/>
      <c r="F22" s="20"/>
      <c r="G22" s="35"/>
      <c r="H22" s="35"/>
      <c r="I22" s="20"/>
      <c r="J22" s="2"/>
      <c r="K22" s="2"/>
    </row>
    <row x14ac:dyDescent="0.25" r="23" customHeight="1" ht="17.25">
      <c r="A23" s="21" t="s">
        <v>1619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352"/>
      <c r="I23" s="119"/>
      <c r="J23" s="7" t="s">
        <v>242</v>
      </c>
      <c r="K23" s="2"/>
    </row>
    <row x14ac:dyDescent="0.25" r="24" customHeight="1" ht="17.25">
      <c r="A24" s="117" t="s">
        <v>2679</v>
      </c>
      <c r="B24" s="118" t="s">
        <v>3739</v>
      </c>
      <c r="C24" s="20"/>
      <c r="D24" s="138">
        <v>20</v>
      </c>
      <c r="E24" s="138">
        <v>20</v>
      </c>
      <c r="F24" s="138">
        <v>40</v>
      </c>
      <c r="G24" s="35"/>
      <c r="H24" s="138">
        <v>1500</v>
      </c>
      <c r="I24" s="20"/>
      <c r="J24" s="2"/>
      <c r="K24" s="2"/>
    </row>
    <row x14ac:dyDescent="0.25" r="25" customHeight="1" ht="17.25">
      <c r="A25" s="21" t="s">
        <v>1620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SUM(H24)</f>
      </c>
      <c r="I25" s="119"/>
      <c r="J25" s="7" t="s">
        <v>242</v>
      </c>
      <c r="K25" s="2"/>
    </row>
    <row x14ac:dyDescent="0.25" r="26" customHeight="1" ht="17.25">
      <c r="A26" s="33"/>
      <c r="B26" s="34"/>
      <c r="C26" s="20"/>
      <c r="D26" s="35"/>
      <c r="E26" s="35"/>
      <c r="F26" s="20"/>
      <c r="G26" s="35"/>
      <c r="H26" s="35"/>
      <c r="I26" s="20"/>
      <c r="J26" s="2"/>
      <c r="K26" s="2"/>
    </row>
    <row x14ac:dyDescent="0.25" r="27" customHeight="1" ht="17.25">
      <c r="A27" s="21" t="s">
        <v>1622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119"/>
      <c r="J27" s="7" t="s">
        <v>242</v>
      </c>
      <c r="K27" s="2"/>
    </row>
    <row x14ac:dyDescent="0.25" r="28" customHeight="1" ht="17.25">
      <c r="A28" s="33"/>
      <c r="B28" s="34"/>
      <c r="C28" s="20"/>
      <c r="D28" s="35"/>
      <c r="E28" s="35"/>
      <c r="F28" s="20"/>
      <c r="G28" s="35"/>
      <c r="H28" s="35"/>
      <c r="I28" s="20"/>
      <c r="J28" s="2"/>
      <c r="K28" s="2"/>
    </row>
    <row x14ac:dyDescent="0.25" r="29" customHeight="1" ht="17.25">
      <c r="A29" s="21" t="s">
        <v>1623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119"/>
      <c r="J29" s="7" t="s">
        <v>242</v>
      </c>
      <c r="K29" s="2"/>
    </row>
    <row x14ac:dyDescent="0.25" r="30" customHeight="1" ht="17.25">
      <c r="A30" s="33"/>
      <c r="B30" s="34"/>
      <c r="C30" s="20"/>
      <c r="D30" s="35"/>
      <c r="E30" s="35"/>
      <c r="F30" s="20"/>
      <c r="G30" s="35"/>
      <c r="H30" s="35"/>
      <c r="I30" s="20"/>
      <c r="J30" s="2"/>
      <c r="K30" s="2"/>
    </row>
    <row x14ac:dyDescent="0.25" r="31" customHeight="1" ht="17.25">
      <c r="A31" s="21" t="s">
        <v>2698</v>
      </c>
      <c r="B31" s="47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119"/>
      <c r="J31" s="7" t="s">
        <v>242</v>
      </c>
      <c r="K31" s="2"/>
    </row>
    <row x14ac:dyDescent="0.25" r="32" customHeight="1" ht="17.25">
      <c r="A32" s="33" t="s">
        <v>3535</v>
      </c>
      <c r="B32" s="34" t="s">
        <v>14</v>
      </c>
      <c r="C32" s="19">
        <v>-5</v>
      </c>
      <c r="D32" s="19">
        <v>-10</v>
      </c>
      <c r="E32" s="19">
        <v>-11</v>
      </c>
      <c r="F32" s="20"/>
      <c r="G32" s="35"/>
      <c r="H32" s="35"/>
      <c r="I32" s="20"/>
      <c r="J32" s="2"/>
      <c r="K32" s="2"/>
    </row>
    <row x14ac:dyDescent="0.25" r="33" customHeight="1" ht="17.25">
      <c r="A33" s="21" t="s">
        <v>2699</v>
      </c>
      <c r="B33" s="47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119"/>
      <c r="J33" s="7" t="s">
        <v>242</v>
      </c>
      <c r="K33" s="7" t="s">
        <v>1547</v>
      </c>
    </row>
    <row x14ac:dyDescent="0.25" r="34" customHeight="1" ht="17.25">
      <c r="A34" s="33"/>
      <c r="B34" s="34"/>
      <c r="C34" s="35"/>
      <c r="D34" s="35"/>
      <c r="E34" s="35"/>
      <c r="F34" s="20"/>
      <c r="G34" s="35"/>
      <c r="H34" s="35"/>
      <c r="I34" s="20"/>
      <c r="J34" s="2"/>
      <c r="K34" s="2"/>
    </row>
    <row x14ac:dyDescent="0.25" r="35" customHeight="1" ht="17.25">
      <c r="A35" s="21" t="s">
        <v>2700</v>
      </c>
      <c r="B35" s="47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119"/>
      <c r="J35" s="7" t="s">
        <v>242</v>
      </c>
      <c r="K35" s="7" t="s">
        <v>2082</v>
      </c>
    </row>
    <row x14ac:dyDescent="0.25" r="36" customHeight="1" ht="17.25">
      <c r="A36" s="33"/>
      <c r="B36" s="34"/>
      <c r="C36" s="20"/>
      <c r="D36" s="35"/>
      <c r="E36" s="35"/>
      <c r="F36" s="20"/>
      <c r="G36" s="35"/>
      <c r="H36" s="35"/>
      <c r="I36" s="20"/>
      <c r="J36" s="2"/>
      <c r="K36" s="2"/>
    </row>
    <row x14ac:dyDescent="0.25" r="37" customHeight="1" ht="17.25">
      <c r="A37" s="21" t="s">
        <v>2701</v>
      </c>
      <c r="B37" s="47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119"/>
      <c r="J37" s="7" t="s">
        <v>242</v>
      </c>
      <c r="K37" s="7" t="s">
        <v>2082</v>
      </c>
    </row>
    <row x14ac:dyDescent="0.25" r="38" customHeight="1" ht="17.25">
      <c r="A38" s="33">
        <v>45203</v>
      </c>
      <c r="B38" s="34" t="s">
        <v>14</v>
      </c>
      <c r="C38" s="99">
        <v>-5</v>
      </c>
      <c r="D38" s="19">
        <v>-10</v>
      </c>
      <c r="E38" s="19">
        <v>-20</v>
      </c>
      <c r="F38" s="20"/>
      <c r="G38" s="19">
        <v>-72</v>
      </c>
      <c r="H38" s="19">
        <v>-1000</v>
      </c>
      <c r="I38" s="99">
        <v>-1</v>
      </c>
      <c r="J38" s="2"/>
      <c r="K38" s="2"/>
    </row>
    <row x14ac:dyDescent="0.25" r="39" customHeight="1" ht="17.25">
      <c r="A39" s="21" t="s">
        <v>2702</v>
      </c>
      <c r="B39" s="47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49">
        <f>SUM(G37:G38)</f>
      </c>
      <c r="H39" s="23">
        <f>SUM(H37:H38)</f>
      </c>
      <c r="I39" s="49">
        <f>SUM(I37:I38)</f>
      </c>
      <c r="J39" s="7" t="s">
        <v>242</v>
      </c>
      <c r="K39" s="7" t="s">
        <v>2082</v>
      </c>
    </row>
    <row x14ac:dyDescent="0.25" r="40" customHeight="1" ht="17.25">
      <c r="A40" s="15" t="s">
        <v>2471</v>
      </c>
      <c r="B40" s="16" t="s">
        <v>14</v>
      </c>
      <c r="C40" s="36"/>
      <c r="D40" s="17">
        <v>-13</v>
      </c>
      <c r="E40" s="36"/>
      <c r="F40" s="36"/>
      <c r="G40" s="36"/>
      <c r="H40" s="36"/>
      <c r="I40" s="36"/>
      <c r="J40" s="2"/>
      <c r="K40" s="2"/>
    </row>
    <row x14ac:dyDescent="0.25" r="41" customHeight="1" ht="17.25">
      <c r="A41" s="21" t="s">
        <v>2703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49">
        <f>SUM(G39:G40)</f>
      </c>
      <c r="H41" s="23">
        <f>SUM(H39:H40)</f>
      </c>
      <c r="I41" s="49">
        <f>SUM(I39:I40)</f>
      </c>
      <c r="J41" s="7" t="s">
        <v>242</v>
      </c>
      <c r="K41" s="2"/>
    </row>
    <row x14ac:dyDescent="0.25" r="42" customHeight="1" ht="17.25">
      <c r="A42" s="15"/>
      <c r="B42" s="16"/>
      <c r="C42" s="36"/>
      <c r="D42" s="36"/>
      <c r="E42" s="36"/>
      <c r="F42" s="36"/>
      <c r="G42" s="36"/>
      <c r="H42" s="36"/>
      <c r="I42" s="36"/>
      <c r="J42" s="2"/>
      <c r="K42" s="2"/>
    </row>
    <row x14ac:dyDescent="0.25" r="43" customHeight="1" ht="17.25">
      <c r="A43" s="21" t="s">
        <v>2704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49">
        <f>SUM(G41:G42)</f>
      </c>
      <c r="H43" s="23">
        <f>SUM(H41:H42)</f>
      </c>
      <c r="I43" s="49">
        <f>SUM(I41:I42)</f>
      </c>
      <c r="J43" s="7" t="s">
        <v>242</v>
      </c>
      <c r="K43" s="2"/>
    </row>
    <row x14ac:dyDescent="0.25" r="44" customHeight="1" ht="17.25">
      <c r="A44" s="15"/>
      <c r="B44" s="16"/>
      <c r="C44" s="36"/>
      <c r="D44" s="36"/>
      <c r="E44" s="36"/>
      <c r="F44" s="36"/>
      <c r="G44" s="36"/>
      <c r="H44" s="36"/>
      <c r="I44" s="36"/>
      <c r="J44" s="2"/>
      <c r="K44" s="2"/>
    </row>
    <row x14ac:dyDescent="0.25" r="45" customHeight="1" ht="17.25">
      <c r="A45" s="21" t="s">
        <v>2705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49">
        <f>SUM(G43:G44)</f>
      </c>
      <c r="H45" s="23">
        <f>SUM(H43:H44)</f>
      </c>
      <c r="I45" s="49">
        <f>SUM(I43:I44)</f>
      </c>
      <c r="J45" s="7" t="s">
        <v>242</v>
      </c>
      <c r="K45" s="7" t="s">
        <v>1547</v>
      </c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36"/>
      <c r="I46" s="36"/>
      <c r="J46" s="2"/>
      <c r="K46" s="2"/>
    </row>
    <row x14ac:dyDescent="0.25" r="47" customHeight="1" ht="17.25">
      <c r="A47" s="21" t="s">
        <v>2706</v>
      </c>
      <c r="B47" s="47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49">
        <f>SUM(G45:G46)</f>
      </c>
      <c r="H47" s="23">
        <f>SUM(H45:H46)</f>
      </c>
      <c r="I47" s="49">
        <f>SUM(I45:I46)</f>
      </c>
      <c r="J47" s="7" t="s">
        <v>242</v>
      </c>
      <c r="K47" s="7" t="s">
        <v>1547</v>
      </c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36"/>
      <c r="J48" s="2"/>
      <c r="K48" s="2"/>
    </row>
    <row x14ac:dyDescent="0.25" r="49" customHeight="1" ht="17.25">
      <c r="A49" s="21" t="s">
        <v>2707</v>
      </c>
      <c r="B49" s="47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49">
        <f>SUM(G47:G48)</f>
      </c>
      <c r="H49" s="23">
        <f>SUM(H47:H48)</f>
      </c>
      <c r="I49" s="49">
        <f>SUM(I47:I48)</f>
      </c>
      <c r="J49" s="7" t="s">
        <v>242</v>
      </c>
      <c r="K49" s="7" t="s">
        <v>1547</v>
      </c>
    </row>
    <row x14ac:dyDescent="0.25" r="50" customHeight="1" ht="17.25">
      <c r="A50" s="15"/>
      <c r="B50" s="16"/>
      <c r="C50" s="36"/>
      <c r="D50" s="36"/>
      <c r="E50" s="36"/>
      <c r="F50" s="36"/>
      <c r="G50" s="36"/>
      <c r="H50" s="36"/>
      <c r="I50" s="36"/>
      <c r="J50" s="2"/>
      <c r="K50" s="2"/>
    </row>
    <row x14ac:dyDescent="0.25" r="51" customHeight="1" ht="17.25">
      <c r="A51" s="21" t="s">
        <v>2708</v>
      </c>
      <c r="B51" s="47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49">
        <f>SUM(G49:G50)</f>
      </c>
      <c r="H51" s="23">
        <f>SUM(H49:H50)</f>
      </c>
      <c r="I51" s="49">
        <f>SUM(I49:I50)</f>
      </c>
      <c r="J51" s="7" t="s">
        <v>242</v>
      </c>
      <c r="K51" s="7" t="s">
        <v>1547</v>
      </c>
    </row>
    <row x14ac:dyDescent="0.25" r="52" customHeight="1" ht="17.25">
      <c r="A52" s="15"/>
      <c r="B52" s="16"/>
      <c r="C52" s="36"/>
      <c r="D52" s="36"/>
      <c r="E52" s="36"/>
      <c r="F52" s="36"/>
      <c r="G52" s="36"/>
      <c r="H52" s="36"/>
      <c r="I52" s="36"/>
      <c r="J52" s="2"/>
      <c r="K52" s="2"/>
    </row>
    <row x14ac:dyDescent="0.25" r="53" customHeight="1" ht="17.25">
      <c r="A53" s="620" t="s">
        <v>3746</v>
      </c>
      <c r="B53" s="47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49">
        <f>SUM(G51:G52)</f>
      </c>
      <c r="H53" s="23">
        <f>SUM(H51:H52)</f>
      </c>
      <c r="I53" s="49">
        <f>SUM(I51:I52)</f>
      </c>
      <c r="J53" s="7" t="s">
        <v>242</v>
      </c>
      <c r="K53" s="7" t="s">
        <v>1547</v>
      </c>
    </row>
    <row x14ac:dyDescent="0.25" r="54" customHeight="1" ht="17.25">
      <c r="A54" s="123">
        <v>44938</v>
      </c>
      <c r="B54" s="124" t="s">
        <v>17</v>
      </c>
      <c r="C54" s="194">
        <v>-90</v>
      </c>
      <c r="D54" s="194">
        <v>-17</v>
      </c>
      <c r="E54" s="194">
        <v>-39</v>
      </c>
      <c r="F54" s="194">
        <v>-240</v>
      </c>
      <c r="G54" s="202"/>
      <c r="H54" s="194">
        <v>-500</v>
      </c>
      <c r="I54" s="18"/>
      <c r="J54" s="4" t="s">
        <v>558</v>
      </c>
      <c r="K54" s="4" t="s">
        <v>1547</v>
      </c>
    </row>
    <row x14ac:dyDescent="0.25" r="55" customHeight="1" ht="17.25">
      <c r="A55" s="620" t="s">
        <v>3747</v>
      </c>
      <c r="B55" s="47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49">
        <f>SUM(G53:G54)</f>
      </c>
      <c r="H55" s="23">
        <f>SUM(H53:H54)</f>
      </c>
      <c r="I55" s="49">
        <f>SUM(I53:I54)</f>
      </c>
      <c r="J55" s="7" t="s">
        <v>242</v>
      </c>
      <c r="K55" s="2"/>
    </row>
    <row x14ac:dyDescent="0.25" r="56" customHeight="1" ht="17.25">
      <c r="A56" s="15"/>
      <c r="B56" s="16"/>
      <c r="C56" s="36"/>
      <c r="D56" s="36"/>
      <c r="E56" s="36"/>
      <c r="F56" s="36"/>
      <c r="G56" s="36"/>
      <c r="H56" s="36"/>
      <c r="I56" s="36"/>
      <c r="J56" s="2"/>
      <c r="K56" s="2"/>
    </row>
    <row x14ac:dyDescent="0.25" r="57" customHeight="1" ht="17.25">
      <c r="A57" s="15"/>
      <c r="B57" s="16"/>
      <c r="C57" s="36"/>
      <c r="D57" s="36"/>
      <c r="E57" s="36"/>
      <c r="F57" s="36"/>
      <c r="G57" s="36"/>
      <c r="H57" s="36"/>
      <c r="I57" s="36"/>
      <c r="J57" s="2"/>
      <c r="K57" s="2"/>
    </row>
    <row x14ac:dyDescent="0.25" r="58" customHeight="1" ht="17.25">
      <c r="A58" s="15"/>
      <c r="B58" s="16"/>
      <c r="C58" s="36"/>
      <c r="D58" s="36"/>
      <c r="E58" s="36"/>
      <c r="F58" s="36"/>
      <c r="G58" s="36"/>
      <c r="H58" s="36"/>
      <c r="I58" s="36"/>
      <c r="J58" s="2"/>
      <c r="K58" s="2"/>
    </row>
    <row x14ac:dyDescent="0.25" r="59" customHeight="1" ht="17.25">
      <c r="A59" s="123"/>
      <c r="B59" s="124"/>
      <c r="C59" s="58"/>
      <c r="D59" s="58"/>
      <c r="E59" s="58"/>
      <c r="F59" s="58"/>
      <c r="G59" s="58"/>
      <c r="H59" s="58"/>
      <c r="I59" s="58"/>
      <c r="J59" s="2"/>
      <c r="K59" s="2"/>
    </row>
    <row x14ac:dyDescent="0.25" r="60" customHeight="1" ht="17.25">
      <c r="A60" s="37"/>
      <c r="B60" s="2"/>
      <c r="C60" s="3"/>
      <c r="D60" s="3"/>
      <c r="E60" s="3"/>
      <c r="F60" s="3"/>
      <c r="G60" s="3"/>
      <c r="H60" s="3"/>
      <c r="I60" s="3"/>
      <c r="J60" s="2"/>
      <c r="K60" s="2"/>
    </row>
    <row x14ac:dyDescent="0.25" r="61" customHeight="1" ht="17.25">
      <c r="A61" s="37"/>
      <c r="B61" s="2"/>
      <c r="C61" s="274" t="s">
        <v>7</v>
      </c>
      <c r="D61" s="267" t="s">
        <v>428</v>
      </c>
      <c r="E61" s="267" t="s">
        <v>10</v>
      </c>
      <c r="F61" s="267" t="s">
        <v>9</v>
      </c>
      <c r="G61" s="274" t="s">
        <v>8</v>
      </c>
      <c r="H61" s="274" t="s">
        <v>33</v>
      </c>
      <c r="I61" s="274" t="s">
        <v>600</v>
      </c>
      <c r="J61" s="2"/>
      <c r="K61" s="2"/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/>
  </sheetViews>
  <sheetFormatPr defaultRowHeight="15" x14ac:dyDescent="0.25"/>
  <cols>
    <col min="1" max="1" style="88" width="11.290714285714287" customWidth="1" bestFit="1"/>
    <col min="2" max="2" style="88" width="20.576428571428572" customWidth="1" bestFit="1"/>
    <col min="3" max="3" style="116" width="10.576428571428572" customWidth="1" bestFit="1"/>
    <col min="4" max="4" style="41" width="10.719285714285713" customWidth="1" bestFit="1"/>
    <col min="5" max="5" style="41" width="9.576428571428572" customWidth="1" bestFit="1"/>
    <col min="6" max="6" style="41" width="9.576428571428572" customWidth="1" bestFit="1"/>
    <col min="7" max="7" style="40" width="9.005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4"/>
      <c r="H1" s="2"/>
      <c r="I1" s="2"/>
      <c r="J1" s="2"/>
    </row>
    <row x14ac:dyDescent="0.25" r="2" customHeight="1" ht="17.25">
      <c r="A2" s="4"/>
      <c r="B2" s="4"/>
      <c r="C2" s="5"/>
      <c r="D2" s="5"/>
      <c r="E2" s="5"/>
      <c r="F2" s="5"/>
      <c r="G2" s="4"/>
      <c r="H2" s="2"/>
      <c r="I2" s="2"/>
      <c r="J2" s="2"/>
    </row>
    <row x14ac:dyDescent="0.25" r="3" customHeight="1" ht="17.25">
      <c r="A3" s="4" t="s">
        <v>645</v>
      </c>
      <c r="B3" s="83"/>
      <c r="C3" s="3"/>
      <c r="D3" s="3"/>
      <c r="E3" s="3"/>
      <c r="F3" s="3"/>
      <c r="G3" s="2"/>
      <c r="H3" s="2"/>
      <c r="I3" s="2"/>
      <c r="J3" s="2"/>
    </row>
    <row x14ac:dyDescent="0.25" r="4" customHeight="1" ht="17.25">
      <c r="A4" s="4" t="s">
        <v>3738</v>
      </c>
      <c r="B4" s="4"/>
      <c r="C4" s="5"/>
      <c r="D4" s="5"/>
      <c r="E4" s="5"/>
      <c r="F4" s="5"/>
      <c r="G4" s="4"/>
      <c r="H4" s="2"/>
      <c r="I4" s="2"/>
      <c r="J4" s="2"/>
    </row>
    <row x14ac:dyDescent="0.25" r="5" customHeight="1" ht="17.25">
      <c r="A5" s="4"/>
      <c r="B5" s="4"/>
      <c r="C5" s="11">
        <v>2500</v>
      </c>
      <c r="D5" s="11">
        <v>30000</v>
      </c>
      <c r="E5" s="11">
        <v>19400</v>
      </c>
      <c r="F5" s="11">
        <v>1500</v>
      </c>
      <c r="G5" s="4"/>
      <c r="H5" s="2"/>
      <c r="I5" s="2"/>
      <c r="J5" s="2"/>
    </row>
    <row x14ac:dyDescent="0.25" r="6" customHeight="1" ht="17.25">
      <c r="A6" s="13" t="s">
        <v>4</v>
      </c>
      <c r="B6" s="273" t="s">
        <v>5</v>
      </c>
      <c r="C6" s="274" t="s">
        <v>33</v>
      </c>
      <c r="D6" s="274" t="s">
        <v>428</v>
      </c>
      <c r="E6" s="274" t="s">
        <v>10</v>
      </c>
      <c r="F6" s="274" t="s">
        <v>9</v>
      </c>
      <c r="G6" s="232"/>
      <c r="H6" s="2"/>
      <c r="I6" s="2"/>
      <c r="J6" s="2"/>
    </row>
    <row x14ac:dyDescent="0.25" r="7" customHeight="1" ht="17.25">
      <c r="A7" s="118" t="s">
        <v>2679</v>
      </c>
      <c r="B7" s="118" t="s">
        <v>3739</v>
      </c>
      <c r="C7" s="208">
        <v>1500</v>
      </c>
      <c r="D7" s="208">
        <v>20</v>
      </c>
      <c r="E7" s="208">
        <v>20</v>
      </c>
      <c r="F7" s="208">
        <v>40</v>
      </c>
      <c r="G7" s="118"/>
      <c r="H7" s="2"/>
      <c r="I7" s="2"/>
      <c r="J7" s="2"/>
    </row>
    <row x14ac:dyDescent="0.25" r="8" customHeight="1" ht="17.25">
      <c r="A8" s="211" t="s">
        <v>3049</v>
      </c>
      <c r="B8" s="63"/>
      <c r="C8" s="64">
        <f>SUM(C7)</f>
      </c>
      <c r="D8" s="64">
        <f>SUM(D7)</f>
      </c>
      <c r="E8" s="64">
        <f>SUM(E7)</f>
      </c>
      <c r="F8" s="64">
        <f>SUM(F7)</f>
      </c>
      <c r="G8" s="212"/>
      <c r="H8" s="128" t="s">
        <v>3740</v>
      </c>
      <c r="I8" s="128"/>
      <c r="J8" s="128"/>
    </row>
    <row x14ac:dyDescent="0.25" r="9" customHeight="1" ht="17.25">
      <c r="A9" s="33"/>
      <c r="B9" s="34"/>
      <c r="C9" s="35"/>
      <c r="D9" s="35"/>
      <c r="E9" s="35"/>
      <c r="F9" s="35"/>
      <c r="G9" s="34"/>
      <c r="H9" s="2"/>
      <c r="I9" s="2"/>
      <c r="J9" s="2"/>
    </row>
    <row x14ac:dyDescent="0.25" r="10" customHeight="1" ht="17.25">
      <c r="A10" s="15"/>
      <c r="B10" s="16"/>
      <c r="C10" s="36"/>
      <c r="D10" s="36"/>
      <c r="E10" s="36"/>
      <c r="F10" s="36"/>
      <c r="G10" s="16"/>
      <c r="H10" s="2"/>
      <c r="I10" s="2"/>
      <c r="J10" s="2"/>
    </row>
    <row x14ac:dyDescent="0.25" r="11" customHeight="1" ht="17.25">
      <c r="A11" s="15"/>
      <c r="B11" s="16"/>
      <c r="C11" s="36"/>
      <c r="D11" s="36"/>
      <c r="E11" s="36"/>
      <c r="F11" s="36"/>
      <c r="G11" s="16"/>
      <c r="H11" s="2"/>
      <c r="I11" s="2"/>
      <c r="J11" s="2"/>
    </row>
    <row x14ac:dyDescent="0.25" r="12" customHeight="1" ht="17.25">
      <c r="A12" s="16"/>
      <c r="B12" s="16"/>
      <c r="C12" s="36"/>
      <c r="D12" s="36"/>
      <c r="E12" s="36"/>
      <c r="F12" s="36"/>
      <c r="G12" s="16"/>
      <c r="H12" s="2"/>
      <c r="I12" s="2"/>
      <c r="J12" s="2"/>
    </row>
    <row x14ac:dyDescent="0.25" r="13" customHeight="1" ht="17.25">
      <c r="A13" s="16"/>
      <c r="B13" s="16"/>
      <c r="C13" s="36"/>
      <c r="D13" s="36"/>
      <c r="E13" s="36"/>
      <c r="F13" s="36"/>
      <c r="G13" s="16"/>
      <c r="H13" s="2"/>
      <c r="I13" s="2"/>
      <c r="J13" s="2"/>
    </row>
    <row x14ac:dyDescent="0.25" r="14" customHeight="1" ht="17.25">
      <c r="A14" s="83"/>
      <c r="B14" s="83"/>
      <c r="C14" s="3"/>
      <c r="D14" s="3"/>
      <c r="E14" s="3"/>
      <c r="F14" s="3"/>
      <c r="G14" s="2"/>
      <c r="H14" s="2"/>
      <c r="I14" s="2"/>
      <c r="J14" s="2"/>
    </row>
    <row x14ac:dyDescent="0.25" r="15" customHeight="1" ht="17.25">
      <c r="A15" s="4"/>
      <c r="B15" s="4"/>
      <c r="C15" s="5"/>
      <c r="D15" s="3"/>
      <c r="E15" s="3"/>
      <c r="F15" s="3"/>
      <c r="G15" s="2"/>
      <c r="H15" s="2"/>
      <c r="I15" s="2"/>
      <c r="J15" s="2"/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1.14785714285714" customWidth="1" bestFit="1"/>
    <col min="3" max="3" style="116" width="9.862142857142858" customWidth="1" bestFit="1"/>
    <col min="4" max="4" style="88" width="8.862142857142858" customWidth="1" bestFit="1"/>
  </cols>
  <sheetData>
    <row x14ac:dyDescent="0.25" r="1" customHeight="1" ht="17.25">
      <c r="A1" s="4" t="s">
        <v>0</v>
      </c>
      <c r="B1" s="4"/>
      <c r="C1" s="3"/>
      <c r="D1" s="83"/>
    </row>
    <row x14ac:dyDescent="0.25" r="2" customHeight="1" ht="17.25">
      <c r="A2" s="4"/>
      <c r="B2" s="4"/>
      <c r="C2" s="3"/>
      <c r="D2" s="83"/>
    </row>
    <row x14ac:dyDescent="0.25" r="3" customHeight="1" ht="17.25">
      <c r="A3" s="4" t="s">
        <v>645</v>
      </c>
      <c r="B3" s="83"/>
      <c r="C3" s="3"/>
      <c r="D3" s="83"/>
    </row>
    <row x14ac:dyDescent="0.25" r="4" customHeight="1" ht="17.25">
      <c r="A4" s="4" t="s">
        <v>3736</v>
      </c>
      <c r="B4" s="4"/>
      <c r="C4" s="272"/>
      <c r="D4" s="272"/>
    </row>
    <row x14ac:dyDescent="0.25" r="5" customHeight="1" ht="17.25">
      <c r="A5" s="4" t="s">
        <v>2067</v>
      </c>
      <c r="B5" s="4"/>
      <c r="C5" s="272"/>
      <c r="D5" s="272"/>
    </row>
    <row x14ac:dyDescent="0.25" r="6" customHeight="1" ht="17.25">
      <c r="A6" s="32"/>
      <c r="B6" s="32"/>
      <c r="C6" s="11"/>
      <c r="D6" s="11"/>
    </row>
    <row x14ac:dyDescent="0.25" r="7" customHeight="1" ht="17.25">
      <c r="A7" s="13" t="s">
        <v>4</v>
      </c>
      <c r="B7" s="273" t="s">
        <v>5</v>
      </c>
      <c r="C7" s="268" t="s">
        <v>33</v>
      </c>
      <c r="D7" s="493"/>
    </row>
    <row x14ac:dyDescent="0.25" r="8" customHeight="1" ht="17.25">
      <c r="A8" s="34" t="s">
        <v>2583</v>
      </c>
      <c r="B8" s="16" t="s">
        <v>3737</v>
      </c>
      <c r="C8" s="17">
        <v>1000</v>
      </c>
      <c r="D8" s="16"/>
    </row>
    <row x14ac:dyDescent="0.25" r="9" customHeight="1" ht="17.25">
      <c r="A9" s="24"/>
      <c r="B9" s="118"/>
      <c r="C9" s="46"/>
      <c r="D9" s="118"/>
    </row>
    <row x14ac:dyDescent="0.25" r="10" customHeight="1" ht="17.25">
      <c r="A10" s="33"/>
      <c r="B10" s="16"/>
      <c r="C10" s="18"/>
      <c r="D10" s="124"/>
    </row>
    <row x14ac:dyDescent="0.25" r="11" customHeight="1" ht="17.25">
      <c r="A11" s="33"/>
      <c r="B11" s="16"/>
      <c r="C11" s="18"/>
      <c r="D11" s="124"/>
    </row>
    <row x14ac:dyDescent="0.25" r="12" customHeight="1" ht="17.25">
      <c r="A12" s="33"/>
      <c r="B12" s="16"/>
      <c r="C12" s="18"/>
      <c r="D12" s="124"/>
    </row>
    <row x14ac:dyDescent="0.25" r="13" customHeight="1" ht="17.25">
      <c r="A13" s="15"/>
      <c r="B13" s="16"/>
      <c r="C13" s="36"/>
      <c r="D13" s="16"/>
    </row>
    <row x14ac:dyDescent="0.25" r="14" customHeight="1" ht="17.25">
      <c r="A14" s="124"/>
      <c r="B14" s="124"/>
      <c r="C14" s="18"/>
      <c r="D14" s="124"/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73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1.14785714285714" customWidth="1" bestFit="1"/>
    <col min="3" max="3" style="41" width="9.147857142857141" customWidth="1" bestFit="1"/>
    <col min="4" max="4" style="41" width="9.862142857142858" customWidth="1" bestFit="1"/>
    <col min="5" max="5" style="41" width="12.576428571428572" customWidth="1" bestFit="1"/>
    <col min="6" max="6" style="41" width="9.862142857142858" customWidth="1" bestFit="1"/>
    <col min="7" max="7" style="41" width="9.862142857142858" customWidth="1" bestFit="1"/>
    <col min="8" max="8" style="41" width="9.862142857142858" customWidth="1" bestFit="1"/>
    <col min="9" max="9" style="41" width="9.862142857142858" customWidth="1" bestFit="1"/>
    <col min="10" max="10" style="41" width="9.862142857142858" customWidth="1" bestFit="1"/>
    <col min="11" max="11" style="41" width="9.862142857142858" customWidth="1" bestFit="1"/>
    <col min="12" max="12" style="41" width="9.862142857142858" customWidth="1" bestFit="1"/>
    <col min="13" max="13" style="41" width="9.862142857142858" customWidth="1" bestFit="1"/>
    <col min="14" max="14" style="41" width="9.862142857142858" customWidth="1" bestFit="1"/>
    <col min="15" max="15" style="41" width="8.862142857142858" customWidth="1" bestFit="1"/>
    <col min="16" max="16" style="40" width="12.71928571428571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3713</v>
      </c>
      <c r="B4" s="4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"/>
    </row>
    <row x14ac:dyDescent="0.25" r="5" customHeight="1" ht="17.25">
      <c r="A5" s="1" t="s">
        <v>3714</v>
      </c>
      <c r="B5" s="4"/>
      <c r="C5" s="272">
        <v>78000</v>
      </c>
      <c r="D5" s="272">
        <v>80000</v>
      </c>
      <c r="E5" s="272"/>
      <c r="F5" s="272"/>
      <c r="G5" s="272">
        <v>175000</v>
      </c>
      <c r="H5" s="272">
        <v>72000</v>
      </c>
      <c r="I5" s="272">
        <v>73000</v>
      </c>
      <c r="J5" s="272">
        <v>255000</v>
      </c>
      <c r="K5" s="272">
        <v>13000</v>
      </c>
      <c r="L5" s="272">
        <v>400000</v>
      </c>
      <c r="M5" s="272">
        <v>580000</v>
      </c>
      <c r="N5" s="272"/>
      <c r="O5" s="272"/>
      <c r="P5" s="2"/>
    </row>
    <row x14ac:dyDescent="0.25" r="6" customHeight="1" ht="17.25">
      <c r="A6" s="191"/>
      <c r="B6" s="32"/>
      <c r="C6" s="11">
        <v>4500</v>
      </c>
      <c r="D6" s="11">
        <v>4500</v>
      </c>
      <c r="E6" s="11">
        <v>6000</v>
      </c>
      <c r="F6" s="11">
        <v>6600</v>
      </c>
      <c r="G6" s="11">
        <v>5500</v>
      </c>
      <c r="H6" s="11">
        <v>4500</v>
      </c>
      <c r="I6" s="11">
        <v>4500</v>
      </c>
      <c r="J6" s="11">
        <v>6250</v>
      </c>
      <c r="K6" s="11">
        <v>1500</v>
      </c>
      <c r="L6" s="11">
        <v>19400</v>
      </c>
      <c r="M6" s="11">
        <v>30000</v>
      </c>
      <c r="N6" s="11">
        <v>3600</v>
      </c>
      <c r="O6" s="11"/>
      <c r="P6" s="2"/>
    </row>
    <row x14ac:dyDescent="0.25" r="7" customHeight="1" ht="17.25">
      <c r="A7" s="12" t="s">
        <v>4</v>
      </c>
      <c r="B7" s="273" t="s">
        <v>5</v>
      </c>
      <c r="C7" s="274" t="s">
        <v>8</v>
      </c>
      <c r="D7" s="267" t="s">
        <v>358</v>
      </c>
      <c r="E7" s="268" t="s">
        <v>3555</v>
      </c>
      <c r="F7" s="268" t="s">
        <v>2420</v>
      </c>
      <c r="G7" s="268" t="s">
        <v>75</v>
      </c>
      <c r="H7" s="268" t="s">
        <v>76</v>
      </c>
      <c r="I7" s="268" t="s">
        <v>7</v>
      </c>
      <c r="J7" s="268" t="s">
        <v>368</v>
      </c>
      <c r="K7" s="268" t="s">
        <v>9</v>
      </c>
      <c r="L7" s="268" t="s">
        <v>10</v>
      </c>
      <c r="M7" s="268" t="s">
        <v>428</v>
      </c>
      <c r="N7" s="268" t="s">
        <v>442</v>
      </c>
      <c r="O7" s="234"/>
      <c r="P7" s="2"/>
    </row>
    <row x14ac:dyDescent="0.25" r="8" customHeight="1" ht="17.25">
      <c r="A8" s="33">
        <v>45108</v>
      </c>
      <c r="B8" s="16" t="s">
        <v>3715</v>
      </c>
      <c r="C8" s="17">
        <v>2000</v>
      </c>
      <c r="D8" s="17">
        <v>2000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2"/>
    </row>
    <row x14ac:dyDescent="0.25" r="9" customHeight="1" ht="17.25">
      <c r="A9" s="24" t="s">
        <v>3535</v>
      </c>
      <c r="B9" s="118" t="s">
        <v>3716</v>
      </c>
      <c r="C9" s="46"/>
      <c r="D9" s="46"/>
      <c r="E9" s="138">
        <v>35</v>
      </c>
      <c r="F9" s="138">
        <v>40</v>
      </c>
      <c r="G9" s="46"/>
      <c r="H9" s="46"/>
      <c r="I9" s="46"/>
      <c r="J9" s="46"/>
      <c r="K9" s="46"/>
      <c r="L9" s="46"/>
      <c r="M9" s="46"/>
      <c r="N9" s="46"/>
      <c r="O9" s="46"/>
      <c r="P9" s="2"/>
    </row>
    <row x14ac:dyDescent="0.25" r="10" customHeight="1" ht="17.25">
      <c r="A10" s="21" t="s">
        <v>3278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352"/>
      <c r="H10" s="352"/>
      <c r="I10" s="352"/>
      <c r="J10" s="352"/>
      <c r="K10" s="352"/>
      <c r="L10" s="352"/>
      <c r="M10" s="352"/>
      <c r="N10" s="352"/>
      <c r="O10" s="119"/>
      <c r="P10" s="2"/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2"/>
    </row>
    <row x14ac:dyDescent="0.25" r="12" customHeight="1" ht="17.25">
      <c r="A12" s="21" t="s">
        <v>1610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352"/>
      <c r="H12" s="352"/>
      <c r="I12" s="352"/>
      <c r="J12" s="352"/>
      <c r="K12" s="352"/>
      <c r="L12" s="352"/>
      <c r="M12" s="352"/>
      <c r="N12" s="352"/>
      <c r="O12" s="119"/>
      <c r="P12" s="2"/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2"/>
    </row>
    <row x14ac:dyDescent="0.25" r="14" customHeight="1" ht="17.25">
      <c r="A14" s="21" t="s">
        <v>1611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352"/>
      <c r="H14" s="352"/>
      <c r="I14" s="352"/>
      <c r="J14" s="352"/>
      <c r="K14" s="352"/>
      <c r="L14" s="352"/>
      <c r="M14" s="352"/>
      <c r="N14" s="352"/>
      <c r="O14" s="119"/>
      <c r="P14" s="2"/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2"/>
    </row>
    <row x14ac:dyDescent="0.25" r="16" customHeight="1" ht="17.25">
      <c r="A16" s="21" t="s">
        <v>2702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352"/>
      <c r="H16" s="352"/>
      <c r="I16" s="352"/>
      <c r="J16" s="352"/>
      <c r="K16" s="352"/>
      <c r="L16" s="352"/>
      <c r="M16" s="352"/>
      <c r="N16" s="352"/>
      <c r="O16" s="119"/>
      <c r="P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2"/>
    </row>
    <row x14ac:dyDescent="0.25" r="18" customHeight="1" ht="17.25">
      <c r="A18" s="21" t="s">
        <v>2703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352"/>
      <c r="H18" s="352"/>
      <c r="I18" s="352"/>
      <c r="J18" s="352"/>
      <c r="K18" s="352"/>
      <c r="L18" s="352"/>
      <c r="M18" s="352"/>
      <c r="N18" s="352"/>
      <c r="O18" s="119"/>
      <c r="P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2"/>
    </row>
    <row x14ac:dyDescent="0.25" r="20" customHeight="1" ht="17.25">
      <c r="A20" s="21" t="s">
        <v>2704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352"/>
      <c r="H20" s="352"/>
      <c r="I20" s="352"/>
      <c r="J20" s="352"/>
      <c r="K20" s="352"/>
      <c r="L20" s="352"/>
      <c r="M20" s="352"/>
      <c r="N20" s="352"/>
      <c r="O20" s="119"/>
      <c r="P20" s="182" t="s">
        <v>2013</v>
      </c>
    </row>
    <row x14ac:dyDescent="0.25" r="21" customHeight="1" ht="17.25">
      <c r="A21" s="33" t="s">
        <v>1809</v>
      </c>
      <c r="B21" s="16" t="s">
        <v>14</v>
      </c>
      <c r="C21" s="17">
        <v>-905</v>
      </c>
      <c r="D21" s="17">
        <v>-695</v>
      </c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2"/>
    </row>
    <row x14ac:dyDescent="0.25" r="22" customHeight="1" ht="17.25">
      <c r="A22" s="33" t="s">
        <v>1809</v>
      </c>
      <c r="B22" s="16" t="s">
        <v>14</v>
      </c>
      <c r="C22" s="18"/>
      <c r="D22" s="18"/>
      <c r="E22" s="17">
        <v>-35</v>
      </c>
      <c r="F22" s="17">
        <v>-40</v>
      </c>
      <c r="G22" s="36"/>
      <c r="H22" s="36"/>
      <c r="I22" s="36"/>
      <c r="J22" s="36"/>
      <c r="K22" s="36"/>
      <c r="L22" s="36"/>
      <c r="M22" s="36"/>
      <c r="N22" s="36"/>
      <c r="O22" s="18"/>
      <c r="P22" s="2"/>
    </row>
    <row x14ac:dyDescent="0.25" r="23" customHeight="1" ht="17.25">
      <c r="A23" s="21" t="s">
        <v>2705</v>
      </c>
      <c r="B23" s="47"/>
      <c r="C23" s="23">
        <f>SUM(C20:C22)</f>
      </c>
      <c r="D23" s="23">
        <f>SUM(D20:D22)</f>
      </c>
      <c r="E23" s="23">
        <f>SUM(E20:E22)</f>
      </c>
      <c r="F23" s="23">
        <f>SUM(F20:F22)</f>
      </c>
      <c r="G23" s="352"/>
      <c r="H23" s="352"/>
      <c r="I23" s="352"/>
      <c r="J23" s="352"/>
      <c r="K23" s="352"/>
      <c r="L23" s="352"/>
      <c r="M23" s="352"/>
      <c r="N23" s="352"/>
      <c r="O23" s="119"/>
      <c r="P23" s="182" t="s">
        <v>2013</v>
      </c>
    </row>
    <row x14ac:dyDescent="0.25" r="24" customHeight="1" ht="17.25">
      <c r="A24" s="535">
        <v>45054</v>
      </c>
      <c r="B24" s="16" t="s">
        <v>3717</v>
      </c>
      <c r="C24" s="18"/>
      <c r="D24" s="18"/>
      <c r="E24" s="18"/>
      <c r="F24" s="18"/>
      <c r="G24" s="17">
        <v>20</v>
      </c>
      <c r="H24" s="17">
        <v>20</v>
      </c>
      <c r="I24" s="17">
        <v>100</v>
      </c>
      <c r="J24" s="36"/>
      <c r="K24" s="36"/>
      <c r="L24" s="36"/>
      <c r="M24" s="36"/>
      <c r="N24" s="36"/>
      <c r="O24" s="18"/>
      <c r="P24" s="2"/>
    </row>
    <row x14ac:dyDescent="0.25" r="25" customHeight="1" ht="17.25">
      <c r="A25" s="33" t="s">
        <v>2155</v>
      </c>
      <c r="B25" s="118" t="s">
        <v>3718</v>
      </c>
      <c r="C25" s="18"/>
      <c r="D25" s="18"/>
      <c r="E25" s="17">
        <v>23</v>
      </c>
      <c r="F25" s="36"/>
      <c r="G25" s="36"/>
      <c r="H25" s="36"/>
      <c r="I25" s="36"/>
      <c r="J25" s="36"/>
      <c r="K25" s="36"/>
      <c r="L25" s="36"/>
      <c r="M25" s="36"/>
      <c r="N25" s="36"/>
      <c r="O25" s="18"/>
      <c r="P25" s="4" t="s">
        <v>3719</v>
      </c>
    </row>
    <row x14ac:dyDescent="0.25" r="26" customHeight="1" ht="17.25">
      <c r="A26" s="33" t="s">
        <v>2155</v>
      </c>
      <c r="B26" s="16" t="s">
        <v>14</v>
      </c>
      <c r="C26" s="36"/>
      <c r="D26" s="36"/>
      <c r="E26" s="17">
        <v>-23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2"/>
    </row>
    <row x14ac:dyDescent="0.25" r="27" customHeight="1" ht="17.25">
      <c r="A27" s="33" t="s">
        <v>2157</v>
      </c>
      <c r="B27" s="16" t="s">
        <v>14</v>
      </c>
      <c r="C27" s="17">
        <v>-947</v>
      </c>
      <c r="D27" s="17">
        <v>-157</v>
      </c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2"/>
    </row>
    <row x14ac:dyDescent="0.25" r="28" customHeight="1" ht="17.25">
      <c r="A28" s="33" t="s">
        <v>2157</v>
      </c>
      <c r="B28" s="16" t="s">
        <v>14</v>
      </c>
      <c r="C28" s="18"/>
      <c r="D28" s="17">
        <v>-1234</v>
      </c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2"/>
    </row>
    <row x14ac:dyDescent="0.25" r="29" customHeight="1" ht="17.25">
      <c r="A29" s="33" t="s">
        <v>2157</v>
      </c>
      <c r="B29" s="16" t="s">
        <v>14</v>
      </c>
      <c r="C29" s="36"/>
      <c r="D29" s="36"/>
      <c r="E29" s="17">
        <v>-2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2"/>
    </row>
    <row x14ac:dyDescent="0.25" r="30" customHeight="1" ht="17.25">
      <c r="A30" s="33" t="s">
        <v>2157</v>
      </c>
      <c r="B30" s="16" t="s">
        <v>3720</v>
      </c>
      <c r="C30" s="3"/>
      <c r="D30" s="36"/>
      <c r="E30" s="17">
        <v>2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82" t="s">
        <v>3384</v>
      </c>
    </row>
    <row x14ac:dyDescent="0.25" r="31" customHeight="1" ht="17.25">
      <c r="A31" s="15" t="s">
        <v>2503</v>
      </c>
      <c r="B31" s="16" t="s">
        <v>14</v>
      </c>
      <c r="C31" s="17">
        <v>-62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2"/>
    </row>
    <row x14ac:dyDescent="0.25" r="32" customHeight="1" ht="17.25">
      <c r="A32" s="247" t="s">
        <v>3721</v>
      </c>
      <c r="B32" s="248"/>
      <c r="C32" s="472">
        <v>-86</v>
      </c>
      <c r="D32" s="472">
        <v>86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2"/>
    </row>
    <row x14ac:dyDescent="0.25" r="33" customHeight="1" ht="17.25">
      <c r="A33" s="21" t="s">
        <v>2706</v>
      </c>
      <c r="B33" s="47"/>
      <c r="C33" s="23">
        <f>SUM(C23:C32)</f>
      </c>
      <c r="D33" s="23">
        <f>SUM(D23:D32)</f>
      </c>
      <c r="E33" s="23">
        <f>SUM(E23:E31)</f>
      </c>
      <c r="F33" s="23">
        <f>SUM(F23:F31)</f>
      </c>
      <c r="G33" s="23">
        <f>SUM(G23:G31)</f>
      </c>
      <c r="H33" s="23">
        <f>SUM(H23:H31)</f>
      </c>
      <c r="I33" s="23">
        <f>SUM(I23:I31)</f>
      </c>
      <c r="J33" s="352"/>
      <c r="K33" s="352"/>
      <c r="L33" s="352"/>
      <c r="M33" s="352"/>
      <c r="N33" s="352"/>
      <c r="O33" s="119"/>
      <c r="P33" s="182" t="s">
        <v>2013</v>
      </c>
    </row>
    <row x14ac:dyDescent="0.25" r="34" customHeight="1" ht="17.25">
      <c r="A34" s="33" t="s">
        <v>1539</v>
      </c>
      <c r="B34" s="118" t="s">
        <v>3722</v>
      </c>
      <c r="C34" s="18"/>
      <c r="D34" s="18"/>
      <c r="E34" s="18"/>
      <c r="F34" s="18"/>
      <c r="G34" s="17">
        <v>12</v>
      </c>
      <c r="H34" s="17">
        <v>12</v>
      </c>
      <c r="I34" s="17">
        <v>140</v>
      </c>
      <c r="J34" s="17">
        <v>140</v>
      </c>
      <c r="K34" s="17">
        <v>280</v>
      </c>
      <c r="L34" s="17">
        <v>60</v>
      </c>
      <c r="M34" s="17">
        <v>25</v>
      </c>
      <c r="N34" s="36"/>
      <c r="O34" s="18"/>
      <c r="P34" s="2"/>
    </row>
    <row x14ac:dyDescent="0.25" r="35" customHeight="1" ht="17.25">
      <c r="A35" s="33" t="s">
        <v>1978</v>
      </c>
      <c r="B35" s="118" t="s">
        <v>3723</v>
      </c>
      <c r="C35" s="17">
        <v>200</v>
      </c>
      <c r="D35" s="18"/>
      <c r="E35" s="18"/>
      <c r="F35" s="18"/>
      <c r="G35" s="18"/>
      <c r="H35" s="18"/>
      <c r="I35" s="17">
        <v>60</v>
      </c>
      <c r="J35" s="17">
        <v>60</v>
      </c>
      <c r="K35" s="18"/>
      <c r="L35" s="17">
        <v>100</v>
      </c>
      <c r="M35" s="18"/>
      <c r="N35" s="18"/>
      <c r="O35" s="18"/>
      <c r="P35" s="2"/>
    </row>
    <row x14ac:dyDescent="0.25" r="36" customHeight="1" ht="17.25">
      <c r="A36" s="21" t="s">
        <v>2707</v>
      </c>
      <c r="B36" s="47"/>
      <c r="C36" s="23">
        <f>SUM(C33:C35)</f>
      </c>
      <c r="D36" s="23">
        <f>SUM(D33:D35)</f>
      </c>
      <c r="E36" s="23">
        <f>SUM(E33:E35)</f>
      </c>
      <c r="F36" s="23">
        <f>SUM(F33:F35)</f>
      </c>
      <c r="G36" s="23">
        <f>SUM(G33:G35)</f>
      </c>
      <c r="H36" s="23">
        <f>SUM(H33:H35)</f>
      </c>
      <c r="I36" s="23">
        <f>SUM(I33:I35)</f>
      </c>
      <c r="J36" s="23">
        <f>SUM(J33:J35)</f>
      </c>
      <c r="K36" s="23">
        <f>SUM(K33:K35)</f>
      </c>
      <c r="L36" s="23">
        <f>SUM(L33:L35)</f>
      </c>
      <c r="M36" s="23">
        <f>SUM(M33:M35)</f>
      </c>
      <c r="N36" s="23">
        <f>SUM(N33:N35)</f>
      </c>
      <c r="O36" s="23">
        <f>SUM(O33:O35)</f>
      </c>
      <c r="P36" s="182" t="s">
        <v>2013</v>
      </c>
    </row>
    <row x14ac:dyDescent="0.25" r="37" customHeight="1" ht="17.25">
      <c r="A37" s="117">
        <v>45117</v>
      </c>
      <c r="B37" s="118" t="s">
        <v>3724</v>
      </c>
      <c r="C37" s="17">
        <v>44</v>
      </c>
      <c r="D37" s="18"/>
      <c r="E37" s="18"/>
      <c r="F37" s="18"/>
      <c r="G37" s="18"/>
      <c r="H37" s="18"/>
      <c r="I37" s="17">
        <v>230</v>
      </c>
      <c r="J37" s="17">
        <v>100</v>
      </c>
      <c r="K37" s="17">
        <v>200</v>
      </c>
      <c r="L37" s="17">
        <v>32</v>
      </c>
      <c r="M37" s="17">
        <v>6</v>
      </c>
      <c r="N37" s="36"/>
      <c r="O37" s="18"/>
      <c r="P37" s="2"/>
    </row>
    <row x14ac:dyDescent="0.25" r="38" customHeight="1" ht="17.25">
      <c r="A38" s="15">
        <v>45270</v>
      </c>
      <c r="B38" s="118" t="s">
        <v>3725</v>
      </c>
      <c r="C38" s="36"/>
      <c r="D38" s="36"/>
      <c r="E38" s="36"/>
      <c r="F38" s="36"/>
      <c r="G38" s="36"/>
      <c r="H38" s="36"/>
      <c r="I38" s="17">
        <v>119</v>
      </c>
      <c r="J38" s="36"/>
      <c r="K38" s="36"/>
      <c r="L38" s="36"/>
      <c r="M38" s="36"/>
      <c r="N38" s="36"/>
      <c r="O38" s="36"/>
      <c r="P38" s="2"/>
    </row>
    <row x14ac:dyDescent="0.25" r="39" customHeight="1" ht="17.25">
      <c r="A39" s="15">
        <v>45270</v>
      </c>
      <c r="B39" s="16" t="s">
        <v>14</v>
      </c>
      <c r="C39" s="36"/>
      <c r="D39" s="36"/>
      <c r="E39" s="36"/>
      <c r="F39" s="36"/>
      <c r="G39" s="36"/>
      <c r="H39" s="36"/>
      <c r="I39" s="17">
        <v>-119</v>
      </c>
      <c r="J39" s="36"/>
      <c r="K39" s="36"/>
      <c r="L39" s="36"/>
      <c r="M39" s="36"/>
      <c r="N39" s="36"/>
      <c r="O39" s="36"/>
      <c r="P39" s="2"/>
    </row>
    <row x14ac:dyDescent="0.25" r="40" customHeight="1" ht="17.25">
      <c r="A40" s="15" t="s">
        <v>2087</v>
      </c>
      <c r="B40" s="16" t="s">
        <v>3726</v>
      </c>
      <c r="C40" s="17">
        <v>160</v>
      </c>
      <c r="D40" s="18"/>
      <c r="E40" s="18"/>
      <c r="F40" s="18"/>
      <c r="G40" s="18"/>
      <c r="H40" s="18"/>
      <c r="I40" s="17">
        <v>160</v>
      </c>
      <c r="J40" s="17">
        <v>183</v>
      </c>
      <c r="K40" s="17">
        <v>300</v>
      </c>
      <c r="L40" s="17">
        <v>45</v>
      </c>
      <c r="M40" s="17">
        <v>20</v>
      </c>
      <c r="N40" s="17">
        <v>300</v>
      </c>
      <c r="O40" s="18"/>
      <c r="P40" s="2"/>
    </row>
    <row x14ac:dyDescent="0.25" r="41" customHeight="1" ht="17.25">
      <c r="A41" s="15" t="s">
        <v>2010</v>
      </c>
      <c r="B41" s="16" t="s">
        <v>3727</v>
      </c>
      <c r="C41" s="18"/>
      <c r="D41" s="18"/>
      <c r="E41" s="18"/>
      <c r="F41" s="18"/>
      <c r="G41" s="17">
        <v>22</v>
      </c>
      <c r="H41" s="17">
        <v>20</v>
      </c>
      <c r="I41" s="17">
        <v>250</v>
      </c>
      <c r="J41" s="17">
        <v>200</v>
      </c>
      <c r="K41" s="17">
        <v>500</v>
      </c>
      <c r="L41" s="17">
        <v>24</v>
      </c>
      <c r="M41" s="18"/>
      <c r="N41" s="18"/>
      <c r="O41" s="18"/>
      <c r="P41" s="2"/>
    </row>
    <row x14ac:dyDescent="0.25" r="42" customHeight="1" ht="17.25">
      <c r="A42" s="15" t="s">
        <v>2797</v>
      </c>
      <c r="B42" s="16" t="s">
        <v>3728</v>
      </c>
      <c r="C42" s="18"/>
      <c r="D42" s="18"/>
      <c r="E42" s="18"/>
      <c r="F42" s="18"/>
      <c r="G42" s="18"/>
      <c r="H42" s="18"/>
      <c r="I42" s="18"/>
      <c r="J42" s="18"/>
      <c r="K42" s="18"/>
      <c r="L42" s="17">
        <v>240</v>
      </c>
      <c r="M42" s="17">
        <v>9</v>
      </c>
      <c r="N42" s="18"/>
      <c r="O42" s="18"/>
      <c r="P42" s="2"/>
    </row>
    <row x14ac:dyDescent="0.25" r="43" customHeight="1" ht="17.25">
      <c r="A43" s="21" t="s">
        <v>2708</v>
      </c>
      <c r="B43" s="47"/>
      <c r="C43" s="23">
        <f>SUM(C36:C42)</f>
      </c>
      <c r="D43" s="23">
        <f>SUM(D36:D42)</f>
      </c>
      <c r="E43" s="23">
        <f>SUM(E36:E42)</f>
      </c>
      <c r="F43" s="23">
        <f>SUM(F36:F42)</f>
      </c>
      <c r="G43" s="23">
        <f>SUM(G36:G42)</f>
      </c>
      <c r="H43" s="23">
        <f>SUM(H36:H42)</f>
      </c>
      <c r="I43" s="23">
        <f>SUM(I36:I42)</f>
      </c>
      <c r="J43" s="23">
        <f>SUM(J36:J42)</f>
      </c>
      <c r="K43" s="23">
        <f>SUM(K36:K42)</f>
      </c>
      <c r="L43" s="23">
        <f>SUM(L36:L42)</f>
      </c>
      <c r="M43" s="23">
        <f>SUM(M36:M42)</f>
      </c>
      <c r="N43" s="23">
        <f>SUM(N36:N42)</f>
      </c>
      <c r="O43" s="23">
        <f>SUM(O36:O42)</f>
      </c>
      <c r="P43" s="182" t="s">
        <v>2013</v>
      </c>
    </row>
    <row x14ac:dyDescent="0.25" r="44" customHeight="1" ht="17.25">
      <c r="A44" s="15">
        <v>44996</v>
      </c>
      <c r="B44" s="34" t="s">
        <v>3729</v>
      </c>
      <c r="C44" s="18"/>
      <c r="D44" s="18"/>
      <c r="E44" s="18"/>
      <c r="F44" s="18"/>
      <c r="G44" s="18"/>
      <c r="H44" s="18"/>
      <c r="I44" s="17">
        <v>160</v>
      </c>
      <c r="J44" s="17">
        <v>120</v>
      </c>
      <c r="K44" s="17">
        <v>320</v>
      </c>
      <c r="L44" s="17">
        <v>160</v>
      </c>
      <c r="M44" s="18"/>
      <c r="N44" s="18"/>
      <c r="O44" s="18"/>
      <c r="P44" s="2"/>
    </row>
    <row x14ac:dyDescent="0.25" r="45" customHeight="1" ht="17.25">
      <c r="A45" s="117">
        <v>45180</v>
      </c>
      <c r="B45" s="34" t="s">
        <v>3730</v>
      </c>
      <c r="C45" s="18"/>
      <c r="D45" s="18"/>
      <c r="E45" s="18"/>
      <c r="F45" s="18"/>
      <c r="G45" s="18"/>
      <c r="H45" s="18"/>
      <c r="I45" s="17">
        <v>250</v>
      </c>
      <c r="J45" s="17">
        <v>137</v>
      </c>
      <c r="K45" s="17">
        <v>100</v>
      </c>
      <c r="L45" s="18"/>
      <c r="M45" s="18"/>
      <c r="N45" s="18"/>
      <c r="O45" s="18"/>
      <c r="P45" s="2"/>
    </row>
    <row x14ac:dyDescent="0.25" r="46" customHeight="1" ht="17.25">
      <c r="A46" s="15" t="s">
        <v>1520</v>
      </c>
      <c r="B46" s="34" t="s">
        <v>2153</v>
      </c>
      <c r="C46" s="36"/>
      <c r="D46" s="36"/>
      <c r="E46" s="36"/>
      <c r="F46" s="36"/>
      <c r="G46" s="36"/>
      <c r="H46" s="36"/>
      <c r="I46" s="36"/>
      <c r="J46" s="17">
        <v>-69</v>
      </c>
      <c r="K46" s="36"/>
      <c r="L46" s="36"/>
      <c r="M46" s="36"/>
      <c r="N46" s="36"/>
      <c r="O46" s="36"/>
      <c r="P46" s="2"/>
    </row>
    <row x14ac:dyDescent="0.25" r="47" customHeight="1" ht="17.25">
      <c r="A47" s="117" t="s">
        <v>3731</v>
      </c>
      <c r="B47" s="34" t="s">
        <v>14</v>
      </c>
      <c r="C47" s="17">
        <v>-75</v>
      </c>
      <c r="D47" s="18"/>
      <c r="E47" s="18"/>
      <c r="F47" s="18"/>
      <c r="G47" s="17">
        <v>-8</v>
      </c>
      <c r="H47" s="18"/>
      <c r="I47" s="18"/>
      <c r="J47" s="17">
        <v>-47</v>
      </c>
      <c r="K47" s="17">
        <v>-48</v>
      </c>
      <c r="L47" s="18"/>
      <c r="M47" s="17">
        <v>-7</v>
      </c>
      <c r="N47" s="18"/>
      <c r="O47" s="18"/>
      <c r="P47" s="2"/>
    </row>
    <row x14ac:dyDescent="0.25" r="48" customHeight="1" ht="17.25">
      <c r="A48" s="21" t="s">
        <v>2810</v>
      </c>
      <c r="B48" s="47"/>
      <c r="C48" s="23">
        <f>SUM(C43:C47)</f>
      </c>
      <c r="D48" s="23">
        <f>SUM(D43:D47)</f>
      </c>
      <c r="E48" s="23">
        <f>SUM(E43:E47)</f>
      </c>
      <c r="F48" s="23">
        <f>SUM(F43:F47)</f>
      </c>
      <c r="G48" s="23">
        <f>SUM(G43:G47)</f>
      </c>
      <c r="H48" s="23">
        <f>SUM(H43:H47)</f>
      </c>
      <c r="I48" s="23">
        <f>SUM(I43:I47)</f>
      </c>
      <c r="J48" s="23">
        <f>SUM(J43:J47)</f>
      </c>
      <c r="K48" s="23">
        <f>SUM(K43:K47)</f>
      </c>
      <c r="L48" s="23">
        <f>SUM(L43:L47)</f>
      </c>
      <c r="M48" s="23">
        <f>SUM(M43:M47)</f>
      </c>
      <c r="N48" s="23">
        <f>SUM(N43:N47)</f>
      </c>
      <c r="O48" s="23">
        <f>SUM(O43:O47)</f>
      </c>
      <c r="P48" s="182" t="s">
        <v>2013</v>
      </c>
    </row>
    <row x14ac:dyDescent="0.25" r="49" customHeight="1" ht="17.25">
      <c r="A49" s="247"/>
      <c r="B49" s="55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2"/>
    </row>
    <row x14ac:dyDescent="0.25" r="50" customHeight="1" ht="17.25">
      <c r="A50" s="21" t="s">
        <v>2812</v>
      </c>
      <c r="B50" s="47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23">
        <f>SUM(I48:I49)</f>
      </c>
      <c r="J50" s="23">
        <f>SUM(J48:J49)</f>
      </c>
      <c r="K50" s="23">
        <f>SUM(K48:K49)</f>
      </c>
      <c r="L50" s="23">
        <f>SUM(L48:L49)</f>
      </c>
      <c r="M50" s="23">
        <f>SUM(M48:M49)</f>
      </c>
      <c r="N50" s="23">
        <f>SUM(N48:N49)</f>
      </c>
      <c r="O50" s="23">
        <f>SUM(O48:O49)</f>
      </c>
      <c r="P50" s="182" t="s">
        <v>2013</v>
      </c>
    </row>
    <row x14ac:dyDescent="0.25" r="51" customHeight="1" ht="17.25">
      <c r="A51" s="33" t="s">
        <v>2043</v>
      </c>
      <c r="B51" s="34" t="s">
        <v>14</v>
      </c>
      <c r="C51" s="18"/>
      <c r="D51" s="18"/>
      <c r="E51" s="18"/>
      <c r="F51" s="18"/>
      <c r="G51" s="18"/>
      <c r="H51" s="18"/>
      <c r="I51" s="17">
        <v>-177</v>
      </c>
      <c r="J51" s="17">
        <v>-62</v>
      </c>
      <c r="K51" s="17">
        <v>-236</v>
      </c>
      <c r="L51" s="17">
        <v>-54</v>
      </c>
      <c r="M51" s="17">
        <v>-14</v>
      </c>
      <c r="N51" s="17">
        <v>-296</v>
      </c>
      <c r="O51" s="18"/>
      <c r="P51" s="2"/>
    </row>
    <row x14ac:dyDescent="0.25" r="52" customHeight="1" ht="17.25">
      <c r="A52" s="33" t="s">
        <v>2816</v>
      </c>
      <c r="B52" s="34" t="s">
        <v>14</v>
      </c>
      <c r="C52" s="17">
        <v>-74</v>
      </c>
      <c r="D52" s="18"/>
      <c r="E52" s="18"/>
      <c r="F52" s="18"/>
      <c r="G52" s="17">
        <v>-6</v>
      </c>
      <c r="H52" s="17">
        <v>-10</v>
      </c>
      <c r="I52" s="17">
        <v>-70</v>
      </c>
      <c r="J52" s="17">
        <v>-35</v>
      </c>
      <c r="K52" s="17">
        <v>-116</v>
      </c>
      <c r="L52" s="17">
        <v>-27</v>
      </c>
      <c r="M52" s="17">
        <v>-3</v>
      </c>
      <c r="N52" s="17">
        <v>-4</v>
      </c>
      <c r="O52" s="18"/>
      <c r="P52" s="2"/>
    </row>
    <row x14ac:dyDescent="0.25" r="53" customHeight="1" ht="17.25">
      <c r="A53" s="21" t="s">
        <v>2819</v>
      </c>
      <c r="B53" s="47"/>
      <c r="C53" s="23">
        <f>SUM(C50:C52)</f>
      </c>
      <c r="D53" s="23">
        <f>SUM(D50:D52)</f>
      </c>
      <c r="E53" s="23">
        <f>SUM(E50:E52)</f>
      </c>
      <c r="F53" s="23">
        <f>SUM(F50:F52)</f>
      </c>
      <c r="G53" s="23">
        <f>SUM(G50:G52)</f>
      </c>
      <c r="H53" s="23">
        <f>SUM(H50:H52)</f>
      </c>
      <c r="I53" s="23">
        <f>SUM(I50:I52)</f>
      </c>
      <c r="J53" s="23">
        <f>SUM(J50:J52)</f>
      </c>
      <c r="K53" s="23">
        <f>SUM(K50:K52)</f>
      </c>
      <c r="L53" s="23">
        <f>SUM(L50:L52)</f>
      </c>
      <c r="M53" s="23">
        <f>SUM(M50:M52)</f>
      </c>
      <c r="N53" s="23">
        <f>SUM(N50:N52)</f>
      </c>
      <c r="O53" s="23">
        <f>SUM(O50:O52)</f>
      </c>
      <c r="P53" s="182" t="s">
        <v>2013</v>
      </c>
    </row>
    <row x14ac:dyDescent="0.25" r="54" customHeight="1" ht="17.25">
      <c r="A54" s="15">
        <v>45293</v>
      </c>
      <c r="B54" s="16" t="s">
        <v>14</v>
      </c>
      <c r="C54" s="17">
        <v>-29</v>
      </c>
      <c r="D54" s="18"/>
      <c r="E54" s="18"/>
      <c r="F54" s="18"/>
      <c r="G54" s="17">
        <v>-15</v>
      </c>
      <c r="H54" s="18"/>
      <c r="I54" s="17">
        <v>-150</v>
      </c>
      <c r="J54" s="17">
        <v>-64</v>
      </c>
      <c r="K54" s="17">
        <v>-200</v>
      </c>
      <c r="L54" s="17">
        <v>-28</v>
      </c>
      <c r="M54" s="17">
        <v>-8</v>
      </c>
      <c r="N54" s="18"/>
      <c r="O54" s="18"/>
      <c r="P54" s="2"/>
    </row>
    <row x14ac:dyDescent="0.25" r="55" customHeight="1" ht="17.25">
      <c r="A55" s="15" t="s">
        <v>2210</v>
      </c>
      <c r="B55" s="16" t="s">
        <v>14</v>
      </c>
      <c r="C55" s="17">
        <v>-131</v>
      </c>
      <c r="D55" s="18"/>
      <c r="E55" s="18"/>
      <c r="F55" s="18"/>
      <c r="G55" s="17">
        <v>-4</v>
      </c>
      <c r="H55" s="18"/>
      <c r="I55" s="17">
        <v>-130</v>
      </c>
      <c r="J55" s="17">
        <v>-57</v>
      </c>
      <c r="K55" s="17">
        <v>-290</v>
      </c>
      <c r="L55" s="17">
        <v>-53</v>
      </c>
      <c r="M55" s="17">
        <v>-7</v>
      </c>
      <c r="N55" s="18"/>
      <c r="O55" s="18"/>
      <c r="P55" s="2"/>
    </row>
    <row x14ac:dyDescent="0.25" r="56" customHeight="1" ht="17.25">
      <c r="A56" s="33" t="s">
        <v>2412</v>
      </c>
      <c r="B56" s="16" t="s">
        <v>14</v>
      </c>
      <c r="C56" s="17">
        <v>-36</v>
      </c>
      <c r="D56" s="18"/>
      <c r="E56" s="18"/>
      <c r="F56" s="18"/>
      <c r="G56" s="17">
        <v>-3</v>
      </c>
      <c r="H56" s="18"/>
      <c r="I56" s="17">
        <v>-260</v>
      </c>
      <c r="J56" s="17">
        <v>-101</v>
      </c>
      <c r="K56" s="17">
        <v>-201</v>
      </c>
      <c r="L56" s="17">
        <v>-90</v>
      </c>
      <c r="M56" s="18"/>
      <c r="N56" s="18"/>
      <c r="O56" s="18"/>
      <c r="P56" s="2"/>
    </row>
    <row x14ac:dyDescent="0.25" r="57" customHeight="1" ht="17.25">
      <c r="A57" s="15" t="s">
        <v>2615</v>
      </c>
      <c r="B57" s="16" t="s">
        <v>2153</v>
      </c>
      <c r="C57" s="18"/>
      <c r="D57" s="18"/>
      <c r="E57" s="18"/>
      <c r="F57" s="18"/>
      <c r="G57" s="18"/>
      <c r="H57" s="18"/>
      <c r="I57" s="17">
        <v>-30</v>
      </c>
      <c r="J57" s="17">
        <v>-62</v>
      </c>
      <c r="K57" s="18"/>
      <c r="L57" s="17">
        <v>-46</v>
      </c>
      <c r="M57" s="18"/>
      <c r="N57" s="18"/>
      <c r="O57" s="18"/>
      <c r="P57" s="2"/>
    </row>
    <row x14ac:dyDescent="0.25" r="58" customHeight="1" ht="17.25">
      <c r="A58" s="33" t="s">
        <v>3732</v>
      </c>
      <c r="B58" s="16" t="s">
        <v>14</v>
      </c>
      <c r="C58" s="17">
        <v>-40</v>
      </c>
      <c r="D58" s="18"/>
      <c r="E58" s="18"/>
      <c r="F58" s="18"/>
      <c r="G58" s="17">
        <v>-4</v>
      </c>
      <c r="H58" s="17">
        <v>-20</v>
      </c>
      <c r="I58" s="17">
        <v>-240</v>
      </c>
      <c r="J58" s="17">
        <v>-163</v>
      </c>
      <c r="K58" s="17">
        <v>-200</v>
      </c>
      <c r="L58" s="17">
        <v>-124</v>
      </c>
      <c r="M58" s="17">
        <v>-11</v>
      </c>
      <c r="N58" s="18"/>
      <c r="O58" s="18"/>
      <c r="P58" s="2"/>
    </row>
    <row x14ac:dyDescent="0.25" r="59" customHeight="1" ht="17.25">
      <c r="A59" s="21" t="s">
        <v>2823</v>
      </c>
      <c r="B59" s="47"/>
      <c r="C59" s="23">
        <f>SUM(C53:C58)</f>
      </c>
      <c r="D59" s="23">
        <f>SUM(D53:D58)</f>
      </c>
      <c r="E59" s="23">
        <f>SUM(E53:E58)</f>
      </c>
      <c r="F59" s="23">
        <f>SUM(F53:F58)</f>
      </c>
      <c r="G59" s="23">
        <f>SUM(G53:G58)</f>
      </c>
      <c r="H59" s="23">
        <f>SUM(H53:H58)</f>
      </c>
      <c r="I59" s="23">
        <f>SUM(I53:I58)</f>
      </c>
      <c r="J59" s="23">
        <f>SUM(J53:J58)</f>
      </c>
      <c r="K59" s="23">
        <f>SUM(K53:K58)</f>
      </c>
      <c r="L59" s="23">
        <f>SUM(L53:L58)</f>
      </c>
      <c r="M59" s="23">
        <f>SUM(M53:M58)</f>
      </c>
      <c r="N59" s="23">
        <f>SUM(N53:N58)</f>
      </c>
      <c r="O59" s="23">
        <f>SUM(O53:O58)</f>
      </c>
      <c r="P59" s="182" t="s">
        <v>2013</v>
      </c>
    </row>
    <row x14ac:dyDescent="0.25" r="60" customHeight="1" ht="17.25">
      <c r="A60" s="33">
        <v>45080</v>
      </c>
      <c r="B60" s="16" t="s">
        <v>14</v>
      </c>
      <c r="C60" s="17">
        <f>C62-19</f>
      </c>
      <c r="D60" s="18"/>
      <c r="E60" s="18"/>
      <c r="F60" s="18"/>
      <c r="G60" s="17">
        <v>-10</v>
      </c>
      <c r="H60" s="18"/>
      <c r="I60" s="17">
        <v>-180</v>
      </c>
      <c r="J60" s="17">
        <v>-130</v>
      </c>
      <c r="K60" s="17">
        <v>-166</v>
      </c>
      <c r="L60" s="17">
        <v>-101</v>
      </c>
      <c r="M60" s="17">
        <v>-9</v>
      </c>
      <c r="N60" s="18"/>
      <c r="O60" s="18"/>
      <c r="P60" s="2"/>
    </row>
    <row x14ac:dyDescent="0.25" r="61" customHeight="1" ht="17.25">
      <c r="A61" s="33" t="s">
        <v>3614</v>
      </c>
      <c r="B61" s="16" t="s">
        <v>14</v>
      </c>
      <c r="C61" s="18"/>
      <c r="D61" s="18"/>
      <c r="E61" s="18"/>
      <c r="F61" s="18"/>
      <c r="G61" s="18"/>
      <c r="H61" s="17">
        <v>-10</v>
      </c>
      <c r="I61" s="17">
        <v>-113</v>
      </c>
      <c r="J61" s="17">
        <v>-105</v>
      </c>
      <c r="K61" s="17">
        <v>-162</v>
      </c>
      <c r="L61" s="17">
        <v>-84</v>
      </c>
      <c r="M61" s="17">
        <v>-1</v>
      </c>
      <c r="N61" s="18"/>
      <c r="O61" s="18"/>
      <c r="P61" s="2"/>
    </row>
    <row x14ac:dyDescent="0.25" r="62" customHeight="1" ht="17.25">
      <c r="A62" s="33" t="s">
        <v>2242</v>
      </c>
      <c r="B62" s="16" t="s">
        <v>14</v>
      </c>
      <c r="C62" s="18"/>
      <c r="D62" s="18"/>
      <c r="E62" s="18"/>
      <c r="F62" s="18"/>
      <c r="G62" s="18"/>
      <c r="H62" s="18"/>
      <c r="I62" s="18"/>
      <c r="J62" s="17">
        <v>-45</v>
      </c>
      <c r="K62" s="17">
        <v>-57</v>
      </c>
      <c r="L62" s="17">
        <v>-44</v>
      </c>
      <c r="M62" s="18"/>
      <c r="N62" s="18"/>
      <c r="O62" s="18"/>
      <c r="P62" s="2"/>
    </row>
    <row x14ac:dyDescent="0.25" r="63" customHeight="1" ht="17.25">
      <c r="A63" s="21" t="s">
        <v>2824</v>
      </c>
      <c r="B63" s="47"/>
      <c r="C63" s="23">
        <f>SUM(C59:C62)</f>
      </c>
      <c r="D63" s="23">
        <f>SUM(D59:D62)</f>
      </c>
      <c r="E63" s="23">
        <f>SUM(E59:E62)</f>
      </c>
      <c r="F63" s="23">
        <f>SUM(F59:F62)</f>
      </c>
      <c r="G63" s="23">
        <f>SUM(G59:G62)</f>
      </c>
      <c r="H63" s="23">
        <f>SUM(H59:H62)</f>
      </c>
      <c r="I63" s="23">
        <f>SUM(I59:I62)</f>
      </c>
      <c r="J63" s="23">
        <f>SUM(J59:J62)</f>
      </c>
      <c r="K63" s="23">
        <f>SUM(K59:K62)</f>
      </c>
      <c r="L63" s="23">
        <f>SUM(L59:L62)</f>
      </c>
      <c r="M63" s="23">
        <f>SUM(M59:M62)</f>
      </c>
      <c r="N63" s="23">
        <f>SUM(N59:N62)</f>
      </c>
      <c r="O63" s="23">
        <f>SUM(O59:O62)</f>
      </c>
      <c r="P63" s="182" t="s">
        <v>2013</v>
      </c>
    </row>
    <row x14ac:dyDescent="0.25" r="64" customHeight="1" ht="17.25">
      <c r="A64" s="28"/>
      <c r="B64" s="201" t="s">
        <v>17</v>
      </c>
      <c r="C64" s="202"/>
      <c r="D64" s="202"/>
      <c r="E64" s="202"/>
      <c r="F64" s="202"/>
      <c r="G64" s="194">
        <v>-4</v>
      </c>
      <c r="H64" s="194">
        <v>-12</v>
      </c>
      <c r="I64" s="202"/>
      <c r="J64" s="202"/>
      <c r="K64" s="194">
        <v>-24</v>
      </c>
      <c r="L64" s="194">
        <v>-10</v>
      </c>
      <c r="M64" s="202"/>
      <c r="N64" s="202"/>
      <c r="O64" s="202"/>
      <c r="P64" s="32" t="s">
        <v>396</v>
      </c>
    </row>
    <row x14ac:dyDescent="0.25" r="65" customHeight="1" ht="17.25">
      <c r="A65" s="210" t="s">
        <v>3560</v>
      </c>
      <c r="B65" s="63"/>
      <c r="C65" s="81">
        <f>SUM(C63:C64)</f>
      </c>
      <c r="D65" s="81">
        <f>SUM(D63:D64)</f>
      </c>
      <c r="E65" s="81">
        <f>SUM(E63:E64)</f>
      </c>
      <c r="F65" s="81">
        <f>SUM(F63:F64)</f>
      </c>
      <c r="G65" s="81">
        <f>SUM(G63:G64)</f>
      </c>
      <c r="H65" s="81">
        <f>SUM(H63:H64)</f>
      </c>
      <c r="I65" s="81">
        <f>SUM(I63:I64)</f>
      </c>
      <c r="J65" s="81">
        <f>SUM(J63:J64)</f>
      </c>
      <c r="K65" s="81">
        <f>SUM(K63:K64)</f>
      </c>
      <c r="L65" s="81">
        <f>SUM(L63:L64)</f>
      </c>
      <c r="M65" s="81">
        <f>SUM(M63:M64)</f>
      </c>
      <c r="N65" s="81">
        <f>SUM(N63:N64)</f>
      </c>
      <c r="O65" s="81">
        <f>SUM(O63:O64)</f>
      </c>
      <c r="P65" s="7" t="s">
        <v>3733</v>
      </c>
    </row>
    <row x14ac:dyDescent="0.25" r="66" customHeight="1" ht="17.25">
      <c r="A66" s="33"/>
      <c r="B66" s="16"/>
      <c r="C66" s="18"/>
      <c r="D66" s="18"/>
      <c r="E66" s="18"/>
      <c r="F66" s="18"/>
      <c r="G66" s="18"/>
      <c r="H66" s="18"/>
      <c r="I66" s="18"/>
      <c r="J66" s="36"/>
      <c r="K66" s="36"/>
      <c r="L66" s="36"/>
      <c r="M66" s="18"/>
      <c r="N66" s="18"/>
      <c r="O66" s="18"/>
      <c r="P66" s="2"/>
    </row>
    <row x14ac:dyDescent="0.25" r="67" customHeight="1" ht="17.25">
      <c r="A67" s="33"/>
      <c r="B67" s="16"/>
      <c r="C67" s="18"/>
      <c r="D67" s="18"/>
      <c r="E67" s="18"/>
      <c r="F67" s="18"/>
      <c r="G67" s="18"/>
      <c r="H67" s="18"/>
      <c r="I67" s="18"/>
      <c r="J67" s="36"/>
      <c r="K67" s="36"/>
      <c r="L67" s="36"/>
      <c r="M67" s="18"/>
      <c r="N67" s="18"/>
      <c r="O67" s="18"/>
      <c r="P67" s="2"/>
    </row>
    <row x14ac:dyDescent="0.25" r="68" customHeight="1" ht="17.25">
      <c r="A68" s="33"/>
      <c r="B68" s="16"/>
      <c r="C68" s="18"/>
      <c r="D68" s="18"/>
      <c r="E68" s="18"/>
      <c r="F68" s="18"/>
      <c r="G68" s="18"/>
      <c r="H68" s="18"/>
      <c r="I68" s="18"/>
      <c r="J68" s="36"/>
      <c r="K68" s="36"/>
      <c r="L68" s="36"/>
      <c r="M68" s="18"/>
      <c r="N68" s="18"/>
      <c r="O68" s="18"/>
      <c r="P68" s="2"/>
    </row>
    <row x14ac:dyDescent="0.25" r="69" customHeight="1" ht="17.25">
      <c r="A69" s="15"/>
      <c r="B69" s="16"/>
      <c r="C69" s="36"/>
      <c r="D69" s="36"/>
      <c r="E69" s="36"/>
      <c r="F69" s="36"/>
      <c r="G69" s="36"/>
      <c r="H69" s="36"/>
      <c r="I69" s="36"/>
      <c r="J69" s="18"/>
      <c r="K69" s="36"/>
      <c r="L69" s="36"/>
      <c r="M69" s="36"/>
      <c r="N69" s="36"/>
      <c r="O69" s="36"/>
      <c r="P69" s="2"/>
    </row>
    <row x14ac:dyDescent="0.25" r="70" customHeight="1" ht="17.25">
      <c r="A70" s="123"/>
      <c r="B70" s="124"/>
      <c r="C70" s="58"/>
      <c r="D70" s="58"/>
      <c r="E70" s="18"/>
      <c r="F70" s="18"/>
      <c r="G70" s="18"/>
      <c r="H70" s="58"/>
      <c r="I70" s="58"/>
      <c r="J70" s="58"/>
      <c r="K70" s="58"/>
      <c r="L70" s="58"/>
      <c r="M70" s="58"/>
      <c r="N70" s="18"/>
      <c r="O70" s="18"/>
      <c r="P70" s="2"/>
    </row>
    <row x14ac:dyDescent="0.25" r="71" customHeight="1" ht="17.25">
      <c r="A71" s="37"/>
      <c r="B71" s="2"/>
      <c r="C71" s="274" t="s">
        <v>8</v>
      </c>
      <c r="D71" s="267" t="s">
        <v>358</v>
      </c>
      <c r="E71" s="268" t="s">
        <v>3555</v>
      </c>
      <c r="F71" s="268" t="s">
        <v>2420</v>
      </c>
      <c r="G71" s="268" t="s">
        <v>75</v>
      </c>
      <c r="H71" s="268" t="s">
        <v>76</v>
      </c>
      <c r="I71" s="268" t="s">
        <v>7</v>
      </c>
      <c r="J71" s="268" t="s">
        <v>368</v>
      </c>
      <c r="K71" s="268" t="s">
        <v>9</v>
      </c>
      <c r="L71" s="268" t="s">
        <v>10</v>
      </c>
      <c r="M71" s="268" t="s">
        <v>428</v>
      </c>
      <c r="N71" s="268" t="s">
        <v>442</v>
      </c>
      <c r="O71" s="234"/>
      <c r="P71" s="2"/>
    </row>
    <row x14ac:dyDescent="0.25" r="72" customHeight="1" ht="17.25">
      <c r="A72" s="191" t="s">
        <v>3734</v>
      </c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2"/>
    </row>
    <row x14ac:dyDescent="0.25" r="73" customHeight="1" ht="17.25">
      <c r="A73" s="191" t="s">
        <v>3735</v>
      </c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2"/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1.14785714285714" customWidth="1" bestFit="1"/>
    <col min="3" max="3" style="116" width="9.862142857142858" customWidth="1" bestFit="1"/>
    <col min="4" max="4" style="116" width="9.862142857142858" customWidth="1" bestFit="1"/>
    <col min="5" max="5" style="88" width="9.862142857142858" customWidth="1" bestFit="1"/>
    <col min="6" max="6" style="88" width="8.862142857142858" customWidth="1" bestFit="1"/>
    <col min="7" max="7" style="88" width="12.719285714285713" customWidth="1" bestFit="1"/>
    <col min="8" max="8" style="88" width="12.43357142857143" customWidth="1" bestFit="1"/>
    <col min="9" max="9" style="88" width="12.43357142857143" customWidth="1" bestFit="1"/>
    <col min="10" max="10" style="88" width="12.43357142857143" customWidth="1" bestFit="1"/>
    <col min="11" max="11" style="88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83"/>
      <c r="F1" s="83"/>
      <c r="G1" s="83"/>
      <c r="H1" s="83"/>
      <c r="I1" s="83"/>
      <c r="J1" s="83"/>
      <c r="K1" s="83"/>
    </row>
    <row x14ac:dyDescent="0.25" r="2" customHeight="1" ht="17.25">
      <c r="A2" s="6"/>
      <c r="B2" s="7"/>
      <c r="C2" s="144" t="s">
        <v>3305</v>
      </c>
      <c r="D2" s="144"/>
      <c r="E2" s="128"/>
      <c r="F2" s="83"/>
      <c r="G2" s="83"/>
      <c r="H2" s="83"/>
      <c r="I2" s="83"/>
      <c r="J2" s="83"/>
      <c r="K2" s="83"/>
    </row>
    <row x14ac:dyDescent="0.25" r="3" customHeight="1" ht="17.25">
      <c r="A3" s="1" t="s">
        <v>645</v>
      </c>
      <c r="B3" s="83"/>
      <c r="C3" s="530">
        <v>16500</v>
      </c>
      <c r="D3" s="530">
        <v>3990</v>
      </c>
      <c r="E3" s="530"/>
      <c r="F3" s="83"/>
      <c r="G3" s="83"/>
      <c r="H3" s="83"/>
      <c r="I3" s="83"/>
      <c r="J3" s="83"/>
      <c r="K3" s="83"/>
    </row>
    <row x14ac:dyDescent="0.25" r="4" customHeight="1" ht="17.25">
      <c r="A4" s="1" t="s">
        <v>3619</v>
      </c>
      <c r="B4" s="4"/>
      <c r="C4" s="272">
        <v>400000</v>
      </c>
      <c r="D4" s="272">
        <v>73000</v>
      </c>
      <c r="E4" s="272"/>
      <c r="F4" s="272"/>
      <c r="G4" s="83"/>
      <c r="H4" s="83"/>
      <c r="I4" s="83"/>
      <c r="J4" s="83"/>
      <c r="K4" s="83"/>
    </row>
    <row x14ac:dyDescent="0.25" r="5" customHeight="1" ht="17.25">
      <c r="A5" s="1" t="s">
        <v>3707</v>
      </c>
      <c r="B5" s="4"/>
      <c r="C5" s="11">
        <v>19400</v>
      </c>
      <c r="D5" s="11">
        <v>4500</v>
      </c>
      <c r="E5" s="11"/>
      <c r="F5" s="271" t="s">
        <v>3708</v>
      </c>
      <c r="G5" s="83"/>
      <c r="H5" s="83"/>
      <c r="I5" s="83"/>
      <c r="J5" s="83"/>
      <c r="K5" s="83"/>
    </row>
    <row x14ac:dyDescent="0.25" r="6" customHeight="1" ht="17.25">
      <c r="A6" s="12" t="s">
        <v>4</v>
      </c>
      <c r="B6" s="273" t="s">
        <v>5</v>
      </c>
      <c r="C6" s="268" t="s">
        <v>10</v>
      </c>
      <c r="D6" s="268" t="s">
        <v>7</v>
      </c>
      <c r="E6" s="425" t="s">
        <v>368</v>
      </c>
      <c r="F6" s="493"/>
      <c r="G6" s="83"/>
      <c r="H6" s="83"/>
      <c r="I6" s="83"/>
      <c r="J6" s="83"/>
      <c r="K6" s="83"/>
    </row>
    <row x14ac:dyDescent="0.25" r="7" customHeight="1" ht="17.25">
      <c r="A7" s="24" t="s">
        <v>1980</v>
      </c>
      <c r="B7" s="118" t="s">
        <v>3709</v>
      </c>
      <c r="C7" s="138">
        <v>154</v>
      </c>
      <c r="D7" s="46"/>
      <c r="E7" s="118"/>
      <c r="F7" s="248"/>
      <c r="G7" s="83"/>
      <c r="H7" s="83"/>
      <c r="I7" s="83"/>
      <c r="J7" s="83"/>
      <c r="K7" s="83"/>
    </row>
    <row x14ac:dyDescent="0.25" r="8" customHeight="1" ht="17.25">
      <c r="A8" s="21" t="s">
        <v>2707</v>
      </c>
      <c r="B8" s="47"/>
      <c r="C8" s="23">
        <f>SUM(C7)</f>
      </c>
      <c r="D8" s="352"/>
      <c r="E8" s="338"/>
      <c r="F8" s="22"/>
      <c r="G8" s="4" t="s">
        <v>3710</v>
      </c>
      <c r="H8" s="83"/>
      <c r="I8" s="83"/>
      <c r="J8" s="83"/>
      <c r="K8" s="83"/>
    </row>
    <row x14ac:dyDescent="0.25" r="9" customHeight="1" ht="17.25">
      <c r="A9" s="33">
        <v>44967</v>
      </c>
      <c r="B9" s="34" t="s">
        <v>3711</v>
      </c>
      <c r="C9" s="19">
        <v>46</v>
      </c>
      <c r="D9" s="59"/>
      <c r="E9" s="628"/>
      <c r="F9" s="34"/>
      <c r="G9" s="83"/>
      <c r="H9" s="83"/>
      <c r="I9" s="83"/>
      <c r="J9" s="83"/>
      <c r="K9" s="83"/>
    </row>
    <row x14ac:dyDescent="0.25" r="10" customHeight="1" ht="17.25">
      <c r="A10" s="21" t="s">
        <v>2708</v>
      </c>
      <c r="B10" s="47"/>
      <c r="C10" s="23">
        <f>SUM(C8:C9)</f>
      </c>
      <c r="D10" s="352"/>
      <c r="E10" s="338"/>
      <c r="F10" s="22"/>
      <c r="G10" s="4" t="s">
        <v>2854</v>
      </c>
      <c r="H10" s="83"/>
      <c r="I10" s="83"/>
      <c r="J10" s="83"/>
      <c r="K10" s="83"/>
    </row>
    <row x14ac:dyDescent="0.25" r="11" customHeight="1" ht="17.25">
      <c r="A11" s="33"/>
      <c r="B11" s="34"/>
      <c r="C11" s="36"/>
      <c r="D11" s="36"/>
      <c r="E11" s="16"/>
      <c r="F11" s="16"/>
      <c r="G11" s="83"/>
      <c r="H11" s="83"/>
      <c r="I11" s="83"/>
      <c r="J11" s="83"/>
      <c r="K11" s="83"/>
    </row>
    <row x14ac:dyDescent="0.25" r="12" customHeight="1" ht="17.25">
      <c r="A12" s="62" t="s">
        <v>2810</v>
      </c>
      <c r="B12" s="63"/>
      <c r="C12" s="64">
        <f>SUM(C10:C11)</f>
      </c>
      <c r="D12" s="581"/>
      <c r="E12" s="426"/>
      <c r="F12" s="212"/>
      <c r="G12" s="83"/>
      <c r="H12" s="83"/>
      <c r="I12" s="83"/>
      <c r="J12" s="83"/>
      <c r="K12" s="83"/>
    </row>
    <row x14ac:dyDescent="0.25" r="13" customHeight="1" ht="17.25">
      <c r="A13" s="15"/>
      <c r="B13" s="16"/>
      <c r="C13" s="36"/>
      <c r="D13" s="36"/>
      <c r="E13" s="16"/>
      <c r="F13" s="16"/>
      <c r="G13" s="83"/>
      <c r="H13" s="83"/>
      <c r="I13" s="83"/>
      <c r="J13" s="83"/>
      <c r="K13" s="83"/>
    </row>
    <row x14ac:dyDescent="0.25" r="14" customHeight="1" ht="17.25">
      <c r="A14" s="62" t="s">
        <v>2812</v>
      </c>
      <c r="B14" s="63"/>
      <c r="C14" s="64">
        <f>SUM(C12:C13)</f>
      </c>
      <c r="D14" s="581"/>
      <c r="E14" s="426"/>
      <c r="F14" s="212"/>
      <c r="G14" s="83"/>
      <c r="H14" s="83"/>
      <c r="I14" s="83"/>
      <c r="J14" s="83"/>
      <c r="K14" s="83"/>
    </row>
    <row x14ac:dyDescent="0.25" r="15" customHeight="1" ht="17.25">
      <c r="A15" s="33" t="s">
        <v>2043</v>
      </c>
      <c r="B15" s="34" t="s">
        <v>3712</v>
      </c>
      <c r="C15" s="60"/>
      <c r="D15" s="450">
        <v>50</v>
      </c>
      <c r="E15" s="629"/>
      <c r="F15" s="16"/>
      <c r="G15" s="83"/>
      <c r="H15" s="83"/>
      <c r="I15" s="83"/>
      <c r="J15" s="83"/>
      <c r="K15" s="83"/>
    </row>
    <row x14ac:dyDescent="0.25" r="16" customHeight="1" ht="17.25">
      <c r="A16" s="62" t="s">
        <v>2819</v>
      </c>
      <c r="B16" s="63"/>
      <c r="C16" s="64">
        <f>SUM(C14:C15)</f>
      </c>
      <c r="D16" s="64">
        <f>SUM(D14:D15)</f>
      </c>
      <c r="E16" s="630"/>
      <c r="F16" s="212"/>
      <c r="G16" s="83"/>
      <c r="H16" s="83"/>
      <c r="I16" s="83"/>
      <c r="J16" s="83"/>
      <c r="K16" s="83"/>
    </row>
    <row x14ac:dyDescent="0.25" r="17" customHeight="1" ht="17.25">
      <c r="A17" s="15"/>
      <c r="B17" s="34"/>
      <c r="C17" s="36"/>
      <c r="D17" s="36"/>
      <c r="E17" s="16"/>
      <c r="F17" s="16"/>
      <c r="G17" s="83"/>
      <c r="H17" s="83"/>
      <c r="I17" s="83"/>
      <c r="J17" s="83"/>
      <c r="K17" s="83"/>
    </row>
    <row x14ac:dyDescent="0.25" r="18" customHeight="1" ht="17.25">
      <c r="A18" s="62" t="s">
        <v>2823</v>
      </c>
      <c r="B18" s="63"/>
      <c r="C18" s="64">
        <f>SUM(C16:C17)</f>
      </c>
      <c r="D18" s="64">
        <f>SUM(D16:D17)</f>
      </c>
      <c r="E18" s="630"/>
      <c r="F18" s="212"/>
      <c r="G18" s="83"/>
      <c r="H18" s="83"/>
      <c r="I18" s="83"/>
      <c r="J18" s="83"/>
      <c r="K18" s="83"/>
    </row>
    <row x14ac:dyDescent="0.25" r="19" customHeight="1" ht="17.25">
      <c r="A19" s="15">
        <v>44929</v>
      </c>
      <c r="B19" s="34" t="s">
        <v>14</v>
      </c>
      <c r="C19" s="450">
        <v>-180</v>
      </c>
      <c r="D19" s="450">
        <v>-50</v>
      </c>
      <c r="E19" s="629"/>
      <c r="F19" s="16"/>
      <c r="G19" s="83"/>
      <c r="H19" s="83"/>
      <c r="I19" s="83"/>
      <c r="J19" s="83"/>
      <c r="K19" s="83"/>
    </row>
    <row x14ac:dyDescent="0.25" r="20" customHeight="1" ht="17.25">
      <c r="A20" s="15" t="s">
        <v>3470</v>
      </c>
      <c r="B20" s="118" t="s">
        <v>2153</v>
      </c>
      <c r="C20" s="450">
        <v>-20</v>
      </c>
      <c r="D20" s="60"/>
      <c r="E20" s="629"/>
      <c r="F20" s="16"/>
      <c r="G20" s="83"/>
      <c r="H20" s="83"/>
      <c r="I20" s="83"/>
      <c r="J20" s="83"/>
      <c r="K20" s="83"/>
    </row>
    <row x14ac:dyDescent="0.25" r="21" customHeight="1" ht="17.25">
      <c r="A21" s="62" t="s">
        <v>2824</v>
      </c>
      <c r="B21" s="63"/>
      <c r="C21" s="64">
        <f>SUM(C18:C20)</f>
      </c>
      <c r="D21" s="64">
        <f>SUM(D18:D20)</f>
      </c>
      <c r="E21" s="630"/>
      <c r="F21" s="212"/>
      <c r="G21" s="83"/>
      <c r="H21" s="83"/>
      <c r="I21" s="83"/>
      <c r="J21" s="83"/>
      <c r="K21" s="83"/>
    </row>
    <row x14ac:dyDescent="0.25" r="22" customHeight="1" ht="15.75">
      <c r="A22" s="33"/>
      <c r="B22" s="34"/>
      <c r="C22" s="36"/>
      <c r="D22" s="36"/>
      <c r="E22" s="16"/>
      <c r="F22" s="124"/>
      <c r="G22" s="83"/>
      <c r="H22" s="83"/>
      <c r="I22" s="83"/>
      <c r="J22" s="83"/>
      <c r="K22" s="83"/>
    </row>
    <row x14ac:dyDescent="0.25" r="23" customHeight="1" ht="17.25">
      <c r="A23" s="15"/>
      <c r="B23" s="16"/>
      <c r="C23" s="36"/>
      <c r="D23" s="36"/>
      <c r="E23" s="16"/>
      <c r="F23" s="16"/>
      <c r="G23" s="83"/>
      <c r="H23" s="83"/>
      <c r="I23" s="83"/>
      <c r="J23" s="83"/>
      <c r="K23" s="83"/>
    </row>
    <row x14ac:dyDescent="0.25" r="24" customHeight="1" ht="17.25">
      <c r="A24" s="15"/>
      <c r="B24" s="16"/>
      <c r="C24" s="36"/>
      <c r="D24" s="36"/>
      <c r="E24" s="16"/>
      <c r="F24" s="16"/>
      <c r="G24" s="83"/>
      <c r="H24" s="83"/>
      <c r="I24" s="83"/>
      <c r="J24" s="83"/>
      <c r="K24" s="83"/>
    </row>
    <row x14ac:dyDescent="0.25" r="25" customHeight="1" ht="17.25">
      <c r="A25" s="15"/>
      <c r="B25" s="16"/>
      <c r="C25" s="36"/>
      <c r="D25" s="36"/>
      <c r="E25" s="16"/>
      <c r="F25" s="16"/>
      <c r="G25" s="83"/>
      <c r="H25" s="83"/>
      <c r="I25" s="83"/>
      <c r="J25" s="83"/>
      <c r="K25" s="83"/>
    </row>
    <row x14ac:dyDescent="0.25" r="26" customHeight="1" ht="17.25">
      <c r="A26" s="37"/>
      <c r="B26" s="83"/>
      <c r="C26" s="3"/>
      <c r="D26" s="3"/>
      <c r="E26" s="83"/>
      <c r="F26" s="83"/>
      <c r="G26" s="83"/>
      <c r="H26" s="83"/>
      <c r="I26" s="83"/>
      <c r="J26" s="83"/>
      <c r="K26" s="83"/>
    </row>
    <row x14ac:dyDescent="0.25" r="27" customHeight="1" ht="17.25">
      <c r="A27" s="331" t="s">
        <v>2382</v>
      </c>
      <c r="B27" s="136"/>
      <c r="C27" s="135"/>
      <c r="D27" s="135"/>
      <c r="E27" s="136"/>
      <c r="F27" s="631"/>
      <c r="G27" s="631"/>
      <c r="H27" s="631"/>
      <c r="I27" s="631"/>
      <c r="J27" s="631"/>
      <c r="K27" s="136"/>
    </row>
    <row x14ac:dyDescent="0.25" r="28" customHeight="1" ht="17.25">
      <c r="A28" s="331" t="s">
        <v>2383</v>
      </c>
      <c r="B28" s="136"/>
      <c r="C28" s="135"/>
      <c r="D28" s="135"/>
      <c r="E28" s="136"/>
      <c r="F28" s="631"/>
      <c r="G28" s="631"/>
      <c r="H28" s="631"/>
      <c r="I28" s="631"/>
      <c r="J28" s="631"/>
      <c r="K28" s="136"/>
    </row>
    <row x14ac:dyDescent="0.25" r="29" customHeight="1" ht="17.25">
      <c r="A29" s="331" t="s">
        <v>2384</v>
      </c>
      <c r="B29" s="136"/>
      <c r="C29" s="135"/>
      <c r="D29" s="135"/>
      <c r="E29" s="136"/>
      <c r="F29" s="631"/>
      <c r="G29" s="631"/>
      <c r="H29" s="631"/>
      <c r="I29" s="631"/>
      <c r="J29" s="631"/>
      <c r="K29" s="136"/>
    </row>
    <row x14ac:dyDescent="0.25" r="30" customHeight="1" ht="17.25">
      <c r="A30" s="331" t="s">
        <v>2385</v>
      </c>
      <c r="B30" s="136"/>
      <c r="C30" s="135"/>
      <c r="D30" s="135"/>
      <c r="E30" s="136"/>
      <c r="F30" s="631"/>
      <c r="G30" s="631"/>
      <c r="H30" s="631"/>
      <c r="I30" s="631"/>
      <c r="J30" s="631"/>
      <c r="K30" s="136"/>
    </row>
    <row x14ac:dyDescent="0.25" r="31" customHeight="1" ht="17.25">
      <c r="A31" s="331" t="s">
        <v>2386</v>
      </c>
      <c r="B31" s="136"/>
      <c r="C31" s="135"/>
      <c r="D31" s="135"/>
      <c r="E31" s="136"/>
      <c r="F31" s="631"/>
      <c r="G31" s="631"/>
      <c r="H31" s="631"/>
      <c r="I31" s="631"/>
      <c r="J31" s="631"/>
      <c r="K31" s="136"/>
    </row>
    <row x14ac:dyDescent="0.25" r="32" customHeight="1" ht="17.25">
      <c r="A32" s="331" t="s">
        <v>2387</v>
      </c>
      <c r="B32" s="136"/>
      <c r="C32" s="135"/>
      <c r="D32" s="135"/>
      <c r="E32" s="136"/>
      <c r="F32" s="631"/>
      <c r="G32" s="631"/>
      <c r="H32" s="631"/>
      <c r="I32" s="631"/>
      <c r="J32" s="631"/>
      <c r="K32" s="136"/>
    </row>
    <row x14ac:dyDescent="0.25" r="33" customHeight="1" ht="17.25">
      <c r="A33" s="331" t="s">
        <v>2388</v>
      </c>
      <c r="B33" s="136"/>
      <c r="C33" s="135"/>
      <c r="D33" s="135"/>
      <c r="E33" s="136"/>
      <c r="F33" s="631"/>
      <c r="G33" s="631"/>
      <c r="H33" s="631"/>
      <c r="I33" s="631"/>
      <c r="J33" s="631"/>
      <c r="K33" s="136"/>
    </row>
    <row x14ac:dyDescent="0.25" r="34" customHeight="1" ht="17.25">
      <c r="A34" s="331"/>
      <c r="B34" s="136"/>
      <c r="C34" s="135"/>
      <c r="D34" s="135"/>
      <c r="E34" s="136"/>
      <c r="F34" s="631"/>
      <c r="G34" s="631"/>
      <c r="H34" s="631"/>
      <c r="I34" s="631"/>
      <c r="J34" s="631"/>
      <c r="K34" s="136"/>
    </row>
    <row x14ac:dyDescent="0.25" r="35" customHeight="1" ht="17.25">
      <c r="A35" s="331" t="s">
        <v>2389</v>
      </c>
      <c r="B35" s="136"/>
      <c r="C35" s="135"/>
      <c r="D35" s="135"/>
      <c r="E35" s="136"/>
      <c r="F35" s="631"/>
      <c r="G35" s="631"/>
      <c r="H35" s="631"/>
      <c r="I35" s="631"/>
      <c r="J35" s="631"/>
      <c r="K35" s="136"/>
    </row>
    <row x14ac:dyDescent="0.25" r="36" customHeight="1" ht="17.25">
      <c r="A36" s="331" t="s">
        <v>2390</v>
      </c>
      <c r="B36" s="136"/>
      <c r="C36" s="135"/>
      <c r="D36" s="135"/>
      <c r="E36" s="136"/>
      <c r="F36" s="631"/>
      <c r="G36" s="631"/>
      <c r="H36" s="631"/>
      <c r="I36" s="631"/>
      <c r="J36" s="631"/>
      <c r="K36" s="136"/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45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0.576428571428572" customWidth="1" bestFit="1"/>
    <col min="3" max="3" style="116" width="8.719285714285713" customWidth="1" bestFit="1"/>
    <col min="4" max="4" style="116" width="10.147857142857141" customWidth="1" bestFit="1"/>
    <col min="5" max="5" style="116" width="10.719285714285713" customWidth="1" bestFit="1"/>
    <col min="6" max="6" style="116" width="8.719285714285713" customWidth="1" bestFit="1"/>
    <col min="7" max="7" style="116" width="8.719285714285713" customWidth="1" bestFit="1"/>
    <col min="8" max="8" style="116" width="8.719285714285713" customWidth="1" bestFit="1"/>
    <col min="9" max="9" style="116" width="8.719285714285713" customWidth="1" bestFit="1"/>
    <col min="10" max="10" style="116" width="8.719285714285713" customWidth="1" bestFit="1"/>
    <col min="11" max="11" style="116" width="8.719285714285713" customWidth="1" bestFit="1"/>
    <col min="12" max="12" style="116" width="8.719285714285713" customWidth="1" bestFit="1"/>
    <col min="13" max="13" style="580" width="8.719285714285713" customWidth="1" bestFit="1"/>
    <col min="14" max="14" style="116" width="8.719285714285713" customWidth="1" bestFit="1"/>
    <col min="15" max="15" style="116" width="8.862142857142858" customWidth="1" bestFit="1"/>
    <col min="16" max="16" style="40" width="8.147857142857141" customWidth="1" bestFit="1"/>
    <col min="17" max="17" style="40" width="5.576428571428571" customWidth="1" bestFit="1"/>
    <col min="18" max="18" style="40" width="15.576428571428572" customWidth="1" bestFit="1"/>
    <col min="19" max="19" style="40" width="12.43357142857143" customWidth="1" bestFit="1"/>
    <col min="20" max="20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572"/>
      <c r="N1" s="3"/>
      <c r="O1" s="3"/>
      <c r="P1" s="2"/>
      <c r="Q1" s="2"/>
      <c r="R1" s="2"/>
      <c r="S1" s="2"/>
      <c r="T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572"/>
      <c r="N2" s="3"/>
      <c r="O2" s="3"/>
      <c r="P2" s="2"/>
      <c r="Q2" s="2"/>
      <c r="R2" s="2"/>
      <c r="S2" s="2"/>
      <c r="T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572"/>
      <c r="N3" s="3"/>
      <c r="O3" s="3"/>
      <c r="P3" s="2"/>
      <c r="Q3" s="2"/>
      <c r="R3" s="2"/>
      <c r="S3" s="2"/>
      <c r="T3" s="2"/>
    </row>
    <row x14ac:dyDescent="0.25" r="4" customHeight="1" ht="17.25">
      <c r="A4" s="1" t="s">
        <v>3644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572"/>
      <c r="N4" s="3"/>
      <c r="O4" s="3"/>
      <c r="P4" s="2"/>
      <c r="Q4" s="2"/>
      <c r="R4" s="2"/>
      <c r="S4" s="2"/>
      <c r="T4" s="2"/>
    </row>
    <row x14ac:dyDescent="0.25" r="5" customHeight="1" ht="17.25">
      <c r="A5" s="1" t="s">
        <v>3645</v>
      </c>
      <c r="B5" s="4"/>
      <c r="C5" s="3"/>
      <c r="D5" s="3"/>
      <c r="E5" s="3"/>
      <c r="F5" s="3"/>
      <c r="G5" s="3"/>
      <c r="H5" s="3"/>
      <c r="I5" s="3"/>
      <c r="J5" s="3"/>
      <c r="K5" s="3"/>
      <c r="L5" s="3"/>
      <c r="M5" s="572"/>
      <c r="N5" s="3"/>
      <c r="O5" s="3"/>
      <c r="P5" s="2"/>
      <c r="Q5" s="2"/>
      <c r="R5" s="2"/>
      <c r="S5" s="2"/>
      <c r="T5" s="2"/>
    </row>
    <row x14ac:dyDescent="0.25" r="6" customHeight="1" ht="17.25">
      <c r="A6" s="1" t="s">
        <v>3646</v>
      </c>
      <c r="B6" s="4"/>
      <c r="C6" s="3"/>
      <c r="D6" s="3"/>
      <c r="E6" s="3"/>
      <c r="F6" s="3"/>
      <c r="G6" s="3"/>
      <c r="H6" s="3"/>
      <c r="I6" s="3"/>
      <c r="J6" s="3"/>
      <c r="K6" s="3"/>
      <c r="L6" s="3"/>
      <c r="M6" s="572"/>
      <c r="N6" s="3"/>
      <c r="O6" s="3"/>
      <c r="P6" s="2"/>
      <c r="Q6" s="2"/>
      <c r="R6" s="2"/>
      <c r="S6" s="2"/>
      <c r="T6" s="2"/>
    </row>
    <row x14ac:dyDescent="0.25" r="7" customHeight="1" ht="17.25">
      <c r="A7" s="531" t="s">
        <v>17</v>
      </c>
      <c r="B7" s="532"/>
      <c r="C7" s="419">
        <v>51800</v>
      </c>
      <c r="D7" s="419">
        <v>280000</v>
      </c>
      <c r="E7" s="419">
        <v>400000</v>
      </c>
      <c r="F7" s="419">
        <v>8000</v>
      </c>
      <c r="G7" s="419"/>
      <c r="H7" s="419"/>
      <c r="I7" s="419"/>
      <c r="J7" s="419"/>
      <c r="K7" s="419"/>
      <c r="L7" s="419"/>
      <c r="M7" s="419"/>
      <c r="N7" s="419"/>
      <c r="O7" s="3"/>
      <c r="P7" s="2"/>
      <c r="Q7" s="2"/>
      <c r="R7" s="2"/>
      <c r="S7" s="2"/>
      <c r="T7" s="2"/>
    </row>
    <row x14ac:dyDescent="0.25" r="8" customHeight="1" ht="17.25">
      <c r="A8" s="333" t="s">
        <v>441</v>
      </c>
      <c r="B8" s="311"/>
      <c r="C8" s="137">
        <v>2700</v>
      </c>
      <c r="D8" s="137">
        <v>14500</v>
      </c>
      <c r="E8" s="137">
        <v>16250</v>
      </c>
      <c r="F8" s="137">
        <v>1000</v>
      </c>
      <c r="G8" s="137">
        <v>3950</v>
      </c>
      <c r="H8" s="137">
        <v>2700</v>
      </c>
      <c r="I8" s="137">
        <v>2400</v>
      </c>
      <c r="J8" s="137">
        <v>7750</v>
      </c>
      <c r="K8" s="137">
        <v>2700</v>
      </c>
      <c r="L8" s="137">
        <v>2400</v>
      </c>
      <c r="M8" s="137">
        <v>1350</v>
      </c>
      <c r="N8" s="137"/>
      <c r="O8" s="9"/>
      <c r="P8" s="2"/>
      <c r="Q8" s="2"/>
      <c r="R8" s="2"/>
      <c r="S8" s="2"/>
      <c r="T8" s="2"/>
    </row>
    <row x14ac:dyDescent="0.25" r="9" customHeight="1" ht="17.25">
      <c r="A9" s="12" t="s">
        <v>4</v>
      </c>
      <c r="B9" s="273" t="s">
        <v>5</v>
      </c>
      <c r="C9" s="267" t="s">
        <v>7</v>
      </c>
      <c r="D9" s="268" t="s">
        <v>10</v>
      </c>
      <c r="E9" s="268" t="s">
        <v>428</v>
      </c>
      <c r="F9" s="268" t="s">
        <v>9</v>
      </c>
      <c r="G9" s="267" t="s">
        <v>368</v>
      </c>
      <c r="H9" s="268" t="s">
        <v>75</v>
      </c>
      <c r="I9" s="268" t="s">
        <v>8</v>
      </c>
      <c r="J9" s="268" t="s">
        <v>31</v>
      </c>
      <c r="K9" s="268" t="s">
        <v>76</v>
      </c>
      <c r="L9" s="268" t="s">
        <v>358</v>
      </c>
      <c r="M9" s="574" t="s">
        <v>33</v>
      </c>
      <c r="N9" s="267" t="s">
        <v>6</v>
      </c>
      <c r="O9" s="234"/>
      <c r="P9" s="2"/>
      <c r="Q9" s="2"/>
      <c r="R9" s="2"/>
      <c r="S9" s="2"/>
      <c r="T9" s="2"/>
    </row>
    <row x14ac:dyDescent="0.25" r="10" customHeight="1" ht="17.25">
      <c r="A10" s="24">
        <v>44480</v>
      </c>
      <c r="B10" s="25" t="s">
        <v>3647</v>
      </c>
      <c r="C10" s="26">
        <v>48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2"/>
      <c r="Q10" s="2"/>
      <c r="R10" s="2"/>
      <c r="S10" s="2"/>
      <c r="T10" s="2"/>
    </row>
    <row x14ac:dyDescent="0.25" r="11" customHeight="1" ht="17.25">
      <c r="A11" s="117" t="s">
        <v>1708</v>
      </c>
      <c r="B11" s="118" t="s">
        <v>3648</v>
      </c>
      <c r="C11" s="138">
        <v>80</v>
      </c>
      <c r="D11" s="138">
        <v>20</v>
      </c>
      <c r="E11" s="138">
        <v>20</v>
      </c>
      <c r="F11" s="138">
        <v>120</v>
      </c>
      <c r="G11" s="46"/>
      <c r="H11" s="46"/>
      <c r="I11" s="46"/>
      <c r="J11" s="46"/>
      <c r="K11" s="46"/>
      <c r="L11" s="46"/>
      <c r="M11" s="46"/>
      <c r="N11" s="46"/>
      <c r="O11" s="98"/>
      <c r="P11" s="2"/>
      <c r="Q11" s="2"/>
      <c r="R11" s="2"/>
      <c r="S11" s="2"/>
      <c r="T11" s="2"/>
    </row>
    <row x14ac:dyDescent="0.25" r="12" customHeight="1" ht="17.25">
      <c r="A12" s="21" t="s">
        <v>3276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352"/>
      <c r="H12" s="352"/>
      <c r="I12" s="352"/>
      <c r="J12" s="352"/>
      <c r="K12" s="352"/>
      <c r="L12" s="352"/>
      <c r="M12" s="352"/>
      <c r="N12" s="352"/>
      <c r="O12" s="119"/>
      <c r="P12" s="182" t="s">
        <v>242</v>
      </c>
      <c r="Q12" s="2"/>
      <c r="R12" s="2"/>
      <c r="S12" s="2"/>
      <c r="T12" s="2"/>
    </row>
    <row x14ac:dyDescent="0.25" r="13" customHeight="1" ht="17.25">
      <c r="A13" s="33" t="s">
        <v>3649</v>
      </c>
      <c r="B13" s="118" t="s">
        <v>3650</v>
      </c>
      <c r="C13" s="19">
        <v>120</v>
      </c>
      <c r="D13" s="19">
        <v>60</v>
      </c>
      <c r="E13" s="20"/>
      <c r="F13" s="19">
        <v>360</v>
      </c>
      <c r="G13" s="19">
        <v>120</v>
      </c>
      <c r="H13" s="19">
        <v>30</v>
      </c>
      <c r="I13" s="19">
        <v>60</v>
      </c>
      <c r="J13" s="35"/>
      <c r="K13" s="35"/>
      <c r="L13" s="35"/>
      <c r="M13" s="35"/>
      <c r="N13" s="35"/>
      <c r="O13" s="20"/>
      <c r="P13" s="2"/>
      <c r="Q13" s="2"/>
      <c r="R13" s="2"/>
      <c r="S13" s="2"/>
      <c r="T13" s="2"/>
    </row>
    <row x14ac:dyDescent="0.25" r="14" customHeight="1" ht="17.25">
      <c r="A14" s="21" t="s">
        <v>3277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112"/>
      <c r="K14" s="112"/>
      <c r="L14" s="112"/>
      <c r="M14" s="112"/>
      <c r="N14" s="112"/>
      <c r="O14" s="112"/>
      <c r="P14" s="182" t="s">
        <v>242</v>
      </c>
      <c r="Q14" s="2"/>
      <c r="R14" s="2"/>
      <c r="S14" s="2"/>
      <c r="T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2"/>
      <c r="Q15" s="2"/>
      <c r="R15" s="2"/>
      <c r="S15" s="2"/>
      <c r="T15" s="2"/>
    </row>
    <row x14ac:dyDescent="0.25" r="16" customHeight="1" ht="17.25">
      <c r="A16" s="21" t="s">
        <v>3278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112"/>
      <c r="K16" s="112"/>
      <c r="L16" s="112"/>
      <c r="M16" s="112"/>
      <c r="N16" s="112"/>
      <c r="O16" s="112"/>
      <c r="P16" s="182" t="s">
        <v>242</v>
      </c>
      <c r="Q16" s="2"/>
      <c r="R16" s="2"/>
      <c r="S16" s="2"/>
      <c r="T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2"/>
      <c r="Q17" s="2"/>
      <c r="R17" s="2"/>
      <c r="S17" s="2"/>
      <c r="T17" s="2"/>
    </row>
    <row x14ac:dyDescent="0.25" r="18" customHeight="1" ht="17.25">
      <c r="A18" s="21" t="s">
        <v>1610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112"/>
      <c r="K18" s="112"/>
      <c r="L18" s="112"/>
      <c r="M18" s="112"/>
      <c r="N18" s="112"/>
      <c r="O18" s="112"/>
      <c r="P18" s="182" t="s">
        <v>242</v>
      </c>
      <c r="Q18" s="2"/>
      <c r="R18" s="2"/>
      <c r="S18" s="2"/>
      <c r="T18" s="2"/>
    </row>
    <row x14ac:dyDescent="0.25" r="19" customHeight="1" ht="17.25">
      <c r="A19" s="15" t="s">
        <v>3651</v>
      </c>
      <c r="B19" s="16" t="s">
        <v>3652</v>
      </c>
      <c r="C19" s="36"/>
      <c r="D19" s="36"/>
      <c r="E19" s="36"/>
      <c r="F19" s="36"/>
      <c r="G19" s="36"/>
      <c r="H19" s="36"/>
      <c r="I19" s="36"/>
      <c r="J19" s="17">
        <v>150</v>
      </c>
      <c r="K19" s="36"/>
      <c r="L19" s="36"/>
      <c r="M19" s="36"/>
      <c r="N19" s="36"/>
      <c r="O19" s="36"/>
      <c r="P19" s="2"/>
      <c r="Q19" s="2"/>
      <c r="R19" s="2"/>
      <c r="S19" s="2"/>
      <c r="T19" s="2"/>
    </row>
    <row x14ac:dyDescent="0.25" r="20" customHeight="1" ht="17.25">
      <c r="A20" s="21" t="s">
        <v>1611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112"/>
      <c r="L20" s="112"/>
      <c r="M20" s="112"/>
      <c r="N20" s="112"/>
      <c r="O20" s="112"/>
      <c r="P20" s="182" t="s">
        <v>242</v>
      </c>
      <c r="Q20" s="2"/>
      <c r="R20" s="2"/>
      <c r="S20" s="2"/>
      <c r="T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2"/>
      <c r="Q21" s="2"/>
      <c r="R21" s="2"/>
      <c r="S21" s="2"/>
      <c r="T21" s="2"/>
    </row>
    <row x14ac:dyDescent="0.25" r="22" customHeight="1" ht="17.25">
      <c r="A22" s="21" t="s">
        <v>1612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112"/>
      <c r="L22" s="112"/>
      <c r="M22" s="112"/>
      <c r="N22" s="112"/>
      <c r="O22" s="112"/>
      <c r="P22" s="182" t="s">
        <v>242</v>
      </c>
      <c r="Q22" s="2"/>
      <c r="R22" s="2"/>
      <c r="S22" s="2"/>
      <c r="T22" s="2"/>
    </row>
    <row x14ac:dyDescent="0.25" r="23" customHeight="1" ht="17.25">
      <c r="A23" s="15" t="s">
        <v>3653</v>
      </c>
      <c r="B23" s="16" t="s">
        <v>3654</v>
      </c>
      <c r="C23" s="36"/>
      <c r="D23" s="17">
        <v>50</v>
      </c>
      <c r="E23" s="36"/>
      <c r="F23" s="36"/>
      <c r="G23" s="17">
        <v>200</v>
      </c>
      <c r="H23" s="36"/>
      <c r="I23" s="36"/>
      <c r="J23" s="36"/>
      <c r="K23" s="36"/>
      <c r="L23" s="36"/>
      <c r="M23" s="36"/>
      <c r="N23" s="36"/>
      <c r="O23" s="36"/>
      <c r="P23" s="2"/>
      <c r="Q23" s="2"/>
      <c r="R23" s="2"/>
      <c r="S23" s="2"/>
      <c r="T23" s="2"/>
    </row>
    <row x14ac:dyDescent="0.25" r="24" customHeight="1" ht="17.25">
      <c r="A24" s="15" t="s">
        <v>3655</v>
      </c>
      <c r="B24" s="16" t="s">
        <v>3656</v>
      </c>
      <c r="C24" s="36"/>
      <c r="D24" s="17">
        <v>150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2"/>
      <c r="Q24" s="2"/>
      <c r="R24" s="2"/>
      <c r="S24" s="2"/>
      <c r="T24" s="2"/>
    </row>
    <row x14ac:dyDescent="0.25" r="25" customHeight="1" ht="17.25">
      <c r="A25" s="21" t="s">
        <v>1613</v>
      </c>
      <c r="B25" s="47"/>
      <c r="C25" s="23">
        <f>SUM(C22:C24)</f>
      </c>
      <c r="D25" s="23">
        <f>SUM(D22:D24)</f>
      </c>
      <c r="E25" s="23">
        <f>SUM(E22:E24)</f>
      </c>
      <c r="F25" s="23">
        <f>SUM(F22:F24)</f>
      </c>
      <c r="G25" s="23">
        <f>SUM(G22:G24)</f>
      </c>
      <c r="H25" s="23">
        <f>SUM(H22:H24)</f>
      </c>
      <c r="I25" s="23">
        <f>SUM(I22:I24)</f>
      </c>
      <c r="J25" s="23">
        <f>SUM(J22:J24)</f>
      </c>
      <c r="K25" s="112"/>
      <c r="L25" s="112"/>
      <c r="M25" s="112"/>
      <c r="N25" s="112"/>
      <c r="O25" s="112"/>
      <c r="P25" s="182" t="s">
        <v>242</v>
      </c>
      <c r="Q25" s="2"/>
      <c r="R25" s="2"/>
      <c r="S25" s="2"/>
      <c r="T25" s="2"/>
    </row>
    <row x14ac:dyDescent="0.25" r="26" customHeight="1" ht="17.25">
      <c r="A26" s="15">
        <v>44626</v>
      </c>
      <c r="B26" s="16" t="s">
        <v>3657</v>
      </c>
      <c r="C26" s="36"/>
      <c r="D26" s="17">
        <v>16</v>
      </c>
      <c r="E26" s="17">
        <v>24</v>
      </c>
      <c r="F26" s="36"/>
      <c r="G26" s="36"/>
      <c r="H26" s="36"/>
      <c r="I26" s="17">
        <v>150</v>
      </c>
      <c r="J26" s="36"/>
      <c r="K26" s="36"/>
      <c r="L26" s="36"/>
      <c r="M26" s="36"/>
      <c r="N26" s="36"/>
      <c r="O26" s="36"/>
      <c r="P26" s="2"/>
      <c r="Q26" s="2"/>
      <c r="R26" s="2"/>
      <c r="S26" s="2"/>
      <c r="T26" s="2"/>
    </row>
    <row x14ac:dyDescent="0.25" r="27" customHeight="1" ht="17.25">
      <c r="A27" s="15">
        <v>44718</v>
      </c>
      <c r="B27" s="16" t="s">
        <v>3658</v>
      </c>
      <c r="C27" s="36"/>
      <c r="D27" s="17">
        <v>167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2"/>
      <c r="Q27" s="2"/>
      <c r="R27" s="2"/>
      <c r="S27" s="2"/>
      <c r="T27" s="2"/>
    </row>
    <row x14ac:dyDescent="0.25" r="28" customHeight="1" ht="17.25">
      <c r="A28" s="15">
        <v>44718</v>
      </c>
      <c r="B28" s="16" t="s">
        <v>3659</v>
      </c>
      <c r="C28" s="17">
        <v>250</v>
      </c>
      <c r="D28" s="17">
        <v>183</v>
      </c>
      <c r="E28" s="17">
        <v>44</v>
      </c>
      <c r="F28" s="17">
        <v>500</v>
      </c>
      <c r="G28" s="17">
        <v>250</v>
      </c>
      <c r="H28" s="18"/>
      <c r="I28" s="18"/>
      <c r="J28" s="18"/>
      <c r="K28" s="18"/>
      <c r="L28" s="18"/>
      <c r="M28" s="18"/>
      <c r="N28" s="18"/>
      <c r="O28" s="18"/>
      <c r="P28" s="2"/>
      <c r="Q28" s="2"/>
      <c r="R28" s="2"/>
      <c r="S28" s="2"/>
      <c r="T28" s="2"/>
    </row>
    <row x14ac:dyDescent="0.25" r="29" customHeight="1" ht="17.25">
      <c r="A29" s="15">
        <v>44779</v>
      </c>
      <c r="B29" s="16" t="s">
        <v>3660</v>
      </c>
      <c r="C29" s="36"/>
      <c r="D29" s="36"/>
      <c r="E29" s="17">
        <v>6</v>
      </c>
      <c r="F29" s="36"/>
      <c r="G29" s="36"/>
      <c r="H29" s="18"/>
      <c r="I29" s="18"/>
      <c r="J29" s="18"/>
      <c r="K29" s="18"/>
      <c r="L29" s="18"/>
      <c r="M29" s="18"/>
      <c r="N29" s="18"/>
      <c r="O29" s="18"/>
      <c r="P29" s="2"/>
      <c r="Q29" s="2"/>
      <c r="R29" s="2"/>
      <c r="S29" s="2"/>
      <c r="T29" s="2"/>
    </row>
    <row x14ac:dyDescent="0.25" r="30" customHeight="1" ht="17.25">
      <c r="A30" s="15" t="s">
        <v>2628</v>
      </c>
      <c r="B30" s="16" t="s">
        <v>3661</v>
      </c>
      <c r="C30" s="17">
        <v>150</v>
      </c>
      <c r="D30" s="18"/>
      <c r="E30" s="18"/>
      <c r="F30" s="17">
        <v>100</v>
      </c>
      <c r="G30" s="17">
        <v>150</v>
      </c>
      <c r="H30" s="18"/>
      <c r="I30" s="18"/>
      <c r="J30" s="18"/>
      <c r="K30" s="18"/>
      <c r="L30" s="18"/>
      <c r="M30" s="18"/>
      <c r="N30" s="18"/>
      <c r="O30" s="18"/>
      <c r="P30" s="2"/>
      <c r="Q30" s="2"/>
      <c r="R30" s="2"/>
      <c r="S30" s="2"/>
      <c r="T30" s="2"/>
    </row>
    <row x14ac:dyDescent="0.25" r="31" customHeight="1" ht="17.25">
      <c r="A31" s="33" t="s">
        <v>2628</v>
      </c>
      <c r="B31" s="34" t="s">
        <v>3662</v>
      </c>
      <c r="C31" s="17">
        <v>100</v>
      </c>
      <c r="D31" s="18"/>
      <c r="E31" s="17">
        <v>10</v>
      </c>
      <c r="F31" s="17">
        <v>200</v>
      </c>
      <c r="G31" s="17">
        <v>84</v>
      </c>
      <c r="H31" s="18"/>
      <c r="I31" s="18"/>
      <c r="J31" s="18"/>
      <c r="K31" s="17">
        <v>20</v>
      </c>
      <c r="L31" s="36"/>
      <c r="M31" s="36"/>
      <c r="N31" s="36"/>
      <c r="O31" s="18"/>
      <c r="P31" s="2"/>
      <c r="Q31" s="2"/>
      <c r="R31" s="2"/>
      <c r="S31" s="2"/>
      <c r="T31" s="2"/>
    </row>
    <row x14ac:dyDescent="0.25" r="32" customHeight="1" ht="17.25">
      <c r="A32" s="33" t="s">
        <v>526</v>
      </c>
      <c r="B32" s="16" t="s">
        <v>3663</v>
      </c>
      <c r="C32" s="17">
        <v>150</v>
      </c>
      <c r="D32" s="18"/>
      <c r="E32" s="18"/>
      <c r="F32" s="17">
        <v>200</v>
      </c>
      <c r="G32" s="17">
        <v>83</v>
      </c>
      <c r="H32" s="18"/>
      <c r="I32" s="18"/>
      <c r="J32" s="18"/>
      <c r="K32" s="17">
        <v>20</v>
      </c>
      <c r="L32" s="36"/>
      <c r="M32" s="36"/>
      <c r="N32" s="36"/>
      <c r="O32" s="18"/>
      <c r="P32" s="2"/>
      <c r="Q32" s="2"/>
      <c r="R32" s="2"/>
      <c r="S32" s="2"/>
      <c r="T32" s="2"/>
    </row>
    <row x14ac:dyDescent="0.25" r="33" customHeight="1" ht="17.25">
      <c r="A33" s="15" t="s">
        <v>1614</v>
      </c>
      <c r="B33" s="16" t="s">
        <v>3664</v>
      </c>
      <c r="C33" s="17">
        <v>100</v>
      </c>
      <c r="D33" s="36"/>
      <c r="E33" s="17">
        <v>40</v>
      </c>
      <c r="F33" s="36"/>
      <c r="G33" s="17">
        <v>183</v>
      </c>
      <c r="H33" s="36"/>
      <c r="I33" s="36"/>
      <c r="J33" s="36"/>
      <c r="K33" s="17">
        <v>40</v>
      </c>
      <c r="L33" s="36"/>
      <c r="M33" s="36"/>
      <c r="N33" s="36"/>
      <c r="O33" s="36"/>
      <c r="P33" s="2"/>
      <c r="Q33" s="2"/>
      <c r="R33" s="2"/>
      <c r="S33" s="2"/>
      <c r="T33" s="2"/>
    </row>
    <row x14ac:dyDescent="0.25" r="34" customHeight="1" ht="17.25">
      <c r="A34" s="21" t="s">
        <v>1615</v>
      </c>
      <c r="B34" s="47"/>
      <c r="C34" s="23">
        <f>SUM(C25:C33)</f>
      </c>
      <c r="D34" s="23">
        <f>SUM(D25:D33)</f>
      </c>
      <c r="E34" s="23">
        <f>SUM(E25:E33)</f>
      </c>
      <c r="F34" s="23">
        <f>SUM(F25:F33)</f>
      </c>
      <c r="G34" s="23">
        <f>SUM(G25:G33)</f>
      </c>
      <c r="H34" s="23">
        <f>SUM(H25:H33)</f>
      </c>
      <c r="I34" s="23">
        <f>SUM(I25:I33)</f>
      </c>
      <c r="J34" s="23">
        <f>SUM(J25:J33)</f>
      </c>
      <c r="K34" s="23">
        <f>SUM(K25:K33)</f>
      </c>
      <c r="L34" s="112"/>
      <c r="M34" s="112"/>
      <c r="N34" s="112"/>
      <c r="O34" s="23">
        <f>SUM(O25:O33)</f>
      </c>
      <c r="P34" s="182" t="s">
        <v>242</v>
      </c>
      <c r="Q34" s="2"/>
      <c r="R34" s="2"/>
      <c r="S34" s="2"/>
      <c r="T34" s="2"/>
    </row>
    <row x14ac:dyDescent="0.25" r="35" customHeight="1" ht="17.25">
      <c r="A35" s="15" t="s">
        <v>3665</v>
      </c>
      <c r="B35" s="16" t="s">
        <v>3666</v>
      </c>
      <c r="C35" s="36"/>
      <c r="D35" s="17">
        <v>150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2"/>
      <c r="Q35" s="2"/>
      <c r="R35" s="2"/>
      <c r="S35" s="2"/>
      <c r="T35" s="2"/>
    </row>
    <row x14ac:dyDescent="0.25" r="36" customHeight="1" ht="17.25">
      <c r="A36" s="21" t="s">
        <v>1617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3">
        <f>SUM(I34:I35)</f>
      </c>
      <c r="J36" s="23">
        <f>SUM(J34:J35)</f>
      </c>
      <c r="K36" s="23">
        <f>SUM(K34:K35)</f>
      </c>
      <c r="L36" s="112"/>
      <c r="M36" s="112"/>
      <c r="N36" s="112"/>
      <c r="O36" s="23">
        <f>SUM(O34:O35)</f>
      </c>
      <c r="P36" s="182" t="s">
        <v>242</v>
      </c>
      <c r="Q36" s="2"/>
      <c r="R36" s="2"/>
      <c r="S36" s="2"/>
      <c r="T36" s="2"/>
    </row>
    <row x14ac:dyDescent="0.25" r="37" customHeight="1" ht="17.25">
      <c r="A37" s="15">
        <v>44842</v>
      </c>
      <c r="B37" s="16" t="s">
        <v>3667</v>
      </c>
      <c r="C37" s="17">
        <v>200</v>
      </c>
      <c r="D37" s="17">
        <v>70</v>
      </c>
      <c r="E37" s="18"/>
      <c r="F37" s="17">
        <v>250</v>
      </c>
      <c r="G37" s="17">
        <v>250</v>
      </c>
      <c r="H37" s="18"/>
      <c r="I37" s="17">
        <v>791</v>
      </c>
      <c r="J37" s="18"/>
      <c r="K37" s="18"/>
      <c r="L37" s="18"/>
      <c r="M37" s="18"/>
      <c r="N37" s="18"/>
      <c r="O37" s="18"/>
      <c r="P37" s="2"/>
      <c r="Q37" s="2"/>
      <c r="R37" s="2"/>
      <c r="S37" s="2"/>
      <c r="T37" s="2"/>
    </row>
    <row x14ac:dyDescent="0.25" r="38" customHeight="1" ht="17.25">
      <c r="A38" s="15">
        <v>44873</v>
      </c>
      <c r="B38" s="16" t="s">
        <v>3668</v>
      </c>
      <c r="C38" s="17">
        <v>220</v>
      </c>
      <c r="D38" s="18"/>
      <c r="E38" s="18"/>
      <c r="F38" s="17">
        <v>300</v>
      </c>
      <c r="G38" s="17">
        <v>140</v>
      </c>
      <c r="H38" s="18"/>
      <c r="I38" s="18"/>
      <c r="J38" s="18"/>
      <c r="K38" s="18"/>
      <c r="L38" s="18"/>
      <c r="M38" s="18"/>
      <c r="N38" s="18"/>
      <c r="O38" s="18"/>
      <c r="P38" s="2"/>
      <c r="Q38" s="2"/>
      <c r="R38" s="2"/>
      <c r="S38" s="2"/>
      <c r="T38" s="2"/>
    </row>
    <row x14ac:dyDescent="0.25" r="39" customHeight="1" ht="17.25">
      <c r="A39" s="15">
        <v>44873</v>
      </c>
      <c r="B39" s="16" t="s">
        <v>3669</v>
      </c>
      <c r="C39" s="18"/>
      <c r="D39" s="17">
        <v>40</v>
      </c>
      <c r="E39" s="17">
        <v>15</v>
      </c>
      <c r="F39" s="18"/>
      <c r="G39" s="17">
        <v>20</v>
      </c>
      <c r="H39" s="18"/>
      <c r="I39" s="18"/>
      <c r="J39" s="18"/>
      <c r="K39" s="18"/>
      <c r="L39" s="18"/>
      <c r="M39" s="18"/>
      <c r="N39" s="18"/>
      <c r="O39" s="18"/>
      <c r="P39" s="2"/>
      <c r="Q39" s="2"/>
      <c r="R39" s="2"/>
      <c r="S39" s="2"/>
      <c r="T39" s="2"/>
    </row>
    <row x14ac:dyDescent="0.25" r="40" customHeight="1" ht="17.25">
      <c r="A40" s="15" t="s">
        <v>3670</v>
      </c>
      <c r="B40" s="16" t="s">
        <v>3671</v>
      </c>
      <c r="C40" s="17">
        <v>200</v>
      </c>
      <c r="D40" s="17">
        <v>16</v>
      </c>
      <c r="E40" s="18"/>
      <c r="F40" s="17">
        <v>200</v>
      </c>
      <c r="G40" s="17">
        <v>141</v>
      </c>
      <c r="H40" s="18"/>
      <c r="I40" s="18"/>
      <c r="J40" s="18"/>
      <c r="K40" s="18"/>
      <c r="L40" s="18"/>
      <c r="M40" s="18"/>
      <c r="N40" s="18"/>
      <c r="O40" s="18"/>
      <c r="P40" s="2"/>
      <c r="Q40" s="2"/>
      <c r="R40" s="2"/>
      <c r="S40" s="2"/>
      <c r="T40" s="2"/>
    </row>
    <row x14ac:dyDescent="0.25" r="41" customHeight="1" ht="17.25">
      <c r="A41" s="15" t="s">
        <v>3670</v>
      </c>
      <c r="B41" s="16" t="s">
        <v>3672</v>
      </c>
      <c r="C41" s="17">
        <v>150</v>
      </c>
      <c r="D41" s="17">
        <v>210</v>
      </c>
      <c r="E41" s="17">
        <v>15</v>
      </c>
      <c r="F41" s="17">
        <v>160</v>
      </c>
      <c r="G41" s="17">
        <v>200</v>
      </c>
      <c r="H41" s="18"/>
      <c r="I41" s="18"/>
      <c r="J41" s="18"/>
      <c r="K41" s="18"/>
      <c r="L41" s="18"/>
      <c r="M41" s="18"/>
      <c r="N41" s="18"/>
      <c r="O41" s="18"/>
      <c r="P41" s="2"/>
      <c r="Q41" s="2"/>
      <c r="R41" s="2"/>
      <c r="S41" s="2"/>
      <c r="T41" s="2"/>
    </row>
    <row x14ac:dyDescent="0.25" r="42" customHeight="1" ht="17.25">
      <c r="A42" s="15" t="s">
        <v>551</v>
      </c>
      <c r="B42" s="16" t="s">
        <v>3673</v>
      </c>
      <c r="C42" s="17">
        <v>80</v>
      </c>
      <c r="D42" s="17">
        <v>20</v>
      </c>
      <c r="E42" s="17">
        <v>5</v>
      </c>
      <c r="F42" s="17">
        <v>100</v>
      </c>
      <c r="G42" s="17">
        <v>87</v>
      </c>
      <c r="H42" s="18"/>
      <c r="I42" s="18"/>
      <c r="J42" s="18"/>
      <c r="K42" s="18"/>
      <c r="L42" s="18"/>
      <c r="M42" s="18"/>
      <c r="N42" s="18"/>
      <c r="O42" s="18"/>
      <c r="P42" s="2"/>
      <c r="Q42" s="2"/>
      <c r="R42" s="2"/>
      <c r="S42" s="2"/>
      <c r="T42" s="2"/>
    </row>
    <row x14ac:dyDescent="0.25" r="43" customHeight="1" ht="17.25">
      <c r="A43" s="15" t="s">
        <v>463</v>
      </c>
      <c r="B43" s="16" t="s">
        <v>3674</v>
      </c>
      <c r="C43" s="17">
        <v>80</v>
      </c>
      <c r="D43" s="17">
        <v>65</v>
      </c>
      <c r="E43" s="36"/>
      <c r="F43" s="17">
        <v>100</v>
      </c>
      <c r="G43" s="17">
        <v>75</v>
      </c>
      <c r="H43" s="36"/>
      <c r="I43" s="36"/>
      <c r="J43" s="36"/>
      <c r="K43" s="36"/>
      <c r="L43" s="36"/>
      <c r="M43" s="36"/>
      <c r="N43" s="36"/>
      <c r="O43" s="36"/>
      <c r="P43" s="4"/>
      <c r="Q43" s="4"/>
      <c r="R43" s="4"/>
      <c r="S43" s="4"/>
      <c r="T43" s="4"/>
    </row>
    <row x14ac:dyDescent="0.25" r="44" customHeight="1" ht="17.25">
      <c r="A44" s="15" t="s">
        <v>553</v>
      </c>
      <c r="B44" s="16" t="s">
        <v>3675</v>
      </c>
      <c r="C44" s="17">
        <v>400</v>
      </c>
      <c r="D44" s="36"/>
      <c r="E44" s="36"/>
      <c r="F44" s="36"/>
      <c r="G44" s="36"/>
      <c r="H44" s="36"/>
      <c r="I44" s="36"/>
      <c r="J44" s="36"/>
      <c r="K44" s="36"/>
      <c r="L44" s="17">
        <v>360</v>
      </c>
      <c r="M44" s="36"/>
      <c r="N44" s="36"/>
      <c r="O44" s="36"/>
      <c r="P44" s="2"/>
      <c r="Q44" s="2"/>
      <c r="R44" s="2"/>
      <c r="S44" s="2"/>
      <c r="T44" s="2"/>
    </row>
    <row x14ac:dyDescent="0.25" r="45" customHeight="1" ht="17.25">
      <c r="A45" s="15" t="s">
        <v>3251</v>
      </c>
      <c r="B45" s="16" t="s">
        <v>3676</v>
      </c>
      <c r="C45" s="18"/>
      <c r="D45" s="18"/>
      <c r="E45" s="18"/>
      <c r="F45" s="17">
        <v>200</v>
      </c>
      <c r="G45" s="17">
        <v>50</v>
      </c>
      <c r="H45" s="18"/>
      <c r="I45" s="18"/>
      <c r="J45" s="18"/>
      <c r="K45" s="18"/>
      <c r="L45" s="18"/>
      <c r="M45" s="18"/>
      <c r="N45" s="18"/>
      <c r="O45" s="18"/>
      <c r="P45" s="2"/>
      <c r="Q45" s="2"/>
      <c r="R45" s="2"/>
      <c r="S45" s="2"/>
      <c r="T45" s="2"/>
    </row>
    <row x14ac:dyDescent="0.25" r="46" customHeight="1" ht="17.25">
      <c r="A46" s="21" t="s">
        <v>1619</v>
      </c>
      <c r="B46" s="47"/>
      <c r="C46" s="23">
        <f>SUM(C36:C45)</f>
      </c>
      <c r="D46" s="23">
        <f>SUM(D36:D45)</f>
      </c>
      <c r="E46" s="23">
        <f>SUM(E36:E45)</f>
      </c>
      <c r="F46" s="23">
        <f>SUM(F36:F45)</f>
      </c>
      <c r="G46" s="23">
        <f>SUM(G36:G45)</f>
      </c>
      <c r="H46" s="23">
        <f>SUM(H36:H45)</f>
      </c>
      <c r="I46" s="23">
        <f>SUM(I36:I45)</f>
      </c>
      <c r="J46" s="23">
        <f>SUM(J36:J45)</f>
      </c>
      <c r="K46" s="23">
        <f>SUM(K36:K45)</f>
      </c>
      <c r="L46" s="23">
        <f>SUM(L36:L45)</f>
      </c>
      <c r="M46" s="112"/>
      <c r="N46" s="112"/>
      <c r="O46" s="23">
        <f>SUM(O36:O45)</f>
      </c>
      <c r="P46" s="182" t="s">
        <v>242</v>
      </c>
      <c r="Q46" s="2"/>
      <c r="R46" s="2"/>
      <c r="S46" s="2"/>
      <c r="T46" s="2"/>
    </row>
    <row x14ac:dyDescent="0.25" r="47" customHeight="1" ht="17.25">
      <c r="A47" s="33">
        <v>44570</v>
      </c>
      <c r="B47" s="16" t="s">
        <v>3677</v>
      </c>
      <c r="C47" s="17">
        <v>290</v>
      </c>
      <c r="D47" s="17">
        <v>70</v>
      </c>
      <c r="E47" s="36"/>
      <c r="F47" s="17">
        <v>750</v>
      </c>
      <c r="G47" s="17">
        <v>323</v>
      </c>
      <c r="H47" s="36"/>
      <c r="I47" s="36"/>
      <c r="J47" s="36"/>
      <c r="K47" s="36"/>
      <c r="L47" s="36"/>
      <c r="M47" s="36"/>
      <c r="N47" s="36"/>
      <c r="O47" s="36"/>
      <c r="P47" s="2"/>
      <c r="Q47" s="2"/>
      <c r="R47" s="2"/>
      <c r="S47" s="2"/>
      <c r="T47" s="2"/>
    </row>
    <row x14ac:dyDescent="0.25" r="48" customHeight="1" ht="17.25">
      <c r="A48" s="33">
        <v>44601</v>
      </c>
      <c r="B48" s="16" t="s">
        <v>3678</v>
      </c>
      <c r="C48" s="36"/>
      <c r="D48" s="17">
        <v>80</v>
      </c>
      <c r="E48" s="36"/>
      <c r="F48" s="36"/>
      <c r="G48" s="17">
        <v>150</v>
      </c>
      <c r="H48" s="36"/>
      <c r="I48" s="36"/>
      <c r="J48" s="36"/>
      <c r="K48" s="36"/>
      <c r="L48" s="36"/>
      <c r="M48" s="36"/>
      <c r="N48" s="36"/>
      <c r="O48" s="36"/>
      <c r="P48" s="2"/>
      <c r="Q48" s="2"/>
      <c r="R48" s="2"/>
      <c r="S48" s="2"/>
      <c r="T48" s="2"/>
    </row>
    <row x14ac:dyDescent="0.25" r="49" customHeight="1" ht="17.25">
      <c r="A49" s="15">
        <v>44629</v>
      </c>
      <c r="B49" s="16" t="s">
        <v>3679</v>
      </c>
      <c r="C49" s="17">
        <v>100</v>
      </c>
      <c r="D49" s="17">
        <v>73</v>
      </c>
      <c r="E49" s="36"/>
      <c r="F49" s="17">
        <v>100</v>
      </c>
      <c r="G49" s="36"/>
      <c r="H49" s="36"/>
      <c r="I49" s="36"/>
      <c r="J49" s="36"/>
      <c r="K49" s="36"/>
      <c r="L49" s="36"/>
      <c r="M49" s="36"/>
      <c r="N49" s="36"/>
      <c r="O49" s="36"/>
      <c r="P49" s="2"/>
      <c r="Q49" s="2"/>
      <c r="R49" s="2"/>
      <c r="S49" s="2"/>
      <c r="T49" s="2"/>
    </row>
    <row x14ac:dyDescent="0.25" r="50" customHeight="1" ht="17.25">
      <c r="A50" s="15">
        <v>44721</v>
      </c>
      <c r="B50" s="16" t="s">
        <v>3680</v>
      </c>
      <c r="C50" s="17">
        <v>200</v>
      </c>
      <c r="D50" s="17">
        <v>113</v>
      </c>
      <c r="E50" s="36"/>
      <c r="F50" s="17">
        <v>428</v>
      </c>
      <c r="G50" s="17">
        <v>180</v>
      </c>
      <c r="H50" s="36"/>
      <c r="I50" s="36"/>
      <c r="J50" s="36"/>
      <c r="K50" s="36"/>
      <c r="L50" s="36"/>
      <c r="M50" s="36"/>
      <c r="N50" s="36"/>
      <c r="O50" s="36"/>
      <c r="P50" s="2"/>
      <c r="Q50" s="2"/>
      <c r="R50" s="2"/>
      <c r="S50" s="2"/>
      <c r="T50" s="2"/>
    </row>
    <row x14ac:dyDescent="0.25" r="51" customHeight="1" ht="17.25">
      <c r="A51" s="15">
        <v>44721</v>
      </c>
      <c r="B51" s="16" t="s">
        <v>14</v>
      </c>
      <c r="C51" s="36"/>
      <c r="D51" s="36"/>
      <c r="E51" s="36"/>
      <c r="F51" s="36"/>
      <c r="G51" s="36"/>
      <c r="H51" s="36"/>
      <c r="I51" s="17">
        <v>-353</v>
      </c>
      <c r="J51" s="36"/>
      <c r="K51" s="36"/>
      <c r="L51" s="36"/>
      <c r="M51" s="36"/>
      <c r="N51" s="36"/>
      <c r="O51" s="36"/>
      <c r="P51" s="2"/>
      <c r="Q51" s="2"/>
      <c r="R51" s="2"/>
      <c r="S51" s="2"/>
      <c r="T51" s="2"/>
    </row>
    <row x14ac:dyDescent="0.25" r="52" customHeight="1" ht="17.25">
      <c r="A52" s="15">
        <v>44813</v>
      </c>
      <c r="B52" s="16" t="s">
        <v>3681</v>
      </c>
      <c r="C52" s="17">
        <v>113</v>
      </c>
      <c r="D52" s="17">
        <v>130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2"/>
      <c r="Q52" s="2"/>
      <c r="R52" s="2"/>
      <c r="S52" s="2"/>
      <c r="T52" s="2"/>
    </row>
    <row x14ac:dyDescent="0.25" r="53" customHeight="1" ht="17.25">
      <c r="A53" s="15">
        <v>44904</v>
      </c>
      <c r="B53" s="16" t="s">
        <v>3682</v>
      </c>
      <c r="C53" s="36"/>
      <c r="D53" s="17">
        <v>80</v>
      </c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2"/>
      <c r="Q53" s="2"/>
      <c r="R53" s="2"/>
      <c r="S53" s="2"/>
      <c r="T53" s="2"/>
    </row>
    <row x14ac:dyDescent="0.25" r="54" customHeight="1" ht="17.25">
      <c r="A54" s="15" t="s">
        <v>2120</v>
      </c>
      <c r="B54" s="16" t="s">
        <v>3683</v>
      </c>
      <c r="C54" s="36"/>
      <c r="D54" s="17">
        <v>54</v>
      </c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2"/>
      <c r="Q54" s="2"/>
      <c r="R54" s="2"/>
      <c r="S54" s="2"/>
      <c r="T54" s="2"/>
    </row>
    <row x14ac:dyDescent="0.25" r="55" customHeight="1" ht="17.25">
      <c r="A55" s="15" t="s">
        <v>2678</v>
      </c>
      <c r="B55" s="16" t="s">
        <v>3684</v>
      </c>
      <c r="C55" s="17">
        <v>300</v>
      </c>
      <c r="D55" s="36"/>
      <c r="E55" s="36"/>
      <c r="F55" s="17">
        <v>300</v>
      </c>
      <c r="G55" s="17">
        <v>350</v>
      </c>
      <c r="H55" s="36"/>
      <c r="I55" s="17">
        <v>72</v>
      </c>
      <c r="J55" s="36"/>
      <c r="K55" s="36"/>
      <c r="L55" s="36"/>
      <c r="M55" s="36"/>
      <c r="N55" s="36"/>
      <c r="O55" s="36"/>
      <c r="P55" s="2"/>
      <c r="Q55" s="2"/>
      <c r="R55" s="2"/>
      <c r="S55" s="2"/>
      <c r="T55" s="2"/>
    </row>
    <row x14ac:dyDescent="0.25" r="56" customHeight="1" ht="17.25">
      <c r="A56" s="15" t="s">
        <v>2679</v>
      </c>
      <c r="B56" s="16" t="s">
        <v>3685</v>
      </c>
      <c r="C56" s="17">
        <v>318</v>
      </c>
      <c r="D56" s="17">
        <v>210</v>
      </c>
      <c r="E56" s="36"/>
      <c r="F56" s="17">
        <v>401</v>
      </c>
      <c r="G56" s="17">
        <v>62</v>
      </c>
      <c r="H56" s="36"/>
      <c r="I56" s="36"/>
      <c r="J56" s="36"/>
      <c r="K56" s="36"/>
      <c r="L56" s="36"/>
      <c r="M56" s="36"/>
      <c r="N56" s="36"/>
      <c r="O56" s="36"/>
      <c r="P56" s="2"/>
      <c r="Q56" s="2"/>
      <c r="R56" s="2"/>
      <c r="S56" s="2"/>
      <c r="T56" s="2"/>
    </row>
    <row x14ac:dyDescent="0.25" r="57" customHeight="1" ht="17.25">
      <c r="A57" s="21" t="s">
        <v>1620</v>
      </c>
      <c r="B57" s="47"/>
      <c r="C57" s="23">
        <f>SUM(C46:C56)</f>
      </c>
      <c r="D57" s="23">
        <f>SUM(D46:D56)</f>
      </c>
      <c r="E57" s="23">
        <f>SUM(E46:E56)</f>
      </c>
      <c r="F57" s="23">
        <f>SUM(F46:F56)</f>
      </c>
      <c r="G57" s="23">
        <f>SUM(G46:G56)</f>
      </c>
      <c r="H57" s="23">
        <f>SUM(H46:H56)</f>
      </c>
      <c r="I57" s="23">
        <f>SUM(I46:I56)</f>
      </c>
      <c r="J57" s="23">
        <f>SUM(J46:J56)</f>
      </c>
      <c r="K57" s="23">
        <f>SUM(K46:K56)</f>
      </c>
      <c r="L57" s="23">
        <f>SUM(L46:L56)</f>
      </c>
      <c r="M57" s="112"/>
      <c r="N57" s="112"/>
      <c r="O57" s="23">
        <f>SUM(O46:O56)</f>
      </c>
      <c r="P57" s="182" t="s">
        <v>242</v>
      </c>
      <c r="Q57" s="2"/>
      <c r="R57" s="2"/>
      <c r="S57" s="2"/>
      <c r="T57" s="2"/>
    </row>
    <row x14ac:dyDescent="0.25" r="58" customHeight="1" ht="17.25">
      <c r="A58" s="15">
        <v>44691</v>
      </c>
      <c r="B58" s="16" t="s">
        <v>3686</v>
      </c>
      <c r="C58" s="17">
        <v>300</v>
      </c>
      <c r="D58" s="36"/>
      <c r="E58" s="36"/>
      <c r="F58" s="17">
        <v>300</v>
      </c>
      <c r="G58" s="17">
        <v>100</v>
      </c>
      <c r="H58" s="36"/>
      <c r="I58" s="36"/>
      <c r="J58" s="36"/>
      <c r="K58" s="36"/>
      <c r="L58" s="36"/>
      <c r="M58" s="17">
        <v>200</v>
      </c>
      <c r="N58" s="36"/>
      <c r="O58" s="36"/>
      <c r="P58" s="2"/>
      <c r="Q58" s="2"/>
      <c r="R58" s="2"/>
      <c r="S58" s="2"/>
      <c r="T58" s="2"/>
    </row>
    <row x14ac:dyDescent="0.25" r="59" customHeight="1" ht="17.25">
      <c r="A59" s="15">
        <v>44875</v>
      </c>
      <c r="B59" s="16" t="s">
        <v>3687</v>
      </c>
      <c r="C59" s="36"/>
      <c r="D59" s="17">
        <v>400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2"/>
      <c r="Q59" s="2"/>
      <c r="R59" s="2"/>
      <c r="S59" s="2"/>
      <c r="T59" s="2"/>
    </row>
    <row x14ac:dyDescent="0.25" r="60" customHeight="1" ht="17.25">
      <c r="A60" s="15">
        <v>44875</v>
      </c>
      <c r="B60" s="16" t="s">
        <v>3688</v>
      </c>
      <c r="C60" s="36"/>
      <c r="D60" s="17">
        <v>32</v>
      </c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2"/>
      <c r="Q60" s="2"/>
      <c r="R60" s="2"/>
      <c r="S60" s="2"/>
      <c r="T60" s="2"/>
    </row>
    <row x14ac:dyDescent="0.25" r="61" customHeight="1" ht="17.25">
      <c r="A61" s="15" t="s">
        <v>2685</v>
      </c>
      <c r="B61" s="16" t="s">
        <v>3689</v>
      </c>
      <c r="C61" s="36"/>
      <c r="D61" s="17">
        <v>12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2"/>
      <c r="Q61" s="2"/>
      <c r="R61" s="2"/>
      <c r="S61" s="2"/>
      <c r="T61" s="2"/>
    </row>
    <row x14ac:dyDescent="0.25" r="62" customHeight="1" ht="17.25">
      <c r="A62" s="15" t="s">
        <v>3513</v>
      </c>
      <c r="B62" s="16" t="s">
        <v>3690</v>
      </c>
      <c r="C62" s="17">
        <v>110</v>
      </c>
      <c r="D62" s="17">
        <v>40</v>
      </c>
      <c r="E62" s="36"/>
      <c r="F62" s="17">
        <v>200</v>
      </c>
      <c r="G62" s="17">
        <v>110</v>
      </c>
      <c r="H62" s="36"/>
      <c r="I62" s="36"/>
      <c r="J62" s="36"/>
      <c r="K62" s="36"/>
      <c r="L62" s="36"/>
      <c r="M62" s="36"/>
      <c r="N62" s="36"/>
      <c r="O62" s="36"/>
      <c r="P62" s="2"/>
      <c r="Q62" s="2"/>
      <c r="R62" s="2"/>
      <c r="S62" s="2"/>
      <c r="T62" s="2"/>
    </row>
    <row x14ac:dyDescent="0.25" r="63" customHeight="1" ht="17.25">
      <c r="A63" s="15" t="s">
        <v>3691</v>
      </c>
      <c r="B63" s="16" t="s">
        <v>3692</v>
      </c>
      <c r="C63" s="17">
        <v>100</v>
      </c>
      <c r="D63" s="17">
        <v>40</v>
      </c>
      <c r="E63" s="36"/>
      <c r="F63" s="17">
        <v>300</v>
      </c>
      <c r="G63" s="17">
        <v>84</v>
      </c>
      <c r="H63" s="36"/>
      <c r="I63" s="36"/>
      <c r="J63" s="36"/>
      <c r="K63" s="36"/>
      <c r="L63" s="36"/>
      <c r="M63" s="36"/>
      <c r="N63" s="36"/>
      <c r="O63" s="36"/>
      <c r="P63" s="2"/>
      <c r="Q63" s="2"/>
      <c r="R63" s="2"/>
      <c r="S63" s="2"/>
      <c r="T63" s="2"/>
    </row>
    <row x14ac:dyDescent="0.25" r="64" customHeight="1" ht="17.25">
      <c r="A64" s="15" t="s">
        <v>2109</v>
      </c>
      <c r="B64" s="16" t="s">
        <v>3693</v>
      </c>
      <c r="C64" s="17">
        <v>100</v>
      </c>
      <c r="D64" s="17">
        <v>40</v>
      </c>
      <c r="E64" s="36"/>
      <c r="F64" s="17">
        <v>200</v>
      </c>
      <c r="G64" s="17">
        <v>84</v>
      </c>
      <c r="H64" s="36"/>
      <c r="I64" s="36"/>
      <c r="J64" s="36"/>
      <c r="K64" s="36"/>
      <c r="L64" s="36"/>
      <c r="M64" s="36"/>
      <c r="N64" s="36"/>
      <c r="O64" s="36"/>
      <c r="P64" s="2"/>
      <c r="Q64" s="2"/>
      <c r="R64" s="2"/>
      <c r="S64" s="2"/>
      <c r="T64" s="2"/>
    </row>
    <row x14ac:dyDescent="0.25" r="65" customHeight="1" ht="17.25">
      <c r="A65" s="15" t="s">
        <v>3694</v>
      </c>
      <c r="B65" s="118" t="s">
        <v>3695</v>
      </c>
      <c r="C65" s="17">
        <v>100</v>
      </c>
      <c r="D65" s="36"/>
      <c r="E65" s="36"/>
      <c r="F65" s="17">
        <v>200</v>
      </c>
      <c r="G65" s="17">
        <v>100</v>
      </c>
      <c r="H65" s="36"/>
      <c r="I65" s="36"/>
      <c r="J65" s="36"/>
      <c r="K65" s="36"/>
      <c r="L65" s="36"/>
      <c r="M65" s="36"/>
      <c r="N65" s="36"/>
      <c r="O65" s="36"/>
      <c r="P65" s="2"/>
      <c r="Q65" s="2"/>
      <c r="R65" s="2"/>
      <c r="S65" s="2"/>
      <c r="T65" s="2"/>
    </row>
    <row x14ac:dyDescent="0.25" r="66" customHeight="1" ht="17.25">
      <c r="A66" s="15" t="s">
        <v>1879</v>
      </c>
      <c r="B66" s="16" t="s">
        <v>3696</v>
      </c>
      <c r="C66" s="17">
        <v>360</v>
      </c>
      <c r="D66" s="17">
        <v>59</v>
      </c>
      <c r="E66" s="36"/>
      <c r="F66" s="17">
        <v>500</v>
      </c>
      <c r="G66" s="17">
        <v>50</v>
      </c>
      <c r="H66" s="36"/>
      <c r="I66" s="36"/>
      <c r="J66" s="36"/>
      <c r="K66" s="36"/>
      <c r="L66" s="36"/>
      <c r="M66" s="17">
        <v>400</v>
      </c>
      <c r="N66" s="36"/>
      <c r="O66" s="36"/>
      <c r="P66" s="2"/>
      <c r="Q66" s="2"/>
      <c r="R66" s="2"/>
      <c r="S66" s="2"/>
      <c r="T66" s="2"/>
    </row>
    <row x14ac:dyDescent="0.25" r="67" customHeight="1" ht="17.25">
      <c r="A67" s="15" t="s">
        <v>3697</v>
      </c>
      <c r="B67" s="16" t="s">
        <v>3698</v>
      </c>
      <c r="C67" s="17">
        <v>140</v>
      </c>
      <c r="D67" s="36"/>
      <c r="E67" s="36"/>
      <c r="F67" s="36"/>
      <c r="G67" s="17">
        <v>50</v>
      </c>
      <c r="H67" s="36"/>
      <c r="I67" s="36"/>
      <c r="J67" s="36"/>
      <c r="K67" s="36"/>
      <c r="L67" s="36"/>
      <c r="M67" s="36"/>
      <c r="N67" s="36"/>
      <c r="O67" s="36"/>
      <c r="P67" s="2"/>
      <c r="Q67" s="2"/>
      <c r="R67" s="2"/>
      <c r="S67" s="2"/>
      <c r="T67" s="2"/>
    </row>
    <row x14ac:dyDescent="0.25" r="68" customHeight="1" ht="17.25">
      <c r="A68" s="15" t="s">
        <v>3255</v>
      </c>
      <c r="B68" s="16" t="s">
        <v>3699</v>
      </c>
      <c r="C68" s="17">
        <v>100</v>
      </c>
      <c r="D68" s="17">
        <v>150</v>
      </c>
      <c r="E68" s="36"/>
      <c r="F68" s="17">
        <v>200</v>
      </c>
      <c r="G68" s="17">
        <v>100</v>
      </c>
      <c r="H68" s="36"/>
      <c r="I68" s="36"/>
      <c r="J68" s="36"/>
      <c r="K68" s="36"/>
      <c r="L68" s="36"/>
      <c r="M68" s="36"/>
      <c r="N68" s="36"/>
      <c r="O68" s="36"/>
      <c r="P68" s="2"/>
      <c r="Q68" s="2"/>
      <c r="R68" s="2"/>
      <c r="S68" s="2"/>
      <c r="T68" s="2"/>
    </row>
    <row x14ac:dyDescent="0.25" r="69" customHeight="1" ht="17.25">
      <c r="A69" s="21" t="s">
        <v>1622</v>
      </c>
      <c r="B69" s="47"/>
      <c r="C69" s="23">
        <f>SUM(C57:C68)</f>
      </c>
      <c r="D69" s="23">
        <f>SUM(D57:D68)</f>
      </c>
      <c r="E69" s="23">
        <f>SUM(E57:E68)</f>
      </c>
      <c r="F69" s="23">
        <f>SUM(F57:F68)</f>
      </c>
      <c r="G69" s="23">
        <f>SUM(G57:G68)</f>
      </c>
      <c r="H69" s="23">
        <f>SUM(H57:H68)</f>
      </c>
      <c r="I69" s="23">
        <f>SUM(I57:I68)</f>
      </c>
      <c r="J69" s="23">
        <f>SUM(J57:J68)</f>
      </c>
      <c r="K69" s="23">
        <f>SUM(K57:K68)</f>
      </c>
      <c r="L69" s="23">
        <f>SUM(L57:L68)</f>
      </c>
      <c r="M69" s="23">
        <f>SUM(M57:M68)</f>
      </c>
      <c r="N69" s="112"/>
      <c r="O69" s="23">
        <f>SUM(O58:O68)</f>
      </c>
      <c r="P69" s="182" t="s">
        <v>242</v>
      </c>
      <c r="Q69" s="2"/>
      <c r="R69" s="2"/>
      <c r="S69" s="2"/>
      <c r="T69" s="2"/>
    </row>
    <row x14ac:dyDescent="0.25" r="70" customHeight="1" ht="17.25">
      <c r="A70" s="15">
        <v>44631</v>
      </c>
      <c r="B70" s="16" t="s">
        <v>3700</v>
      </c>
      <c r="C70" s="17">
        <v>100</v>
      </c>
      <c r="D70" s="17">
        <v>40</v>
      </c>
      <c r="E70" s="36"/>
      <c r="F70" s="36"/>
      <c r="G70" s="17">
        <v>85</v>
      </c>
      <c r="H70" s="36"/>
      <c r="I70" s="36"/>
      <c r="J70" s="36"/>
      <c r="K70" s="36"/>
      <c r="L70" s="36"/>
      <c r="M70" s="36"/>
      <c r="N70" s="36"/>
      <c r="O70" s="36"/>
      <c r="P70" s="2"/>
      <c r="Q70" s="2"/>
      <c r="R70" s="2"/>
      <c r="S70" s="2"/>
      <c r="T70" s="2"/>
    </row>
    <row x14ac:dyDescent="0.25" r="71" customHeight="1" ht="17.25">
      <c r="A71" s="15">
        <v>44631</v>
      </c>
      <c r="B71" s="16" t="s">
        <v>3701</v>
      </c>
      <c r="C71" s="17">
        <v>80</v>
      </c>
      <c r="D71" s="17">
        <v>35</v>
      </c>
      <c r="E71" s="36"/>
      <c r="F71" s="36"/>
      <c r="G71" s="17">
        <v>85</v>
      </c>
      <c r="H71" s="36"/>
      <c r="I71" s="36"/>
      <c r="J71" s="36"/>
      <c r="K71" s="36"/>
      <c r="L71" s="36"/>
      <c r="M71" s="36"/>
      <c r="N71" s="36"/>
      <c r="O71" s="36"/>
      <c r="P71" s="2"/>
      <c r="Q71" s="2"/>
      <c r="R71" s="2"/>
      <c r="S71" s="2"/>
      <c r="T71" s="2"/>
    </row>
    <row x14ac:dyDescent="0.25" r="72" customHeight="1" ht="17.25">
      <c r="A72" s="15" t="s">
        <v>3099</v>
      </c>
      <c r="B72" s="16" t="s">
        <v>14</v>
      </c>
      <c r="C72" s="17">
        <v>-100</v>
      </c>
      <c r="D72" s="17">
        <v>-30</v>
      </c>
      <c r="E72" s="36"/>
      <c r="F72" s="36"/>
      <c r="G72" s="17">
        <v>-84</v>
      </c>
      <c r="H72" s="36"/>
      <c r="I72" s="36"/>
      <c r="J72" s="36"/>
      <c r="K72" s="36"/>
      <c r="L72" s="36"/>
      <c r="M72" s="36"/>
      <c r="N72" s="36"/>
      <c r="O72" s="36"/>
      <c r="P72" s="2"/>
      <c r="Q72" s="2"/>
      <c r="R72" s="2"/>
      <c r="S72" s="2"/>
      <c r="T72" s="2"/>
    </row>
    <row x14ac:dyDescent="0.25" r="73" customHeight="1" ht="17.25">
      <c r="A73" s="21" t="s">
        <v>1623</v>
      </c>
      <c r="B73" s="47"/>
      <c r="C73" s="23">
        <f>SUM(C69:C72)</f>
      </c>
      <c r="D73" s="23">
        <f>SUM(D69:D72)</f>
      </c>
      <c r="E73" s="23">
        <f>SUM(E69:E72)</f>
      </c>
      <c r="F73" s="23">
        <f>SUM(F69:F72)</f>
      </c>
      <c r="G73" s="23">
        <f>SUM(G69:G72)</f>
      </c>
      <c r="H73" s="23">
        <f>SUM(H69:H72)</f>
      </c>
      <c r="I73" s="23">
        <f>SUM(I69:I72)</f>
      </c>
      <c r="J73" s="23">
        <f>SUM(J69:J72)</f>
      </c>
      <c r="K73" s="23">
        <f>SUM(K69:K72)</f>
      </c>
      <c r="L73" s="23">
        <f>SUM(L69:L72)</f>
      </c>
      <c r="M73" s="23">
        <f>SUM(M69:M72)</f>
      </c>
      <c r="N73" s="112"/>
      <c r="O73" s="23">
        <f>SUM(O69:O72)</f>
      </c>
      <c r="P73" s="182" t="s">
        <v>242</v>
      </c>
      <c r="Q73" s="2"/>
      <c r="R73" s="2"/>
      <c r="S73" s="2"/>
      <c r="T73" s="2"/>
    </row>
    <row x14ac:dyDescent="0.25" r="74" customHeight="1" ht="17.25">
      <c r="A74" s="15">
        <v>44693</v>
      </c>
      <c r="B74" s="16" t="s">
        <v>14</v>
      </c>
      <c r="C74" s="17">
        <v>-100</v>
      </c>
      <c r="D74" s="17">
        <v>-35</v>
      </c>
      <c r="E74" s="36"/>
      <c r="F74" s="17">
        <v>-300</v>
      </c>
      <c r="G74" s="17">
        <v>-85</v>
      </c>
      <c r="H74" s="36"/>
      <c r="I74" s="36"/>
      <c r="J74" s="36"/>
      <c r="K74" s="36"/>
      <c r="L74" s="36"/>
      <c r="M74" s="36"/>
      <c r="N74" s="36"/>
      <c r="O74" s="36"/>
      <c r="P74" s="2"/>
      <c r="Q74" s="2"/>
      <c r="R74" s="2"/>
      <c r="S74" s="2"/>
      <c r="T74" s="2"/>
    </row>
    <row x14ac:dyDescent="0.25" r="75" customHeight="1" ht="17.25">
      <c r="A75" s="15">
        <v>44724</v>
      </c>
      <c r="B75" s="16" t="s">
        <v>14</v>
      </c>
      <c r="C75" s="17">
        <v>-100</v>
      </c>
      <c r="D75" s="17">
        <v>-40</v>
      </c>
      <c r="E75" s="36"/>
      <c r="F75" s="36"/>
      <c r="G75" s="17">
        <v>-85</v>
      </c>
      <c r="H75" s="36"/>
      <c r="I75" s="36"/>
      <c r="J75" s="36"/>
      <c r="K75" s="36"/>
      <c r="L75" s="36"/>
      <c r="M75" s="36"/>
      <c r="N75" s="36"/>
      <c r="O75" s="36"/>
      <c r="P75" s="2"/>
      <c r="Q75" s="2"/>
      <c r="R75" s="2"/>
      <c r="S75" s="2"/>
      <c r="T75" s="2"/>
    </row>
    <row x14ac:dyDescent="0.25" r="76" customHeight="1" ht="17.25">
      <c r="A76" s="15">
        <v>44724</v>
      </c>
      <c r="B76" s="16" t="s">
        <v>14</v>
      </c>
      <c r="C76" s="17">
        <v>-100</v>
      </c>
      <c r="D76" s="17">
        <v>-35</v>
      </c>
      <c r="E76" s="36"/>
      <c r="F76" s="17">
        <v>-50</v>
      </c>
      <c r="G76" s="17">
        <v>-85</v>
      </c>
      <c r="H76" s="36"/>
      <c r="I76" s="36"/>
      <c r="J76" s="36"/>
      <c r="K76" s="36"/>
      <c r="L76" s="36"/>
      <c r="M76" s="36"/>
      <c r="N76" s="36"/>
      <c r="O76" s="36"/>
      <c r="P76" s="2"/>
      <c r="Q76" s="2"/>
      <c r="R76" s="2"/>
      <c r="S76" s="2"/>
      <c r="T76" s="2"/>
    </row>
    <row x14ac:dyDescent="0.25" r="77" customHeight="1" ht="17.25">
      <c r="A77" s="15">
        <v>44754</v>
      </c>
      <c r="B77" s="16" t="s">
        <v>14</v>
      </c>
      <c r="C77" s="17">
        <v>-80</v>
      </c>
      <c r="D77" s="17">
        <v>-35</v>
      </c>
      <c r="E77" s="36"/>
      <c r="F77" s="17">
        <v>-6</v>
      </c>
      <c r="G77" s="17">
        <v>-66</v>
      </c>
      <c r="H77" s="36"/>
      <c r="I77" s="36"/>
      <c r="J77" s="36"/>
      <c r="K77" s="36"/>
      <c r="L77" s="17">
        <v>-145</v>
      </c>
      <c r="M77" s="36"/>
      <c r="N77" s="36"/>
      <c r="O77" s="36"/>
      <c r="P77" s="2"/>
      <c r="Q77" s="2"/>
      <c r="R77" s="2"/>
      <c r="S77" s="2"/>
      <c r="T77" s="2"/>
    </row>
    <row x14ac:dyDescent="0.25" r="78" customHeight="1" ht="17.25">
      <c r="A78" s="15">
        <v>44846</v>
      </c>
      <c r="B78" s="16" t="s">
        <v>14</v>
      </c>
      <c r="C78" s="17">
        <v>-100</v>
      </c>
      <c r="D78" s="17">
        <v>-59</v>
      </c>
      <c r="E78" s="36"/>
      <c r="F78" s="17">
        <v>-307</v>
      </c>
      <c r="G78" s="17">
        <v>-128</v>
      </c>
      <c r="H78" s="36"/>
      <c r="I78" s="36"/>
      <c r="J78" s="36"/>
      <c r="K78" s="36"/>
      <c r="L78" s="36"/>
      <c r="M78" s="36"/>
      <c r="N78" s="36"/>
      <c r="O78" s="36"/>
      <c r="P78" s="2"/>
      <c r="Q78" s="2"/>
      <c r="R78" s="2"/>
      <c r="S78" s="2"/>
      <c r="T78" s="2"/>
    </row>
    <row x14ac:dyDescent="0.25" r="79" customHeight="1" ht="17.25">
      <c r="A79" s="15">
        <v>44907</v>
      </c>
      <c r="B79" s="16" t="s">
        <v>14</v>
      </c>
      <c r="C79" s="17">
        <v>-170</v>
      </c>
      <c r="D79" s="36"/>
      <c r="E79" s="36"/>
      <c r="F79" s="36"/>
      <c r="G79" s="17">
        <v>-136</v>
      </c>
      <c r="H79" s="36"/>
      <c r="I79" s="36"/>
      <c r="J79" s="36"/>
      <c r="K79" s="36"/>
      <c r="L79" s="36"/>
      <c r="M79" s="36"/>
      <c r="N79" s="36"/>
      <c r="O79" s="36"/>
      <c r="P79" s="2"/>
      <c r="Q79" s="2"/>
      <c r="R79" s="2"/>
      <c r="S79" s="2"/>
      <c r="T79" s="2"/>
    </row>
    <row x14ac:dyDescent="0.25" r="80" customHeight="1" ht="17.25">
      <c r="A80" s="15" t="s">
        <v>3110</v>
      </c>
      <c r="B80" s="16" t="s">
        <v>14</v>
      </c>
      <c r="C80" s="36"/>
      <c r="D80" s="17">
        <v>-65</v>
      </c>
      <c r="E80" s="36"/>
      <c r="F80" s="36"/>
      <c r="G80" s="36"/>
      <c r="H80" s="36"/>
      <c r="I80" s="36"/>
      <c r="J80" s="17">
        <v>-20</v>
      </c>
      <c r="K80" s="36"/>
      <c r="L80" s="36"/>
      <c r="M80" s="36"/>
      <c r="N80" s="36"/>
      <c r="O80" s="36"/>
      <c r="P80" s="2"/>
      <c r="Q80" s="2"/>
      <c r="R80" s="2"/>
      <c r="S80" s="2"/>
      <c r="T80" s="2"/>
    </row>
    <row x14ac:dyDescent="0.25" r="81" customHeight="1" ht="17.25">
      <c r="A81" s="15" t="s">
        <v>3117</v>
      </c>
      <c r="B81" s="16" t="s">
        <v>14</v>
      </c>
      <c r="C81" s="36"/>
      <c r="D81" s="17">
        <v>-109</v>
      </c>
      <c r="E81" s="36"/>
      <c r="F81" s="17">
        <v>-420</v>
      </c>
      <c r="G81" s="36"/>
      <c r="H81" s="36"/>
      <c r="I81" s="17">
        <v>-29</v>
      </c>
      <c r="J81" s="36"/>
      <c r="K81" s="36"/>
      <c r="L81" s="17">
        <v>-108</v>
      </c>
      <c r="M81" s="36"/>
      <c r="N81" s="36"/>
      <c r="O81" s="36"/>
      <c r="P81" s="2"/>
      <c r="Q81" s="2"/>
      <c r="R81" s="2"/>
      <c r="S81" s="2"/>
      <c r="T81" s="2"/>
    </row>
    <row x14ac:dyDescent="0.25" r="82" customHeight="1" ht="17.25">
      <c r="A82" s="15" t="s">
        <v>2115</v>
      </c>
      <c r="B82" s="16" t="s">
        <v>14</v>
      </c>
      <c r="C82" s="17">
        <v>-65</v>
      </c>
      <c r="D82" s="17">
        <v>-26</v>
      </c>
      <c r="E82" s="17">
        <v>-18</v>
      </c>
      <c r="F82" s="17">
        <v>-32</v>
      </c>
      <c r="G82" s="17">
        <v>-84</v>
      </c>
      <c r="H82" s="36"/>
      <c r="I82" s="17">
        <v>-16</v>
      </c>
      <c r="J82" s="36"/>
      <c r="K82" s="36"/>
      <c r="L82" s="36"/>
      <c r="M82" s="36"/>
      <c r="N82" s="36"/>
      <c r="O82" s="36"/>
      <c r="P82" s="2"/>
      <c r="Q82" s="2"/>
      <c r="R82" s="2"/>
      <c r="S82" s="2"/>
      <c r="T82" s="2"/>
    </row>
    <row x14ac:dyDescent="0.25" r="83" customHeight="1" ht="17.25">
      <c r="A83" s="15" t="s">
        <v>2646</v>
      </c>
      <c r="B83" s="16" t="s">
        <v>14</v>
      </c>
      <c r="C83" s="17">
        <v>-78</v>
      </c>
      <c r="D83" s="17">
        <v>-64</v>
      </c>
      <c r="E83" s="17">
        <v>-9</v>
      </c>
      <c r="F83" s="36"/>
      <c r="G83" s="36"/>
      <c r="H83" s="36"/>
      <c r="I83" s="36"/>
      <c r="J83" s="36"/>
      <c r="K83" s="17">
        <v>-10</v>
      </c>
      <c r="L83" s="36"/>
      <c r="M83" s="17">
        <v>-75</v>
      </c>
      <c r="N83" s="36"/>
      <c r="O83" s="36"/>
      <c r="P83" s="2"/>
      <c r="Q83" s="2"/>
      <c r="R83" s="2"/>
      <c r="S83" s="2"/>
      <c r="T83" s="2"/>
    </row>
    <row x14ac:dyDescent="0.25" r="84" customHeight="1" ht="17.25">
      <c r="A84" s="15" t="s">
        <v>2646</v>
      </c>
      <c r="B84" s="16" t="s">
        <v>14</v>
      </c>
      <c r="C84" s="17">
        <v>-60</v>
      </c>
      <c r="D84" s="36"/>
      <c r="E84" s="36"/>
      <c r="F84" s="17">
        <v>-120</v>
      </c>
      <c r="G84" s="17">
        <v>-76</v>
      </c>
      <c r="H84" s="36"/>
      <c r="I84" s="36"/>
      <c r="J84" s="36"/>
      <c r="K84" s="36"/>
      <c r="L84" s="17">
        <v>-15</v>
      </c>
      <c r="M84" s="36"/>
      <c r="N84" s="36"/>
      <c r="O84" s="36"/>
      <c r="P84" s="2"/>
      <c r="Q84" s="2"/>
      <c r="R84" s="2"/>
      <c r="S84" s="2"/>
      <c r="T84" s="2"/>
    </row>
    <row x14ac:dyDescent="0.25" r="85" customHeight="1" ht="17.25">
      <c r="A85" s="15" t="s">
        <v>3123</v>
      </c>
      <c r="B85" s="16" t="s">
        <v>14</v>
      </c>
      <c r="C85" s="17">
        <v>-360</v>
      </c>
      <c r="D85" s="17">
        <v>-135</v>
      </c>
      <c r="E85" s="36"/>
      <c r="F85" s="17">
        <v>-170</v>
      </c>
      <c r="G85" s="17">
        <v>-190</v>
      </c>
      <c r="H85" s="36"/>
      <c r="I85" s="36"/>
      <c r="J85" s="36"/>
      <c r="K85" s="36"/>
      <c r="L85" s="36"/>
      <c r="M85" s="36"/>
      <c r="N85" s="36"/>
      <c r="O85" s="36"/>
      <c r="P85" s="2"/>
      <c r="Q85" s="2"/>
      <c r="R85" s="2"/>
      <c r="S85" s="2"/>
      <c r="T85" s="2"/>
    </row>
    <row x14ac:dyDescent="0.25" r="86" customHeight="1" ht="17.25">
      <c r="A86" s="15" t="s">
        <v>2650</v>
      </c>
      <c r="B86" s="16" t="s">
        <v>14</v>
      </c>
      <c r="C86" s="17">
        <v>-129</v>
      </c>
      <c r="D86" s="17">
        <v>-68</v>
      </c>
      <c r="E86" s="36"/>
      <c r="F86" s="17">
        <v>-122</v>
      </c>
      <c r="G86" s="17">
        <v>-55</v>
      </c>
      <c r="H86" s="36"/>
      <c r="I86" s="17">
        <v>-20</v>
      </c>
      <c r="J86" s="36"/>
      <c r="K86" s="36"/>
      <c r="L86" s="36"/>
      <c r="M86" s="36"/>
      <c r="N86" s="36"/>
      <c r="O86" s="36"/>
      <c r="P86" s="2"/>
      <c r="Q86" s="2"/>
      <c r="R86" s="2"/>
      <c r="S86" s="2"/>
      <c r="T86" s="2"/>
    </row>
    <row x14ac:dyDescent="0.25" r="87" customHeight="1" ht="17.25">
      <c r="A87" s="21" t="s">
        <v>2698</v>
      </c>
      <c r="B87" s="47"/>
      <c r="C87" s="23">
        <f>SUM(C73:C86)</f>
      </c>
      <c r="D87" s="23">
        <f>SUM(D73:D86)</f>
      </c>
      <c r="E87" s="23">
        <f>SUM(E73:E86)</f>
      </c>
      <c r="F87" s="23">
        <f>SUM(F73:F86)</f>
      </c>
      <c r="G87" s="23">
        <f>SUM(G73:G86)</f>
      </c>
      <c r="H87" s="23">
        <f>SUM(H73:H86)</f>
      </c>
      <c r="I87" s="23">
        <f>SUM(I73:I86)</f>
      </c>
      <c r="J87" s="23">
        <f>SUM(J73:J86)</f>
      </c>
      <c r="K87" s="23">
        <f>SUM(K73:K86)</f>
      </c>
      <c r="L87" s="23">
        <f>SUM(L73:L86)</f>
      </c>
      <c r="M87" s="23">
        <f>SUM(M73:M86)</f>
      </c>
      <c r="N87" s="112"/>
      <c r="O87" s="23">
        <f>SUM(O73:O86)</f>
      </c>
      <c r="P87" s="182" t="s">
        <v>242</v>
      </c>
      <c r="Q87" s="2"/>
      <c r="R87" s="2"/>
      <c r="S87" s="2"/>
      <c r="T87" s="2"/>
    </row>
    <row x14ac:dyDescent="0.25" r="88" customHeight="1" ht="17.25">
      <c r="A88" s="15">
        <v>44958</v>
      </c>
      <c r="B88" s="16" t="s">
        <v>14</v>
      </c>
      <c r="C88" s="17">
        <v>-41</v>
      </c>
      <c r="D88" s="17">
        <v>-29</v>
      </c>
      <c r="E88" s="36"/>
      <c r="F88" s="17">
        <v>-75</v>
      </c>
      <c r="G88" s="17">
        <v>-83</v>
      </c>
      <c r="H88" s="36"/>
      <c r="I88" s="17">
        <v>-54</v>
      </c>
      <c r="J88" s="36"/>
      <c r="K88" s="36"/>
      <c r="L88" s="17">
        <v>-8</v>
      </c>
      <c r="M88" s="17">
        <v>-200</v>
      </c>
      <c r="N88" s="36"/>
      <c r="O88" s="36"/>
      <c r="P88" s="2"/>
      <c r="Q88" s="2"/>
      <c r="R88" s="2"/>
      <c r="S88" s="2"/>
      <c r="T88" s="2"/>
    </row>
    <row x14ac:dyDescent="0.25" r="89" customHeight="1" ht="17.25">
      <c r="A89" s="15">
        <v>45017</v>
      </c>
      <c r="B89" s="16" t="s">
        <v>14</v>
      </c>
      <c r="C89" s="17">
        <v>-30</v>
      </c>
      <c r="D89" s="17">
        <v>-113</v>
      </c>
      <c r="E89" s="17">
        <v>-4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2"/>
      <c r="Q89" s="2"/>
      <c r="R89" s="2"/>
      <c r="S89" s="2"/>
      <c r="T89" s="2"/>
    </row>
    <row x14ac:dyDescent="0.25" r="90" customHeight="1" ht="17.25">
      <c r="A90" s="15">
        <v>45047</v>
      </c>
      <c r="B90" s="16" t="s">
        <v>14</v>
      </c>
      <c r="C90" s="36"/>
      <c r="D90" s="17">
        <v>-60</v>
      </c>
      <c r="E90" s="36"/>
      <c r="F90" s="36"/>
      <c r="G90" s="17">
        <v>-83</v>
      </c>
      <c r="H90" s="36"/>
      <c r="I90" s="36"/>
      <c r="J90" s="36"/>
      <c r="K90" s="36"/>
      <c r="L90" s="36"/>
      <c r="M90" s="36"/>
      <c r="N90" s="36"/>
      <c r="O90" s="36"/>
      <c r="P90" s="2"/>
      <c r="Q90" s="2"/>
      <c r="R90" s="2"/>
      <c r="S90" s="2"/>
      <c r="T90" s="2"/>
    </row>
    <row x14ac:dyDescent="0.25" r="91" customHeight="1" ht="17.25">
      <c r="A91" s="15">
        <v>45078</v>
      </c>
      <c r="B91" s="16" t="s">
        <v>14</v>
      </c>
      <c r="C91" s="17">
        <v>-130</v>
      </c>
      <c r="D91" s="36"/>
      <c r="E91" s="36"/>
      <c r="F91" s="17">
        <v>-300</v>
      </c>
      <c r="G91" s="17">
        <v>-66</v>
      </c>
      <c r="H91" s="36"/>
      <c r="I91" s="17">
        <v>-50</v>
      </c>
      <c r="J91" s="36"/>
      <c r="K91" s="36"/>
      <c r="L91" s="36"/>
      <c r="M91" s="36"/>
      <c r="N91" s="36"/>
      <c r="O91" s="36"/>
      <c r="P91" s="2"/>
      <c r="Q91" s="2"/>
      <c r="R91" s="2"/>
      <c r="S91" s="2"/>
      <c r="T91" s="2"/>
    </row>
    <row x14ac:dyDescent="0.25" r="92" customHeight="1" ht="17.25">
      <c r="A92" s="15">
        <v>45078</v>
      </c>
      <c r="B92" s="34" t="s">
        <v>2153</v>
      </c>
      <c r="C92" s="17">
        <v>-90</v>
      </c>
      <c r="D92" s="17">
        <v>-36</v>
      </c>
      <c r="E92" s="36"/>
      <c r="F92" s="17">
        <v>-90</v>
      </c>
      <c r="G92" s="17">
        <v>-90</v>
      </c>
      <c r="H92" s="36"/>
      <c r="I92" s="36"/>
      <c r="J92" s="36"/>
      <c r="K92" s="36"/>
      <c r="L92" s="36"/>
      <c r="M92" s="36"/>
      <c r="N92" s="36"/>
      <c r="O92" s="36"/>
      <c r="P92" s="2"/>
      <c r="Q92" s="2"/>
      <c r="R92" s="2"/>
      <c r="S92" s="2"/>
      <c r="T92" s="2"/>
    </row>
    <row x14ac:dyDescent="0.25" r="93" customHeight="1" ht="17.25">
      <c r="A93" s="15">
        <v>45108</v>
      </c>
      <c r="B93" s="34" t="s">
        <v>14</v>
      </c>
      <c r="C93" s="36"/>
      <c r="D93" s="17">
        <v>-120</v>
      </c>
      <c r="E93" s="36"/>
      <c r="F93" s="17">
        <v>-40</v>
      </c>
      <c r="G93" s="17">
        <v>-272</v>
      </c>
      <c r="H93" s="36"/>
      <c r="I93" s="36"/>
      <c r="J93" s="36"/>
      <c r="K93" s="36"/>
      <c r="L93" s="36"/>
      <c r="M93" s="36"/>
      <c r="N93" s="36"/>
      <c r="O93" s="36"/>
      <c r="P93" s="2"/>
      <c r="Q93" s="2"/>
      <c r="R93" s="2"/>
      <c r="S93" s="2"/>
      <c r="T93" s="2"/>
    </row>
    <row x14ac:dyDescent="0.25" r="94" customHeight="1" ht="17.25">
      <c r="A94" s="15">
        <v>45170</v>
      </c>
      <c r="B94" s="16" t="s">
        <v>14</v>
      </c>
      <c r="C94" s="17">
        <v>-150</v>
      </c>
      <c r="D94" s="17">
        <v>-60</v>
      </c>
      <c r="E94" s="17">
        <v>-20</v>
      </c>
      <c r="F94" s="36"/>
      <c r="G94" s="17">
        <v>-40</v>
      </c>
      <c r="H94" s="36"/>
      <c r="I94" s="36"/>
      <c r="J94" s="36"/>
      <c r="K94" s="36"/>
      <c r="L94" s="36"/>
      <c r="M94" s="36"/>
      <c r="N94" s="36"/>
      <c r="O94" s="36"/>
      <c r="P94" s="2"/>
      <c r="Q94" s="2"/>
      <c r="R94" s="2"/>
      <c r="S94" s="2"/>
      <c r="T94" s="2"/>
    </row>
    <row x14ac:dyDescent="0.25" r="95" customHeight="1" ht="17.25">
      <c r="A95" s="15">
        <v>45200</v>
      </c>
      <c r="B95" s="118" t="s">
        <v>14</v>
      </c>
      <c r="C95" s="17">
        <v>-460</v>
      </c>
      <c r="D95" s="17">
        <v>-147</v>
      </c>
      <c r="E95" s="36"/>
      <c r="F95" s="17">
        <v>-206</v>
      </c>
      <c r="G95" s="17">
        <v>-210</v>
      </c>
      <c r="H95" s="36"/>
      <c r="I95" s="17">
        <v>-99</v>
      </c>
      <c r="J95" s="36"/>
      <c r="K95" s="36"/>
      <c r="L95" s="17">
        <v>-1</v>
      </c>
      <c r="M95" s="36"/>
      <c r="N95" s="36"/>
      <c r="O95" s="36"/>
      <c r="P95" s="2"/>
      <c r="Q95" s="2"/>
      <c r="R95" s="2"/>
      <c r="S95" s="2"/>
      <c r="T95" s="2"/>
    </row>
    <row x14ac:dyDescent="0.25" r="96" customHeight="1" ht="17.25">
      <c r="A96" s="15">
        <v>45261</v>
      </c>
      <c r="B96" s="34" t="s">
        <v>14</v>
      </c>
      <c r="C96" s="17">
        <v>-222</v>
      </c>
      <c r="D96" s="17">
        <v>-134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2"/>
      <c r="Q96" s="2"/>
      <c r="R96" s="2"/>
      <c r="S96" s="2"/>
      <c r="T96" s="2"/>
    </row>
    <row x14ac:dyDescent="0.25" r="97" customHeight="1" ht="17.25">
      <c r="A97" s="15" t="s">
        <v>1766</v>
      </c>
      <c r="B97" s="25" t="s">
        <v>14</v>
      </c>
      <c r="C97" s="36"/>
      <c r="D97" s="36"/>
      <c r="E97" s="36"/>
      <c r="F97" s="36"/>
      <c r="G97" s="17">
        <v>-165</v>
      </c>
      <c r="H97" s="36"/>
      <c r="I97" s="36"/>
      <c r="J97" s="36"/>
      <c r="K97" s="36"/>
      <c r="L97" s="36"/>
      <c r="M97" s="36"/>
      <c r="N97" s="36"/>
      <c r="O97" s="36"/>
      <c r="P97" s="2"/>
      <c r="Q97" s="2"/>
      <c r="R97" s="2"/>
      <c r="S97" s="2"/>
      <c r="T97" s="2"/>
    </row>
    <row x14ac:dyDescent="0.25" r="98" customHeight="1" ht="17.25">
      <c r="A98" s="33" t="s">
        <v>1770</v>
      </c>
      <c r="B98" s="16" t="s">
        <v>14</v>
      </c>
      <c r="C98" s="17">
        <v>-155</v>
      </c>
      <c r="D98" s="17">
        <v>-49</v>
      </c>
      <c r="E98" s="17">
        <v>-9</v>
      </c>
      <c r="F98" s="36"/>
      <c r="G98" s="17">
        <v>-68</v>
      </c>
      <c r="H98" s="36"/>
      <c r="I98" s="36"/>
      <c r="J98" s="36"/>
      <c r="K98" s="36"/>
      <c r="L98" s="36"/>
      <c r="M98" s="36"/>
      <c r="N98" s="36"/>
      <c r="O98" s="36"/>
      <c r="P98" s="2"/>
      <c r="Q98" s="2"/>
      <c r="R98" s="2"/>
      <c r="S98" s="2"/>
      <c r="T98" s="2"/>
    </row>
    <row x14ac:dyDescent="0.25" r="99" customHeight="1" ht="17.25">
      <c r="A99" s="15" t="s">
        <v>1774</v>
      </c>
      <c r="B99" s="16" t="s">
        <v>14</v>
      </c>
      <c r="C99" s="17">
        <v>-270</v>
      </c>
      <c r="D99" s="17">
        <v>-117</v>
      </c>
      <c r="E99" s="17">
        <v>-10</v>
      </c>
      <c r="F99" s="17">
        <v>-450</v>
      </c>
      <c r="G99" s="17">
        <v>-232</v>
      </c>
      <c r="H99" s="36"/>
      <c r="I99" s="36"/>
      <c r="J99" s="36"/>
      <c r="K99" s="36"/>
      <c r="L99" s="36"/>
      <c r="M99" s="17">
        <v>-123</v>
      </c>
      <c r="N99" s="36"/>
      <c r="O99" s="36"/>
      <c r="P99" s="2"/>
      <c r="Q99" s="2"/>
      <c r="R99" s="2"/>
      <c r="S99" s="2"/>
      <c r="T99" s="2"/>
    </row>
    <row x14ac:dyDescent="0.25" r="100" customHeight="1" ht="17.25">
      <c r="A100" s="33" t="s">
        <v>3343</v>
      </c>
      <c r="B100" s="34" t="s">
        <v>14</v>
      </c>
      <c r="C100" s="36"/>
      <c r="D100" s="17">
        <v>-205</v>
      </c>
      <c r="E100" s="36"/>
      <c r="F100" s="17">
        <v>-10</v>
      </c>
      <c r="G100" s="17">
        <v>-219</v>
      </c>
      <c r="H100" s="36"/>
      <c r="I100" s="17">
        <v>-70</v>
      </c>
      <c r="J100" s="36"/>
      <c r="K100" s="36"/>
      <c r="L100" s="17">
        <v>-7</v>
      </c>
      <c r="M100" s="36"/>
      <c r="N100" s="36"/>
      <c r="O100" s="36"/>
      <c r="P100" s="2"/>
      <c r="Q100" s="2"/>
      <c r="R100" s="2"/>
      <c r="S100" s="2"/>
      <c r="T100" s="2"/>
    </row>
    <row x14ac:dyDescent="0.25" r="101" customHeight="1" ht="17.25">
      <c r="A101" s="21" t="s">
        <v>2699</v>
      </c>
      <c r="B101" s="47"/>
      <c r="C101" s="23">
        <f>SUM(C87:C100)</f>
      </c>
      <c r="D101" s="23">
        <f>SUM(D87:D100)</f>
      </c>
      <c r="E101" s="23">
        <f>SUM(E87:E100)</f>
      </c>
      <c r="F101" s="23">
        <f>SUM(F87:F100)</f>
      </c>
      <c r="G101" s="23">
        <f>SUM(G87:G100)</f>
      </c>
      <c r="H101" s="23">
        <f>SUM(H87:H100)</f>
      </c>
      <c r="I101" s="23">
        <f>SUM(I87:I100)</f>
      </c>
      <c r="J101" s="23">
        <f>SUM(J87:J100)</f>
      </c>
      <c r="K101" s="23">
        <f>SUM(K87:K100)</f>
      </c>
      <c r="L101" s="23">
        <f>SUM(L87:L100)</f>
      </c>
      <c r="M101" s="23">
        <f>SUM(M87:M100)</f>
      </c>
      <c r="N101" s="23">
        <f>SUM(N87:N100)</f>
      </c>
      <c r="O101" s="23">
        <f>SUM(O87:O100)</f>
      </c>
      <c r="P101" s="182" t="s">
        <v>242</v>
      </c>
      <c r="Q101" s="2"/>
      <c r="R101" s="2"/>
      <c r="S101" s="2"/>
      <c r="T101" s="2"/>
    </row>
    <row x14ac:dyDescent="0.25" r="102" customHeight="1" ht="17.25">
      <c r="A102" s="33">
        <v>44928</v>
      </c>
      <c r="B102" s="34" t="s">
        <v>14</v>
      </c>
      <c r="C102" s="17">
        <v>-75</v>
      </c>
      <c r="D102" s="36"/>
      <c r="E102" s="36"/>
      <c r="F102" s="17">
        <v>-12</v>
      </c>
      <c r="G102" s="36"/>
      <c r="H102" s="36"/>
      <c r="I102" s="36"/>
      <c r="J102" s="36"/>
      <c r="K102" s="36"/>
      <c r="L102" s="36"/>
      <c r="M102" s="36"/>
      <c r="N102" s="17">
        <v>-105</v>
      </c>
      <c r="O102" s="36"/>
      <c r="P102" s="2"/>
      <c r="Q102" s="2"/>
      <c r="R102" s="2"/>
      <c r="S102" s="2"/>
      <c r="T102" s="2"/>
    </row>
    <row x14ac:dyDescent="0.25" r="103" customHeight="1" ht="17.25">
      <c r="A103" s="33">
        <v>44959</v>
      </c>
      <c r="B103" s="34" t="s">
        <v>14</v>
      </c>
      <c r="C103" s="17">
        <v>-290</v>
      </c>
      <c r="D103" s="17">
        <v>-4</v>
      </c>
      <c r="E103" s="36"/>
      <c r="F103" s="36"/>
      <c r="G103" s="36"/>
      <c r="H103" s="36"/>
      <c r="I103" s="17">
        <v>-89</v>
      </c>
      <c r="J103" s="17">
        <v>-15</v>
      </c>
      <c r="K103" s="36"/>
      <c r="L103" s="36"/>
      <c r="M103" s="36"/>
      <c r="N103" s="36"/>
      <c r="O103" s="36"/>
      <c r="P103" s="2"/>
      <c r="Q103" s="2"/>
      <c r="R103" s="2"/>
      <c r="S103" s="2"/>
      <c r="T103" s="2"/>
    </row>
    <row x14ac:dyDescent="0.25" r="104" customHeight="1" ht="17.25">
      <c r="A104" s="15">
        <v>45109</v>
      </c>
      <c r="B104" s="16" t="s">
        <v>14</v>
      </c>
      <c r="C104" s="36"/>
      <c r="D104" s="17">
        <v>-48</v>
      </c>
      <c r="E104" s="17">
        <v>-12</v>
      </c>
      <c r="F104" s="17">
        <v>-507</v>
      </c>
      <c r="G104" s="17">
        <v>-76</v>
      </c>
      <c r="H104" s="36"/>
      <c r="I104" s="36"/>
      <c r="J104" s="36"/>
      <c r="K104" s="36"/>
      <c r="L104" s="36"/>
      <c r="M104" s="17">
        <v>-150</v>
      </c>
      <c r="N104" s="36"/>
      <c r="O104" s="36"/>
      <c r="P104" s="2"/>
      <c r="Q104" s="2"/>
      <c r="R104" s="2"/>
      <c r="S104" s="2"/>
      <c r="T104" s="2"/>
    </row>
    <row x14ac:dyDescent="0.25" r="105" customHeight="1" ht="17.25">
      <c r="A105" s="33">
        <v>45171</v>
      </c>
      <c r="B105" s="34" t="s">
        <v>14</v>
      </c>
      <c r="C105" s="17">
        <v>-95</v>
      </c>
      <c r="D105" s="17">
        <v>-58</v>
      </c>
      <c r="E105" s="17">
        <v>-13</v>
      </c>
      <c r="F105" s="17">
        <v>-160</v>
      </c>
      <c r="G105" s="17">
        <v>-62</v>
      </c>
      <c r="H105" s="18"/>
      <c r="I105" s="17">
        <v>-20</v>
      </c>
      <c r="J105" s="18"/>
      <c r="K105" s="18"/>
      <c r="L105" s="17">
        <v>-11</v>
      </c>
      <c r="M105" s="17">
        <v>-52</v>
      </c>
      <c r="N105" s="18"/>
      <c r="O105" s="18"/>
      <c r="P105" s="2"/>
      <c r="Q105" s="2"/>
      <c r="R105" s="2"/>
      <c r="S105" s="2"/>
      <c r="T105" s="2"/>
    </row>
    <row x14ac:dyDescent="0.25" r="106" customHeight="1" ht="17.25">
      <c r="A106" s="33" t="s">
        <v>2136</v>
      </c>
      <c r="B106" s="34" t="s">
        <v>14</v>
      </c>
      <c r="C106" s="17">
        <v>-82</v>
      </c>
      <c r="D106" s="36"/>
      <c r="E106" s="36"/>
      <c r="F106" s="17">
        <v>-75</v>
      </c>
      <c r="G106" s="17">
        <v>-70</v>
      </c>
      <c r="H106" s="36"/>
      <c r="I106" s="17">
        <v>-50</v>
      </c>
      <c r="J106" s="36"/>
      <c r="K106" s="36"/>
      <c r="L106" s="17">
        <v>-16</v>
      </c>
      <c r="M106" s="36"/>
      <c r="N106" s="36"/>
      <c r="O106" s="36"/>
      <c r="P106" s="2"/>
      <c r="Q106" s="2"/>
      <c r="R106" s="2"/>
      <c r="S106" s="2"/>
      <c r="T106" s="2"/>
    </row>
    <row x14ac:dyDescent="0.25" r="107" customHeight="1" ht="17.25">
      <c r="A107" s="15" t="s">
        <v>1784</v>
      </c>
      <c r="B107" s="16" t="s">
        <v>14</v>
      </c>
      <c r="C107" s="36"/>
      <c r="D107" s="17">
        <v>-100</v>
      </c>
      <c r="E107" s="36"/>
      <c r="F107" s="17">
        <v>-50</v>
      </c>
      <c r="G107" s="17">
        <v>-46</v>
      </c>
      <c r="H107" s="36"/>
      <c r="I107" s="36"/>
      <c r="J107" s="36"/>
      <c r="K107" s="36"/>
      <c r="L107" s="36"/>
      <c r="M107" s="36"/>
      <c r="N107" s="36"/>
      <c r="O107" s="36"/>
      <c r="P107" s="2"/>
      <c r="Q107" s="2"/>
      <c r="R107" s="2"/>
      <c r="S107" s="2"/>
      <c r="T107" s="2"/>
    </row>
    <row x14ac:dyDescent="0.25" r="108" customHeight="1" ht="17.25">
      <c r="A108" s="15" t="s">
        <v>1787</v>
      </c>
      <c r="B108" s="16" t="s">
        <v>14</v>
      </c>
      <c r="C108" s="17">
        <v>-136</v>
      </c>
      <c r="D108" s="36"/>
      <c r="E108" s="36"/>
      <c r="F108" s="17">
        <v>-46</v>
      </c>
      <c r="G108" s="17">
        <v>-32</v>
      </c>
      <c r="H108" s="36"/>
      <c r="I108" s="17">
        <v>-24</v>
      </c>
      <c r="J108" s="36"/>
      <c r="K108" s="17">
        <v>-15</v>
      </c>
      <c r="L108" s="17">
        <v>-4</v>
      </c>
      <c r="M108" s="36"/>
      <c r="N108" s="36"/>
      <c r="O108" s="36"/>
      <c r="P108" s="2"/>
      <c r="Q108" s="2"/>
      <c r="R108" s="2"/>
      <c r="S108" s="2"/>
      <c r="T108" s="2"/>
    </row>
    <row x14ac:dyDescent="0.25" r="109" customHeight="1" ht="17.25">
      <c r="A109" s="15" t="s">
        <v>3702</v>
      </c>
      <c r="B109" s="16" t="s">
        <v>14</v>
      </c>
      <c r="C109" s="18"/>
      <c r="D109" s="17">
        <v>-56</v>
      </c>
      <c r="E109" s="18"/>
      <c r="F109" s="18"/>
      <c r="G109" s="17">
        <v>-85</v>
      </c>
      <c r="H109" s="18"/>
      <c r="I109" s="18"/>
      <c r="J109" s="18"/>
      <c r="K109" s="18"/>
      <c r="L109" s="18"/>
      <c r="M109" s="18"/>
      <c r="N109" s="18"/>
      <c r="O109" s="18"/>
      <c r="P109" s="2"/>
      <c r="Q109" s="2"/>
      <c r="R109" s="2"/>
      <c r="S109" s="2"/>
      <c r="T109" s="2"/>
    </row>
    <row x14ac:dyDescent="0.25" r="110" customHeight="1" ht="17.25">
      <c r="A110" s="15" t="s">
        <v>3703</v>
      </c>
      <c r="B110" s="16" t="s">
        <v>14</v>
      </c>
      <c r="C110" s="17">
        <v>-11</v>
      </c>
      <c r="D110" s="17">
        <v>-61</v>
      </c>
      <c r="E110" s="18"/>
      <c r="F110" s="17">
        <v>-296</v>
      </c>
      <c r="G110" s="17">
        <v>-75</v>
      </c>
      <c r="H110" s="17">
        <v>-32</v>
      </c>
      <c r="I110" s="17">
        <v>-87</v>
      </c>
      <c r="J110" s="17">
        <v>-10</v>
      </c>
      <c r="K110" s="17">
        <v>-6</v>
      </c>
      <c r="L110" s="17">
        <v>-21</v>
      </c>
      <c r="M110" s="18"/>
      <c r="N110" s="18"/>
      <c r="O110" s="18"/>
      <c r="P110" s="2"/>
      <c r="Q110" s="2"/>
      <c r="R110" s="2"/>
      <c r="S110" s="2"/>
      <c r="T110" s="2"/>
    </row>
    <row x14ac:dyDescent="0.25" r="111" customHeight="1" ht="17.25">
      <c r="A111" s="21" t="s">
        <v>2700</v>
      </c>
      <c r="B111" s="47"/>
      <c r="C111" s="23">
        <f>SUM(C101:C110)</f>
      </c>
      <c r="D111" s="23">
        <f>SUM(D101:D110)</f>
      </c>
      <c r="E111" s="23">
        <f>SUM(E101:E110)</f>
      </c>
      <c r="F111" s="23">
        <f>SUM(F101:F110)</f>
      </c>
      <c r="G111" s="23">
        <f>SUM(G101:G110)</f>
      </c>
      <c r="H111" s="49">
        <f>SUM(H101:H110)</f>
      </c>
      <c r="I111" s="23">
        <f>SUM(I101:I110)</f>
      </c>
      <c r="J111" s="23">
        <f>SUM(J101:J110)</f>
      </c>
      <c r="K111" s="23">
        <f>SUM(K101:K110)</f>
      </c>
      <c r="L111" s="23">
        <f>SUM(L101:L110)</f>
      </c>
      <c r="M111" s="23">
        <f>SUM(M101:M110)</f>
      </c>
      <c r="N111" s="49">
        <f>SUM(N101:N110)</f>
      </c>
      <c r="O111" s="23">
        <f>SUM(O101:O110)</f>
      </c>
      <c r="P111" s="182" t="s">
        <v>242</v>
      </c>
      <c r="Q111" s="2"/>
      <c r="R111" s="146"/>
      <c r="S111" s="2"/>
      <c r="T111" s="2"/>
    </row>
    <row x14ac:dyDescent="0.25" r="112" customHeight="1" ht="17.25">
      <c r="A112" s="33" t="s">
        <v>3143</v>
      </c>
      <c r="B112" s="34" t="s">
        <v>14</v>
      </c>
      <c r="C112" s="18"/>
      <c r="D112" s="18"/>
      <c r="E112" s="17">
        <v>-13</v>
      </c>
      <c r="F112" s="18"/>
      <c r="G112" s="17">
        <v>-100</v>
      </c>
      <c r="H112" s="18"/>
      <c r="I112" s="17">
        <v>-15</v>
      </c>
      <c r="J112" s="18"/>
      <c r="K112" s="18"/>
      <c r="L112" s="18"/>
      <c r="M112" s="18"/>
      <c r="N112" s="18"/>
      <c r="O112" s="18"/>
      <c r="P112" s="2"/>
      <c r="Q112" s="2"/>
      <c r="R112" s="2"/>
      <c r="S112" s="2"/>
      <c r="T112" s="2"/>
    </row>
    <row x14ac:dyDescent="0.25" r="113" customHeight="1" ht="17.25">
      <c r="A113" s="33" t="s">
        <v>3153</v>
      </c>
      <c r="B113" s="34" t="s">
        <v>14</v>
      </c>
      <c r="C113" s="36"/>
      <c r="D113" s="17">
        <v>-74</v>
      </c>
      <c r="E113" s="17">
        <v>-5</v>
      </c>
      <c r="F113" s="36"/>
      <c r="G113" s="17">
        <v>-49</v>
      </c>
      <c r="H113" s="36"/>
      <c r="I113" s="17">
        <v>-10</v>
      </c>
      <c r="J113" s="36"/>
      <c r="K113" s="36"/>
      <c r="L113" s="17">
        <v>-3</v>
      </c>
      <c r="M113" s="36"/>
      <c r="N113" s="36"/>
      <c r="O113" s="36"/>
      <c r="P113" s="2"/>
      <c r="Q113" s="2"/>
      <c r="R113" s="2"/>
      <c r="S113" s="2"/>
      <c r="T113" s="2"/>
    </row>
    <row x14ac:dyDescent="0.25" r="114" customHeight="1" ht="17.25">
      <c r="A114" s="33" t="s">
        <v>1527</v>
      </c>
      <c r="B114" s="34" t="s">
        <v>14</v>
      </c>
      <c r="C114" s="17">
        <v>-92</v>
      </c>
      <c r="D114" s="17">
        <v>-100</v>
      </c>
      <c r="E114" s="18"/>
      <c r="F114" s="18"/>
      <c r="G114" s="17">
        <v>-48</v>
      </c>
      <c r="H114" s="18"/>
      <c r="I114" s="17">
        <v>-18</v>
      </c>
      <c r="J114" s="18"/>
      <c r="K114" s="18"/>
      <c r="L114" s="18"/>
      <c r="M114" s="18"/>
      <c r="N114" s="18"/>
      <c r="O114" s="18"/>
      <c r="P114" s="2"/>
      <c r="Q114" s="2"/>
      <c r="R114" s="2"/>
      <c r="S114" s="2"/>
      <c r="T114" s="2"/>
    </row>
    <row x14ac:dyDescent="0.25" r="115" customHeight="1" ht="17.25">
      <c r="A115" s="21" t="s">
        <v>2701</v>
      </c>
      <c r="B115" s="47"/>
      <c r="C115" s="23">
        <f>SUM(C111:C114)</f>
      </c>
      <c r="D115" s="23">
        <f>SUM(D111:D114)</f>
      </c>
      <c r="E115" s="23">
        <f>SUM(E111:E114)</f>
      </c>
      <c r="F115" s="23">
        <f>SUM(F111:F114)</f>
      </c>
      <c r="G115" s="23">
        <f>SUM(G111:G114)</f>
      </c>
      <c r="H115" s="49">
        <f>SUM(H111:H114)</f>
      </c>
      <c r="I115" s="23">
        <f>SUM(I111:I114)</f>
      </c>
      <c r="J115" s="23">
        <f>SUM(J111:J114)</f>
      </c>
      <c r="K115" s="23">
        <f>SUM(K111:K114)</f>
      </c>
      <c r="L115" s="23">
        <f>SUM(L111:L114)</f>
      </c>
      <c r="M115" s="23">
        <f>SUM(M111:M114)</f>
      </c>
      <c r="N115" s="49">
        <f>SUM(N111:N114)</f>
      </c>
      <c r="O115" s="23">
        <f>SUM(O111:O114)</f>
      </c>
      <c r="P115" s="143" t="s">
        <v>242</v>
      </c>
      <c r="Q115" s="2"/>
      <c r="R115" s="627"/>
      <c r="S115" s="2"/>
      <c r="T115" s="2"/>
    </row>
    <row x14ac:dyDescent="0.25" r="116" customHeight="1" ht="17.25">
      <c r="A116" s="15">
        <v>45020</v>
      </c>
      <c r="B116" s="34" t="s">
        <v>14</v>
      </c>
      <c r="C116" s="36"/>
      <c r="D116" s="17">
        <v>-66</v>
      </c>
      <c r="E116" s="36"/>
      <c r="F116" s="17">
        <v>-6</v>
      </c>
      <c r="G116" s="17">
        <v>-79</v>
      </c>
      <c r="H116" s="36"/>
      <c r="I116" s="17">
        <v>-30</v>
      </c>
      <c r="J116" s="36"/>
      <c r="K116" s="36"/>
      <c r="L116" s="36"/>
      <c r="M116" s="36"/>
      <c r="N116" s="36"/>
      <c r="O116" s="36"/>
      <c r="P116" s="2"/>
      <c r="Q116" s="2"/>
      <c r="R116" s="2"/>
      <c r="S116" s="2"/>
      <c r="T116" s="2"/>
    </row>
    <row x14ac:dyDescent="0.25" r="117" customHeight="1" ht="17.25">
      <c r="A117" s="21" t="s">
        <v>2702</v>
      </c>
      <c r="B117" s="47"/>
      <c r="C117" s="23">
        <f>SUM(C115:C116)</f>
      </c>
      <c r="D117" s="23">
        <f>SUM(D115:D116)</f>
      </c>
      <c r="E117" s="23">
        <f>SUM(E115:E116)</f>
      </c>
      <c r="F117" s="23">
        <f>SUM(F115:F116)</f>
      </c>
      <c r="G117" s="23">
        <f>SUM(G115:G116)</f>
      </c>
      <c r="H117" s="49">
        <f>SUM(H115:H116)</f>
      </c>
      <c r="I117" s="23">
        <f>SUM(I115:I116)</f>
      </c>
      <c r="J117" s="23">
        <f>SUM(J115:J116)</f>
      </c>
      <c r="K117" s="23">
        <f>SUM(K115:K116)</f>
      </c>
      <c r="L117" s="23">
        <f>SUM(L115:L116)</f>
      </c>
      <c r="M117" s="23">
        <f>SUM(M115:M116)</f>
      </c>
      <c r="N117" s="49">
        <f>SUM(N115:N116)</f>
      </c>
      <c r="O117" s="23">
        <f>SUM(O115:O116)</f>
      </c>
      <c r="P117" s="143" t="s">
        <v>242</v>
      </c>
      <c r="Q117" s="2"/>
      <c r="R117" s="627"/>
      <c r="S117" s="2"/>
      <c r="T117" s="2"/>
    </row>
    <row x14ac:dyDescent="0.25" r="118" customHeight="1" ht="17.25">
      <c r="A118" s="15">
        <v>45021</v>
      </c>
      <c r="B118" s="34" t="s">
        <v>14</v>
      </c>
      <c r="C118" s="17">
        <v>-132</v>
      </c>
      <c r="D118" s="17">
        <v>-86</v>
      </c>
      <c r="E118" s="18"/>
      <c r="F118" s="17">
        <v>-8</v>
      </c>
      <c r="G118" s="17">
        <v>-96</v>
      </c>
      <c r="H118" s="18"/>
      <c r="I118" s="18"/>
      <c r="J118" s="18"/>
      <c r="K118" s="18"/>
      <c r="L118" s="18"/>
      <c r="M118" s="18"/>
      <c r="N118" s="18"/>
      <c r="O118" s="18"/>
      <c r="P118" s="2"/>
      <c r="Q118" s="2"/>
      <c r="R118" s="2"/>
      <c r="S118" s="2"/>
      <c r="T118" s="2"/>
    </row>
    <row x14ac:dyDescent="0.25" r="119" customHeight="1" ht="17.25">
      <c r="A119" s="15">
        <v>45051</v>
      </c>
      <c r="B119" s="16" t="s">
        <v>14</v>
      </c>
      <c r="C119" s="17">
        <v>-70</v>
      </c>
      <c r="D119" s="17">
        <v>-24</v>
      </c>
      <c r="E119" s="17">
        <v>-7</v>
      </c>
      <c r="F119" s="17">
        <v>-100</v>
      </c>
      <c r="G119" s="17">
        <v>-57</v>
      </c>
      <c r="H119" s="18"/>
      <c r="I119" s="18"/>
      <c r="J119" s="17">
        <v>-13</v>
      </c>
      <c r="K119" s="18"/>
      <c r="L119" s="18"/>
      <c r="M119" s="18"/>
      <c r="N119" s="18"/>
      <c r="O119" s="18"/>
      <c r="P119" s="2"/>
      <c r="Q119" s="2"/>
      <c r="R119" s="2"/>
      <c r="S119" s="2"/>
      <c r="T119" s="2"/>
    </row>
    <row x14ac:dyDescent="0.25" r="120" customHeight="1" ht="17.25">
      <c r="A120" s="15" t="s">
        <v>1935</v>
      </c>
      <c r="B120" s="16" t="s">
        <v>14</v>
      </c>
      <c r="C120" s="17">
        <v>-91</v>
      </c>
      <c r="D120" s="17">
        <v>-80</v>
      </c>
      <c r="E120" s="18"/>
      <c r="F120" s="17">
        <v>-2</v>
      </c>
      <c r="G120" s="17">
        <v>-54</v>
      </c>
      <c r="H120" s="18"/>
      <c r="I120" s="18"/>
      <c r="J120" s="18"/>
      <c r="K120" s="18"/>
      <c r="L120" s="18"/>
      <c r="M120" s="18"/>
      <c r="N120" s="18"/>
      <c r="O120" s="18"/>
      <c r="P120" s="2"/>
      <c r="Q120" s="2"/>
      <c r="R120" s="2"/>
      <c r="S120" s="2"/>
      <c r="T120" s="2"/>
    </row>
    <row x14ac:dyDescent="0.25" r="121" customHeight="1" ht="17.25">
      <c r="A121" s="21" t="s">
        <v>2703</v>
      </c>
      <c r="B121" s="47"/>
      <c r="C121" s="23">
        <f>SUM(C117:C120)</f>
      </c>
      <c r="D121" s="23">
        <f>SUM(D117:D120)</f>
      </c>
      <c r="E121" s="23">
        <f>SUM(E117:E120)</f>
      </c>
      <c r="F121" s="23">
        <f>SUM(F117:F120)</f>
      </c>
      <c r="G121" s="23">
        <f>SUM(G117:G120)</f>
      </c>
      <c r="H121" s="49">
        <f>SUM(H117:H120)</f>
      </c>
      <c r="I121" s="23">
        <f>SUM(I117:I120)</f>
      </c>
      <c r="J121" s="23">
        <f>SUM(J117:J120)</f>
      </c>
      <c r="K121" s="23">
        <f>SUM(K117:K120)</f>
      </c>
      <c r="L121" s="23">
        <f>SUM(L117:L120)</f>
      </c>
      <c r="M121" s="23">
        <f>SUM(M117:M120)</f>
      </c>
      <c r="N121" s="49">
        <f>SUM(N117:N120)</f>
      </c>
      <c r="O121" s="23">
        <f>SUM(O117:O120)</f>
      </c>
      <c r="P121" s="143" t="s">
        <v>242</v>
      </c>
      <c r="Q121" s="2"/>
      <c r="R121" s="627"/>
      <c r="S121" s="2"/>
      <c r="T121" s="2"/>
    </row>
    <row x14ac:dyDescent="0.25" r="122" customHeight="1" ht="17.25">
      <c r="A122" s="15" t="s">
        <v>3704</v>
      </c>
      <c r="B122" s="16" t="s">
        <v>14</v>
      </c>
      <c r="C122" s="17">
        <v>-32</v>
      </c>
      <c r="D122" s="17">
        <v>-25</v>
      </c>
      <c r="E122" s="17">
        <v>-5</v>
      </c>
      <c r="F122" s="17">
        <v>-550</v>
      </c>
      <c r="G122" s="17">
        <v>-30</v>
      </c>
      <c r="H122" s="18"/>
      <c r="I122" s="17">
        <v>-39</v>
      </c>
      <c r="J122" s="18"/>
      <c r="K122" s="17">
        <v>-20</v>
      </c>
      <c r="L122" s="17">
        <v>-21</v>
      </c>
      <c r="M122" s="18"/>
      <c r="N122" s="18"/>
      <c r="O122" s="18"/>
      <c r="P122" s="2"/>
      <c r="Q122" s="2"/>
      <c r="R122" s="2"/>
      <c r="S122" s="2"/>
      <c r="T122" s="2"/>
    </row>
    <row x14ac:dyDescent="0.25" r="123" customHeight="1" ht="17.25">
      <c r="A123" s="15" t="s">
        <v>3705</v>
      </c>
      <c r="B123" s="16" t="s">
        <v>14</v>
      </c>
      <c r="C123" s="17">
        <v>-50</v>
      </c>
      <c r="D123" s="17">
        <v>-34</v>
      </c>
      <c r="E123" s="17">
        <v>-15</v>
      </c>
      <c r="F123" s="18"/>
      <c r="G123" s="17">
        <v>-56</v>
      </c>
      <c r="H123" s="18"/>
      <c r="I123" s="18"/>
      <c r="J123" s="18"/>
      <c r="K123" s="18"/>
      <c r="L123" s="18"/>
      <c r="M123" s="18"/>
      <c r="N123" s="18"/>
      <c r="O123" s="18"/>
      <c r="P123" s="2"/>
      <c r="Q123" s="2"/>
      <c r="R123" s="2"/>
      <c r="S123" s="2"/>
      <c r="T123" s="2"/>
    </row>
    <row x14ac:dyDescent="0.25" r="124" customHeight="1" ht="17.25">
      <c r="A124" s="21" t="s">
        <v>2704</v>
      </c>
      <c r="B124" s="47"/>
      <c r="C124" s="23">
        <f>SUM(C121:C123)</f>
      </c>
      <c r="D124" s="23">
        <f>SUM(D121:D123)</f>
      </c>
      <c r="E124" s="23">
        <f>SUM(E121:E123)</f>
      </c>
      <c r="F124" s="23">
        <f>SUM(F121:F123)</f>
      </c>
      <c r="G124" s="23">
        <f>SUM(G121:G123)</f>
      </c>
      <c r="H124" s="49">
        <f>SUM(H121:H123)</f>
      </c>
      <c r="I124" s="23">
        <f>SUM(I121:I123)</f>
      </c>
      <c r="J124" s="23">
        <f>SUM(J121:J123)</f>
      </c>
      <c r="K124" s="23">
        <f>SUM(K121:K123)</f>
      </c>
      <c r="L124" s="23">
        <f>SUM(L121:L123)</f>
      </c>
      <c r="M124" s="23">
        <f>SUM(M121:M123)</f>
      </c>
      <c r="N124" s="49">
        <f>SUM(N121:N123)</f>
      </c>
      <c r="O124" s="23">
        <f>SUM(O121:O123)</f>
      </c>
      <c r="P124" s="143" t="s">
        <v>242</v>
      </c>
      <c r="Q124" s="2"/>
      <c r="R124" s="627"/>
      <c r="S124" s="2"/>
      <c r="T124" s="2"/>
    </row>
    <row x14ac:dyDescent="0.25" r="125" customHeight="1" ht="17.25">
      <c r="A125" s="15" t="s">
        <v>2841</v>
      </c>
      <c r="B125" s="16" t="s">
        <v>14</v>
      </c>
      <c r="C125" s="17">
        <v>-46</v>
      </c>
      <c r="D125" s="17">
        <v>-31</v>
      </c>
      <c r="E125" s="17">
        <v>-5</v>
      </c>
      <c r="F125" s="17">
        <v>-280</v>
      </c>
      <c r="G125" s="18"/>
      <c r="H125" s="18"/>
      <c r="I125" s="18"/>
      <c r="J125" s="17">
        <v>-13</v>
      </c>
      <c r="K125" s="17">
        <v>-28</v>
      </c>
      <c r="L125" s="18"/>
      <c r="M125" s="18"/>
      <c r="N125" s="18"/>
      <c r="O125" s="18"/>
      <c r="P125" s="2"/>
      <c r="Q125" s="2"/>
      <c r="R125" s="2"/>
      <c r="S125" s="2"/>
      <c r="T125" s="2"/>
    </row>
    <row x14ac:dyDescent="0.25" r="126" customHeight="1" ht="17.25">
      <c r="A126" s="15" t="s">
        <v>3302</v>
      </c>
      <c r="B126" s="16" t="s">
        <v>14</v>
      </c>
      <c r="C126" s="17">
        <v>-50</v>
      </c>
      <c r="D126" s="17">
        <v>-35</v>
      </c>
      <c r="E126" s="17">
        <v>-5</v>
      </c>
      <c r="F126" s="18"/>
      <c r="G126" s="17">
        <v>-37</v>
      </c>
      <c r="H126" s="18"/>
      <c r="I126" s="18"/>
      <c r="J126" s="18"/>
      <c r="K126" s="18"/>
      <c r="L126" s="18"/>
      <c r="M126" s="18"/>
      <c r="N126" s="18"/>
      <c r="O126" s="18"/>
      <c r="P126" s="2"/>
      <c r="Q126" s="2"/>
      <c r="R126" s="2"/>
      <c r="S126" s="2"/>
      <c r="T126" s="2"/>
    </row>
    <row x14ac:dyDescent="0.25" r="127" customHeight="1" ht="17.25">
      <c r="A127" s="21" t="s">
        <v>2705</v>
      </c>
      <c r="B127" s="47"/>
      <c r="C127" s="23">
        <f>SUM(C124:C126)</f>
      </c>
      <c r="D127" s="23">
        <f>SUM(D124:D126)</f>
      </c>
      <c r="E127" s="23">
        <f>SUM(E124:E126)</f>
      </c>
      <c r="F127" s="23">
        <f>SUM(F124:F126)</f>
      </c>
      <c r="G127" s="23">
        <f>SUM(G124:G126)</f>
      </c>
      <c r="H127" s="49">
        <f>SUM(H124:H126)</f>
      </c>
      <c r="I127" s="23">
        <f>SUM(I124:I126)</f>
      </c>
      <c r="J127" s="23">
        <f>SUM(J124:J126)</f>
      </c>
      <c r="K127" s="23">
        <f>SUM(K124:K126)</f>
      </c>
      <c r="L127" s="23">
        <f>SUM(L124:L126)</f>
      </c>
      <c r="M127" s="23">
        <f>SUM(M124:M126)</f>
      </c>
      <c r="N127" s="49">
        <f>SUM(N124:N126)</f>
      </c>
      <c r="O127" s="23">
        <f>SUM(O124:O126)</f>
      </c>
      <c r="P127" s="143" t="s">
        <v>242</v>
      </c>
      <c r="Q127" s="2"/>
      <c r="R127" s="627"/>
      <c r="S127" s="2"/>
      <c r="T127" s="2"/>
    </row>
    <row x14ac:dyDescent="0.25" r="128" customHeight="1" ht="17.25">
      <c r="A128" s="15"/>
      <c r="B128" s="16"/>
      <c r="C128" s="36"/>
      <c r="D128" s="36"/>
      <c r="E128" s="36"/>
      <c r="F128" s="18"/>
      <c r="G128" s="36"/>
      <c r="H128" s="18"/>
      <c r="I128" s="18"/>
      <c r="J128" s="18"/>
      <c r="K128" s="18"/>
      <c r="L128" s="18"/>
      <c r="M128" s="18"/>
      <c r="N128" s="18"/>
      <c r="O128" s="18"/>
      <c r="P128" s="2"/>
      <c r="Q128" s="2"/>
      <c r="R128" s="2"/>
      <c r="S128" s="2"/>
      <c r="T128" s="2"/>
    </row>
    <row x14ac:dyDescent="0.25" r="129" customHeight="1" ht="17.25">
      <c r="A129" s="21" t="s">
        <v>2706</v>
      </c>
      <c r="B129" s="47"/>
      <c r="C129" s="23">
        <f>SUM(C127:C128)</f>
      </c>
      <c r="D129" s="23">
        <f>SUM(D127:D128)</f>
      </c>
      <c r="E129" s="23">
        <f>SUM(E127:E128)</f>
      </c>
      <c r="F129" s="23">
        <f>SUM(F127:F128)</f>
      </c>
      <c r="G129" s="23">
        <f>SUM(G127:G128)</f>
      </c>
      <c r="H129" s="49">
        <f>SUM(H127:H128)</f>
      </c>
      <c r="I129" s="23">
        <f>SUM(I127:I128)</f>
      </c>
      <c r="J129" s="23">
        <f>SUM(J127:J128)</f>
      </c>
      <c r="K129" s="23">
        <f>SUM(K127:K128)</f>
      </c>
      <c r="L129" s="23">
        <f>SUM(L127:L128)</f>
      </c>
      <c r="M129" s="23">
        <f>SUM(M127:M128)</f>
      </c>
      <c r="N129" s="49">
        <f>SUM(N127:N128)</f>
      </c>
      <c r="O129" s="23">
        <f>SUM(O127:O128)</f>
      </c>
      <c r="P129" s="143" t="s">
        <v>242</v>
      </c>
      <c r="Q129" s="2"/>
      <c r="R129" s="627"/>
      <c r="S129" s="2"/>
      <c r="T129" s="2"/>
    </row>
    <row x14ac:dyDescent="0.25" r="130" customHeight="1" ht="17.25">
      <c r="A130" s="15" t="s">
        <v>2511</v>
      </c>
      <c r="B130" s="16" t="s">
        <v>14</v>
      </c>
      <c r="C130" s="17">
        <v>-74</v>
      </c>
      <c r="D130" s="17">
        <v>-51</v>
      </c>
      <c r="E130" s="17">
        <v>-1</v>
      </c>
      <c r="F130" s="17">
        <v>-185</v>
      </c>
      <c r="G130" s="17">
        <v>-21</v>
      </c>
      <c r="H130" s="18"/>
      <c r="I130" s="18"/>
      <c r="J130" s="18"/>
      <c r="K130" s="18"/>
      <c r="L130" s="18"/>
      <c r="M130" s="18"/>
      <c r="N130" s="18"/>
      <c r="O130" s="18"/>
      <c r="P130" s="2"/>
      <c r="Q130" s="2"/>
      <c r="R130" s="2"/>
      <c r="S130" s="2"/>
      <c r="T130" s="2"/>
    </row>
    <row x14ac:dyDescent="0.25" r="131" customHeight="1" ht="17.25">
      <c r="A131" s="21" t="s">
        <v>2707</v>
      </c>
      <c r="B131" s="47"/>
      <c r="C131" s="23">
        <f>SUM(C129:C130)</f>
      </c>
      <c r="D131" s="23">
        <f>SUM(D129:D130)</f>
      </c>
      <c r="E131" s="23">
        <f>SUM(E129:E130)</f>
      </c>
      <c r="F131" s="23">
        <f>SUM(F129:F130)</f>
      </c>
      <c r="G131" s="23">
        <f>SUM(G129:G130)</f>
      </c>
      <c r="H131" s="49">
        <f>SUM(H129:H130)</f>
      </c>
      <c r="I131" s="23">
        <f>SUM(I129:I130)</f>
      </c>
      <c r="J131" s="23">
        <f>SUM(J129:J130)</f>
      </c>
      <c r="K131" s="23">
        <f>SUM(K129:K130)</f>
      </c>
      <c r="L131" s="23">
        <f>SUM(L129:L130)</f>
      </c>
      <c r="M131" s="23">
        <f>SUM(M129:M130)</f>
      </c>
      <c r="N131" s="49">
        <f>SUM(N129:N130)</f>
      </c>
      <c r="O131" s="23">
        <f>SUM(O129:O130)</f>
      </c>
      <c r="P131" s="143" t="s">
        <v>242</v>
      </c>
      <c r="Q131" s="2"/>
      <c r="R131" s="627"/>
      <c r="S131" s="2"/>
      <c r="T131" s="2"/>
    </row>
    <row x14ac:dyDescent="0.25" r="132" customHeight="1" ht="17.25">
      <c r="A132" s="15"/>
      <c r="B132" s="16"/>
      <c r="C132" s="36"/>
      <c r="D132" s="36"/>
      <c r="E132" s="36"/>
      <c r="F132" s="18"/>
      <c r="G132" s="36"/>
      <c r="H132" s="18"/>
      <c r="I132" s="18"/>
      <c r="J132" s="18"/>
      <c r="K132" s="18"/>
      <c r="L132" s="18"/>
      <c r="M132" s="18"/>
      <c r="N132" s="18"/>
      <c r="O132" s="18"/>
      <c r="P132" s="2"/>
      <c r="Q132" s="2"/>
      <c r="R132" s="2"/>
      <c r="S132" s="2"/>
      <c r="T132" s="2"/>
    </row>
    <row x14ac:dyDescent="0.25" r="133" customHeight="1" ht="17.25">
      <c r="A133" s="21" t="s">
        <v>2708</v>
      </c>
      <c r="B133" s="47"/>
      <c r="C133" s="23">
        <f>SUM(C131:C132)</f>
      </c>
      <c r="D133" s="23">
        <f>SUM(D131:D132)</f>
      </c>
      <c r="E133" s="23">
        <f>SUM(E131:E132)</f>
      </c>
      <c r="F133" s="23">
        <f>SUM(F131:F132)</f>
      </c>
      <c r="G133" s="23">
        <f>SUM(G131:G132)</f>
      </c>
      <c r="H133" s="49">
        <f>SUM(H131:H132)</f>
      </c>
      <c r="I133" s="23">
        <f>SUM(I131:I132)</f>
      </c>
      <c r="J133" s="23">
        <f>SUM(J131:J132)</f>
      </c>
      <c r="K133" s="23">
        <f>SUM(K131:K132)</f>
      </c>
      <c r="L133" s="23">
        <f>SUM(L131:L132)</f>
      </c>
      <c r="M133" s="23">
        <f>SUM(M131:M132)</f>
      </c>
      <c r="N133" s="49">
        <f>SUM(N131:N132)</f>
      </c>
      <c r="O133" s="23">
        <f>SUM(O131:O132)</f>
      </c>
      <c r="P133" s="143" t="s">
        <v>242</v>
      </c>
      <c r="Q133" s="2"/>
      <c r="R133" s="627"/>
      <c r="S133" s="2"/>
      <c r="T133" s="2"/>
    </row>
    <row x14ac:dyDescent="0.25" r="134" customHeight="1" ht="17.25">
      <c r="A134" s="15"/>
      <c r="B134" s="16"/>
      <c r="C134" s="36"/>
      <c r="D134" s="36"/>
      <c r="E134" s="36"/>
      <c r="F134" s="18"/>
      <c r="G134" s="36"/>
      <c r="H134" s="18"/>
      <c r="I134" s="18"/>
      <c r="J134" s="18"/>
      <c r="K134" s="18"/>
      <c r="L134" s="18"/>
      <c r="M134" s="18"/>
      <c r="N134" s="18"/>
      <c r="O134" s="18"/>
      <c r="P134" s="2"/>
      <c r="Q134" s="2"/>
      <c r="R134" s="2"/>
      <c r="S134" s="2"/>
      <c r="T134" s="2"/>
    </row>
    <row x14ac:dyDescent="0.25" r="135" customHeight="1" ht="17.25">
      <c r="A135" s="21" t="s">
        <v>2810</v>
      </c>
      <c r="B135" s="47"/>
      <c r="C135" s="23">
        <f>SUM(C133:C134)</f>
      </c>
      <c r="D135" s="23">
        <f>SUM(D133:D134)</f>
      </c>
      <c r="E135" s="23">
        <f>SUM(E133:E134)</f>
      </c>
      <c r="F135" s="23">
        <f>SUM(F133:F134)</f>
      </c>
      <c r="G135" s="23">
        <f>SUM(G133:G134)</f>
      </c>
      <c r="H135" s="49">
        <f>SUM(H133:H134)</f>
      </c>
      <c r="I135" s="23">
        <f>SUM(I133:I134)</f>
      </c>
      <c r="J135" s="23">
        <f>SUM(J133:J134)</f>
      </c>
      <c r="K135" s="23">
        <f>SUM(K133:K134)</f>
      </c>
      <c r="L135" s="23">
        <f>SUM(L133:L134)</f>
      </c>
      <c r="M135" s="23">
        <f>SUM(M133:M134)</f>
      </c>
      <c r="N135" s="49">
        <f>SUM(N133:N134)</f>
      </c>
      <c r="O135" s="23">
        <f>SUM(O133:O134)</f>
      </c>
      <c r="P135" s="143" t="s">
        <v>242</v>
      </c>
      <c r="Q135" s="2"/>
      <c r="R135" s="627"/>
      <c r="S135" s="2"/>
      <c r="T135" s="2"/>
    </row>
    <row x14ac:dyDescent="0.25" r="136" customHeight="1" ht="17.25">
      <c r="A136" s="15" t="s">
        <v>2408</v>
      </c>
      <c r="B136" s="16" t="s">
        <v>3706</v>
      </c>
      <c r="C136" s="36"/>
      <c r="D136" s="36"/>
      <c r="E136" s="36"/>
      <c r="F136" s="18"/>
      <c r="G136" s="36"/>
      <c r="H136" s="103">
        <v>2</v>
      </c>
      <c r="I136" s="18"/>
      <c r="J136" s="18"/>
      <c r="K136" s="18"/>
      <c r="L136" s="18"/>
      <c r="M136" s="18"/>
      <c r="N136" s="103">
        <v>105</v>
      </c>
      <c r="O136" s="18"/>
      <c r="P136" s="4" t="s">
        <v>556</v>
      </c>
      <c r="Q136" s="2"/>
      <c r="R136" s="2"/>
      <c r="S136" s="2"/>
      <c r="T136" s="2"/>
    </row>
    <row x14ac:dyDescent="0.25" r="137" customHeight="1" ht="17.25">
      <c r="A137" s="62" t="s">
        <v>2812</v>
      </c>
      <c r="B137" s="63"/>
      <c r="C137" s="80">
        <f>SUM(C135:C136)</f>
      </c>
      <c r="D137" s="80">
        <f>SUM(D135:D136)</f>
      </c>
      <c r="E137" s="80">
        <f>SUM(E135:E136)</f>
      </c>
      <c r="F137" s="80">
        <f>SUM(F135:F136)</f>
      </c>
      <c r="G137" s="80">
        <f>SUM(G135:G136)</f>
      </c>
      <c r="H137" s="81">
        <f>SUM(H135:H136)</f>
      </c>
      <c r="I137" s="81">
        <f>SUM(I135:I136)</f>
      </c>
      <c r="J137" s="80">
        <f>SUM(J135:J136)</f>
      </c>
      <c r="K137" s="80">
        <f>SUM(K135:K136)</f>
      </c>
      <c r="L137" s="81">
        <f>SUM(L135:L136)</f>
      </c>
      <c r="M137" s="81">
        <f>SUM(M135:M136)</f>
      </c>
      <c r="N137" s="81">
        <f>SUM(N135:N136)</f>
      </c>
      <c r="O137" s="81">
        <f>SUM(O135:O136)</f>
      </c>
      <c r="P137" s="143" t="s">
        <v>242</v>
      </c>
      <c r="Q137" s="2"/>
      <c r="R137" s="128" t="s">
        <v>2709</v>
      </c>
      <c r="S137" s="2"/>
      <c r="T137" s="2"/>
    </row>
    <row x14ac:dyDescent="0.25" r="138" customHeight="1" ht="17.25">
      <c r="A138" s="200">
        <v>45505</v>
      </c>
      <c r="B138" s="201" t="s">
        <v>17</v>
      </c>
      <c r="C138" s="194">
        <v>-823</v>
      </c>
      <c r="D138" s="194">
        <v>-171</v>
      </c>
      <c r="E138" s="194">
        <v>-28</v>
      </c>
      <c r="F138" s="194">
        <v>-1694</v>
      </c>
      <c r="G138" s="194">
        <v>-271</v>
      </c>
      <c r="H138" s="202"/>
      <c r="I138" s="202"/>
      <c r="J138" s="194">
        <v>-79</v>
      </c>
      <c r="K138" s="194">
        <v>-1</v>
      </c>
      <c r="L138" s="202"/>
      <c r="M138" s="202"/>
      <c r="N138" s="202"/>
      <c r="O138" s="202"/>
      <c r="P138" s="32" t="s">
        <v>469</v>
      </c>
      <c r="Q138" s="2"/>
      <c r="R138" s="2"/>
      <c r="S138" s="2"/>
      <c r="T138" s="2"/>
    </row>
    <row x14ac:dyDescent="0.25" r="139" customHeight="1" ht="17.25">
      <c r="A139" s="62" t="s">
        <v>2819</v>
      </c>
      <c r="B139" s="63"/>
      <c r="C139" s="80">
        <f>SUM(C137:C138)</f>
      </c>
      <c r="D139" s="80">
        <f>SUM(D137:D138)</f>
      </c>
      <c r="E139" s="80">
        <f>SUM(E137:E138)</f>
      </c>
      <c r="F139" s="80">
        <f>SUM(F137:F138)</f>
      </c>
      <c r="G139" s="80">
        <f>SUM(G137:G138)</f>
      </c>
      <c r="H139" s="81">
        <f>SUM(H137:H138)</f>
      </c>
      <c r="I139" s="81">
        <f>SUM(I137:I138)</f>
      </c>
      <c r="J139" s="80">
        <f>SUM(J137:J138)</f>
      </c>
      <c r="K139" s="80">
        <f>SUM(K137:K138)</f>
      </c>
      <c r="L139" s="81">
        <f>SUM(L137:L138)</f>
      </c>
      <c r="M139" s="81">
        <f>SUM(M137:M138)</f>
      </c>
      <c r="N139" s="81">
        <f>SUM(N137:N138)</f>
      </c>
      <c r="O139" s="81">
        <f>SUM(O137:O138)</f>
      </c>
      <c r="P139" s="143" t="s">
        <v>242</v>
      </c>
      <c r="Q139" s="2"/>
      <c r="R139" s="128" t="s">
        <v>2709</v>
      </c>
      <c r="S139" s="2"/>
      <c r="T139" s="2"/>
    </row>
    <row x14ac:dyDescent="0.25" r="140" customHeight="1" ht="17.25">
      <c r="A140" s="15"/>
      <c r="B140" s="16"/>
      <c r="C140" s="36"/>
      <c r="D140" s="36"/>
      <c r="E140" s="36"/>
      <c r="F140" s="18"/>
      <c r="G140" s="36"/>
      <c r="H140" s="18"/>
      <c r="I140" s="18"/>
      <c r="J140" s="18"/>
      <c r="K140" s="18"/>
      <c r="L140" s="18"/>
      <c r="M140" s="18"/>
      <c r="N140" s="18"/>
      <c r="O140" s="18"/>
      <c r="P140" s="2"/>
      <c r="Q140" s="2"/>
      <c r="R140" s="2"/>
      <c r="S140" s="2"/>
      <c r="T140" s="2"/>
    </row>
    <row x14ac:dyDescent="0.25" r="141" customHeight="1" ht="17.25">
      <c r="A141" s="15"/>
      <c r="B141" s="16"/>
      <c r="C141" s="36"/>
      <c r="D141" s="36"/>
      <c r="E141" s="36"/>
      <c r="F141" s="18"/>
      <c r="G141" s="36"/>
      <c r="H141" s="18"/>
      <c r="I141" s="18"/>
      <c r="J141" s="18"/>
      <c r="K141" s="18"/>
      <c r="L141" s="18"/>
      <c r="M141" s="18"/>
      <c r="N141" s="18"/>
      <c r="O141" s="18"/>
      <c r="P141" s="2"/>
      <c r="Q141" s="2"/>
      <c r="R141" s="2"/>
      <c r="S141" s="2"/>
      <c r="T141" s="2"/>
    </row>
    <row x14ac:dyDescent="0.25" r="142" customHeight="1" ht="17.25">
      <c r="A142" s="15"/>
      <c r="B142" s="16"/>
      <c r="C142" s="36"/>
      <c r="D142" s="36"/>
      <c r="E142" s="36"/>
      <c r="F142" s="18"/>
      <c r="G142" s="36"/>
      <c r="H142" s="18"/>
      <c r="I142" s="18"/>
      <c r="J142" s="18"/>
      <c r="K142" s="18"/>
      <c r="L142" s="18"/>
      <c r="M142" s="18"/>
      <c r="N142" s="18"/>
      <c r="O142" s="18"/>
      <c r="P142" s="2"/>
      <c r="Q142" s="2"/>
      <c r="R142" s="2"/>
      <c r="S142" s="2"/>
      <c r="T142" s="2"/>
    </row>
    <row x14ac:dyDescent="0.25" r="143" customHeight="1" ht="17.25">
      <c r="A143" s="15"/>
      <c r="B143" s="1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2"/>
      <c r="Q143" s="2"/>
      <c r="R143" s="2"/>
      <c r="S143" s="2"/>
      <c r="T143" s="2"/>
    </row>
    <row x14ac:dyDescent="0.25" r="144" customHeight="1" ht="17.25">
      <c r="A144" s="123"/>
      <c r="B144" s="124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2"/>
      <c r="Q144" s="2"/>
      <c r="R144" s="2"/>
      <c r="S144" s="2"/>
      <c r="T144" s="2"/>
    </row>
    <row x14ac:dyDescent="0.25" r="145" customHeight="1" ht="17.25">
      <c r="A145" s="37"/>
      <c r="B145" s="2"/>
      <c r="C145" s="267" t="s">
        <v>7</v>
      </c>
      <c r="D145" s="268" t="s">
        <v>10</v>
      </c>
      <c r="E145" s="268" t="s">
        <v>428</v>
      </c>
      <c r="F145" s="268" t="s">
        <v>9</v>
      </c>
      <c r="G145" s="267" t="s">
        <v>368</v>
      </c>
      <c r="H145" s="268" t="s">
        <v>75</v>
      </c>
      <c r="I145" s="268" t="s">
        <v>8</v>
      </c>
      <c r="J145" s="268" t="s">
        <v>31</v>
      </c>
      <c r="K145" s="268" t="s">
        <v>76</v>
      </c>
      <c r="L145" s="268" t="s">
        <v>358</v>
      </c>
      <c r="M145" s="574" t="s">
        <v>33</v>
      </c>
      <c r="N145" s="267" t="s">
        <v>6</v>
      </c>
      <c r="O145" s="234"/>
      <c r="P145" s="2"/>
      <c r="Q145" s="2"/>
      <c r="R145" s="2"/>
      <c r="S145" s="2"/>
      <c r="T145" s="2"/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7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1.14785714285714" customWidth="1" bestFit="1"/>
    <col min="3" max="3" style="41" width="9.862142857142858" customWidth="1" bestFit="1"/>
    <col min="4" max="4" style="41" width="9.862142857142858" customWidth="1" bestFit="1"/>
    <col min="5" max="5" style="41" width="9.862142857142858" customWidth="1" bestFit="1"/>
    <col min="6" max="6" style="41" width="9.862142857142858" customWidth="1" bestFit="1"/>
    <col min="7" max="7" style="41" width="9.862142857142858" customWidth="1" bestFit="1"/>
    <col min="8" max="8" style="41" width="11.576428571428572" customWidth="1" bestFit="1"/>
    <col min="9" max="9" style="41" width="11.576428571428572" customWidth="1" bestFit="1"/>
    <col min="10" max="10" style="41" width="11.576428571428572" customWidth="1" bestFit="1"/>
    <col min="11" max="11" style="41" width="11.576428571428572" customWidth="1" bestFit="1"/>
    <col min="12" max="12" style="41" width="11.576428571428572" customWidth="1" bestFit="1"/>
    <col min="13" max="13" style="41" width="11.576428571428572" customWidth="1" bestFit="1"/>
    <col min="14" max="14" style="41" width="11.576428571428572" customWidth="1" bestFit="1"/>
    <col min="15" max="15" style="41" width="11.576428571428572" customWidth="1" bestFit="1"/>
    <col min="16" max="16" style="41" width="11.576428571428572" customWidth="1" bestFit="1"/>
    <col min="17" max="17" style="41" width="11.576428571428572" customWidth="1" bestFit="1"/>
    <col min="18" max="18" style="41" width="11.576428571428572" customWidth="1" bestFit="1"/>
    <col min="19" max="19" style="41" width="11.576428571428572" customWidth="1" bestFit="1"/>
    <col min="20" max="20" style="41" width="11.576428571428572" customWidth="1" bestFit="1"/>
    <col min="21" max="21" style="41" width="11.576428571428572" customWidth="1" bestFit="1"/>
    <col min="22" max="22" style="41" width="8.862142857142858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x14ac:dyDescent="0.25" r="2" customHeight="1" ht="17.25">
      <c r="A2" s="7"/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3"/>
    </row>
    <row x14ac:dyDescent="0.25" r="3" customHeight="1" ht="17.25">
      <c r="A3" s="4" t="s">
        <v>645</v>
      </c>
      <c r="B3" s="83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3"/>
    </row>
    <row x14ac:dyDescent="0.25" r="4" customHeight="1" ht="17.25">
      <c r="A4" s="4" t="s">
        <v>3619</v>
      </c>
      <c r="B4" s="4"/>
      <c r="C4" s="458"/>
      <c r="D4" s="458"/>
      <c r="E4" s="458"/>
      <c r="F4" s="458"/>
      <c r="G4" s="458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</row>
    <row x14ac:dyDescent="0.25" r="5" customHeight="1" ht="17.25">
      <c r="A5" s="4"/>
      <c r="B5" s="4"/>
      <c r="C5" s="8" t="s">
        <v>3620</v>
      </c>
      <c r="D5" s="9"/>
      <c r="E5" s="9"/>
      <c r="F5" s="9"/>
      <c r="G5" s="9"/>
      <c r="H5" s="93" t="s">
        <v>3621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272"/>
    </row>
    <row x14ac:dyDescent="0.25" r="6" customHeight="1" ht="17.25">
      <c r="A6" s="13" t="s">
        <v>4</v>
      </c>
      <c r="B6" s="273" t="s">
        <v>5</v>
      </c>
      <c r="C6" s="268" t="s">
        <v>10</v>
      </c>
      <c r="D6" s="268" t="s">
        <v>7</v>
      </c>
      <c r="E6" s="268" t="s">
        <v>368</v>
      </c>
      <c r="F6" s="268" t="s">
        <v>33</v>
      </c>
      <c r="G6" s="268" t="s">
        <v>9</v>
      </c>
      <c r="H6" s="268" t="s">
        <v>476</v>
      </c>
      <c r="I6" s="268" t="s">
        <v>843</v>
      </c>
      <c r="J6" s="268" t="s">
        <v>136</v>
      </c>
      <c r="K6" s="268" t="s">
        <v>124</v>
      </c>
      <c r="L6" s="268" t="s">
        <v>125</v>
      </c>
      <c r="M6" s="268" t="s">
        <v>841</v>
      </c>
      <c r="N6" s="268" t="s">
        <v>842</v>
      </c>
      <c r="O6" s="268" t="s">
        <v>1410</v>
      </c>
      <c r="P6" s="268" t="s">
        <v>3328</v>
      </c>
      <c r="Q6" s="268" t="s">
        <v>3555</v>
      </c>
      <c r="R6" s="268" t="s">
        <v>848</v>
      </c>
      <c r="S6" s="268" t="s">
        <v>1075</v>
      </c>
      <c r="T6" s="268" t="s">
        <v>600</v>
      </c>
      <c r="U6" s="268" t="s">
        <v>599</v>
      </c>
      <c r="V6" s="234"/>
    </row>
    <row x14ac:dyDescent="0.25" r="7" customHeight="1" ht="15.75">
      <c r="A7" s="25" t="s">
        <v>2251</v>
      </c>
      <c r="B7" s="25" t="s">
        <v>3622</v>
      </c>
      <c r="C7" s="622">
        <v>25</v>
      </c>
      <c r="D7" s="622">
        <v>60</v>
      </c>
      <c r="E7" s="622">
        <v>60</v>
      </c>
      <c r="F7" s="243"/>
      <c r="G7" s="243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98"/>
    </row>
    <row x14ac:dyDescent="0.25" r="8" customHeight="1" ht="15.75">
      <c r="A8" s="623" t="s">
        <v>3560</v>
      </c>
      <c r="B8" s="63"/>
      <c r="C8" s="80">
        <f>SUM(C7)</f>
      </c>
      <c r="D8" s="80">
        <f>SUM(D7)</f>
      </c>
      <c r="E8" s="80">
        <f>SUM(E7)</f>
      </c>
      <c r="F8" s="307"/>
      <c r="G8" s="307"/>
      <c r="H8" s="264"/>
      <c r="I8" s="264"/>
      <c r="J8" s="264"/>
      <c r="K8" s="264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151"/>
    </row>
    <row x14ac:dyDescent="0.25" r="9" customHeight="1" ht="17.25">
      <c r="A9" s="34" t="s">
        <v>1961</v>
      </c>
      <c r="B9" s="34" t="s">
        <v>3623</v>
      </c>
      <c r="C9" s="120"/>
      <c r="D9" s="120"/>
      <c r="E9" s="120"/>
      <c r="F9" s="120"/>
      <c r="G9" s="120"/>
      <c r="H9" s="130">
        <v>200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</row>
    <row x14ac:dyDescent="0.25" r="10" customHeight="1" ht="17.25">
      <c r="A10" s="34" t="s">
        <v>1961</v>
      </c>
      <c r="B10" s="34" t="s">
        <v>3624</v>
      </c>
      <c r="C10" s="67"/>
      <c r="D10" s="67"/>
      <c r="E10" s="67"/>
      <c r="F10" s="67"/>
      <c r="G10" s="67"/>
      <c r="H10" s="450">
        <v>300</v>
      </c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</row>
    <row x14ac:dyDescent="0.25" r="11" customHeight="1" ht="17.25">
      <c r="A11" s="34" t="s">
        <v>2068</v>
      </c>
      <c r="B11" s="34" t="s">
        <v>3625</v>
      </c>
      <c r="C11" s="67"/>
      <c r="D11" s="67"/>
      <c r="E11" s="67"/>
      <c r="F11" s="67"/>
      <c r="G11" s="67"/>
      <c r="H11" s="450">
        <v>500</v>
      </c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</row>
    <row x14ac:dyDescent="0.25" r="12" customHeight="1" ht="17.25">
      <c r="A12" s="34" t="s">
        <v>3626</v>
      </c>
      <c r="B12" s="34" t="s">
        <v>3627</v>
      </c>
      <c r="C12" s="67"/>
      <c r="D12" s="67"/>
      <c r="E12" s="67"/>
      <c r="F12" s="67"/>
      <c r="G12" s="67"/>
      <c r="H12" s="36"/>
      <c r="I12" s="450">
        <v>600</v>
      </c>
      <c r="J12" s="450">
        <v>400</v>
      </c>
      <c r="K12" s="450">
        <v>376</v>
      </c>
      <c r="L12" s="450">
        <v>24</v>
      </c>
      <c r="M12" s="450">
        <v>12</v>
      </c>
      <c r="N12" s="36"/>
      <c r="O12" s="450">
        <v>12</v>
      </c>
      <c r="P12" s="36"/>
      <c r="Q12" s="36"/>
      <c r="R12" s="36"/>
      <c r="S12" s="36"/>
      <c r="T12" s="36"/>
      <c r="U12" s="36"/>
      <c r="V12" s="36"/>
    </row>
    <row x14ac:dyDescent="0.25" r="13" customHeight="1" ht="17.25">
      <c r="A13" s="34" t="s">
        <v>2257</v>
      </c>
      <c r="B13" s="34" t="s">
        <v>3628</v>
      </c>
      <c r="C13" s="67"/>
      <c r="D13" s="67"/>
      <c r="E13" s="67"/>
      <c r="F13" s="624">
        <v>600</v>
      </c>
      <c r="G13" s="625"/>
      <c r="H13" s="36"/>
      <c r="I13" s="36"/>
      <c r="J13" s="60"/>
      <c r="K13" s="60"/>
      <c r="L13" s="60"/>
      <c r="M13" s="36"/>
      <c r="N13" s="36"/>
      <c r="O13" s="36"/>
      <c r="P13" s="36"/>
      <c r="Q13" s="450">
        <v>400</v>
      </c>
      <c r="R13" s="36"/>
      <c r="S13" s="36"/>
      <c r="T13" s="36"/>
      <c r="U13" s="36"/>
      <c r="V13" s="36"/>
    </row>
    <row x14ac:dyDescent="0.25" r="14" customHeight="1" ht="17.25">
      <c r="A14" s="34" t="s">
        <v>2257</v>
      </c>
      <c r="B14" s="34" t="s">
        <v>3629</v>
      </c>
      <c r="C14" s="67"/>
      <c r="D14" s="67"/>
      <c r="E14" s="67"/>
      <c r="F14" s="625"/>
      <c r="G14" s="625"/>
      <c r="H14" s="36"/>
      <c r="I14" s="36"/>
      <c r="J14" s="60"/>
      <c r="K14" s="60"/>
      <c r="L14" s="60"/>
      <c r="M14" s="36"/>
      <c r="N14" s="450">
        <v>660</v>
      </c>
      <c r="O14" s="450">
        <v>550</v>
      </c>
      <c r="P14" s="36"/>
      <c r="Q14" s="36"/>
      <c r="R14" s="450">
        <v>8</v>
      </c>
      <c r="S14" s="450">
        <v>180</v>
      </c>
      <c r="T14" s="36"/>
      <c r="U14" s="36"/>
      <c r="V14" s="36"/>
    </row>
    <row x14ac:dyDescent="0.25" r="15" customHeight="1" ht="17.25">
      <c r="A15" s="34" t="s">
        <v>2184</v>
      </c>
      <c r="B15" s="34" t="s">
        <v>3630</v>
      </c>
      <c r="C15" s="67"/>
      <c r="D15" s="67"/>
      <c r="E15" s="67"/>
      <c r="F15" s="625"/>
      <c r="G15" s="625"/>
      <c r="H15" s="36"/>
      <c r="I15" s="450">
        <v>600</v>
      </c>
      <c r="J15" s="60"/>
      <c r="K15" s="60"/>
      <c r="L15" s="60"/>
      <c r="M15" s="36"/>
      <c r="N15" s="36"/>
      <c r="O15" s="450">
        <v>600</v>
      </c>
      <c r="P15" s="450">
        <v>24</v>
      </c>
      <c r="Q15" s="36"/>
      <c r="R15" s="60"/>
      <c r="S15" s="60"/>
      <c r="T15" s="36"/>
      <c r="U15" s="36"/>
      <c r="V15" s="36"/>
    </row>
    <row x14ac:dyDescent="0.25" r="16" customHeight="1" ht="17.25">
      <c r="A16" s="34" t="s">
        <v>2997</v>
      </c>
      <c r="B16" s="34" t="s">
        <v>3631</v>
      </c>
      <c r="C16" s="111"/>
      <c r="D16" s="111"/>
      <c r="E16" s="111"/>
      <c r="F16" s="392"/>
      <c r="G16" s="392"/>
      <c r="H16" s="18"/>
      <c r="I16" s="450">
        <v>200</v>
      </c>
      <c r="J16" s="58"/>
      <c r="K16" s="58"/>
      <c r="L16" s="58"/>
      <c r="M16" s="18"/>
      <c r="N16" s="18"/>
      <c r="O16" s="450">
        <v>500</v>
      </c>
      <c r="P16" s="58"/>
      <c r="Q16" s="450">
        <v>8</v>
      </c>
      <c r="R16" s="450">
        <v>300</v>
      </c>
      <c r="S16" s="58"/>
      <c r="T16" s="450">
        <v>250</v>
      </c>
      <c r="U16" s="450">
        <v>250</v>
      </c>
      <c r="V16" s="18"/>
    </row>
    <row x14ac:dyDescent="0.25" r="17" customHeight="1" ht="17.25">
      <c r="A17" s="34" t="s">
        <v>2260</v>
      </c>
      <c r="B17" s="34" t="s">
        <v>3632</v>
      </c>
      <c r="C17" s="111"/>
      <c r="D17" s="111"/>
      <c r="E17" s="111"/>
      <c r="F17" s="392"/>
      <c r="G17" s="392"/>
      <c r="H17" s="18"/>
      <c r="I17" s="450">
        <v>277</v>
      </c>
      <c r="J17" s="58"/>
      <c r="K17" s="58"/>
      <c r="L17" s="58"/>
      <c r="M17" s="450">
        <v>301</v>
      </c>
      <c r="N17" s="450">
        <v>209</v>
      </c>
      <c r="O17" s="450">
        <v>450</v>
      </c>
      <c r="P17" s="58"/>
      <c r="Q17" s="18"/>
      <c r="R17" s="18"/>
      <c r="S17" s="58"/>
      <c r="T17" s="450">
        <v>314</v>
      </c>
      <c r="U17" s="450">
        <v>250</v>
      </c>
      <c r="V17" s="18"/>
    </row>
    <row x14ac:dyDescent="0.25" r="18" customHeight="1" ht="17.25">
      <c r="A18" s="34" t="s">
        <v>2260</v>
      </c>
      <c r="B18" s="34" t="s">
        <v>3633</v>
      </c>
      <c r="C18" s="111"/>
      <c r="D18" s="111"/>
      <c r="E18" s="111"/>
      <c r="F18" s="392"/>
      <c r="G18" s="392"/>
      <c r="H18" s="18"/>
      <c r="I18" s="450">
        <v>200</v>
      </c>
      <c r="J18" s="58"/>
      <c r="K18" s="58"/>
      <c r="L18" s="58"/>
      <c r="M18" s="58"/>
      <c r="N18" s="450">
        <v>410</v>
      </c>
      <c r="O18" s="450">
        <v>500</v>
      </c>
      <c r="P18" s="58"/>
      <c r="Q18" s="450">
        <v>500</v>
      </c>
      <c r="R18" s="18"/>
      <c r="S18" s="58"/>
      <c r="T18" s="58"/>
      <c r="U18" s="58"/>
      <c r="V18" s="18"/>
    </row>
    <row x14ac:dyDescent="0.25" r="19" customHeight="1" ht="17.25">
      <c r="A19" s="34" t="s">
        <v>2951</v>
      </c>
      <c r="B19" s="34" t="s">
        <v>3634</v>
      </c>
      <c r="C19" s="111"/>
      <c r="D19" s="111"/>
      <c r="E19" s="111"/>
      <c r="F19" s="392"/>
      <c r="G19" s="392"/>
      <c r="H19" s="18"/>
      <c r="I19" s="18"/>
      <c r="J19" s="58"/>
      <c r="K19" s="58"/>
      <c r="L19" s="58"/>
      <c r="M19" s="450">
        <v>317</v>
      </c>
      <c r="N19" s="450">
        <v>4</v>
      </c>
      <c r="O19" s="18"/>
      <c r="P19" s="58"/>
      <c r="Q19" s="450">
        <v>6</v>
      </c>
      <c r="R19" s="450">
        <v>2</v>
      </c>
      <c r="S19" s="58"/>
      <c r="T19" s="58"/>
      <c r="U19" s="450">
        <v>64</v>
      </c>
      <c r="V19" s="18"/>
    </row>
    <row x14ac:dyDescent="0.25" r="20" customHeight="1" ht="17.25">
      <c r="A20" s="34" t="s">
        <v>2951</v>
      </c>
      <c r="B20" s="34" t="s">
        <v>3635</v>
      </c>
      <c r="C20" s="67"/>
      <c r="D20" s="67"/>
      <c r="E20" s="67"/>
      <c r="F20" s="625"/>
      <c r="G20" s="625"/>
      <c r="H20" s="36"/>
      <c r="I20" s="36"/>
      <c r="J20" s="60"/>
      <c r="K20" s="60"/>
      <c r="L20" s="60"/>
      <c r="M20" s="36"/>
      <c r="N20" s="450">
        <v>8</v>
      </c>
      <c r="O20" s="36"/>
      <c r="P20" s="60"/>
      <c r="Q20" s="450">
        <v>550</v>
      </c>
      <c r="R20" s="450">
        <v>8</v>
      </c>
      <c r="S20" s="60"/>
      <c r="T20" s="60"/>
      <c r="U20" s="60"/>
      <c r="V20" s="36"/>
    </row>
    <row x14ac:dyDescent="0.25" r="21" customHeight="1" ht="17.25">
      <c r="A21" s="34" t="s">
        <v>2951</v>
      </c>
      <c r="B21" s="34" t="s">
        <v>3636</v>
      </c>
      <c r="C21" s="111"/>
      <c r="D21" s="111"/>
      <c r="E21" s="111"/>
      <c r="F21" s="392"/>
      <c r="G21" s="392"/>
      <c r="H21" s="18"/>
      <c r="I21" s="450">
        <v>57</v>
      </c>
      <c r="J21" s="58"/>
      <c r="K21" s="58"/>
      <c r="L21" s="58"/>
      <c r="M21" s="18"/>
      <c r="N21" s="58"/>
      <c r="O21" s="450">
        <v>538</v>
      </c>
      <c r="P21" s="58"/>
      <c r="Q21" s="58"/>
      <c r="R21" s="58"/>
      <c r="S21" s="58"/>
      <c r="T21" s="58"/>
      <c r="U21" s="58"/>
      <c r="V21" s="18"/>
    </row>
    <row x14ac:dyDescent="0.25" r="22" customHeight="1" ht="17.25">
      <c r="A22" s="34" t="s">
        <v>2951</v>
      </c>
      <c r="B22" s="34" t="s">
        <v>3637</v>
      </c>
      <c r="C22" s="67"/>
      <c r="D22" s="67"/>
      <c r="E22" s="67"/>
      <c r="F22" s="625"/>
      <c r="G22" s="625"/>
      <c r="H22" s="36"/>
      <c r="I22" s="36"/>
      <c r="J22" s="60"/>
      <c r="K22" s="60"/>
      <c r="L22" s="60"/>
      <c r="M22" s="36"/>
      <c r="N22" s="450">
        <v>514</v>
      </c>
      <c r="O22" s="36"/>
      <c r="P22" s="60"/>
      <c r="Q22" s="450">
        <v>566</v>
      </c>
      <c r="R22" s="450">
        <v>508</v>
      </c>
      <c r="S22" s="60"/>
      <c r="T22" s="60"/>
      <c r="U22" s="60"/>
      <c r="V22" s="36"/>
    </row>
    <row x14ac:dyDescent="0.25" r="23" customHeight="1" ht="17.25">
      <c r="A23" s="34" t="s">
        <v>3638</v>
      </c>
      <c r="B23" s="34" t="s">
        <v>3639</v>
      </c>
      <c r="C23" s="67"/>
      <c r="D23" s="67"/>
      <c r="E23" s="67"/>
      <c r="F23" s="625"/>
      <c r="G23" s="625"/>
      <c r="H23" s="36"/>
      <c r="I23" s="36"/>
      <c r="J23" s="60"/>
      <c r="K23" s="60"/>
      <c r="L23" s="60"/>
      <c r="M23" s="36"/>
      <c r="N23" s="450">
        <v>8</v>
      </c>
      <c r="O23" s="36"/>
      <c r="P23" s="60"/>
      <c r="Q23" s="450">
        <v>550</v>
      </c>
      <c r="R23" s="450">
        <v>4</v>
      </c>
      <c r="S23" s="60"/>
      <c r="T23" s="60"/>
      <c r="U23" s="60"/>
      <c r="V23" s="36"/>
    </row>
    <row x14ac:dyDescent="0.25" r="24" customHeight="1" ht="17.25">
      <c r="A24" s="25" t="s">
        <v>3638</v>
      </c>
      <c r="B24" s="25" t="s">
        <v>3640</v>
      </c>
      <c r="C24" s="245"/>
      <c r="D24" s="245"/>
      <c r="E24" s="245"/>
      <c r="F24" s="328"/>
      <c r="G24" s="328"/>
      <c r="H24" s="98"/>
      <c r="I24" s="98"/>
      <c r="J24" s="263"/>
      <c r="K24" s="263"/>
      <c r="L24" s="263"/>
      <c r="M24" s="98"/>
      <c r="N24" s="208">
        <v>226</v>
      </c>
      <c r="O24" s="98"/>
      <c r="P24" s="263"/>
      <c r="Q24" s="208">
        <v>570</v>
      </c>
      <c r="R24" s="208">
        <v>94</v>
      </c>
      <c r="S24" s="263"/>
      <c r="T24" s="263"/>
      <c r="U24" s="263"/>
      <c r="V24" s="98"/>
    </row>
    <row x14ac:dyDescent="0.25" r="25" customHeight="1" ht="17.25">
      <c r="A25" s="211" t="s">
        <v>2826</v>
      </c>
      <c r="B25" s="63"/>
      <c r="C25" s="80">
        <f>SUM(C8:C24)</f>
      </c>
      <c r="D25" s="80">
        <f>SUM(D8:D24)</f>
      </c>
      <c r="E25" s="80">
        <f>SUM(E8:E24)</f>
      </c>
      <c r="F25" s="80">
        <f>SUM(F8:F24)</f>
      </c>
      <c r="G25" s="308"/>
      <c r="H25" s="64">
        <f>SUM(H8:H24)</f>
      </c>
      <c r="I25" s="64">
        <f>SUM(I8:I24)</f>
      </c>
      <c r="J25" s="64">
        <f>SUM(J8:J24)</f>
      </c>
      <c r="K25" s="64">
        <f>SUM(K8:K24)</f>
      </c>
      <c r="L25" s="64">
        <f>SUM(L8:L24)</f>
      </c>
      <c r="M25" s="64">
        <f>SUM(M8:M24)</f>
      </c>
      <c r="N25" s="64">
        <f>SUM(N8:N24)</f>
      </c>
      <c r="O25" s="64">
        <f>SUM(O8:O24)</f>
      </c>
      <c r="P25" s="64">
        <f>SUM(P8:P24)</f>
      </c>
      <c r="Q25" s="64">
        <f>SUM(Q8:Q24)</f>
      </c>
      <c r="R25" s="64">
        <f>SUM(R8:R24)</f>
      </c>
      <c r="S25" s="64">
        <f>SUM(S8:S24)</f>
      </c>
      <c r="T25" s="64">
        <f>SUM(T8:T24)</f>
      </c>
      <c r="U25" s="64">
        <f>SUM(U8:U24)</f>
      </c>
      <c r="V25" s="187">
        <f>SUM(V8:V24)</f>
      </c>
    </row>
    <row x14ac:dyDescent="0.25" r="26" customHeight="1" ht="17.25">
      <c r="A26" s="34" t="s">
        <v>2352</v>
      </c>
      <c r="B26" s="34" t="s">
        <v>14</v>
      </c>
      <c r="C26" s="121"/>
      <c r="D26" s="121"/>
      <c r="E26" s="121"/>
      <c r="F26" s="121"/>
      <c r="G26" s="121"/>
      <c r="H26" s="20"/>
      <c r="I26" s="19">
        <v>-196</v>
      </c>
      <c r="J26" s="20"/>
      <c r="K26" s="20"/>
      <c r="L26" s="20"/>
      <c r="M26" s="19">
        <v>-348</v>
      </c>
      <c r="N26" s="19">
        <v>-618</v>
      </c>
      <c r="O26" s="19">
        <v>-4</v>
      </c>
      <c r="P26" s="20"/>
      <c r="Q26" s="19">
        <v>-14</v>
      </c>
      <c r="R26" s="19">
        <v>-2</v>
      </c>
      <c r="S26" s="20"/>
      <c r="T26" s="20"/>
      <c r="U26" s="20"/>
      <c r="V26" s="20"/>
    </row>
    <row x14ac:dyDescent="0.25" r="27" customHeight="1" ht="17.25">
      <c r="A27" s="34" t="s">
        <v>2269</v>
      </c>
      <c r="B27" s="16" t="s">
        <v>14</v>
      </c>
      <c r="C27" s="111"/>
      <c r="D27" s="111"/>
      <c r="E27" s="111"/>
      <c r="F27" s="111"/>
      <c r="G27" s="111"/>
      <c r="H27" s="18"/>
      <c r="I27" s="17">
        <v>-250</v>
      </c>
      <c r="J27" s="18"/>
      <c r="K27" s="18"/>
      <c r="L27" s="18"/>
      <c r="M27" s="17">
        <v>-186</v>
      </c>
      <c r="N27" s="17">
        <v>-296</v>
      </c>
      <c r="O27" s="17">
        <v>-10</v>
      </c>
      <c r="P27" s="18"/>
      <c r="Q27" s="17">
        <v>-518</v>
      </c>
      <c r="R27" s="17">
        <v>-18</v>
      </c>
      <c r="S27" s="18"/>
      <c r="T27" s="17">
        <v>-160</v>
      </c>
      <c r="U27" s="17">
        <v>-1</v>
      </c>
      <c r="V27" s="18"/>
    </row>
    <row x14ac:dyDescent="0.25" r="28" customHeight="1" ht="17.25">
      <c r="A28" s="34" t="s">
        <v>2271</v>
      </c>
      <c r="B28" s="16" t="s">
        <v>14</v>
      </c>
      <c r="C28" s="111"/>
      <c r="D28" s="111"/>
      <c r="E28" s="111"/>
      <c r="F28" s="111"/>
      <c r="G28" s="111"/>
      <c r="H28" s="17">
        <v>-451</v>
      </c>
      <c r="I28" s="36"/>
      <c r="J28" s="18"/>
      <c r="K28" s="18"/>
      <c r="L28" s="18"/>
      <c r="M28" s="36"/>
      <c r="N28" s="36"/>
      <c r="O28" s="36"/>
      <c r="P28" s="18"/>
      <c r="Q28" s="36"/>
      <c r="R28" s="36"/>
      <c r="S28" s="18"/>
      <c r="T28" s="36"/>
      <c r="U28" s="36"/>
      <c r="V28" s="18"/>
    </row>
    <row x14ac:dyDescent="0.25" r="29" customHeight="1" ht="17.25">
      <c r="A29" s="16" t="s">
        <v>2277</v>
      </c>
      <c r="B29" s="16" t="s">
        <v>3641</v>
      </c>
      <c r="C29" s="111"/>
      <c r="D29" s="207">
        <v>50</v>
      </c>
      <c r="E29" s="111"/>
      <c r="F29" s="67"/>
      <c r="G29" s="207">
        <v>150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x14ac:dyDescent="0.25" r="30" customHeight="1" ht="17.25">
      <c r="A30" s="16" t="s">
        <v>2279</v>
      </c>
      <c r="B30" s="16" t="s">
        <v>3642</v>
      </c>
      <c r="C30" s="207">
        <v>20</v>
      </c>
      <c r="D30" s="207">
        <v>160</v>
      </c>
      <c r="E30" s="207">
        <v>30</v>
      </c>
      <c r="F30" s="111"/>
      <c r="G30" s="207">
        <v>200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x14ac:dyDescent="0.25" r="31" customHeight="1" ht="17.25">
      <c r="A31" s="16" t="s">
        <v>3579</v>
      </c>
      <c r="B31" s="16" t="s">
        <v>3643</v>
      </c>
      <c r="C31" s="207">
        <v>139</v>
      </c>
      <c r="D31" s="111"/>
      <c r="E31" s="111"/>
      <c r="F31" s="111"/>
      <c r="G31" s="111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x14ac:dyDescent="0.25" r="32" customHeight="1" ht="17.25">
      <c r="A32" s="123"/>
      <c r="B32" s="124"/>
      <c r="C32" s="111"/>
      <c r="D32" s="111"/>
      <c r="E32" s="111"/>
      <c r="F32" s="111"/>
      <c r="G32" s="111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x14ac:dyDescent="0.25" r="33" customHeight="1" ht="17.25">
      <c r="A33" s="123"/>
      <c r="B33" s="124"/>
      <c r="C33" s="111"/>
      <c r="D33" s="111"/>
      <c r="E33" s="111"/>
      <c r="F33" s="111"/>
      <c r="G33" s="111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x14ac:dyDescent="0.25" r="34" customHeight="1" ht="17.25">
      <c r="A34" s="15"/>
      <c r="B34" s="16"/>
      <c r="C34" s="67"/>
      <c r="D34" s="67"/>
      <c r="E34" s="67"/>
      <c r="F34" s="67"/>
      <c r="G34" s="67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</row>
    <row x14ac:dyDescent="0.25" r="35" customHeight="1" ht="17.25">
      <c r="A35" s="15"/>
      <c r="B35" s="16"/>
      <c r="C35" s="67"/>
      <c r="D35" s="67"/>
      <c r="E35" s="67"/>
      <c r="F35" s="67"/>
      <c r="G35" s="67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</row>
    <row x14ac:dyDescent="0.25" r="36" customHeight="1" ht="17.25">
      <c r="A36" s="626"/>
      <c r="B36" s="83"/>
      <c r="C36" s="268" t="s">
        <v>10</v>
      </c>
      <c r="D36" s="268" t="s">
        <v>7</v>
      </c>
      <c r="E36" s="268" t="s">
        <v>368</v>
      </c>
      <c r="F36" s="268" t="s">
        <v>33</v>
      </c>
      <c r="G36" s="268" t="s">
        <v>9</v>
      </c>
      <c r="H36" s="268" t="s">
        <v>476</v>
      </c>
      <c r="I36" s="268" t="s">
        <v>843</v>
      </c>
      <c r="J36" s="268" t="s">
        <v>136</v>
      </c>
      <c r="K36" s="268" t="s">
        <v>124</v>
      </c>
      <c r="L36" s="268" t="s">
        <v>125</v>
      </c>
      <c r="M36" s="268" t="s">
        <v>841</v>
      </c>
      <c r="N36" s="268" t="s">
        <v>842</v>
      </c>
      <c r="O36" s="268" t="s">
        <v>1410</v>
      </c>
      <c r="P36" s="268" t="s">
        <v>3328</v>
      </c>
      <c r="Q36" s="268" t="s">
        <v>3555</v>
      </c>
      <c r="R36" s="268" t="s">
        <v>848</v>
      </c>
      <c r="S36" s="268" t="s">
        <v>1075</v>
      </c>
      <c r="T36" s="268" t="s">
        <v>600</v>
      </c>
      <c r="U36" s="268" t="s">
        <v>599</v>
      </c>
      <c r="V36" s="234"/>
    </row>
    <row x14ac:dyDescent="0.25" r="37" customHeight="1" ht="17.25">
      <c r="A37" s="128" t="s">
        <v>2919</v>
      </c>
      <c r="B37" s="12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72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1.14785714285714" customWidth="1" bestFit="1"/>
    <col min="3" max="3" style="116" width="10.576428571428572" customWidth="1" bestFit="1"/>
    <col min="4" max="4" style="116" width="9.862142857142858" customWidth="1" bestFit="1"/>
    <col min="5" max="5" style="116" width="9.147857142857141" customWidth="1" bestFit="1"/>
    <col min="6" max="6" style="116" width="9.862142857142858" customWidth="1" bestFit="1"/>
    <col min="7" max="7" style="116" width="9.862142857142858" customWidth="1" bestFit="1"/>
    <col min="8" max="8" style="116" width="9.862142857142858" customWidth="1" bestFit="1"/>
    <col min="9" max="9" style="116" width="10.005" customWidth="1" bestFit="1"/>
    <col min="10" max="10" style="116" width="9.862142857142858" customWidth="1" bestFit="1"/>
    <col min="11" max="11" style="41" width="9.862142857142858" customWidth="1" bestFit="1"/>
    <col min="12" max="12" style="41" width="9.862142857142858" customWidth="1" bestFit="1"/>
    <col min="13" max="13" style="41" width="9.862142857142858" customWidth="1" bestFit="1"/>
    <col min="14" max="14" style="41" width="8.862142857142858" customWidth="1" bestFit="1"/>
    <col min="15" max="15" style="40" width="13.290714285714287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8"/>
      <c r="D1" s="546"/>
      <c r="E1" s="3"/>
      <c r="F1" s="3"/>
      <c r="G1" s="3"/>
      <c r="H1" s="3"/>
      <c r="I1" s="3"/>
      <c r="J1" s="3"/>
      <c r="K1" s="3"/>
      <c r="L1" s="3"/>
      <c r="M1" s="3"/>
      <c r="N1" s="3"/>
      <c r="O1" s="2"/>
      <c r="P1" s="2"/>
    </row>
    <row x14ac:dyDescent="0.25" r="2" customHeight="1" ht="17.25">
      <c r="A2" s="6"/>
      <c r="B2" s="7"/>
      <c r="C2" s="144" t="s">
        <v>3553</v>
      </c>
      <c r="D2" s="145"/>
      <c r="E2" s="3"/>
      <c r="F2" s="3"/>
      <c r="G2" s="3"/>
      <c r="H2" s="3"/>
      <c r="I2" s="3"/>
      <c r="J2" s="3"/>
      <c r="K2" s="3"/>
      <c r="L2" s="3"/>
      <c r="M2" s="3"/>
      <c r="N2" s="3"/>
      <c r="O2" s="2"/>
      <c r="P2" s="2"/>
    </row>
    <row x14ac:dyDescent="0.25" r="3" customHeight="1" ht="17.25">
      <c r="A3" s="1" t="s">
        <v>645</v>
      </c>
      <c r="B3" s="83"/>
      <c r="C3" s="530">
        <v>6250</v>
      </c>
      <c r="D3" s="530">
        <v>3990</v>
      </c>
      <c r="E3" s="530">
        <v>3990</v>
      </c>
      <c r="F3" s="530">
        <v>1000</v>
      </c>
      <c r="G3" s="530">
        <v>30000</v>
      </c>
      <c r="H3" s="530">
        <v>4500</v>
      </c>
      <c r="I3" s="530">
        <v>16500</v>
      </c>
      <c r="J3" s="530">
        <v>5000</v>
      </c>
      <c r="K3" s="530">
        <v>2500</v>
      </c>
      <c r="L3" s="530">
        <v>13500</v>
      </c>
      <c r="M3" s="530">
        <v>6250</v>
      </c>
      <c r="N3" s="530"/>
      <c r="O3" s="2"/>
      <c r="P3" s="2"/>
    </row>
    <row x14ac:dyDescent="0.25" r="4" customHeight="1" ht="17.25">
      <c r="A4" s="1" t="s">
        <v>3585</v>
      </c>
      <c r="B4" s="4"/>
      <c r="C4" s="527">
        <v>255000</v>
      </c>
      <c r="D4" s="527">
        <v>73000</v>
      </c>
      <c r="E4" s="527">
        <v>72000</v>
      </c>
      <c r="F4" s="527">
        <v>13000</v>
      </c>
      <c r="G4" s="527">
        <v>580000</v>
      </c>
      <c r="H4" s="527">
        <v>78000</v>
      </c>
      <c r="I4" s="527">
        <v>400000</v>
      </c>
      <c r="J4" s="527">
        <v>175000</v>
      </c>
      <c r="K4" s="527">
        <v>30000</v>
      </c>
      <c r="L4" s="527">
        <v>325000</v>
      </c>
      <c r="M4" s="527"/>
      <c r="N4" s="272"/>
      <c r="O4" s="2"/>
      <c r="P4" s="2"/>
    </row>
    <row x14ac:dyDescent="0.25" r="5" customHeight="1" ht="17.25">
      <c r="A5" s="1" t="s">
        <v>3586</v>
      </c>
      <c r="B5" s="4"/>
      <c r="C5" s="616">
        <v>6250</v>
      </c>
      <c r="D5" s="616">
        <v>4500</v>
      </c>
      <c r="E5" s="616">
        <v>4500</v>
      </c>
      <c r="F5" s="616">
        <v>1500</v>
      </c>
      <c r="G5" s="616">
        <v>30000</v>
      </c>
      <c r="H5" s="616">
        <v>4500</v>
      </c>
      <c r="I5" s="616">
        <v>19400</v>
      </c>
      <c r="J5" s="616">
        <v>5500</v>
      </c>
      <c r="K5" s="616">
        <v>2500</v>
      </c>
      <c r="L5" s="616">
        <v>14750</v>
      </c>
      <c r="M5" s="616"/>
      <c r="N5" s="272"/>
      <c r="O5" s="2"/>
      <c r="P5" s="2"/>
    </row>
    <row x14ac:dyDescent="0.25" r="6" customHeight="1" ht="17.25">
      <c r="A6" s="12" t="s">
        <v>4</v>
      </c>
      <c r="B6" s="273" t="s">
        <v>5</v>
      </c>
      <c r="C6" s="268" t="s">
        <v>368</v>
      </c>
      <c r="D6" s="267" t="s">
        <v>7</v>
      </c>
      <c r="E6" s="268" t="s">
        <v>76</v>
      </c>
      <c r="F6" s="268" t="s">
        <v>9</v>
      </c>
      <c r="G6" s="268" t="s">
        <v>428</v>
      </c>
      <c r="H6" s="268" t="s">
        <v>8</v>
      </c>
      <c r="I6" s="268" t="s">
        <v>10</v>
      </c>
      <c r="J6" s="268" t="s">
        <v>75</v>
      </c>
      <c r="K6" s="574" t="s">
        <v>33</v>
      </c>
      <c r="L6" s="268" t="s">
        <v>31</v>
      </c>
      <c r="M6" s="268" t="s">
        <v>6</v>
      </c>
      <c r="N6" s="234" t="s">
        <v>1083</v>
      </c>
      <c r="O6" s="2"/>
      <c r="P6" s="2"/>
    </row>
    <row x14ac:dyDescent="0.25" r="7" customHeight="1" ht="17.25">
      <c r="A7" s="24" t="s">
        <v>3468</v>
      </c>
      <c r="B7" s="118" t="s">
        <v>3587</v>
      </c>
      <c r="C7" s="138">
        <v>30</v>
      </c>
      <c r="D7" s="138">
        <v>30</v>
      </c>
      <c r="E7" s="138">
        <v>20</v>
      </c>
      <c r="F7" s="138">
        <v>160</v>
      </c>
      <c r="G7" s="138">
        <v>20</v>
      </c>
      <c r="H7" s="46"/>
      <c r="I7" s="46"/>
      <c r="J7" s="46"/>
      <c r="K7" s="46"/>
      <c r="L7" s="46"/>
      <c r="M7" s="46"/>
      <c r="N7" s="98"/>
      <c r="O7" s="2"/>
      <c r="P7" s="2"/>
    </row>
    <row x14ac:dyDescent="0.25" r="8" customHeight="1" ht="17.25">
      <c r="A8" s="21" t="s">
        <v>2707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112"/>
      <c r="L8" s="112"/>
      <c r="M8" s="112"/>
      <c r="N8" s="23">
        <f>SUM(N7)</f>
      </c>
      <c r="O8" s="4" t="s">
        <v>3588</v>
      </c>
      <c r="P8" s="2"/>
    </row>
    <row x14ac:dyDescent="0.25" r="9" customHeight="1" ht="17.25">
      <c r="A9" s="33">
        <v>44995</v>
      </c>
      <c r="B9" s="34" t="s">
        <v>3589</v>
      </c>
      <c r="C9" s="20"/>
      <c r="D9" s="19">
        <v>25</v>
      </c>
      <c r="E9" s="19">
        <v>35</v>
      </c>
      <c r="F9" s="19">
        <v>50</v>
      </c>
      <c r="G9" s="19">
        <v>16</v>
      </c>
      <c r="H9" s="19">
        <v>50</v>
      </c>
      <c r="I9" s="35"/>
      <c r="J9" s="35"/>
      <c r="K9" s="35"/>
      <c r="L9" s="35"/>
      <c r="M9" s="35"/>
      <c r="N9" s="20"/>
      <c r="O9" s="2"/>
      <c r="P9" s="2"/>
    </row>
    <row x14ac:dyDescent="0.25" r="10" customHeight="1" ht="17.25">
      <c r="A10" s="15">
        <v>45209</v>
      </c>
      <c r="B10" s="16" t="s">
        <v>2175</v>
      </c>
      <c r="C10" s="36"/>
      <c r="D10" s="36"/>
      <c r="E10" s="36"/>
      <c r="F10" s="36"/>
      <c r="G10" s="36"/>
      <c r="H10" s="36"/>
      <c r="I10" s="17">
        <v>50</v>
      </c>
      <c r="J10" s="36"/>
      <c r="K10" s="36"/>
      <c r="L10" s="36"/>
      <c r="M10" s="36"/>
      <c r="N10" s="36"/>
      <c r="O10" s="2"/>
      <c r="P10" s="2"/>
    </row>
    <row x14ac:dyDescent="0.25" r="11" customHeight="1" ht="17.25">
      <c r="A11" s="15">
        <v>45240</v>
      </c>
      <c r="B11" s="34" t="s">
        <v>3590</v>
      </c>
      <c r="C11" s="36"/>
      <c r="D11" s="36"/>
      <c r="E11" s="36"/>
      <c r="F11" s="36"/>
      <c r="G11" s="36"/>
      <c r="H11" s="36"/>
      <c r="I11" s="17">
        <v>50</v>
      </c>
      <c r="J11" s="36"/>
      <c r="K11" s="36"/>
      <c r="L11" s="36"/>
      <c r="M11" s="36"/>
      <c r="N11" s="36"/>
      <c r="O11" s="2"/>
      <c r="P11" s="2"/>
    </row>
    <row x14ac:dyDescent="0.25" r="12" customHeight="1" ht="17.25">
      <c r="A12" s="33" t="s">
        <v>2609</v>
      </c>
      <c r="B12" s="118" t="s">
        <v>3591</v>
      </c>
      <c r="C12" s="17">
        <v>50</v>
      </c>
      <c r="D12" s="17">
        <v>50</v>
      </c>
      <c r="E12" s="36"/>
      <c r="F12" s="17">
        <v>100</v>
      </c>
      <c r="G12" s="36"/>
      <c r="H12" s="36"/>
      <c r="I12" s="36"/>
      <c r="J12" s="36"/>
      <c r="K12" s="36"/>
      <c r="L12" s="36"/>
      <c r="M12" s="36"/>
      <c r="N12" s="36"/>
      <c r="O12" s="2"/>
      <c r="P12" s="2"/>
    </row>
    <row x14ac:dyDescent="0.25" r="13" customHeight="1" ht="17.25">
      <c r="A13" s="15" t="s">
        <v>2087</v>
      </c>
      <c r="B13" s="16" t="s">
        <v>3592</v>
      </c>
      <c r="C13" s="17">
        <v>350</v>
      </c>
      <c r="D13" s="17">
        <v>300</v>
      </c>
      <c r="E13" s="18"/>
      <c r="F13" s="17">
        <v>500</v>
      </c>
      <c r="G13" s="18"/>
      <c r="H13" s="17">
        <v>50</v>
      </c>
      <c r="I13" s="18"/>
      <c r="J13" s="17">
        <v>100</v>
      </c>
      <c r="K13" s="36"/>
      <c r="L13" s="36"/>
      <c r="M13" s="36"/>
      <c r="N13" s="18"/>
      <c r="O13" s="2"/>
      <c r="P13" s="2"/>
    </row>
    <row x14ac:dyDescent="0.25" r="14" customHeight="1" ht="17.25">
      <c r="A14" s="15" t="s">
        <v>2087</v>
      </c>
      <c r="B14" s="16" t="s">
        <v>2175</v>
      </c>
      <c r="C14" s="36"/>
      <c r="D14" s="36"/>
      <c r="E14" s="36"/>
      <c r="F14" s="36"/>
      <c r="G14" s="36"/>
      <c r="H14" s="17">
        <v>350</v>
      </c>
      <c r="I14" s="36"/>
      <c r="J14" s="36"/>
      <c r="K14" s="36"/>
      <c r="L14" s="36"/>
      <c r="M14" s="36"/>
      <c r="N14" s="36"/>
      <c r="O14" s="2"/>
      <c r="P14" s="2"/>
    </row>
    <row x14ac:dyDescent="0.25" r="15" customHeight="1" ht="17.25">
      <c r="A15" s="33" t="s">
        <v>2517</v>
      </c>
      <c r="B15" s="118" t="s">
        <v>3593</v>
      </c>
      <c r="C15" s="18"/>
      <c r="D15" s="17">
        <v>50</v>
      </c>
      <c r="E15" s="17">
        <v>200</v>
      </c>
      <c r="F15" s="17">
        <v>200</v>
      </c>
      <c r="G15" s="18"/>
      <c r="H15" s="18"/>
      <c r="I15" s="18"/>
      <c r="J15" s="18"/>
      <c r="K15" s="18"/>
      <c r="L15" s="18"/>
      <c r="M15" s="18"/>
      <c r="N15" s="18"/>
      <c r="O15" s="2"/>
      <c r="P15" s="2"/>
    </row>
    <row x14ac:dyDescent="0.25" r="16" customHeight="1" ht="17.25">
      <c r="A16" s="15" t="s">
        <v>2161</v>
      </c>
      <c r="B16" s="118" t="s">
        <v>2175</v>
      </c>
      <c r="C16" s="36"/>
      <c r="D16" s="36"/>
      <c r="E16" s="36"/>
      <c r="F16" s="36"/>
      <c r="G16" s="17">
        <v>50</v>
      </c>
      <c r="H16" s="36"/>
      <c r="I16" s="17">
        <v>50</v>
      </c>
      <c r="J16" s="36"/>
      <c r="K16" s="36"/>
      <c r="L16" s="36"/>
      <c r="M16" s="36"/>
      <c r="N16" s="36"/>
      <c r="O16" s="2"/>
      <c r="P16" s="2"/>
    </row>
    <row x14ac:dyDescent="0.25" r="17" customHeight="1" ht="17.25">
      <c r="A17" s="33" t="s">
        <v>2033</v>
      </c>
      <c r="B17" s="118" t="s">
        <v>2175</v>
      </c>
      <c r="C17" s="36"/>
      <c r="D17" s="36"/>
      <c r="E17" s="36"/>
      <c r="F17" s="36"/>
      <c r="G17" s="17">
        <v>6</v>
      </c>
      <c r="H17" s="36"/>
      <c r="I17" s="17">
        <v>40</v>
      </c>
      <c r="J17" s="36"/>
      <c r="K17" s="36"/>
      <c r="L17" s="36"/>
      <c r="M17" s="36"/>
      <c r="N17" s="36"/>
      <c r="O17" s="2"/>
      <c r="P17" s="2"/>
    </row>
    <row x14ac:dyDescent="0.25" r="18" customHeight="1" ht="17.25">
      <c r="A18" s="15" t="s">
        <v>2521</v>
      </c>
      <c r="B18" s="118" t="s">
        <v>3594</v>
      </c>
      <c r="C18" s="36"/>
      <c r="D18" s="36"/>
      <c r="E18" s="36"/>
      <c r="F18" s="36"/>
      <c r="G18" s="17">
        <v>50</v>
      </c>
      <c r="H18" s="36"/>
      <c r="I18" s="17">
        <v>110</v>
      </c>
      <c r="J18" s="36"/>
      <c r="K18" s="36"/>
      <c r="L18" s="36"/>
      <c r="M18" s="36"/>
      <c r="N18" s="36"/>
      <c r="O18" s="2"/>
      <c r="P18" s="2"/>
    </row>
    <row x14ac:dyDescent="0.25" r="19" customHeight="1" ht="17.25">
      <c r="A19" s="21" t="s">
        <v>2708</v>
      </c>
      <c r="B19" s="47"/>
      <c r="C19" s="23">
        <f>SUM(C8:C18)</f>
      </c>
      <c r="D19" s="23">
        <f>SUM(D8:D18)</f>
      </c>
      <c r="E19" s="23">
        <f>SUM(E8:E18)</f>
      </c>
      <c r="F19" s="23">
        <f>SUM(F8:F18)</f>
      </c>
      <c r="G19" s="23">
        <f>SUM(G8:G18)</f>
      </c>
      <c r="H19" s="23">
        <f>SUM(H8:H18)</f>
      </c>
      <c r="I19" s="23">
        <f>SUM(I8:I18)</f>
      </c>
      <c r="J19" s="23">
        <f>SUM(J8:J18)</f>
      </c>
      <c r="K19" s="112"/>
      <c r="L19" s="112"/>
      <c r="M19" s="112"/>
      <c r="N19" s="23">
        <f>SUM(N8:N18)</f>
      </c>
      <c r="O19" s="4" t="s">
        <v>3588</v>
      </c>
      <c r="P19" s="2"/>
    </row>
    <row x14ac:dyDescent="0.25" r="20" customHeight="1" ht="17.25">
      <c r="A20" s="33" t="s">
        <v>2525</v>
      </c>
      <c r="B20" s="16" t="s">
        <v>14</v>
      </c>
      <c r="C20" s="17">
        <v>-100</v>
      </c>
      <c r="D20" s="17">
        <v>-100</v>
      </c>
      <c r="E20" s="18"/>
      <c r="F20" s="17">
        <v>-100</v>
      </c>
      <c r="G20" s="18"/>
      <c r="H20" s="17">
        <v>-100</v>
      </c>
      <c r="I20" s="18"/>
      <c r="J20" s="18"/>
      <c r="K20" s="18"/>
      <c r="L20" s="18"/>
      <c r="M20" s="18"/>
      <c r="N20" s="18"/>
      <c r="O20" s="4" t="s">
        <v>1728</v>
      </c>
      <c r="P20" s="4" t="s">
        <v>3595</v>
      </c>
    </row>
    <row x14ac:dyDescent="0.25" r="21" customHeight="1" ht="17.25">
      <c r="A21" s="33" t="s">
        <v>2527</v>
      </c>
      <c r="B21" s="16" t="s">
        <v>14</v>
      </c>
      <c r="C21" s="36"/>
      <c r="D21" s="36"/>
      <c r="E21" s="36"/>
      <c r="F21" s="36"/>
      <c r="G21" s="17">
        <v>-50</v>
      </c>
      <c r="H21" s="36"/>
      <c r="I21" s="36"/>
      <c r="J21" s="36"/>
      <c r="K21" s="36"/>
      <c r="L21" s="36"/>
      <c r="M21" s="36"/>
      <c r="N21" s="36"/>
      <c r="O21" s="4" t="s">
        <v>1731</v>
      </c>
      <c r="P21" s="4" t="s">
        <v>3595</v>
      </c>
    </row>
    <row x14ac:dyDescent="0.25" r="22" customHeight="1" ht="17.25">
      <c r="A22" s="33" t="s">
        <v>2537</v>
      </c>
      <c r="B22" s="16" t="s">
        <v>3596</v>
      </c>
      <c r="C22" s="36"/>
      <c r="D22" s="36"/>
      <c r="E22" s="36"/>
      <c r="F22" s="36"/>
      <c r="G22" s="36"/>
      <c r="H22" s="36"/>
      <c r="I22" s="36"/>
      <c r="J22" s="36"/>
      <c r="K22" s="17">
        <v>500</v>
      </c>
      <c r="L22" s="36"/>
      <c r="M22" s="36"/>
      <c r="N22" s="36"/>
      <c r="O22" s="2"/>
      <c r="P22" s="2"/>
    </row>
    <row x14ac:dyDescent="0.25" r="23" customHeight="1" ht="17.25">
      <c r="A23" s="15" t="s">
        <v>2543</v>
      </c>
      <c r="B23" s="34" t="s">
        <v>3597</v>
      </c>
      <c r="C23" s="36"/>
      <c r="D23" s="36"/>
      <c r="E23" s="36"/>
      <c r="F23" s="36"/>
      <c r="G23" s="36"/>
      <c r="H23" s="36"/>
      <c r="I23" s="17">
        <v>25</v>
      </c>
      <c r="J23" s="36"/>
      <c r="K23" s="36"/>
      <c r="L23" s="36"/>
      <c r="M23" s="36"/>
      <c r="N23" s="36"/>
      <c r="O23" s="2"/>
      <c r="P23" s="2"/>
    </row>
    <row x14ac:dyDescent="0.25" r="24" customHeight="1" ht="17.25">
      <c r="A24" s="15" t="s">
        <v>2543</v>
      </c>
      <c r="B24" s="16" t="s">
        <v>2175</v>
      </c>
      <c r="C24" s="36"/>
      <c r="D24" s="36"/>
      <c r="E24" s="36"/>
      <c r="F24" s="36"/>
      <c r="G24" s="36"/>
      <c r="H24" s="36"/>
      <c r="I24" s="17">
        <v>66</v>
      </c>
      <c r="J24" s="36"/>
      <c r="K24" s="36"/>
      <c r="L24" s="17">
        <v>20</v>
      </c>
      <c r="M24" s="36"/>
      <c r="N24" s="36"/>
      <c r="O24" s="2"/>
      <c r="P24" s="2"/>
    </row>
    <row x14ac:dyDescent="0.25" r="25" customHeight="1" ht="17.25">
      <c r="A25" s="21" t="s">
        <v>2810</v>
      </c>
      <c r="B25" s="47"/>
      <c r="C25" s="23">
        <f>SUM(C19:C24)</f>
      </c>
      <c r="D25" s="23">
        <f>SUM(D19:D24)</f>
      </c>
      <c r="E25" s="23">
        <f>SUM(E19:E24)</f>
      </c>
      <c r="F25" s="23">
        <f>SUM(F19:F24)</f>
      </c>
      <c r="G25" s="23">
        <f>SUM(G19:G24)</f>
      </c>
      <c r="H25" s="23">
        <f>SUM(H19:H24)</f>
      </c>
      <c r="I25" s="23">
        <f>SUM(I19:I24)</f>
      </c>
      <c r="J25" s="23">
        <f>SUM(J19:J24)</f>
      </c>
      <c r="K25" s="23">
        <f>SUM(K19:K24)</f>
      </c>
      <c r="L25" s="23">
        <f>SUM(L19:L24)</f>
      </c>
      <c r="M25" s="112"/>
      <c r="N25" s="23">
        <f>SUM(N19:N24)</f>
      </c>
      <c r="O25" s="4" t="s">
        <v>3588</v>
      </c>
      <c r="P25" s="2"/>
    </row>
    <row x14ac:dyDescent="0.25" r="26" customHeight="1" ht="17.25">
      <c r="A26" s="15">
        <v>45089</v>
      </c>
      <c r="B26" s="34" t="s">
        <v>3598</v>
      </c>
      <c r="C26" s="36"/>
      <c r="D26" s="17">
        <v>50</v>
      </c>
      <c r="E26" s="36"/>
      <c r="F26" s="36"/>
      <c r="G26" s="36"/>
      <c r="H26" s="36"/>
      <c r="I26" s="17">
        <v>25</v>
      </c>
      <c r="J26" s="36"/>
      <c r="K26" s="36"/>
      <c r="L26" s="36"/>
      <c r="M26" s="36"/>
      <c r="N26" s="36"/>
      <c r="O26" s="2"/>
      <c r="P26" s="2"/>
    </row>
    <row x14ac:dyDescent="0.25" r="27" customHeight="1" ht="17.25">
      <c r="A27" s="15">
        <v>45242</v>
      </c>
      <c r="B27" s="34" t="s">
        <v>3599</v>
      </c>
      <c r="C27" s="17">
        <v>400</v>
      </c>
      <c r="D27" s="17">
        <v>220</v>
      </c>
      <c r="E27" s="18"/>
      <c r="F27" s="17">
        <v>200</v>
      </c>
      <c r="G27" s="18"/>
      <c r="H27" s="18"/>
      <c r="I27" s="18"/>
      <c r="J27" s="18"/>
      <c r="K27" s="18"/>
      <c r="L27" s="18"/>
      <c r="M27" s="18"/>
      <c r="N27" s="18"/>
      <c r="O27" s="2"/>
      <c r="P27" s="2"/>
    </row>
    <row x14ac:dyDescent="0.25" r="28" customHeight="1" ht="17.25">
      <c r="A28" s="15">
        <v>45272</v>
      </c>
      <c r="B28" s="34" t="s">
        <v>3600</v>
      </c>
      <c r="C28" s="17">
        <v>8</v>
      </c>
      <c r="D28" s="18"/>
      <c r="E28" s="18"/>
      <c r="F28" s="17">
        <v>300</v>
      </c>
      <c r="G28" s="18"/>
      <c r="H28" s="18"/>
      <c r="I28" s="18"/>
      <c r="J28" s="18"/>
      <c r="K28" s="18"/>
      <c r="L28" s="18"/>
      <c r="M28" s="18"/>
      <c r="N28" s="18"/>
      <c r="O28" s="2"/>
      <c r="P28" s="2"/>
    </row>
    <row x14ac:dyDescent="0.25" r="29" customHeight="1" ht="17.25">
      <c r="A29" s="15" t="s">
        <v>2014</v>
      </c>
      <c r="B29" s="34" t="s">
        <v>3601</v>
      </c>
      <c r="C29" s="36"/>
      <c r="D29" s="17">
        <v>140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2"/>
      <c r="P29" s="2"/>
    </row>
    <row x14ac:dyDescent="0.25" r="30" customHeight="1" ht="17.25">
      <c r="A30" s="15" t="s">
        <v>2408</v>
      </c>
      <c r="B30" s="16" t="s">
        <v>3602</v>
      </c>
      <c r="C30" s="17">
        <v>120</v>
      </c>
      <c r="D30" s="17">
        <v>120</v>
      </c>
      <c r="E30" s="36"/>
      <c r="F30" s="36"/>
      <c r="G30" s="17">
        <v>4</v>
      </c>
      <c r="H30" s="36"/>
      <c r="I30" s="36"/>
      <c r="J30" s="36"/>
      <c r="K30" s="17">
        <v>300</v>
      </c>
      <c r="L30" s="36"/>
      <c r="M30" s="36"/>
      <c r="N30" s="36"/>
      <c r="O30" s="2"/>
      <c r="P30" s="2"/>
    </row>
    <row x14ac:dyDescent="0.25" r="31" customHeight="1" ht="17.25">
      <c r="A31" s="15" t="s">
        <v>2408</v>
      </c>
      <c r="B31" s="16" t="s">
        <v>3603</v>
      </c>
      <c r="C31" s="17">
        <v>130</v>
      </c>
      <c r="D31" s="17">
        <v>130</v>
      </c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2"/>
      <c r="P31" s="2"/>
    </row>
    <row x14ac:dyDescent="0.25" r="32" customHeight="1" ht="17.25">
      <c r="A32" s="21" t="s">
        <v>2812</v>
      </c>
      <c r="B32" s="47"/>
      <c r="C32" s="23">
        <f>SUM(C25:C31)</f>
      </c>
      <c r="D32" s="23">
        <f>SUM(D25:D31)</f>
      </c>
      <c r="E32" s="23">
        <f>SUM(E25:E31)</f>
      </c>
      <c r="F32" s="23">
        <f>SUM(F25:F31)</f>
      </c>
      <c r="G32" s="23">
        <f>SUM(G25:G31)</f>
      </c>
      <c r="H32" s="23">
        <f>SUM(H25:H31)</f>
      </c>
      <c r="I32" s="23">
        <f>SUM(I25:I31)</f>
      </c>
      <c r="J32" s="23">
        <f>SUM(J25:J31)</f>
      </c>
      <c r="K32" s="23">
        <f>SUM(K25:K31)</f>
      </c>
      <c r="L32" s="23">
        <f>SUM(L25:L31)</f>
      </c>
      <c r="M32" s="112"/>
      <c r="N32" s="23">
        <f>SUM(N25:N31)</f>
      </c>
      <c r="O32" s="4" t="s">
        <v>2327</v>
      </c>
      <c r="P32" s="2"/>
    </row>
    <row x14ac:dyDescent="0.25" r="33" customHeight="1" ht="17.25">
      <c r="A33" s="33">
        <v>45413</v>
      </c>
      <c r="B33" s="118" t="s">
        <v>3604</v>
      </c>
      <c r="C33" s="36"/>
      <c r="D33" s="36"/>
      <c r="E33" s="36"/>
      <c r="F33" s="36"/>
      <c r="G33" s="17">
        <v>33</v>
      </c>
      <c r="H33" s="36"/>
      <c r="I33" s="36"/>
      <c r="J33" s="36"/>
      <c r="K33" s="36"/>
      <c r="L33" s="36"/>
      <c r="M33" s="36"/>
      <c r="N33" s="36"/>
      <c r="O33" s="2"/>
      <c r="P33" s="2"/>
    </row>
    <row x14ac:dyDescent="0.25" r="34" customHeight="1" ht="17.25">
      <c r="A34" s="15" t="s">
        <v>2362</v>
      </c>
      <c r="B34" s="16" t="s">
        <v>14</v>
      </c>
      <c r="C34" s="17">
        <v>-291</v>
      </c>
      <c r="D34" s="18"/>
      <c r="E34" s="18"/>
      <c r="F34" s="18"/>
      <c r="G34" s="18"/>
      <c r="H34" s="18"/>
      <c r="I34" s="17">
        <v>-120</v>
      </c>
      <c r="J34" s="18"/>
      <c r="K34" s="17">
        <v>-670</v>
      </c>
      <c r="L34" s="18"/>
      <c r="M34" s="18"/>
      <c r="N34" s="103">
        <v>-105</v>
      </c>
      <c r="O34" s="4" t="s">
        <v>3605</v>
      </c>
      <c r="P34" s="2"/>
    </row>
    <row x14ac:dyDescent="0.25" r="35" customHeight="1" ht="17.25">
      <c r="A35" s="15" t="s">
        <v>2996</v>
      </c>
      <c r="B35" s="16" t="s">
        <v>14</v>
      </c>
      <c r="C35" s="18"/>
      <c r="D35" s="18"/>
      <c r="E35" s="18"/>
      <c r="F35" s="18"/>
      <c r="G35" s="18"/>
      <c r="H35" s="17">
        <v>-350</v>
      </c>
      <c r="I35" s="18"/>
      <c r="J35" s="18"/>
      <c r="K35" s="18"/>
      <c r="L35" s="18"/>
      <c r="M35" s="18"/>
      <c r="N35" s="18"/>
      <c r="O35" s="4" t="s">
        <v>3606</v>
      </c>
      <c r="P35" s="2"/>
    </row>
    <row x14ac:dyDescent="0.25" r="36" customHeight="1" ht="17.25">
      <c r="A36" s="21" t="s">
        <v>2819</v>
      </c>
      <c r="B36" s="47"/>
      <c r="C36" s="23">
        <f>SUM(C32:C35)</f>
      </c>
      <c r="D36" s="23">
        <f>SUM(D32:D35)</f>
      </c>
      <c r="E36" s="23">
        <f>SUM(E32:E35)</f>
      </c>
      <c r="F36" s="23">
        <f>SUM(F32:F35)</f>
      </c>
      <c r="G36" s="23">
        <f>SUM(G32:G35)</f>
      </c>
      <c r="H36" s="23">
        <f>SUM(H32:H35)</f>
      </c>
      <c r="I36" s="23">
        <f>SUM(I32:I35)</f>
      </c>
      <c r="J36" s="23">
        <f>SUM(J32:J35)</f>
      </c>
      <c r="K36" s="23">
        <f>SUM(K32:K35)</f>
      </c>
      <c r="L36" s="23">
        <f>SUM(L32:L35)</f>
      </c>
      <c r="M36" s="112"/>
      <c r="N36" s="49">
        <f>SUM(N32:N35)</f>
      </c>
      <c r="O36" s="4" t="s">
        <v>2327</v>
      </c>
      <c r="P36" s="2"/>
    </row>
    <row x14ac:dyDescent="0.25" r="37" customHeight="1" ht="17.25">
      <c r="A37" s="33">
        <v>45324</v>
      </c>
      <c r="B37" s="34" t="s">
        <v>3607</v>
      </c>
      <c r="C37" s="18"/>
      <c r="D37" s="18"/>
      <c r="E37" s="18"/>
      <c r="F37" s="18"/>
      <c r="G37" s="18"/>
      <c r="H37" s="36"/>
      <c r="I37" s="18"/>
      <c r="J37" s="18"/>
      <c r="K37" s="103">
        <v>16</v>
      </c>
      <c r="L37" s="18"/>
      <c r="M37" s="18"/>
      <c r="N37" s="103">
        <v>105</v>
      </c>
      <c r="O37" s="4" t="s">
        <v>3608</v>
      </c>
      <c r="P37" s="2"/>
    </row>
    <row x14ac:dyDescent="0.25" r="38" customHeight="1" ht="17.25">
      <c r="A38" s="15" t="s">
        <v>2216</v>
      </c>
      <c r="B38" s="16" t="s">
        <v>2153</v>
      </c>
      <c r="C38" s="18"/>
      <c r="D38" s="17">
        <v>-131</v>
      </c>
      <c r="E38" s="17">
        <v>-28</v>
      </c>
      <c r="F38" s="18"/>
      <c r="G38" s="17">
        <v>-24</v>
      </c>
      <c r="H38" s="18"/>
      <c r="I38" s="17">
        <v>-56</v>
      </c>
      <c r="J38" s="18"/>
      <c r="K38" s="18"/>
      <c r="L38" s="18"/>
      <c r="M38" s="18"/>
      <c r="N38" s="18"/>
      <c r="O38" s="4" t="s">
        <v>3609</v>
      </c>
      <c r="P38" s="2"/>
    </row>
    <row x14ac:dyDescent="0.25" r="39" customHeight="1" ht="17.25">
      <c r="A39" s="15" t="s">
        <v>2216</v>
      </c>
      <c r="B39" s="16" t="s">
        <v>2153</v>
      </c>
      <c r="C39" s="19">
        <v>-118</v>
      </c>
      <c r="D39" s="20"/>
      <c r="E39" s="18"/>
      <c r="F39" s="17">
        <v>-243</v>
      </c>
      <c r="G39" s="18"/>
      <c r="H39" s="18"/>
      <c r="I39" s="17">
        <v>-17</v>
      </c>
      <c r="J39" s="18"/>
      <c r="K39" s="18"/>
      <c r="L39" s="18"/>
      <c r="M39" s="18"/>
      <c r="N39" s="18"/>
      <c r="O39" s="4" t="s">
        <v>3610</v>
      </c>
      <c r="P39" s="2"/>
    </row>
    <row x14ac:dyDescent="0.25" r="40" customHeight="1" ht="17.25">
      <c r="A40" s="15" t="s">
        <v>2216</v>
      </c>
      <c r="B40" s="16" t="s">
        <v>2153</v>
      </c>
      <c r="C40" s="19">
        <v>-85</v>
      </c>
      <c r="D40" s="35"/>
      <c r="E40" s="36"/>
      <c r="F40" s="17">
        <v>-130</v>
      </c>
      <c r="G40" s="17">
        <v>-20</v>
      </c>
      <c r="H40" s="36"/>
      <c r="I40" s="36"/>
      <c r="J40" s="36"/>
      <c r="K40" s="36"/>
      <c r="L40" s="36"/>
      <c r="M40" s="36"/>
      <c r="N40" s="36"/>
      <c r="O40" s="4" t="s">
        <v>3610</v>
      </c>
      <c r="P40" s="2"/>
    </row>
    <row x14ac:dyDescent="0.25" r="41" customHeight="1" ht="17.25">
      <c r="A41" s="33" t="s">
        <v>2617</v>
      </c>
      <c r="B41" s="16" t="s">
        <v>14</v>
      </c>
      <c r="C41" s="19">
        <v>-43</v>
      </c>
      <c r="D41" s="19">
        <v>-44</v>
      </c>
      <c r="E41" s="17">
        <v>-19</v>
      </c>
      <c r="F41" s="17">
        <v>-100</v>
      </c>
      <c r="G41" s="18"/>
      <c r="H41" s="18"/>
      <c r="I41" s="17">
        <v>-31</v>
      </c>
      <c r="J41" s="18"/>
      <c r="K41" s="17">
        <v>-236</v>
      </c>
      <c r="L41" s="18"/>
      <c r="M41" s="18"/>
      <c r="N41" s="18"/>
      <c r="O41" s="4" t="s">
        <v>3606</v>
      </c>
      <c r="P41" s="2"/>
    </row>
    <row x14ac:dyDescent="0.25" r="42" customHeight="1" ht="17.25">
      <c r="A42" s="33" t="s">
        <v>2617</v>
      </c>
      <c r="B42" s="16" t="s">
        <v>14</v>
      </c>
      <c r="C42" s="19">
        <v>-56</v>
      </c>
      <c r="D42" s="19">
        <v>-150</v>
      </c>
      <c r="E42" s="18"/>
      <c r="F42" s="18"/>
      <c r="G42" s="18"/>
      <c r="H42" s="18"/>
      <c r="I42" s="17">
        <v>-28</v>
      </c>
      <c r="J42" s="17">
        <v>-12</v>
      </c>
      <c r="K42" s="18"/>
      <c r="L42" s="18"/>
      <c r="M42" s="18"/>
      <c r="N42" s="18"/>
      <c r="O42" s="4" t="s">
        <v>3610</v>
      </c>
      <c r="P42" s="2"/>
    </row>
    <row x14ac:dyDescent="0.25" r="43" customHeight="1" ht="17.25">
      <c r="A43" s="21" t="s">
        <v>2823</v>
      </c>
      <c r="B43" s="47"/>
      <c r="C43" s="23">
        <f>SUM(C36:C42)</f>
      </c>
      <c r="D43" s="23">
        <f>SUM(D36:D42)</f>
      </c>
      <c r="E43" s="23">
        <f>SUM(E36:E42)</f>
      </c>
      <c r="F43" s="23">
        <f>SUM(F36:F42)</f>
      </c>
      <c r="G43" s="23">
        <f>SUM(G36:G42)</f>
      </c>
      <c r="H43" s="23">
        <f>SUM(H36:H42)</f>
      </c>
      <c r="I43" s="23">
        <f>SUM(I36:I42)</f>
      </c>
      <c r="J43" s="23">
        <f>SUM(J36:J42)</f>
      </c>
      <c r="K43" s="49">
        <f>SUM(K36:K42)</f>
      </c>
      <c r="L43" s="23">
        <f>SUM(L36:L42)</f>
      </c>
      <c r="M43" s="112"/>
      <c r="N43" s="23">
        <f>SUM(N36:N42)</f>
      </c>
      <c r="O43" s="4" t="s">
        <v>2327</v>
      </c>
      <c r="P43" s="2"/>
    </row>
    <row x14ac:dyDescent="0.25" r="44" customHeight="1" ht="17.25">
      <c r="A44" s="15">
        <v>44929</v>
      </c>
      <c r="B44" s="34" t="s">
        <v>14</v>
      </c>
      <c r="C44" s="130">
        <v>-80</v>
      </c>
      <c r="D44" s="130">
        <v>-168</v>
      </c>
      <c r="E44" s="450">
        <v>-18</v>
      </c>
      <c r="F44" s="450">
        <v>-95</v>
      </c>
      <c r="G44" s="450">
        <v>-29</v>
      </c>
      <c r="H44" s="18"/>
      <c r="I44" s="450">
        <v>-84</v>
      </c>
      <c r="J44" s="450">
        <v>-31</v>
      </c>
      <c r="K44" s="18"/>
      <c r="L44" s="18"/>
      <c r="M44" s="18"/>
      <c r="N44" s="18"/>
      <c r="O44" s="4" t="s">
        <v>3611</v>
      </c>
      <c r="P44" s="2"/>
    </row>
    <row x14ac:dyDescent="0.25" r="45" customHeight="1" ht="17.25">
      <c r="A45" s="15">
        <v>45325</v>
      </c>
      <c r="B45" s="16" t="s">
        <v>14</v>
      </c>
      <c r="C45" s="130">
        <v>-28</v>
      </c>
      <c r="D45" s="130">
        <v>-68</v>
      </c>
      <c r="E45" s="450">
        <v>-106</v>
      </c>
      <c r="F45" s="18"/>
      <c r="G45" s="450">
        <v>-11</v>
      </c>
      <c r="H45" s="18"/>
      <c r="I45" s="18"/>
      <c r="J45" s="450">
        <v>-8</v>
      </c>
      <c r="K45" s="18"/>
      <c r="L45" s="18"/>
      <c r="M45" s="17">
        <v>-20</v>
      </c>
      <c r="N45" s="18"/>
      <c r="O45" s="4" t="s">
        <v>3610</v>
      </c>
      <c r="P45" s="2"/>
    </row>
    <row x14ac:dyDescent="0.25" r="46" customHeight="1" ht="17.25">
      <c r="A46" s="33">
        <v>45415</v>
      </c>
      <c r="B46" s="34" t="s">
        <v>14</v>
      </c>
      <c r="C46" s="130">
        <v>-114</v>
      </c>
      <c r="D46" s="20"/>
      <c r="E46" s="18"/>
      <c r="F46" s="18"/>
      <c r="G46" s="18"/>
      <c r="H46" s="18"/>
      <c r="I46" s="450">
        <v>-17</v>
      </c>
      <c r="J46" s="18"/>
      <c r="K46" s="18"/>
      <c r="L46" s="18"/>
      <c r="M46" s="18"/>
      <c r="N46" s="18"/>
      <c r="O46" s="4" t="s">
        <v>3612</v>
      </c>
      <c r="P46" s="2"/>
    </row>
    <row x14ac:dyDescent="0.25" r="47" customHeight="1" ht="17.25">
      <c r="A47" s="33">
        <v>45110</v>
      </c>
      <c r="B47" s="16" t="s">
        <v>14</v>
      </c>
      <c r="C47" s="130">
        <v>-46</v>
      </c>
      <c r="D47" s="130">
        <v>-90</v>
      </c>
      <c r="E47" s="18"/>
      <c r="F47" s="450">
        <v>-3</v>
      </c>
      <c r="G47" s="450">
        <v>-15</v>
      </c>
      <c r="H47" s="18"/>
      <c r="I47" s="450">
        <v>-90</v>
      </c>
      <c r="J47" s="450">
        <v>-14</v>
      </c>
      <c r="K47" s="18"/>
      <c r="L47" s="18"/>
      <c r="M47" s="18"/>
      <c r="N47" s="18"/>
      <c r="O47" s="4" t="s">
        <v>3611</v>
      </c>
      <c r="P47" s="2"/>
    </row>
    <row x14ac:dyDescent="0.25" r="48" customHeight="1" ht="17.25">
      <c r="A48" s="15" t="s">
        <v>3470</v>
      </c>
      <c r="B48" s="118" t="s">
        <v>2153</v>
      </c>
      <c r="C48" s="130">
        <v>-66</v>
      </c>
      <c r="D48" s="20"/>
      <c r="E48" s="18"/>
      <c r="F48" s="18"/>
      <c r="G48" s="18"/>
      <c r="H48" s="18"/>
      <c r="I48" s="18"/>
      <c r="J48" s="450">
        <v>-26</v>
      </c>
      <c r="K48" s="18"/>
      <c r="L48" s="18"/>
      <c r="M48" s="18"/>
      <c r="N48" s="18"/>
      <c r="O48" s="4" t="s">
        <v>3613</v>
      </c>
      <c r="P48" s="2"/>
    </row>
    <row x14ac:dyDescent="0.25" r="49" customHeight="1" ht="17.25">
      <c r="A49" s="33" t="s">
        <v>3614</v>
      </c>
      <c r="B49" s="16" t="s">
        <v>14</v>
      </c>
      <c r="C49" s="20"/>
      <c r="D49" s="130">
        <v>-141</v>
      </c>
      <c r="E49" s="450">
        <v>-36</v>
      </c>
      <c r="F49" s="450">
        <v>-620</v>
      </c>
      <c r="G49" s="450">
        <v>-30</v>
      </c>
      <c r="H49" s="18"/>
      <c r="I49" s="18"/>
      <c r="J49" s="450">
        <v>-27</v>
      </c>
      <c r="K49" s="18"/>
      <c r="L49" s="450">
        <v>-7</v>
      </c>
      <c r="M49" s="18"/>
      <c r="N49" s="18"/>
      <c r="O49" s="4" t="s">
        <v>3611</v>
      </c>
      <c r="P49" s="2"/>
    </row>
    <row x14ac:dyDescent="0.25" r="50" customHeight="1" ht="17.25">
      <c r="A50" s="33" t="s">
        <v>3614</v>
      </c>
      <c r="B50" s="16" t="s">
        <v>14</v>
      </c>
      <c r="C50" s="130">
        <v>-58</v>
      </c>
      <c r="D50" s="130">
        <v>-130</v>
      </c>
      <c r="E50" s="450">
        <v>-20</v>
      </c>
      <c r="F50" s="58"/>
      <c r="G50" s="58"/>
      <c r="H50" s="18"/>
      <c r="I50" s="18"/>
      <c r="J50" s="17">
        <v>-9</v>
      </c>
      <c r="K50" s="18"/>
      <c r="L50" s="58"/>
      <c r="M50" s="18"/>
      <c r="N50" s="18"/>
      <c r="O50" s="4" t="s">
        <v>3606</v>
      </c>
      <c r="P50" s="2"/>
    </row>
    <row x14ac:dyDescent="0.25" r="51" customHeight="1" ht="17.25">
      <c r="A51" s="62" t="s">
        <v>2824</v>
      </c>
      <c r="B51" s="63"/>
      <c r="C51" s="64">
        <f>SUM(C43:C50)</f>
      </c>
      <c r="D51" s="64">
        <f>SUM(D43:D50)</f>
      </c>
      <c r="E51" s="64">
        <f>SUM(E43:E50)</f>
      </c>
      <c r="F51" s="64">
        <f>SUM(F43:F50)</f>
      </c>
      <c r="G51" s="64">
        <f>SUM(G43:G50)</f>
      </c>
      <c r="H51" s="187">
        <f>SUM(H43:H50)</f>
      </c>
      <c r="I51" s="49">
        <f>SUM(I43:I50)</f>
      </c>
      <c r="J51" s="49">
        <f>SUM(J43:J50)</f>
      </c>
      <c r="K51" s="49">
        <f>SUM(K43:K50)</f>
      </c>
      <c r="L51" s="64">
        <f>SUM(L43:L50)</f>
      </c>
      <c r="M51" s="49">
        <f>SUM(M43:M50)</f>
      </c>
      <c r="N51" s="187">
        <f>SUM(N43:N50)</f>
      </c>
      <c r="O51" s="2"/>
      <c r="P51" s="2"/>
    </row>
    <row x14ac:dyDescent="0.25" r="52" customHeight="1" ht="17.25">
      <c r="A52" s="28">
        <v>45295</v>
      </c>
      <c r="B52" s="193" t="s">
        <v>3615</v>
      </c>
      <c r="C52" s="30">
        <v>-3</v>
      </c>
      <c r="D52" s="30">
        <v>-93</v>
      </c>
      <c r="E52" s="194">
        <v>-28</v>
      </c>
      <c r="F52" s="194">
        <v>-219</v>
      </c>
      <c r="G52" s="202"/>
      <c r="H52" s="202"/>
      <c r="I52" s="202"/>
      <c r="J52" s="202"/>
      <c r="K52" s="202"/>
      <c r="L52" s="194">
        <v>-13</v>
      </c>
      <c r="M52" s="202"/>
      <c r="N52" s="202"/>
      <c r="O52" s="32" t="s">
        <v>396</v>
      </c>
      <c r="P52" s="2"/>
    </row>
    <row x14ac:dyDescent="0.25" r="53" customHeight="1" ht="17.25">
      <c r="A53" s="33">
        <v>45326</v>
      </c>
      <c r="B53" s="118" t="s">
        <v>3616</v>
      </c>
      <c r="C53" s="20"/>
      <c r="D53" s="35"/>
      <c r="E53" s="36"/>
      <c r="F53" s="36"/>
      <c r="G53" s="36"/>
      <c r="H53" s="18"/>
      <c r="I53" s="103">
        <v>27</v>
      </c>
      <c r="J53" s="36"/>
      <c r="K53" s="103">
        <v>90</v>
      </c>
      <c r="L53" s="36"/>
      <c r="M53" s="103">
        <v>20</v>
      </c>
      <c r="N53" s="18"/>
      <c r="O53" s="4" t="s">
        <v>2743</v>
      </c>
      <c r="P53" s="2"/>
    </row>
    <row x14ac:dyDescent="0.25" r="54" customHeight="1" ht="17.25">
      <c r="A54" s="210" t="s">
        <v>3560</v>
      </c>
      <c r="B54" s="63"/>
      <c r="C54" s="64">
        <f>SUM(C51:C53)</f>
      </c>
      <c r="D54" s="64">
        <f>SUM(D51:D53)</f>
      </c>
      <c r="E54" s="64">
        <f>SUM(E51:E53)</f>
      </c>
      <c r="F54" s="64">
        <f>SUM(F51:F53)</f>
      </c>
      <c r="G54" s="64">
        <f>SUM(G51:G53)</f>
      </c>
      <c r="H54" s="64">
        <f>SUM(H51:H53)</f>
      </c>
      <c r="I54" s="64">
        <f>SUM(I51:I53)</f>
      </c>
      <c r="J54" s="64">
        <f>SUM(J51:J53)</f>
      </c>
      <c r="K54" s="64">
        <f>SUM(K51:K53)</f>
      </c>
      <c r="L54" s="64">
        <f>SUM(L51:L53)</f>
      </c>
      <c r="M54" s="64">
        <f>SUM(M51:M53)</f>
      </c>
      <c r="N54" s="64">
        <f>SUM(N51:N53)</f>
      </c>
      <c r="O54" s="2"/>
      <c r="P54" s="2"/>
    </row>
    <row x14ac:dyDescent="0.25" r="55" customHeight="1" ht="17.25">
      <c r="A55" s="33"/>
      <c r="B55" s="118"/>
      <c r="C55" s="20"/>
      <c r="D55" s="35"/>
      <c r="E55" s="36"/>
      <c r="F55" s="36"/>
      <c r="G55" s="36"/>
      <c r="H55" s="18"/>
      <c r="I55" s="18"/>
      <c r="J55" s="36"/>
      <c r="K55" s="18"/>
      <c r="L55" s="36"/>
      <c r="M55" s="18"/>
      <c r="N55" s="18"/>
      <c r="O55" s="2"/>
      <c r="P55" s="2"/>
    </row>
    <row x14ac:dyDescent="0.25" r="56" customHeight="1" ht="17.25">
      <c r="A56" s="33"/>
      <c r="B56" s="118"/>
      <c r="C56" s="35"/>
      <c r="D56" s="35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2"/>
      <c r="P56" s="2"/>
    </row>
    <row x14ac:dyDescent="0.25" r="57" customHeight="1" ht="17.25">
      <c r="A57" s="33"/>
      <c r="B57" s="16"/>
      <c r="C57" s="35"/>
      <c r="D57" s="35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2"/>
      <c r="P57" s="2"/>
    </row>
    <row x14ac:dyDescent="0.25" r="58" customHeight="1" ht="17.25">
      <c r="A58" s="65"/>
      <c r="B58" s="66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2"/>
      <c r="P58" s="2"/>
    </row>
    <row x14ac:dyDescent="0.25" r="59" customHeight="1" ht="17.25">
      <c r="A59" s="37"/>
      <c r="B59" s="83"/>
      <c r="C59" s="268" t="s">
        <v>368</v>
      </c>
      <c r="D59" s="267" t="s">
        <v>7</v>
      </c>
      <c r="E59" s="268" t="s">
        <v>76</v>
      </c>
      <c r="F59" s="268" t="s">
        <v>9</v>
      </c>
      <c r="G59" s="268" t="s">
        <v>428</v>
      </c>
      <c r="H59" s="268" t="s">
        <v>8</v>
      </c>
      <c r="I59" s="268" t="s">
        <v>10</v>
      </c>
      <c r="J59" s="268" t="s">
        <v>75</v>
      </c>
      <c r="K59" s="574" t="s">
        <v>33</v>
      </c>
      <c r="L59" s="268" t="s">
        <v>31</v>
      </c>
      <c r="M59" s="268" t="s">
        <v>6</v>
      </c>
      <c r="N59" s="234" t="s">
        <v>1083</v>
      </c>
      <c r="O59" s="2"/>
      <c r="P59" s="2"/>
    </row>
    <row x14ac:dyDescent="0.25" r="60" customHeight="1" ht="17.25">
      <c r="A60" s="1" t="s">
        <v>3617</v>
      </c>
      <c r="B60" s="8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2"/>
      <c r="P60" s="2"/>
    </row>
    <row x14ac:dyDescent="0.25" r="61" customHeight="1" ht="17.25">
      <c r="A61" s="1" t="s">
        <v>3618</v>
      </c>
      <c r="B61" s="8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2"/>
      <c r="P61" s="2"/>
    </row>
    <row x14ac:dyDescent="0.25" r="62" customHeight="1" ht="17.25">
      <c r="A62" s="37"/>
      <c r="B62" s="8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2"/>
      <c r="P62" s="2"/>
    </row>
    <row x14ac:dyDescent="0.25" r="63" customHeight="1" ht="17.25">
      <c r="A63" s="331" t="s">
        <v>2382</v>
      </c>
      <c r="B63" s="136"/>
      <c r="C63" s="135"/>
      <c r="D63" s="135"/>
      <c r="E63" s="548"/>
      <c r="F63" s="548"/>
      <c r="G63" s="548"/>
      <c r="H63" s="548"/>
      <c r="I63" s="548"/>
      <c r="J63" s="135"/>
      <c r="K63" s="3"/>
      <c r="L63" s="3"/>
      <c r="M63" s="3"/>
      <c r="N63" s="3"/>
      <c r="O63" s="2"/>
      <c r="P63" s="2"/>
    </row>
    <row x14ac:dyDescent="0.25" r="64" customHeight="1" ht="17.25">
      <c r="A64" s="621" t="s">
        <v>2383</v>
      </c>
      <c r="B64" s="136"/>
      <c r="C64" s="135"/>
      <c r="D64" s="135"/>
      <c r="E64" s="548"/>
      <c r="F64" s="548"/>
      <c r="G64" s="548"/>
      <c r="H64" s="548"/>
      <c r="I64" s="548"/>
      <c r="J64" s="135"/>
      <c r="K64" s="3"/>
      <c r="L64" s="3"/>
      <c r="M64" s="3"/>
      <c r="N64" s="3"/>
      <c r="O64" s="2"/>
      <c r="P64" s="2"/>
    </row>
    <row x14ac:dyDescent="0.25" r="65" customHeight="1" ht="17.25">
      <c r="A65" s="331" t="s">
        <v>2384</v>
      </c>
      <c r="B65" s="136"/>
      <c r="C65" s="135"/>
      <c r="D65" s="135"/>
      <c r="E65" s="548"/>
      <c r="F65" s="548"/>
      <c r="G65" s="548"/>
      <c r="H65" s="548"/>
      <c r="I65" s="548"/>
      <c r="J65" s="135"/>
      <c r="K65" s="3"/>
      <c r="L65" s="3"/>
      <c r="M65" s="3"/>
      <c r="N65" s="3"/>
      <c r="O65" s="2"/>
      <c r="P65" s="2"/>
    </row>
    <row x14ac:dyDescent="0.25" r="66" customHeight="1" ht="17.25">
      <c r="A66" s="331" t="s">
        <v>2385</v>
      </c>
      <c r="B66" s="136"/>
      <c r="C66" s="135"/>
      <c r="D66" s="135"/>
      <c r="E66" s="548"/>
      <c r="F66" s="548"/>
      <c r="G66" s="548"/>
      <c r="H66" s="548"/>
      <c r="I66" s="548"/>
      <c r="J66" s="135"/>
      <c r="K66" s="3"/>
      <c r="L66" s="3"/>
      <c r="M66" s="3"/>
      <c r="N66" s="3"/>
      <c r="O66" s="2"/>
      <c r="P66" s="2"/>
    </row>
    <row x14ac:dyDescent="0.25" r="67" customHeight="1" ht="17.25">
      <c r="A67" s="331" t="s">
        <v>2386</v>
      </c>
      <c r="B67" s="136"/>
      <c r="C67" s="135"/>
      <c r="D67" s="135"/>
      <c r="E67" s="548"/>
      <c r="F67" s="548"/>
      <c r="G67" s="548"/>
      <c r="H67" s="548"/>
      <c r="I67" s="548"/>
      <c r="J67" s="135"/>
      <c r="K67" s="3"/>
      <c r="L67" s="3"/>
      <c r="M67" s="3"/>
      <c r="N67" s="3"/>
      <c r="O67" s="2"/>
      <c r="P67" s="2"/>
    </row>
    <row x14ac:dyDescent="0.25" r="68" customHeight="1" ht="17.25">
      <c r="A68" s="331" t="s">
        <v>2387</v>
      </c>
      <c r="B68" s="136"/>
      <c r="C68" s="135"/>
      <c r="D68" s="135"/>
      <c r="E68" s="548"/>
      <c r="F68" s="548"/>
      <c r="G68" s="548"/>
      <c r="H68" s="548"/>
      <c r="I68" s="548"/>
      <c r="J68" s="135"/>
      <c r="K68" s="3"/>
      <c r="L68" s="3"/>
      <c r="M68" s="3"/>
      <c r="N68" s="3"/>
      <c r="O68" s="2"/>
      <c r="P68" s="2"/>
    </row>
    <row x14ac:dyDescent="0.25" r="69" customHeight="1" ht="17.25">
      <c r="A69" s="621" t="s">
        <v>2388</v>
      </c>
      <c r="B69" s="136"/>
      <c r="C69" s="135"/>
      <c r="D69" s="135"/>
      <c r="E69" s="548"/>
      <c r="F69" s="548"/>
      <c r="G69" s="548"/>
      <c r="H69" s="548"/>
      <c r="I69" s="548"/>
      <c r="J69" s="135"/>
      <c r="K69" s="3"/>
      <c r="L69" s="3"/>
      <c r="M69" s="3"/>
      <c r="N69" s="3"/>
      <c r="O69" s="2"/>
      <c r="P69" s="2"/>
    </row>
    <row x14ac:dyDescent="0.25" r="70" customHeight="1" ht="17.25">
      <c r="A70" s="331"/>
      <c r="B70" s="136"/>
      <c r="C70" s="135"/>
      <c r="D70" s="135"/>
      <c r="E70" s="548"/>
      <c r="F70" s="548"/>
      <c r="G70" s="548"/>
      <c r="H70" s="548"/>
      <c r="I70" s="548"/>
      <c r="J70" s="135"/>
      <c r="K70" s="3"/>
      <c r="L70" s="3"/>
      <c r="M70" s="3"/>
      <c r="N70" s="3"/>
      <c r="O70" s="2"/>
      <c r="P70" s="2"/>
    </row>
    <row x14ac:dyDescent="0.25" r="71" customHeight="1" ht="17.25">
      <c r="A71" s="331" t="s">
        <v>2389</v>
      </c>
      <c r="B71" s="136"/>
      <c r="C71" s="135"/>
      <c r="D71" s="135"/>
      <c r="E71" s="548"/>
      <c r="F71" s="548"/>
      <c r="G71" s="548"/>
      <c r="H71" s="548"/>
      <c r="I71" s="548"/>
      <c r="J71" s="135"/>
      <c r="K71" s="3"/>
      <c r="L71" s="3"/>
      <c r="M71" s="3"/>
      <c r="N71" s="3"/>
      <c r="O71" s="2"/>
      <c r="P71" s="2"/>
    </row>
    <row x14ac:dyDescent="0.25" r="72" customHeight="1" ht="17.25">
      <c r="A72" s="331" t="s">
        <v>2390</v>
      </c>
      <c r="B72" s="136"/>
      <c r="C72" s="135"/>
      <c r="D72" s="135"/>
      <c r="E72" s="548"/>
      <c r="F72" s="548"/>
      <c r="G72" s="548"/>
      <c r="H72" s="548"/>
      <c r="I72" s="548"/>
      <c r="J72" s="135"/>
      <c r="K72" s="3"/>
      <c r="L72" s="3"/>
      <c r="M72" s="3"/>
      <c r="N72" s="3"/>
      <c r="O72" s="2"/>
      <c r="P72" s="2"/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4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4.290714285714284" customWidth="1" bestFit="1"/>
    <col min="3" max="3" style="116" width="11.862142857142858" customWidth="1" bestFit="1"/>
    <col min="4" max="4" style="41" width="10.576428571428572" customWidth="1" bestFit="1"/>
    <col min="5" max="5" style="41" width="10.576428571428572" customWidth="1" bestFit="1"/>
    <col min="6" max="6" style="41" width="10.576428571428572" customWidth="1" bestFit="1"/>
    <col min="7" max="7" style="41" width="10.576428571428572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1" width="12.290714285714287" customWidth="1" bestFit="1"/>
    <col min="12" max="12" style="41" width="11.576428571428572" customWidth="1" bestFit="1"/>
    <col min="13" max="13" style="41" width="12.576428571428572" customWidth="1" bestFit="1"/>
    <col min="14" max="14" style="41" width="12.719285714285713" customWidth="1" bestFit="1"/>
    <col min="15" max="15" style="41" width="16.576428571428572" customWidth="1" bestFit="1"/>
    <col min="16" max="16" style="41" width="12.719285714285713" customWidth="1" bestFit="1"/>
    <col min="17" max="17" style="41" width="10.576428571428572" customWidth="1" bestFit="1"/>
    <col min="18" max="18" style="41" width="11.576428571428572" customWidth="1" bestFit="1"/>
    <col min="19" max="19" style="41" width="11.576428571428572" customWidth="1" bestFit="1"/>
    <col min="20" max="20" style="41" width="11.576428571428572" customWidth="1" bestFit="1"/>
    <col min="21" max="21" style="41" width="11.576428571428572" customWidth="1" bestFit="1"/>
    <col min="22" max="22" style="40" width="8.862142857142858" customWidth="1" bestFit="1"/>
    <col min="23" max="23" style="40" width="12.71928571428571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2"/>
      <c r="W1" s="2"/>
    </row>
    <row x14ac:dyDescent="0.25" r="2" customHeight="1" ht="17.25">
      <c r="A2" s="6"/>
      <c r="B2" s="7"/>
      <c r="C2" s="372" t="s">
        <v>755</v>
      </c>
      <c r="D2" s="615"/>
      <c r="E2" s="615"/>
      <c r="F2" s="615"/>
      <c r="G2" s="615"/>
      <c r="H2" s="615"/>
      <c r="I2" s="615"/>
      <c r="J2" s="615"/>
      <c r="K2" s="615"/>
      <c r="L2" s="615"/>
      <c r="M2" s="615"/>
      <c r="N2" s="615"/>
      <c r="O2" s="615"/>
      <c r="P2" s="615"/>
      <c r="Q2" s="615"/>
      <c r="R2" s="615"/>
      <c r="S2" s="615"/>
      <c r="T2" s="615"/>
      <c r="U2" s="615"/>
      <c r="V2" s="2"/>
      <c r="W2" s="2"/>
    </row>
    <row x14ac:dyDescent="0.25" r="3" customHeight="1" ht="17.25">
      <c r="A3" s="1" t="s">
        <v>645</v>
      </c>
      <c r="B3" s="83"/>
      <c r="C3" s="616">
        <v>30000</v>
      </c>
      <c r="D3" s="616">
        <v>19400</v>
      </c>
      <c r="E3" s="616">
        <v>4500</v>
      </c>
      <c r="F3" s="616">
        <v>1500</v>
      </c>
      <c r="G3" s="616"/>
      <c r="H3" s="616"/>
      <c r="I3" s="616"/>
      <c r="J3" s="616"/>
      <c r="K3" s="616"/>
      <c r="L3" s="616"/>
      <c r="M3" s="616"/>
      <c r="N3" s="616"/>
      <c r="O3" s="616"/>
      <c r="P3" s="616"/>
      <c r="Q3" s="616"/>
      <c r="R3" s="616"/>
      <c r="S3" s="616"/>
      <c r="T3" s="616"/>
      <c r="U3" s="616"/>
      <c r="V3" s="2"/>
      <c r="W3" s="2"/>
    </row>
    <row x14ac:dyDescent="0.25" r="4" customHeight="1" ht="17.25">
      <c r="A4" s="1" t="s">
        <v>3551</v>
      </c>
      <c r="B4" s="4"/>
      <c r="C4" s="617" t="s">
        <v>3552</v>
      </c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618"/>
      <c r="W4" s="2"/>
    </row>
    <row x14ac:dyDescent="0.25" r="5" customHeight="1" ht="17.25">
      <c r="A5" s="1" t="s">
        <v>2067</v>
      </c>
      <c r="B5" s="4"/>
      <c r="C5" s="272">
        <v>580000</v>
      </c>
      <c r="D5" s="272">
        <v>400000</v>
      </c>
      <c r="E5" s="272">
        <v>73000</v>
      </c>
      <c r="F5" s="272">
        <v>13000</v>
      </c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618"/>
      <c r="W5" s="2"/>
    </row>
    <row x14ac:dyDescent="0.25" r="6" customHeight="1" ht="17.25">
      <c r="A6" s="270" t="s">
        <v>3553</v>
      </c>
      <c r="B6" s="271"/>
      <c r="C6" s="272">
        <v>30000</v>
      </c>
      <c r="D6" s="272">
        <v>16500</v>
      </c>
      <c r="E6" s="272">
        <v>4500</v>
      </c>
      <c r="F6" s="272">
        <v>1200</v>
      </c>
      <c r="G6" s="272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618"/>
      <c r="W6" s="2"/>
    </row>
    <row x14ac:dyDescent="0.25" r="7" customHeight="1" ht="17.25">
      <c r="A7" s="619" t="s">
        <v>3554</v>
      </c>
      <c r="B7" s="563"/>
      <c r="C7" s="537">
        <v>30000</v>
      </c>
      <c r="D7" s="537">
        <v>16500</v>
      </c>
      <c r="E7" s="537">
        <v>3990</v>
      </c>
      <c r="F7" s="537">
        <v>1000</v>
      </c>
      <c r="G7" s="537">
        <v>2500</v>
      </c>
      <c r="H7" s="537"/>
      <c r="I7" s="537"/>
      <c r="J7" s="537"/>
      <c r="K7" s="537"/>
      <c r="L7" s="537"/>
      <c r="M7" s="537"/>
      <c r="N7" s="537"/>
      <c r="O7" s="537"/>
      <c r="P7" s="537"/>
      <c r="Q7" s="537"/>
      <c r="R7" s="537"/>
      <c r="S7" s="537"/>
      <c r="T7" s="537"/>
      <c r="U7" s="537"/>
      <c r="V7" s="537"/>
      <c r="W7" s="2"/>
    </row>
    <row x14ac:dyDescent="0.25" r="8" customHeight="1" ht="17.25">
      <c r="A8" s="12" t="s">
        <v>4</v>
      </c>
      <c r="B8" s="273" t="s">
        <v>5</v>
      </c>
      <c r="C8" s="322" t="s">
        <v>428</v>
      </c>
      <c r="D8" s="322" t="s">
        <v>10</v>
      </c>
      <c r="E8" s="322" t="s">
        <v>7</v>
      </c>
      <c r="F8" s="322" t="s">
        <v>9</v>
      </c>
      <c r="G8" s="322" t="s">
        <v>33</v>
      </c>
      <c r="H8" s="322" t="s">
        <v>76</v>
      </c>
      <c r="I8" s="322" t="s">
        <v>75</v>
      </c>
      <c r="J8" s="322" t="s">
        <v>3555</v>
      </c>
      <c r="K8" s="322" t="s">
        <v>1410</v>
      </c>
      <c r="L8" s="322" t="s">
        <v>848</v>
      </c>
      <c r="M8" s="322" t="s">
        <v>3556</v>
      </c>
      <c r="N8" s="322" t="s">
        <v>229</v>
      </c>
      <c r="O8" s="322" t="s">
        <v>2197</v>
      </c>
      <c r="P8" s="322" t="s">
        <v>1084</v>
      </c>
      <c r="Q8" s="322" t="s">
        <v>1085</v>
      </c>
      <c r="R8" s="322" t="s">
        <v>477</v>
      </c>
      <c r="S8" s="322" t="s">
        <v>1892</v>
      </c>
      <c r="T8" s="322" t="s">
        <v>476</v>
      </c>
      <c r="U8" s="322" t="s">
        <v>2420</v>
      </c>
      <c r="V8" s="493"/>
      <c r="W8" s="2"/>
    </row>
    <row x14ac:dyDescent="0.25" r="9" customHeight="1" ht="17.25">
      <c r="A9" s="24">
        <v>45566</v>
      </c>
      <c r="B9" s="118" t="s">
        <v>3557</v>
      </c>
      <c r="C9" s="138">
        <v>4</v>
      </c>
      <c r="D9" s="138">
        <v>20</v>
      </c>
      <c r="E9" s="138">
        <v>4</v>
      </c>
      <c r="F9" s="138">
        <v>4</v>
      </c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118"/>
      <c r="W9" s="2"/>
    </row>
    <row x14ac:dyDescent="0.25" r="10" customHeight="1" ht="17.25">
      <c r="A10" s="21" t="s">
        <v>2819</v>
      </c>
      <c r="B10" s="47"/>
      <c r="C10" s="23">
        <f>SUM(C9)</f>
      </c>
      <c r="D10" s="23">
        <f>SUM(D9)</f>
      </c>
      <c r="E10" s="23">
        <f>SUM(E9)</f>
      </c>
      <c r="F10" s="23">
        <f>SUM(F9)</f>
      </c>
      <c r="G10" s="352"/>
      <c r="H10" s="352"/>
      <c r="I10" s="352"/>
      <c r="J10" s="352"/>
      <c r="K10" s="352"/>
      <c r="L10" s="352"/>
      <c r="M10" s="352"/>
      <c r="N10" s="352"/>
      <c r="O10" s="352"/>
      <c r="P10" s="352"/>
      <c r="Q10" s="352"/>
      <c r="R10" s="352"/>
      <c r="S10" s="352"/>
      <c r="T10" s="352"/>
      <c r="U10" s="352"/>
      <c r="V10" s="22"/>
      <c r="W10" s="182" t="s">
        <v>2327</v>
      </c>
    </row>
    <row x14ac:dyDescent="0.25" r="11" customHeight="1" ht="17.25">
      <c r="A11" s="33">
        <v>45293</v>
      </c>
      <c r="B11" s="34" t="s">
        <v>3558</v>
      </c>
      <c r="C11" s="19">
        <v>14</v>
      </c>
      <c r="D11" s="19">
        <v>25</v>
      </c>
      <c r="E11" s="19">
        <v>140</v>
      </c>
      <c r="F11" s="19">
        <v>186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4"/>
      <c r="W11" s="2"/>
    </row>
    <row x14ac:dyDescent="0.25" r="12" customHeight="1" ht="17.25">
      <c r="A12" s="24">
        <v>45324</v>
      </c>
      <c r="B12" s="25" t="s">
        <v>3559</v>
      </c>
      <c r="C12" s="138">
        <v>10</v>
      </c>
      <c r="D12" s="138">
        <v>55</v>
      </c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118"/>
      <c r="W12" s="2"/>
    </row>
    <row x14ac:dyDescent="0.25" r="13" customHeight="1" ht="17.25">
      <c r="A13" s="21" t="s">
        <v>2823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52"/>
      <c r="T13" s="352"/>
      <c r="U13" s="352"/>
      <c r="V13" s="22"/>
      <c r="W13" s="182" t="s">
        <v>2327</v>
      </c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4"/>
      <c r="W14" s="2"/>
    </row>
    <row x14ac:dyDescent="0.25" r="15" customHeight="1" ht="17.25">
      <c r="A15" s="21" t="s">
        <v>2824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352"/>
      <c r="H15" s="352"/>
      <c r="I15" s="352"/>
      <c r="J15" s="352"/>
      <c r="K15" s="352"/>
      <c r="L15" s="352"/>
      <c r="M15" s="352"/>
      <c r="N15" s="352"/>
      <c r="O15" s="352"/>
      <c r="P15" s="352"/>
      <c r="Q15" s="352"/>
      <c r="R15" s="352"/>
      <c r="S15" s="352"/>
      <c r="T15" s="352"/>
      <c r="U15" s="352"/>
      <c r="V15" s="22"/>
      <c r="W15" s="182" t="s">
        <v>2327</v>
      </c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4"/>
      <c r="W16" s="2"/>
    </row>
    <row x14ac:dyDescent="0.25" r="17" customHeight="1" ht="17.25">
      <c r="A17" s="620" t="s">
        <v>3560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352"/>
      <c r="H17" s="352"/>
      <c r="I17" s="352"/>
      <c r="J17" s="352"/>
      <c r="K17" s="352"/>
      <c r="L17" s="352"/>
      <c r="M17" s="352"/>
      <c r="N17" s="352"/>
      <c r="O17" s="352"/>
      <c r="P17" s="352"/>
      <c r="Q17" s="352"/>
      <c r="R17" s="352"/>
      <c r="S17" s="352"/>
      <c r="T17" s="352"/>
      <c r="U17" s="352"/>
      <c r="V17" s="22"/>
      <c r="W17" s="143" t="s">
        <v>2327</v>
      </c>
    </row>
    <row x14ac:dyDescent="0.25" r="18" customHeight="1" ht="17.25">
      <c r="A18" s="33" t="s">
        <v>2261</v>
      </c>
      <c r="B18" s="34" t="s">
        <v>3561</v>
      </c>
      <c r="C18" s="19">
        <v>17</v>
      </c>
      <c r="D18" s="19">
        <v>16</v>
      </c>
      <c r="E18" s="19">
        <v>100</v>
      </c>
      <c r="F18" s="35"/>
      <c r="G18" s="19">
        <v>550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4"/>
      <c r="W18" s="2"/>
    </row>
    <row x14ac:dyDescent="0.25" r="19" customHeight="1" ht="17.25">
      <c r="A19" s="620" t="s">
        <v>3562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22"/>
      <c r="W19" s="2"/>
    </row>
    <row x14ac:dyDescent="0.25" r="20" customHeight="1" ht="17.25">
      <c r="A20" s="33">
        <v>45357</v>
      </c>
      <c r="B20" s="34" t="s">
        <v>3563</v>
      </c>
      <c r="C20" s="35"/>
      <c r="D20" s="35"/>
      <c r="E20" s="35"/>
      <c r="F20" s="35"/>
      <c r="G20" s="19">
        <v>500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4"/>
      <c r="W20" s="2"/>
    </row>
    <row x14ac:dyDescent="0.25" r="21" customHeight="1" ht="17.25">
      <c r="A21" s="33">
        <v>45510</v>
      </c>
      <c r="B21" s="34" t="s">
        <v>3564</v>
      </c>
      <c r="C21" s="35"/>
      <c r="D21" s="35"/>
      <c r="E21" s="35"/>
      <c r="F21" s="35"/>
      <c r="G21" s="19">
        <v>280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4"/>
      <c r="W21" s="2"/>
    </row>
    <row x14ac:dyDescent="0.25" r="22" customHeight="1" ht="17.25">
      <c r="A22" s="33">
        <v>45632</v>
      </c>
      <c r="B22" s="34" t="s">
        <v>3565</v>
      </c>
      <c r="C22" s="20"/>
      <c r="D22" s="20"/>
      <c r="E22" s="20"/>
      <c r="F22" s="35"/>
      <c r="G22" s="19">
        <v>60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55"/>
      <c r="W22" s="2"/>
    </row>
    <row x14ac:dyDescent="0.25" r="23" customHeight="1" ht="17.25">
      <c r="A23" s="33" t="s">
        <v>1964</v>
      </c>
      <c r="B23" s="34" t="s">
        <v>3566</v>
      </c>
      <c r="C23" s="20"/>
      <c r="D23" s="20"/>
      <c r="E23" s="20"/>
      <c r="F23" s="35"/>
      <c r="G23" s="19">
        <v>160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55"/>
      <c r="W23" s="2"/>
    </row>
    <row x14ac:dyDescent="0.25" r="24" customHeight="1" ht="17.25">
      <c r="A24" s="15" t="s">
        <v>2267</v>
      </c>
      <c r="B24" s="16" t="s">
        <v>3567</v>
      </c>
      <c r="C24" s="20"/>
      <c r="D24" s="20"/>
      <c r="E24" s="20"/>
      <c r="F24" s="20"/>
      <c r="G24" s="19">
        <v>330</v>
      </c>
      <c r="H24" s="19">
        <v>50</v>
      </c>
      <c r="I24" s="19">
        <v>50</v>
      </c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55"/>
      <c r="W24" s="2"/>
    </row>
    <row x14ac:dyDescent="0.25" r="25" customHeight="1" ht="17.25">
      <c r="A25" s="15" t="s">
        <v>2269</v>
      </c>
      <c r="B25" s="16" t="s">
        <v>3568</v>
      </c>
      <c r="C25" s="20"/>
      <c r="D25" s="20"/>
      <c r="E25" s="20"/>
      <c r="F25" s="35"/>
      <c r="G25" s="19">
        <v>500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55"/>
      <c r="W25" s="2"/>
    </row>
    <row x14ac:dyDescent="0.25" r="26" customHeight="1" ht="17.25">
      <c r="A26" s="33" t="s">
        <v>2271</v>
      </c>
      <c r="B26" s="16" t="s">
        <v>3569</v>
      </c>
      <c r="C26" s="20"/>
      <c r="D26" s="20"/>
      <c r="E26" s="20"/>
      <c r="F26" s="20"/>
      <c r="G26" s="20"/>
      <c r="H26" s="20"/>
      <c r="I26" s="20"/>
      <c r="J26" s="20"/>
      <c r="K26" s="20"/>
      <c r="L26" s="19">
        <v>200</v>
      </c>
      <c r="M26" s="35"/>
      <c r="N26" s="19">
        <v>300</v>
      </c>
      <c r="O26" s="19">
        <v>200</v>
      </c>
      <c r="P26" s="19">
        <v>150</v>
      </c>
      <c r="Q26" s="19">
        <v>150</v>
      </c>
      <c r="R26" s="35"/>
      <c r="S26" s="35"/>
      <c r="T26" s="35"/>
      <c r="U26" s="35"/>
      <c r="V26" s="55"/>
      <c r="W26" s="2"/>
    </row>
    <row x14ac:dyDescent="0.25" r="27" customHeight="1" ht="17.25">
      <c r="A27" s="33" t="s">
        <v>2271</v>
      </c>
      <c r="B27" s="16" t="s">
        <v>3570</v>
      </c>
      <c r="C27" s="20"/>
      <c r="D27" s="20"/>
      <c r="E27" s="20"/>
      <c r="F27" s="20"/>
      <c r="G27" s="20"/>
      <c r="H27" s="20"/>
      <c r="I27" s="20"/>
      <c r="J27" s="20"/>
      <c r="K27" s="19">
        <v>300</v>
      </c>
      <c r="L27" s="20"/>
      <c r="M27" s="20"/>
      <c r="N27" s="19">
        <v>150</v>
      </c>
      <c r="O27" s="20"/>
      <c r="P27" s="19">
        <v>100</v>
      </c>
      <c r="Q27" s="19">
        <v>100</v>
      </c>
      <c r="R27" s="35"/>
      <c r="S27" s="35"/>
      <c r="T27" s="35"/>
      <c r="U27" s="35"/>
      <c r="V27" s="55"/>
      <c r="W27" s="2"/>
    </row>
    <row x14ac:dyDescent="0.25" r="28" customHeight="1" ht="17.25">
      <c r="A28" s="33" t="s">
        <v>3571</v>
      </c>
      <c r="B28" s="16" t="s">
        <v>3572</v>
      </c>
      <c r="C28" s="20"/>
      <c r="D28" s="20"/>
      <c r="E28" s="20"/>
      <c r="F28" s="20"/>
      <c r="G28" s="20"/>
      <c r="H28" s="20"/>
      <c r="I28" s="20"/>
      <c r="J28" s="20"/>
      <c r="K28" s="19">
        <v>200</v>
      </c>
      <c r="L28" s="19">
        <v>4</v>
      </c>
      <c r="M28" s="35"/>
      <c r="N28" s="19">
        <v>4</v>
      </c>
      <c r="O28" s="19">
        <v>80</v>
      </c>
      <c r="P28" s="20"/>
      <c r="Q28" s="20"/>
      <c r="R28" s="19">
        <v>90</v>
      </c>
      <c r="S28" s="35"/>
      <c r="T28" s="35"/>
      <c r="U28" s="35"/>
      <c r="V28" s="55"/>
      <c r="W28" s="2"/>
    </row>
    <row x14ac:dyDescent="0.25" r="29" customHeight="1" ht="17.25">
      <c r="A29" s="33" t="s">
        <v>3571</v>
      </c>
      <c r="B29" s="16" t="s">
        <v>3573</v>
      </c>
      <c r="C29" s="20"/>
      <c r="D29" s="20"/>
      <c r="E29" s="20"/>
      <c r="F29" s="20"/>
      <c r="G29" s="20"/>
      <c r="H29" s="20"/>
      <c r="I29" s="20"/>
      <c r="J29" s="20"/>
      <c r="K29" s="19">
        <v>320</v>
      </c>
      <c r="L29" s="20"/>
      <c r="M29" s="20"/>
      <c r="N29" s="19">
        <v>200</v>
      </c>
      <c r="O29" s="20"/>
      <c r="P29" s="19">
        <v>150</v>
      </c>
      <c r="Q29" s="19">
        <v>150</v>
      </c>
      <c r="R29" s="19">
        <v>94</v>
      </c>
      <c r="S29" s="19">
        <v>146</v>
      </c>
      <c r="T29" s="35"/>
      <c r="U29" s="35"/>
      <c r="V29" s="55"/>
      <c r="W29" s="2"/>
    </row>
    <row x14ac:dyDescent="0.25" r="30" customHeight="1" ht="17.25">
      <c r="A30" s="15" t="s">
        <v>2273</v>
      </c>
      <c r="B30" s="16" t="s">
        <v>3574</v>
      </c>
      <c r="C30" s="18"/>
      <c r="D30" s="18"/>
      <c r="E30" s="18"/>
      <c r="F30" s="18"/>
      <c r="G30" s="18"/>
      <c r="H30" s="18"/>
      <c r="I30" s="18"/>
      <c r="J30" s="18"/>
      <c r="K30" s="17">
        <v>8</v>
      </c>
      <c r="L30" s="17">
        <v>250</v>
      </c>
      <c r="M30" s="36"/>
      <c r="N30" s="17">
        <v>200</v>
      </c>
      <c r="O30" s="18"/>
      <c r="P30" s="17">
        <v>191</v>
      </c>
      <c r="Q30" s="17">
        <v>191</v>
      </c>
      <c r="R30" s="17">
        <v>54</v>
      </c>
      <c r="S30" s="17">
        <v>60</v>
      </c>
      <c r="T30" s="36"/>
      <c r="U30" s="36"/>
      <c r="V30" s="124"/>
      <c r="W30" s="2"/>
    </row>
    <row x14ac:dyDescent="0.25" r="31" customHeight="1" ht="17.25">
      <c r="A31" s="15" t="s">
        <v>2275</v>
      </c>
      <c r="B31" s="16" t="s">
        <v>3575</v>
      </c>
      <c r="C31" s="18"/>
      <c r="D31" s="18"/>
      <c r="E31" s="18"/>
      <c r="F31" s="18"/>
      <c r="G31" s="18"/>
      <c r="H31" s="18"/>
      <c r="I31" s="18"/>
      <c r="J31" s="17">
        <v>100</v>
      </c>
      <c r="K31" s="17">
        <v>200</v>
      </c>
      <c r="L31" s="18"/>
      <c r="M31" s="18"/>
      <c r="N31" s="17">
        <v>300</v>
      </c>
      <c r="O31" s="17">
        <v>90</v>
      </c>
      <c r="P31" s="18"/>
      <c r="Q31" s="17">
        <v>150</v>
      </c>
      <c r="R31" s="17">
        <v>50</v>
      </c>
      <c r="S31" s="18"/>
      <c r="T31" s="17">
        <v>200</v>
      </c>
      <c r="U31" s="36"/>
      <c r="V31" s="124"/>
      <c r="W31" s="2"/>
    </row>
    <row x14ac:dyDescent="0.25" r="32" customHeight="1" ht="17.25">
      <c r="A32" s="15" t="s">
        <v>2277</v>
      </c>
      <c r="B32" s="16" t="s">
        <v>3576</v>
      </c>
      <c r="C32" s="18"/>
      <c r="D32" s="18"/>
      <c r="E32" s="18"/>
      <c r="F32" s="18"/>
      <c r="G32" s="18"/>
      <c r="H32" s="18"/>
      <c r="I32" s="18"/>
      <c r="J32" s="17">
        <v>4</v>
      </c>
      <c r="K32" s="17">
        <v>200</v>
      </c>
      <c r="L32" s="18"/>
      <c r="M32" s="17">
        <v>237</v>
      </c>
      <c r="N32" s="17">
        <v>93</v>
      </c>
      <c r="O32" s="18"/>
      <c r="P32" s="18"/>
      <c r="Q32" s="18"/>
      <c r="R32" s="18"/>
      <c r="S32" s="18"/>
      <c r="T32" s="18"/>
      <c r="U32" s="18"/>
      <c r="V32" s="124"/>
      <c r="W32" s="2"/>
    </row>
    <row x14ac:dyDescent="0.25" r="33" customHeight="1" ht="17.25">
      <c r="A33" s="15" t="s">
        <v>2277</v>
      </c>
      <c r="B33" s="16" t="s">
        <v>3577</v>
      </c>
      <c r="C33" s="18"/>
      <c r="D33" s="18"/>
      <c r="E33" s="18"/>
      <c r="F33" s="18"/>
      <c r="G33" s="18"/>
      <c r="H33" s="18"/>
      <c r="I33" s="18"/>
      <c r="J33" s="18"/>
      <c r="K33" s="17">
        <v>200</v>
      </c>
      <c r="L33" s="18"/>
      <c r="M33" s="18"/>
      <c r="N33" s="18"/>
      <c r="O33" s="17">
        <v>300</v>
      </c>
      <c r="P33" s="18"/>
      <c r="Q33" s="18"/>
      <c r="R33" s="17">
        <v>150</v>
      </c>
      <c r="S33" s="18"/>
      <c r="T33" s="17">
        <v>172</v>
      </c>
      <c r="U33" s="36"/>
      <c r="V33" s="124"/>
      <c r="W33" s="2"/>
    </row>
    <row x14ac:dyDescent="0.25" r="34" customHeight="1" ht="17.25">
      <c r="A34" s="15" t="s">
        <v>2279</v>
      </c>
      <c r="B34" s="16" t="s">
        <v>3578</v>
      </c>
      <c r="C34" s="18"/>
      <c r="D34" s="18"/>
      <c r="E34" s="18"/>
      <c r="F34" s="18"/>
      <c r="G34" s="18"/>
      <c r="H34" s="18"/>
      <c r="I34" s="18"/>
      <c r="J34" s="17">
        <v>64</v>
      </c>
      <c r="K34" s="17">
        <v>225</v>
      </c>
      <c r="L34" s="17">
        <v>211</v>
      </c>
      <c r="M34" s="18"/>
      <c r="N34" s="17">
        <v>48</v>
      </c>
      <c r="O34" s="17">
        <v>100</v>
      </c>
      <c r="P34" s="18"/>
      <c r="Q34" s="17">
        <v>130</v>
      </c>
      <c r="R34" s="17">
        <v>188</v>
      </c>
      <c r="S34" s="18"/>
      <c r="T34" s="18"/>
      <c r="U34" s="17">
        <v>456</v>
      </c>
      <c r="V34" s="124"/>
      <c r="W34" s="2"/>
    </row>
    <row x14ac:dyDescent="0.25" r="35" customHeight="1" ht="17.25">
      <c r="A35" s="15" t="s">
        <v>3579</v>
      </c>
      <c r="B35" s="16" t="s">
        <v>3580</v>
      </c>
      <c r="C35" s="18"/>
      <c r="D35" s="18"/>
      <c r="E35" s="18"/>
      <c r="F35" s="18"/>
      <c r="G35" s="18"/>
      <c r="H35" s="18"/>
      <c r="I35" s="18"/>
      <c r="J35" s="18"/>
      <c r="K35" s="17">
        <v>150</v>
      </c>
      <c r="L35" s="18"/>
      <c r="M35" s="18"/>
      <c r="N35" s="18"/>
      <c r="O35" s="17">
        <v>100</v>
      </c>
      <c r="P35" s="18"/>
      <c r="Q35" s="18"/>
      <c r="R35" s="18"/>
      <c r="S35" s="18"/>
      <c r="T35" s="18"/>
      <c r="U35" s="18"/>
      <c r="V35" s="124"/>
      <c r="W35" s="2"/>
    </row>
    <row x14ac:dyDescent="0.25" r="36" customHeight="1" ht="17.25">
      <c r="A36" s="15"/>
      <c r="B36" s="16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24"/>
      <c r="W36" s="2"/>
    </row>
    <row x14ac:dyDescent="0.25" r="37" customHeight="1" ht="17.25">
      <c r="A37" s="15"/>
      <c r="B37" s="1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24"/>
      <c r="W37" s="2"/>
    </row>
    <row x14ac:dyDescent="0.25" r="38" customHeight="1" ht="17.25">
      <c r="A38" s="37"/>
      <c r="B38" s="83"/>
      <c r="C38" s="322" t="s">
        <v>428</v>
      </c>
      <c r="D38" s="322" t="s">
        <v>10</v>
      </c>
      <c r="E38" s="322" t="s">
        <v>7</v>
      </c>
      <c r="F38" s="322" t="s">
        <v>9</v>
      </c>
      <c r="G38" s="322" t="s">
        <v>33</v>
      </c>
      <c r="H38" s="322" t="s">
        <v>76</v>
      </c>
      <c r="I38" s="322" t="s">
        <v>75</v>
      </c>
      <c r="J38" s="322" t="s">
        <v>3555</v>
      </c>
      <c r="K38" s="322" t="s">
        <v>1410</v>
      </c>
      <c r="L38" s="322" t="s">
        <v>848</v>
      </c>
      <c r="M38" s="322" t="s">
        <v>3556</v>
      </c>
      <c r="N38" s="322" t="s">
        <v>229</v>
      </c>
      <c r="O38" s="322" t="s">
        <v>2197</v>
      </c>
      <c r="P38" s="322" t="s">
        <v>1084</v>
      </c>
      <c r="Q38" s="322" t="s">
        <v>1085</v>
      </c>
      <c r="R38" s="322" t="s">
        <v>477</v>
      </c>
      <c r="S38" s="322" t="s">
        <v>1892</v>
      </c>
      <c r="T38" s="322" t="s">
        <v>476</v>
      </c>
      <c r="U38" s="322" t="s">
        <v>2420</v>
      </c>
      <c r="V38" s="493"/>
      <c r="W38" s="2"/>
    </row>
    <row x14ac:dyDescent="0.25" r="39" customHeight="1" ht="17.25">
      <c r="A39" s="127" t="s">
        <v>3581</v>
      </c>
      <c r="B39" s="199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2"/>
      <c r="W39" s="2"/>
    </row>
    <row x14ac:dyDescent="0.25" r="40" customHeight="1" ht="17.25">
      <c r="A40" s="37"/>
      <c r="B40" s="8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2"/>
      <c r="W40" s="2"/>
    </row>
    <row x14ac:dyDescent="0.25" r="41" customHeight="1" ht="17.25">
      <c r="A41" s="1" t="s">
        <v>3582</v>
      </c>
      <c r="B41" s="4"/>
      <c r="C41" s="5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/>
      <c r="W41" s="2"/>
    </row>
    <row x14ac:dyDescent="0.25" r="42" customHeight="1" ht="17.25">
      <c r="A42" s="1" t="s">
        <v>3583</v>
      </c>
      <c r="B42" s="4"/>
      <c r="C42" s="5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2"/>
      <c r="W42" s="2"/>
    </row>
    <row x14ac:dyDescent="0.25" r="43" customHeight="1" ht="17.25">
      <c r="A43" s="1" t="s">
        <v>3584</v>
      </c>
      <c r="B43" s="4"/>
      <c r="C43" s="5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2"/>
      <c r="W43" s="2"/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35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2.14785714285714" customWidth="1" bestFit="1"/>
    <col min="3" max="3" style="41" width="8.719285714285713" customWidth="1" bestFit="1"/>
    <col min="4" max="4" style="41" width="10.005" customWidth="1" bestFit="1"/>
    <col min="5" max="5" style="41" width="8.719285714285713" customWidth="1" bestFit="1"/>
    <col min="6" max="6" style="41" width="8.719285714285713" customWidth="1" bestFit="1"/>
    <col min="7" max="7" style="41" width="8.719285714285713" customWidth="1" bestFit="1"/>
    <col min="8" max="8" style="41" width="11.576428571428572" customWidth="1" bestFit="1"/>
    <col min="9" max="9" style="41" width="8.719285714285713" customWidth="1" bestFit="1"/>
    <col min="10" max="10" style="41" width="8.719285714285713" customWidth="1" bestFit="1"/>
    <col min="11" max="11" style="41" width="8.719285714285713" customWidth="1" bestFit="1"/>
    <col min="12" max="12" style="41" width="8.719285714285713" customWidth="1" bestFit="1"/>
    <col min="13" max="13" style="41" width="11.576428571428572" customWidth="1" bestFit="1"/>
    <col min="14" max="14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</row>
    <row x14ac:dyDescent="0.25" r="4" customHeight="1" ht="17.25">
      <c r="A4" s="1" t="s">
        <v>3484</v>
      </c>
      <c r="B4" s="4"/>
      <c r="C4" s="419"/>
      <c r="D4" s="419"/>
      <c r="E4" s="419"/>
      <c r="F4" s="419"/>
      <c r="G4" s="419"/>
      <c r="H4" s="419"/>
      <c r="I4" s="419"/>
      <c r="J4" s="419"/>
      <c r="K4" s="419"/>
      <c r="L4" s="419"/>
      <c r="M4" s="3"/>
      <c r="N4" s="2"/>
    </row>
    <row x14ac:dyDescent="0.25" r="5" customHeight="1" ht="17.25">
      <c r="A5" s="1" t="s">
        <v>3485</v>
      </c>
      <c r="B5" s="4"/>
      <c r="C5" s="419">
        <v>8000</v>
      </c>
      <c r="D5" s="419">
        <v>280000</v>
      </c>
      <c r="E5" s="419">
        <v>55800</v>
      </c>
      <c r="F5" s="419"/>
      <c r="G5" s="419"/>
      <c r="H5" s="419"/>
      <c r="I5" s="419"/>
      <c r="J5" s="419"/>
      <c r="K5" s="419"/>
      <c r="L5" s="419"/>
      <c r="M5" s="3"/>
      <c r="N5" s="2"/>
    </row>
    <row x14ac:dyDescent="0.25" r="6" customHeight="1" ht="17.25">
      <c r="A6" s="6" t="s">
        <v>3486</v>
      </c>
      <c r="B6" s="7"/>
      <c r="C6" s="137">
        <v>1000</v>
      </c>
      <c r="D6" s="137">
        <v>14500</v>
      </c>
      <c r="E6" s="137">
        <v>2700</v>
      </c>
      <c r="F6" s="137">
        <v>2700</v>
      </c>
      <c r="G6" s="137">
        <v>2700</v>
      </c>
      <c r="H6" s="137">
        <v>16250</v>
      </c>
      <c r="I6" s="137">
        <v>3950</v>
      </c>
      <c r="J6" s="137">
        <v>2400</v>
      </c>
      <c r="K6" s="137">
        <v>1350</v>
      </c>
      <c r="L6" s="137">
        <v>2400</v>
      </c>
      <c r="M6" s="9"/>
      <c r="N6" s="2"/>
    </row>
    <row x14ac:dyDescent="0.25" r="7" customHeight="1" ht="17.25">
      <c r="A7" s="231" t="s">
        <v>4</v>
      </c>
      <c r="B7" s="232" t="s">
        <v>5</v>
      </c>
      <c r="C7" s="267" t="s">
        <v>9</v>
      </c>
      <c r="D7" s="267" t="s">
        <v>10</v>
      </c>
      <c r="E7" s="267" t="s">
        <v>7</v>
      </c>
      <c r="F7" s="267" t="s">
        <v>76</v>
      </c>
      <c r="G7" s="267" t="s">
        <v>75</v>
      </c>
      <c r="H7" s="267" t="s">
        <v>1626</v>
      </c>
      <c r="I7" s="267" t="s">
        <v>368</v>
      </c>
      <c r="J7" s="267" t="s">
        <v>8</v>
      </c>
      <c r="K7" s="614" t="s">
        <v>33</v>
      </c>
      <c r="L7" s="614" t="s">
        <v>358</v>
      </c>
      <c r="M7" s="268" t="s">
        <v>3487</v>
      </c>
      <c r="N7" s="2"/>
    </row>
    <row x14ac:dyDescent="0.25" r="8" customHeight="1" ht="17.25">
      <c r="A8" s="24" t="s">
        <v>3488</v>
      </c>
      <c r="B8" s="25" t="s">
        <v>3489</v>
      </c>
      <c r="C8" s="26">
        <v>200</v>
      </c>
      <c r="D8" s="45"/>
      <c r="E8" s="45"/>
      <c r="F8" s="45"/>
      <c r="G8" s="45"/>
      <c r="H8" s="45"/>
      <c r="I8" s="45"/>
      <c r="J8" s="45"/>
      <c r="K8" s="45"/>
      <c r="L8" s="45"/>
      <c r="M8" s="27"/>
      <c r="N8" s="2"/>
    </row>
    <row x14ac:dyDescent="0.25" r="9" customHeight="1" ht="17.25">
      <c r="A9" s="21" t="s">
        <v>3276</v>
      </c>
      <c r="B9" s="47"/>
      <c r="C9" s="23">
        <f>SUM(C8)</f>
      </c>
      <c r="D9" s="352"/>
      <c r="E9" s="352"/>
      <c r="F9" s="352"/>
      <c r="G9" s="352"/>
      <c r="H9" s="352"/>
      <c r="I9" s="352"/>
      <c r="J9" s="352"/>
      <c r="K9" s="352"/>
      <c r="L9" s="352"/>
      <c r="M9" s="119"/>
      <c r="N9" s="4" t="s">
        <v>242</v>
      </c>
    </row>
    <row x14ac:dyDescent="0.25" r="10" customHeight="1" ht="17.25">
      <c r="A10" s="33">
        <v>44451</v>
      </c>
      <c r="B10" s="25" t="s">
        <v>3490</v>
      </c>
      <c r="C10" s="35"/>
      <c r="D10" s="19">
        <v>30</v>
      </c>
      <c r="E10" s="19">
        <v>30</v>
      </c>
      <c r="F10" s="35"/>
      <c r="G10" s="35"/>
      <c r="H10" s="35"/>
      <c r="I10" s="35"/>
      <c r="J10" s="35"/>
      <c r="K10" s="35"/>
      <c r="L10" s="35"/>
      <c r="M10" s="35"/>
      <c r="N10" s="2"/>
    </row>
    <row x14ac:dyDescent="0.25" r="11" customHeight="1" ht="17.25">
      <c r="A11" s="21" t="s">
        <v>3277</v>
      </c>
      <c r="B11" s="47"/>
      <c r="C11" s="23">
        <f>SUM(C9:C10)</f>
      </c>
      <c r="D11" s="23">
        <f>SUM(D9:D10)</f>
      </c>
      <c r="E11" s="23">
        <f>SUM(E9:E10)</f>
      </c>
      <c r="F11" s="352"/>
      <c r="G11" s="352"/>
      <c r="H11" s="352"/>
      <c r="I11" s="352"/>
      <c r="J11" s="352"/>
      <c r="K11" s="352"/>
      <c r="L11" s="352"/>
      <c r="M11" s="119"/>
      <c r="N11" s="4" t="s">
        <v>242</v>
      </c>
    </row>
    <row x14ac:dyDescent="0.25" r="12" customHeight="1" ht="17.25">
      <c r="A12" s="15">
        <v>44743</v>
      </c>
      <c r="B12" s="16" t="s">
        <v>1788</v>
      </c>
      <c r="C12" s="36"/>
      <c r="D12" s="36"/>
      <c r="E12" s="17">
        <v>10</v>
      </c>
      <c r="F12" s="36"/>
      <c r="G12" s="36"/>
      <c r="H12" s="36"/>
      <c r="I12" s="36"/>
      <c r="J12" s="36"/>
      <c r="K12" s="36"/>
      <c r="L12" s="36"/>
      <c r="M12" s="36"/>
      <c r="N12" s="2"/>
    </row>
    <row x14ac:dyDescent="0.25" r="13" customHeight="1" ht="17.25">
      <c r="A13" s="15" t="s">
        <v>1604</v>
      </c>
      <c r="B13" s="16" t="s">
        <v>3491</v>
      </c>
      <c r="C13" s="17">
        <v>100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2"/>
    </row>
    <row x14ac:dyDescent="0.25" r="14" customHeight="1" ht="17.25">
      <c r="A14" s="21" t="s">
        <v>3278</v>
      </c>
      <c r="B14" s="47"/>
      <c r="C14" s="23">
        <f>SUM(C11:C13)</f>
      </c>
      <c r="D14" s="23">
        <f>SUM(D11:D13)</f>
      </c>
      <c r="E14" s="23">
        <f>SUM(E11:E13)</f>
      </c>
      <c r="F14" s="352"/>
      <c r="G14" s="352"/>
      <c r="H14" s="352"/>
      <c r="I14" s="352"/>
      <c r="J14" s="352"/>
      <c r="K14" s="352"/>
      <c r="L14" s="352"/>
      <c r="M14" s="119"/>
      <c r="N14" s="4" t="s">
        <v>242</v>
      </c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2"/>
    </row>
    <row x14ac:dyDescent="0.25" r="16" customHeight="1" ht="17.25">
      <c r="A16" s="21" t="s">
        <v>1610</v>
      </c>
      <c r="B16" s="47"/>
      <c r="C16" s="23">
        <f>SUM(C14:C15)</f>
      </c>
      <c r="D16" s="23">
        <f>SUM(D14:D15)</f>
      </c>
      <c r="E16" s="23">
        <f>SUM(E14:E15)</f>
      </c>
      <c r="F16" s="352"/>
      <c r="G16" s="352"/>
      <c r="H16" s="352"/>
      <c r="I16" s="352"/>
      <c r="J16" s="352"/>
      <c r="K16" s="352"/>
      <c r="L16" s="352"/>
      <c r="M16" s="119"/>
      <c r="N16" s="4" t="s">
        <v>242</v>
      </c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2"/>
    </row>
    <row x14ac:dyDescent="0.25" r="18" customHeight="1" ht="17.25">
      <c r="A18" s="21" t="s">
        <v>1611</v>
      </c>
      <c r="B18" s="47"/>
      <c r="C18" s="23">
        <f>SUM(C16:C17)</f>
      </c>
      <c r="D18" s="23">
        <f>SUM(D16:D17)</f>
      </c>
      <c r="E18" s="23">
        <f>SUM(E16:E17)</f>
      </c>
      <c r="F18" s="352"/>
      <c r="G18" s="352"/>
      <c r="H18" s="352"/>
      <c r="I18" s="352"/>
      <c r="J18" s="352"/>
      <c r="K18" s="352"/>
      <c r="L18" s="352"/>
      <c r="M18" s="119"/>
      <c r="N18" s="4" t="s">
        <v>242</v>
      </c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2"/>
    </row>
    <row x14ac:dyDescent="0.25" r="20" customHeight="1" ht="17.25">
      <c r="A20" s="21" t="s">
        <v>1612</v>
      </c>
      <c r="B20" s="47"/>
      <c r="C20" s="23">
        <f>SUM(C18:C19)</f>
      </c>
      <c r="D20" s="23">
        <f>SUM(D18:D19)</f>
      </c>
      <c r="E20" s="23">
        <f>SUM(E18:E19)</f>
      </c>
      <c r="F20" s="352"/>
      <c r="G20" s="352"/>
      <c r="H20" s="352"/>
      <c r="I20" s="352"/>
      <c r="J20" s="352"/>
      <c r="K20" s="352"/>
      <c r="L20" s="352"/>
      <c r="M20" s="119"/>
      <c r="N20" s="4" t="s">
        <v>242</v>
      </c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2"/>
    </row>
    <row x14ac:dyDescent="0.25" r="22" customHeight="1" ht="17.25">
      <c r="A22" s="21" t="s">
        <v>1613</v>
      </c>
      <c r="B22" s="47"/>
      <c r="C22" s="23">
        <f>SUM(C20:C21)</f>
      </c>
      <c r="D22" s="23">
        <f>SUM(D20:D21)</f>
      </c>
      <c r="E22" s="23">
        <f>SUM(E20:E21)</f>
      </c>
      <c r="F22" s="352"/>
      <c r="G22" s="352"/>
      <c r="H22" s="352"/>
      <c r="I22" s="352"/>
      <c r="J22" s="352"/>
      <c r="K22" s="352"/>
      <c r="L22" s="352"/>
      <c r="M22" s="119"/>
      <c r="N22" s="7" t="s">
        <v>242</v>
      </c>
    </row>
    <row x14ac:dyDescent="0.25" r="23" customHeight="1" ht="17.25">
      <c r="A23" s="33" t="s">
        <v>530</v>
      </c>
      <c r="B23" s="16" t="s">
        <v>3492</v>
      </c>
      <c r="C23" s="17">
        <v>177</v>
      </c>
      <c r="D23" s="17">
        <v>41</v>
      </c>
      <c r="E23" s="17">
        <v>60</v>
      </c>
      <c r="F23" s="17">
        <v>50</v>
      </c>
      <c r="G23" s="17">
        <v>50</v>
      </c>
      <c r="H23" s="17">
        <v>15</v>
      </c>
      <c r="I23" s="36"/>
      <c r="J23" s="36"/>
      <c r="K23" s="36"/>
      <c r="L23" s="36"/>
      <c r="M23" s="36"/>
      <c r="N23" s="2"/>
    </row>
    <row x14ac:dyDescent="0.25" r="24" customHeight="1" ht="17.25">
      <c r="A24" s="15" t="s">
        <v>532</v>
      </c>
      <c r="B24" s="16" t="s">
        <v>14</v>
      </c>
      <c r="C24" s="18"/>
      <c r="D24" s="18"/>
      <c r="E24" s="17">
        <v>-60</v>
      </c>
      <c r="F24" s="17">
        <v>-50</v>
      </c>
      <c r="G24" s="17">
        <v>-46</v>
      </c>
      <c r="H24" s="17">
        <v>-12</v>
      </c>
      <c r="I24" s="36"/>
      <c r="J24" s="36"/>
      <c r="K24" s="36"/>
      <c r="L24" s="36"/>
      <c r="M24" s="18"/>
      <c r="N24" s="2"/>
    </row>
    <row x14ac:dyDescent="0.25" r="25" customHeight="1" ht="17.25">
      <c r="A25" s="117" t="s">
        <v>532</v>
      </c>
      <c r="B25" s="118" t="s">
        <v>3493</v>
      </c>
      <c r="C25" s="98"/>
      <c r="D25" s="98"/>
      <c r="E25" s="138">
        <v>60</v>
      </c>
      <c r="F25" s="138">
        <v>50</v>
      </c>
      <c r="G25" s="138">
        <v>50</v>
      </c>
      <c r="H25" s="138">
        <v>15</v>
      </c>
      <c r="I25" s="46"/>
      <c r="J25" s="46"/>
      <c r="K25" s="46"/>
      <c r="L25" s="46"/>
      <c r="M25" s="98"/>
      <c r="N25" s="2"/>
    </row>
    <row x14ac:dyDescent="0.25" r="26" customHeight="1" ht="17.25">
      <c r="A26" s="21" t="s">
        <v>1615</v>
      </c>
      <c r="B26" s="47"/>
      <c r="C26" s="23">
        <f>SUM(C22:C25)</f>
      </c>
      <c r="D26" s="23">
        <f>SUM(D22:D25)</f>
      </c>
      <c r="E26" s="23">
        <f>SUM(E22:E25)</f>
      </c>
      <c r="F26" s="23">
        <f>SUM(F22:F25)</f>
      </c>
      <c r="G26" s="23">
        <f>SUM(G22:G25)</f>
      </c>
      <c r="H26" s="23">
        <f>SUM(H22:H25)</f>
      </c>
      <c r="I26" s="112"/>
      <c r="J26" s="352"/>
      <c r="K26" s="352"/>
      <c r="L26" s="352"/>
      <c r="M26" s="119"/>
      <c r="N26" s="7" t="s">
        <v>242</v>
      </c>
    </row>
    <row x14ac:dyDescent="0.25" r="27" customHeight="1" ht="17.25">
      <c r="A27" s="269"/>
      <c r="B27" s="129"/>
      <c r="C27" s="391"/>
      <c r="D27" s="391"/>
      <c r="E27" s="391"/>
      <c r="F27" s="391"/>
      <c r="G27" s="391"/>
      <c r="H27" s="391"/>
      <c r="I27" s="391"/>
      <c r="J27" s="391"/>
      <c r="K27" s="391"/>
      <c r="L27" s="391"/>
      <c r="M27" s="121"/>
      <c r="N27" s="2"/>
    </row>
    <row x14ac:dyDescent="0.25" r="28" customHeight="1" ht="17.25">
      <c r="A28" s="21" t="s">
        <v>1617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112"/>
      <c r="K28" s="112"/>
      <c r="L28" s="112"/>
      <c r="M28" s="23">
        <f>SUM(M26:M27)</f>
      </c>
      <c r="N28" s="7" t="s">
        <v>242</v>
      </c>
    </row>
    <row x14ac:dyDescent="0.25" r="29" customHeight="1" ht="17.25">
      <c r="A29" s="15">
        <v>44659</v>
      </c>
      <c r="B29" s="16" t="s">
        <v>3494</v>
      </c>
      <c r="C29" s="17">
        <v>200</v>
      </c>
      <c r="D29" s="17">
        <v>30</v>
      </c>
      <c r="E29" s="17">
        <v>100</v>
      </c>
      <c r="F29" s="36"/>
      <c r="G29" s="36"/>
      <c r="H29" s="36"/>
      <c r="I29" s="17">
        <v>85</v>
      </c>
      <c r="J29" s="36"/>
      <c r="K29" s="36"/>
      <c r="L29" s="36"/>
      <c r="M29" s="18"/>
      <c r="N29" s="2"/>
    </row>
    <row x14ac:dyDescent="0.25" r="30" customHeight="1" ht="17.25">
      <c r="A30" s="15">
        <v>44689</v>
      </c>
      <c r="B30" s="16" t="s">
        <v>3495</v>
      </c>
      <c r="C30" s="17">
        <v>100</v>
      </c>
      <c r="D30" s="17">
        <v>20</v>
      </c>
      <c r="E30" s="17">
        <v>100</v>
      </c>
      <c r="F30" s="18"/>
      <c r="G30" s="18"/>
      <c r="H30" s="18"/>
      <c r="I30" s="17">
        <v>65</v>
      </c>
      <c r="J30" s="36"/>
      <c r="K30" s="36"/>
      <c r="L30" s="36"/>
      <c r="M30" s="18"/>
      <c r="N30" s="2"/>
    </row>
    <row x14ac:dyDescent="0.25" r="31" customHeight="1" ht="17.25">
      <c r="A31" s="15" t="s">
        <v>553</v>
      </c>
      <c r="B31" s="16" t="s">
        <v>3496</v>
      </c>
      <c r="C31" s="17">
        <v>600</v>
      </c>
      <c r="D31" s="17">
        <v>250</v>
      </c>
      <c r="E31" s="17">
        <v>140</v>
      </c>
      <c r="F31" s="18"/>
      <c r="G31" s="18"/>
      <c r="H31" s="17">
        <v>7</v>
      </c>
      <c r="I31" s="17">
        <v>240</v>
      </c>
      <c r="J31" s="17">
        <v>160</v>
      </c>
      <c r="K31" s="36"/>
      <c r="L31" s="36"/>
      <c r="M31" s="18"/>
      <c r="N31" s="2"/>
    </row>
    <row x14ac:dyDescent="0.25" r="32" customHeight="1" ht="17.25">
      <c r="A32" s="15" t="s">
        <v>2671</v>
      </c>
      <c r="B32" s="16" t="s">
        <v>3497</v>
      </c>
      <c r="C32" s="18"/>
      <c r="D32" s="18"/>
      <c r="E32" s="17">
        <v>160</v>
      </c>
      <c r="F32" s="18"/>
      <c r="G32" s="18"/>
      <c r="H32" s="18"/>
      <c r="I32" s="18"/>
      <c r="J32" s="18"/>
      <c r="K32" s="18"/>
      <c r="L32" s="18"/>
      <c r="M32" s="18"/>
      <c r="N32" s="2"/>
    </row>
    <row x14ac:dyDescent="0.25" r="33" customHeight="1" ht="17.25">
      <c r="A33" s="15" t="s">
        <v>466</v>
      </c>
      <c r="B33" s="16" t="s">
        <v>3498</v>
      </c>
      <c r="C33" s="18"/>
      <c r="D33" s="18"/>
      <c r="E33" s="17">
        <v>40</v>
      </c>
      <c r="F33" s="18"/>
      <c r="G33" s="18"/>
      <c r="H33" s="18"/>
      <c r="I33" s="17">
        <v>40</v>
      </c>
      <c r="J33" s="18"/>
      <c r="K33" s="18"/>
      <c r="L33" s="18"/>
      <c r="M33" s="18"/>
      <c r="N33" s="2"/>
    </row>
    <row x14ac:dyDescent="0.25" r="34" customHeight="1" ht="17.25">
      <c r="A34" s="33" t="s">
        <v>1908</v>
      </c>
      <c r="B34" s="16" t="s">
        <v>3499</v>
      </c>
      <c r="C34" s="17">
        <v>200</v>
      </c>
      <c r="D34" s="17">
        <v>55</v>
      </c>
      <c r="E34" s="17">
        <v>100</v>
      </c>
      <c r="F34" s="18"/>
      <c r="G34" s="18"/>
      <c r="H34" s="18"/>
      <c r="I34" s="17">
        <v>100</v>
      </c>
      <c r="J34" s="18"/>
      <c r="K34" s="18"/>
      <c r="L34" s="18"/>
      <c r="M34" s="18"/>
      <c r="N34" s="2"/>
    </row>
    <row x14ac:dyDescent="0.25" r="35" customHeight="1" ht="17.25">
      <c r="A35" s="21" t="s">
        <v>1619</v>
      </c>
      <c r="B35" s="47"/>
      <c r="C35" s="23">
        <f>SUM(C28:C34)</f>
      </c>
      <c r="D35" s="23">
        <f>SUM(D28:D34)</f>
      </c>
      <c r="E35" s="23">
        <f>SUM(E28:E34)</f>
      </c>
      <c r="F35" s="23">
        <f>SUM(F28:F34)</f>
      </c>
      <c r="G35" s="23">
        <f>SUM(G28:G34)</f>
      </c>
      <c r="H35" s="23">
        <f>SUM(H28:H34)</f>
      </c>
      <c r="I35" s="23">
        <f>SUM(I28:I34)</f>
      </c>
      <c r="J35" s="23">
        <f>SUM(J28:J34)</f>
      </c>
      <c r="K35" s="23">
        <f>SUM(K28:K34)</f>
      </c>
      <c r="L35" s="112"/>
      <c r="M35" s="23">
        <f>SUM(M28:M34)</f>
      </c>
      <c r="N35" s="7" t="s">
        <v>242</v>
      </c>
    </row>
    <row x14ac:dyDescent="0.25" r="36" customHeight="1" ht="17.25">
      <c r="A36" s="33">
        <v>44570</v>
      </c>
      <c r="B36" s="16" t="s">
        <v>3500</v>
      </c>
      <c r="C36" s="36"/>
      <c r="D36" s="17">
        <v>20</v>
      </c>
      <c r="E36" s="17">
        <v>50</v>
      </c>
      <c r="F36" s="18"/>
      <c r="G36" s="18"/>
      <c r="H36" s="18"/>
      <c r="I36" s="36"/>
      <c r="J36" s="18"/>
      <c r="K36" s="18"/>
      <c r="L36" s="18"/>
      <c r="M36" s="18"/>
      <c r="N36" s="2"/>
    </row>
    <row x14ac:dyDescent="0.25" r="37" customHeight="1" ht="17.25">
      <c r="A37" s="15">
        <v>44629</v>
      </c>
      <c r="B37" s="16" t="s">
        <v>3501</v>
      </c>
      <c r="C37" s="17">
        <v>144</v>
      </c>
      <c r="D37" s="17">
        <v>37</v>
      </c>
      <c r="E37" s="36"/>
      <c r="F37" s="18"/>
      <c r="G37" s="18"/>
      <c r="H37" s="18"/>
      <c r="I37" s="36"/>
      <c r="J37" s="17">
        <v>9</v>
      </c>
      <c r="K37" s="36"/>
      <c r="L37" s="36"/>
      <c r="M37" s="18"/>
      <c r="N37" s="2"/>
    </row>
    <row x14ac:dyDescent="0.25" r="38" customHeight="1" ht="17.25">
      <c r="A38" s="15">
        <v>44690</v>
      </c>
      <c r="B38" s="16" t="s">
        <v>3502</v>
      </c>
      <c r="C38" s="36"/>
      <c r="D38" s="36"/>
      <c r="E38" s="36"/>
      <c r="F38" s="18"/>
      <c r="G38" s="18"/>
      <c r="H38" s="18"/>
      <c r="I38" s="36"/>
      <c r="J38" s="36"/>
      <c r="K38" s="17">
        <v>1000</v>
      </c>
      <c r="L38" s="36"/>
      <c r="M38" s="18"/>
      <c r="N38" s="2"/>
    </row>
    <row x14ac:dyDescent="0.25" r="39" customHeight="1" ht="17.25">
      <c r="A39" s="15" t="s">
        <v>2120</v>
      </c>
      <c r="B39" s="16" t="s">
        <v>3503</v>
      </c>
      <c r="C39" s="36"/>
      <c r="D39" s="17">
        <v>200</v>
      </c>
      <c r="E39" s="36"/>
      <c r="F39" s="18"/>
      <c r="G39" s="18"/>
      <c r="H39" s="18"/>
      <c r="I39" s="36"/>
      <c r="J39" s="36"/>
      <c r="K39" s="36"/>
      <c r="L39" s="36"/>
      <c r="M39" s="18"/>
      <c r="N39" s="2"/>
    </row>
    <row x14ac:dyDescent="0.25" r="40" customHeight="1" ht="17.25">
      <c r="A40" s="15" t="s">
        <v>3504</v>
      </c>
      <c r="B40" s="16" t="s">
        <v>3505</v>
      </c>
      <c r="C40" s="17">
        <v>444</v>
      </c>
      <c r="D40" s="17">
        <v>37</v>
      </c>
      <c r="E40" s="17">
        <v>300</v>
      </c>
      <c r="F40" s="18"/>
      <c r="G40" s="18"/>
      <c r="H40" s="17">
        <v>6</v>
      </c>
      <c r="I40" s="36"/>
      <c r="J40" s="17">
        <v>59</v>
      </c>
      <c r="K40" s="36"/>
      <c r="L40" s="36"/>
      <c r="M40" s="18"/>
      <c r="N40" s="2"/>
    </row>
    <row x14ac:dyDescent="0.25" r="41" customHeight="1" ht="17.25">
      <c r="A41" s="15" t="s">
        <v>2680</v>
      </c>
      <c r="B41" s="16" t="s">
        <v>3506</v>
      </c>
      <c r="C41" s="17">
        <v>180</v>
      </c>
      <c r="D41" s="17">
        <v>30</v>
      </c>
      <c r="E41" s="17">
        <v>100</v>
      </c>
      <c r="F41" s="18"/>
      <c r="G41" s="18"/>
      <c r="H41" s="17">
        <v>10</v>
      </c>
      <c r="I41" s="17">
        <v>85</v>
      </c>
      <c r="J41" s="17">
        <v>100</v>
      </c>
      <c r="K41" s="36"/>
      <c r="L41" s="17">
        <v>50</v>
      </c>
      <c r="M41" s="18"/>
      <c r="N41" s="2"/>
    </row>
    <row x14ac:dyDescent="0.25" r="42" customHeight="1" ht="17.25">
      <c r="A42" s="15" t="s">
        <v>3048</v>
      </c>
      <c r="B42" s="16" t="s">
        <v>3507</v>
      </c>
      <c r="C42" s="17">
        <v>200</v>
      </c>
      <c r="D42" s="17">
        <v>29</v>
      </c>
      <c r="E42" s="17">
        <v>150</v>
      </c>
      <c r="F42" s="18"/>
      <c r="G42" s="18"/>
      <c r="H42" s="17">
        <v>4</v>
      </c>
      <c r="I42" s="17">
        <v>63</v>
      </c>
      <c r="J42" s="36"/>
      <c r="K42" s="36"/>
      <c r="L42" s="36"/>
      <c r="M42" s="18"/>
      <c r="N42" s="2"/>
    </row>
    <row x14ac:dyDescent="0.25" r="43" customHeight="1" ht="17.25">
      <c r="A43" s="15" t="s">
        <v>3048</v>
      </c>
      <c r="B43" s="16" t="s">
        <v>3508</v>
      </c>
      <c r="C43" s="17">
        <v>200</v>
      </c>
      <c r="D43" s="17">
        <v>31</v>
      </c>
      <c r="E43" s="17">
        <v>100</v>
      </c>
      <c r="F43" s="18"/>
      <c r="G43" s="18"/>
      <c r="H43" s="36"/>
      <c r="I43" s="36"/>
      <c r="J43" s="17">
        <v>56</v>
      </c>
      <c r="K43" s="36"/>
      <c r="L43" s="36"/>
      <c r="M43" s="18"/>
      <c r="N43" s="2"/>
    </row>
    <row x14ac:dyDescent="0.25" r="44" customHeight="1" ht="17.25">
      <c r="A44" s="15" t="s">
        <v>2682</v>
      </c>
      <c r="B44" s="16" t="s">
        <v>3509</v>
      </c>
      <c r="C44" s="18"/>
      <c r="D44" s="17">
        <v>35</v>
      </c>
      <c r="E44" s="18"/>
      <c r="F44" s="18"/>
      <c r="G44" s="18"/>
      <c r="H44" s="18"/>
      <c r="I44" s="17">
        <v>120</v>
      </c>
      <c r="J44" s="18"/>
      <c r="K44" s="18"/>
      <c r="L44" s="18"/>
      <c r="M44" s="18"/>
      <c r="N44" s="2"/>
    </row>
    <row x14ac:dyDescent="0.25" r="45" customHeight="1" ht="17.25">
      <c r="A45" s="15" t="s">
        <v>2682</v>
      </c>
      <c r="B45" s="16" t="s">
        <v>3510</v>
      </c>
      <c r="C45" s="18"/>
      <c r="D45" s="18"/>
      <c r="E45" s="18"/>
      <c r="F45" s="18"/>
      <c r="G45" s="18"/>
      <c r="H45" s="17">
        <v>8</v>
      </c>
      <c r="I45" s="17">
        <v>45</v>
      </c>
      <c r="J45" s="18"/>
      <c r="K45" s="18"/>
      <c r="L45" s="18"/>
      <c r="M45" s="18"/>
      <c r="N45" s="2"/>
    </row>
    <row x14ac:dyDescent="0.25" r="46" customHeight="1" ht="17.25">
      <c r="A46" s="21" t="s">
        <v>1620</v>
      </c>
      <c r="B46" s="47"/>
      <c r="C46" s="23">
        <f>SUM(C35:C45)</f>
      </c>
      <c r="D46" s="23">
        <f>SUM(D35:D45)</f>
      </c>
      <c r="E46" s="23">
        <f>SUM(E35:E45)</f>
      </c>
      <c r="F46" s="23">
        <f>SUM(F35:F45)</f>
      </c>
      <c r="G46" s="23">
        <f>SUM(G35:G45)</f>
      </c>
      <c r="H46" s="23">
        <f>SUM(H35:H45)</f>
      </c>
      <c r="I46" s="23">
        <f>SUM(I35:I45)</f>
      </c>
      <c r="J46" s="23">
        <f>SUM(J35:J45)</f>
      </c>
      <c r="K46" s="23">
        <f>SUM(K35:K45)</f>
      </c>
      <c r="L46" s="23">
        <f>SUM(L35:L45)</f>
      </c>
      <c r="M46" s="23">
        <f>SUM(M35:M45)</f>
      </c>
      <c r="N46" s="7" t="s">
        <v>242</v>
      </c>
    </row>
    <row x14ac:dyDescent="0.25" r="47" customHeight="1" ht="17.25">
      <c r="A47" s="15">
        <v>44571</v>
      </c>
      <c r="B47" s="16" t="s">
        <v>3511</v>
      </c>
      <c r="C47" s="36"/>
      <c r="D47" s="17">
        <v>25</v>
      </c>
      <c r="E47" s="36"/>
      <c r="F47" s="18"/>
      <c r="G47" s="18"/>
      <c r="H47" s="17">
        <v>7</v>
      </c>
      <c r="I47" s="17">
        <v>37</v>
      </c>
      <c r="J47" s="36"/>
      <c r="K47" s="36"/>
      <c r="L47" s="36"/>
      <c r="M47" s="18"/>
      <c r="N47" s="2"/>
    </row>
    <row x14ac:dyDescent="0.25" r="48" customHeight="1" ht="17.25">
      <c r="A48" s="15">
        <v>44691</v>
      </c>
      <c r="B48" s="16" t="s">
        <v>3512</v>
      </c>
      <c r="C48" s="36"/>
      <c r="D48" s="36"/>
      <c r="E48" s="17">
        <v>300</v>
      </c>
      <c r="F48" s="18"/>
      <c r="G48" s="18"/>
      <c r="H48" s="36"/>
      <c r="I48" s="36"/>
      <c r="J48" s="36"/>
      <c r="K48" s="36"/>
      <c r="L48" s="36"/>
      <c r="M48" s="18"/>
      <c r="N48" s="2"/>
    </row>
    <row x14ac:dyDescent="0.25" r="49" customHeight="1" ht="17.25">
      <c r="A49" s="15" t="s">
        <v>3513</v>
      </c>
      <c r="B49" s="16" t="s">
        <v>3514</v>
      </c>
      <c r="C49" s="17">
        <v>80</v>
      </c>
      <c r="D49" s="17">
        <v>16</v>
      </c>
      <c r="E49" s="17">
        <v>50</v>
      </c>
      <c r="F49" s="18"/>
      <c r="G49" s="18"/>
      <c r="H49" s="17">
        <v>21</v>
      </c>
      <c r="I49" s="17">
        <v>50</v>
      </c>
      <c r="J49" s="36"/>
      <c r="K49" s="36"/>
      <c r="L49" s="36"/>
      <c r="M49" s="18"/>
      <c r="N49" s="2"/>
    </row>
    <row x14ac:dyDescent="0.25" r="50" customHeight="1" ht="17.25">
      <c r="A50" s="15" t="s">
        <v>1879</v>
      </c>
      <c r="B50" s="16" t="s">
        <v>3515</v>
      </c>
      <c r="C50" s="17">
        <v>262</v>
      </c>
      <c r="D50" s="36"/>
      <c r="E50" s="17">
        <v>100</v>
      </c>
      <c r="F50" s="18"/>
      <c r="G50" s="18"/>
      <c r="H50" s="36"/>
      <c r="I50" s="17">
        <v>100</v>
      </c>
      <c r="J50" s="36"/>
      <c r="K50" s="36"/>
      <c r="L50" s="36"/>
      <c r="M50" s="18"/>
      <c r="N50" s="2"/>
    </row>
    <row x14ac:dyDescent="0.25" r="51" customHeight="1" ht="17.25">
      <c r="A51" s="15" t="s">
        <v>3254</v>
      </c>
      <c r="B51" s="118" t="s">
        <v>3516</v>
      </c>
      <c r="C51" s="36"/>
      <c r="D51" s="36"/>
      <c r="E51" s="17">
        <v>100</v>
      </c>
      <c r="F51" s="18"/>
      <c r="G51" s="18"/>
      <c r="H51" s="36"/>
      <c r="I51" s="17">
        <v>100</v>
      </c>
      <c r="J51" s="36"/>
      <c r="K51" s="36"/>
      <c r="L51" s="36"/>
      <c r="M51" s="18"/>
      <c r="N51" s="2"/>
    </row>
    <row x14ac:dyDescent="0.25" r="52" customHeight="1" ht="17.25">
      <c r="A52" s="21" t="s">
        <v>1622</v>
      </c>
      <c r="B52" s="47"/>
      <c r="C52" s="23">
        <f>SUM(C46:C51)</f>
      </c>
      <c r="D52" s="23">
        <f>SUM(D46:D51)</f>
      </c>
      <c r="E52" s="23">
        <f>SUM(E46:E51)</f>
      </c>
      <c r="F52" s="23">
        <f>SUM(F46:F51)</f>
      </c>
      <c r="G52" s="23">
        <f>SUM(G46:G51)</f>
      </c>
      <c r="H52" s="23">
        <f>SUM(H46:H51)</f>
      </c>
      <c r="I52" s="23">
        <f>SUM(I46:I51)</f>
      </c>
      <c r="J52" s="23">
        <f>SUM(J46:J51)</f>
      </c>
      <c r="K52" s="23">
        <f>SUM(K46:K51)</f>
      </c>
      <c r="L52" s="23">
        <f>SUM(L46:L51)</f>
      </c>
      <c r="M52" s="23">
        <f>SUM(M41:M51)</f>
      </c>
      <c r="N52" s="7" t="s">
        <v>242</v>
      </c>
    </row>
    <row x14ac:dyDescent="0.25" r="53" customHeight="1" ht="17.25">
      <c r="A53" s="15">
        <v>44692</v>
      </c>
      <c r="B53" s="118" t="s">
        <v>3517</v>
      </c>
      <c r="C53" s="17">
        <v>200</v>
      </c>
      <c r="D53" s="17">
        <v>81</v>
      </c>
      <c r="E53" s="17">
        <v>150</v>
      </c>
      <c r="F53" s="18"/>
      <c r="G53" s="18"/>
      <c r="H53" s="36"/>
      <c r="I53" s="17">
        <v>200</v>
      </c>
      <c r="J53" s="36"/>
      <c r="K53" s="17">
        <v>200</v>
      </c>
      <c r="L53" s="36"/>
      <c r="M53" s="18"/>
      <c r="N53" s="2"/>
    </row>
    <row x14ac:dyDescent="0.25" r="54" customHeight="1" ht="17.25">
      <c r="A54" s="589" t="s">
        <v>3518</v>
      </c>
      <c r="B54" s="539" t="s">
        <v>3519</v>
      </c>
      <c r="C54" s="224">
        <v>100</v>
      </c>
      <c r="D54" s="224">
        <v>34</v>
      </c>
      <c r="E54" s="224">
        <v>100</v>
      </c>
      <c r="F54" s="227"/>
      <c r="G54" s="227"/>
      <c r="H54" s="227"/>
      <c r="I54" s="224">
        <v>85</v>
      </c>
      <c r="J54" s="224">
        <v>100</v>
      </c>
      <c r="K54" s="227"/>
      <c r="L54" s="227"/>
      <c r="M54" s="227"/>
      <c r="N54" s="2"/>
    </row>
    <row x14ac:dyDescent="0.25" r="55" customHeight="1" ht="17.25">
      <c r="A55" s="15" t="s">
        <v>3520</v>
      </c>
      <c r="B55" s="118" t="s">
        <v>3521</v>
      </c>
      <c r="C55" s="17">
        <v>100</v>
      </c>
      <c r="D55" s="17">
        <v>15</v>
      </c>
      <c r="E55" s="17">
        <v>20</v>
      </c>
      <c r="F55" s="18"/>
      <c r="G55" s="18"/>
      <c r="H55" s="36"/>
      <c r="I55" s="17">
        <v>35</v>
      </c>
      <c r="J55" s="36"/>
      <c r="K55" s="36"/>
      <c r="L55" s="36"/>
      <c r="M55" s="18"/>
      <c r="N55" s="2"/>
    </row>
    <row x14ac:dyDescent="0.25" r="56" customHeight="1" ht="17.25">
      <c r="A56" s="15" t="s">
        <v>3091</v>
      </c>
      <c r="B56" s="118" t="s">
        <v>3522</v>
      </c>
      <c r="C56" s="36"/>
      <c r="D56" s="17">
        <v>100</v>
      </c>
      <c r="E56" s="36"/>
      <c r="F56" s="18"/>
      <c r="G56" s="18"/>
      <c r="H56" s="36"/>
      <c r="I56" s="36"/>
      <c r="J56" s="36"/>
      <c r="K56" s="36"/>
      <c r="L56" s="36"/>
      <c r="M56" s="18"/>
      <c r="N56" s="2"/>
    </row>
    <row x14ac:dyDescent="0.25" r="57" customHeight="1" ht="17.25">
      <c r="A57" s="589" t="s">
        <v>1867</v>
      </c>
      <c r="B57" s="539" t="s">
        <v>3523</v>
      </c>
      <c r="C57" s="227"/>
      <c r="D57" s="224">
        <v>70</v>
      </c>
      <c r="E57" s="227"/>
      <c r="F57" s="227"/>
      <c r="G57" s="227"/>
      <c r="H57" s="227"/>
      <c r="I57" s="227"/>
      <c r="J57" s="227"/>
      <c r="K57" s="224">
        <v>100</v>
      </c>
      <c r="L57" s="227"/>
      <c r="M57" s="227"/>
      <c r="N57" s="2"/>
    </row>
    <row x14ac:dyDescent="0.25" r="58" customHeight="1" ht="17.25">
      <c r="A58" s="15" t="s">
        <v>1869</v>
      </c>
      <c r="B58" s="118" t="s">
        <v>3524</v>
      </c>
      <c r="C58" s="36"/>
      <c r="D58" s="17">
        <v>20</v>
      </c>
      <c r="E58" s="36"/>
      <c r="F58" s="17">
        <v>40</v>
      </c>
      <c r="G58" s="17">
        <v>40</v>
      </c>
      <c r="H58" s="36"/>
      <c r="I58" s="36"/>
      <c r="J58" s="17">
        <v>40</v>
      </c>
      <c r="K58" s="36"/>
      <c r="L58" s="36"/>
      <c r="M58" s="36"/>
      <c r="N58" s="2"/>
    </row>
    <row x14ac:dyDescent="0.25" r="59" customHeight="1" ht="17.25">
      <c r="A59" s="33" t="s">
        <v>1871</v>
      </c>
      <c r="B59" s="16" t="s">
        <v>3525</v>
      </c>
      <c r="C59" s="17">
        <v>164</v>
      </c>
      <c r="D59" s="17">
        <v>30</v>
      </c>
      <c r="E59" s="17">
        <v>100</v>
      </c>
      <c r="F59" s="18"/>
      <c r="G59" s="18"/>
      <c r="H59" s="36"/>
      <c r="I59" s="17">
        <v>68</v>
      </c>
      <c r="J59" s="17">
        <v>60</v>
      </c>
      <c r="K59" s="17">
        <v>100</v>
      </c>
      <c r="L59" s="36"/>
      <c r="M59" s="18"/>
      <c r="N59" s="2"/>
    </row>
    <row x14ac:dyDescent="0.25" r="60" customHeight="1" ht="17.25">
      <c r="A60" s="33" t="s">
        <v>3099</v>
      </c>
      <c r="B60" s="16" t="s">
        <v>3526</v>
      </c>
      <c r="C60" s="17">
        <v>200</v>
      </c>
      <c r="D60" s="17">
        <v>125</v>
      </c>
      <c r="E60" s="17">
        <v>223</v>
      </c>
      <c r="F60" s="18"/>
      <c r="G60" s="18"/>
      <c r="H60" s="17">
        <v>16</v>
      </c>
      <c r="I60" s="17">
        <v>147</v>
      </c>
      <c r="J60" s="36"/>
      <c r="K60" s="36"/>
      <c r="L60" s="36"/>
      <c r="M60" s="18"/>
      <c r="N60" s="2"/>
    </row>
    <row x14ac:dyDescent="0.25" r="61" customHeight="1" ht="17.25">
      <c r="A61" s="33" t="s">
        <v>3099</v>
      </c>
      <c r="B61" s="16" t="s">
        <v>3527</v>
      </c>
      <c r="C61" s="36"/>
      <c r="D61" s="17">
        <v>30</v>
      </c>
      <c r="E61" s="17">
        <v>100</v>
      </c>
      <c r="F61" s="18"/>
      <c r="G61" s="18"/>
      <c r="H61" s="36"/>
      <c r="I61" s="17">
        <v>84</v>
      </c>
      <c r="J61" s="36"/>
      <c r="K61" s="36"/>
      <c r="L61" s="36"/>
      <c r="M61" s="18"/>
      <c r="N61" s="2"/>
    </row>
    <row x14ac:dyDescent="0.25" r="62" customHeight="1" ht="17.25">
      <c r="A62" s="33" t="s">
        <v>2113</v>
      </c>
      <c r="B62" s="16" t="s">
        <v>1788</v>
      </c>
      <c r="C62" s="17">
        <v>100</v>
      </c>
      <c r="D62" s="17">
        <v>30</v>
      </c>
      <c r="E62" s="17">
        <v>84</v>
      </c>
      <c r="F62" s="18"/>
      <c r="G62" s="18"/>
      <c r="H62" s="36"/>
      <c r="I62" s="17">
        <v>84</v>
      </c>
      <c r="J62" s="36"/>
      <c r="K62" s="36"/>
      <c r="L62" s="36"/>
      <c r="M62" s="18"/>
      <c r="N62" s="2"/>
    </row>
    <row x14ac:dyDescent="0.25" r="63" customHeight="1" ht="17.25">
      <c r="A63" s="21" t="s">
        <v>1623</v>
      </c>
      <c r="B63" s="47"/>
      <c r="C63" s="23">
        <f>SUM(C52:C62)</f>
      </c>
      <c r="D63" s="23">
        <f>SUM(D52:D62)</f>
      </c>
      <c r="E63" s="23">
        <f>SUM(E52:E62)</f>
      </c>
      <c r="F63" s="23">
        <f>SUM(F52:F62)</f>
      </c>
      <c r="G63" s="23">
        <f>SUM(G52:G62)</f>
      </c>
      <c r="H63" s="23">
        <f>SUM(H52:H62)</f>
      </c>
      <c r="I63" s="23">
        <f>SUM(I52:I62)</f>
      </c>
      <c r="J63" s="23">
        <f>SUM(J52:J62)</f>
      </c>
      <c r="K63" s="23">
        <f>SUM(K52:K62)</f>
      </c>
      <c r="L63" s="23">
        <f>SUM(L52:L62)</f>
      </c>
      <c r="M63" s="23">
        <f>SUM(M50:M62)</f>
      </c>
      <c r="N63" s="7" t="s">
        <v>242</v>
      </c>
    </row>
    <row x14ac:dyDescent="0.25" r="64" customHeight="1" ht="17.25">
      <c r="A64" s="33">
        <v>44604</v>
      </c>
      <c r="B64" s="16" t="s">
        <v>3528</v>
      </c>
      <c r="C64" s="36"/>
      <c r="D64" s="17">
        <v>165</v>
      </c>
      <c r="E64" s="36"/>
      <c r="F64" s="18"/>
      <c r="G64" s="18"/>
      <c r="H64" s="36"/>
      <c r="I64" s="36"/>
      <c r="J64" s="36"/>
      <c r="K64" s="36"/>
      <c r="L64" s="36"/>
      <c r="M64" s="18"/>
      <c r="N64" s="2"/>
    </row>
    <row x14ac:dyDescent="0.25" r="65" customHeight="1" ht="17.25">
      <c r="A65" s="33">
        <v>44604</v>
      </c>
      <c r="B65" s="16" t="s">
        <v>3529</v>
      </c>
      <c r="C65" s="18"/>
      <c r="D65" s="17">
        <v>130</v>
      </c>
      <c r="E65" s="18"/>
      <c r="F65" s="18"/>
      <c r="G65" s="18"/>
      <c r="H65" s="18"/>
      <c r="I65" s="18"/>
      <c r="J65" s="17">
        <v>100</v>
      </c>
      <c r="K65" s="17">
        <v>200</v>
      </c>
      <c r="L65" s="18"/>
      <c r="M65" s="18"/>
      <c r="N65" s="2"/>
    </row>
    <row x14ac:dyDescent="0.25" r="66" customHeight="1" ht="17.25">
      <c r="A66" s="33">
        <v>44693</v>
      </c>
      <c r="B66" s="16" t="s">
        <v>3530</v>
      </c>
      <c r="C66" s="36"/>
      <c r="D66" s="17">
        <v>165</v>
      </c>
      <c r="E66" s="36"/>
      <c r="F66" s="18"/>
      <c r="G66" s="18"/>
      <c r="H66" s="36"/>
      <c r="I66" s="36"/>
      <c r="J66" s="36"/>
      <c r="K66" s="36"/>
      <c r="L66" s="36"/>
      <c r="M66" s="18"/>
      <c r="N66" s="2"/>
    </row>
    <row x14ac:dyDescent="0.25" r="67" customHeight="1" ht="17.25">
      <c r="A67" s="33">
        <v>44724</v>
      </c>
      <c r="B67" s="16" t="s">
        <v>3531</v>
      </c>
      <c r="C67" s="17">
        <v>200</v>
      </c>
      <c r="D67" s="17">
        <v>100</v>
      </c>
      <c r="E67" s="17">
        <v>166</v>
      </c>
      <c r="F67" s="18"/>
      <c r="G67" s="18"/>
      <c r="H67" s="36"/>
      <c r="I67" s="17">
        <v>182</v>
      </c>
      <c r="J67" s="36"/>
      <c r="K67" s="17">
        <v>100</v>
      </c>
      <c r="L67" s="36"/>
      <c r="M67" s="18"/>
      <c r="N67" s="2"/>
    </row>
    <row x14ac:dyDescent="0.25" r="68" customHeight="1" ht="17.25">
      <c r="A68" s="33">
        <v>44785</v>
      </c>
      <c r="B68" s="16" t="s">
        <v>3532</v>
      </c>
      <c r="C68" s="17">
        <v>190</v>
      </c>
      <c r="D68" s="36"/>
      <c r="E68" s="17">
        <v>170</v>
      </c>
      <c r="F68" s="18"/>
      <c r="G68" s="18"/>
      <c r="H68" s="17">
        <v>15</v>
      </c>
      <c r="I68" s="17">
        <v>85</v>
      </c>
      <c r="J68" s="17">
        <v>58</v>
      </c>
      <c r="K68" s="36"/>
      <c r="L68" s="36"/>
      <c r="M68" s="18"/>
      <c r="N68" s="2"/>
    </row>
    <row x14ac:dyDescent="0.25" r="69" customHeight="1" ht="17.25">
      <c r="A69" s="33">
        <v>44846</v>
      </c>
      <c r="B69" s="16" t="s">
        <v>3533</v>
      </c>
      <c r="C69" s="36"/>
      <c r="D69" s="17">
        <v>40</v>
      </c>
      <c r="E69" s="17">
        <v>70</v>
      </c>
      <c r="F69" s="18"/>
      <c r="G69" s="18"/>
      <c r="H69" s="17">
        <v>20</v>
      </c>
      <c r="I69" s="17">
        <v>62</v>
      </c>
      <c r="J69" s="36"/>
      <c r="K69" s="36"/>
      <c r="L69" s="36"/>
      <c r="M69" s="18"/>
      <c r="N69" s="2"/>
    </row>
    <row x14ac:dyDescent="0.25" r="70" customHeight="1" ht="17.25">
      <c r="A70" s="15" t="s">
        <v>3110</v>
      </c>
      <c r="B70" s="16" t="s">
        <v>3534</v>
      </c>
      <c r="C70" s="36"/>
      <c r="D70" s="36"/>
      <c r="E70" s="36"/>
      <c r="F70" s="18"/>
      <c r="G70" s="18"/>
      <c r="H70" s="17">
        <v>30</v>
      </c>
      <c r="I70" s="36"/>
      <c r="J70" s="36"/>
      <c r="K70" s="36"/>
      <c r="L70" s="36"/>
      <c r="M70" s="18"/>
      <c r="N70" s="2"/>
    </row>
    <row x14ac:dyDescent="0.25" r="71" customHeight="1" ht="17.25">
      <c r="A71" s="21" t="s">
        <v>2698</v>
      </c>
      <c r="B71" s="47"/>
      <c r="C71" s="23">
        <f>SUM(C63:C70)</f>
      </c>
      <c r="D71" s="23">
        <f>SUM(D63:D70)</f>
      </c>
      <c r="E71" s="23">
        <f>SUM(E63:E70)</f>
      </c>
      <c r="F71" s="23">
        <f>SUM(F63:F70)</f>
      </c>
      <c r="G71" s="23">
        <f>SUM(G63:G70)</f>
      </c>
      <c r="H71" s="23">
        <f>SUM(H63:H70)</f>
      </c>
      <c r="I71" s="23">
        <f>SUM(I63:I70)</f>
      </c>
      <c r="J71" s="23">
        <f>SUM(J63:J70)</f>
      </c>
      <c r="K71" s="23">
        <f>SUM(K63:K70)</f>
      </c>
      <c r="L71" s="23">
        <f>SUM(L63:L70)</f>
      </c>
      <c r="M71" s="23">
        <f>SUM(M63:M70)</f>
      </c>
      <c r="N71" s="7" t="s">
        <v>242</v>
      </c>
    </row>
    <row x14ac:dyDescent="0.25" r="72" customHeight="1" ht="17.25">
      <c r="A72" s="33" t="s">
        <v>3535</v>
      </c>
      <c r="B72" s="16" t="s">
        <v>3536</v>
      </c>
      <c r="C72" s="36"/>
      <c r="D72" s="17">
        <v>111</v>
      </c>
      <c r="E72" s="36"/>
      <c r="F72" s="18"/>
      <c r="G72" s="18"/>
      <c r="H72" s="36"/>
      <c r="I72" s="36"/>
      <c r="J72" s="36"/>
      <c r="K72" s="36"/>
      <c r="L72" s="36"/>
      <c r="M72" s="18"/>
      <c r="N72" s="2"/>
    </row>
    <row x14ac:dyDescent="0.25" r="73" customHeight="1" ht="17.25">
      <c r="A73" s="15" t="s">
        <v>3537</v>
      </c>
      <c r="B73" s="16" t="s">
        <v>3538</v>
      </c>
      <c r="C73" s="36"/>
      <c r="D73" s="36"/>
      <c r="E73" s="36"/>
      <c r="F73" s="18"/>
      <c r="G73" s="18"/>
      <c r="H73" s="36"/>
      <c r="I73" s="36"/>
      <c r="J73" s="17">
        <v>70</v>
      </c>
      <c r="K73" s="36"/>
      <c r="L73" s="36"/>
      <c r="M73" s="18"/>
      <c r="N73" s="2"/>
    </row>
    <row x14ac:dyDescent="0.25" r="74" customHeight="1" ht="17.25">
      <c r="A74" s="21" t="s">
        <v>2699</v>
      </c>
      <c r="B74" s="47"/>
      <c r="C74" s="23">
        <f>SUM(C71:C73)</f>
      </c>
      <c r="D74" s="23">
        <f>SUM(D71:D73)</f>
      </c>
      <c r="E74" s="23">
        <f>SUM(E71:E73)</f>
      </c>
      <c r="F74" s="23">
        <f>SUM(F71:F73)</f>
      </c>
      <c r="G74" s="23">
        <f>SUM(G71:G73)</f>
      </c>
      <c r="H74" s="23">
        <f>SUM(H71:H73)</f>
      </c>
      <c r="I74" s="23">
        <f>SUM(I71:I73)</f>
      </c>
      <c r="J74" s="23">
        <f>SUM(J71:J73)</f>
      </c>
      <c r="K74" s="23">
        <f>SUM(K71:K73)</f>
      </c>
      <c r="L74" s="23">
        <f>SUM(L71:L73)</f>
      </c>
      <c r="M74" s="23">
        <f>SUM(M71:M73)</f>
      </c>
      <c r="N74" s="7" t="s">
        <v>242</v>
      </c>
    </row>
    <row x14ac:dyDescent="0.25" r="75" customHeight="1" ht="17.25">
      <c r="A75" s="15"/>
      <c r="B75" s="16"/>
      <c r="C75" s="36"/>
      <c r="D75" s="36"/>
      <c r="E75" s="36"/>
      <c r="F75" s="18"/>
      <c r="G75" s="18"/>
      <c r="H75" s="36"/>
      <c r="I75" s="36"/>
      <c r="J75" s="36"/>
      <c r="K75" s="36"/>
      <c r="L75" s="36"/>
      <c r="M75" s="18"/>
      <c r="N75" s="2"/>
    </row>
    <row x14ac:dyDescent="0.25" r="76" customHeight="1" ht="17.25">
      <c r="A76" s="21" t="s">
        <v>2700</v>
      </c>
      <c r="B76" s="47"/>
      <c r="C76" s="23">
        <f>SUM(C74:C75)</f>
      </c>
      <c r="D76" s="23">
        <f>SUM(D74:D75)</f>
      </c>
      <c r="E76" s="23">
        <f>SUM(E74:E75)</f>
      </c>
      <c r="F76" s="23">
        <f>SUM(F74:F75)</f>
      </c>
      <c r="G76" s="23">
        <f>SUM(G74:G75)</f>
      </c>
      <c r="H76" s="23">
        <f>SUM(H74:H75)</f>
      </c>
      <c r="I76" s="23">
        <f>SUM(I74:I75)</f>
      </c>
      <c r="J76" s="23">
        <f>SUM(J74:J75)</f>
      </c>
      <c r="K76" s="23">
        <f>SUM(K74:K75)</f>
      </c>
      <c r="L76" s="23">
        <f>SUM(L74:L75)</f>
      </c>
      <c r="M76" s="23">
        <f>SUM(M74:M75)</f>
      </c>
      <c r="N76" s="7" t="s">
        <v>242</v>
      </c>
    </row>
    <row x14ac:dyDescent="0.25" r="77" customHeight="1" ht="17.25">
      <c r="A77" s="15" t="s">
        <v>3436</v>
      </c>
      <c r="B77" s="16" t="s">
        <v>3539</v>
      </c>
      <c r="C77" s="17">
        <v>140</v>
      </c>
      <c r="D77" s="17">
        <v>100</v>
      </c>
      <c r="E77" s="17">
        <v>140</v>
      </c>
      <c r="F77" s="18"/>
      <c r="G77" s="18"/>
      <c r="H77" s="36"/>
      <c r="I77" s="36"/>
      <c r="J77" s="36"/>
      <c r="K77" s="36"/>
      <c r="L77" s="36"/>
      <c r="M77" s="18"/>
      <c r="N77" s="2"/>
    </row>
    <row x14ac:dyDescent="0.25" r="78" customHeight="1" ht="17.25">
      <c r="A78" s="21" t="s">
        <v>2701</v>
      </c>
      <c r="B78" s="47"/>
      <c r="C78" s="23">
        <f>SUM(C76:C77)</f>
      </c>
      <c r="D78" s="23">
        <f>SUM(D76:D77)</f>
      </c>
      <c r="E78" s="23">
        <f>SUM(E76:E77)</f>
      </c>
      <c r="F78" s="23">
        <f>SUM(F76:F77)</f>
      </c>
      <c r="G78" s="23">
        <f>SUM(G76:G77)</f>
      </c>
      <c r="H78" s="23">
        <f>SUM(H76:H77)</f>
      </c>
      <c r="I78" s="23">
        <f>SUM(I76:I77)</f>
      </c>
      <c r="J78" s="23">
        <f>SUM(J76:J77)</f>
      </c>
      <c r="K78" s="23">
        <f>SUM(K76:K77)</f>
      </c>
      <c r="L78" s="23">
        <f>SUM(L76:L77)</f>
      </c>
      <c r="M78" s="23">
        <f>SUM(M76:M77)</f>
      </c>
      <c r="N78" s="7" t="s">
        <v>242</v>
      </c>
    </row>
    <row x14ac:dyDescent="0.25" r="79" customHeight="1" ht="17.25">
      <c r="A79" s="15">
        <v>45111</v>
      </c>
      <c r="B79" s="16" t="s">
        <v>14</v>
      </c>
      <c r="C79" s="17">
        <v>-27</v>
      </c>
      <c r="D79" s="17">
        <v>-145</v>
      </c>
      <c r="E79" s="17">
        <v>-314</v>
      </c>
      <c r="F79" s="18"/>
      <c r="G79" s="18"/>
      <c r="H79" s="36"/>
      <c r="I79" s="17">
        <v>-214</v>
      </c>
      <c r="J79" s="36"/>
      <c r="K79" s="36"/>
      <c r="L79" s="36"/>
      <c r="M79" s="18"/>
      <c r="N79" s="2"/>
    </row>
    <row x14ac:dyDescent="0.25" r="80" customHeight="1" ht="17.25">
      <c r="A80" s="15">
        <v>45264</v>
      </c>
      <c r="B80" s="16" t="s">
        <v>14</v>
      </c>
      <c r="C80" s="17">
        <v>-29</v>
      </c>
      <c r="D80" s="17">
        <v>-173</v>
      </c>
      <c r="E80" s="36"/>
      <c r="F80" s="36"/>
      <c r="G80" s="36"/>
      <c r="H80" s="36"/>
      <c r="I80" s="17">
        <v>-157</v>
      </c>
      <c r="J80" s="36"/>
      <c r="K80" s="36"/>
      <c r="L80" s="36"/>
      <c r="M80" s="36"/>
      <c r="N80" s="2"/>
    </row>
    <row x14ac:dyDescent="0.25" r="81" customHeight="1" ht="17.25">
      <c r="A81" s="15" t="s">
        <v>3349</v>
      </c>
      <c r="B81" s="16" t="s">
        <v>14</v>
      </c>
      <c r="C81" s="36"/>
      <c r="D81" s="17">
        <v>-155</v>
      </c>
      <c r="E81" s="17">
        <v>-300</v>
      </c>
      <c r="F81" s="36"/>
      <c r="G81" s="36"/>
      <c r="H81" s="36"/>
      <c r="I81" s="17">
        <v>-264</v>
      </c>
      <c r="J81" s="36"/>
      <c r="K81" s="36"/>
      <c r="L81" s="36"/>
      <c r="M81" s="36"/>
      <c r="N81" s="2"/>
    </row>
    <row x14ac:dyDescent="0.25" r="82" customHeight="1" ht="17.25">
      <c r="A82" s="21" t="s">
        <v>2702</v>
      </c>
      <c r="B82" s="47"/>
      <c r="C82" s="23">
        <f>SUM(C78:C81)</f>
      </c>
      <c r="D82" s="23">
        <f>SUM(D78:D81)</f>
      </c>
      <c r="E82" s="23">
        <f>SUM(E78:E81)</f>
      </c>
      <c r="F82" s="23">
        <f>SUM(F78:F81)</f>
      </c>
      <c r="G82" s="23">
        <f>SUM(G78:G81)</f>
      </c>
      <c r="H82" s="23">
        <f>SUM(H78:H81)</f>
      </c>
      <c r="I82" s="23">
        <f>SUM(I78:I81)</f>
      </c>
      <c r="J82" s="23">
        <f>SUM(J78:J81)</f>
      </c>
      <c r="K82" s="23">
        <f>SUM(K78:K81)</f>
      </c>
      <c r="L82" s="23">
        <f>SUM(L78:L81)</f>
      </c>
      <c r="M82" s="23">
        <f>SUM(M78:M81)</f>
      </c>
      <c r="N82" s="7" t="s">
        <v>242</v>
      </c>
    </row>
    <row x14ac:dyDescent="0.25" r="83" customHeight="1" ht="17.25">
      <c r="A83" s="15">
        <v>45204</v>
      </c>
      <c r="B83" s="16" t="s">
        <v>14</v>
      </c>
      <c r="C83" s="17">
        <v>-219</v>
      </c>
      <c r="D83" s="17">
        <v>-160</v>
      </c>
      <c r="E83" s="18"/>
      <c r="F83" s="18"/>
      <c r="G83" s="18"/>
      <c r="H83" s="18"/>
      <c r="I83" s="17">
        <v>-315</v>
      </c>
      <c r="J83" s="18"/>
      <c r="K83" s="18"/>
      <c r="L83" s="18"/>
      <c r="M83" s="18"/>
      <c r="N83" s="2"/>
    </row>
    <row x14ac:dyDescent="0.25" r="84" customHeight="1" ht="17.25">
      <c r="A84" s="21" t="s">
        <v>2703</v>
      </c>
      <c r="B84" s="47"/>
      <c r="C84" s="23">
        <f>SUM(C82:C83)</f>
      </c>
      <c r="D84" s="23">
        <f>SUM(D82:D83)</f>
      </c>
      <c r="E84" s="23">
        <f>SUM(E82:E83)</f>
      </c>
      <c r="F84" s="23">
        <f>SUM(F82:F83)</f>
      </c>
      <c r="G84" s="23">
        <f>SUM(G82:G83)</f>
      </c>
      <c r="H84" s="23">
        <f>SUM(H82:H83)</f>
      </c>
      <c r="I84" s="23">
        <f>SUM(I82:I83)</f>
      </c>
      <c r="J84" s="23">
        <f>SUM(J82:J83)</f>
      </c>
      <c r="K84" s="23">
        <f>SUM(K82:K83)</f>
      </c>
      <c r="L84" s="23">
        <f>SUM(L82:L83)</f>
      </c>
      <c r="M84" s="23">
        <f>SUM(M82:M83)</f>
      </c>
      <c r="N84" s="7" t="s">
        <v>242</v>
      </c>
    </row>
    <row x14ac:dyDescent="0.25" r="85" customHeight="1" ht="17.25">
      <c r="A85" s="15"/>
      <c r="B85" s="1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2"/>
    </row>
    <row x14ac:dyDescent="0.25" r="86" customHeight="1" ht="17.25">
      <c r="A86" s="21" t="s">
        <v>2704</v>
      </c>
      <c r="B86" s="47"/>
      <c r="C86" s="23">
        <f>SUM(C84:C85)</f>
      </c>
      <c r="D86" s="23">
        <f>SUM(D84:D85)</f>
      </c>
      <c r="E86" s="23">
        <f>SUM(E84:E85)</f>
      </c>
      <c r="F86" s="23">
        <f>SUM(F84:F85)</f>
      </c>
      <c r="G86" s="23">
        <f>SUM(G84:G85)</f>
      </c>
      <c r="H86" s="23">
        <f>SUM(H84:H85)</f>
      </c>
      <c r="I86" s="23">
        <f>SUM(I84:I85)</f>
      </c>
      <c r="J86" s="23">
        <f>SUM(J84:J85)</f>
      </c>
      <c r="K86" s="23">
        <f>SUM(K84:K85)</f>
      </c>
      <c r="L86" s="23">
        <f>SUM(L84:L85)</f>
      </c>
      <c r="M86" s="23">
        <f>SUM(M84:M85)</f>
      </c>
      <c r="N86" s="7" t="s">
        <v>242</v>
      </c>
    </row>
    <row x14ac:dyDescent="0.25" r="87" customHeight="1" ht="17.25">
      <c r="A87" s="33">
        <v>45053</v>
      </c>
      <c r="B87" s="16" t="s">
        <v>2153</v>
      </c>
      <c r="C87" s="17">
        <v>-11</v>
      </c>
      <c r="D87" s="18"/>
      <c r="E87" s="18"/>
      <c r="F87" s="18"/>
      <c r="G87" s="17">
        <v>-9</v>
      </c>
      <c r="H87" s="18"/>
      <c r="I87" s="17">
        <v>-203</v>
      </c>
      <c r="J87" s="18"/>
      <c r="K87" s="18"/>
      <c r="L87" s="18"/>
      <c r="M87" s="18"/>
      <c r="N87" s="2"/>
    </row>
    <row x14ac:dyDescent="0.25" r="88" customHeight="1" ht="17.25">
      <c r="A88" s="15" t="s">
        <v>2846</v>
      </c>
      <c r="B88" s="16" t="s">
        <v>14</v>
      </c>
      <c r="C88" s="17">
        <v>-135</v>
      </c>
      <c r="D88" s="17">
        <v>-194</v>
      </c>
      <c r="E88" s="17">
        <v>-630</v>
      </c>
      <c r="F88" s="18"/>
      <c r="G88" s="17">
        <v>-21</v>
      </c>
      <c r="H88" s="17">
        <v>-24</v>
      </c>
      <c r="I88" s="17">
        <v>-145</v>
      </c>
      <c r="J88" s="18"/>
      <c r="K88" s="18"/>
      <c r="L88" s="18"/>
      <c r="M88" s="18"/>
      <c r="N88" s="2"/>
    </row>
    <row x14ac:dyDescent="0.25" r="89" customHeight="1" ht="17.25">
      <c r="A89" s="21" t="s">
        <v>2705</v>
      </c>
      <c r="B89" s="47"/>
      <c r="C89" s="23">
        <f>SUM(C86:C88)</f>
      </c>
      <c r="D89" s="23">
        <f>SUM(D86:D88)</f>
      </c>
      <c r="E89" s="23">
        <f>SUM(E86:E88)</f>
      </c>
      <c r="F89" s="23">
        <f>SUM(F86:F88)</f>
      </c>
      <c r="G89" s="23">
        <f>SUM(G86:G88)</f>
      </c>
      <c r="H89" s="23">
        <f>SUM(H86:H88)</f>
      </c>
      <c r="I89" s="23">
        <f>SUM(I86:I88)</f>
      </c>
      <c r="J89" s="23">
        <f>SUM(J86:J88)</f>
      </c>
      <c r="K89" s="23">
        <f>SUM(K86:K88)</f>
      </c>
      <c r="L89" s="23">
        <f>SUM(L86:L88)</f>
      </c>
      <c r="M89" s="23">
        <f>SUM(M86:M88)</f>
      </c>
      <c r="N89" s="7" t="s">
        <v>2327</v>
      </c>
    </row>
    <row x14ac:dyDescent="0.25" r="90" customHeight="1" ht="17.25">
      <c r="A90" s="15" t="s">
        <v>2479</v>
      </c>
      <c r="B90" s="34" t="s">
        <v>14</v>
      </c>
      <c r="C90" s="18"/>
      <c r="D90" s="17">
        <v>-167</v>
      </c>
      <c r="E90" s="17">
        <v>-209</v>
      </c>
      <c r="F90" s="17">
        <v>-37</v>
      </c>
      <c r="G90" s="17">
        <v>-21</v>
      </c>
      <c r="H90" s="18"/>
      <c r="I90" s="17">
        <v>-140</v>
      </c>
      <c r="J90" s="17">
        <v>-100</v>
      </c>
      <c r="K90" s="18"/>
      <c r="L90" s="17">
        <v>-8</v>
      </c>
      <c r="M90" s="18"/>
      <c r="N90" s="2"/>
    </row>
    <row x14ac:dyDescent="0.25" r="91" customHeight="1" ht="17.25">
      <c r="A91" s="21" t="s">
        <v>2706</v>
      </c>
      <c r="B91" s="47"/>
      <c r="C91" s="23">
        <f>SUM(C89:C90)</f>
      </c>
      <c r="D91" s="23">
        <f>SUM(D89:D90)</f>
      </c>
      <c r="E91" s="23">
        <f>SUM(E89:E90)</f>
      </c>
      <c r="F91" s="23">
        <f>SUM(F89:F90)</f>
      </c>
      <c r="G91" s="23">
        <f>SUM(G89:G90)</f>
      </c>
      <c r="H91" s="23">
        <f>SUM(H89:H90)</f>
      </c>
      <c r="I91" s="23">
        <f>SUM(I89:I90)</f>
      </c>
      <c r="J91" s="23">
        <f>SUM(J89:J90)</f>
      </c>
      <c r="K91" s="23">
        <f>SUM(K89:K90)</f>
      </c>
      <c r="L91" s="23">
        <f>SUM(L89:L90)</f>
      </c>
      <c r="M91" s="23">
        <f>SUM(M88:M90)</f>
      </c>
      <c r="N91" s="7" t="s">
        <v>2327</v>
      </c>
    </row>
    <row x14ac:dyDescent="0.25" r="92" customHeight="1" ht="17.25">
      <c r="A92" s="33">
        <v>45116</v>
      </c>
      <c r="B92" s="34" t="s">
        <v>14</v>
      </c>
      <c r="C92" s="17">
        <v>-880</v>
      </c>
      <c r="D92" s="17">
        <v>-169</v>
      </c>
      <c r="E92" s="17">
        <v>-494</v>
      </c>
      <c r="F92" s="18"/>
      <c r="G92" s="18"/>
      <c r="H92" s="18"/>
      <c r="I92" s="17">
        <v>-201</v>
      </c>
      <c r="J92" s="17">
        <v>-198</v>
      </c>
      <c r="K92" s="17">
        <v>-1395</v>
      </c>
      <c r="L92" s="18"/>
      <c r="M92" s="18"/>
      <c r="N92" s="2"/>
    </row>
    <row x14ac:dyDescent="0.25" r="93" customHeight="1" ht="17.25">
      <c r="A93" s="15">
        <v>45147</v>
      </c>
      <c r="B93" s="34" t="s">
        <v>14</v>
      </c>
      <c r="C93" s="17">
        <v>-740</v>
      </c>
      <c r="D93" s="17">
        <v>-298</v>
      </c>
      <c r="E93" s="17">
        <v>-319</v>
      </c>
      <c r="F93" s="18"/>
      <c r="G93" s="18"/>
      <c r="H93" s="17">
        <v>-26</v>
      </c>
      <c r="I93" s="17">
        <v>-41</v>
      </c>
      <c r="J93" s="17">
        <v>-96</v>
      </c>
      <c r="K93" s="17">
        <v>-300</v>
      </c>
      <c r="L93" s="17">
        <v>-26</v>
      </c>
      <c r="M93" s="18"/>
      <c r="N93" s="2"/>
    </row>
    <row x14ac:dyDescent="0.25" r="94" customHeight="1" ht="17.25">
      <c r="A94" s="33" t="s">
        <v>2772</v>
      </c>
      <c r="B94" s="118" t="s">
        <v>2153</v>
      </c>
      <c r="C94" s="18"/>
      <c r="D94" s="18"/>
      <c r="E94" s="18"/>
      <c r="F94" s="18"/>
      <c r="G94" s="17">
        <v>-24</v>
      </c>
      <c r="H94" s="18"/>
      <c r="I94" s="18"/>
      <c r="J94" s="17">
        <v>-154</v>
      </c>
      <c r="K94" s="17">
        <v>-5</v>
      </c>
      <c r="L94" s="17">
        <v>-7</v>
      </c>
      <c r="M94" s="18"/>
      <c r="N94" s="2"/>
    </row>
    <row x14ac:dyDescent="0.25" r="95" customHeight="1" ht="17.25">
      <c r="A95" s="21" t="s">
        <v>2707</v>
      </c>
      <c r="B95" s="47"/>
      <c r="C95" s="23">
        <f>SUM(C91:C94)</f>
      </c>
      <c r="D95" s="23">
        <f>SUM(D91:D94)</f>
      </c>
      <c r="E95" s="23">
        <f>SUM(E91:E94)</f>
      </c>
      <c r="F95" s="23">
        <f>SUM(F91:F94)</f>
      </c>
      <c r="G95" s="23">
        <f>SUM(G91:G94)</f>
      </c>
      <c r="H95" s="23">
        <f>SUM(H91:H94)</f>
      </c>
      <c r="I95" s="23">
        <f>SUM(I91:I94)</f>
      </c>
      <c r="J95" s="23">
        <f>SUM(J91:J94)</f>
      </c>
      <c r="K95" s="23">
        <f>SUM(K91:K94)</f>
      </c>
      <c r="L95" s="23">
        <f>SUM(L91:L94)</f>
      </c>
      <c r="M95" s="23">
        <f>SUM(M91:M94)</f>
      </c>
      <c r="N95" s="7" t="s">
        <v>2327</v>
      </c>
    </row>
    <row x14ac:dyDescent="0.25" r="96" customHeight="1" ht="17.25">
      <c r="A96" s="15"/>
      <c r="B96" s="118"/>
      <c r="C96" s="36"/>
      <c r="D96" s="36"/>
      <c r="E96" s="36"/>
      <c r="F96" s="18"/>
      <c r="G96" s="18"/>
      <c r="H96" s="36"/>
      <c r="I96" s="36"/>
      <c r="J96" s="36"/>
      <c r="K96" s="18"/>
      <c r="L96" s="36"/>
      <c r="M96" s="18"/>
      <c r="N96" s="2"/>
    </row>
    <row x14ac:dyDescent="0.25" r="97" customHeight="1" ht="17.25">
      <c r="A97" s="21" t="s">
        <v>2708</v>
      </c>
      <c r="B97" s="47"/>
      <c r="C97" s="23">
        <f>SUM(C95:C96)</f>
      </c>
      <c r="D97" s="23">
        <f>SUM(D95:D96)</f>
      </c>
      <c r="E97" s="23">
        <f>SUM(E95:E96)</f>
      </c>
      <c r="F97" s="23">
        <f>SUM(F95:F96)</f>
      </c>
      <c r="G97" s="23">
        <f>SUM(G95:G96)</f>
      </c>
      <c r="H97" s="23">
        <f>SUM(H95:H96)</f>
      </c>
      <c r="I97" s="23">
        <f>SUM(I95:I96)</f>
      </c>
      <c r="J97" s="23">
        <f>SUM(J95:J96)</f>
      </c>
      <c r="K97" s="23">
        <f>SUM(K95:K96)</f>
      </c>
      <c r="L97" s="23">
        <f>SUM(L95:L96)</f>
      </c>
      <c r="M97" s="23">
        <f>SUM(M93:M96)</f>
      </c>
      <c r="N97" s="7" t="s">
        <v>2327</v>
      </c>
    </row>
    <row x14ac:dyDescent="0.25" r="98" customHeight="1" ht="17.25">
      <c r="A98" s="15">
        <v>44996</v>
      </c>
      <c r="B98" s="118" t="s">
        <v>2153</v>
      </c>
      <c r="C98" s="17">
        <v>-735</v>
      </c>
      <c r="D98" s="17">
        <v>-209</v>
      </c>
      <c r="E98" s="17">
        <v>-330</v>
      </c>
      <c r="F98" s="18"/>
      <c r="G98" s="18"/>
      <c r="H98" s="17">
        <v>-24</v>
      </c>
      <c r="I98" s="17">
        <v>-148</v>
      </c>
      <c r="J98" s="17">
        <v>-100</v>
      </c>
      <c r="K98" s="18"/>
      <c r="L98" s="17">
        <v>-2</v>
      </c>
      <c r="M98" s="18"/>
      <c r="N98" s="2"/>
    </row>
    <row x14ac:dyDescent="0.25" r="99" customHeight="1" ht="17.25">
      <c r="A99" s="33" t="s">
        <v>2942</v>
      </c>
      <c r="B99" s="16" t="s">
        <v>14</v>
      </c>
      <c r="C99" s="17">
        <v>-385</v>
      </c>
      <c r="D99" s="17">
        <v>-180</v>
      </c>
      <c r="E99" s="17">
        <v>-153</v>
      </c>
      <c r="F99" s="18"/>
      <c r="G99" s="17">
        <v>-9</v>
      </c>
      <c r="H99" s="17">
        <v>-26</v>
      </c>
      <c r="I99" s="17">
        <v>-135</v>
      </c>
      <c r="J99" s="17">
        <v>-149</v>
      </c>
      <c r="K99" s="18"/>
      <c r="L99" s="18"/>
      <c r="M99" s="18"/>
      <c r="N99" s="2"/>
    </row>
    <row x14ac:dyDescent="0.25" r="100" customHeight="1" ht="17.25">
      <c r="A100" s="21" t="s">
        <v>2810</v>
      </c>
      <c r="B100" s="47"/>
      <c r="C100" s="23">
        <f>SUM(C97:C99)</f>
      </c>
      <c r="D100" s="23">
        <f>SUM(D97:D99)</f>
      </c>
      <c r="E100" s="23">
        <f>SUM(E97:E99)</f>
      </c>
      <c r="F100" s="23">
        <f>SUM(F97:F99)</f>
      </c>
      <c r="G100" s="23">
        <f>SUM(G97:G99)</f>
      </c>
      <c r="H100" s="23">
        <f>SUM(H97:H99)</f>
      </c>
      <c r="I100" s="23">
        <f>SUM(I97:I99)</f>
      </c>
      <c r="J100" s="23">
        <f>SUM(J97:J99)</f>
      </c>
      <c r="K100" s="23">
        <f>SUM(K97:K99)</f>
      </c>
      <c r="L100" s="23">
        <f>SUM(L97:L99)</f>
      </c>
      <c r="M100" s="23">
        <f>SUM(M97:M99)</f>
      </c>
      <c r="N100" s="7" t="s">
        <v>2327</v>
      </c>
    </row>
    <row x14ac:dyDescent="0.25" r="101" customHeight="1" ht="17.25">
      <c r="A101" s="15">
        <v>45058</v>
      </c>
      <c r="B101" s="34" t="s">
        <v>14</v>
      </c>
      <c r="C101" s="17">
        <v>-562</v>
      </c>
      <c r="D101" s="18"/>
      <c r="E101" s="17">
        <v>-182</v>
      </c>
      <c r="F101" s="17">
        <v>-19</v>
      </c>
      <c r="G101" s="18"/>
      <c r="H101" s="18"/>
      <c r="I101" s="18"/>
      <c r="J101" s="17">
        <v>-97</v>
      </c>
      <c r="K101" s="18"/>
      <c r="L101" s="17">
        <v>-4</v>
      </c>
      <c r="M101" s="18"/>
      <c r="N101" s="2"/>
    </row>
    <row x14ac:dyDescent="0.25" r="102" customHeight="1" ht="17.25">
      <c r="A102" s="21" t="s">
        <v>2812</v>
      </c>
      <c r="B102" s="47"/>
      <c r="C102" s="23">
        <f>SUM(C100:C101)</f>
      </c>
      <c r="D102" s="23">
        <f>SUM(D100:D101)</f>
      </c>
      <c r="E102" s="23">
        <f>SUM(E100:E101)</f>
      </c>
      <c r="F102" s="23">
        <f>SUM(F100:F101)</f>
      </c>
      <c r="G102" s="23">
        <f>SUM(G100:G101)</f>
      </c>
      <c r="H102" s="23">
        <f>SUM(H100:H101)</f>
      </c>
      <c r="I102" s="23">
        <f>SUM(I100:I101)</f>
      </c>
      <c r="J102" s="49">
        <f>SUM(J100:J101)</f>
      </c>
      <c r="K102" s="23">
        <f>SUM(K100:K101)</f>
      </c>
      <c r="L102" s="23">
        <f>SUM(L100:L101)</f>
      </c>
      <c r="M102" s="23">
        <f>SUM(M100:M101)</f>
      </c>
      <c r="N102" s="7" t="s">
        <v>2327</v>
      </c>
    </row>
    <row x14ac:dyDescent="0.25" r="103" customHeight="1" ht="17.25">
      <c r="A103" s="54" t="s">
        <v>3540</v>
      </c>
      <c r="B103" s="248" t="s">
        <v>3541</v>
      </c>
      <c r="C103" s="18"/>
      <c r="D103" s="18"/>
      <c r="E103" s="18"/>
      <c r="F103" s="18"/>
      <c r="G103" s="18"/>
      <c r="H103" s="18"/>
      <c r="I103" s="18"/>
      <c r="J103" s="103">
        <v>82</v>
      </c>
      <c r="K103" s="18"/>
      <c r="L103" s="18"/>
      <c r="M103" s="18"/>
      <c r="N103" s="4" t="s">
        <v>3542</v>
      </c>
    </row>
    <row x14ac:dyDescent="0.25" r="104" customHeight="1" ht="17.25">
      <c r="A104" s="33" t="s">
        <v>3540</v>
      </c>
      <c r="B104" s="16" t="s">
        <v>14</v>
      </c>
      <c r="C104" s="17">
        <v>-318</v>
      </c>
      <c r="D104" s="17">
        <v>-32</v>
      </c>
      <c r="E104" s="17">
        <v>-35</v>
      </c>
      <c r="F104" s="18"/>
      <c r="G104" s="18"/>
      <c r="H104" s="18"/>
      <c r="I104" s="18"/>
      <c r="J104" s="18"/>
      <c r="K104" s="18"/>
      <c r="L104" s="18"/>
      <c r="M104" s="18"/>
      <c r="N104" s="2"/>
    </row>
    <row x14ac:dyDescent="0.25" r="105" customHeight="1" ht="17.25">
      <c r="A105" s="33" t="s">
        <v>2362</v>
      </c>
      <c r="B105" s="118" t="s">
        <v>2153</v>
      </c>
      <c r="C105" s="17">
        <v>-1</v>
      </c>
      <c r="D105" s="17">
        <v>-12</v>
      </c>
      <c r="E105" s="18"/>
      <c r="F105" s="18"/>
      <c r="G105" s="18"/>
      <c r="H105" s="17">
        <v>-20</v>
      </c>
      <c r="I105" s="17">
        <v>-22</v>
      </c>
      <c r="J105" s="18"/>
      <c r="K105" s="17">
        <v>-3</v>
      </c>
      <c r="L105" s="18"/>
      <c r="M105" s="18"/>
      <c r="N105" s="2"/>
    </row>
    <row x14ac:dyDescent="0.25" r="106" customHeight="1" ht="17.25">
      <c r="A106" s="21" t="s">
        <v>2819</v>
      </c>
      <c r="B106" s="47"/>
      <c r="C106" s="23">
        <f>SUM(C102:C105)</f>
      </c>
      <c r="D106" s="23">
        <f>SUM(D102:D105)</f>
      </c>
      <c r="E106" s="23">
        <f>SUM(E102:E105)</f>
      </c>
      <c r="F106" s="23">
        <f>SUM(F102:F105)</f>
      </c>
      <c r="G106" s="23">
        <f>SUM(G102:G105)</f>
      </c>
      <c r="H106" s="23">
        <f>SUM(H102:H105)</f>
      </c>
      <c r="I106" s="23">
        <f>SUM(I102:I105)</f>
      </c>
      <c r="J106" s="23">
        <f>SUM(J102:J105)</f>
      </c>
      <c r="K106" s="49">
        <f>SUM(K102:K105)</f>
      </c>
      <c r="L106" s="23">
        <f>SUM(L102:L105)</f>
      </c>
      <c r="M106" s="23">
        <f>SUM(M102:M105)</f>
      </c>
      <c r="N106" s="7" t="s">
        <v>2327</v>
      </c>
    </row>
    <row x14ac:dyDescent="0.25" r="107" customHeight="1" ht="17.25">
      <c r="A107" s="15" t="s">
        <v>2210</v>
      </c>
      <c r="B107" s="16" t="s">
        <v>14</v>
      </c>
      <c r="C107" s="18"/>
      <c r="D107" s="17">
        <v>-71</v>
      </c>
      <c r="E107" s="17">
        <v>-100</v>
      </c>
      <c r="F107" s="18"/>
      <c r="G107" s="18"/>
      <c r="H107" s="17">
        <v>-26</v>
      </c>
      <c r="I107" s="17">
        <v>-86</v>
      </c>
      <c r="J107" s="18"/>
      <c r="K107" s="18"/>
      <c r="L107" s="18"/>
      <c r="M107" s="103">
        <v>-6</v>
      </c>
      <c r="N107" s="2"/>
    </row>
    <row x14ac:dyDescent="0.25" r="108" customHeight="1" ht="17.25">
      <c r="A108" s="15" t="s">
        <v>2615</v>
      </c>
      <c r="B108" s="16" t="s">
        <v>2153</v>
      </c>
      <c r="C108" s="17">
        <v>-260</v>
      </c>
      <c r="D108" s="17">
        <v>-99</v>
      </c>
      <c r="E108" s="17">
        <v>-151</v>
      </c>
      <c r="F108" s="18"/>
      <c r="G108" s="17">
        <v>-10</v>
      </c>
      <c r="H108" s="17">
        <v>-8</v>
      </c>
      <c r="I108" s="17">
        <v>-91</v>
      </c>
      <c r="J108" s="18"/>
      <c r="K108" s="18"/>
      <c r="L108" s="18"/>
      <c r="M108" s="18"/>
      <c r="N108" s="2"/>
    </row>
    <row x14ac:dyDescent="0.25" r="109" customHeight="1" ht="17.25">
      <c r="A109" s="15" t="s">
        <v>2214</v>
      </c>
      <c r="B109" s="16" t="s">
        <v>14</v>
      </c>
      <c r="C109" s="17">
        <v>-137</v>
      </c>
      <c r="D109" s="17">
        <v>-61</v>
      </c>
      <c r="E109" s="17">
        <v>-105</v>
      </c>
      <c r="F109" s="18"/>
      <c r="G109" s="18"/>
      <c r="H109" s="17">
        <v>-2</v>
      </c>
      <c r="I109" s="18"/>
      <c r="J109" s="18"/>
      <c r="K109" s="18"/>
      <c r="L109" s="18"/>
      <c r="M109" s="18"/>
      <c r="N109" s="2"/>
    </row>
    <row x14ac:dyDescent="0.25" r="110" customHeight="1" ht="17.25">
      <c r="A110" s="21" t="s">
        <v>2823</v>
      </c>
      <c r="B110" s="47"/>
      <c r="C110" s="23">
        <f>SUM(C106:C109)</f>
      </c>
      <c r="D110" s="23">
        <f>SUM(D106:D109)</f>
      </c>
      <c r="E110" s="49">
        <f>SUM(E106:E109)</f>
      </c>
      <c r="F110" s="23">
        <f>SUM(F106:F109)</f>
      </c>
      <c r="G110" s="23">
        <f>SUM(G106:G109)</f>
      </c>
      <c r="H110" s="23">
        <f>SUM(H106:H109)</f>
      </c>
      <c r="I110" s="23">
        <f>SUM(I106:I109)</f>
      </c>
      <c r="J110" s="23">
        <f>SUM(J106:J109)</f>
      </c>
      <c r="K110" s="49">
        <f>SUM(K106:K109)</f>
      </c>
      <c r="L110" s="23">
        <f>SUM(L106:L109)</f>
      </c>
      <c r="M110" s="49">
        <f>SUM(M106:M109)</f>
      </c>
      <c r="N110" s="7" t="s">
        <v>2327</v>
      </c>
    </row>
    <row x14ac:dyDescent="0.25" r="111" customHeight="1" ht="17.25">
      <c r="A111" s="412">
        <v>44929</v>
      </c>
      <c r="B111" s="541" t="s">
        <v>3543</v>
      </c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03">
        <v>6</v>
      </c>
      <c r="N111" s="4" t="s">
        <v>1937</v>
      </c>
    </row>
    <row x14ac:dyDescent="0.25" r="112" customHeight="1" ht="17.25">
      <c r="A112" s="15">
        <v>44929</v>
      </c>
      <c r="B112" s="34" t="s">
        <v>14</v>
      </c>
      <c r="C112" s="36"/>
      <c r="D112" s="450">
        <v>-80</v>
      </c>
      <c r="E112" s="36"/>
      <c r="F112" s="36"/>
      <c r="G112" s="36"/>
      <c r="H112" s="36"/>
      <c r="I112" s="36"/>
      <c r="J112" s="36"/>
      <c r="K112" s="36"/>
      <c r="L112" s="36"/>
      <c r="M112" s="36"/>
      <c r="N112" s="2"/>
    </row>
    <row x14ac:dyDescent="0.25" r="113" customHeight="1" ht="17.25">
      <c r="A113" s="33" t="s">
        <v>2230</v>
      </c>
      <c r="B113" s="118" t="s">
        <v>14</v>
      </c>
      <c r="C113" s="18"/>
      <c r="D113" s="450">
        <v>-28</v>
      </c>
      <c r="E113" s="18"/>
      <c r="F113" s="450">
        <v>-25</v>
      </c>
      <c r="G113" s="18"/>
      <c r="H113" s="18"/>
      <c r="I113" s="18"/>
      <c r="J113" s="18"/>
      <c r="K113" s="18"/>
      <c r="L113" s="18"/>
      <c r="M113" s="18"/>
      <c r="N113" s="2"/>
    </row>
    <row x14ac:dyDescent="0.25" r="114" customHeight="1" ht="17.25">
      <c r="A114" s="62" t="s">
        <v>2824</v>
      </c>
      <c r="B114" s="63"/>
      <c r="C114" s="80">
        <f>SUM(C110:C113)</f>
      </c>
      <c r="D114" s="49">
        <f>SUM(D110:D113)</f>
      </c>
      <c r="E114" s="49">
        <f>SUM(E110:E113)</f>
      </c>
      <c r="F114" s="80">
        <f>SUM(F110:F113)</f>
      </c>
      <c r="G114" s="81">
        <f>SUM(G110:G113)</f>
      </c>
      <c r="H114" s="80">
        <f>SUM(H110:H113)</f>
      </c>
      <c r="I114" s="81">
        <f>SUM(I110:I113)</f>
      </c>
      <c r="J114" s="81">
        <f>SUM(J110:J113)</f>
      </c>
      <c r="K114" s="49">
        <f>SUM(K110:K113)</f>
      </c>
      <c r="L114" s="80">
        <f>SUM(L110:L113)</f>
      </c>
      <c r="M114" s="81">
        <f>SUM(M110:M113)</f>
      </c>
      <c r="N114" s="7" t="s">
        <v>242</v>
      </c>
    </row>
    <row x14ac:dyDescent="0.25" r="115" customHeight="1" ht="17.25">
      <c r="A115" s="33"/>
      <c r="B115" s="118"/>
      <c r="C115" s="18"/>
      <c r="D115" s="36"/>
      <c r="E115" s="18"/>
      <c r="F115" s="36"/>
      <c r="G115" s="18"/>
      <c r="H115" s="18"/>
      <c r="I115" s="18"/>
      <c r="J115" s="18"/>
      <c r="K115" s="18"/>
      <c r="L115" s="18"/>
      <c r="M115" s="18"/>
      <c r="N115" s="2"/>
    </row>
    <row x14ac:dyDescent="0.25" r="116" customHeight="1" ht="17.25">
      <c r="A116" s="62" t="s">
        <v>2825</v>
      </c>
      <c r="B116" s="63"/>
      <c r="C116" s="80">
        <f>SUM(C114:C115)</f>
      </c>
      <c r="D116" s="49">
        <f>SUM(D114:D115)</f>
      </c>
      <c r="E116" s="49">
        <f>SUM(E114:E115)</f>
      </c>
      <c r="F116" s="80">
        <f>SUM(F114:F115)</f>
      </c>
      <c r="G116" s="81">
        <f>SUM(G114:G115)</f>
      </c>
      <c r="H116" s="80">
        <f>SUM(H114:H115)</f>
      </c>
      <c r="I116" s="81">
        <f>SUM(I114:I115)</f>
      </c>
      <c r="J116" s="81">
        <f>SUM(J114:J115)</f>
      </c>
      <c r="K116" s="49">
        <f>SUM(K114:K115)</f>
      </c>
      <c r="L116" s="80">
        <f>SUM(L114:L115)</f>
      </c>
      <c r="M116" s="81">
        <f>SUM(M114:M115)</f>
      </c>
      <c r="N116" s="7" t="s">
        <v>242</v>
      </c>
    </row>
    <row x14ac:dyDescent="0.25" r="117" customHeight="1" ht="17.25">
      <c r="A117" s="33"/>
      <c r="B117" s="118"/>
      <c r="C117" s="18"/>
      <c r="D117" s="36"/>
      <c r="E117" s="18"/>
      <c r="F117" s="36"/>
      <c r="G117" s="18"/>
      <c r="H117" s="18"/>
      <c r="I117" s="18"/>
      <c r="J117" s="18"/>
      <c r="K117" s="18"/>
      <c r="L117" s="18"/>
      <c r="M117" s="18"/>
      <c r="N117" s="2"/>
    </row>
    <row x14ac:dyDescent="0.25" r="118" customHeight="1" ht="17.25">
      <c r="A118" s="62" t="s">
        <v>2826</v>
      </c>
      <c r="B118" s="63"/>
      <c r="C118" s="80">
        <f>SUM(C116:C117)</f>
      </c>
      <c r="D118" s="49">
        <f>SUM(D116:D117)</f>
      </c>
      <c r="E118" s="49">
        <f>SUM(E116:E117)</f>
      </c>
      <c r="F118" s="80">
        <f>SUM(F116:F117)</f>
      </c>
      <c r="G118" s="81">
        <f>SUM(G116:G117)</f>
      </c>
      <c r="H118" s="80">
        <f>SUM(H116:H117)</f>
      </c>
      <c r="I118" s="81">
        <f>SUM(I116:I117)</f>
      </c>
      <c r="J118" s="81">
        <f>SUM(J116:J117)</f>
      </c>
      <c r="K118" s="49">
        <f>SUM(K116:K117)</f>
      </c>
      <c r="L118" s="80">
        <f>SUM(L116:L117)</f>
      </c>
      <c r="M118" s="81">
        <f>SUM(M116:M117)</f>
      </c>
      <c r="N118" s="7" t="s">
        <v>242</v>
      </c>
    </row>
    <row x14ac:dyDescent="0.25" r="119" customHeight="1" ht="17.25">
      <c r="A119" s="15">
        <v>45479</v>
      </c>
      <c r="B119" s="118" t="s">
        <v>14</v>
      </c>
      <c r="C119" s="17">
        <v>-42</v>
      </c>
      <c r="D119" s="18"/>
      <c r="E119" s="18"/>
      <c r="F119" s="17">
        <v>-3</v>
      </c>
      <c r="G119" s="18"/>
      <c r="H119" s="17">
        <v>-6</v>
      </c>
      <c r="I119" s="18"/>
      <c r="J119" s="18"/>
      <c r="K119" s="18"/>
      <c r="L119" s="17">
        <v>-3</v>
      </c>
      <c r="M119" s="18"/>
      <c r="N119" s="2"/>
    </row>
    <row x14ac:dyDescent="0.25" r="120" customHeight="1" ht="17.25">
      <c r="A120" s="62" t="s">
        <v>3408</v>
      </c>
      <c r="B120" s="63"/>
      <c r="C120" s="81">
        <f>SUM(C118:C119)</f>
      </c>
      <c r="D120" s="81">
        <f>SUM(D118:D119)</f>
      </c>
      <c r="E120" s="81">
        <f>SUM(E118:E119)</f>
      </c>
      <c r="F120" s="81">
        <f>SUM(F118:F119)</f>
      </c>
      <c r="G120" s="81">
        <f>SUM(G118:G119)</f>
      </c>
      <c r="H120" s="81">
        <f>SUM(H118:H119)</f>
      </c>
      <c r="I120" s="81">
        <f>SUM(I118:I119)</f>
      </c>
      <c r="J120" s="81">
        <f>SUM(J118:J119)</f>
      </c>
      <c r="K120" s="81">
        <f>SUM(K118:K119)</f>
      </c>
      <c r="L120" s="81">
        <f>SUM(L118:L119)</f>
      </c>
      <c r="M120" s="81">
        <f>SUM(M118:M119)</f>
      </c>
      <c r="N120" s="7" t="s">
        <v>242</v>
      </c>
    </row>
    <row x14ac:dyDescent="0.25" r="121" customHeight="1" ht="17.25">
      <c r="A121" s="15"/>
      <c r="B121" s="118"/>
      <c r="C121" s="18"/>
      <c r="D121" s="36"/>
      <c r="E121" s="18"/>
      <c r="F121" s="36"/>
      <c r="G121" s="18"/>
      <c r="H121" s="18"/>
      <c r="I121" s="18"/>
      <c r="J121" s="18"/>
      <c r="K121" s="18"/>
      <c r="L121" s="18"/>
      <c r="M121" s="18"/>
      <c r="N121" s="2"/>
    </row>
    <row x14ac:dyDescent="0.25" r="122" customHeight="1" ht="17.25">
      <c r="A122" s="15"/>
      <c r="B122" s="16"/>
      <c r="C122" s="36"/>
      <c r="D122" s="18"/>
      <c r="E122" s="36"/>
      <c r="F122" s="36"/>
      <c r="G122" s="36"/>
      <c r="H122" s="36"/>
      <c r="I122" s="36"/>
      <c r="J122" s="36"/>
      <c r="K122" s="36"/>
      <c r="L122" s="36"/>
      <c r="M122" s="36"/>
      <c r="N122" s="2"/>
    </row>
    <row x14ac:dyDescent="0.25" r="123" customHeight="1" ht="17.25">
      <c r="A123" s="15"/>
      <c r="B123" s="16"/>
      <c r="C123" s="36"/>
      <c r="D123" s="18"/>
      <c r="E123" s="36"/>
      <c r="F123" s="36"/>
      <c r="G123" s="36"/>
      <c r="H123" s="36"/>
      <c r="I123" s="36"/>
      <c r="J123" s="36"/>
      <c r="K123" s="36"/>
      <c r="L123" s="36"/>
      <c r="M123" s="36"/>
      <c r="N123" s="2"/>
    </row>
    <row x14ac:dyDescent="0.25" r="124" customHeight="1" ht="17.25">
      <c r="A124" s="37"/>
      <c r="B124" s="2"/>
      <c r="C124" s="268" t="s">
        <v>9</v>
      </c>
      <c r="D124" s="268" t="s">
        <v>10</v>
      </c>
      <c r="E124" s="268" t="s">
        <v>7</v>
      </c>
      <c r="F124" s="268" t="s">
        <v>76</v>
      </c>
      <c r="G124" s="268" t="s">
        <v>75</v>
      </c>
      <c r="H124" s="268" t="s">
        <v>1626</v>
      </c>
      <c r="I124" s="274" t="s">
        <v>368</v>
      </c>
      <c r="J124" s="306" t="s">
        <v>8</v>
      </c>
      <c r="K124" s="574" t="s">
        <v>33</v>
      </c>
      <c r="L124" s="322" t="s">
        <v>358</v>
      </c>
      <c r="M124" s="268" t="s">
        <v>3487</v>
      </c>
      <c r="N124" s="2"/>
    </row>
    <row x14ac:dyDescent="0.25" r="125" customHeight="1" ht="17.25">
      <c r="A125" s="162" t="s">
        <v>3051</v>
      </c>
      <c r="B125" s="163"/>
      <c r="C125" s="374"/>
      <c r="D125" s="586"/>
      <c r="E125" s="586"/>
      <c r="F125" s="586"/>
      <c r="G125" s="546"/>
      <c r="H125" s="546"/>
      <c r="I125" s="546"/>
      <c r="J125" s="546"/>
      <c r="K125" s="546"/>
      <c r="L125" s="546"/>
      <c r="M125" s="546"/>
      <c r="N125" s="2"/>
    </row>
    <row x14ac:dyDescent="0.25" r="126" customHeight="1" ht="17.25">
      <c r="A126" s="162" t="s">
        <v>3052</v>
      </c>
      <c r="B126" s="163"/>
      <c r="C126" s="374"/>
      <c r="D126" s="586"/>
      <c r="E126" s="586"/>
      <c r="F126" s="586"/>
      <c r="G126" s="546"/>
      <c r="H126" s="546"/>
      <c r="I126" s="546"/>
      <c r="J126" s="546"/>
      <c r="K126" s="546"/>
      <c r="L126" s="546"/>
      <c r="M126" s="546"/>
      <c r="N126" s="2"/>
    </row>
    <row x14ac:dyDescent="0.25" r="127" customHeight="1" ht="17.25">
      <c r="A127" s="37"/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2"/>
    </row>
    <row x14ac:dyDescent="0.25" r="128" customHeight="1" ht="17.25">
      <c r="A128" s="127" t="s">
        <v>3544</v>
      </c>
      <c r="B128" s="128"/>
      <c r="C128" s="144"/>
      <c r="D128" s="144"/>
      <c r="E128" s="3"/>
      <c r="F128" s="3"/>
      <c r="G128" s="3"/>
      <c r="H128" s="3"/>
      <c r="I128" s="3"/>
      <c r="J128" s="3"/>
      <c r="K128" s="3"/>
      <c r="L128" s="3"/>
      <c r="M128" s="3"/>
      <c r="N128" s="2"/>
    </row>
    <row x14ac:dyDescent="0.25" r="129" customHeight="1" ht="17.25">
      <c r="A129" s="127" t="s">
        <v>3545</v>
      </c>
      <c r="B129" s="128"/>
      <c r="C129" s="144"/>
      <c r="D129" s="144"/>
      <c r="E129" s="3"/>
      <c r="F129" s="3"/>
      <c r="G129" s="3"/>
      <c r="H129" s="3"/>
      <c r="I129" s="3"/>
      <c r="J129" s="3"/>
      <c r="K129" s="3"/>
      <c r="L129" s="3"/>
      <c r="M129" s="3"/>
      <c r="N129" s="2"/>
    </row>
    <row x14ac:dyDescent="0.25" r="130" customHeight="1" ht="17.25">
      <c r="A130" s="127" t="s">
        <v>3546</v>
      </c>
      <c r="B130" s="128"/>
      <c r="C130" s="144"/>
      <c r="D130" s="144"/>
      <c r="E130" s="3"/>
      <c r="F130" s="3"/>
      <c r="G130" s="3"/>
      <c r="H130" s="3"/>
      <c r="I130" s="3"/>
      <c r="J130" s="3"/>
      <c r="K130" s="3"/>
      <c r="L130" s="3"/>
      <c r="M130" s="3"/>
      <c r="N130" s="2"/>
    </row>
    <row x14ac:dyDescent="0.25" r="131" customHeight="1" ht="17.25">
      <c r="A131" s="127" t="s">
        <v>3547</v>
      </c>
      <c r="B131" s="128"/>
      <c r="C131" s="144"/>
      <c r="D131" s="144"/>
      <c r="E131" s="3"/>
      <c r="F131" s="3"/>
      <c r="G131" s="3"/>
      <c r="H131" s="3"/>
      <c r="I131" s="3"/>
      <c r="J131" s="3"/>
      <c r="K131" s="3"/>
      <c r="L131" s="3"/>
      <c r="M131" s="3"/>
      <c r="N131" s="2"/>
    </row>
    <row x14ac:dyDescent="0.25" r="132" customHeight="1" ht="17.25">
      <c r="A132" s="37"/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2"/>
    </row>
    <row x14ac:dyDescent="0.25" r="133" customHeight="1" ht="17.25">
      <c r="A133" s="1" t="s">
        <v>3548</v>
      </c>
      <c r="B133" s="4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2"/>
    </row>
    <row x14ac:dyDescent="0.25" r="134" customHeight="1" ht="17.25">
      <c r="A134" s="1" t="s">
        <v>3549</v>
      </c>
      <c r="B134" s="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2"/>
    </row>
    <row x14ac:dyDescent="0.25" r="135" customHeight="1" ht="17.25">
      <c r="A135" s="1" t="s">
        <v>3550</v>
      </c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2"/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78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34.57642857142857" customWidth="1" bestFit="1"/>
    <col min="3" max="3" style="116" width="8.719285714285713" customWidth="1" bestFit="1"/>
    <col min="4" max="4" style="116" width="10.005" customWidth="1" bestFit="1"/>
    <col min="5" max="5" style="116" width="8.719285714285713" customWidth="1" bestFit="1"/>
    <col min="6" max="6" style="116" width="10.576428571428572" customWidth="1" bestFit="1"/>
    <col min="7" max="7" style="116" width="10.862142857142858" customWidth="1" bestFit="1"/>
    <col min="8" max="8" style="41" width="10.862142857142858" customWidth="1" bestFit="1"/>
    <col min="9" max="9" style="41" width="10.862142857142858" customWidth="1" bestFit="1"/>
    <col min="10" max="10" style="41" width="10.862142857142858" customWidth="1" bestFit="1"/>
    <col min="11" max="11" style="41" width="10.862142857142858" customWidth="1" bestFit="1"/>
    <col min="12" max="12" style="41" width="8.862142857142858" customWidth="1" bestFit="1"/>
    <col min="13" max="13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2"/>
    </row>
    <row x14ac:dyDescent="0.25" r="2" customHeight="1" ht="17.25">
      <c r="A2" s="6"/>
      <c r="B2" s="7"/>
      <c r="C2" s="3"/>
      <c r="D2" s="3"/>
      <c r="E2" s="3"/>
      <c r="F2" s="3"/>
      <c r="G2" s="3"/>
      <c r="H2" s="3"/>
      <c r="I2" s="3"/>
      <c r="J2" s="3"/>
      <c r="K2" s="3"/>
      <c r="L2" s="3"/>
      <c r="M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1" t="s">
        <v>3390</v>
      </c>
      <c r="B4" s="4"/>
      <c r="C4" s="11"/>
      <c r="D4" s="11"/>
      <c r="E4" s="11"/>
      <c r="F4" s="11"/>
      <c r="G4" s="11"/>
      <c r="H4" s="11"/>
      <c r="I4" s="11"/>
      <c r="J4" s="11"/>
      <c r="K4" s="11"/>
      <c r="L4" s="3"/>
      <c r="M4" s="2"/>
    </row>
    <row x14ac:dyDescent="0.25" r="5" customHeight="1" ht="17.25">
      <c r="A5" s="1" t="s">
        <v>3414</v>
      </c>
      <c r="B5" s="4"/>
      <c r="C5" s="11">
        <v>73000</v>
      </c>
      <c r="D5" s="11">
        <v>13000</v>
      </c>
      <c r="E5" s="11">
        <v>78000</v>
      </c>
      <c r="F5" s="11">
        <v>580000</v>
      </c>
      <c r="G5" s="11">
        <v>400000</v>
      </c>
      <c r="H5" s="11">
        <v>255000</v>
      </c>
      <c r="I5" s="11">
        <v>245000</v>
      </c>
      <c r="J5" s="11"/>
      <c r="K5" s="11">
        <v>80000</v>
      </c>
      <c r="L5" s="3"/>
      <c r="M5" s="2"/>
    </row>
    <row x14ac:dyDescent="0.25" r="6" customHeight="1" ht="17.25">
      <c r="A6" s="1"/>
      <c r="B6" s="4"/>
      <c r="C6" s="419">
        <v>4500</v>
      </c>
      <c r="D6" s="419">
        <v>1500</v>
      </c>
      <c r="E6" s="419">
        <v>4500</v>
      </c>
      <c r="F6" s="419">
        <v>30000</v>
      </c>
      <c r="G6" s="419">
        <v>19400</v>
      </c>
      <c r="H6" s="419">
        <v>6250</v>
      </c>
      <c r="I6" s="419">
        <v>6250</v>
      </c>
      <c r="J6" s="419">
        <v>6600</v>
      </c>
      <c r="K6" s="419">
        <v>4500</v>
      </c>
      <c r="L6" s="3"/>
      <c r="M6" s="2"/>
    </row>
    <row x14ac:dyDescent="0.25" r="7" customHeight="1" ht="17.25">
      <c r="A7" s="231" t="s">
        <v>4</v>
      </c>
      <c r="B7" s="232" t="s">
        <v>5</v>
      </c>
      <c r="C7" s="267" t="s">
        <v>7</v>
      </c>
      <c r="D7" s="267" t="s">
        <v>9</v>
      </c>
      <c r="E7" s="267" t="s">
        <v>8</v>
      </c>
      <c r="F7" s="267" t="s">
        <v>428</v>
      </c>
      <c r="G7" s="267" t="s">
        <v>10</v>
      </c>
      <c r="H7" s="267" t="s">
        <v>368</v>
      </c>
      <c r="I7" s="267" t="s">
        <v>6</v>
      </c>
      <c r="J7" s="267" t="s">
        <v>2420</v>
      </c>
      <c r="K7" s="267" t="s">
        <v>358</v>
      </c>
      <c r="L7" s="234"/>
      <c r="M7" s="2"/>
    </row>
    <row x14ac:dyDescent="0.25" r="8" customHeight="1" ht="17.25">
      <c r="A8" s="33" t="s">
        <v>1746</v>
      </c>
      <c r="B8" s="34" t="s">
        <v>3415</v>
      </c>
      <c r="C8" s="19">
        <v>100</v>
      </c>
      <c r="D8" s="19">
        <v>200</v>
      </c>
      <c r="E8" s="19">
        <v>50</v>
      </c>
      <c r="F8" s="19">
        <v>6</v>
      </c>
      <c r="G8" s="35"/>
      <c r="H8" s="35"/>
      <c r="I8" s="35"/>
      <c r="J8" s="35"/>
      <c r="K8" s="35"/>
      <c r="L8" s="20"/>
      <c r="M8" s="2"/>
    </row>
    <row x14ac:dyDescent="0.25" r="9" customHeight="1" ht="17.25">
      <c r="A9" s="117" t="s">
        <v>2681</v>
      </c>
      <c r="B9" s="118" t="s">
        <v>3416</v>
      </c>
      <c r="C9" s="138">
        <v>100</v>
      </c>
      <c r="D9" s="138">
        <v>145</v>
      </c>
      <c r="E9" s="138">
        <v>100</v>
      </c>
      <c r="F9" s="138">
        <v>25</v>
      </c>
      <c r="G9" s="138">
        <v>25</v>
      </c>
      <c r="H9" s="46"/>
      <c r="I9" s="46"/>
      <c r="J9" s="46"/>
      <c r="K9" s="46"/>
      <c r="L9" s="98"/>
      <c r="M9" s="2"/>
    </row>
    <row x14ac:dyDescent="0.25" r="10" customHeight="1" ht="17.25">
      <c r="A10" s="21" t="s">
        <v>1620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352"/>
      <c r="I10" s="352"/>
      <c r="J10" s="352"/>
      <c r="K10" s="352"/>
      <c r="L10" s="119"/>
      <c r="M10" s="2"/>
    </row>
    <row x14ac:dyDescent="0.25" r="11" customHeight="1" ht="17.25">
      <c r="A11" s="33">
        <v>44752</v>
      </c>
      <c r="B11" s="118" t="s">
        <v>3417</v>
      </c>
      <c r="C11" s="35"/>
      <c r="D11" s="35"/>
      <c r="E11" s="35"/>
      <c r="F11" s="20"/>
      <c r="G11" s="19">
        <v>28</v>
      </c>
      <c r="H11" s="35"/>
      <c r="I11" s="35"/>
      <c r="J11" s="35"/>
      <c r="K11" s="35"/>
      <c r="L11" s="20"/>
      <c r="M11" s="2"/>
    </row>
    <row x14ac:dyDescent="0.25" r="12" customHeight="1" ht="17.25">
      <c r="A12" s="15" t="s">
        <v>3254</v>
      </c>
      <c r="B12" s="118" t="s">
        <v>3418</v>
      </c>
      <c r="C12" s="17">
        <v>50</v>
      </c>
      <c r="D12" s="17">
        <v>100</v>
      </c>
      <c r="E12" s="36"/>
      <c r="F12" s="18"/>
      <c r="G12" s="17">
        <v>50</v>
      </c>
      <c r="H12" s="17">
        <v>50</v>
      </c>
      <c r="I12" s="36"/>
      <c r="J12" s="36"/>
      <c r="K12" s="36"/>
      <c r="L12" s="18"/>
      <c r="M12" s="2"/>
    </row>
    <row x14ac:dyDescent="0.25" r="13" customHeight="1" ht="17.25">
      <c r="A13" s="21" t="s">
        <v>1622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23">
        <f>SUM(G10:G12)</f>
      </c>
      <c r="H13" s="23">
        <f>SUM(H10:H12)</f>
      </c>
      <c r="I13" s="23">
        <f>SUM(I10:I12)</f>
      </c>
      <c r="J13" s="112"/>
      <c r="K13" s="112"/>
      <c r="L13" s="23">
        <f>SUM(L10:L12)</f>
      </c>
      <c r="M13" s="2"/>
    </row>
    <row x14ac:dyDescent="0.25" r="14" customHeight="1" ht="17.25">
      <c r="A14" s="15">
        <v>44845</v>
      </c>
      <c r="B14" s="118" t="s">
        <v>3419</v>
      </c>
      <c r="C14" s="17">
        <v>50</v>
      </c>
      <c r="D14" s="17">
        <v>100</v>
      </c>
      <c r="E14" s="17">
        <v>50</v>
      </c>
      <c r="F14" s="17">
        <v>25</v>
      </c>
      <c r="G14" s="17">
        <v>25</v>
      </c>
      <c r="H14" s="36"/>
      <c r="I14" s="17">
        <v>50</v>
      </c>
      <c r="J14" s="36"/>
      <c r="K14" s="36"/>
      <c r="L14" s="18"/>
      <c r="M14" s="2"/>
    </row>
    <row x14ac:dyDescent="0.25" r="15" customHeight="1" ht="17.25">
      <c r="A15" s="21" t="s">
        <v>1623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112"/>
      <c r="K15" s="112"/>
      <c r="L15" s="23">
        <f>SUM(L12:L14)</f>
      </c>
      <c r="M15" s="2"/>
    </row>
    <row x14ac:dyDescent="0.25" r="16" customHeight="1" ht="17.25">
      <c r="A16" s="15" t="s">
        <v>3110</v>
      </c>
      <c r="B16" s="16" t="s">
        <v>3420</v>
      </c>
      <c r="C16" s="17">
        <v>80</v>
      </c>
      <c r="D16" s="17">
        <v>200</v>
      </c>
      <c r="E16" s="36"/>
      <c r="F16" s="17">
        <v>15</v>
      </c>
      <c r="G16" s="17">
        <v>50</v>
      </c>
      <c r="H16" s="36"/>
      <c r="I16" s="36"/>
      <c r="J16" s="36"/>
      <c r="K16" s="36"/>
      <c r="L16" s="18"/>
      <c r="M16" s="2"/>
    </row>
    <row x14ac:dyDescent="0.25" r="17" customHeight="1" ht="17.25">
      <c r="A17" s="15" t="s">
        <v>2643</v>
      </c>
      <c r="B17" s="16" t="s">
        <v>3421</v>
      </c>
      <c r="C17" s="36"/>
      <c r="D17" s="36"/>
      <c r="E17" s="36"/>
      <c r="F17" s="17">
        <v>25</v>
      </c>
      <c r="G17" s="36"/>
      <c r="H17" s="36"/>
      <c r="I17" s="36"/>
      <c r="J17" s="17">
        <v>31</v>
      </c>
      <c r="K17" s="36"/>
      <c r="L17" s="18"/>
      <c r="M17" s="2"/>
    </row>
    <row x14ac:dyDescent="0.25" r="18" customHeight="1" ht="17.25">
      <c r="A18" s="21" t="s">
        <v>2698</v>
      </c>
      <c r="B18" s="47"/>
      <c r="C18" s="23">
        <f>SUM(C15:C17)</f>
      </c>
      <c r="D18" s="23">
        <f>SUM(D15:D17)</f>
      </c>
      <c r="E18" s="23">
        <f>SUM(E15:E17)</f>
      </c>
      <c r="F18" s="23">
        <f>SUM(F15:F17)</f>
      </c>
      <c r="G18" s="23">
        <f>SUM(G15:G17)</f>
      </c>
      <c r="H18" s="23">
        <f>SUM(H15:H17)</f>
      </c>
      <c r="I18" s="23">
        <f>SUM(I15:I17)</f>
      </c>
      <c r="J18" s="23">
        <f>SUM(J15:J17)</f>
      </c>
      <c r="K18" s="112"/>
      <c r="L18" s="23">
        <f>SUM(L15:L17)</f>
      </c>
      <c r="M18" s="2"/>
    </row>
    <row x14ac:dyDescent="0.25" r="19" customHeight="1" ht="17.25">
      <c r="A19" s="15" t="s">
        <v>1855</v>
      </c>
      <c r="B19" s="16" t="s">
        <v>3422</v>
      </c>
      <c r="C19" s="17">
        <v>200</v>
      </c>
      <c r="D19" s="36"/>
      <c r="E19" s="17">
        <v>525</v>
      </c>
      <c r="F19" s="36"/>
      <c r="G19" s="36"/>
      <c r="H19" s="36"/>
      <c r="I19" s="17">
        <v>200</v>
      </c>
      <c r="J19" s="36"/>
      <c r="K19" s="17">
        <v>525</v>
      </c>
      <c r="L19" s="36"/>
      <c r="M19" s="2"/>
    </row>
    <row x14ac:dyDescent="0.25" r="20" customHeight="1" ht="17.25">
      <c r="A20" s="15" t="s">
        <v>3382</v>
      </c>
      <c r="B20" s="16" t="s">
        <v>3393</v>
      </c>
      <c r="C20" s="17">
        <v>125</v>
      </c>
      <c r="D20" s="36"/>
      <c r="E20" s="36"/>
      <c r="F20" s="36"/>
      <c r="G20" s="36"/>
      <c r="H20" s="36"/>
      <c r="I20" s="17">
        <v>125</v>
      </c>
      <c r="J20" s="36"/>
      <c r="K20" s="36"/>
      <c r="L20" s="36"/>
      <c r="M20" s="2"/>
    </row>
    <row x14ac:dyDescent="0.25" r="21" customHeight="1" ht="17.25">
      <c r="A21" s="21" t="s">
        <v>2699</v>
      </c>
      <c r="B21" s="47"/>
      <c r="C21" s="23">
        <f>SUM(C18:C20)</f>
      </c>
      <c r="D21" s="23">
        <f>SUM(D18:D20)</f>
      </c>
      <c r="E21" s="23">
        <f>SUM(E18:E20)</f>
      </c>
      <c r="F21" s="23">
        <f>SUM(F18:F20)</f>
      </c>
      <c r="G21" s="23">
        <f>SUM(G18:G20)</f>
      </c>
      <c r="H21" s="23">
        <f>SUM(H18:H20)</f>
      </c>
      <c r="I21" s="23">
        <f>SUM(I18:I20)</f>
      </c>
      <c r="J21" s="23">
        <f>SUM(J18:J20)</f>
      </c>
      <c r="K21" s="23">
        <f>SUM(K18:K20)</f>
      </c>
      <c r="L21" s="23">
        <f>SUM(L18:L20)</f>
      </c>
      <c r="M21" s="2"/>
    </row>
    <row x14ac:dyDescent="0.25" r="22" customHeight="1" ht="17.25">
      <c r="A22" s="15">
        <v>44959</v>
      </c>
      <c r="B22" s="16" t="s">
        <v>3423</v>
      </c>
      <c r="C22" s="17">
        <v>40</v>
      </c>
      <c r="D22" s="36"/>
      <c r="E22" s="36"/>
      <c r="F22" s="36"/>
      <c r="G22" s="36"/>
      <c r="H22" s="36"/>
      <c r="I22" s="17">
        <v>14</v>
      </c>
      <c r="J22" s="36"/>
      <c r="K22" s="17">
        <v>400</v>
      </c>
      <c r="L22" s="36"/>
      <c r="M22" s="2"/>
    </row>
    <row x14ac:dyDescent="0.25" r="23" customHeight="1" ht="17.25">
      <c r="A23" s="15">
        <v>44987</v>
      </c>
      <c r="B23" s="16" t="s">
        <v>3396</v>
      </c>
      <c r="C23" s="17">
        <v>100</v>
      </c>
      <c r="D23" s="36"/>
      <c r="E23" s="17">
        <v>400</v>
      </c>
      <c r="F23" s="36"/>
      <c r="G23" s="36"/>
      <c r="H23" s="36"/>
      <c r="I23" s="17">
        <v>100</v>
      </c>
      <c r="J23" s="36"/>
      <c r="K23" s="36"/>
      <c r="L23" s="36"/>
      <c r="M23" s="2"/>
    </row>
    <row x14ac:dyDescent="0.25" r="24" customHeight="1" ht="17.25">
      <c r="A24" s="15">
        <v>45018</v>
      </c>
      <c r="B24" s="16" t="s">
        <v>3397</v>
      </c>
      <c r="C24" s="17">
        <v>150</v>
      </c>
      <c r="D24" s="36"/>
      <c r="E24" s="36"/>
      <c r="F24" s="36"/>
      <c r="G24" s="36"/>
      <c r="H24" s="36"/>
      <c r="I24" s="17">
        <v>150</v>
      </c>
      <c r="J24" s="36"/>
      <c r="K24" s="36"/>
      <c r="L24" s="36"/>
      <c r="M24" s="2"/>
    </row>
    <row x14ac:dyDescent="0.25" r="25" customHeight="1" ht="17.25">
      <c r="A25" s="15">
        <v>45109</v>
      </c>
      <c r="B25" s="16" t="s">
        <v>3399</v>
      </c>
      <c r="C25" s="17">
        <v>330</v>
      </c>
      <c r="D25" s="36"/>
      <c r="E25" s="17">
        <v>225</v>
      </c>
      <c r="F25" s="36"/>
      <c r="G25" s="36"/>
      <c r="H25" s="36"/>
      <c r="I25" s="36"/>
      <c r="J25" s="36"/>
      <c r="K25" s="17">
        <v>225</v>
      </c>
      <c r="L25" s="36"/>
      <c r="M25" s="2"/>
    </row>
    <row x14ac:dyDescent="0.25" r="26" customHeight="1" ht="17.25">
      <c r="A26" s="15">
        <v>45171</v>
      </c>
      <c r="B26" s="16" t="s">
        <v>3400</v>
      </c>
      <c r="C26" s="17">
        <v>105</v>
      </c>
      <c r="D26" s="36"/>
      <c r="E26" s="17">
        <v>426</v>
      </c>
      <c r="F26" s="36"/>
      <c r="G26" s="36"/>
      <c r="H26" s="36"/>
      <c r="I26" s="36"/>
      <c r="J26" s="36"/>
      <c r="K26" s="17">
        <v>345</v>
      </c>
      <c r="L26" s="36"/>
      <c r="M26" s="2"/>
    </row>
    <row x14ac:dyDescent="0.25" r="27" customHeight="1" ht="17.25">
      <c r="A27" s="15">
        <v>45262</v>
      </c>
      <c r="B27" s="16" t="s">
        <v>3424</v>
      </c>
      <c r="C27" s="17">
        <v>210</v>
      </c>
      <c r="D27" s="36"/>
      <c r="E27" s="17">
        <v>400</v>
      </c>
      <c r="F27" s="36"/>
      <c r="G27" s="36"/>
      <c r="H27" s="36"/>
      <c r="I27" s="17">
        <v>200</v>
      </c>
      <c r="J27" s="36"/>
      <c r="K27" s="36"/>
      <c r="L27" s="36"/>
      <c r="M27" s="2"/>
    </row>
    <row x14ac:dyDescent="0.25" r="28" customHeight="1" ht="17.25">
      <c r="A28" s="15" t="s">
        <v>2136</v>
      </c>
      <c r="B28" s="16" t="s">
        <v>3425</v>
      </c>
      <c r="C28" s="17">
        <v>190</v>
      </c>
      <c r="D28" s="36"/>
      <c r="E28" s="36"/>
      <c r="F28" s="36"/>
      <c r="G28" s="36"/>
      <c r="H28" s="36"/>
      <c r="I28" s="36"/>
      <c r="J28" s="36"/>
      <c r="K28" s="36"/>
      <c r="L28" s="36"/>
      <c r="M28" s="2"/>
    </row>
    <row x14ac:dyDescent="0.25" r="29" customHeight="1" ht="17.25">
      <c r="A29" s="117" t="s">
        <v>3426</v>
      </c>
      <c r="B29" s="118" t="s">
        <v>3427</v>
      </c>
      <c r="C29" s="17">
        <v>200</v>
      </c>
      <c r="D29" s="17">
        <v>400</v>
      </c>
      <c r="E29" s="18"/>
      <c r="F29" s="17">
        <v>50</v>
      </c>
      <c r="G29" s="17">
        <v>52</v>
      </c>
      <c r="H29" s="18"/>
      <c r="I29" s="17">
        <v>200</v>
      </c>
      <c r="J29" s="18"/>
      <c r="K29" s="18"/>
      <c r="L29" s="18"/>
      <c r="M29" s="2"/>
    </row>
    <row x14ac:dyDescent="0.25" r="30" customHeight="1" ht="17.25">
      <c r="A30" s="15" t="s">
        <v>3428</v>
      </c>
      <c r="B30" s="118" t="s">
        <v>3429</v>
      </c>
      <c r="C30" s="17">
        <v>80</v>
      </c>
      <c r="D30" s="17">
        <v>150</v>
      </c>
      <c r="E30" s="18"/>
      <c r="F30" s="17">
        <v>10</v>
      </c>
      <c r="G30" s="17">
        <v>38</v>
      </c>
      <c r="H30" s="17">
        <v>80</v>
      </c>
      <c r="I30" s="18"/>
      <c r="J30" s="18"/>
      <c r="K30" s="18"/>
      <c r="L30" s="18"/>
      <c r="M30" s="2"/>
    </row>
    <row x14ac:dyDescent="0.25" r="31" customHeight="1" ht="17.25">
      <c r="A31" s="15" t="s">
        <v>3428</v>
      </c>
      <c r="B31" s="118" t="s">
        <v>3430</v>
      </c>
      <c r="C31" s="17">
        <v>200</v>
      </c>
      <c r="D31" s="17">
        <v>500</v>
      </c>
      <c r="E31" s="18"/>
      <c r="F31" s="17">
        <v>30</v>
      </c>
      <c r="G31" s="17">
        <v>100</v>
      </c>
      <c r="H31" s="17">
        <v>200</v>
      </c>
      <c r="I31" s="18"/>
      <c r="J31" s="18"/>
      <c r="K31" s="18"/>
      <c r="L31" s="18"/>
      <c r="M31" s="2"/>
    </row>
    <row x14ac:dyDescent="0.25" r="32" customHeight="1" ht="17.25">
      <c r="A32" s="15" t="s">
        <v>3428</v>
      </c>
      <c r="B32" s="118" t="s">
        <v>3431</v>
      </c>
      <c r="C32" s="17">
        <v>120</v>
      </c>
      <c r="D32" s="17">
        <v>100</v>
      </c>
      <c r="E32" s="18"/>
      <c r="F32" s="17">
        <v>15</v>
      </c>
      <c r="G32" s="17">
        <v>30</v>
      </c>
      <c r="H32" s="17">
        <v>83</v>
      </c>
      <c r="I32" s="18"/>
      <c r="J32" s="18"/>
      <c r="K32" s="18"/>
      <c r="L32" s="18"/>
      <c r="M32" s="2"/>
    </row>
    <row x14ac:dyDescent="0.25" r="33" customHeight="1" ht="17.25">
      <c r="A33" s="21" t="s">
        <v>2700</v>
      </c>
      <c r="B33" s="47"/>
      <c r="C33" s="23">
        <f>SUM(C21:C32)</f>
      </c>
      <c r="D33" s="23">
        <f>SUM(D21:D32)</f>
      </c>
      <c r="E33" s="23">
        <f>SUM(E21:E32)</f>
      </c>
      <c r="F33" s="23">
        <f>SUM(F21:F32)</f>
      </c>
      <c r="G33" s="23">
        <f>SUM(G21:G32)</f>
      </c>
      <c r="H33" s="23">
        <f>SUM(H21:H32)</f>
      </c>
      <c r="I33" s="23">
        <f>SUM(I21:I32)</f>
      </c>
      <c r="J33" s="23">
        <f>SUM(J21:J32)</f>
      </c>
      <c r="K33" s="23">
        <f>SUM(K21:K32)</f>
      </c>
      <c r="L33" s="23">
        <f>SUM(L21:L32)</f>
      </c>
      <c r="M33" s="2"/>
    </row>
    <row x14ac:dyDescent="0.25" r="34" customHeight="1" ht="17.25">
      <c r="A34" s="15">
        <v>44929</v>
      </c>
      <c r="B34" s="118" t="s">
        <v>2175</v>
      </c>
      <c r="C34" s="17">
        <v>140</v>
      </c>
      <c r="D34" s="17">
        <v>150</v>
      </c>
      <c r="E34" s="18"/>
      <c r="F34" s="17">
        <v>23</v>
      </c>
      <c r="G34" s="17">
        <v>136</v>
      </c>
      <c r="H34" s="17">
        <v>100</v>
      </c>
      <c r="I34" s="18"/>
      <c r="J34" s="18"/>
      <c r="K34" s="18"/>
      <c r="L34" s="18"/>
      <c r="M34" s="2"/>
    </row>
    <row x14ac:dyDescent="0.25" r="35" customHeight="1" ht="17.25">
      <c r="A35" s="15">
        <v>45080</v>
      </c>
      <c r="B35" s="16" t="s">
        <v>3432</v>
      </c>
      <c r="C35" s="17">
        <v>100</v>
      </c>
      <c r="D35" s="17">
        <v>1000</v>
      </c>
      <c r="E35" s="18"/>
      <c r="F35" s="36"/>
      <c r="G35" s="36"/>
      <c r="H35" s="17">
        <v>400</v>
      </c>
      <c r="I35" s="18"/>
      <c r="J35" s="18"/>
      <c r="K35" s="18"/>
      <c r="L35" s="18"/>
      <c r="M35" s="2"/>
    </row>
    <row x14ac:dyDescent="0.25" r="36" customHeight="1" ht="17.25">
      <c r="A36" s="15">
        <v>45172</v>
      </c>
      <c r="B36" s="16" t="s">
        <v>2175</v>
      </c>
      <c r="C36" s="36"/>
      <c r="D36" s="36"/>
      <c r="E36" s="18"/>
      <c r="F36" s="17">
        <v>20</v>
      </c>
      <c r="G36" s="17">
        <v>100</v>
      </c>
      <c r="H36" s="36"/>
      <c r="I36" s="18"/>
      <c r="J36" s="18"/>
      <c r="K36" s="18"/>
      <c r="L36" s="18"/>
      <c r="M36" s="2"/>
    </row>
    <row x14ac:dyDescent="0.25" r="37" customHeight="1" ht="17.25">
      <c r="A37" s="15">
        <v>45172</v>
      </c>
      <c r="B37" s="16" t="s">
        <v>2175</v>
      </c>
      <c r="C37" s="17">
        <v>360</v>
      </c>
      <c r="D37" s="17">
        <v>90</v>
      </c>
      <c r="E37" s="18"/>
      <c r="F37" s="36"/>
      <c r="G37" s="36"/>
      <c r="H37" s="17">
        <v>137</v>
      </c>
      <c r="I37" s="18"/>
      <c r="J37" s="18"/>
      <c r="K37" s="18"/>
      <c r="L37" s="18"/>
      <c r="M37" s="2"/>
    </row>
    <row x14ac:dyDescent="0.25" r="38" customHeight="1" ht="17.25">
      <c r="A38" s="15">
        <v>45202</v>
      </c>
      <c r="B38" s="16" t="s">
        <v>2175</v>
      </c>
      <c r="C38" s="17">
        <v>100</v>
      </c>
      <c r="D38" s="17">
        <v>300</v>
      </c>
      <c r="E38" s="18"/>
      <c r="F38" s="36"/>
      <c r="G38" s="17">
        <v>130</v>
      </c>
      <c r="H38" s="36"/>
      <c r="I38" s="18"/>
      <c r="J38" s="18"/>
      <c r="K38" s="18"/>
      <c r="L38" s="18"/>
      <c r="M38" s="2"/>
    </row>
    <row x14ac:dyDescent="0.25" r="39" customHeight="1" ht="17.25">
      <c r="A39" s="15">
        <v>45202</v>
      </c>
      <c r="B39" s="16" t="s">
        <v>2175</v>
      </c>
      <c r="C39" s="17">
        <v>50</v>
      </c>
      <c r="D39" s="17">
        <v>80</v>
      </c>
      <c r="E39" s="18"/>
      <c r="F39" s="17">
        <v>20</v>
      </c>
      <c r="G39" s="17">
        <v>108</v>
      </c>
      <c r="H39" s="36"/>
      <c r="I39" s="18"/>
      <c r="J39" s="18"/>
      <c r="K39" s="18"/>
      <c r="L39" s="18"/>
      <c r="M39" s="2"/>
    </row>
    <row x14ac:dyDescent="0.25" r="40" customHeight="1" ht="17.25">
      <c r="A40" s="15">
        <v>45233</v>
      </c>
      <c r="B40" s="16" t="s">
        <v>3433</v>
      </c>
      <c r="C40" s="17">
        <v>150</v>
      </c>
      <c r="D40" s="17">
        <v>200</v>
      </c>
      <c r="E40" s="18"/>
      <c r="F40" s="18"/>
      <c r="G40" s="18"/>
      <c r="H40" s="18"/>
      <c r="I40" s="17">
        <v>150</v>
      </c>
      <c r="J40" s="18"/>
      <c r="K40" s="18"/>
      <c r="L40" s="18"/>
      <c r="M40" s="2"/>
    </row>
    <row x14ac:dyDescent="0.25" r="41" customHeight="1" ht="17.25">
      <c r="A41" s="15" t="s">
        <v>2144</v>
      </c>
      <c r="B41" s="16" t="s">
        <v>3434</v>
      </c>
      <c r="C41" s="36"/>
      <c r="D41" s="36"/>
      <c r="E41" s="36"/>
      <c r="F41" s="36"/>
      <c r="G41" s="36"/>
      <c r="H41" s="36"/>
      <c r="I41" s="17">
        <v>130</v>
      </c>
      <c r="J41" s="36"/>
      <c r="K41" s="36"/>
      <c r="L41" s="36"/>
      <c r="M41" s="2"/>
    </row>
    <row x14ac:dyDescent="0.25" r="42" customHeight="1" ht="17.25">
      <c r="A42" s="15" t="s">
        <v>2144</v>
      </c>
      <c r="B42" s="118" t="s">
        <v>2175</v>
      </c>
      <c r="C42" s="17">
        <v>100</v>
      </c>
      <c r="D42" s="17">
        <v>200</v>
      </c>
      <c r="E42" s="18"/>
      <c r="F42" s="17">
        <v>15</v>
      </c>
      <c r="G42" s="17">
        <v>20</v>
      </c>
      <c r="H42" s="18"/>
      <c r="I42" s="17">
        <v>85</v>
      </c>
      <c r="J42" s="18"/>
      <c r="K42" s="18"/>
      <c r="L42" s="18"/>
      <c r="M42" s="2"/>
    </row>
    <row x14ac:dyDescent="0.25" r="43" customHeight="1" ht="17.25">
      <c r="A43" s="15" t="s">
        <v>3141</v>
      </c>
      <c r="B43" s="16" t="s">
        <v>2175</v>
      </c>
      <c r="C43" s="17">
        <v>188</v>
      </c>
      <c r="D43" s="17">
        <v>223</v>
      </c>
      <c r="E43" s="36"/>
      <c r="F43" s="17">
        <v>100</v>
      </c>
      <c r="G43" s="17">
        <v>100</v>
      </c>
      <c r="H43" s="36"/>
      <c r="I43" s="17">
        <v>70</v>
      </c>
      <c r="J43" s="36"/>
      <c r="K43" s="36"/>
      <c r="L43" s="36"/>
      <c r="M43" s="2"/>
    </row>
    <row x14ac:dyDescent="0.25" r="44" customHeight="1" ht="17.25">
      <c r="A44" s="15" t="s">
        <v>3143</v>
      </c>
      <c r="B44" s="16" t="s">
        <v>3435</v>
      </c>
      <c r="C44" s="17">
        <v>150</v>
      </c>
      <c r="D44" s="17">
        <v>500</v>
      </c>
      <c r="E44" s="36"/>
      <c r="F44" s="17">
        <v>145</v>
      </c>
      <c r="G44" s="36"/>
      <c r="H44" s="36"/>
      <c r="I44" s="17">
        <v>85</v>
      </c>
      <c r="J44" s="36"/>
      <c r="K44" s="36"/>
      <c r="L44" s="36"/>
      <c r="M44" s="2"/>
    </row>
    <row x14ac:dyDescent="0.25" r="45" customHeight="1" ht="17.25">
      <c r="A45" s="15" t="s">
        <v>3436</v>
      </c>
      <c r="B45" s="16" t="s">
        <v>3437</v>
      </c>
      <c r="C45" s="36"/>
      <c r="D45" s="36"/>
      <c r="E45" s="36"/>
      <c r="F45" s="17">
        <v>50</v>
      </c>
      <c r="G45" s="36"/>
      <c r="H45" s="36"/>
      <c r="I45" s="36"/>
      <c r="J45" s="36"/>
      <c r="K45" s="36"/>
      <c r="L45" s="36"/>
      <c r="M45" s="2"/>
    </row>
    <row x14ac:dyDescent="0.25" r="46" customHeight="1" ht="17.25">
      <c r="A46" s="15" t="s">
        <v>3145</v>
      </c>
      <c r="B46" s="16" t="s">
        <v>3438</v>
      </c>
      <c r="C46" s="36"/>
      <c r="D46" s="17">
        <v>497</v>
      </c>
      <c r="E46" s="36"/>
      <c r="F46" s="17">
        <v>114</v>
      </c>
      <c r="G46" s="17">
        <v>38</v>
      </c>
      <c r="H46" s="36"/>
      <c r="I46" s="36"/>
      <c r="J46" s="36"/>
      <c r="K46" s="36"/>
      <c r="L46" s="36"/>
      <c r="M46" s="2"/>
    </row>
    <row x14ac:dyDescent="0.25" r="47" customHeight="1" ht="17.25">
      <c r="A47" s="15" t="s">
        <v>1922</v>
      </c>
      <c r="B47" s="16" t="s">
        <v>3439</v>
      </c>
      <c r="C47" s="36"/>
      <c r="D47" s="36"/>
      <c r="E47" s="36"/>
      <c r="F47" s="36"/>
      <c r="G47" s="17">
        <v>500</v>
      </c>
      <c r="H47" s="36"/>
      <c r="I47" s="36"/>
      <c r="J47" s="36"/>
      <c r="K47" s="36"/>
      <c r="L47" s="36"/>
      <c r="M47" s="2"/>
    </row>
    <row x14ac:dyDescent="0.25" r="48" customHeight="1" ht="17.25">
      <c r="A48" s="15" t="s">
        <v>1525</v>
      </c>
      <c r="B48" s="16" t="s">
        <v>3440</v>
      </c>
      <c r="C48" s="17">
        <v>500</v>
      </c>
      <c r="D48" s="17">
        <v>1000</v>
      </c>
      <c r="E48" s="18"/>
      <c r="F48" s="18"/>
      <c r="G48" s="17">
        <v>270</v>
      </c>
      <c r="H48" s="17">
        <v>200</v>
      </c>
      <c r="I48" s="18"/>
      <c r="J48" s="18"/>
      <c r="K48" s="18"/>
      <c r="L48" s="18"/>
      <c r="M48" s="2"/>
    </row>
    <row x14ac:dyDescent="0.25" r="49" customHeight="1" ht="17.25">
      <c r="A49" s="15" t="s">
        <v>1527</v>
      </c>
      <c r="B49" s="16" t="s">
        <v>3441</v>
      </c>
      <c r="C49" s="17">
        <v>150</v>
      </c>
      <c r="D49" s="17">
        <v>200</v>
      </c>
      <c r="E49" s="36"/>
      <c r="F49" s="36"/>
      <c r="G49" s="17">
        <v>200</v>
      </c>
      <c r="H49" s="17">
        <v>150</v>
      </c>
      <c r="I49" s="36"/>
      <c r="J49" s="36"/>
      <c r="K49" s="36"/>
      <c r="L49" s="36"/>
      <c r="M49" s="2"/>
    </row>
    <row x14ac:dyDescent="0.25" r="50" customHeight="1" ht="17.25">
      <c r="A50" s="21" t="s">
        <v>2701</v>
      </c>
      <c r="B50" s="47"/>
      <c r="C50" s="23">
        <f>SUM(C33:C49)</f>
      </c>
      <c r="D50" s="23">
        <f>SUM(D33:D49)</f>
      </c>
      <c r="E50" s="23">
        <f>SUM(E33:E49)</f>
      </c>
      <c r="F50" s="23">
        <f>SUM(F33:F49)</f>
      </c>
      <c r="G50" s="23">
        <f>SUM(G33:G49)</f>
      </c>
      <c r="H50" s="23">
        <f>SUM(H33:H49)</f>
      </c>
      <c r="I50" s="23">
        <f>SUM(I33:I49)</f>
      </c>
      <c r="J50" s="23">
        <f>SUM(J33:J49)</f>
      </c>
      <c r="K50" s="23">
        <f>SUM(K33:K49)</f>
      </c>
      <c r="L50" s="23">
        <f>SUM(L33:L49)</f>
      </c>
      <c r="M50" s="2"/>
    </row>
    <row x14ac:dyDescent="0.25" r="51" customHeight="1" ht="17.25">
      <c r="A51" s="15">
        <v>44961</v>
      </c>
      <c r="B51" s="16" t="s">
        <v>3442</v>
      </c>
      <c r="C51" s="36"/>
      <c r="D51" s="36"/>
      <c r="E51" s="36"/>
      <c r="F51" s="36"/>
      <c r="G51" s="17">
        <v>160</v>
      </c>
      <c r="H51" s="36"/>
      <c r="I51" s="36"/>
      <c r="J51" s="36"/>
      <c r="K51" s="36"/>
      <c r="L51" s="36"/>
      <c r="M51" s="2"/>
    </row>
    <row x14ac:dyDescent="0.25" r="52" customHeight="1" ht="17.25">
      <c r="A52" s="15">
        <v>45020</v>
      </c>
      <c r="B52" s="16" t="s">
        <v>3443</v>
      </c>
      <c r="C52" s="17">
        <v>130</v>
      </c>
      <c r="D52" s="17">
        <v>200</v>
      </c>
      <c r="E52" s="36"/>
      <c r="F52" s="36"/>
      <c r="G52" s="17">
        <v>125</v>
      </c>
      <c r="H52" s="17">
        <v>220</v>
      </c>
      <c r="I52" s="36"/>
      <c r="J52" s="36"/>
      <c r="K52" s="36"/>
      <c r="L52" s="36"/>
      <c r="M52" s="2"/>
    </row>
    <row x14ac:dyDescent="0.25" r="53" customHeight="1" ht="17.25">
      <c r="A53" s="15">
        <v>45020</v>
      </c>
      <c r="B53" s="16" t="s">
        <v>2175</v>
      </c>
      <c r="C53" s="17">
        <v>30</v>
      </c>
      <c r="D53" s="17">
        <v>60</v>
      </c>
      <c r="E53" s="36"/>
      <c r="F53" s="36"/>
      <c r="G53" s="17">
        <v>10</v>
      </c>
      <c r="H53" s="17">
        <v>101</v>
      </c>
      <c r="I53" s="36"/>
      <c r="J53" s="36"/>
      <c r="K53" s="36"/>
      <c r="L53" s="36"/>
      <c r="M53" s="2"/>
    </row>
    <row x14ac:dyDescent="0.25" r="54" customHeight="1" ht="17.25">
      <c r="A54" s="15">
        <v>45050</v>
      </c>
      <c r="B54" s="16" t="s">
        <v>2175</v>
      </c>
      <c r="C54" s="17">
        <v>130</v>
      </c>
      <c r="D54" s="17">
        <v>92</v>
      </c>
      <c r="E54" s="36"/>
      <c r="F54" s="36"/>
      <c r="G54" s="17">
        <v>2</v>
      </c>
      <c r="H54" s="36"/>
      <c r="I54" s="17">
        <v>82</v>
      </c>
      <c r="J54" s="36"/>
      <c r="K54" s="36"/>
      <c r="L54" s="36"/>
      <c r="M54" s="2"/>
    </row>
    <row x14ac:dyDescent="0.25" r="55" customHeight="1" ht="17.25">
      <c r="A55" s="33">
        <v>45142</v>
      </c>
      <c r="B55" s="34" t="s">
        <v>3444</v>
      </c>
      <c r="C55" s="36"/>
      <c r="D55" s="17">
        <v>1000</v>
      </c>
      <c r="E55" s="36"/>
      <c r="F55" s="36"/>
      <c r="G55" s="17">
        <v>33</v>
      </c>
      <c r="H55" s="36"/>
      <c r="I55" s="36"/>
      <c r="J55" s="36"/>
      <c r="K55" s="36"/>
      <c r="L55" s="36"/>
      <c r="M55" s="2"/>
    </row>
    <row x14ac:dyDescent="0.25" r="56" customHeight="1" ht="17.25">
      <c r="A56" s="15">
        <v>45203</v>
      </c>
      <c r="B56" s="16" t="s">
        <v>2175</v>
      </c>
      <c r="C56" s="17">
        <v>135</v>
      </c>
      <c r="D56" s="17">
        <v>245</v>
      </c>
      <c r="E56" s="36"/>
      <c r="F56" s="36"/>
      <c r="G56" s="36"/>
      <c r="H56" s="36"/>
      <c r="I56" s="17">
        <v>97</v>
      </c>
      <c r="J56" s="36"/>
      <c r="K56" s="36"/>
      <c r="L56" s="36"/>
      <c r="M56" s="2"/>
    </row>
    <row x14ac:dyDescent="0.25" r="57" customHeight="1" ht="17.25">
      <c r="A57" s="21" t="s">
        <v>2702</v>
      </c>
      <c r="B57" s="47"/>
      <c r="C57" s="23">
        <f>SUM(C50:C56)</f>
      </c>
      <c r="D57" s="23">
        <f>SUM(D50:D56)</f>
      </c>
      <c r="E57" s="23">
        <f>SUM(E50:E56)</f>
      </c>
      <c r="F57" s="23">
        <f>SUM(F50:F56)</f>
      </c>
      <c r="G57" s="23">
        <f>SUM(G50:G56)</f>
      </c>
      <c r="H57" s="23">
        <f>SUM(H50:H56)</f>
      </c>
      <c r="I57" s="23">
        <f>SUM(I50:I56)</f>
      </c>
      <c r="J57" s="23">
        <f>SUM(J50:J56)</f>
      </c>
      <c r="K57" s="23">
        <f>SUM(K50:K56)</f>
      </c>
      <c r="L57" s="23">
        <f>SUM(L50:L56)</f>
      </c>
      <c r="M57" s="2"/>
    </row>
    <row x14ac:dyDescent="0.25" r="58" customHeight="1" ht="17.25">
      <c r="A58" s="15">
        <v>45143</v>
      </c>
      <c r="B58" s="16" t="s">
        <v>3445</v>
      </c>
      <c r="C58" s="17">
        <v>200</v>
      </c>
      <c r="D58" s="36"/>
      <c r="E58" s="36"/>
      <c r="F58" s="36"/>
      <c r="G58" s="36"/>
      <c r="H58" s="36"/>
      <c r="I58" s="36"/>
      <c r="J58" s="36"/>
      <c r="K58" s="36"/>
      <c r="L58" s="36"/>
      <c r="M58" s="2"/>
    </row>
    <row x14ac:dyDescent="0.25" r="59" customHeight="1" ht="17.25">
      <c r="A59" s="15">
        <v>45174</v>
      </c>
      <c r="B59" s="118" t="s">
        <v>3446</v>
      </c>
      <c r="C59" s="17">
        <v>100</v>
      </c>
      <c r="D59" s="17">
        <v>200</v>
      </c>
      <c r="E59" s="18"/>
      <c r="F59" s="18"/>
      <c r="G59" s="17">
        <v>20</v>
      </c>
      <c r="H59" s="17">
        <v>100</v>
      </c>
      <c r="I59" s="18"/>
      <c r="J59" s="18"/>
      <c r="K59" s="18"/>
      <c r="L59" s="18"/>
      <c r="M59" s="2"/>
    </row>
    <row x14ac:dyDescent="0.25" r="60" customHeight="1" ht="17.25">
      <c r="A60" s="15">
        <v>45204</v>
      </c>
      <c r="B60" s="118" t="s">
        <v>3447</v>
      </c>
      <c r="C60" s="18"/>
      <c r="D60" s="17">
        <v>219</v>
      </c>
      <c r="E60" s="18"/>
      <c r="F60" s="18"/>
      <c r="G60" s="17">
        <v>160</v>
      </c>
      <c r="H60" s="17">
        <v>315</v>
      </c>
      <c r="I60" s="18"/>
      <c r="J60" s="18"/>
      <c r="K60" s="18"/>
      <c r="L60" s="18"/>
      <c r="M60" s="2"/>
    </row>
    <row x14ac:dyDescent="0.25" r="61" customHeight="1" ht="17.25">
      <c r="A61" s="15">
        <v>45204</v>
      </c>
      <c r="B61" s="118" t="s">
        <v>3448</v>
      </c>
      <c r="C61" s="17">
        <v>300</v>
      </c>
      <c r="D61" s="17">
        <v>500</v>
      </c>
      <c r="E61" s="18"/>
      <c r="F61" s="18"/>
      <c r="G61" s="18"/>
      <c r="H61" s="18"/>
      <c r="I61" s="18"/>
      <c r="J61" s="18"/>
      <c r="K61" s="18"/>
      <c r="L61" s="18"/>
      <c r="M61" s="2"/>
    </row>
    <row x14ac:dyDescent="0.25" r="62" customHeight="1" ht="17.25">
      <c r="A62" s="15">
        <v>45235</v>
      </c>
      <c r="B62" s="118" t="s">
        <v>3449</v>
      </c>
      <c r="C62" s="17">
        <v>100</v>
      </c>
      <c r="D62" s="17">
        <v>200</v>
      </c>
      <c r="E62" s="18"/>
      <c r="F62" s="18"/>
      <c r="G62" s="17">
        <v>50</v>
      </c>
      <c r="H62" s="17">
        <v>100</v>
      </c>
      <c r="I62" s="18"/>
      <c r="J62" s="18"/>
      <c r="K62" s="18"/>
      <c r="L62" s="18"/>
      <c r="M62" s="2"/>
    </row>
    <row x14ac:dyDescent="0.25" r="63" customHeight="1" ht="17.25">
      <c r="A63" s="33" t="s">
        <v>3159</v>
      </c>
      <c r="B63" s="118" t="s">
        <v>3450</v>
      </c>
      <c r="C63" s="17">
        <v>50</v>
      </c>
      <c r="D63" s="17">
        <v>100</v>
      </c>
      <c r="E63" s="36"/>
      <c r="F63" s="36"/>
      <c r="G63" s="17">
        <v>50</v>
      </c>
      <c r="H63" s="17">
        <v>50</v>
      </c>
      <c r="I63" s="36"/>
      <c r="J63" s="36"/>
      <c r="K63" s="36"/>
      <c r="L63" s="36"/>
      <c r="M63" s="2"/>
    </row>
    <row x14ac:dyDescent="0.25" r="64" customHeight="1" ht="17.25">
      <c r="A64" s="33" t="s">
        <v>3159</v>
      </c>
      <c r="B64" s="16" t="s">
        <v>14</v>
      </c>
      <c r="C64" s="17">
        <v>-349</v>
      </c>
      <c r="D64" s="18"/>
      <c r="E64" s="18"/>
      <c r="F64" s="18"/>
      <c r="G64" s="18"/>
      <c r="H64" s="18"/>
      <c r="I64" s="18"/>
      <c r="J64" s="18"/>
      <c r="K64" s="18"/>
      <c r="L64" s="18"/>
      <c r="M64" s="2"/>
    </row>
    <row x14ac:dyDescent="0.25" r="65" customHeight="1" ht="17.25">
      <c r="A65" s="33" t="s">
        <v>3351</v>
      </c>
      <c r="B65" s="118" t="s">
        <v>3451</v>
      </c>
      <c r="C65" s="17">
        <v>200</v>
      </c>
      <c r="D65" s="17">
        <v>400</v>
      </c>
      <c r="E65" s="18"/>
      <c r="F65" s="18"/>
      <c r="G65" s="17">
        <v>200</v>
      </c>
      <c r="H65" s="17">
        <v>200</v>
      </c>
      <c r="I65" s="18"/>
      <c r="J65" s="18"/>
      <c r="K65" s="18"/>
      <c r="L65" s="18"/>
      <c r="M65" s="2"/>
    </row>
    <row x14ac:dyDescent="0.25" r="66" customHeight="1" ht="17.25">
      <c r="A66" s="33" t="s">
        <v>3161</v>
      </c>
      <c r="B66" s="16" t="s">
        <v>3452</v>
      </c>
      <c r="C66" s="17">
        <v>50</v>
      </c>
      <c r="D66" s="18"/>
      <c r="E66" s="18"/>
      <c r="F66" s="18"/>
      <c r="G66" s="17">
        <v>90</v>
      </c>
      <c r="H66" s="17">
        <v>50</v>
      </c>
      <c r="I66" s="18"/>
      <c r="J66" s="18"/>
      <c r="K66" s="18"/>
      <c r="L66" s="18"/>
      <c r="M66" s="2"/>
    </row>
    <row x14ac:dyDescent="0.25" r="67" customHeight="1" ht="17.25">
      <c r="A67" s="33" t="s">
        <v>3453</v>
      </c>
      <c r="B67" s="16" t="s">
        <v>3454</v>
      </c>
      <c r="C67" s="17">
        <v>300</v>
      </c>
      <c r="D67" s="18"/>
      <c r="E67" s="18"/>
      <c r="F67" s="18"/>
      <c r="G67" s="17">
        <v>400</v>
      </c>
      <c r="H67" s="18"/>
      <c r="I67" s="18"/>
      <c r="J67" s="18"/>
      <c r="K67" s="18"/>
      <c r="L67" s="18"/>
      <c r="M67" s="2"/>
    </row>
    <row x14ac:dyDescent="0.25" r="68" customHeight="1" ht="17.25">
      <c r="A68" s="15" t="s">
        <v>1800</v>
      </c>
      <c r="B68" s="118" t="s">
        <v>3455</v>
      </c>
      <c r="C68" s="17">
        <v>200</v>
      </c>
      <c r="D68" s="17">
        <v>400</v>
      </c>
      <c r="E68" s="18"/>
      <c r="F68" s="18"/>
      <c r="G68" s="18"/>
      <c r="H68" s="17">
        <v>102</v>
      </c>
      <c r="I68" s="18"/>
      <c r="J68" s="18"/>
      <c r="K68" s="18"/>
      <c r="L68" s="18"/>
      <c r="M68" s="2"/>
    </row>
    <row x14ac:dyDescent="0.25" r="69" customHeight="1" ht="17.25">
      <c r="A69" s="33" t="s">
        <v>2471</v>
      </c>
      <c r="B69" s="118" t="s">
        <v>14</v>
      </c>
      <c r="C69" s="36"/>
      <c r="D69" s="36"/>
      <c r="E69" s="36"/>
      <c r="F69" s="36"/>
      <c r="G69" s="36"/>
      <c r="H69" s="36"/>
      <c r="I69" s="17">
        <v>-200</v>
      </c>
      <c r="J69" s="36"/>
      <c r="K69" s="36"/>
      <c r="L69" s="36"/>
      <c r="M69" s="2"/>
    </row>
    <row x14ac:dyDescent="0.25" r="70" customHeight="1" ht="17.25">
      <c r="A70" s="33" t="s">
        <v>2471</v>
      </c>
      <c r="B70" s="16" t="s">
        <v>3456</v>
      </c>
      <c r="C70" s="17">
        <v>200</v>
      </c>
      <c r="D70" s="36"/>
      <c r="E70" s="36"/>
      <c r="F70" s="36"/>
      <c r="G70" s="17">
        <v>60</v>
      </c>
      <c r="H70" s="36"/>
      <c r="I70" s="36"/>
      <c r="J70" s="36"/>
      <c r="K70" s="36"/>
      <c r="L70" s="36"/>
      <c r="M70" s="2"/>
    </row>
    <row x14ac:dyDescent="0.25" r="71" customHeight="1" ht="17.25">
      <c r="A71" s="54" t="s">
        <v>3162</v>
      </c>
      <c r="B71" s="124" t="s">
        <v>3457</v>
      </c>
      <c r="C71" s="103">
        <v>100</v>
      </c>
      <c r="D71" s="18"/>
      <c r="E71" s="18"/>
      <c r="F71" s="18"/>
      <c r="G71" s="103">
        <v>33</v>
      </c>
      <c r="H71" s="103">
        <v>100</v>
      </c>
      <c r="I71" s="18"/>
      <c r="J71" s="18"/>
      <c r="K71" s="18"/>
      <c r="L71" s="18"/>
      <c r="M71" s="2"/>
    </row>
    <row x14ac:dyDescent="0.25" r="72" customHeight="1" ht="17.25">
      <c r="A72" s="33" t="s">
        <v>3458</v>
      </c>
      <c r="B72" s="16" t="s">
        <v>3459</v>
      </c>
      <c r="C72" s="17">
        <v>100</v>
      </c>
      <c r="D72" s="18"/>
      <c r="E72" s="18"/>
      <c r="F72" s="18"/>
      <c r="G72" s="17">
        <v>50</v>
      </c>
      <c r="H72" s="17">
        <v>100</v>
      </c>
      <c r="I72" s="18"/>
      <c r="J72" s="18"/>
      <c r="K72" s="18"/>
      <c r="L72" s="18"/>
      <c r="M72" s="2"/>
    </row>
    <row x14ac:dyDescent="0.25" r="73" customHeight="1" ht="17.25">
      <c r="A73" s="33" t="s">
        <v>3163</v>
      </c>
      <c r="B73" s="16" t="s">
        <v>3460</v>
      </c>
      <c r="C73" s="17">
        <v>200</v>
      </c>
      <c r="D73" s="18"/>
      <c r="E73" s="18"/>
      <c r="F73" s="18"/>
      <c r="G73" s="17">
        <v>75</v>
      </c>
      <c r="H73" s="17">
        <v>100</v>
      </c>
      <c r="I73" s="18"/>
      <c r="J73" s="18"/>
      <c r="K73" s="18"/>
      <c r="L73" s="18"/>
      <c r="M73" s="2"/>
    </row>
    <row x14ac:dyDescent="0.25" r="74" customHeight="1" ht="17.25">
      <c r="A74" s="15" t="s">
        <v>1935</v>
      </c>
      <c r="B74" s="118" t="s">
        <v>2175</v>
      </c>
      <c r="C74" s="17">
        <v>30</v>
      </c>
      <c r="D74" s="18"/>
      <c r="E74" s="18"/>
      <c r="F74" s="18"/>
      <c r="G74" s="17">
        <v>19</v>
      </c>
      <c r="H74" s="17">
        <v>56</v>
      </c>
      <c r="I74" s="18"/>
      <c r="J74" s="18"/>
      <c r="K74" s="18"/>
      <c r="L74" s="18"/>
      <c r="M74" s="2"/>
    </row>
    <row x14ac:dyDescent="0.25" r="75" customHeight="1" ht="17.25">
      <c r="A75" s="15" t="s">
        <v>1935</v>
      </c>
      <c r="B75" s="118" t="s">
        <v>2175</v>
      </c>
      <c r="C75" s="17">
        <v>91</v>
      </c>
      <c r="D75" s="17">
        <v>2</v>
      </c>
      <c r="E75" s="18"/>
      <c r="F75" s="18"/>
      <c r="G75" s="17">
        <v>80</v>
      </c>
      <c r="H75" s="17">
        <v>54</v>
      </c>
      <c r="I75" s="18"/>
      <c r="J75" s="18"/>
      <c r="K75" s="18"/>
      <c r="L75" s="18"/>
      <c r="M75" s="2"/>
    </row>
    <row x14ac:dyDescent="0.25" r="76" customHeight="1" ht="17.25">
      <c r="A76" s="15" t="s">
        <v>1935</v>
      </c>
      <c r="B76" s="16" t="s">
        <v>3461</v>
      </c>
      <c r="C76" s="17">
        <v>80</v>
      </c>
      <c r="D76" s="18"/>
      <c r="E76" s="18"/>
      <c r="F76" s="18"/>
      <c r="G76" s="17">
        <v>80</v>
      </c>
      <c r="H76" s="17">
        <v>80</v>
      </c>
      <c r="I76" s="18"/>
      <c r="J76" s="18"/>
      <c r="K76" s="18"/>
      <c r="L76" s="18"/>
      <c r="M76" s="2"/>
    </row>
    <row x14ac:dyDescent="0.25" r="77" customHeight="1" ht="17.25">
      <c r="A77" s="21" t="s">
        <v>2703</v>
      </c>
      <c r="B77" s="47"/>
      <c r="C77" s="23">
        <f>SUM(C57:C76)</f>
      </c>
      <c r="D77" s="23">
        <f>SUM(D57:D76)</f>
      </c>
      <c r="E77" s="23">
        <f>SUM(E57:E76)</f>
      </c>
      <c r="F77" s="23">
        <f>SUM(F57:F76)</f>
      </c>
      <c r="G77" s="23">
        <f>SUM(G57:G76)</f>
      </c>
      <c r="H77" s="23">
        <f>SUM(H57:H76)</f>
      </c>
      <c r="I77" s="23">
        <f>SUM(I57:I76)</f>
      </c>
      <c r="J77" s="23">
        <f>SUM(J57:J76)</f>
      </c>
      <c r="K77" s="23">
        <f>SUM(K57:K76)</f>
      </c>
      <c r="L77" s="23">
        <f>SUM(L57:L76)</f>
      </c>
      <c r="M77" s="2"/>
    </row>
    <row x14ac:dyDescent="0.25" r="78" customHeight="1" ht="17.25">
      <c r="A78" s="15">
        <v>44963</v>
      </c>
      <c r="B78" s="118" t="s">
        <v>3462</v>
      </c>
      <c r="C78" s="17">
        <v>150</v>
      </c>
      <c r="D78" s="18"/>
      <c r="E78" s="18"/>
      <c r="F78" s="18"/>
      <c r="G78" s="17">
        <v>70</v>
      </c>
      <c r="H78" s="17">
        <v>150</v>
      </c>
      <c r="I78" s="18"/>
      <c r="J78" s="18"/>
      <c r="K78" s="18"/>
      <c r="L78" s="18"/>
      <c r="M78" s="2"/>
    </row>
    <row x14ac:dyDescent="0.25" r="79" customHeight="1" ht="17.25">
      <c r="A79" s="33">
        <v>45022</v>
      </c>
      <c r="B79" s="118" t="s">
        <v>2175</v>
      </c>
      <c r="C79" s="17">
        <v>115</v>
      </c>
      <c r="D79" s="18"/>
      <c r="E79" s="18"/>
      <c r="F79" s="18"/>
      <c r="G79" s="17">
        <v>43</v>
      </c>
      <c r="H79" s="18"/>
      <c r="I79" s="18"/>
      <c r="J79" s="18"/>
      <c r="K79" s="18"/>
      <c r="L79" s="18"/>
      <c r="M79" s="2"/>
    </row>
    <row x14ac:dyDescent="0.25" r="80" customHeight="1" ht="17.25">
      <c r="A80" s="33">
        <v>45144</v>
      </c>
      <c r="B80" s="118" t="s">
        <v>3463</v>
      </c>
      <c r="C80" s="17">
        <v>200</v>
      </c>
      <c r="D80" s="18"/>
      <c r="E80" s="18"/>
      <c r="F80" s="18"/>
      <c r="G80" s="17">
        <v>130</v>
      </c>
      <c r="H80" s="17">
        <v>200</v>
      </c>
      <c r="I80" s="18"/>
      <c r="J80" s="18"/>
      <c r="K80" s="18"/>
      <c r="L80" s="18"/>
      <c r="M80" s="2"/>
    </row>
    <row x14ac:dyDescent="0.25" r="81" customHeight="1" ht="17.25">
      <c r="A81" s="15" t="s">
        <v>3464</v>
      </c>
      <c r="B81" s="118" t="s">
        <v>14</v>
      </c>
      <c r="C81" s="18"/>
      <c r="D81" s="18"/>
      <c r="E81" s="17">
        <v>-539</v>
      </c>
      <c r="F81" s="18"/>
      <c r="G81" s="18"/>
      <c r="H81" s="36"/>
      <c r="I81" s="17">
        <v>-143</v>
      </c>
      <c r="J81" s="18"/>
      <c r="K81" s="17">
        <v>-394</v>
      </c>
      <c r="L81" s="18"/>
      <c r="M81" s="2"/>
    </row>
    <row x14ac:dyDescent="0.25" r="82" customHeight="1" ht="17.25">
      <c r="A82" s="33" t="s">
        <v>3465</v>
      </c>
      <c r="B82" s="16" t="s">
        <v>2153</v>
      </c>
      <c r="C82" s="18"/>
      <c r="D82" s="18"/>
      <c r="E82" s="18"/>
      <c r="F82" s="17">
        <v>-166</v>
      </c>
      <c r="G82" s="18"/>
      <c r="H82" s="18"/>
      <c r="I82" s="18"/>
      <c r="J82" s="18"/>
      <c r="K82" s="18"/>
      <c r="L82" s="18"/>
      <c r="M82" s="2"/>
    </row>
    <row x14ac:dyDescent="0.25" r="83" customHeight="1" ht="17.25">
      <c r="A83" s="15" t="s">
        <v>2152</v>
      </c>
      <c r="B83" s="118" t="s">
        <v>14</v>
      </c>
      <c r="C83" s="18"/>
      <c r="D83" s="18"/>
      <c r="E83" s="18"/>
      <c r="F83" s="17">
        <v>-149</v>
      </c>
      <c r="G83" s="17">
        <v>-6</v>
      </c>
      <c r="H83" s="17">
        <v>-3</v>
      </c>
      <c r="I83" s="17">
        <v>-6</v>
      </c>
      <c r="J83" s="18"/>
      <c r="K83" s="18"/>
      <c r="L83" s="18"/>
      <c r="M83" s="2"/>
    </row>
    <row x14ac:dyDescent="0.25" r="84" customHeight="1" ht="17.25">
      <c r="A84" s="15" t="s">
        <v>1804</v>
      </c>
      <c r="B84" s="16" t="s">
        <v>14</v>
      </c>
      <c r="C84" s="17">
        <v>-109</v>
      </c>
      <c r="D84" s="18"/>
      <c r="E84" s="18"/>
      <c r="F84" s="36"/>
      <c r="G84" s="18"/>
      <c r="H84" s="18"/>
      <c r="I84" s="18"/>
      <c r="J84" s="18"/>
      <c r="K84" s="18"/>
      <c r="L84" s="18"/>
      <c r="M84" s="2"/>
    </row>
    <row x14ac:dyDescent="0.25" r="85" customHeight="1" ht="17.25">
      <c r="A85" s="21" t="s">
        <v>2704</v>
      </c>
      <c r="B85" s="47"/>
      <c r="C85" s="23">
        <f>SUM(C77:C84)</f>
      </c>
      <c r="D85" s="23">
        <f>SUM(D77:D84)</f>
      </c>
      <c r="E85" s="23">
        <f>SUM(E77:E84)</f>
      </c>
      <c r="F85" s="23">
        <f>SUM(F77:F84)</f>
      </c>
      <c r="G85" s="23">
        <f>SUM(G77:G84)</f>
      </c>
      <c r="H85" s="23">
        <f>SUM(H77:H84)</f>
      </c>
      <c r="I85" s="23">
        <f>SUM(I77:I84)</f>
      </c>
      <c r="J85" s="23">
        <f>SUM(J77:J84)</f>
      </c>
      <c r="K85" s="23">
        <f>SUM(K77:K84)</f>
      </c>
      <c r="L85" s="23">
        <f>SUM(L77:L84)</f>
      </c>
      <c r="M85" s="4" t="s">
        <v>1547</v>
      </c>
    </row>
    <row x14ac:dyDescent="0.25" r="86" customHeight="1" ht="17.25">
      <c r="A86" s="33">
        <v>45267</v>
      </c>
      <c r="B86" s="118" t="s">
        <v>14</v>
      </c>
      <c r="C86" s="18"/>
      <c r="D86" s="17">
        <v>-50</v>
      </c>
      <c r="E86" s="18"/>
      <c r="F86" s="18"/>
      <c r="G86" s="18"/>
      <c r="H86" s="17">
        <v>-137</v>
      </c>
      <c r="I86" s="17">
        <v>-40</v>
      </c>
      <c r="J86" s="18"/>
      <c r="K86" s="18"/>
      <c r="L86" s="18"/>
      <c r="M86" s="2"/>
    </row>
    <row x14ac:dyDescent="0.25" r="87" customHeight="1" ht="17.25">
      <c r="A87" s="15" t="s">
        <v>2477</v>
      </c>
      <c r="B87" s="16" t="s">
        <v>14</v>
      </c>
      <c r="C87" s="18"/>
      <c r="D87" s="18"/>
      <c r="E87" s="18"/>
      <c r="F87" s="18"/>
      <c r="G87" s="18"/>
      <c r="H87" s="17">
        <v>-158</v>
      </c>
      <c r="I87" s="17">
        <v>-68</v>
      </c>
      <c r="J87" s="18"/>
      <c r="K87" s="18"/>
      <c r="L87" s="18"/>
      <c r="M87" s="2"/>
    </row>
    <row x14ac:dyDescent="0.25" r="88" customHeight="1" ht="17.25">
      <c r="A88" s="15" t="s">
        <v>3466</v>
      </c>
      <c r="B88" s="16" t="s">
        <v>14</v>
      </c>
      <c r="C88" s="18"/>
      <c r="D88" s="17">
        <v>-476</v>
      </c>
      <c r="E88" s="18"/>
      <c r="F88" s="18"/>
      <c r="G88" s="17">
        <v>-90</v>
      </c>
      <c r="H88" s="17">
        <v>-146</v>
      </c>
      <c r="I88" s="17">
        <v>-8</v>
      </c>
      <c r="J88" s="18"/>
      <c r="K88" s="18"/>
      <c r="L88" s="18"/>
      <c r="M88" s="2"/>
    </row>
    <row x14ac:dyDescent="0.25" r="89" customHeight="1" ht="17.25">
      <c r="A89" s="15" t="s">
        <v>2846</v>
      </c>
      <c r="B89" s="16" t="s">
        <v>14</v>
      </c>
      <c r="C89" s="18"/>
      <c r="D89" s="17">
        <v>-4</v>
      </c>
      <c r="E89" s="18"/>
      <c r="F89" s="18"/>
      <c r="G89" s="17">
        <v>-50</v>
      </c>
      <c r="H89" s="17">
        <v>-136</v>
      </c>
      <c r="I89" s="17">
        <v>-26</v>
      </c>
      <c r="J89" s="18"/>
      <c r="K89" s="18"/>
      <c r="L89" s="18"/>
      <c r="M89" s="2"/>
    </row>
    <row x14ac:dyDescent="0.25" r="90" customHeight="1" ht="17.25">
      <c r="A90" s="15" t="s">
        <v>3467</v>
      </c>
      <c r="B90" s="16" t="s">
        <v>14</v>
      </c>
      <c r="C90" s="18"/>
      <c r="D90" s="17">
        <v>-350</v>
      </c>
      <c r="E90" s="18"/>
      <c r="F90" s="17">
        <v>-24</v>
      </c>
      <c r="G90" s="17">
        <v>-172</v>
      </c>
      <c r="H90" s="18"/>
      <c r="I90" s="18"/>
      <c r="J90" s="18"/>
      <c r="K90" s="18"/>
      <c r="L90" s="18"/>
      <c r="M90" s="2"/>
    </row>
    <row x14ac:dyDescent="0.25" r="91" customHeight="1" ht="17.25">
      <c r="A91" s="15" t="s">
        <v>3401</v>
      </c>
      <c r="B91" s="16" t="s">
        <v>14</v>
      </c>
      <c r="C91" s="18"/>
      <c r="D91" s="18"/>
      <c r="E91" s="17">
        <v>-139</v>
      </c>
      <c r="F91" s="18"/>
      <c r="G91" s="18"/>
      <c r="H91" s="18"/>
      <c r="I91" s="17">
        <v>-65</v>
      </c>
      <c r="J91" s="18"/>
      <c r="K91" s="17">
        <v>-189</v>
      </c>
      <c r="L91" s="18"/>
      <c r="M91" s="2"/>
    </row>
    <row x14ac:dyDescent="0.25" r="92" customHeight="1" ht="17.25">
      <c r="A92" s="15" t="s">
        <v>1807</v>
      </c>
      <c r="B92" s="16" t="s">
        <v>14</v>
      </c>
      <c r="C92" s="18"/>
      <c r="D92" s="17">
        <v>-400</v>
      </c>
      <c r="E92" s="17">
        <v>-27</v>
      </c>
      <c r="F92" s="17">
        <v>-4</v>
      </c>
      <c r="G92" s="17">
        <v>-150</v>
      </c>
      <c r="H92" s="17">
        <v>-64</v>
      </c>
      <c r="I92" s="17">
        <v>-28</v>
      </c>
      <c r="J92" s="18"/>
      <c r="K92" s="18"/>
      <c r="L92" s="18"/>
      <c r="M92" s="2"/>
    </row>
    <row x14ac:dyDescent="0.25" r="93" customHeight="1" ht="17.25">
      <c r="A93" s="15" t="s">
        <v>1809</v>
      </c>
      <c r="B93" s="16" t="s">
        <v>14</v>
      </c>
      <c r="C93" s="17">
        <v>-117</v>
      </c>
      <c r="D93" s="18"/>
      <c r="E93" s="18"/>
      <c r="F93" s="18"/>
      <c r="G93" s="18"/>
      <c r="H93" s="17">
        <v>-179</v>
      </c>
      <c r="I93" s="17">
        <v>-86</v>
      </c>
      <c r="J93" s="18"/>
      <c r="K93" s="18"/>
      <c r="L93" s="18"/>
      <c r="M93" s="2"/>
    </row>
    <row x14ac:dyDescent="0.25" r="94" customHeight="1" ht="17.25">
      <c r="A94" s="21" t="s">
        <v>2705</v>
      </c>
      <c r="B94" s="47"/>
      <c r="C94" s="23">
        <f>SUM(C85:C93)</f>
      </c>
      <c r="D94" s="23">
        <f>SUM(D85:D93)</f>
      </c>
      <c r="E94" s="23">
        <f>SUM(E85:E93)</f>
      </c>
      <c r="F94" s="23">
        <f>SUM(F85:F93)</f>
      </c>
      <c r="G94" s="23">
        <f>SUM(G85:G93)</f>
      </c>
      <c r="H94" s="23">
        <f>SUM(H85:H93)</f>
      </c>
      <c r="I94" s="23">
        <f>SUM(I85:I93)</f>
      </c>
      <c r="J94" s="23">
        <f>SUM(J85:J93)</f>
      </c>
      <c r="K94" s="23">
        <f>SUM(K85:K93)</f>
      </c>
      <c r="L94" s="23">
        <f>SUM(L85:L93)</f>
      </c>
      <c r="M94" s="2"/>
    </row>
    <row x14ac:dyDescent="0.25" r="95" customHeight="1" ht="17.25">
      <c r="A95" s="535">
        <v>44934</v>
      </c>
      <c r="B95" s="427" t="s">
        <v>14</v>
      </c>
      <c r="C95" s="18"/>
      <c r="D95" s="18"/>
      <c r="E95" s="18"/>
      <c r="F95" s="18"/>
      <c r="G95" s="17">
        <v>-90</v>
      </c>
      <c r="H95" s="17">
        <v>-133</v>
      </c>
      <c r="I95" s="17">
        <v>-47</v>
      </c>
      <c r="J95" s="18"/>
      <c r="K95" s="18"/>
      <c r="L95" s="18"/>
      <c r="M95" s="2"/>
    </row>
    <row x14ac:dyDescent="0.25" r="96" customHeight="1" ht="17.25">
      <c r="A96" s="33">
        <v>44993</v>
      </c>
      <c r="B96" s="16" t="s">
        <v>14</v>
      </c>
      <c r="C96" s="18"/>
      <c r="D96" s="18"/>
      <c r="E96" s="18"/>
      <c r="F96" s="18"/>
      <c r="G96" s="17">
        <v>-200</v>
      </c>
      <c r="H96" s="17">
        <v>-41</v>
      </c>
      <c r="I96" s="18"/>
      <c r="J96" s="18"/>
      <c r="K96" s="18"/>
      <c r="L96" s="18"/>
      <c r="M96" s="2"/>
    </row>
    <row x14ac:dyDescent="0.25" r="97" customHeight="1" ht="17.25">
      <c r="A97" s="15">
        <v>45024</v>
      </c>
      <c r="B97" s="118" t="s">
        <v>14</v>
      </c>
      <c r="C97" s="18"/>
      <c r="D97" s="18"/>
      <c r="E97" s="17">
        <v>-298</v>
      </c>
      <c r="F97" s="18"/>
      <c r="G97" s="18"/>
      <c r="H97" s="18"/>
      <c r="I97" s="17">
        <v>-122</v>
      </c>
      <c r="J97" s="18"/>
      <c r="K97" s="17">
        <v>-179</v>
      </c>
      <c r="L97" s="18"/>
      <c r="M97" s="2"/>
    </row>
    <row x14ac:dyDescent="0.25" r="98" customHeight="1" ht="17.25">
      <c r="A98" s="15">
        <v>45177</v>
      </c>
      <c r="B98" s="118" t="s">
        <v>14</v>
      </c>
      <c r="C98" s="17">
        <v>-100</v>
      </c>
      <c r="D98" s="18"/>
      <c r="E98" s="18"/>
      <c r="F98" s="18"/>
      <c r="G98" s="17">
        <v>-165</v>
      </c>
      <c r="H98" s="17">
        <v>-80</v>
      </c>
      <c r="I98" s="17">
        <v>-17</v>
      </c>
      <c r="J98" s="18"/>
      <c r="K98" s="18"/>
      <c r="L98" s="18"/>
      <c r="M98" s="2"/>
    </row>
    <row x14ac:dyDescent="0.25" r="99" customHeight="1" ht="17.25">
      <c r="A99" s="15">
        <v>45238</v>
      </c>
      <c r="B99" s="16" t="s">
        <v>14</v>
      </c>
      <c r="C99" s="17">
        <v>-605</v>
      </c>
      <c r="D99" s="18"/>
      <c r="E99" s="18"/>
      <c r="F99" s="17">
        <v>-13</v>
      </c>
      <c r="G99" s="17">
        <v>-93</v>
      </c>
      <c r="H99" s="17">
        <v>-35</v>
      </c>
      <c r="I99" s="17">
        <v>-18</v>
      </c>
      <c r="J99" s="18"/>
      <c r="K99" s="18"/>
      <c r="L99" s="18"/>
      <c r="M99" s="2"/>
    </row>
    <row x14ac:dyDescent="0.25" r="100" customHeight="1" ht="17.25">
      <c r="A100" s="15" t="s">
        <v>2481</v>
      </c>
      <c r="B100" s="16" t="s">
        <v>14</v>
      </c>
      <c r="C100" s="17">
        <v>-94</v>
      </c>
      <c r="D100" s="18"/>
      <c r="E100" s="18"/>
      <c r="F100" s="18"/>
      <c r="G100" s="17">
        <v>-140</v>
      </c>
      <c r="H100" s="17">
        <v>-83</v>
      </c>
      <c r="I100" s="17">
        <v>-30</v>
      </c>
      <c r="J100" s="18"/>
      <c r="K100" s="18"/>
      <c r="L100" s="18"/>
      <c r="M100" s="2"/>
    </row>
    <row x14ac:dyDescent="0.25" r="101" customHeight="1" ht="17.25">
      <c r="A101" s="15" t="s">
        <v>2154</v>
      </c>
      <c r="B101" s="16" t="s">
        <v>14</v>
      </c>
      <c r="C101" s="18"/>
      <c r="D101" s="18"/>
      <c r="E101" s="18"/>
      <c r="F101" s="18"/>
      <c r="G101" s="17">
        <v>-275</v>
      </c>
      <c r="H101" s="18"/>
      <c r="I101" s="18"/>
      <c r="J101" s="18"/>
      <c r="K101" s="18"/>
      <c r="L101" s="18"/>
      <c r="M101" s="2"/>
    </row>
    <row x14ac:dyDescent="0.25" r="102" customHeight="1" ht="17.25">
      <c r="A102" s="15" t="s">
        <v>2155</v>
      </c>
      <c r="B102" s="16" t="s">
        <v>14</v>
      </c>
      <c r="C102" s="18"/>
      <c r="D102" s="17">
        <v>-431</v>
      </c>
      <c r="E102" s="18"/>
      <c r="F102" s="18"/>
      <c r="G102" s="18"/>
      <c r="H102" s="17">
        <v>-201</v>
      </c>
      <c r="I102" s="17">
        <v>-51</v>
      </c>
      <c r="J102" s="18"/>
      <c r="K102" s="18"/>
      <c r="L102" s="18"/>
      <c r="M102" s="2"/>
    </row>
    <row x14ac:dyDescent="0.25" r="103" customHeight="1" ht="17.25">
      <c r="A103" s="15" t="s">
        <v>2487</v>
      </c>
      <c r="B103" s="16" t="s">
        <v>14</v>
      </c>
      <c r="C103" s="18"/>
      <c r="D103" s="18"/>
      <c r="E103" s="18"/>
      <c r="F103" s="18"/>
      <c r="G103" s="17">
        <v>-120</v>
      </c>
      <c r="H103" s="17">
        <v>-121</v>
      </c>
      <c r="I103" s="17">
        <v>-45</v>
      </c>
      <c r="J103" s="18"/>
      <c r="K103" s="18"/>
      <c r="L103" s="18"/>
      <c r="M103" s="2"/>
    </row>
    <row x14ac:dyDescent="0.25" r="104" customHeight="1" ht="17.25">
      <c r="A104" s="15" t="s">
        <v>2489</v>
      </c>
      <c r="B104" s="16" t="s">
        <v>14</v>
      </c>
      <c r="C104" s="18"/>
      <c r="D104" s="18"/>
      <c r="E104" s="18"/>
      <c r="F104" s="18"/>
      <c r="G104" s="17">
        <v>-91</v>
      </c>
      <c r="H104" s="17">
        <v>-158</v>
      </c>
      <c r="I104" s="17">
        <v>-29</v>
      </c>
      <c r="J104" s="18"/>
      <c r="K104" s="18"/>
      <c r="L104" s="18"/>
      <c r="M104" s="2"/>
    </row>
    <row x14ac:dyDescent="0.25" r="105" customHeight="1" ht="17.25">
      <c r="A105" s="15" t="s">
        <v>2157</v>
      </c>
      <c r="B105" s="16" t="s">
        <v>14</v>
      </c>
      <c r="C105" s="18"/>
      <c r="D105" s="18"/>
      <c r="E105" s="18"/>
      <c r="F105" s="18"/>
      <c r="G105" s="17">
        <v>-60</v>
      </c>
      <c r="H105" s="17">
        <v>-199</v>
      </c>
      <c r="I105" s="36"/>
      <c r="J105" s="18"/>
      <c r="K105" s="18"/>
      <c r="L105" s="18"/>
      <c r="M105" s="2"/>
    </row>
    <row x14ac:dyDescent="0.25" r="106" customHeight="1" ht="17.25">
      <c r="A106" s="33" t="s">
        <v>2158</v>
      </c>
      <c r="B106" s="16" t="s">
        <v>14</v>
      </c>
      <c r="C106" s="18"/>
      <c r="D106" s="18"/>
      <c r="E106" s="18"/>
      <c r="F106" s="18"/>
      <c r="G106" s="17">
        <v>-273</v>
      </c>
      <c r="H106" s="36"/>
      <c r="I106" s="36"/>
      <c r="J106" s="18"/>
      <c r="K106" s="18"/>
      <c r="L106" s="18"/>
      <c r="M106" s="2"/>
    </row>
    <row x14ac:dyDescent="0.25" r="107" customHeight="1" ht="17.25">
      <c r="A107" s="33" t="s">
        <v>2494</v>
      </c>
      <c r="B107" s="16" t="s">
        <v>14</v>
      </c>
      <c r="C107" s="18"/>
      <c r="D107" s="18"/>
      <c r="E107" s="18"/>
      <c r="F107" s="18"/>
      <c r="G107" s="17">
        <v>-99</v>
      </c>
      <c r="H107" s="17">
        <v>-127</v>
      </c>
      <c r="I107" s="17">
        <v>-46</v>
      </c>
      <c r="J107" s="18"/>
      <c r="K107" s="18"/>
      <c r="L107" s="18"/>
      <c r="M107" s="2"/>
    </row>
    <row x14ac:dyDescent="0.25" r="108" customHeight="1" ht="17.25">
      <c r="A108" s="15" t="s">
        <v>2503</v>
      </c>
      <c r="B108" s="16" t="s">
        <v>14</v>
      </c>
      <c r="C108" s="18"/>
      <c r="D108" s="18"/>
      <c r="E108" s="18"/>
      <c r="F108" s="18"/>
      <c r="G108" s="17">
        <v>-95</v>
      </c>
      <c r="H108" s="17">
        <v>-138</v>
      </c>
      <c r="I108" s="17">
        <v>-40</v>
      </c>
      <c r="J108" s="18"/>
      <c r="K108" s="18"/>
      <c r="L108" s="18"/>
      <c r="M108" s="2"/>
    </row>
    <row x14ac:dyDescent="0.25" r="109" customHeight="1" ht="17.25">
      <c r="A109" s="33" t="s">
        <v>2605</v>
      </c>
      <c r="B109" s="34" t="s">
        <v>14</v>
      </c>
      <c r="C109" s="18"/>
      <c r="D109" s="18"/>
      <c r="E109" s="18"/>
      <c r="F109" s="18"/>
      <c r="G109" s="17">
        <v>-144</v>
      </c>
      <c r="H109" s="17">
        <v>-70</v>
      </c>
      <c r="I109" s="17">
        <v>-40</v>
      </c>
      <c r="J109" s="18"/>
      <c r="K109" s="18"/>
      <c r="L109" s="18"/>
      <c r="M109" s="2"/>
    </row>
    <row x14ac:dyDescent="0.25" r="110" customHeight="1" ht="17.25">
      <c r="A110" s="15" t="s">
        <v>2159</v>
      </c>
      <c r="B110" s="34" t="s">
        <v>14</v>
      </c>
      <c r="C110" s="17">
        <v>-1115</v>
      </c>
      <c r="D110" s="17">
        <v>-1000</v>
      </c>
      <c r="E110" s="17">
        <v>-150</v>
      </c>
      <c r="F110" s="17">
        <v>-17</v>
      </c>
      <c r="G110" s="18"/>
      <c r="H110" s="18"/>
      <c r="I110" s="18"/>
      <c r="J110" s="18"/>
      <c r="K110" s="18"/>
      <c r="L110" s="18"/>
      <c r="M110" s="2"/>
    </row>
    <row x14ac:dyDescent="0.25" r="111" customHeight="1" ht="17.25">
      <c r="A111" s="21" t="s">
        <v>2706</v>
      </c>
      <c r="B111" s="47"/>
      <c r="C111" s="23">
        <f>SUM(C94:C110)</f>
      </c>
      <c r="D111" s="23">
        <f>SUM(D94:D110)</f>
      </c>
      <c r="E111" s="23">
        <f>SUM(E94:E110)</f>
      </c>
      <c r="F111" s="23">
        <f>SUM(F94:F110)</f>
      </c>
      <c r="G111" s="23">
        <f>SUM(G94:G110)</f>
      </c>
      <c r="H111" s="23">
        <f>SUM(H94:H110)</f>
      </c>
      <c r="I111" s="23">
        <f>SUM(I94:I110)</f>
      </c>
      <c r="J111" s="23">
        <f>SUM(J94:J110)</f>
      </c>
      <c r="K111" s="23">
        <f>SUM(K94:K110)</f>
      </c>
      <c r="L111" s="23">
        <f>SUM(L94:L110)</f>
      </c>
      <c r="M111" s="7" t="s">
        <v>1547</v>
      </c>
    </row>
    <row x14ac:dyDescent="0.25" r="112" customHeight="1" ht="17.25">
      <c r="A112" s="33">
        <v>44935</v>
      </c>
      <c r="B112" s="34" t="s">
        <v>14</v>
      </c>
      <c r="C112" s="17">
        <v>-322</v>
      </c>
      <c r="D112" s="17">
        <v>-297</v>
      </c>
      <c r="E112" s="17">
        <v>-23</v>
      </c>
      <c r="F112" s="17">
        <v>-24</v>
      </c>
      <c r="G112" s="17">
        <v>-108</v>
      </c>
      <c r="H112" s="17">
        <v>-71</v>
      </c>
      <c r="I112" s="17">
        <v>-13</v>
      </c>
      <c r="J112" s="18"/>
      <c r="K112" s="18"/>
      <c r="L112" s="18"/>
      <c r="M112" s="2"/>
    </row>
    <row x14ac:dyDescent="0.25" r="113" customHeight="1" ht="17.25">
      <c r="A113" s="15">
        <v>45025</v>
      </c>
      <c r="B113" s="16" t="s">
        <v>2153</v>
      </c>
      <c r="C113" s="17">
        <v>-237</v>
      </c>
      <c r="D113" s="18"/>
      <c r="E113" s="17">
        <v>-391</v>
      </c>
      <c r="F113" s="18"/>
      <c r="G113" s="18"/>
      <c r="H113" s="18"/>
      <c r="I113" s="17">
        <v>-110</v>
      </c>
      <c r="J113" s="18"/>
      <c r="K113" s="17">
        <v>-374</v>
      </c>
      <c r="L113" s="18"/>
      <c r="M113" s="2"/>
    </row>
    <row x14ac:dyDescent="0.25" r="114" customHeight="1" ht="17.25">
      <c r="A114" s="33">
        <v>45055</v>
      </c>
      <c r="B114" s="34" t="s">
        <v>14</v>
      </c>
      <c r="C114" s="17">
        <v>-1027</v>
      </c>
      <c r="D114" s="18"/>
      <c r="E114" s="18"/>
      <c r="F114" s="17">
        <v>-10</v>
      </c>
      <c r="G114" s="17">
        <v>-116</v>
      </c>
      <c r="H114" s="18"/>
      <c r="I114" s="18"/>
      <c r="J114" s="18"/>
      <c r="K114" s="18"/>
      <c r="L114" s="18"/>
      <c r="M114" s="2"/>
    </row>
    <row x14ac:dyDescent="0.25" r="115" customHeight="1" ht="17.25">
      <c r="A115" s="33">
        <v>45116</v>
      </c>
      <c r="B115" s="34" t="s">
        <v>14</v>
      </c>
      <c r="C115" s="17">
        <v>-120</v>
      </c>
      <c r="D115" s="17">
        <v>-2512</v>
      </c>
      <c r="E115" s="18"/>
      <c r="F115" s="17">
        <v>-21</v>
      </c>
      <c r="G115" s="18"/>
      <c r="H115" s="18"/>
      <c r="I115" s="18"/>
      <c r="J115" s="17">
        <v>-31</v>
      </c>
      <c r="K115" s="18"/>
      <c r="L115" s="18"/>
      <c r="M115" s="2"/>
    </row>
    <row x14ac:dyDescent="0.25" r="116" customHeight="1" ht="17.25">
      <c r="A116" s="33" t="s">
        <v>1539</v>
      </c>
      <c r="B116" s="34" t="s">
        <v>14</v>
      </c>
      <c r="C116" s="17">
        <v>-306</v>
      </c>
      <c r="D116" s="18"/>
      <c r="E116" s="17">
        <v>-277</v>
      </c>
      <c r="F116" s="18"/>
      <c r="G116" s="18"/>
      <c r="H116" s="18"/>
      <c r="I116" s="17">
        <v>-53</v>
      </c>
      <c r="J116" s="18"/>
      <c r="K116" s="17">
        <v>-245</v>
      </c>
      <c r="L116" s="18"/>
      <c r="M116" s="2"/>
    </row>
    <row x14ac:dyDescent="0.25" r="117" customHeight="1" ht="17.25">
      <c r="A117" s="15" t="s">
        <v>3468</v>
      </c>
      <c r="B117" s="16" t="s">
        <v>14</v>
      </c>
      <c r="C117" s="17">
        <v>-19</v>
      </c>
      <c r="D117" s="17">
        <v>-203</v>
      </c>
      <c r="E117" s="18"/>
      <c r="F117" s="17">
        <v>-20</v>
      </c>
      <c r="G117" s="18"/>
      <c r="H117" s="17">
        <v>-94</v>
      </c>
      <c r="I117" s="17">
        <v>-32</v>
      </c>
      <c r="J117" s="18"/>
      <c r="K117" s="18"/>
      <c r="L117" s="18"/>
      <c r="M117" s="2"/>
    </row>
    <row x14ac:dyDescent="0.25" r="118" customHeight="1" ht="17.25">
      <c r="A118" s="406" t="s">
        <v>1978</v>
      </c>
      <c r="B118" s="25" t="s">
        <v>14</v>
      </c>
      <c r="C118" s="26">
        <v>-110</v>
      </c>
      <c r="D118" s="45"/>
      <c r="E118" s="26">
        <v>-300</v>
      </c>
      <c r="F118" s="45"/>
      <c r="G118" s="27"/>
      <c r="H118" s="45"/>
      <c r="I118" s="26">
        <v>-40</v>
      </c>
      <c r="J118" s="27"/>
      <c r="K118" s="460">
        <v>-107</v>
      </c>
      <c r="L118" s="27"/>
      <c r="M118" s="2"/>
    </row>
    <row x14ac:dyDescent="0.25" r="119" customHeight="1" ht="17.25">
      <c r="A119" s="21" t="s">
        <v>2707</v>
      </c>
      <c r="B119" s="47"/>
      <c r="C119" s="23">
        <f>SUM(C111:C118)</f>
      </c>
      <c r="D119" s="23">
        <f>SUM(D111:D118)</f>
      </c>
      <c r="E119" s="23">
        <f>SUM(E111:E118)</f>
      </c>
      <c r="F119" s="23">
        <f>SUM(F111:F118)</f>
      </c>
      <c r="G119" s="23">
        <f>SUM(G111:G118)</f>
      </c>
      <c r="H119" s="23">
        <f>SUM(H111:H118)</f>
      </c>
      <c r="I119" s="23">
        <f>SUM(I111:I118)</f>
      </c>
      <c r="J119" s="23">
        <f>SUM(J111:J118)</f>
      </c>
      <c r="K119" s="23">
        <f>SUM(K111:K118)</f>
      </c>
      <c r="L119" s="23">
        <f>SUM(L111:L117)</f>
      </c>
      <c r="M119" s="2"/>
    </row>
    <row x14ac:dyDescent="0.25" r="120" customHeight="1" ht="17.25">
      <c r="A120" s="15">
        <v>45087</v>
      </c>
      <c r="B120" s="16" t="s">
        <v>14</v>
      </c>
      <c r="C120" s="17">
        <v>-165</v>
      </c>
      <c r="D120" s="17">
        <v>-58</v>
      </c>
      <c r="E120" s="18"/>
      <c r="F120" s="17">
        <v>-10</v>
      </c>
      <c r="G120" s="17">
        <v>-97</v>
      </c>
      <c r="H120" s="17">
        <v>-110</v>
      </c>
      <c r="I120" s="17">
        <v>-4</v>
      </c>
      <c r="J120" s="18"/>
      <c r="K120" s="18"/>
      <c r="L120" s="18"/>
      <c r="M120" s="2"/>
    </row>
    <row x14ac:dyDescent="0.25" r="121" customHeight="1" ht="17.25">
      <c r="A121" s="33">
        <v>45209</v>
      </c>
      <c r="B121" s="34" t="s">
        <v>14</v>
      </c>
      <c r="C121" s="17">
        <v>-208</v>
      </c>
      <c r="D121" s="17">
        <v>-275</v>
      </c>
      <c r="E121" s="17">
        <v>-69</v>
      </c>
      <c r="F121" s="18"/>
      <c r="G121" s="17">
        <v>-104</v>
      </c>
      <c r="H121" s="17">
        <v>-102</v>
      </c>
      <c r="I121" s="17">
        <v>-40</v>
      </c>
      <c r="J121" s="18"/>
      <c r="K121" s="18"/>
      <c r="L121" s="18"/>
      <c r="M121" s="2"/>
    </row>
    <row x14ac:dyDescent="0.25" r="122" customHeight="1" ht="17.25">
      <c r="A122" s="15" t="s">
        <v>2161</v>
      </c>
      <c r="B122" s="118" t="s">
        <v>2153</v>
      </c>
      <c r="C122" s="17">
        <v>-45</v>
      </c>
      <c r="D122" s="17">
        <v>-7</v>
      </c>
      <c r="E122" s="18"/>
      <c r="F122" s="17">
        <v>-23</v>
      </c>
      <c r="G122" s="17">
        <v>-13</v>
      </c>
      <c r="H122" s="17">
        <v>-23</v>
      </c>
      <c r="I122" s="18"/>
      <c r="J122" s="18"/>
      <c r="K122" s="18"/>
      <c r="L122" s="18"/>
      <c r="M122" s="2"/>
    </row>
    <row x14ac:dyDescent="0.25" r="123" customHeight="1" ht="17.25">
      <c r="A123" s="15" t="s">
        <v>2371</v>
      </c>
      <c r="B123" s="16" t="s">
        <v>3406</v>
      </c>
      <c r="C123" s="18"/>
      <c r="D123" s="18"/>
      <c r="E123" s="18"/>
      <c r="F123" s="18"/>
      <c r="G123" s="18"/>
      <c r="H123" s="18"/>
      <c r="I123" s="18"/>
      <c r="J123" s="18"/>
      <c r="K123" s="17">
        <v>500</v>
      </c>
      <c r="L123" s="18"/>
      <c r="M123" s="2"/>
    </row>
    <row x14ac:dyDescent="0.25" r="124" customHeight="1" ht="17.25">
      <c r="A124" s="21" t="s">
        <v>2708</v>
      </c>
      <c r="B124" s="47"/>
      <c r="C124" s="23">
        <f>SUM(C119:C123)</f>
      </c>
      <c r="D124" s="23">
        <f>SUM(D119:D123)</f>
      </c>
      <c r="E124" s="49">
        <f>SUM(E119:E123)</f>
      </c>
      <c r="F124" s="23">
        <f>SUM(F119:F123)</f>
      </c>
      <c r="G124" s="23">
        <f>SUM(G119:G123)</f>
      </c>
      <c r="H124" s="23">
        <f>SUM(H119:H123)</f>
      </c>
      <c r="I124" s="23">
        <f>SUM(I119:I123)</f>
      </c>
      <c r="J124" s="23">
        <f>SUM(J119:J123)</f>
      </c>
      <c r="K124" s="23">
        <f>SUM(K119:K123)</f>
      </c>
      <c r="L124" s="23">
        <f>SUM(L119:L123)</f>
      </c>
      <c r="M124" s="2"/>
    </row>
    <row x14ac:dyDescent="0.25" r="125" customHeight="1" ht="17.25">
      <c r="A125" s="33" t="s">
        <v>2523</v>
      </c>
      <c r="B125" s="34" t="s">
        <v>14</v>
      </c>
      <c r="C125" s="17">
        <v>-166</v>
      </c>
      <c r="D125" s="17">
        <v>-185</v>
      </c>
      <c r="E125" s="18"/>
      <c r="F125" s="18"/>
      <c r="G125" s="18"/>
      <c r="H125" s="17">
        <v>-130</v>
      </c>
      <c r="I125" s="17">
        <v>-89</v>
      </c>
      <c r="J125" s="18"/>
      <c r="K125" s="36"/>
      <c r="L125" s="18"/>
      <c r="M125" s="2"/>
    </row>
    <row x14ac:dyDescent="0.25" r="126" customHeight="1" ht="17.25">
      <c r="A126" s="33" t="s">
        <v>2942</v>
      </c>
      <c r="B126" s="16" t="s">
        <v>14</v>
      </c>
      <c r="C126" s="17">
        <v>-20</v>
      </c>
      <c r="D126" s="18"/>
      <c r="E126" s="18"/>
      <c r="F126" s="17">
        <v>-13</v>
      </c>
      <c r="G126" s="17">
        <v>-119</v>
      </c>
      <c r="H126" s="18"/>
      <c r="I126" s="18"/>
      <c r="J126" s="18"/>
      <c r="K126" s="18"/>
      <c r="L126" s="18"/>
      <c r="M126" s="2"/>
    </row>
    <row x14ac:dyDescent="0.25" r="127" customHeight="1" ht="17.25">
      <c r="A127" s="15" t="s">
        <v>1520</v>
      </c>
      <c r="B127" s="16" t="s">
        <v>14</v>
      </c>
      <c r="C127" s="17">
        <v>-99</v>
      </c>
      <c r="D127" s="17">
        <v>-110</v>
      </c>
      <c r="E127" s="18"/>
      <c r="F127" s="17">
        <v>-2</v>
      </c>
      <c r="G127" s="17">
        <v>-75</v>
      </c>
      <c r="H127" s="17">
        <v>-100</v>
      </c>
      <c r="I127" s="17">
        <v>-66</v>
      </c>
      <c r="J127" s="18"/>
      <c r="K127" s="18"/>
      <c r="L127" s="18"/>
      <c r="M127" s="2"/>
    </row>
    <row x14ac:dyDescent="0.25" r="128" customHeight="1" ht="17.25">
      <c r="A128" s="33" t="s">
        <v>2398</v>
      </c>
      <c r="B128" s="16" t="s">
        <v>14</v>
      </c>
      <c r="C128" s="17">
        <v>-146</v>
      </c>
      <c r="D128" s="17">
        <v>-135</v>
      </c>
      <c r="E128" s="18"/>
      <c r="F128" s="17">
        <v>-11</v>
      </c>
      <c r="G128" s="17">
        <v>-88</v>
      </c>
      <c r="H128" s="17">
        <v>-71</v>
      </c>
      <c r="I128" s="17">
        <v>-35</v>
      </c>
      <c r="J128" s="18"/>
      <c r="K128" s="18"/>
      <c r="L128" s="18"/>
      <c r="M128" s="2"/>
    </row>
    <row x14ac:dyDescent="0.25" r="129" customHeight="1" ht="17.25">
      <c r="A129" s="21" t="s">
        <v>2810</v>
      </c>
      <c r="B129" s="47"/>
      <c r="C129" s="23">
        <f>SUM(C124:C128)</f>
      </c>
      <c r="D129" s="23">
        <f>SUM(D124:D128)</f>
      </c>
      <c r="E129" s="49">
        <f>SUM(E124:E128)</f>
      </c>
      <c r="F129" s="23">
        <f>SUM(F124:F128)</f>
      </c>
      <c r="G129" s="23">
        <f>SUM(G124:G128)</f>
      </c>
      <c r="H129" s="23">
        <f>SUM(H124:H128)</f>
      </c>
      <c r="I129" s="23">
        <f>SUM(I124:I128)</f>
      </c>
      <c r="J129" s="23">
        <f>SUM(J124:J128)</f>
      </c>
      <c r="K129" s="23">
        <f>SUM(K124:K128)</f>
      </c>
      <c r="L129" s="23">
        <f>SUM(L124:L128)</f>
      </c>
      <c r="M129" s="2"/>
    </row>
    <row x14ac:dyDescent="0.25" r="130" customHeight="1" ht="17.25">
      <c r="A130" s="15" t="s">
        <v>2040</v>
      </c>
      <c r="B130" s="34" t="s">
        <v>14</v>
      </c>
      <c r="C130" s="36"/>
      <c r="D130" s="36"/>
      <c r="E130" s="18"/>
      <c r="F130" s="17">
        <v>-27</v>
      </c>
      <c r="G130" s="17">
        <v>-5</v>
      </c>
      <c r="H130" s="36"/>
      <c r="I130" s="36"/>
      <c r="J130" s="18"/>
      <c r="K130" s="18"/>
      <c r="L130" s="18"/>
      <c r="M130" s="2"/>
    </row>
    <row x14ac:dyDescent="0.25" r="131" customHeight="1" ht="17.25">
      <c r="A131" s="15" t="s">
        <v>2040</v>
      </c>
      <c r="B131" s="34" t="s">
        <v>14</v>
      </c>
      <c r="C131" s="17">
        <v>-127</v>
      </c>
      <c r="D131" s="17">
        <v>-123</v>
      </c>
      <c r="E131" s="18"/>
      <c r="F131" s="18"/>
      <c r="G131" s="17">
        <v>-144</v>
      </c>
      <c r="H131" s="17">
        <v>-102</v>
      </c>
      <c r="I131" s="17">
        <v>-29</v>
      </c>
      <c r="J131" s="18"/>
      <c r="K131" s="17">
        <v>-7</v>
      </c>
      <c r="L131" s="18"/>
      <c r="M131" s="2"/>
    </row>
    <row x14ac:dyDescent="0.25" r="132" customHeight="1" ht="17.25">
      <c r="A132" s="15" t="s">
        <v>2408</v>
      </c>
      <c r="B132" s="16" t="s">
        <v>14</v>
      </c>
      <c r="C132" s="17">
        <v>-82</v>
      </c>
      <c r="D132" s="17">
        <v>-35</v>
      </c>
      <c r="E132" s="18"/>
      <c r="F132" s="18"/>
      <c r="G132" s="17">
        <v>-44</v>
      </c>
      <c r="H132" s="17">
        <v>-31</v>
      </c>
      <c r="I132" s="17">
        <v>-8</v>
      </c>
      <c r="J132" s="18"/>
      <c r="K132" s="18"/>
      <c r="L132" s="18"/>
      <c r="M132" s="2"/>
    </row>
    <row x14ac:dyDescent="0.25" r="133" customHeight="1" ht="17.25">
      <c r="A133" s="21" t="s">
        <v>2812</v>
      </c>
      <c r="B133" s="47"/>
      <c r="C133" s="23">
        <f>SUM(C129:C132)</f>
      </c>
      <c r="D133" s="23">
        <f>SUM(D129:D132)</f>
      </c>
      <c r="E133" s="49">
        <f>SUM(E129:E132)</f>
      </c>
      <c r="F133" s="23">
        <f>SUM(F129:F132)</f>
      </c>
      <c r="G133" s="23">
        <f>SUM(G129:G132)</f>
      </c>
      <c r="H133" s="23">
        <f>SUM(H129:H132)</f>
      </c>
      <c r="I133" s="23">
        <f>SUM(I129:I132)</f>
      </c>
      <c r="J133" s="23">
        <f>SUM(J129:J132)</f>
      </c>
      <c r="K133" s="23">
        <f>SUM(K129:K132)</f>
      </c>
      <c r="L133" s="23">
        <f>SUM(L129:L132)</f>
      </c>
      <c r="M133" s="2"/>
    </row>
    <row x14ac:dyDescent="0.25" r="134" customHeight="1" ht="17.25">
      <c r="A134" s="28">
        <v>45627</v>
      </c>
      <c r="B134" s="29" t="s">
        <v>17</v>
      </c>
      <c r="C134" s="194">
        <v>-921</v>
      </c>
      <c r="D134" s="194">
        <v>-1300</v>
      </c>
      <c r="E134" s="202"/>
      <c r="F134" s="202"/>
      <c r="G134" s="202"/>
      <c r="H134" s="202"/>
      <c r="I134" s="202"/>
      <c r="J134" s="202"/>
      <c r="K134" s="202"/>
      <c r="L134" s="202"/>
      <c r="M134" s="32" t="s">
        <v>3469</v>
      </c>
    </row>
    <row x14ac:dyDescent="0.25" r="135" customHeight="1" ht="17.25">
      <c r="A135" s="33" t="s">
        <v>2045</v>
      </c>
      <c r="B135" s="34" t="s">
        <v>14</v>
      </c>
      <c r="C135" s="17">
        <v>-29</v>
      </c>
      <c r="D135" s="18"/>
      <c r="E135" s="18"/>
      <c r="F135" s="18"/>
      <c r="G135" s="18"/>
      <c r="H135" s="18"/>
      <c r="I135" s="18"/>
      <c r="J135" s="18"/>
      <c r="K135" s="17">
        <v>-110</v>
      </c>
      <c r="L135" s="18"/>
      <c r="M135" s="2"/>
    </row>
    <row x14ac:dyDescent="0.25" r="136" customHeight="1" ht="17.25">
      <c r="A136" s="21" t="s">
        <v>2819</v>
      </c>
      <c r="B136" s="47"/>
      <c r="C136" s="23">
        <f>SUM(C133:C135)</f>
      </c>
      <c r="D136" s="23">
        <f>SUM(D133:D135)</f>
      </c>
      <c r="E136" s="49">
        <f>SUM(E133:E135)</f>
      </c>
      <c r="F136" s="23">
        <f>SUM(F133:F135)</f>
      </c>
      <c r="G136" s="23">
        <f>SUM(G133:G135)</f>
      </c>
      <c r="H136" s="23">
        <f>SUM(H133:H135)</f>
      </c>
      <c r="I136" s="23">
        <f>SUM(I133:I135)</f>
      </c>
      <c r="J136" s="23">
        <f>SUM(J133:J135)</f>
      </c>
      <c r="K136" s="23">
        <f>SUM(K133:K135)</f>
      </c>
      <c r="L136" s="23">
        <f>SUM(L133:L135)</f>
      </c>
      <c r="M136" s="2"/>
    </row>
    <row x14ac:dyDescent="0.25" r="137" customHeight="1" ht="17.25">
      <c r="A137" s="15">
        <v>45293</v>
      </c>
      <c r="B137" s="16" t="s">
        <v>14</v>
      </c>
      <c r="C137" s="36"/>
      <c r="D137" s="18"/>
      <c r="E137" s="18"/>
      <c r="F137" s="18"/>
      <c r="G137" s="18"/>
      <c r="H137" s="18"/>
      <c r="I137" s="18"/>
      <c r="J137" s="18"/>
      <c r="K137" s="450">
        <v>-56</v>
      </c>
      <c r="L137" s="18"/>
      <c r="M137" s="2"/>
    </row>
    <row x14ac:dyDescent="0.25" r="138" customHeight="1" ht="17.25">
      <c r="A138" s="33">
        <v>45475</v>
      </c>
      <c r="B138" s="34" t="s">
        <v>14</v>
      </c>
      <c r="C138" s="36"/>
      <c r="D138" s="18"/>
      <c r="E138" s="18"/>
      <c r="F138" s="18"/>
      <c r="G138" s="18"/>
      <c r="H138" s="18"/>
      <c r="I138" s="18"/>
      <c r="J138" s="18"/>
      <c r="K138" s="450">
        <v>-55</v>
      </c>
      <c r="L138" s="18"/>
      <c r="M138" s="2"/>
    </row>
    <row x14ac:dyDescent="0.25" r="139" customHeight="1" ht="17.25">
      <c r="A139" s="33">
        <v>45628</v>
      </c>
      <c r="B139" s="34" t="s">
        <v>14</v>
      </c>
      <c r="C139" s="18"/>
      <c r="D139" s="450">
        <v>-100</v>
      </c>
      <c r="E139" s="18"/>
      <c r="F139" s="18"/>
      <c r="G139" s="450">
        <v>-34</v>
      </c>
      <c r="H139" s="450">
        <v>-41</v>
      </c>
      <c r="I139" s="450">
        <v>-7</v>
      </c>
      <c r="J139" s="18"/>
      <c r="K139" s="18"/>
      <c r="L139" s="18"/>
      <c r="M139" s="2"/>
    </row>
    <row x14ac:dyDescent="0.25" r="140" customHeight="1" ht="17.25">
      <c r="A140" s="33" t="s">
        <v>2411</v>
      </c>
      <c r="B140" s="118" t="s">
        <v>2153</v>
      </c>
      <c r="C140" s="36"/>
      <c r="D140" s="58"/>
      <c r="E140" s="18"/>
      <c r="F140" s="18"/>
      <c r="G140" s="18"/>
      <c r="H140" s="18"/>
      <c r="I140" s="18"/>
      <c r="J140" s="18"/>
      <c r="K140" s="450">
        <v>-48</v>
      </c>
      <c r="L140" s="18"/>
      <c r="M140" s="2"/>
    </row>
    <row x14ac:dyDescent="0.25" r="141" customHeight="1" ht="17.25">
      <c r="A141" s="612" t="s">
        <v>2411</v>
      </c>
      <c r="B141" s="16" t="s">
        <v>2153</v>
      </c>
      <c r="C141" s="613">
        <v>-340</v>
      </c>
      <c r="D141" s="58"/>
      <c r="E141" s="18"/>
      <c r="F141" s="18"/>
      <c r="G141" s="450">
        <v>-25</v>
      </c>
      <c r="H141" s="450">
        <v>-10</v>
      </c>
      <c r="I141" s="450">
        <v>-2</v>
      </c>
      <c r="J141" s="18"/>
      <c r="K141" s="58"/>
      <c r="L141" s="18"/>
      <c r="M141" s="2"/>
    </row>
    <row x14ac:dyDescent="0.25" r="142" customHeight="1" ht="17.25">
      <c r="A142" s="15" t="s">
        <v>2413</v>
      </c>
      <c r="B142" s="34" t="s">
        <v>14</v>
      </c>
      <c r="C142" s="36"/>
      <c r="D142" s="58"/>
      <c r="E142" s="18"/>
      <c r="F142" s="18"/>
      <c r="G142" s="18"/>
      <c r="H142" s="18"/>
      <c r="I142" s="18"/>
      <c r="J142" s="18"/>
      <c r="K142" s="450">
        <v>-53</v>
      </c>
      <c r="L142" s="18"/>
      <c r="M142" s="2"/>
    </row>
    <row x14ac:dyDescent="0.25" r="143" customHeight="1" ht="17.25">
      <c r="A143" s="15" t="s">
        <v>2214</v>
      </c>
      <c r="B143" s="16" t="s">
        <v>14</v>
      </c>
      <c r="C143" s="18"/>
      <c r="D143" s="58"/>
      <c r="E143" s="18"/>
      <c r="F143" s="18"/>
      <c r="G143" s="450">
        <v>-75</v>
      </c>
      <c r="H143" s="18"/>
      <c r="I143" s="18"/>
      <c r="J143" s="18"/>
      <c r="K143" s="58"/>
      <c r="L143" s="18"/>
      <c r="M143" s="2"/>
    </row>
    <row x14ac:dyDescent="0.25" r="144" customHeight="1" ht="17.25">
      <c r="A144" s="15" t="s">
        <v>2214</v>
      </c>
      <c r="B144" s="16" t="s">
        <v>14</v>
      </c>
      <c r="C144" s="18"/>
      <c r="D144" s="58"/>
      <c r="E144" s="18"/>
      <c r="F144" s="18"/>
      <c r="G144" s="450">
        <v>-25</v>
      </c>
      <c r="H144" s="450">
        <v>-54</v>
      </c>
      <c r="I144" s="450">
        <v>-7</v>
      </c>
      <c r="J144" s="18"/>
      <c r="K144" s="58"/>
      <c r="L144" s="18"/>
      <c r="M144" s="2"/>
    </row>
    <row x14ac:dyDescent="0.25" r="145" customHeight="1" ht="17.25">
      <c r="A145" s="15" t="s">
        <v>2216</v>
      </c>
      <c r="B145" s="16" t="s">
        <v>2153</v>
      </c>
      <c r="C145" s="450">
        <v>-142</v>
      </c>
      <c r="D145" s="58"/>
      <c r="E145" s="18"/>
      <c r="F145" s="450">
        <v>-20</v>
      </c>
      <c r="G145" s="450">
        <v>-13</v>
      </c>
      <c r="H145" s="450">
        <v>-17</v>
      </c>
      <c r="I145" s="450">
        <v>-9</v>
      </c>
      <c r="J145" s="18"/>
      <c r="K145" s="58"/>
      <c r="L145" s="18"/>
      <c r="M145" s="2"/>
    </row>
    <row x14ac:dyDescent="0.25" r="146" customHeight="1" ht="17.25">
      <c r="A146" s="62" t="s">
        <v>2823</v>
      </c>
      <c r="B146" s="63"/>
      <c r="C146" s="80">
        <f>SUM(C136:C145)</f>
      </c>
      <c r="D146" s="80">
        <f>SUM(D136:D145)</f>
      </c>
      <c r="E146" s="49">
        <f>SUM(E136:E145)</f>
      </c>
      <c r="F146" s="80">
        <f>SUM(F136:F145)</f>
      </c>
      <c r="G146" s="80">
        <f>SUM(G136:G145)</f>
      </c>
      <c r="H146" s="80">
        <f>SUM(H136:H145)</f>
      </c>
      <c r="I146" s="80">
        <f>SUM(I136:I145)</f>
      </c>
      <c r="J146" s="81">
        <f>SUM(J136:J145)</f>
      </c>
      <c r="K146" s="80">
        <f>SUM(K136:K145)</f>
      </c>
      <c r="L146" s="81">
        <f>SUM(L136:L145)</f>
      </c>
      <c r="M146" s="2"/>
    </row>
    <row x14ac:dyDescent="0.25" r="147" customHeight="1" ht="17.25">
      <c r="A147" s="33">
        <v>45385</v>
      </c>
      <c r="B147" s="16" t="s">
        <v>14</v>
      </c>
      <c r="C147" s="450">
        <v>-23</v>
      </c>
      <c r="D147" s="450">
        <v>-205</v>
      </c>
      <c r="E147" s="18"/>
      <c r="F147" s="36"/>
      <c r="G147" s="450">
        <v>-25</v>
      </c>
      <c r="H147" s="450">
        <v>-44</v>
      </c>
      <c r="I147" s="450">
        <v>-13</v>
      </c>
      <c r="J147" s="18"/>
      <c r="K147" s="18"/>
      <c r="L147" s="18"/>
      <c r="M147" s="2"/>
    </row>
    <row x14ac:dyDescent="0.25" r="148" customHeight="1" ht="17.25">
      <c r="A148" s="33">
        <v>45415</v>
      </c>
      <c r="B148" s="34" t="s">
        <v>14</v>
      </c>
      <c r="C148" s="36"/>
      <c r="D148" s="58"/>
      <c r="E148" s="18"/>
      <c r="F148" s="36"/>
      <c r="G148" s="36"/>
      <c r="H148" s="36"/>
      <c r="I148" s="36"/>
      <c r="J148" s="18"/>
      <c r="K148" s="450">
        <v>-100</v>
      </c>
      <c r="L148" s="18"/>
      <c r="M148" s="2"/>
    </row>
    <row x14ac:dyDescent="0.25" r="149" customHeight="1" ht="17.25">
      <c r="A149" s="33">
        <v>45141</v>
      </c>
      <c r="B149" s="16" t="s">
        <v>14</v>
      </c>
      <c r="C149" s="18"/>
      <c r="D149" s="58"/>
      <c r="E149" s="18"/>
      <c r="F149" s="18"/>
      <c r="G149" s="18"/>
      <c r="H149" s="18"/>
      <c r="I149" s="18"/>
      <c r="J149" s="18"/>
      <c r="K149" s="450">
        <v>-75</v>
      </c>
      <c r="L149" s="18"/>
      <c r="M149" s="2"/>
    </row>
    <row x14ac:dyDescent="0.25" r="150" customHeight="1" ht="17.25">
      <c r="A150" s="15" t="s">
        <v>3470</v>
      </c>
      <c r="B150" s="118" t="s">
        <v>2153</v>
      </c>
      <c r="C150" s="450">
        <v>-22</v>
      </c>
      <c r="D150" s="58"/>
      <c r="E150" s="18"/>
      <c r="F150" s="18"/>
      <c r="G150" s="450">
        <v>-39</v>
      </c>
      <c r="H150" s="450">
        <v>-23</v>
      </c>
      <c r="I150" s="450">
        <v>-4</v>
      </c>
      <c r="J150" s="18"/>
      <c r="K150" s="58"/>
      <c r="L150" s="18"/>
      <c r="M150" s="2"/>
    </row>
    <row x14ac:dyDescent="0.25" r="151" customHeight="1" ht="17.25">
      <c r="A151" s="15" t="s">
        <v>3470</v>
      </c>
      <c r="B151" s="16" t="s">
        <v>2153</v>
      </c>
      <c r="C151" s="450">
        <v>-37</v>
      </c>
      <c r="D151" s="58"/>
      <c r="E151" s="18"/>
      <c r="F151" s="450">
        <v>-12</v>
      </c>
      <c r="G151" s="450">
        <v>-16</v>
      </c>
      <c r="H151" s="450">
        <v>-29</v>
      </c>
      <c r="I151" s="450">
        <v>-17</v>
      </c>
      <c r="J151" s="18"/>
      <c r="K151" s="58"/>
      <c r="L151" s="18"/>
      <c r="M151" s="2"/>
    </row>
    <row x14ac:dyDescent="0.25" r="152" customHeight="1" ht="17.25">
      <c r="A152" s="33" t="s">
        <v>2176</v>
      </c>
      <c r="B152" s="34" t="s">
        <v>14</v>
      </c>
      <c r="C152" s="450">
        <v>-40</v>
      </c>
      <c r="D152" s="450">
        <v>-20</v>
      </c>
      <c r="E152" s="18"/>
      <c r="F152" s="450">
        <v>-13</v>
      </c>
      <c r="G152" s="450">
        <v>-10</v>
      </c>
      <c r="H152" s="450">
        <v>-28</v>
      </c>
      <c r="I152" s="450">
        <v>-5</v>
      </c>
      <c r="J152" s="18"/>
      <c r="K152" s="58"/>
      <c r="L152" s="18"/>
      <c r="M152" s="2"/>
    </row>
    <row x14ac:dyDescent="0.25" r="153" customHeight="1" ht="17.25">
      <c r="A153" s="62" t="s">
        <v>2824</v>
      </c>
      <c r="B153" s="63"/>
      <c r="C153" s="80">
        <f>SUM(C146:C152)</f>
      </c>
      <c r="D153" s="80">
        <f>SUM(D146:D152)</f>
      </c>
      <c r="E153" s="49">
        <f>SUM(E146:E152)</f>
      </c>
      <c r="F153" s="80">
        <f>SUM(F146:F152)</f>
      </c>
      <c r="G153" s="80">
        <f>SUM(G146:G152)</f>
      </c>
      <c r="H153" s="80">
        <f>SUM(H146:H152)</f>
      </c>
      <c r="I153" s="80">
        <f>SUM(I146:I152)</f>
      </c>
      <c r="J153" s="81">
        <f>SUM(J146:J152)</f>
      </c>
      <c r="K153" s="80">
        <f>SUM(K146:K152)</f>
      </c>
      <c r="L153" s="81">
        <f>SUM(L146:L152)</f>
      </c>
      <c r="M153" s="2"/>
    </row>
    <row x14ac:dyDescent="0.25" r="154" customHeight="1" ht="17.25">
      <c r="A154" s="117">
        <v>45295</v>
      </c>
      <c r="B154" s="16" t="s">
        <v>14</v>
      </c>
      <c r="C154" s="450">
        <v>-42</v>
      </c>
      <c r="D154" s="18"/>
      <c r="E154" s="18"/>
      <c r="F154" s="18"/>
      <c r="G154" s="450">
        <v>-38</v>
      </c>
      <c r="H154" s="450">
        <v>-8</v>
      </c>
      <c r="I154" s="18"/>
      <c r="J154" s="18"/>
      <c r="K154" s="18"/>
      <c r="L154" s="18"/>
      <c r="M154" s="2"/>
    </row>
    <row x14ac:dyDescent="0.25" r="155" customHeight="1" ht="17.25">
      <c r="A155" s="62" t="s">
        <v>2825</v>
      </c>
      <c r="B155" s="63"/>
      <c r="C155" s="80">
        <f>SUM(C153:C154)</f>
      </c>
      <c r="D155" s="80">
        <f>SUM(D153:D154)</f>
      </c>
      <c r="E155" s="49">
        <f>SUM(E153:E154)</f>
      </c>
      <c r="F155" s="80">
        <f>SUM(F153:F154)</f>
      </c>
      <c r="G155" s="80">
        <f>SUM(G153:G154)</f>
      </c>
      <c r="H155" s="80">
        <f>SUM(H153:H154)</f>
      </c>
      <c r="I155" s="81">
        <f>SUM(I153:I154)</f>
      </c>
      <c r="J155" s="81">
        <f>SUM(J153:J154)</f>
      </c>
      <c r="K155" s="80">
        <f>SUM(K153:K154)</f>
      </c>
      <c r="L155" s="81">
        <f>SUM(L153:L154)</f>
      </c>
      <c r="M155" s="7" t="s">
        <v>3471</v>
      </c>
    </row>
    <row x14ac:dyDescent="0.25" r="156" customHeight="1" ht="17.25">
      <c r="A156" s="15">
        <v>45356</v>
      </c>
      <c r="B156" s="16" t="s">
        <v>3472</v>
      </c>
      <c r="C156" s="17">
        <v>330</v>
      </c>
      <c r="D156" s="18"/>
      <c r="E156" s="18"/>
      <c r="F156" s="17">
        <v>43</v>
      </c>
      <c r="G156" s="18"/>
      <c r="H156" s="18"/>
      <c r="I156" s="17">
        <v>136</v>
      </c>
      <c r="J156" s="18"/>
      <c r="K156" s="18"/>
      <c r="L156" s="18"/>
      <c r="M156" s="2"/>
    </row>
    <row x14ac:dyDescent="0.25" r="157" customHeight="1" ht="17.25">
      <c r="A157" s="15">
        <v>45448</v>
      </c>
      <c r="B157" s="16" t="s">
        <v>3473</v>
      </c>
      <c r="C157" s="17">
        <v>110</v>
      </c>
      <c r="D157" s="17">
        <v>160</v>
      </c>
      <c r="E157" s="18"/>
      <c r="F157" s="18"/>
      <c r="G157" s="17">
        <v>40</v>
      </c>
      <c r="H157" s="18"/>
      <c r="I157" s="18"/>
      <c r="J157" s="18"/>
      <c r="K157" s="18"/>
      <c r="L157" s="18"/>
      <c r="M157" s="2"/>
    </row>
    <row x14ac:dyDescent="0.25" r="158" customHeight="1" ht="17.25">
      <c r="A158" s="15">
        <v>45448</v>
      </c>
      <c r="B158" s="16" t="s">
        <v>2175</v>
      </c>
      <c r="C158" s="18"/>
      <c r="D158" s="18"/>
      <c r="E158" s="18"/>
      <c r="F158" s="18"/>
      <c r="G158" s="17">
        <v>90</v>
      </c>
      <c r="H158" s="18"/>
      <c r="I158" s="18"/>
      <c r="J158" s="18"/>
      <c r="K158" s="18"/>
      <c r="L158" s="18"/>
      <c r="M158" s="2"/>
    </row>
    <row x14ac:dyDescent="0.25" r="159" customHeight="1" ht="17.25">
      <c r="A159" s="33" t="s">
        <v>2578</v>
      </c>
      <c r="B159" s="34" t="s">
        <v>14</v>
      </c>
      <c r="C159" s="18"/>
      <c r="D159" s="18"/>
      <c r="E159" s="18"/>
      <c r="F159" s="18"/>
      <c r="G159" s="17">
        <v>-90</v>
      </c>
      <c r="H159" s="18"/>
      <c r="I159" s="18"/>
      <c r="J159" s="18"/>
      <c r="K159" s="18"/>
      <c r="L159" s="18"/>
      <c r="M159" s="2"/>
    </row>
    <row x14ac:dyDescent="0.25" r="160" customHeight="1" ht="17.25">
      <c r="A160" s="33" t="s">
        <v>2578</v>
      </c>
      <c r="B160" s="34" t="s">
        <v>14</v>
      </c>
      <c r="C160" s="17">
        <v>-100</v>
      </c>
      <c r="D160" s="18"/>
      <c r="E160" s="18"/>
      <c r="F160" s="17">
        <v>-42</v>
      </c>
      <c r="G160" s="18"/>
      <c r="H160" s="18"/>
      <c r="I160" s="18"/>
      <c r="J160" s="18"/>
      <c r="K160" s="18"/>
      <c r="L160" s="18"/>
      <c r="M160" s="2"/>
    </row>
    <row x14ac:dyDescent="0.25" r="161" customHeight="1" ht="17.25">
      <c r="A161" s="33" t="s">
        <v>2257</v>
      </c>
      <c r="B161" s="34" t="s">
        <v>3474</v>
      </c>
      <c r="C161" s="17">
        <v>100</v>
      </c>
      <c r="D161" s="17">
        <v>200</v>
      </c>
      <c r="E161" s="17">
        <v>30</v>
      </c>
      <c r="F161" s="17">
        <v>18</v>
      </c>
      <c r="G161" s="18"/>
      <c r="H161" s="18"/>
      <c r="I161" s="17">
        <v>50</v>
      </c>
      <c r="J161" s="18"/>
      <c r="K161" s="18"/>
      <c r="L161" s="18"/>
      <c r="M161" s="2"/>
    </row>
    <row x14ac:dyDescent="0.25" r="162" customHeight="1" ht="17.25">
      <c r="A162" s="33" t="s">
        <v>2257</v>
      </c>
      <c r="B162" s="16" t="s">
        <v>2175</v>
      </c>
      <c r="C162" s="18"/>
      <c r="D162" s="18"/>
      <c r="E162" s="18"/>
      <c r="F162" s="18"/>
      <c r="G162" s="17">
        <v>50</v>
      </c>
      <c r="H162" s="18"/>
      <c r="I162" s="18"/>
      <c r="J162" s="18"/>
      <c r="K162" s="18"/>
      <c r="L162" s="18"/>
      <c r="M162" s="2"/>
    </row>
    <row x14ac:dyDescent="0.25" r="163" customHeight="1" ht="17.25">
      <c r="A163" s="33" t="s">
        <v>2997</v>
      </c>
      <c r="B163" s="34" t="s">
        <v>3475</v>
      </c>
      <c r="C163" s="18"/>
      <c r="D163" s="18"/>
      <c r="E163" s="18"/>
      <c r="F163" s="18"/>
      <c r="G163" s="18"/>
      <c r="H163" s="18"/>
      <c r="I163" s="17">
        <v>50</v>
      </c>
      <c r="J163" s="18"/>
      <c r="K163" s="18"/>
      <c r="L163" s="18"/>
      <c r="M163" s="2"/>
    </row>
    <row x14ac:dyDescent="0.25" r="164" customHeight="1" ht="17.25">
      <c r="A164" s="33" t="s">
        <v>2918</v>
      </c>
      <c r="B164" s="34" t="s">
        <v>3476</v>
      </c>
      <c r="C164" s="17">
        <v>82</v>
      </c>
      <c r="D164" s="17">
        <v>160</v>
      </c>
      <c r="E164" s="17">
        <v>54</v>
      </c>
      <c r="F164" s="17">
        <v>18</v>
      </c>
      <c r="G164" s="17">
        <v>11</v>
      </c>
      <c r="H164" s="18"/>
      <c r="I164" s="17">
        <v>57</v>
      </c>
      <c r="J164" s="18"/>
      <c r="K164" s="18"/>
      <c r="L164" s="18"/>
      <c r="M164" s="2"/>
    </row>
    <row x14ac:dyDescent="0.25" r="165" customHeight="1" ht="17.25">
      <c r="A165" s="33" t="s">
        <v>2583</v>
      </c>
      <c r="B165" s="34" t="s">
        <v>3477</v>
      </c>
      <c r="C165" s="18"/>
      <c r="D165" s="18"/>
      <c r="E165" s="18"/>
      <c r="F165" s="18"/>
      <c r="G165" s="17">
        <v>40</v>
      </c>
      <c r="H165" s="18"/>
      <c r="I165" s="17">
        <v>23</v>
      </c>
      <c r="J165" s="18"/>
      <c r="K165" s="18"/>
      <c r="L165" s="18"/>
      <c r="M165" s="2"/>
    </row>
    <row x14ac:dyDescent="0.25" r="166" customHeight="1" ht="17.25">
      <c r="A166" s="62" t="s">
        <v>2826</v>
      </c>
      <c r="B166" s="63"/>
      <c r="C166" s="81">
        <f>SUM(C155:C165)</f>
      </c>
      <c r="D166" s="81">
        <f>SUM(D155:D165)</f>
      </c>
      <c r="E166" s="81">
        <f>SUM(E155:E165)</f>
      </c>
      <c r="F166" s="81">
        <f>SUM(F155:F165)</f>
      </c>
      <c r="G166" s="81">
        <f>SUM(G155:G165)</f>
      </c>
      <c r="H166" s="81">
        <f>SUM(H155:H165)</f>
      </c>
      <c r="I166" s="81">
        <f>SUM(I155:I165)</f>
      </c>
      <c r="J166" s="81">
        <f>SUM(J155:J165)</f>
      </c>
      <c r="K166" s="81">
        <f>SUM(K155:K165)</f>
      </c>
      <c r="L166" s="81">
        <f>SUM(L164:L165)</f>
      </c>
      <c r="M166" s="2"/>
    </row>
    <row x14ac:dyDescent="0.25" r="167" customHeight="1" ht="17.25">
      <c r="A167" s="33">
        <v>45632</v>
      </c>
      <c r="B167" s="34" t="s">
        <v>3478</v>
      </c>
      <c r="C167" s="17">
        <v>122</v>
      </c>
      <c r="D167" s="17">
        <v>240</v>
      </c>
      <c r="E167" s="17">
        <v>40</v>
      </c>
      <c r="F167" s="17">
        <v>15</v>
      </c>
      <c r="G167" s="18"/>
      <c r="H167" s="18"/>
      <c r="I167" s="17">
        <v>110</v>
      </c>
      <c r="J167" s="18"/>
      <c r="K167" s="18"/>
      <c r="L167" s="18"/>
      <c r="M167" s="2"/>
    </row>
    <row x14ac:dyDescent="0.25" r="168" customHeight="1" ht="17.25">
      <c r="A168" s="33" t="s">
        <v>3479</v>
      </c>
      <c r="B168" s="34" t="s">
        <v>3480</v>
      </c>
      <c r="C168" s="18"/>
      <c r="D168" s="18"/>
      <c r="E168" s="18"/>
      <c r="F168" s="18"/>
      <c r="G168" s="17">
        <v>120</v>
      </c>
      <c r="H168" s="18"/>
      <c r="I168" s="18"/>
      <c r="J168" s="18"/>
      <c r="K168" s="18"/>
      <c r="L168" s="18"/>
      <c r="M168" s="2"/>
    </row>
    <row x14ac:dyDescent="0.25" r="169" customHeight="1" ht="17.25">
      <c r="A169" s="15" t="s">
        <v>2265</v>
      </c>
      <c r="B169" s="16" t="s">
        <v>3481</v>
      </c>
      <c r="C169" s="17">
        <v>260</v>
      </c>
      <c r="D169" s="17">
        <v>150</v>
      </c>
      <c r="E169" s="18"/>
      <c r="F169" s="17">
        <v>25</v>
      </c>
      <c r="G169" s="17">
        <v>50</v>
      </c>
      <c r="H169" s="18"/>
      <c r="I169" s="17">
        <v>20</v>
      </c>
      <c r="J169" s="18"/>
      <c r="K169" s="18"/>
      <c r="L169" s="18"/>
      <c r="M169" s="2"/>
    </row>
    <row x14ac:dyDescent="0.25" r="170" customHeight="1" ht="17.25">
      <c r="A170" s="15" t="s">
        <v>2273</v>
      </c>
      <c r="B170" s="16" t="s">
        <v>3482</v>
      </c>
      <c r="C170" s="17">
        <v>80</v>
      </c>
      <c r="D170" s="18"/>
      <c r="E170" s="17">
        <v>30</v>
      </c>
      <c r="F170" s="17">
        <v>6</v>
      </c>
      <c r="G170" s="17">
        <v>20</v>
      </c>
      <c r="H170" s="18"/>
      <c r="I170" s="17">
        <v>75</v>
      </c>
      <c r="J170" s="18"/>
      <c r="K170" s="17">
        <v>60</v>
      </c>
      <c r="L170" s="18"/>
      <c r="M170" s="2"/>
    </row>
    <row x14ac:dyDescent="0.25" r="171" customHeight="1" ht="17.25">
      <c r="A171" s="15" t="s">
        <v>2275</v>
      </c>
      <c r="B171" s="16" t="s">
        <v>3483</v>
      </c>
      <c r="C171" s="17">
        <v>160</v>
      </c>
      <c r="D171" s="17">
        <v>240</v>
      </c>
      <c r="E171" s="18"/>
      <c r="F171" s="18"/>
      <c r="G171" s="17">
        <v>12</v>
      </c>
      <c r="H171" s="18"/>
      <c r="I171" s="17">
        <v>45</v>
      </c>
      <c r="J171" s="18"/>
      <c r="K171" s="18"/>
      <c r="L171" s="18"/>
      <c r="M171" s="2"/>
    </row>
    <row x14ac:dyDescent="0.25" r="172" customHeight="1" ht="17.25">
      <c r="A172" s="62" t="s">
        <v>3408</v>
      </c>
      <c r="B172" s="63"/>
      <c r="C172" s="81">
        <f>SUM(C166:C171)</f>
      </c>
      <c r="D172" s="81">
        <f>SUM(D166:D171)</f>
      </c>
      <c r="E172" s="81">
        <f>SUM(E166:E171)</f>
      </c>
      <c r="F172" s="81">
        <f>SUM(F166:F171)</f>
      </c>
      <c r="G172" s="81">
        <f>SUM(G166:G171)</f>
      </c>
      <c r="H172" s="81">
        <f>SUM(H166:H171)</f>
      </c>
      <c r="I172" s="81">
        <f>SUM(I166:I171)</f>
      </c>
      <c r="J172" s="81">
        <f>SUM(J166:J171)</f>
      </c>
      <c r="K172" s="81">
        <f>SUM(K166:K171)</f>
      </c>
      <c r="L172" s="81">
        <f>SUM(L166:L171)</f>
      </c>
      <c r="M172" s="2"/>
    </row>
    <row x14ac:dyDescent="0.25" r="173" customHeight="1" ht="17.25">
      <c r="A173" s="123"/>
      <c r="B173" s="124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2"/>
    </row>
    <row x14ac:dyDescent="0.25" r="174" customHeight="1" ht="17.25">
      <c r="A174" s="123"/>
      <c r="B174" s="124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2"/>
    </row>
    <row x14ac:dyDescent="0.25" r="175" customHeight="1" ht="17.25">
      <c r="A175" s="15"/>
      <c r="B175" s="1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2"/>
    </row>
    <row x14ac:dyDescent="0.25" r="176" customHeight="1" ht="17.25">
      <c r="A176" s="37"/>
      <c r="B176" s="83"/>
      <c r="C176" s="267" t="s">
        <v>7</v>
      </c>
      <c r="D176" s="267" t="s">
        <v>9</v>
      </c>
      <c r="E176" s="267" t="s">
        <v>8</v>
      </c>
      <c r="F176" s="267" t="s">
        <v>428</v>
      </c>
      <c r="G176" s="267" t="s">
        <v>10</v>
      </c>
      <c r="H176" s="267" t="s">
        <v>368</v>
      </c>
      <c r="I176" s="267" t="s">
        <v>6</v>
      </c>
      <c r="J176" s="267" t="s">
        <v>2420</v>
      </c>
      <c r="K176" s="267" t="s">
        <v>358</v>
      </c>
      <c r="L176" s="3"/>
      <c r="M176" s="2"/>
    </row>
    <row x14ac:dyDescent="0.25" r="177" customHeight="1" ht="17.25">
      <c r="A177" s="487" t="s">
        <v>2588</v>
      </c>
      <c r="B177" s="4"/>
      <c r="C177" s="5"/>
      <c r="D177" s="5"/>
      <c r="E177" s="5"/>
      <c r="F177" s="5"/>
      <c r="G177" s="3"/>
      <c r="H177" s="3"/>
      <c r="I177" s="3"/>
      <c r="J177" s="3"/>
      <c r="K177" s="3"/>
      <c r="L177" s="3"/>
      <c r="M177" s="2"/>
    </row>
    <row x14ac:dyDescent="0.25" r="178" customHeight="1" ht="17.25">
      <c r="A178" s="487" t="s">
        <v>2589</v>
      </c>
      <c r="B178" s="488"/>
      <c r="C178" s="489"/>
      <c r="D178" s="489"/>
      <c r="E178" s="489"/>
      <c r="F178" s="489"/>
      <c r="G178" s="561"/>
      <c r="H178" s="3"/>
      <c r="I178" s="3"/>
      <c r="J178" s="3"/>
      <c r="K178" s="3"/>
      <c r="L178" s="3"/>
      <c r="M178" s="2"/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719285714285714" customWidth="1" bestFit="1"/>
    <col min="3" max="3" style="116" width="22.290714285714284" customWidth="1" bestFit="1"/>
    <col min="4" max="4" style="41" width="8.719285714285713" customWidth="1" bestFit="1"/>
    <col min="5" max="5" style="40" width="8.862142857142858" customWidth="1" bestFit="1"/>
    <col min="6" max="6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2"/>
      <c r="F1" s="2"/>
    </row>
    <row x14ac:dyDescent="0.25" r="2" customHeight="1" ht="17.25">
      <c r="A2" s="1"/>
      <c r="B2" s="4"/>
      <c r="C2" s="3"/>
      <c r="D2" s="3"/>
      <c r="E2" s="2"/>
      <c r="F2" s="2"/>
    </row>
    <row x14ac:dyDescent="0.25" r="3" customHeight="1" ht="17.25">
      <c r="A3" s="1" t="s">
        <v>645</v>
      </c>
      <c r="B3" s="83"/>
      <c r="C3" s="3"/>
      <c r="D3" s="3"/>
      <c r="E3" s="2"/>
      <c r="F3" s="2"/>
    </row>
    <row x14ac:dyDescent="0.25" r="4" customHeight="1" ht="17.25">
      <c r="A4" s="1" t="s">
        <v>3409</v>
      </c>
      <c r="B4" s="4"/>
      <c r="C4" s="419">
        <v>260000</v>
      </c>
      <c r="D4" s="419"/>
      <c r="E4" s="532"/>
      <c r="F4" s="2"/>
    </row>
    <row x14ac:dyDescent="0.25" r="5" customHeight="1" ht="17.25">
      <c r="A5" s="333"/>
      <c r="B5" s="311"/>
      <c r="C5" s="137">
        <v>8350</v>
      </c>
      <c r="D5" s="137">
        <v>25000</v>
      </c>
      <c r="E5" s="137"/>
      <c r="F5" s="2"/>
    </row>
    <row x14ac:dyDescent="0.25" r="6" customHeight="1" ht="17.25">
      <c r="A6" s="12" t="s">
        <v>4</v>
      </c>
      <c r="B6" s="273" t="s">
        <v>5</v>
      </c>
      <c r="C6" s="267" t="s">
        <v>3410</v>
      </c>
      <c r="D6" s="268" t="s">
        <v>369</v>
      </c>
      <c r="E6" s="493"/>
      <c r="F6" s="2"/>
    </row>
    <row x14ac:dyDescent="0.25" r="7" customHeight="1" ht="17.25">
      <c r="A7" s="117" t="s">
        <v>2671</v>
      </c>
      <c r="B7" s="118" t="s">
        <v>3411</v>
      </c>
      <c r="C7" s="138">
        <v>88</v>
      </c>
      <c r="D7" s="138">
        <v>60</v>
      </c>
      <c r="E7" s="248"/>
      <c r="F7" s="2"/>
    </row>
    <row x14ac:dyDescent="0.25" r="8" customHeight="1" ht="17.25">
      <c r="A8" s="21" t="s">
        <v>1619</v>
      </c>
      <c r="B8" s="47"/>
      <c r="C8" s="23">
        <f>SUM(C7)</f>
      </c>
      <c r="D8" s="23">
        <f>SUM(D7)</f>
      </c>
      <c r="E8" s="22"/>
      <c r="F8" s="2"/>
    </row>
    <row x14ac:dyDescent="0.25" r="9" customHeight="1" ht="17.25">
      <c r="A9" s="33"/>
      <c r="B9" s="34"/>
      <c r="C9" s="35"/>
      <c r="D9" s="35"/>
      <c r="E9" s="55"/>
      <c r="F9" s="2"/>
    </row>
    <row x14ac:dyDescent="0.25" r="10" customHeight="1" ht="17.25">
      <c r="A10" s="21" t="s">
        <v>1620</v>
      </c>
      <c r="B10" s="47"/>
      <c r="C10" s="23">
        <f>SUM(C8:C9)</f>
      </c>
      <c r="D10" s="23">
        <f>SUM(D8:D9)</f>
      </c>
      <c r="E10" s="22"/>
      <c r="F10" s="2"/>
    </row>
    <row x14ac:dyDescent="0.25" r="11" customHeight="1" ht="17.25">
      <c r="A11" s="15"/>
      <c r="B11" s="16"/>
      <c r="C11" s="36"/>
      <c r="D11" s="36"/>
      <c r="E11" s="124"/>
      <c r="F11" s="2"/>
    </row>
    <row x14ac:dyDescent="0.25" r="12" customHeight="1" ht="17.25">
      <c r="A12" s="21" t="s">
        <v>1622</v>
      </c>
      <c r="B12" s="47"/>
      <c r="C12" s="23">
        <f>SUM(C10:C11)</f>
      </c>
      <c r="D12" s="23">
        <f>SUM(D10:D11)</f>
      </c>
      <c r="E12" s="22"/>
      <c r="F12" s="2"/>
    </row>
    <row x14ac:dyDescent="0.25" r="13" customHeight="1" ht="17.25">
      <c r="A13" s="15" t="s">
        <v>2460</v>
      </c>
      <c r="B13" s="16" t="s">
        <v>14</v>
      </c>
      <c r="C13" s="17">
        <v>-85</v>
      </c>
      <c r="D13" s="17">
        <v>-17</v>
      </c>
      <c r="E13" s="16"/>
      <c r="F13" s="2"/>
    </row>
    <row x14ac:dyDescent="0.25" r="14" customHeight="1" ht="17.25">
      <c r="A14" s="21" t="s">
        <v>1623</v>
      </c>
      <c r="B14" s="47"/>
      <c r="C14" s="23">
        <f>SUM(C12:C13)</f>
      </c>
      <c r="D14" s="23">
        <f>SUM(D12:D13)</f>
      </c>
      <c r="E14" s="22"/>
      <c r="F14" s="2"/>
    </row>
    <row x14ac:dyDescent="0.25" r="15" customHeight="1" ht="17.25">
      <c r="A15" s="15" t="s">
        <v>2115</v>
      </c>
      <c r="B15" s="16" t="s">
        <v>14</v>
      </c>
      <c r="C15" s="36"/>
      <c r="D15" s="450">
        <v>-16</v>
      </c>
      <c r="E15" s="16"/>
      <c r="F15" s="2"/>
    </row>
    <row x14ac:dyDescent="0.25" r="16" customHeight="1" ht="17.25">
      <c r="A16" s="62" t="s">
        <v>2698</v>
      </c>
      <c r="B16" s="63"/>
      <c r="C16" s="64">
        <f>SUM(C14:C15)</f>
      </c>
      <c r="D16" s="64">
        <f>SUM(D14:D15)</f>
      </c>
      <c r="E16" s="212"/>
      <c r="F16" s="4" t="s">
        <v>2709</v>
      </c>
    </row>
    <row x14ac:dyDescent="0.25" r="17" customHeight="1" ht="17.25">
      <c r="A17" s="15">
        <v>45200</v>
      </c>
      <c r="B17" s="16" t="s">
        <v>14</v>
      </c>
      <c r="C17" s="36"/>
      <c r="D17" s="17">
        <v>-9</v>
      </c>
      <c r="E17" s="16"/>
      <c r="F17" s="2"/>
    </row>
    <row x14ac:dyDescent="0.25" r="18" customHeight="1" ht="17.25">
      <c r="A18" s="200"/>
      <c r="B18" s="201" t="s">
        <v>17</v>
      </c>
      <c r="C18" s="194">
        <v>-3</v>
      </c>
      <c r="D18" s="202"/>
      <c r="E18" s="201"/>
      <c r="F18" s="32" t="s">
        <v>18</v>
      </c>
    </row>
    <row x14ac:dyDescent="0.25" r="19" customHeight="1" ht="17.25">
      <c r="A19" s="15"/>
      <c r="B19" s="16"/>
      <c r="C19" s="36"/>
      <c r="D19" s="36"/>
      <c r="E19" s="16"/>
      <c r="F19" s="2"/>
    </row>
    <row x14ac:dyDescent="0.25" r="20" customHeight="1" ht="17.25">
      <c r="A20" s="123"/>
      <c r="B20" s="124"/>
      <c r="C20" s="18"/>
      <c r="D20" s="18"/>
      <c r="E20" s="124"/>
      <c r="F20" s="2"/>
    </row>
    <row x14ac:dyDescent="0.25" r="21" customHeight="1" ht="17.25">
      <c r="A21" s="37"/>
      <c r="B21" s="83"/>
      <c r="C21" s="3"/>
      <c r="D21" s="3"/>
      <c r="E21" s="2"/>
      <c r="F21" s="2"/>
    </row>
    <row x14ac:dyDescent="0.25" r="22" customHeight="1" ht="17.25">
      <c r="A22" s="127" t="s">
        <v>3412</v>
      </c>
      <c r="B22" s="128"/>
      <c r="C22" s="144"/>
      <c r="D22" s="3"/>
      <c r="E22" s="2"/>
      <c r="F22" s="2"/>
    </row>
    <row x14ac:dyDescent="0.25" r="23" customHeight="1" ht="17.25">
      <c r="A23" s="127" t="s">
        <v>3413</v>
      </c>
      <c r="B23" s="128"/>
      <c r="C23" s="144"/>
      <c r="D23" s="3"/>
      <c r="E23" s="2"/>
      <c r="F23" s="2"/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2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5.862142857142857" customWidth="1" bestFit="1"/>
    <col min="3" max="3" style="41" width="16.576428571428572" customWidth="1" bestFit="1"/>
    <col min="4" max="4" style="116" width="16.576428571428572" customWidth="1" bestFit="1"/>
    <col min="5" max="5" style="41" width="16.576428571428572" customWidth="1" bestFit="1"/>
    <col min="6" max="6" style="41" width="16.576428571428572" customWidth="1" bestFit="1"/>
    <col min="7" max="7" style="41" width="16.576428571428572" customWidth="1" bestFit="1"/>
    <col min="8" max="8" style="41" width="16.576428571428572" customWidth="1" bestFit="1"/>
    <col min="9" max="9" style="41" width="16.576428571428572" customWidth="1" bestFit="1"/>
    <col min="10" max="10" style="41" width="16.576428571428572" customWidth="1" bestFit="1"/>
    <col min="11" max="11" style="41" width="16.576428571428572" customWidth="1" bestFit="1"/>
    <col min="12" max="12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2"/>
    </row>
    <row x14ac:dyDescent="0.25" r="2" customHeight="1" ht="17.25">
      <c r="A2" s="127" t="s">
        <v>3389</v>
      </c>
      <c r="B2" s="128"/>
      <c r="C2" s="3"/>
      <c r="D2" s="3"/>
      <c r="E2" s="3"/>
      <c r="F2" s="3"/>
      <c r="G2" s="3"/>
      <c r="H2" s="3"/>
      <c r="I2" s="3"/>
      <c r="J2" s="3"/>
      <c r="K2" s="3"/>
      <c r="L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2"/>
    </row>
    <row x14ac:dyDescent="0.25" r="4" customHeight="1" ht="17.25">
      <c r="A4" s="1" t="s">
        <v>3390</v>
      </c>
      <c r="B4" s="4"/>
      <c r="C4" s="11"/>
      <c r="D4" s="11"/>
      <c r="E4" s="11"/>
      <c r="F4" s="11"/>
      <c r="G4" s="11"/>
      <c r="H4" s="11"/>
      <c r="I4" s="11"/>
      <c r="J4" s="11"/>
      <c r="K4" s="11"/>
      <c r="L4" s="2"/>
    </row>
    <row x14ac:dyDescent="0.25" r="5" customHeight="1" ht="17.25">
      <c r="A5" s="191" t="s">
        <v>3391</v>
      </c>
      <c r="B5" s="32"/>
      <c r="C5" s="11"/>
      <c r="D5" s="11"/>
      <c r="E5" s="11"/>
      <c r="F5" s="11"/>
      <c r="G5" s="11"/>
      <c r="H5" s="11"/>
      <c r="I5" s="11"/>
      <c r="J5" s="11"/>
      <c r="K5" s="11"/>
      <c r="L5" s="2"/>
    </row>
    <row x14ac:dyDescent="0.25" r="6" customHeight="1" ht="17.25">
      <c r="A6" s="1"/>
      <c r="B6" s="4"/>
      <c r="C6" s="419">
        <v>24000</v>
      </c>
      <c r="D6" s="419">
        <v>12000</v>
      </c>
      <c r="E6" s="419">
        <v>19800</v>
      </c>
      <c r="F6" s="419"/>
      <c r="G6" s="419"/>
      <c r="H6" s="419"/>
      <c r="I6" s="419"/>
      <c r="J6" s="419"/>
      <c r="K6" s="419"/>
      <c r="L6" s="2"/>
    </row>
    <row x14ac:dyDescent="0.25" r="7" customHeight="1" ht="17.25">
      <c r="A7" s="231" t="s">
        <v>4</v>
      </c>
      <c r="B7" s="232" t="s">
        <v>5</v>
      </c>
      <c r="C7" s="267" t="s">
        <v>2197</v>
      </c>
      <c r="D7" s="268" t="s">
        <v>3071</v>
      </c>
      <c r="E7" s="268" t="s">
        <v>272</v>
      </c>
      <c r="F7" s="268" t="s">
        <v>3081</v>
      </c>
      <c r="G7" s="268" t="s">
        <v>3070</v>
      </c>
      <c r="H7" s="268" t="s">
        <v>193</v>
      </c>
      <c r="I7" s="268" t="s">
        <v>3080</v>
      </c>
      <c r="J7" s="268" t="s">
        <v>3069</v>
      </c>
      <c r="K7" s="268" t="s">
        <v>3392</v>
      </c>
      <c r="L7" s="2"/>
    </row>
    <row x14ac:dyDescent="0.25" r="8" customHeight="1" ht="17.25">
      <c r="A8" s="117" t="s">
        <v>3382</v>
      </c>
      <c r="B8" s="118" t="s">
        <v>3393</v>
      </c>
      <c r="C8" s="138">
        <v>300</v>
      </c>
      <c r="D8" s="46"/>
      <c r="E8" s="46"/>
      <c r="F8" s="46"/>
      <c r="G8" s="46"/>
      <c r="H8" s="46"/>
      <c r="I8" s="46"/>
      <c r="J8" s="46"/>
      <c r="K8" s="46"/>
      <c r="L8" s="2"/>
    </row>
    <row x14ac:dyDescent="0.25" r="9" customHeight="1" ht="17.25">
      <c r="A9" s="21" t="s">
        <v>2699</v>
      </c>
      <c r="B9" s="47"/>
      <c r="C9" s="23">
        <f>SUM(C8)</f>
      </c>
      <c r="D9" s="264"/>
      <c r="E9" s="264"/>
      <c r="F9" s="581"/>
      <c r="G9" s="581"/>
      <c r="H9" s="581"/>
      <c r="I9" s="581"/>
      <c r="J9" s="581"/>
      <c r="K9" s="581"/>
      <c r="L9" s="2"/>
    </row>
    <row x14ac:dyDescent="0.25" r="10" customHeight="1" ht="17.25">
      <c r="A10" s="33">
        <v>44928</v>
      </c>
      <c r="B10" s="34" t="s">
        <v>3394</v>
      </c>
      <c r="C10" s="19">
        <v>400</v>
      </c>
      <c r="D10" s="35"/>
      <c r="E10" s="35"/>
      <c r="F10" s="35"/>
      <c r="G10" s="35"/>
      <c r="H10" s="35"/>
      <c r="I10" s="35"/>
      <c r="J10" s="35"/>
      <c r="K10" s="35"/>
      <c r="L10" s="2"/>
    </row>
    <row x14ac:dyDescent="0.25" r="11" customHeight="1" ht="17.25">
      <c r="A11" s="15">
        <v>44959</v>
      </c>
      <c r="B11" s="16" t="s">
        <v>3395</v>
      </c>
      <c r="C11" s="36"/>
      <c r="D11" s="17">
        <v>200</v>
      </c>
      <c r="E11" s="36"/>
      <c r="F11" s="36"/>
      <c r="G11" s="36"/>
      <c r="H11" s="36"/>
      <c r="I11" s="36"/>
      <c r="J11" s="36"/>
      <c r="K11" s="36"/>
      <c r="L11" s="2"/>
    </row>
    <row x14ac:dyDescent="0.25" r="12" customHeight="1" ht="17.25">
      <c r="A12" s="15">
        <v>44987</v>
      </c>
      <c r="B12" s="16" t="s">
        <v>3396</v>
      </c>
      <c r="C12" s="17">
        <v>100</v>
      </c>
      <c r="D12" s="17">
        <v>200</v>
      </c>
      <c r="E12" s="36"/>
      <c r="F12" s="36"/>
      <c r="G12" s="36"/>
      <c r="H12" s="36"/>
      <c r="I12" s="36"/>
      <c r="J12" s="36"/>
      <c r="K12" s="36"/>
      <c r="L12" s="2"/>
    </row>
    <row x14ac:dyDescent="0.25" r="13" customHeight="1" ht="17.25">
      <c r="A13" s="15">
        <v>45018</v>
      </c>
      <c r="B13" s="16" t="s">
        <v>3397</v>
      </c>
      <c r="C13" s="17">
        <v>155</v>
      </c>
      <c r="D13" s="17">
        <v>30</v>
      </c>
      <c r="E13" s="36"/>
      <c r="F13" s="36"/>
      <c r="G13" s="36"/>
      <c r="H13" s="36"/>
      <c r="I13" s="36"/>
      <c r="J13" s="36"/>
      <c r="K13" s="36"/>
      <c r="L13" s="2"/>
    </row>
    <row x14ac:dyDescent="0.25" r="14" customHeight="1" ht="17.25">
      <c r="A14" s="15">
        <v>45079</v>
      </c>
      <c r="B14" s="16" t="s">
        <v>3398</v>
      </c>
      <c r="C14" s="17">
        <v>120</v>
      </c>
      <c r="D14" s="17">
        <v>64</v>
      </c>
      <c r="E14" s="36"/>
      <c r="F14" s="36"/>
      <c r="G14" s="36"/>
      <c r="H14" s="36"/>
      <c r="I14" s="36"/>
      <c r="J14" s="36"/>
      <c r="K14" s="36"/>
      <c r="L14" s="2"/>
    </row>
    <row x14ac:dyDescent="0.25" r="15" customHeight="1" ht="17.25">
      <c r="A15" s="15">
        <v>45109</v>
      </c>
      <c r="B15" s="16" t="s">
        <v>3399</v>
      </c>
      <c r="C15" s="36"/>
      <c r="D15" s="36"/>
      <c r="E15" s="17">
        <v>100</v>
      </c>
      <c r="F15" s="36"/>
      <c r="G15" s="36"/>
      <c r="H15" s="36"/>
      <c r="I15" s="36"/>
      <c r="J15" s="36"/>
      <c r="K15" s="36"/>
      <c r="L15" s="2"/>
    </row>
    <row x14ac:dyDescent="0.25" r="16" customHeight="1" ht="17.25">
      <c r="A16" s="117">
        <v>45171</v>
      </c>
      <c r="B16" s="118" t="s">
        <v>3400</v>
      </c>
      <c r="C16" s="138">
        <v>142</v>
      </c>
      <c r="D16" s="46"/>
      <c r="E16" s="46"/>
      <c r="F16" s="46"/>
      <c r="G16" s="46"/>
      <c r="H16" s="46"/>
      <c r="I16" s="46"/>
      <c r="J16" s="46"/>
      <c r="K16" s="46"/>
      <c r="L16" s="2"/>
    </row>
    <row x14ac:dyDescent="0.25" r="17" customHeight="1" ht="17.25">
      <c r="A17" s="21" t="s">
        <v>2700</v>
      </c>
      <c r="B17" s="47"/>
      <c r="C17" s="23">
        <f>SUM(C9:C16)</f>
      </c>
      <c r="D17" s="23">
        <f>SUM(D9:D16)</f>
      </c>
      <c r="E17" s="23">
        <f>SUM(E9:E16)</f>
      </c>
      <c r="F17" s="352"/>
      <c r="G17" s="352"/>
      <c r="H17" s="352"/>
      <c r="I17" s="352"/>
      <c r="J17" s="352"/>
      <c r="K17" s="352"/>
      <c r="L17" s="2"/>
    </row>
    <row x14ac:dyDescent="0.25" r="18" customHeight="1" ht="17.25">
      <c r="A18" s="33"/>
      <c r="B18" s="34"/>
      <c r="C18" s="35"/>
      <c r="D18" s="35"/>
      <c r="E18" s="35"/>
      <c r="F18" s="35"/>
      <c r="G18" s="35"/>
      <c r="H18" s="35"/>
      <c r="I18" s="35"/>
      <c r="J18" s="35"/>
      <c r="K18" s="35"/>
      <c r="L18" s="2"/>
    </row>
    <row x14ac:dyDescent="0.25" r="19" customHeight="1" ht="17.25">
      <c r="A19" s="21" t="s">
        <v>2701</v>
      </c>
      <c r="B19" s="47"/>
      <c r="C19" s="23">
        <f>SUM(C17:C18)</f>
      </c>
      <c r="D19" s="23">
        <f>SUM(D17:D18)</f>
      </c>
      <c r="E19" s="23">
        <f>SUM(E17:E18)</f>
      </c>
      <c r="F19" s="352"/>
      <c r="G19" s="352"/>
      <c r="H19" s="352"/>
      <c r="I19" s="352"/>
      <c r="J19" s="352"/>
      <c r="K19" s="352"/>
      <c r="L19" s="2"/>
    </row>
    <row x14ac:dyDescent="0.25" r="20" customHeight="1" ht="17.25">
      <c r="A20" s="33"/>
      <c r="B20" s="34"/>
      <c r="C20" s="35"/>
      <c r="D20" s="35"/>
      <c r="E20" s="35"/>
      <c r="F20" s="35"/>
      <c r="G20" s="35"/>
      <c r="H20" s="35"/>
      <c r="I20" s="35"/>
      <c r="J20" s="35"/>
      <c r="K20" s="35"/>
      <c r="L20" s="2"/>
    </row>
    <row x14ac:dyDescent="0.25" r="21" customHeight="1" ht="17.25">
      <c r="A21" s="21" t="s">
        <v>2702</v>
      </c>
      <c r="B21" s="47"/>
      <c r="C21" s="23">
        <f>SUM(C19:C20)</f>
      </c>
      <c r="D21" s="23">
        <f>SUM(D19:D20)</f>
      </c>
      <c r="E21" s="23">
        <f>SUM(E19:E20)</f>
      </c>
      <c r="F21" s="352"/>
      <c r="G21" s="352"/>
      <c r="H21" s="352"/>
      <c r="I21" s="352"/>
      <c r="J21" s="352"/>
      <c r="K21" s="352"/>
      <c r="L21" s="2"/>
    </row>
    <row x14ac:dyDescent="0.25" r="22" customHeight="1" ht="17.25">
      <c r="A22" s="33">
        <v>45265</v>
      </c>
      <c r="B22" s="118" t="s">
        <v>14</v>
      </c>
      <c r="C22" s="19">
        <v>-258</v>
      </c>
      <c r="D22" s="609"/>
      <c r="E22" s="35"/>
      <c r="F22" s="35"/>
      <c r="G22" s="35"/>
      <c r="H22" s="35"/>
      <c r="I22" s="35"/>
      <c r="J22" s="35"/>
      <c r="K22" s="35"/>
      <c r="L22" s="2"/>
    </row>
    <row x14ac:dyDescent="0.25" r="23" customHeight="1" ht="17.25">
      <c r="A23" s="33" t="s">
        <v>3159</v>
      </c>
      <c r="B23" s="16" t="s">
        <v>14</v>
      </c>
      <c r="C23" s="19">
        <v>-262</v>
      </c>
      <c r="D23" s="610"/>
      <c r="E23" s="20"/>
      <c r="F23" s="20"/>
      <c r="G23" s="20"/>
      <c r="H23" s="20"/>
      <c r="I23" s="20"/>
      <c r="J23" s="20"/>
      <c r="K23" s="20"/>
      <c r="L23" s="2"/>
    </row>
    <row x14ac:dyDescent="0.25" r="24" customHeight="1" ht="17.25">
      <c r="A24" s="33" t="s">
        <v>3161</v>
      </c>
      <c r="B24" s="16" t="s">
        <v>14</v>
      </c>
      <c r="C24" s="19">
        <v>-281</v>
      </c>
      <c r="D24" s="609"/>
      <c r="E24" s="35"/>
      <c r="F24" s="35"/>
      <c r="G24" s="35"/>
      <c r="H24" s="35"/>
      <c r="I24" s="35"/>
      <c r="J24" s="35"/>
      <c r="K24" s="35"/>
      <c r="L24" s="2"/>
    </row>
    <row x14ac:dyDescent="0.25" r="25" customHeight="1" ht="17.25">
      <c r="A25" s="21" t="s">
        <v>2703</v>
      </c>
      <c r="B25" s="47"/>
      <c r="C25" s="23">
        <f>SUM(C21:C24)</f>
      </c>
      <c r="D25" s="23">
        <f>SUM(D21:D24)</f>
      </c>
      <c r="E25" s="23">
        <f>SUM(E21:E24)</f>
      </c>
      <c r="F25" s="352"/>
      <c r="G25" s="352"/>
      <c r="H25" s="352"/>
      <c r="I25" s="352"/>
      <c r="J25" s="352"/>
      <c r="K25" s="352"/>
      <c r="L25" s="2"/>
    </row>
    <row x14ac:dyDescent="0.25" r="26" customHeight="1" ht="17.25">
      <c r="A26" s="33">
        <v>45113</v>
      </c>
      <c r="B26" s="34" t="s">
        <v>14</v>
      </c>
      <c r="C26" s="19">
        <v>-272</v>
      </c>
      <c r="D26" s="609"/>
      <c r="E26" s="35"/>
      <c r="F26" s="35"/>
      <c r="G26" s="35"/>
      <c r="H26" s="35"/>
      <c r="I26" s="35"/>
      <c r="J26" s="35"/>
      <c r="K26" s="35"/>
      <c r="L26" s="2"/>
    </row>
    <row x14ac:dyDescent="0.25" r="27" customHeight="1" ht="17.25">
      <c r="A27" s="15" t="s">
        <v>1804</v>
      </c>
      <c r="B27" s="16" t="s">
        <v>14</v>
      </c>
      <c r="C27" s="17">
        <v>-94</v>
      </c>
      <c r="D27" s="17">
        <v>-245</v>
      </c>
      <c r="E27" s="18"/>
      <c r="F27" s="18"/>
      <c r="G27" s="18"/>
      <c r="H27" s="18"/>
      <c r="I27" s="18"/>
      <c r="J27" s="17">
        <v>-2</v>
      </c>
      <c r="K27" s="36"/>
      <c r="L27" s="2"/>
    </row>
    <row x14ac:dyDescent="0.25" r="28" customHeight="1" ht="17.25">
      <c r="A28" s="21" t="s">
        <v>2704</v>
      </c>
      <c r="B28" s="47"/>
      <c r="C28" s="23">
        <f>SUM(C25:C27)</f>
      </c>
      <c r="D28" s="23">
        <f>SUM(D25:D27)</f>
      </c>
      <c r="E28" s="23">
        <f>SUM(E25:E27)</f>
      </c>
      <c r="F28" s="112"/>
      <c r="G28" s="112"/>
      <c r="H28" s="112"/>
      <c r="I28" s="112"/>
      <c r="J28" s="49">
        <f>SUM(J25:J27)</f>
      </c>
      <c r="K28" s="23">
        <f>SUM(K25:K27)</f>
      </c>
      <c r="L28" s="182" t="s">
        <v>1547</v>
      </c>
    </row>
    <row x14ac:dyDescent="0.25" r="29" customHeight="1" ht="17.25">
      <c r="A29" s="15" t="s">
        <v>3401</v>
      </c>
      <c r="B29" s="16" t="s">
        <v>14</v>
      </c>
      <c r="C29" s="17">
        <v>-39</v>
      </c>
      <c r="D29" s="17">
        <v>-173</v>
      </c>
      <c r="E29" s="17">
        <v>-18</v>
      </c>
      <c r="F29" s="36"/>
      <c r="G29" s="36"/>
      <c r="H29" s="36"/>
      <c r="I29" s="36"/>
      <c r="J29" s="17">
        <v>-2</v>
      </c>
      <c r="K29" s="17">
        <v>-2</v>
      </c>
      <c r="L29" s="2"/>
    </row>
    <row x14ac:dyDescent="0.25" r="30" customHeight="1" ht="17.25">
      <c r="A30" s="21" t="s">
        <v>2705</v>
      </c>
      <c r="B30" s="47"/>
      <c r="C30" s="23">
        <f>SUM(C28:C29)</f>
      </c>
      <c r="D30" s="23">
        <f>SUM(D28:D29)</f>
      </c>
      <c r="E30" s="23">
        <f>SUM(E28:E29)</f>
      </c>
      <c r="F30" s="112"/>
      <c r="G30" s="112"/>
      <c r="H30" s="112"/>
      <c r="I30" s="112"/>
      <c r="J30" s="49">
        <f>SUM(J28:J29)</f>
      </c>
      <c r="K30" s="49">
        <f>SUM(K28:K29)</f>
      </c>
      <c r="L30" s="2"/>
    </row>
    <row x14ac:dyDescent="0.25" r="31" customHeight="1" ht="17.25">
      <c r="A31" s="15">
        <v>45024</v>
      </c>
      <c r="B31" s="118" t="s">
        <v>14</v>
      </c>
      <c r="C31" s="17">
        <v>-3</v>
      </c>
      <c r="D31" s="18"/>
      <c r="E31" s="17">
        <v>-18</v>
      </c>
      <c r="F31" s="36"/>
      <c r="G31" s="36"/>
      <c r="H31" s="36"/>
      <c r="I31" s="36"/>
      <c r="J31" s="18"/>
      <c r="K31" s="18"/>
      <c r="L31" s="2"/>
    </row>
    <row x14ac:dyDescent="0.25" r="32" customHeight="1" ht="17.25">
      <c r="A32" s="21" t="s">
        <v>3402</v>
      </c>
      <c r="B32" s="47"/>
      <c r="C32" s="23">
        <f>SUM(C30:C31)</f>
      </c>
      <c r="D32" s="23">
        <f>SUM(D30:D31)</f>
      </c>
      <c r="E32" s="23">
        <f>SUM(E30:E31)</f>
      </c>
      <c r="F32" s="112"/>
      <c r="G32" s="112"/>
      <c r="H32" s="112"/>
      <c r="I32" s="112"/>
      <c r="J32" s="49">
        <f>SUM(J30:J31)</f>
      </c>
      <c r="K32" s="49">
        <f>SUM(K30:K31)</f>
      </c>
      <c r="L32" s="182" t="s">
        <v>1547</v>
      </c>
    </row>
    <row x14ac:dyDescent="0.25" r="33" customHeight="1" ht="17.25">
      <c r="A33" s="15">
        <v>45025</v>
      </c>
      <c r="B33" s="16" t="s">
        <v>2153</v>
      </c>
      <c r="C33" s="36"/>
      <c r="D33" s="17">
        <v>-34</v>
      </c>
      <c r="E33" s="17">
        <v>-24</v>
      </c>
      <c r="F33" s="36"/>
      <c r="G33" s="36"/>
      <c r="H33" s="36"/>
      <c r="I33" s="36"/>
      <c r="J33" s="36"/>
      <c r="K33" s="36"/>
      <c r="L33" s="2"/>
    </row>
    <row x14ac:dyDescent="0.25" r="34" customHeight="1" ht="17.25">
      <c r="A34" s="33" t="s">
        <v>1539</v>
      </c>
      <c r="B34" s="34" t="s">
        <v>14</v>
      </c>
      <c r="C34" s="18"/>
      <c r="D34" s="17">
        <v>-9</v>
      </c>
      <c r="E34" s="17">
        <v>-12</v>
      </c>
      <c r="F34" s="36"/>
      <c r="G34" s="36"/>
      <c r="H34" s="36"/>
      <c r="I34" s="36"/>
      <c r="J34" s="18"/>
      <c r="K34" s="18"/>
      <c r="L34" s="2"/>
    </row>
    <row x14ac:dyDescent="0.25" r="35" customHeight="1" ht="17.25">
      <c r="A35" s="21" t="s">
        <v>2707</v>
      </c>
      <c r="B35" s="47"/>
      <c r="C35" s="23">
        <f>SUM(C32:C34)</f>
      </c>
      <c r="D35" s="23">
        <f>SUM(D32:D34)</f>
      </c>
      <c r="E35" s="23">
        <f>SUM(E32:E34)</f>
      </c>
      <c r="F35" s="112"/>
      <c r="G35" s="112"/>
      <c r="H35" s="112"/>
      <c r="I35" s="112"/>
      <c r="J35" s="49">
        <f>SUM(J32:J34)</f>
      </c>
      <c r="K35" s="49">
        <f>SUM(K32:K34)</f>
      </c>
      <c r="L35" s="2"/>
    </row>
    <row x14ac:dyDescent="0.25" r="36" customHeight="1" ht="17.25">
      <c r="A36" s="33" t="s">
        <v>2517</v>
      </c>
      <c r="B36" s="118" t="s">
        <v>3403</v>
      </c>
      <c r="C36" s="36"/>
      <c r="D36" s="36"/>
      <c r="E36" s="36"/>
      <c r="F36" s="17">
        <v>300</v>
      </c>
      <c r="G36" s="36"/>
      <c r="H36" s="36"/>
      <c r="I36" s="36"/>
      <c r="J36" s="36"/>
      <c r="K36" s="36"/>
      <c r="L36" s="2"/>
    </row>
    <row x14ac:dyDescent="0.25" r="37" customHeight="1" ht="17.25">
      <c r="A37" s="15" t="s">
        <v>2161</v>
      </c>
      <c r="B37" s="118" t="s">
        <v>2175</v>
      </c>
      <c r="C37" s="18"/>
      <c r="D37" s="17">
        <v>400</v>
      </c>
      <c r="E37" s="18"/>
      <c r="F37" s="18"/>
      <c r="G37" s="17">
        <v>50</v>
      </c>
      <c r="H37" s="36"/>
      <c r="I37" s="36"/>
      <c r="J37" s="18"/>
      <c r="K37" s="18"/>
      <c r="L37" s="2"/>
    </row>
    <row x14ac:dyDescent="0.25" r="38" customHeight="1" ht="17.25">
      <c r="A38" s="33" t="s">
        <v>2033</v>
      </c>
      <c r="B38" s="118" t="s">
        <v>3404</v>
      </c>
      <c r="C38" s="36"/>
      <c r="D38" s="36"/>
      <c r="E38" s="36"/>
      <c r="F38" s="17">
        <v>400</v>
      </c>
      <c r="G38" s="36"/>
      <c r="H38" s="36"/>
      <c r="I38" s="36"/>
      <c r="J38" s="36"/>
      <c r="K38" s="36"/>
      <c r="L38" s="2"/>
    </row>
    <row x14ac:dyDescent="0.25" r="39" customHeight="1" ht="17.25">
      <c r="A39" s="15" t="s">
        <v>2521</v>
      </c>
      <c r="B39" s="118" t="s">
        <v>3405</v>
      </c>
      <c r="C39" s="36"/>
      <c r="D39" s="36"/>
      <c r="E39" s="36"/>
      <c r="F39" s="17">
        <v>150</v>
      </c>
      <c r="G39" s="36"/>
      <c r="H39" s="36"/>
      <c r="I39" s="36"/>
      <c r="J39" s="36"/>
      <c r="K39" s="36"/>
      <c r="L39" s="2"/>
    </row>
    <row x14ac:dyDescent="0.25" r="40" customHeight="1" ht="17.25">
      <c r="A40" s="15" t="s">
        <v>2371</v>
      </c>
      <c r="B40" s="16" t="s">
        <v>3406</v>
      </c>
      <c r="C40" s="36"/>
      <c r="D40" s="17">
        <v>100</v>
      </c>
      <c r="E40" s="36"/>
      <c r="F40" s="36"/>
      <c r="G40" s="36"/>
      <c r="H40" s="36"/>
      <c r="I40" s="36"/>
      <c r="J40" s="36"/>
      <c r="K40" s="36"/>
      <c r="L40" s="2"/>
    </row>
    <row x14ac:dyDescent="0.25" r="41" customHeight="1" ht="17.25">
      <c r="A41" s="21" t="s">
        <v>2708</v>
      </c>
      <c r="B41" s="47"/>
      <c r="C41" s="23">
        <f>SUM(C35:C40)</f>
      </c>
      <c r="D41" s="23">
        <f>SUM(D35:D40)</f>
      </c>
      <c r="E41" s="23">
        <f>SUM(E35:E40)</f>
      </c>
      <c r="F41" s="23">
        <f>SUM(F35:F40)</f>
      </c>
      <c r="G41" s="23">
        <f>SUM(G35:G40)</f>
      </c>
      <c r="H41" s="112"/>
      <c r="I41" s="112"/>
      <c r="J41" s="49">
        <f>SUM(J35:J40)</f>
      </c>
      <c r="K41" s="49">
        <f>SUM(K35:K40)</f>
      </c>
      <c r="L41" s="2"/>
    </row>
    <row x14ac:dyDescent="0.25" r="42" customHeight="1" ht="17.25">
      <c r="A42" s="15">
        <v>45088</v>
      </c>
      <c r="B42" s="16" t="s">
        <v>3407</v>
      </c>
      <c r="C42" s="36"/>
      <c r="D42" s="36"/>
      <c r="E42" s="36"/>
      <c r="F42" s="36"/>
      <c r="G42" s="36"/>
      <c r="H42" s="17">
        <v>400</v>
      </c>
      <c r="I42" s="36"/>
      <c r="J42" s="36"/>
      <c r="K42" s="36"/>
      <c r="L42" s="2"/>
    </row>
    <row x14ac:dyDescent="0.25" r="43" customHeight="1" ht="17.25">
      <c r="A43" s="15">
        <v>45088</v>
      </c>
      <c r="B43" s="16" t="s">
        <v>2175</v>
      </c>
      <c r="C43" s="36"/>
      <c r="D43" s="36"/>
      <c r="E43" s="36"/>
      <c r="F43" s="36"/>
      <c r="G43" s="36"/>
      <c r="H43" s="17">
        <v>400</v>
      </c>
      <c r="I43" s="36"/>
      <c r="J43" s="36"/>
      <c r="K43" s="36"/>
      <c r="L43" s="2"/>
    </row>
    <row x14ac:dyDescent="0.25" r="44" customHeight="1" ht="17.25">
      <c r="A44" s="21" t="s">
        <v>2810</v>
      </c>
      <c r="B44" s="47"/>
      <c r="C44" s="23">
        <f>SUM(C41:C43)</f>
      </c>
      <c r="D44" s="23">
        <f>SUM(D41:D43)</f>
      </c>
      <c r="E44" s="23">
        <f>SUM(E41:E43)</f>
      </c>
      <c r="F44" s="23">
        <f>SUM(F41:F43)</f>
      </c>
      <c r="G44" s="23">
        <f>SUM(G41:G43)</f>
      </c>
      <c r="H44" s="23">
        <f>SUM(H41:H43)</f>
      </c>
      <c r="I44" s="112"/>
      <c r="J44" s="49">
        <f>SUM(J41:J43)</f>
      </c>
      <c r="K44" s="49">
        <f>SUM(K41:K43)</f>
      </c>
      <c r="L44" s="2"/>
    </row>
    <row x14ac:dyDescent="0.25" r="45" customHeight="1" ht="17.25">
      <c r="A45" s="221"/>
      <c r="B45" s="222"/>
      <c r="C45" s="223"/>
      <c r="D45" s="223"/>
      <c r="E45" s="223"/>
      <c r="F45" s="223"/>
      <c r="G45" s="223"/>
      <c r="H45" s="223"/>
      <c r="I45" s="223"/>
      <c r="J45" s="223"/>
      <c r="K45" s="223"/>
      <c r="L45" s="2"/>
    </row>
    <row x14ac:dyDescent="0.25" r="46" customHeight="1" ht="17.25">
      <c r="A46" s="21" t="s">
        <v>2812</v>
      </c>
      <c r="B46" s="47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112"/>
      <c r="J46" s="49">
        <f>SUM(J44:J45)</f>
      </c>
      <c r="K46" s="49">
        <f>SUM(K44:K45)</f>
      </c>
      <c r="L46" s="2"/>
    </row>
    <row x14ac:dyDescent="0.25" r="47" customHeight="1" ht="17.25">
      <c r="A47" s="15" t="s">
        <v>2204</v>
      </c>
      <c r="B47" s="16" t="s">
        <v>14</v>
      </c>
      <c r="C47" s="18"/>
      <c r="D47" s="17">
        <v>-157</v>
      </c>
      <c r="E47" s="18"/>
      <c r="F47" s="18"/>
      <c r="G47" s="18"/>
      <c r="H47" s="17">
        <v>-139</v>
      </c>
      <c r="I47" s="36"/>
      <c r="J47" s="18"/>
      <c r="K47" s="18"/>
      <c r="L47" s="2"/>
    </row>
    <row x14ac:dyDescent="0.25" r="48" customHeight="1" ht="17.25">
      <c r="A48" s="33" t="s">
        <v>2045</v>
      </c>
      <c r="B48" s="34" t="s">
        <v>14</v>
      </c>
      <c r="C48" s="18"/>
      <c r="D48" s="17">
        <v>-120</v>
      </c>
      <c r="E48" s="18"/>
      <c r="F48" s="17">
        <v>-96</v>
      </c>
      <c r="G48" s="18"/>
      <c r="H48" s="17">
        <v>-18</v>
      </c>
      <c r="I48" s="36"/>
      <c r="J48" s="18"/>
      <c r="K48" s="18"/>
      <c r="L48" s="2"/>
    </row>
    <row x14ac:dyDescent="0.25" r="49" customHeight="1" ht="17.25">
      <c r="A49" s="21" t="s">
        <v>2819</v>
      </c>
      <c r="B49" s="47"/>
      <c r="C49" s="23">
        <f>SUM(C46:C48)</f>
      </c>
      <c r="D49" s="23">
        <f>SUM(D46:D48)</f>
      </c>
      <c r="E49" s="23">
        <f>SUM(E46:E48)</f>
      </c>
      <c r="F49" s="23">
        <f>SUM(F46:F48)</f>
      </c>
      <c r="G49" s="23">
        <f>SUM(G46:G48)</f>
      </c>
      <c r="H49" s="23">
        <f>SUM(H46:H48)</f>
      </c>
      <c r="I49" s="112"/>
      <c r="J49" s="49">
        <f>SUM(J46:J48)</f>
      </c>
      <c r="K49" s="49">
        <f>SUM(K46:K48)</f>
      </c>
      <c r="L49" s="2"/>
    </row>
    <row x14ac:dyDescent="0.25" r="50" customHeight="1" ht="17.25">
      <c r="A50" s="15">
        <v>45293</v>
      </c>
      <c r="B50" s="16" t="s">
        <v>14</v>
      </c>
      <c r="C50" s="36"/>
      <c r="D50" s="450">
        <v>-14</v>
      </c>
      <c r="E50" s="36"/>
      <c r="F50" s="36"/>
      <c r="G50" s="450">
        <v>-16</v>
      </c>
      <c r="H50" s="450">
        <v>-200</v>
      </c>
      <c r="I50" s="60"/>
      <c r="J50" s="36"/>
      <c r="K50" s="36"/>
      <c r="L50" s="2"/>
    </row>
    <row x14ac:dyDescent="0.25" r="51" customHeight="1" ht="17.25">
      <c r="A51" s="33">
        <v>45475</v>
      </c>
      <c r="B51" s="34" t="s">
        <v>14</v>
      </c>
      <c r="C51" s="36"/>
      <c r="D51" s="450">
        <v>-48</v>
      </c>
      <c r="E51" s="36"/>
      <c r="F51" s="450">
        <v>-54</v>
      </c>
      <c r="G51" s="60"/>
      <c r="H51" s="450">
        <v>-161</v>
      </c>
      <c r="I51" s="60"/>
      <c r="J51" s="36"/>
      <c r="K51" s="36"/>
      <c r="L51" s="2"/>
    </row>
    <row x14ac:dyDescent="0.25" r="52" customHeight="1" ht="17.25">
      <c r="A52" s="33" t="s">
        <v>2411</v>
      </c>
      <c r="B52" s="118" t="s">
        <v>2153</v>
      </c>
      <c r="C52" s="36"/>
      <c r="D52" s="450">
        <v>-70</v>
      </c>
      <c r="E52" s="36"/>
      <c r="F52" s="450">
        <v>-119</v>
      </c>
      <c r="G52" s="60"/>
      <c r="H52" s="450">
        <v>-110</v>
      </c>
      <c r="I52" s="60"/>
      <c r="J52" s="36"/>
      <c r="K52" s="36"/>
      <c r="L52" s="2"/>
    </row>
    <row x14ac:dyDescent="0.25" r="53" customHeight="1" ht="17.25">
      <c r="A53" s="15" t="s">
        <v>2413</v>
      </c>
      <c r="B53" s="34" t="s">
        <v>14</v>
      </c>
      <c r="C53" s="36"/>
      <c r="D53" s="450">
        <v>-58</v>
      </c>
      <c r="E53" s="36"/>
      <c r="F53" s="450">
        <v>-280</v>
      </c>
      <c r="G53" s="60"/>
      <c r="H53" s="60"/>
      <c r="I53" s="60"/>
      <c r="J53" s="36"/>
      <c r="K53" s="36"/>
      <c r="L53" s="2"/>
    </row>
    <row x14ac:dyDescent="0.25" r="54" customHeight="1" ht="17.25">
      <c r="A54" s="62" t="s">
        <v>2823</v>
      </c>
      <c r="B54" s="63"/>
      <c r="C54" s="64">
        <f>SUM(C49:C53)</f>
      </c>
      <c r="D54" s="64">
        <f>SUM(D49:D53)</f>
      </c>
      <c r="E54" s="64">
        <f>SUM(E49:E53)</f>
      </c>
      <c r="F54" s="64">
        <f>SUM(F49:F53)</f>
      </c>
      <c r="G54" s="64">
        <f>SUM(G49:G53)</f>
      </c>
      <c r="H54" s="64">
        <f>SUM(H49:H53)</f>
      </c>
      <c r="I54" s="376"/>
      <c r="J54" s="49">
        <f>SUM(J49:J53)</f>
      </c>
      <c r="K54" s="49">
        <f>SUM(K49:K53)</f>
      </c>
      <c r="L54" s="2"/>
    </row>
    <row x14ac:dyDescent="0.25" r="55" customHeight="1" ht="17.25">
      <c r="A55" s="33">
        <v>45415</v>
      </c>
      <c r="B55" s="34" t="s">
        <v>14</v>
      </c>
      <c r="C55" s="36"/>
      <c r="D55" s="450">
        <v>-18</v>
      </c>
      <c r="E55" s="36"/>
      <c r="F55" s="450">
        <v>-217</v>
      </c>
      <c r="G55" s="450">
        <v>-9</v>
      </c>
      <c r="H55" s="450">
        <v>-74</v>
      </c>
      <c r="I55" s="36"/>
      <c r="J55" s="36"/>
      <c r="K55" s="36"/>
      <c r="L55" s="2"/>
    </row>
    <row x14ac:dyDescent="0.25" r="56" customHeight="1" ht="17.25">
      <c r="A56" s="33">
        <v>45507</v>
      </c>
      <c r="B56" s="16" t="s">
        <v>14</v>
      </c>
      <c r="C56" s="18"/>
      <c r="D56" s="450">
        <v>-23</v>
      </c>
      <c r="E56" s="18"/>
      <c r="F56" s="450">
        <v>-79</v>
      </c>
      <c r="G56" s="450">
        <v>-23</v>
      </c>
      <c r="H56" s="450">
        <v>-96</v>
      </c>
      <c r="I56" s="17">
        <v>-2</v>
      </c>
      <c r="J56" s="18"/>
      <c r="K56" s="18"/>
      <c r="L56" s="2"/>
    </row>
    <row x14ac:dyDescent="0.25" r="57" customHeight="1" ht="17.25">
      <c r="A57" s="62" t="s">
        <v>2824</v>
      </c>
      <c r="B57" s="63"/>
      <c r="C57" s="64">
        <f>SUM(C54:C56)</f>
      </c>
      <c r="D57" s="64">
        <f>SUM(D54:D56)</f>
      </c>
      <c r="E57" s="64">
        <f>SUM(E54:E56)</f>
      </c>
      <c r="F57" s="64">
        <f>SUM(F54:F56)</f>
      </c>
      <c r="G57" s="64">
        <f>SUM(G54:G56)</f>
      </c>
      <c r="H57" s="64">
        <f>SUM(H54:H56)</f>
      </c>
      <c r="I57" s="49">
        <f>SUM(I54:I56)</f>
      </c>
      <c r="J57" s="49">
        <f>SUM(J54:J56)</f>
      </c>
      <c r="K57" s="49">
        <f>SUM(K54:K56)</f>
      </c>
      <c r="L57" s="2"/>
    </row>
    <row x14ac:dyDescent="0.25" r="58" customHeight="1" ht="17.25">
      <c r="A58" s="117">
        <v>45295</v>
      </c>
      <c r="B58" s="16" t="s">
        <v>14</v>
      </c>
      <c r="C58" s="450">
        <v>-2</v>
      </c>
      <c r="D58" s="450">
        <v>-24</v>
      </c>
      <c r="E58" s="450">
        <v>-28</v>
      </c>
      <c r="F58" s="18"/>
      <c r="G58" s="450">
        <v>-2</v>
      </c>
      <c r="H58" s="18"/>
      <c r="I58" s="18"/>
      <c r="J58" s="18"/>
      <c r="K58" s="18"/>
      <c r="L58" s="2"/>
    </row>
    <row x14ac:dyDescent="0.25" r="59" customHeight="1" ht="17.25">
      <c r="A59" s="62" t="s">
        <v>2825</v>
      </c>
      <c r="B59" s="63"/>
      <c r="C59" s="64">
        <f>SUM(C57:C58)</f>
      </c>
      <c r="D59" s="64">
        <f>SUM(D57:D58)</f>
      </c>
      <c r="E59" s="64">
        <f>SUM(E57:E58)</f>
      </c>
      <c r="F59" s="64">
        <f>SUM(F57:F58)</f>
      </c>
      <c r="G59" s="64">
        <f>SUM(G57:G58)</f>
      </c>
      <c r="H59" s="64">
        <f>SUM(H57:H58)</f>
      </c>
      <c r="I59" s="49">
        <f>SUM(I57:I58)</f>
      </c>
      <c r="J59" s="49">
        <f>SUM(J57:J58)</f>
      </c>
      <c r="K59" s="49">
        <f>SUM(K57:K58)</f>
      </c>
      <c r="L59" s="2"/>
    </row>
    <row x14ac:dyDescent="0.25" r="60" customHeight="1" ht="17.25">
      <c r="A60" s="117"/>
      <c r="B60" s="16"/>
      <c r="C60" s="36"/>
      <c r="D60" s="36"/>
      <c r="E60" s="36"/>
      <c r="F60" s="18"/>
      <c r="G60" s="36"/>
      <c r="H60" s="18"/>
      <c r="I60" s="18"/>
      <c r="J60" s="18"/>
      <c r="K60" s="18"/>
      <c r="L60" s="2"/>
    </row>
    <row x14ac:dyDescent="0.25" r="61" customHeight="1" ht="17.25">
      <c r="A61" s="62" t="s">
        <v>2826</v>
      </c>
      <c r="B61" s="63"/>
      <c r="C61" s="187">
        <f>SUM(C59:C60)</f>
      </c>
      <c r="D61" s="187">
        <f>SUM(D59:D60)</f>
      </c>
      <c r="E61" s="187">
        <f>SUM(E59:E60)</f>
      </c>
      <c r="F61" s="187">
        <f>SUM(F59:F60)</f>
      </c>
      <c r="G61" s="187">
        <f>SUM(G59:G60)</f>
      </c>
      <c r="H61" s="187">
        <f>SUM(H59:H60)</f>
      </c>
      <c r="I61" s="49">
        <f>SUM(I59:I60)</f>
      </c>
      <c r="J61" s="49">
        <f>SUM(J59:J60)</f>
      </c>
      <c r="K61" s="49">
        <f>SUM(K59:K60)</f>
      </c>
      <c r="L61" s="2"/>
    </row>
    <row x14ac:dyDescent="0.25" r="62" customHeight="1" ht="17.25">
      <c r="A62" s="117"/>
      <c r="B62" s="16"/>
      <c r="C62" s="36"/>
      <c r="D62" s="36"/>
      <c r="E62" s="36"/>
      <c r="F62" s="18"/>
      <c r="G62" s="36"/>
      <c r="H62" s="18"/>
      <c r="I62" s="18"/>
      <c r="J62" s="18"/>
      <c r="K62" s="18"/>
      <c r="L62" s="2"/>
    </row>
    <row x14ac:dyDescent="0.25" r="63" customHeight="1" ht="17.25">
      <c r="A63" s="62" t="s">
        <v>3408</v>
      </c>
      <c r="B63" s="63"/>
      <c r="C63" s="187">
        <f>SUM(C61:C62)</f>
      </c>
      <c r="D63" s="187">
        <f>SUM(D61:D62)</f>
      </c>
      <c r="E63" s="187">
        <f>SUM(E61:E62)</f>
      </c>
      <c r="F63" s="187">
        <f>SUM(F61:F62)</f>
      </c>
      <c r="G63" s="187">
        <f>SUM(G61:G62)</f>
      </c>
      <c r="H63" s="187">
        <f>SUM(H61:H62)</f>
      </c>
      <c r="I63" s="49">
        <f>SUM(I61:I62)</f>
      </c>
      <c r="J63" s="49">
        <f>SUM(J61:J62)</f>
      </c>
      <c r="K63" s="49">
        <f>SUM(K61:K62)</f>
      </c>
      <c r="L63" s="2"/>
    </row>
    <row x14ac:dyDescent="0.25" r="64" customHeight="1" ht="17.25">
      <c r="A64" s="117"/>
      <c r="B64" s="16"/>
      <c r="C64" s="36"/>
      <c r="D64" s="36"/>
      <c r="E64" s="36"/>
      <c r="F64" s="18"/>
      <c r="G64" s="36"/>
      <c r="H64" s="18"/>
      <c r="I64" s="18"/>
      <c r="J64" s="18"/>
      <c r="K64" s="18"/>
      <c r="L64" s="2"/>
    </row>
    <row x14ac:dyDescent="0.25" r="65" customHeight="1" ht="17.25">
      <c r="A65" s="15"/>
      <c r="B65" s="16"/>
      <c r="C65" s="36"/>
      <c r="D65" s="36"/>
      <c r="E65" s="36"/>
      <c r="F65" s="36"/>
      <c r="G65" s="36"/>
      <c r="H65" s="36"/>
      <c r="I65" s="36"/>
      <c r="J65" s="36"/>
      <c r="K65" s="36"/>
      <c r="L65" s="2"/>
    </row>
    <row x14ac:dyDescent="0.25" r="66" customHeight="1" ht="17.25">
      <c r="A66" s="15"/>
      <c r="B66" s="16"/>
      <c r="C66" s="36"/>
      <c r="D66" s="36"/>
      <c r="E66" s="36"/>
      <c r="F66" s="36"/>
      <c r="G66" s="36"/>
      <c r="H66" s="36"/>
      <c r="I66" s="36"/>
      <c r="J66" s="36"/>
      <c r="K66" s="36"/>
      <c r="L66" s="2"/>
    </row>
    <row x14ac:dyDescent="0.25" r="67" customHeight="1" ht="17.25">
      <c r="A67" s="37"/>
      <c r="B67" s="2"/>
      <c r="C67" s="267" t="s">
        <v>2197</v>
      </c>
      <c r="D67" s="268" t="s">
        <v>3071</v>
      </c>
      <c r="E67" s="268" t="s">
        <v>272</v>
      </c>
      <c r="F67" s="268" t="s">
        <v>3081</v>
      </c>
      <c r="G67" s="268" t="s">
        <v>3070</v>
      </c>
      <c r="H67" s="268" t="s">
        <v>193</v>
      </c>
      <c r="I67" s="268" t="s">
        <v>3080</v>
      </c>
      <c r="J67" s="268" t="s">
        <v>3069</v>
      </c>
      <c r="K67" s="268" t="s">
        <v>3392</v>
      </c>
      <c r="L67" s="2"/>
    </row>
    <row x14ac:dyDescent="0.25" r="68" customHeight="1" ht="17.25">
      <c r="A68" s="487" t="s">
        <v>2588</v>
      </c>
      <c r="B68" s="4"/>
      <c r="C68" s="5"/>
      <c r="D68" s="5"/>
      <c r="E68" s="5"/>
      <c r="F68" s="5"/>
      <c r="G68" s="5"/>
      <c r="H68" s="5"/>
      <c r="I68" s="5"/>
      <c r="J68" s="5"/>
      <c r="K68" s="5"/>
      <c r="L68" s="2"/>
    </row>
    <row x14ac:dyDescent="0.25" r="69" customHeight="1" ht="17.25">
      <c r="A69" s="487" t="s">
        <v>2589</v>
      </c>
      <c r="B69" s="488"/>
      <c r="C69" s="489"/>
      <c r="D69" s="489"/>
      <c r="E69" s="489"/>
      <c r="F69" s="489"/>
      <c r="G69" s="489"/>
      <c r="H69" s="489"/>
      <c r="I69" s="489"/>
      <c r="J69" s="489"/>
      <c r="K69" s="489"/>
      <c r="L69" s="143"/>
    </row>
    <row x14ac:dyDescent="0.25" r="70" customHeight="1" ht="17.25">
      <c r="A70" s="37"/>
      <c r="B70" s="2"/>
      <c r="C70" s="3"/>
      <c r="D70" s="3"/>
      <c r="E70" s="3"/>
      <c r="F70" s="3"/>
      <c r="G70" s="3"/>
      <c r="H70" s="3"/>
      <c r="I70" s="3"/>
      <c r="J70" s="3"/>
      <c r="K70" s="3"/>
      <c r="L70" s="2"/>
    </row>
    <row x14ac:dyDescent="0.25" r="71" customHeight="1" ht="17.25">
      <c r="A71" s="37"/>
      <c r="B71" s="2"/>
      <c r="C71" s="3"/>
      <c r="D71" s="3"/>
      <c r="E71" s="3"/>
      <c r="F71" s="3"/>
      <c r="G71" s="3"/>
      <c r="H71" s="3"/>
      <c r="I71" s="3"/>
      <c r="J71" s="3"/>
      <c r="K71" s="3"/>
      <c r="L71" s="2"/>
    </row>
    <row x14ac:dyDescent="0.25" r="72" customHeight="1" ht="17.25">
      <c r="A72" s="37"/>
      <c r="B72" s="2"/>
      <c r="C72" s="3"/>
      <c r="D72" s="3"/>
      <c r="E72" s="3"/>
      <c r="F72" s="3"/>
      <c r="G72" s="3"/>
      <c r="H72" s="3"/>
      <c r="I72" s="3"/>
      <c r="J72" s="3"/>
      <c r="K72" s="3"/>
      <c r="L72" s="2"/>
    </row>
    <row x14ac:dyDescent="0.25" r="73" customHeight="1" ht="17.25">
      <c r="A73" s="37"/>
      <c r="B73" s="2"/>
      <c r="C73" s="3"/>
      <c r="D73" s="3"/>
      <c r="E73" s="3"/>
      <c r="F73" s="3"/>
      <c r="G73" s="3"/>
      <c r="H73" s="3"/>
      <c r="I73" s="3"/>
      <c r="J73" s="3"/>
      <c r="K73" s="3"/>
      <c r="L73" s="2"/>
    </row>
    <row x14ac:dyDescent="0.25" r="74" customHeight="1" ht="17.25">
      <c r="A74" s="37"/>
      <c r="B74" s="2"/>
      <c r="C74" s="3"/>
      <c r="D74" s="3"/>
      <c r="E74" s="3"/>
      <c r="F74" s="3"/>
      <c r="G74" s="3"/>
      <c r="H74" s="3"/>
      <c r="I74" s="3"/>
      <c r="J74" s="3"/>
      <c r="K74" s="3"/>
      <c r="L74" s="2"/>
    </row>
    <row x14ac:dyDescent="0.25" r="75" customHeight="1" ht="17.25">
      <c r="A75" s="37"/>
      <c r="B75" s="2"/>
      <c r="C75" s="3"/>
      <c r="D75" s="3"/>
      <c r="E75" s="3"/>
      <c r="F75" s="3"/>
      <c r="G75" s="3"/>
      <c r="H75" s="3"/>
      <c r="I75" s="3"/>
      <c r="J75" s="3"/>
      <c r="K75" s="3"/>
      <c r="L75" s="2"/>
    </row>
    <row x14ac:dyDescent="0.25" r="76" customHeight="1" ht="17.25">
      <c r="A76" s="37"/>
      <c r="B76" s="2"/>
      <c r="C76" s="3"/>
      <c r="D76" s="3"/>
      <c r="E76" s="3"/>
      <c r="F76" s="3"/>
      <c r="G76" s="3"/>
      <c r="H76" s="3"/>
      <c r="I76" s="3"/>
      <c r="J76" s="3"/>
      <c r="K76" s="3"/>
      <c r="L76" s="2"/>
    </row>
    <row x14ac:dyDescent="0.25" r="77" customHeight="1" ht="17.25">
      <c r="A77" s="37"/>
      <c r="B77" s="2"/>
      <c r="C77" s="3"/>
      <c r="D77" s="3"/>
      <c r="E77" s="3"/>
      <c r="F77" s="3"/>
      <c r="G77" s="3"/>
      <c r="H77" s="3"/>
      <c r="I77" s="3"/>
      <c r="J77" s="3"/>
      <c r="K77" s="3"/>
      <c r="L77" s="2"/>
    </row>
    <row x14ac:dyDescent="0.25" r="78" customHeight="1" ht="17.25">
      <c r="A78" s="37"/>
      <c r="B78" s="2"/>
      <c r="C78" s="3"/>
      <c r="D78" s="3"/>
      <c r="E78" s="3"/>
      <c r="F78" s="3"/>
      <c r="G78" s="3"/>
      <c r="H78" s="3"/>
      <c r="I78" s="3"/>
      <c r="J78" s="3"/>
      <c r="K78" s="3"/>
      <c r="L78" s="2"/>
    </row>
    <row x14ac:dyDescent="0.25" r="79" customHeight="1" ht="17.25">
      <c r="A79" s="37"/>
      <c r="B79" s="2"/>
      <c r="C79" s="3"/>
      <c r="D79" s="3"/>
      <c r="E79" s="3"/>
      <c r="F79" s="3"/>
      <c r="G79" s="3"/>
      <c r="H79" s="3"/>
      <c r="I79" s="3"/>
      <c r="J79" s="3"/>
      <c r="K79" s="3"/>
      <c r="L79" s="2"/>
    </row>
    <row x14ac:dyDescent="0.25" r="80" customHeight="1" ht="17.25">
      <c r="A80" s="37"/>
      <c r="B80" s="2"/>
      <c r="C80" s="3"/>
      <c r="D80" s="3"/>
      <c r="E80" s="3"/>
      <c r="F80" s="3"/>
      <c r="G80" s="3"/>
      <c r="H80" s="3"/>
      <c r="I80" s="3"/>
      <c r="J80" s="3"/>
      <c r="K80" s="3"/>
      <c r="L80" s="2"/>
    </row>
    <row x14ac:dyDescent="0.25" r="81" customHeight="1" ht="17.25">
      <c r="A81" s="37"/>
      <c r="B81" s="2"/>
      <c r="C81" s="3"/>
      <c r="D81" s="3"/>
      <c r="E81" s="3"/>
      <c r="F81" s="3"/>
      <c r="G81" s="3"/>
      <c r="H81" s="3"/>
      <c r="I81" s="3"/>
      <c r="J81" s="3"/>
      <c r="K81" s="3"/>
      <c r="L81" s="2"/>
    </row>
    <row x14ac:dyDescent="0.25" r="82" customHeight="1" ht="17.25">
      <c r="A82" s="37"/>
      <c r="B82" s="2"/>
      <c r="C82" s="3"/>
      <c r="D82" s="611"/>
      <c r="E82" s="3"/>
      <c r="F82" s="3"/>
      <c r="G82" s="3"/>
      <c r="H82" s="3"/>
      <c r="I82" s="3"/>
      <c r="J82" s="3"/>
      <c r="K82" s="3"/>
      <c r="L82" s="2"/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V63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2.862142857142857" customWidth="1" bestFit="1"/>
    <col min="3" max="3" style="41" width="10.576428571428572" customWidth="1" bestFit="1"/>
    <col min="4" max="4" style="41" width="10.576428571428572" customWidth="1" bestFit="1"/>
    <col min="5" max="5" style="41" width="9.576428571428572" customWidth="1" bestFit="1"/>
    <col min="6" max="6" style="41" width="9.719285714285713" customWidth="1" bestFit="1"/>
    <col min="7" max="7" style="41" width="10.576428571428572" customWidth="1" bestFit="1"/>
    <col min="8" max="8" style="41" width="10.576428571428572" customWidth="1" bestFit="1"/>
    <col min="9" max="9" style="41" width="10.576428571428572" customWidth="1" bestFit="1"/>
    <col min="10" max="10" style="41" width="10.576428571428572" customWidth="1" bestFit="1"/>
    <col min="11" max="11" style="41" width="10.576428571428572" customWidth="1" bestFit="1"/>
    <col min="12" max="12" style="41" width="11.719285714285713" customWidth="1" bestFit="1"/>
    <col min="13" max="13" style="41" width="11.719285714285713" customWidth="1" bestFit="1"/>
    <col min="14" max="14" style="41" width="10.719285714285713" customWidth="1" bestFit="1"/>
    <col min="15" max="15" style="41" width="12.576428571428572" customWidth="1" bestFit="1"/>
    <col min="16" max="16" style="41" width="15.719285714285713" customWidth="1" bestFit="1"/>
    <col min="17" max="17" style="41" width="15.719285714285713" customWidth="1" bestFit="1"/>
    <col min="18" max="18" style="41" width="15.719285714285713" customWidth="1" bestFit="1"/>
    <col min="19" max="19" style="41" width="15.719285714285713" customWidth="1" bestFit="1"/>
    <col min="20" max="20" style="41" width="15.719285714285713" customWidth="1" bestFit="1"/>
    <col min="21" max="21" style="41" width="17.576428571428572" customWidth="1" bestFit="1"/>
    <col min="22" max="22" style="41" width="17.14785714285714" customWidth="1" bestFit="1"/>
    <col min="23" max="23" style="41" width="17.14785714285714" customWidth="1" bestFit="1"/>
    <col min="24" max="24" style="41" width="17.14785714285714" customWidth="1" bestFit="1"/>
    <col min="25" max="25" style="41" width="12.576428571428572" customWidth="1" bestFit="1"/>
    <col min="26" max="26" style="41" width="12.576428571428572" customWidth="1" bestFit="1"/>
    <col min="27" max="27" style="41" width="12.576428571428572" customWidth="1" bestFit="1"/>
    <col min="28" max="28" style="41" width="12.576428571428572" customWidth="1" bestFit="1"/>
    <col min="29" max="29" style="41" width="12.576428571428572" customWidth="1" bestFit="1"/>
    <col min="30" max="30" style="41" width="12.576428571428572" customWidth="1" bestFit="1"/>
    <col min="31" max="31" style="41" width="12.576428571428572" customWidth="1" bestFit="1"/>
    <col min="32" max="32" style="41" width="12.576428571428572" customWidth="1" bestFit="1"/>
    <col min="33" max="33" style="41" width="12.576428571428572" customWidth="1" bestFit="1"/>
    <col min="34" max="34" style="41" width="12.576428571428572" customWidth="1" bestFit="1"/>
    <col min="35" max="35" style="41" width="12.576428571428572" customWidth="1" bestFit="1"/>
    <col min="36" max="36" style="41" width="12.576428571428572" customWidth="1" bestFit="1"/>
    <col min="37" max="37" style="41" width="12.576428571428572" customWidth="1" bestFit="1"/>
    <col min="38" max="38" style="41" width="12.576428571428572" customWidth="1" bestFit="1"/>
    <col min="39" max="39" style="41" width="12.576428571428572" customWidth="1" bestFit="1"/>
    <col min="40" max="40" style="41" width="12.576428571428572" customWidth="1" bestFit="1"/>
    <col min="41" max="41" style="41" width="14.576428571428572" customWidth="1" bestFit="1"/>
    <col min="42" max="42" style="41" width="13.576428571428572" customWidth="1" bestFit="1"/>
    <col min="43" max="43" style="41" width="13.576428571428572" customWidth="1" bestFit="1"/>
    <col min="44" max="44" style="41" width="12.576428571428572" customWidth="1" bestFit="1"/>
    <col min="45" max="45" style="41" width="12.576428571428572" customWidth="1" bestFit="1"/>
    <col min="46" max="46" style="41" width="12.576428571428572" customWidth="1" bestFit="1"/>
    <col min="47" max="47" style="41" width="8.862142857142858" customWidth="1" bestFit="1"/>
    <col min="48" max="48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2"/>
    </row>
    <row x14ac:dyDescent="0.25" r="4" customHeight="1" ht="17.25">
      <c r="A4" s="1" t="s">
        <v>3304</v>
      </c>
      <c r="B4" s="4"/>
      <c r="C4" s="419"/>
      <c r="D4" s="419"/>
      <c r="E4" s="419"/>
      <c r="F4" s="419"/>
      <c r="G4" s="419"/>
      <c r="H4" s="419"/>
      <c r="I4" s="419"/>
      <c r="J4" s="419"/>
      <c r="K4" s="419"/>
      <c r="L4" s="419"/>
      <c r="M4" s="419"/>
      <c r="N4" s="419"/>
      <c r="O4" s="419"/>
      <c r="P4" s="419"/>
      <c r="Q4" s="419"/>
      <c r="R4" s="419"/>
      <c r="S4" s="419"/>
      <c r="T4" s="419"/>
      <c r="U4" s="419"/>
      <c r="V4" s="419"/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419"/>
      <c r="AH4" s="419"/>
      <c r="AI4" s="419"/>
      <c r="AJ4" s="419"/>
      <c r="AK4" s="419"/>
      <c r="AL4" s="419"/>
      <c r="AM4" s="419"/>
      <c r="AN4" s="5" t="s">
        <v>3352</v>
      </c>
      <c r="AO4" s="94"/>
      <c r="AP4" s="94"/>
      <c r="AQ4" s="94"/>
      <c r="AR4" s="419"/>
      <c r="AS4" s="419"/>
      <c r="AT4" s="419"/>
      <c r="AU4" s="3"/>
      <c r="AV4" s="2"/>
    </row>
    <row x14ac:dyDescent="0.25" r="5" customHeight="1" ht="17.25">
      <c r="A5" s="1" t="s">
        <v>3353</v>
      </c>
      <c r="B5" s="4"/>
      <c r="C5" s="419"/>
      <c r="D5" s="419"/>
      <c r="E5" s="419"/>
      <c r="F5" s="419"/>
      <c r="G5" s="419"/>
      <c r="H5" s="419"/>
      <c r="I5" s="419"/>
      <c r="J5" s="419"/>
      <c r="K5" s="419"/>
      <c r="L5" s="419"/>
      <c r="M5" s="419"/>
      <c r="N5" s="419"/>
      <c r="O5" s="419"/>
      <c r="P5" s="419"/>
      <c r="Q5" s="419"/>
      <c r="R5" s="419"/>
      <c r="S5" s="419"/>
      <c r="T5" s="419"/>
      <c r="U5" s="419"/>
      <c r="V5" s="419"/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419"/>
      <c r="AH5" s="419"/>
      <c r="AI5" s="419"/>
      <c r="AJ5" s="419"/>
      <c r="AK5" s="419"/>
      <c r="AL5" s="419"/>
      <c r="AM5" s="419"/>
      <c r="AN5" s="94"/>
      <c r="AO5" s="94"/>
      <c r="AP5" s="94"/>
      <c r="AQ5" s="94"/>
      <c r="AR5" s="419"/>
      <c r="AS5" s="419"/>
      <c r="AT5" s="419"/>
      <c r="AU5" s="3"/>
      <c r="AV5" s="2"/>
    </row>
    <row x14ac:dyDescent="0.25" r="6" customHeight="1" ht="17.25">
      <c r="A6" s="1"/>
      <c r="B6" s="4"/>
      <c r="C6" s="137">
        <v>6250</v>
      </c>
      <c r="D6" s="137">
        <v>4500</v>
      </c>
      <c r="E6" s="137">
        <v>19400</v>
      </c>
      <c r="F6" s="137">
        <v>4500</v>
      </c>
      <c r="G6" s="137">
        <v>30000</v>
      </c>
      <c r="H6" s="137">
        <v>2500</v>
      </c>
      <c r="I6" s="137">
        <v>15000</v>
      </c>
      <c r="J6" s="137">
        <v>1500</v>
      </c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8" t="s">
        <v>3354</v>
      </c>
      <c r="AO6" s="9"/>
      <c r="AP6" s="9"/>
      <c r="AQ6" s="9"/>
      <c r="AR6" s="137"/>
      <c r="AS6" s="137"/>
      <c r="AT6" s="137"/>
      <c r="AU6" s="3"/>
      <c r="AV6" s="2"/>
    </row>
    <row x14ac:dyDescent="0.25" r="7" customHeight="1" ht="17.25">
      <c r="A7" s="12" t="s">
        <v>4</v>
      </c>
      <c r="B7" s="273" t="s">
        <v>5</v>
      </c>
      <c r="C7" s="274" t="s">
        <v>368</v>
      </c>
      <c r="D7" s="267" t="s">
        <v>7</v>
      </c>
      <c r="E7" s="274" t="s">
        <v>10</v>
      </c>
      <c r="F7" s="268" t="s">
        <v>8</v>
      </c>
      <c r="G7" s="574" t="s">
        <v>428</v>
      </c>
      <c r="H7" s="574" t="s">
        <v>33</v>
      </c>
      <c r="I7" s="322" t="s">
        <v>1864</v>
      </c>
      <c r="J7" s="574" t="s">
        <v>9</v>
      </c>
      <c r="K7" s="322" t="s">
        <v>75</v>
      </c>
      <c r="L7" s="322" t="s">
        <v>1892</v>
      </c>
      <c r="M7" s="322" t="s">
        <v>1878</v>
      </c>
      <c r="N7" s="322" t="s">
        <v>2297</v>
      </c>
      <c r="O7" s="322" t="s">
        <v>2296</v>
      </c>
      <c r="P7" s="322" t="s">
        <v>2197</v>
      </c>
      <c r="Q7" s="322" t="s">
        <v>192</v>
      </c>
      <c r="R7" s="322" t="s">
        <v>191</v>
      </c>
      <c r="S7" s="322" t="s">
        <v>1658</v>
      </c>
      <c r="T7" s="322" t="s">
        <v>1725</v>
      </c>
      <c r="U7" s="322" t="s">
        <v>2451</v>
      </c>
      <c r="V7" s="322" t="s">
        <v>2452</v>
      </c>
      <c r="W7" s="322" t="s">
        <v>3355</v>
      </c>
      <c r="X7" s="322" t="s">
        <v>3356</v>
      </c>
      <c r="Y7" s="322" t="s">
        <v>600</v>
      </c>
      <c r="Z7" s="322" t="s">
        <v>599</v>
      </c>
      <c r="AA7" s="322" t="s">
        <v>1084</v>
      </c>
      <c r="AB7" s="322" t="s">
        <v>2301</v>
      </c>
      <c r="AC7" s="322" t="s">
        <v>2075</v>
      </c>
      <c r="AD7" s="322" t="s">
        <v>3357</v>
      </c>
      <c r="AE7" s="322" t="s">
        <v>442</v>
      </c>
      <c r="AF7" s="322" t="s">
        <v>2751</v>
      </c>
      <c r="AG7" s="322" t="s">
        <v>129</v>
      </c>
      <c r="AH7" s="322" t="s">
        <v>450</v>
      </c>
      <c r="AI7" s="322" t="s">
        <v>130</v>
      </c>
      <c r="AJ7" s="322" t="s">
        <v>1975</v>
      </c>
      <c r="AK7" s="322" t="s">
        <v>2448</v>
      </c>
      <c r="AL7" s="322" t="s">
        <v>2449</v>
      </c>
      <c r="AM7" s="322" t="s">
        <v>3358</v>
      </c>
      <c r="AN7" s="322" t="s">
        <v>3359</v>
      </c>
      <c r="AO7" s="322" t="s">
        <v>2308</v>
      </c>
      <c r="AP7" s="322" t="s">
        <v>598</v>
      </c>
      <c r="AQ7" s="322" t="s">
        <v>597</v>
      </c>
      <c r="AR7" s="322" t="s">
        <v>131</v>
      </c>
      <c r="AS7" s="322" t="s">
        <v>1085</v>
      </c>
      <c r="AT7" s="322" t="s">
        <v>3360</v>
      </c>
      <c r="AU7" s="234"/>
      <c r="AV7" s="2"/>
    </row>
    <row x14ac:dyDescent="0.25" r="8" customHeight="1" ht="17.25">
      <c r="A8" s="117" t="s">
        <v>2113</v>
      </c>
      <c r="B8" s="118" t="s">
        <v>3361</v>
      </c>
      <c r="C8" s="138">
        <v>35</v>
      </c>
      <c r="D8" s="138">
        <v>38</v>
      </c>
      <c r="E8" s="138">
        <v>19</v>
      </c>
      <c r="F8" s="138">
        <v>58</v>
      </c>
      <c r="G8" s="138">
        <v>17</v>
      </c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2"/>
    </row>
    <row x14ac:dyDescent="0.25" r="9" customHeight="1" ht="17.25">
      <c r="A9" s="21" t="s">
        <v>1623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112"/>
      <c r="I9" s="112"/>
      <c r="J9" s="112"/>
      <c r="K9" s="112"/>
      <c r="L9" s="264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  <c r="AA9" s="264"/>
      <c r="AB9" s="264"/>
      <c r="AC9" s="581"/>
      <c r="AD9" s="581"/>
      <c r="AE9" s="581"/>
      <c r="AF9" s="581"/>
      <c r="AG9" s="581"/>
      <c r="AH9" s="581"/>
      <c r="AI9" s="581"/>
      <c r="AJ9" s="581"/>
      <c r="AK9" s="581"/>
      <c r="AL9" s="581"/>
      <c r="AM9" s="581"/>
      <c r="AN9" s="581"/>
      <c r="AO9" s="581"/>
      <c r="AP9" s="581"/>
      <c r="AQ9" s="581"/>
      <c r="AR9" s="581"/>
      <c r="AS9" s="581"/>
      <c r="AT9" s="581"/>
      <c r="AU9" s="151"/>
      <c r="AV9" s="2"/>
    </row>
    <row x14ac:dyDescent="0.25" r="10" customHeight="1" ht="17.25">
      <c r="A10" s="33">
        <v>44604</v>
      </c>
      <c r="B10" s="34" t="s">
        <v>3362</v>
      </c>
      <c r="C10" s="19">
        <v>5</v>
      </c>
      <c r="D10" s="19">
        <v>2</v>
      </c>
      <c r="E10" s="19">
        <v>1</v>
      </c>
      <c r="F10" s="19">
        <v>22</v>
      </c>
      <c r="G10" s="19">
        <v>3</v>
      </c>
      <c r="H10" s="19">
        <v>60</v>
      </c>
      <c r="I10" s="19">
        <v>50</v>
      </c>
      <c r="J10" s="19">
        <v>58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2"/>
    </row>
    <row x14ac:dyDescent="0.25" r="11" customHeight="1" ht="17.25">
      <c r="A11" s="15">
        <v>44754</v>
      </c>
      <c r="B11" s="16" t="s">
        <v>3363</v>
      </c>
      <c r="C11" s="36"/>
      <c r="D11" s="36"/>
      <c r="E11" s="36"/>
      <c r="F11" s="36"/>
      <c r="G11" s="36"/>
      <c r="H11" s="36"/>
      <c r="I11" s="36"/>
      <c r="J11" s="36"/>
      <c r="K11" s="36"/>
      <c r="L11" s="17">
        <v>70</v>
      </c>
      <c r="M11" s="36"/>
      <c r="N11" s="17">
        <v>16</v>
      </c>
      <c r="O11" s="17">
        <v>91</v>
      </c>
      <c r="P11" s="17">
        <v>100</v>
      </c>
      <c r="Q11" s="36"/>
      <c r="R11" s="36"/>
      <c r="S11" s="17">
        <v>100</v>
      </c>
      <c r="T11" s="17">
        <v>50</v>
      </c>
      <c r="U11" s="17">
        <v>100</v>
      </c>
      <c r="V11" s="17">
        <v>100</v>
      </c>
      <c r="W11" s="36"/>
      <c r="X11" s="36"/>
      <c r="Y11" s="17">
        <v>100</v>
      </c>
      <c r="Z11" s="17">
        <v>100</v>
      </c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2"/>
    </row>
    <row x14ac:dyDescent="0.25" r="12" customHeight="1" ht="17.25">
      <c r="A12" s="15">
        <v>44785</v>
      </c>
      <c r="B12" s="16" t="s">
        <v>3364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17">
        <v>120</v>
      </c>
      <c r="S12" s="17">
        <v>280</v>
      </c>
      <c r="T12" s="17">
        <v>218</v>
      </c>
      <c r="U12" s="36"/>
      <c r="V12" s="17">
        <v>779</v>
      </c>
      <c r="W12" s="36"/>
      <c r="X12" s="36"/>
      <c r="Y12" s="17">
        <v>100</v>
      </c>
      <c r="Z12" s="17">
        <v>100</v>
      </c>
      <c r="AA12" s="36"/>
      <c r="AB12" s="17">
        <v>70</v>
      </c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2"/>
    </row>
    <row x14ac:dyDescent="0.25" r="13" customHeight="1" ht="17.25">
      <c r="A13" s="15">
        <v>44816</v>
      </c>
      <c r="B13" s="16" t="s">
        <v>3365</v>
      </c>
      <c r="C13" s="36"/>
      <c r="D13" s="36"/>
      <c r="E13" s="36"/>
      <c r="F13" s="36"/>
      <c r="G13" s="36"/>
      <c r="H13" s="36"/>
      <c r="I13" s="36"/>
      <c r="J13" s="36"/>
      <c r="K13" s="36"/>
      <c r="L13" s="17">
        <v>92</v>
      </c>
      <c r="M13" s="36"/>
      <c r="N13" s="36"/>
      <c r="O13" s="36"/>
      <c r="P13" s="36"/>
      <c r="Q13" s="36"/>
      <c r="R13" s="36"/>
      <c r="S13" s="36"/>
      <c r="T13" s="36"/>
      <c r="U13" s="36"/>
      <c r="V13" s="17">
        <v>200</v>
      </c>
      <c r="W13" s="36"/>
      <c r="X13" s="36"/>
      <c r="Y13" s="17">
        <v>200</v>
      </c>
      <c r="Z13" s="17">
        <v>200</v>
      </c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2"/>
    </row>
    <row x14ac:dyDescent="0.25" r="14" customHeight="1" ht="17.25">
      <c r="A14" s="15">
        <v>44907</v>
      </c>
      <c r="B14" s="16" t="s">
        <v>3366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17">
        <v>14</v>
      </c>
      <c r="P14" s="36"/>
      <c r="Q14" s="36"/>
      <c r="R14" s="36"/>
      <c r="S14" s="36"/>
      <c r="T14" s="36"/>
      <c r="U14" s="17">
        <v>18</v>
      </c>
      <c r="V14" s="36"/>
      <c r="W14" s="36"/>
      <c r="X14" s="36"/>
      <c r="Y14" s="36"/>
      <c r="Z14" s="36"/>
      <c r="AA14" s="36"/>
      <c r="AB14" s="17">
        <v>200</v>
      </c>
      <c r="AC14" s="17">
        <v>90</v>
      </c>
      <c r="AD14" s="17">
        <v>20</v>
      </c>
      <c r="AE14" s="17">
        <v>336</v>
      </c>
      <c r="AF14" s="17">
        <v>30</v>
      </c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2"/>
    </row>
    <row x14ac:dyDescent="0.25" r="15" customHeight="1" ht="17.25">
      <c r="A15" s="15" t="s">
        <v>2644</v>
      </c>
      <c r="B15" s="16" t="s">
        <v>3367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17">
        <v>126</v>
      </c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2"/>
    </row>
    <row x14ac:dyDescent="0.25" r="16" customHeight="1" ht="17.25">
      <c r="A16" s="15" t="s">
        <v>1852</v>
      </c>
      <c r="B16" s="16" t="s">
        <v>3368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7">
        <v>100</v>
      </c>
      <c r="AF16" s="36"/>
      <c r="AG16" s="17">
        <v>100</v>
      </c>
      <c r="AH16" s="36"/>
      <c r="AI16" s="36"/>
      <c r="AJ16" s="17">
        <v>100</v>
      </c>
      <c r="AK16" s="36"/>
      <c r="AL16" s="36"/>
      <c r="AM16" s="36"/>
      <c r="AN16" s="17">
        <v>64</v>
      </c>
      <c r="AO16" s="36"/>
      <c r="AP16" s="36"/>
      <c r="AQ16" s="36"/>
      <c r="AR16" s="36"/>
      <c r="AS16" s="36"/>
      <c r="AT16" s="36"/>
      <c r="AU16" s="36"/>
      <c r="AV16" s="2"/>
    </row>
    <row x14ac:dyDescent="0.25" r="17" customHeight="1" ht="17.25">
      <c r="A17" s="15" t="s">
        <v>1852</v>
      </c>
      <c r="B17" s="16" t="s">
        <v>3369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17">
        <v>348</v>
      </c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7">
        <v>76</v>
      </c>
      <c r="AF17" s="17">
        <v>220</v>
      </c>
      <c r="AG17" s="36"/>
      <c r="AH17" s="17">
        <v>76</v>
      </c>
      <c r="AI17" s="36"/>
      <c r="AJ17" s="17">
        <v>76</v>
      </c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2"/>
    </row>
    <row x14ac:dyDescent="0.25" r="18" customHeight="1" ht="17.25">
      <c r="A18" s="15" t="s">
        <v>1852</v>
      </c>
      <c r="B18" s="16" t="s">
        <v>3370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7">
        <v>120</v>
      </c>
      <c r="AF18" s="36"/>
      <c r="AG18" s="17">
        <v>120</v>
      </c>
      <c r="AH18" s="36"/>
      <c r="AI18" s="36"/>
      <c r="AJ18" s="17">
        <v>120</v>
      </c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2"/>
    </row>
    <row x14ac:dyDescent="0.25" r="19" customHeight="1" ht="17.25">
      <c r="A19" s="15" t="s">
        <v>2645</v>
      </c>
      <c r="B19" s="16" t="s">
        <v>3371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17">
        <v>464</v>
      </c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2"/>
    </row>
    <row x14ac:dyDescent="0.25" r="20" customHeight="1" ht="17.25">
      <c r="A20" s="15" t="s">
        <v>2645</v>
      </c>
      <c r="B20" s="16" t="s">
        <v>3372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17">
        <v>174</v>
      </c>
      <c r="Z20" s="17">
        <v>145</v>
      </c>
      <c r="AA20" s="36"/>
      <c r="AB20" s="17">
        <v>73</v>
      </c>
      <c r="AC20" s="36"/>
      <c r="AD20" s="36"/>
      <c r="AE20" s="17">
        <v>150</v>
      </c>
      <c r="AF20" s="36"/>
      <c r="AG20" s="17">
        <v>140</v>
      </c>
      <c r="AH20" s="36"/>
      <c r="AI20" s="17">
        <v>65</v>
      </c>
      <c r="AJ20" s="17">
        <v>110</v>
      </c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2"/>
    </row>
    <row x14ac:dyDescent="0.25" r="21" customHeight="1" ht="17.25">
      <c r="A21" s="15" t="s">
        <v>3373</v>
      </c>
      <c r="B21" s="16" t="s">
        <v>3374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17">
        <v>19</v>
      </c>
      <c r="N21" s="17">
        <v>30</v>
      </c>
      <c r="O21" s="36"/>
      <c r="P21" s="17">
        <v>311</v>
      </c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7">
        <v>100</v>
      </c>
      <c r="AF21" s="36"/>
      <c r="AG21" s="17">
        <v>100</v>
      </c>
      <c r="AH21" s="36"/>
      <c r="AI21" s="36"/>
      <c r="AJ21" s="36"/>
      <c r="AK21" s="17">
        <v>60</v>
      </c>
      <c r="AL21" s="17">
        <v>40</v>
      </c>
      <c r="AM21" s="36"/>
      <c r="AN21" s="36"/>
      <c r="AO21" s="36"/>
      <c r="AP21" s="36"/>
      <c r="AQ21" s="36"/>
      <c r="AR21" s="36"/>
      <c r="AS21" s="36"/>
      <c r="AT21" s="36"/>
      <c r="AU21" s="36"/>
      <c r="AV21" s="2"/>
    </row>
    <row x14ac:dyDescent="0.25" r="22" customHeight="1" ht="17.25">
      <c r="A22" s="15" t="s">
        <v>3117</v>
      </c>
      <c r="B22" s="16" t="s">
        <v>3375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17">
        <v>141</v>
      </c>
      <c r="AH22" s="36"/>
      <c r="AI22" s="17">
        <v>90</v>
      </c>
      <c r="AJ22" s="17">
        <v>10</v>
      </c>
      <c r="AK22" s="17">
        <v>290</v>
      </c>
      <c r="AL22" s="17">
        <v>26</v>
      </c>
      <c r="AM22" s="36"/>
      <c r="AN22" s="36"/>
      <c r="AO22" s="36"/>
      <c r="AP22" s="36"/>
      <c r="AQ22" s="36"/>
      <c r="AR22" s="36"/>
      <c r="AS22" s="36"/>
      <c r="AT22" s="36"/>
      <c r="AU22" s="36"/>
      <c r="AV22" s="2"/>
    </row>
    <row x14ac:dyDescent="0.25" r="23" customHeight="1" ht="17.25">
      <c r="A23" s="15" t="s">
        <v>3117</v>
      </c>
      <c r="B23" s="16" t="s">
        <v>3376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17">
        <v>227</v>
      </c>
      <c r="O23" s="36"/>
      <c r="P23" s="36"/>
      <c r="Q23" s="36"/>
      <c r="R23" s="36"/>
      <c r="S23" s="36"/>
      <c r="T23" s="17">
        <v>15</v>
      </c>
      <c r="U23" s="36"/>
      <c r="V23" s="36"/>
      <c r="W23" s="36"/>
      <c r="X23" s="36"/>
      <c r="Y23" s="36"/>
      <c r="Z23" s="36"/>
      <c r="AA23" s="17">
        <v>142</v>
      </c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2"/>
    </row>
    <row x14ac:dyDescent="0.25" r="24" customHeight="1" ht="17.25">
      <c r="A24" s="15" t="s">
        <v>2648</v>
      </c>
      <c r="B24" s="16" t="s">
        <v>3377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17">
        <v>87</v>
      </c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17">
        <v>113</v>
      </c>
      <c r="AP24" s="36"/>
      <c r="AQ24" s="36"/>
      <c r="AR24" s="36"/>
      <c r="AS24" s="36"/>
      <c r="AT24" s="36"/>
      <c r="AU24" s="36"/>
      <c r="AV24" s="2"/>
    </row>
    <row x14ac:dyDescent="0.25" r="25" customHeight="1" ht="17.25">
      <c r="A25" s="15" t="s">
        <v>2650</v>
      </c>
      <c r="B25" s="16" t="s">
        <v>3378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17">
        <v>400</v>
      </c>
      <c r="AF25" s="36"/>
      <c r="AG25" s="36"/>
      <c r="AH25" s="36"/>
      <c r="AI25" s="36"/>
      <c r="AJ25" s="36"/>
      <c r="AK25" s="36"/>
      <c r="AL25" s="36"/>
      <c r="AM25" s="17">
        <v>250</v>
      </c>
      <c r="AN25" s="36"/>
      <c r="AO25" s="36"/>
      <c r="AP25" s="36"/>
      <c r="AQ25" s="36"/>
      <c r="AR25" s="36"/>
      <c r="AS25" s="36"/>
      <c r="AT25" s="36"/>
      <c r="AU25" s="36"/>
      <c r="AV25" s="2"/>
    </row>
    <row x14ac:dyDescent="0.25" r="26" customHeight="1" ht="17.25">
      <c r="A26" s="15" t="s">
        <v>2651</v>
      </c>
      <c r="B26" s="16" t="s">
        <v>3379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17">
        <v>150</v>
      </c>
      <c r="AN26" s="36"/>
      <c r="AO26" s="36"/>
      <c r="AP26" s="36"/>
      <c r="AQ26" s="36"/>
      <c r="AR26" s="36"/>
      <c r="AS26" s="36"/>
      <c r="AT26" s="36"/>
      <c r="AU26" s="36"/>
      <c r="AV26" s="2"/>
    </row>
    <row x14ac:dyDescent="0.25" r="27" customHeight="1" ht="17.25">
      <c r="A27" s="21" t="s">
        <v>2698</v>
      </c>
      <c r="B27" s="47"/>
      <c r="C27" s="23">
        <f>SUM(C9:C26)</f>
      </c>
      <c r="D27" s="23">
        <f>SUM(D9:D26)</f>
      </c>
      <c r="E27" s="23">
        <f>SUM(E9:E26)</f>
      </c>
      <c r="F27" s="23">
        <f>SUM(F9:F26)</f>
      </c>
      <c r="G27" s="23">
        <f>SUM(G9:G26)</f>
      </c>
      <c r="H27" s="23">
        <f>SUM(H9:H26)</f>
      </c>
      <c r="I27" s="23">
        <f>SUM(I9:I26)</f>
      </c>
      <c r="J27" s="23">
        <f>SUM(J9:J26)</f>
      </c>
      <c r="K27" s="112"/>
      <c r="L27" s="23">
        <f>SUM(L9:L26)</f>
      </c>
      <c r="M27" s="23">
        <f>SUM(M9:M26)</f>
      </c>
      <c r="N27" s="23">
        <f>SUM(N9:N26)</f>
      </c>
      <c r="O27" s="23">
        <f>SUM(O9:O26)</f>
      </c>
      <c r="P27" s="23">
        <f>SUM(P9:P26)</f>
      </c>
      <c r="Q27" s="23">
        <f>SUM(Q9:Q26)</f>
      </c>
      <c r="R27" s="23">
        <f>SUM(R9:R26)</f>
      </c>
      <c r="S27" s="23">
        <f>SUM(S9:S26)</f>
      </c>
      <c r="T27" s="23">
        <f>SUM(T9:T26)</f>
      </c>
      <c r="U27" s="23">
        <f>SUM(U9:U26)</f>
      </c>
      <c r="V27" s="23">
        <f>SUM(V9:V26)</f>
      </c>
      <c r="W27" s="112"/>
      <c r="X27" s="112"/>
      <c r="Y27" s="23">
        <f>SUM(Y9:Y26)</f>
      </c>
      <c r="Z27" s="23">
        <f>SUM(Z9:Z26)</f>
      </c>
      <c r="AA27" s="23">
        <f>SUM(AA9:AA26)</f>
      </c>
      <c r="AB27" s="23">
        <f>SUM(AB9:AB26)</f>
      </c>
      <c r="AC27" s="23">
        <f>SUM(AC9:AC26)</f>
      </c>
      <c r="AD27" s="23">
        <f>SUM(AD9:AD26)</f>
      </c>
      <c r="AE27" s="23">
        <f>SUM(AE9:AE26)</f>
      </c>
      <c r="AF27" s="23">
        <f>SUM(AF9:AF26)</f>
      </c>
      <c r="AG27" s="23">
        <f>SUM(AG9:AG26)</f>
      </c>
      <c r="AH27" s="23">
        <f>SUM(AH9:AH26)</f>
      </c>
      <c r="AI27" s="23">
        <f>SUM(AI9:AI26)</f>
      </c>
      <c r="AJ27" s="23">
        <f>SUM(AJ9:AJ26)</f>
      </c>
      <c r="AK27" s="23">
        <f>SUM(AK9:AK26)</f>
      </c>
      <c r="AL27" s="23">
        <f>SUM(AL9:AL26)</f>
      </c>
      <c r="AM27" s="23">
        <f>SUM(AM9:AM26)</f>
      </c>
      <c r="AN27" s="23">
        <f>SUM(AN9:AN26)</f>
      </c>
      <c r="AO27" s="23">
        <f>SUM(AO9:AO26)</f>
      </c>
      <c r="AP27" s="23">
        <f>SUM(AP9:AP26)</f>
      </c>
      <c r="AQ27" s="23">
        <f>SUM(AQ9:AQ26)</f>
      </c>
      <c r="AR27" s="112"/>
      <c r="AS27" s="112"/>
      <c r="AT27" s="112"/>
      <c r="AU27" s="23">
        <f>SUM(AU9:AU26)</f>
      </c>
      <c r="AV27" s="2"/>
    </row>
    <row x14ac:dyDescent="0.25" r="28" customHeight="1" ht="17.25">
      <c r="A28" s="15">
        <v>45047</v>
      </c>
      <c r="B28" s="118" t="s">
        <v>3380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17">
        <v>150</v>
      </c>
      <c r="AQ28" s="17">
        <v>150</v>
      </c>
      <c r="AR28" s="36"/>
      <c r="AS28" s="36"/>
      <c r="AT28" s="36"/>
      <c r="AU28" s="36"/>
      <c r="AV28" s="2"/>
    </row>
    <row x14ac:dyDescent="0.25" r="29" customHeight="1" ht="17.25">
      <c r="A29" s="15" t="s">
        <v>3381</v>
      </c>
      <c r="B29" s="118" t="s">
        <v>14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17">
        <v>-315</v>
      </c>
      <c r="AH29" s="17">
        <v>-8</v>
      </c>
      <c r="AI29" s="17">
        <v>-83</v>
      </c>
      <c r="AJ29" s="36"/>
      <c r="AK29" s="36"/>
      <c r="AL29" s="36"/>
      <c r="AM29" s="36"/>
      <c r="AN29" s="36"/>
      <c r="AO29" s="36"/>
      <c r="AP29" s="36"/>
      <c r="AQ29" s="36"/>
      <c r="AR29" s="17">
        <v>-1</v>
      </c>
      <c r="AS29" s="36"/>
      <c r="AT29" s="36"/>
      <c r="AU29" s="36"/>
      <c r="AV29" s="2"/>
    </row>
    <row x14ac:dyDescent="0.25" r="30" customHeight="1" ht="17.25">
      <c r="A30" s="15" t="s">
        <v>2653</v>
      </c>
      <c r="B30" s="118" t="s">
        <v>14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7">
        <v>-305</v>
      </c>
      <c r="Q30" s="36"/>
      <c r="R30" s="36"/>
      <c r="S30" s="36"/>
      <c r="T30" s="36"/>
      <c r="U30" s="36"/>
      <c r="V30" s="36"/>
      <c r="W30" s="36"/>
      <c r="X30" s="36"/>
      <c r="Y30" s="36"/>
      <c r="Z30" s="17">
        <v>-1</v>
      </c>
      <c r="AA30" s="17">
        <v>-75</v>
      </c>
      <c r="AB30" s="36"/>
      <c r="AC30" s="36"/>
      <c r="AD30" s="36"/>
      <c r="AE30" s="36"/>
      <c r="AF30" s="36"/>
      <c r="AG30" s="17">
        <v>-214</v>
      </c>
      <c r="AH30" s="17">
        <v>-52</v>
      </c>
      <c r="AI30" s="17">
        <v>-81</v>
      </c>
      <c r="AJ30" s="36"/>
      <c r="AK30" s="36"/>
      <c r="AL30" s="36"/>
      <c r="AM30" s="36"/>
      <c r="AN30" s="36"/>
      <c r="AO30" s="36"/>
      <c r="AP30" s="17">
        <v>-136</v>
      </c>
      <c r="AQ30" s="17">
        <v>-52</v>
      </c>
      <c r="AR30" s="36"/>
      <c r="AS30" s="17">
        <v>-2</v>
      </c>
      <c r="AT30" s="36"/>
      <c r="AU30" s="36"/>
      <c r="AV30" s="2"/>
    </row>
    <row x14ac:dyDescent="0.25" r="31" customHeight="1" ht="17.25">
      <c r="A31" s="15" t="s">
        <v>3382</v>
      </c>
      <c r="B31" s="16" t="s">
        <v>14</v>
      </c>
      <c r="C31" s="36"/>
      <c r="D31" s="36"/>
      <c r="E31" s="36"/>
      <c r="F31" s="36"/>
      <c r="G31" s="36"/>
      <c r="H31" s="36"/>
      <c r="I31" s="36"/>
      <c r="J31" s="36"/>
      <c r="K31" s="36"/>
      <c r="L31" s="17">
        <v>-150</v>
      </c>
      <c r="M31" s="36"/>
      <c r="N31" s="17">
        <v>-155</v>
      </c>
      <c r="O31" s="17">
        <v>-8</v>
      </c>
      <c r="P31" s="36"/>
      <c r="Q31" s="36"/>
      <c r="R31" s="36"/>
      <c r="S31" s="17">
        <v>-145</v>
      </c>
      <c r="T31" s="36"/>
      <c r="U31" s="36"/>
      <c r="V31" s="17">
        <v>-180</v>
      </c>
      <c r="W31" s="36"/>
      <c r="X31" s="36"/>
      <c r="Y31" s="17">
        <v>-70</v>
      </c>
      <c r="Z31" s="17">
        <v>-80</v>
      </c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2"/>
    </row>
    <row x14ac:dyDescent="0.25" r="32" customHeight="1" ht="17.25">
      <c r="A32" s="21" t="s">
        <v>2699</v>
      </c>
      <c r="B32" s="47"/>
      <c r="C32" s="23">
        <f>SUM(C27:C31)</f>
      </c>
      <c r="D32" s="23">
        <f>SUM(D27:D31)</f>
      </c>
      <c r="E32" s="23">
        <f>SUM(E27:E31)</f>
      </c>
      <c r="F32" s="23">
        <f>SUM(F27:F31)</f>
      </c>
      <c r="G32" s="23">
        <f>SUM(G27:G31)</f>
      </c>
      <c r="H32" s="23">
        <f>SUM(H27:H31)</f>
      </c>
      <c r="I32" s="23">
        <f>SUM(I27:I31)</f>
      </c>
      <c r="J32" s="23">
        <f>SUM(J27:J31)</f>
      </c>
      <c r="K32" s="112"/>
      <c r="L32" s="23">
        <f>SUM(L27:L31)</f>
      </c>
      <c r="M32" s="23">
        <f>SUM(M27:M31)</f>
      </c>
      <c r="N32" s="23">
        <f>SUM(N27:N31)</f>
      </c>
      <c r="O32" s="23">
        <f>SUM(O27:O31)</f>
      </c>
      <c r="P32" s="23">
        <f>SUM(P27:P31)</f>
      </c>
      <c r="Q32" s="23">
        <f>SUM(Q27:Q31)</f>
      </c>
      <c r="R32" s="23">
        <f>SUM(R27:R31)</f>
      </c>
      <c r="S32" s="23">
        <f>SUM(S27:S31)</f>
      </c>
      <c r="T32" s="23">
        <f>SUM(T27:T31)</f>
      </c>
      <c r="U32" s="23">
        <f>SUM(U27:U31)</f>
      </c>
      <c r="V32" s="23">
        <f>SUM(V27:V31)</f>
      </c>
      <c r="W32" s="23">
        <f>SUM(W27:W31)</f>
      </c>
      <c r="X32" s="23">
        <f>SUM(X27:X31)</f>
      </c>
      <c r="Y32" s="23">
        <f>SUM(Y27:Y31)</f>
      </c>
      <c r="Z32" s="23">
        <f>SUM(Z27:Z31)</f>
      </c>
      <c r="AA32" s="23">
        <f>SUM(AA27:AA31)</f>
      </c>
      <c r="AB32" s="23">
        <f>SUM(AB27:AB31)</f>
      </c>
      <c r="AC32" s="23">
        <f>SUM(AC27:AC31)</f>
      </c>
      <c r="AD32" s="23">
        <f>SUM(AD27:AD31)</f>
      </c>
      <c r="AE32" s="23">
        <f>SUM(AE27:AE31)</f>
      </c>
      <c r="AF32" s="23">
        <f>SUM(AF27:AF31)</f>
      </c>
      <c r="AG32" s="23">
        <f>SUM(AG27:AG31)</f>
      </c>
      <c r="AH32" s="23">
        <f>SUM(AH27:AH31)</f>
      </c>
      <c r="AI32" s="49">
        <f>SUM(AI27:AI31)</f>
      </c>
      <c r="AJ32" s="23">
        <f>SUM(AJ27:AJ31)</f>
      </c>
      <c r="AK32" s="23">
        <f>SUM(AK27:AK31)</f>
      </c>
      <c r="AL32" s="23">
        <f>SUM(AL27:AL31)</f>
      </c>
      <c r="AM32" s="23">
        <f>SUM(AM27:AM31)</f>
      </c>
      <c r="AN32" s="23">
        <f>SUM(AN27:AN31)</f>
      </c>
      <c r="AO32" s="23">
        <f>SUM(AO27:AO31)</f>
      </c>
      <c r="AP32" s="23">
        <f>SUM(AP27:AP31)</f>
      </c>
      <c r="AQ32" s="23">
        <f>SUM(AQ27:AQ31)</f>
      </c>
      <c r="AR32" s="49">
        <f>SUM(AR27:AR31)</f>
      </c>
      <c r="AS32" s="49">
        <f>SUM(AS27:AS31)</f>
      </c>
      <c r="AT32" s="23">
        <f>SUM(AT27:AT31)</f>
      </c>
      <c r="AU32" s="23">
        <f>SUM(AU27:AU31)</f>
      </c>
      <c r="AV32" s="2"/>
    </row>
    <row x14ac:dyDescent="0.25" r="33" customHeight="1" ht="17.25">
      <c r="A33" s="15">
        <v>44987</v>
      </c>
      <c r="B33" s="118" t="s">
        <v>14</v>
      </c>
      <c r="C33" s="36"/>
      <c r="D33" s="36"/>
      <c r="E33" s="36"/>
      <c r="F33" s="36"/>
      <c r="G33" s="18"/>
      <c r="H33" s="18"/>
      <c r="I33" s="18"/>
      <c r="J33" s="18"/>
      <c r="K33" s="18"/>
      <c r="L33" s="18"/>
      <c r="M33" s="18"/>
      <c r="N33" s="17">
        <v>-28</v>
      </c>
      <c r="O33" s="17">
        <v>-55</v>
      </c>
      <c r="P33" s="17">
        <v>-67</v>
      </c>
      <c r="Q33" s="17">
        <v>-150</v>
      </c>
      <c r="R33" s="17">
        <v>-99</v>
      </c>
      <c r="S33" s="17">
        <v>-5</v>
      </c>
      <c r="T33" s="17">
        <v>-116</v>
      </c>
      <c r="U33" s="18"/>
      <c r="V33" s="17">
        <v>-646</v>
      </c>
      <c r="W33" s="36"/>
      <c r="X33" s="36"/>
      <c r="Y33" s="17">
        <v>-152</v>
      </c>
      <c r="Z33" s="17">
        <v>-118</v>
      </c>
      <c r="AA33" s="18"/>
      <c r="AB33" s="18"/>
      <c r="AC33" s="18"/>
      <c r="AD33" s="18"/>
      <c r="AE33" s="18"/>
      <c r="AF33" s="17">
        <v>-90</v>
      </c>
      <c r="AG33" s="18"/>
      <c r="AH33" s="18"/>
      <c r="AI33" s="18"/>
      <c r="AJ33" s="18"/>
      <c r="AK33" s="18"/>
      <c r="AL33" s="18"/>
      <c r="AM33" s="18"/>
      <c r="AN33" s="17">
        <v>-64</v>
      </c>
      <c r="AO33" s="18"/>
      <c r="AP33" s="17">
        <v>-12</v>
      </c>
      <c r="AQ33" s="17">
        <v>-64</v>
      </c>
      <c r="AR33" s="18"/>
      <c r="AS33" s="18"/>
      <c r="AT33" s="18"/>
      <c r="AU33" s="18"/>
      <c r="AV33" s="2"/>
    </row>
    <row x14ac:dyDescent="0.25" r="34" customHeight="1" ht="17.25">
      <c r="A34" s="15">
        <v>45079</v>
      </c>
      <c r="B34" s="118" t="s">
        <v>14</v>
      </c>
      <c r="C34" s="36"/>
      <c r="D34" s="36"/>
      <c r="E34" s="36"/>
      <c r="F34" s="17">
        <v>-21</v>
      </c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17">
        <v>-74</v>
      </c>
      <c r="T34" s="17">
        <v>-26</v>
      </c>
      <c r="U34" s="36"/>
      <c r="V34" s="36"/>
      <c r="W34" s="36"/>
      <c r="X34" s="36"/>
      <c r="Y34" s="17">
        <v>-115</v>
      </c>
      <c r="Z34" s="17">
        <v>-165</v>
      </c>
      <c r="AA34" s="17">
        <v>-48</v>
      </c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17">
        <v>-7</v>
      </c>
      <c r="AR34" s="36"/>
      <c r="AS34" s="36"/>
      <c r="AT34" s="36"/>
      <c r="AU34" s="36"/>
      <c r="AV34" s="2"/>
    </row>
    <row x14ac:dyDescent="0.25" r="35" customHeight="1" ht="17.25">
      <c r="A35" s="15">
        <v>45140</v>
      </c>
      <c r="B35" s="16" t="s">
        <v>14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17">
        <v>-124</v>
      </c>
      <c r="R35" s="17">
        <v>-44</v>
      </c>
      <c r="S35" s="17">
        <v>-28</v>
      </c>
      <c r="T35" s="17">
        <v>-44</v>
      </c>
      <c r="U35" s="17">
        <v>-27</v>
      </c>
      <c r="V35" s="17">
        <v>-454</v>
      </c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2"/>
    </row>
    <row x14ac:dyDescent="0.25" r="36" customHeight="1" ht="17.25">
      <c r="A36" s="15">
        <v>45201</v>
      </c>
      <c r="B36" s="118" t="s">
        <v>14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17">
        <v>-60</v>
      </c>
      <c r="R36" s="17">
        <v>-73</v>
      </c>
      <c r="S36" s="17">
        <v>-50</v>
      </c>
      <c r="T36" s="17">
        <v>-43</v>
      </c>
      <c r="U36" s="36"/>
      <c r="V36" s="17">
        <v>-208</v>
      </c>
      <c r="W36" s="36"/>
      <c r="X36" s="36"/>
      <c r="Y36" s="17">
        <v>-65</v>
      </c>
      <c r="Z36" s="17">
        <v>-135</v>
      </c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2"/>
    </row>
    <row x14ac:dyDescent="0.25" r="37" customHeight="1" ht="17.25">
      <c r="A37" s="15">
        <v>45232</v>
      </c>
      <c r="B37" s="118" t="s">
        <v>14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7">
        <v>-14</v>
      </c>
      <c r="N37" s="17">
        <v>-47</v>
      </c>
      <c r="O37" s="17">
        <v>-127</v>
      </c>
      <c r="P37" s="17">
        <v>-39</v>
      </c>
      <c r="Q37" s="18"/>
      <c r="R37" s="18"/>
      <c r="S37" s="18"/>
      <c r="T37" s="18"/>
      <c r="U37" s="18"/>
      <c r="V37" s="18"/>
      <c r="W37" s="18"/>
      <c r="X37" s="18"/>
      <c r="Y37" s="17">
        <v>-98</v>
      </c>
      <c r="Z37" s="17">
        <v>-31</v>
      </c>
      <c r="AA37" s="18"/>
      <c r="AB37" s="18"/>
      <c r="AC37" s="18"/>
      <c r="AD37" s="18"/>
      <c r="AE37" s="18"/>
      <c r="AF37" s="17">
        <v>-129</v>
      </c>
      <c r="AG37" s="18"/>
      <c r="AH37" s="18"/>
      <c r="AI37" s="18"/>
      <c r="AJ37" s="18"/>
      <c r="AK37" s="18"/>
      <c r="AL37" s="18"/>
      <c r="AM37" s="18"/>
      <c r="AN37" s="18"/>
      <c r="AO37" s="17">
        <v>-80</v>
      </c>
      <c r="AP37" s="18"/>
      <c r="AQ37" s="18"/>
      <c r="AR37" s="18"/>
      <c r="AS37" s="18"/>
      <c r="AT37" s="18"/>
      <c r="AU37" s="18"/>
      <c r="AV37" s="2"/>
    </row>
    <row x14ac:dyDescent="0.25" r="38" customHeight="1" ht="17.25">
      <c r="A38" s="15" t="s">
        <v>1790</v>
      </c>
      <c r="B38" s="16" t="s">
        <v>14</v>
      </c>
      <c r="C38" s="18"/>
      <c r="D38" s="18"/>
      <c r="E38" s="18"/>
      <c r="F38" s="18"/>
      <c r="G38" s="17">
        <v>-12</v>
      </c>
      <c r="H38" s="18"/>
      <c r="I38" s="17">
        <v>-36</v>
      </c>
      <c r="J38" s="18"/>
      <c r="K38" s="18"/>
      <c r="L38" s="17">
        <v>-5</v>
      </c>
      <c r="M38" s="17">
        <v>-5</v>
      </c>
      <c r="N38" s="17">
        <v>-19</v>
      </c>
      <c r="O38" s="18"/>
      <c r="P38" s="18"/>
      <c r="Q38" s="17">
        <v>-5</v>
      </c>
      <c r="R38" s="17">
        <v>-7</v>
      </c>
      <c r="S38" s="17">
        <v>-9</v>
      </c>
      <c r="T38" s="17">
        <v>-11</v>
      </c>
      <c r="U38" s="17">
        <v>-26</v>
      </c>
      <c r="V38" s="17">
        <v>-34</v>
      </c>
      <c r="W38" s="17">
        <v>-7</v>
      </c>
      <c r="X38" s="17">
        <v>-1</v>
      </c>
      <c r="Y38" s="18"/>
      <c r="Z38" s="18"/>
      <c r="AA38" s="18"/>
      <c r="AB38" s="17">
        <v>-318</v>
      </c>
      <c r="AC38" s="17">
        <v>-78</v>
      </c>
      <c r="AD38" s="17">
        <v>-20</v>
      </c>
      <c r="AE38" s="17">
        <v>-623</v>
      </c>
      <c r="AF38" s="17">
        <v>-3</v>
      </c>
      <c r="AG38" s="18"/>
      <c r="AH38" s="18"/>
      <c r="AI38" s="18"/>
      <c r="AJ38" s="17">
        <v>-319</v>
      </c>
      <c r="AK38" s="17">
        <v>-193</v>
      </c>
      <c r="AL38" s="17">
        <v>-27</v>
      </c>
      <c r="AM38" s="17">
        <v>-107</v>
      </c>
      <c r="AN38" s="18"/>
      <c r="AO38" s="17">
        <v>-3</v>
      </c>
      <c r="AP38" s="18"/>
      <c r="AQ38" s="18"/>
      <c r="AR38" s="18"/>
      <c r="AS38" s="18"/>
      <c r="AT38" s="17">
        <v>-248</v>
      </c>
      <c r="AU38" s="18"/>
      <c r="AV38" s="2"/>
    </row>
    <row x14ac:dyDescent="0.25" r="39" customHeight="1" ht="17.25">
      <c r="A39" s="123" t="s">
        <v>2138</v>
      </c>
      <c r="B39" s="124" t="s">
        <v>3383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03">
        <v>248</v>
      </c>
      <c r="AU39" s="18"/>
      <c r="AV39" s="4" t="s">
        <v>3384</v>
      </c>
    </row>
    <row x14ac:dyDescent="0.25" r="40" customHeight="1" ht="17.25">
      <c r="A40" s="15" t="s">
        <v>2138</v>
      </c>
      <c r="B40" s="16" t="s">
        <v>14</v>
      </c>
      <c r="C40" s="18"/>
      <c r="D40" s="18"/>
      <c r="E40" s="17">
        <v>-8</v>
      </c>
      <c r="F40" s="17">
        <v>-23</v>
      </c>
      <c r="G40" s="18"/>
      <c r="H40" s="18"/>
      <c r="I40" s="17">
        <v>-10</v>
      </c>
      <c r="J40" s="18"/>
      <c r="K40" s="18"/>
      <c r="L40" s="17">
        <v>-7</v>
      </c>
      <c r="M40" s="18"/>
      <c r="N40" s="17">
        <v>-11</v>
      </c>
      <c r="O40" s="18"/>
      <c r="P40" s="18"/>
      <c r="Q40" s="17">
        <v>-4</v>
      </c>
      <c r="R40" s="17">
        <v>-2</v>
      </c>
      <c r="S40" s="17">
        <v>-5</v>
      </c>
      <c r="T40" s="17">
        <v>-17</v>
      </c>
      <c r="U40" s="18"/>
      <c r="V40" s="17">
        <v>-14</v>
      </c>
      <c r="W40" s="17">
        <v>-1</v>
      </c>
      <c r="X40" s="18"/>
      <c r="Y40" s="17">
        <v>-19</v>
      </c>
      <c r="Z40" s="17">
        <v>-4</v>
      </c>
      <c r="AA40" s="17">
        <v>-36</v>
      </c>
      <c r="AB40" s="17">
        <v>-3</v>
      </c>
      <c r="AC40" s="17">
        <v>-1</v>
      </c>
      <c r="AD40" s="18"/>
      <c r="AE40" s="17">
        <v>-303</v>
      </c>
      <c r="AF40" s="17">
        <v>-24</v>
      </c>
      <c r="AG40" s="17">
        <v>-39</v>
      </c>
      <c r="AH40" s="17">
        <v>-15</v>
      </c>
      <c r="AI40" s="17">
        <v>-23</v>
      </c>
      <c r="AJ40" s="17">
        <v>-68</v>
      </c>
      <c r="AK40" s="17">
        <v>-39</v>
      </c>
      <c r="AL40" s="17">
        <v>-3</v>
      </c>
      <c r="AM40" s="17">
        <v>-260</v>
      </c>
      <c r="AN40" s="18"/>
      <c r="AO40" s="17">
        <v>-26</v>
      </c>
      <c r="AP40" s="17">
        <v>-2</v>
      </c>
      <c r="AQ40" s="17">
        <v>-3</v>
      </c>
      <c r="AR40" s="17">
        <v>-1</v>
      </c>
      <c r="AS40" s="18"/>
      <c r="AT40" s="18"/>
      <c r="AU40" s="18"/>
      <c r="AV40" s="2"/>
    </row>
    <row x14ac:dyDescent="0.25" r="41" customHeight="1" ht="17.25">
      <c r="A41" s="21" t="s">
        <v>2700</v>
      </c>
      <c r="B41" s="47"/>
      <c r="C41" s="23">
        <f>SUM(C32:C40)</f>
      </c>
      <c r="D41" s="23">
        <f>SUM(D32:D40)</f>
      </c>
      <c r="E41" s="23">
        <f>SUM(E32:E40)</f>
      </c>
      <c r="F41" s="23">
        <f>SUM(F32:F40)</f>
      </c>
      <c r="G41" s="23">
        <f>SUM(G32:G40)</f>
      </c>
      <c r="H41" s="23">
        <f>SUM(H32:H40)</f>
      </c>
      <c r="I41" s="23">
        <f>SUM(I32:I40)</f>
      </c>
      <c r="J41" s="23">
        <f>SUM(J32:J40)</f>
      </c>
      <c r="K41" s="112"/>
      <c r="L41" s="23">
        <f>SUM(L32:L40)</f>
      </c>
      <c r="M41" s="23">
        <f>SUM(M32:M40)</f>
      </c>
      <c r="N41" s="23">
        <f>SUM(N32:N40)</f>
      </c>
      <c r="O41" s="23">
        <f>SUM(O32:O40)</f>
      </c>
      <c r="P41" s="23">
        <f>SUM(P32:P40)</f>
      </c>
      <c r="Q41" s="23">
        <f>SUM(Q32:Q40)</f>
      </c>
      <c r="R41" s="23">
        <f>SUM(R32:R40)</f>
      </c>
      <c r="S41" s="23">
        <f>SUM(S32:S40)</f>
      </c>
      <c r="T41" s="23">
        <f>SUM(T32:T40)</f>
      </c>
      <c r="U41" s="23">
        <f>SUM(U32:U40)</f>
      </c>
      <c r="V41" s="23">
        <f>SUM(V32:V40)</f>
      </c>
      <c r="W41" s="49">
        <f>SUM(W32:W40)</f>
      </c>
      <c r="X41" s="49">
        <f>SUM(X32:X40)</f>
      </c>
      <c r="Y41" s="23">
        <f>SUM(Y32:Y40)</f>
      </c>
      <c r="Z41" s="23">
        <f>SUM(Z32:Z40)</f>
      </c>
      <c r="AA41" s="49">
        <f>SUM(AA32:AA40)</f>
      </c>
      <c r="AB41" s="23">
        <f>SUM(AB32:AB40)</f>
      </c>
      <c r="AC41" s="23">
        <f>SUM(AC32:AC40)</f>
      </c>
      <c r="AD41" s="23">
        <f>SUM(AD32:AD40)</f>
      </c>
      <c r="AE41" s="23">
        <f>SUM(AE32:AE40)</f>
      </c>
      <c r="AF41" s="23">
        <f>SUM(AF32:AF40)</f>
      </c>
      <c r="AG41" s="23">
        <f>SUM(AG32:AG40)</f>
      </c>
      <c r="AH41" s="23">
        <f>SUM(AH32:AH40)</f>
      </c>
      <c r="AI41" s="49">
        <f>SUM(AI32:AI40)</f>
      </c>
      <c r="AJ41" s="23">
        <f>SUM(AJ32:AJ40)</f>
      </c>
      <c r="AK41" s="23">
        <f>SUM(AK32:AK40)</f>
      </c>
      <c r="AL41" s="23">
        <f>SUM(AL32:AL40)</f>
      </c>
      <c r="AM41" s="23">
        <f>SUM(AM32:AM40)</f>
      </c>
      <c r="AN41" s="23">
        <f>SUM(AN32:AN40)</f>
      </c>
      <c r="AO41" s="23">
        <f>SUM(AO32:AO40)</f>
      </c>
      <c r="AP41" s="23">
        <f>SUM(AP32:AP40)</f>
      </c>
      <c r="AQ41" s="23">
        <f>SUM(AQ32:AQ40)</f>
      </c>
      <c r="AR41" s="49">
        <f>SUM(AR32:AR40)</f>
      </c>
      <c r="AS41" s="49">
        <f>SUM(AS32:AS40)</f>
      </c>
      <c r="AT41" s="23">
        <f>SUM(AT32:AT40)</f>
      </c>
      <c r="AU41" s="23">
        <f>SUM(AU32:AU40)</f>
      </c>
      <c r="AV41" s="2"/>
    </row>
    <row x14ac:dyDescent="0.25" r="42" customHeight="1" ht="17.25">
      <c r="A42" s="15">
        <v>44988</v>
      </c>
      <c r="B42" s="118" t="s">
        <v>14</v>
      </c>
      <c r="C42" s="36"/>
      <c r="D42" s="36"/>
      <c r="E42" s="36"/>
      <c r="F42" s="36"/>
      <c r="G42" s="36"/>
      <c r="H42" s="36"/>
      <c r="I42" s="17">
        <v>-3</v>
      </c>
      <c r="J42" s="36"/>
      <c r="K42" s="36"/>
      <c r="L42" s="36"/>
      <c r="M42" s="36"/>
      <c r="N42" s="17">
        <v>-4</v>
      </c>
      <c r="O42" s="17">
        <v>-2</v>
      </c>
      <c r="P42" s="36"/>
      <c r="Q42" s="36"/>
      <c r="R42" s="36"/>
      <c r="S42" s="17">
        <v>-8</v>
      </c>
      <c r="T42" s="36"/>
      <c r="U42" s="36"/>
      <c r="V42" s="17">
        <v>-9</v>
      </c>
      <c r="W42" s="36"/>
      <c r="X42" s="36"/>
      <c r="Y42" s="17">
        <v>-11</v>
      </c>
      <c r="Z42" s="17">
        <v>-7</v>
      </c>
      <c r="AA42" s="17">
        <v>-3</v>
      </c>
      <c r="AB42" s="17">
        <v>-23</v>
      </c>
      <c r="AC42" s="36"/>
      <c r="AD42" s="36"/>
      <c r="AE42" s="17">
        <v>-89</v>
      </c>
      <c r="AF42" s="17">
        <v>-1</v>
      </c>
      <c r="AG42" s="17">
        <v>-2</v>
      </c>
      <c r="AH42" s="17">
        <v>-1</v>
      </c>
      <c r="AI42" s="36"/>
      <c r="AJ42" s="17">
        <v>-52</v>
      </c>
      <c r="AK42" s="36"/>
      <c r="AL42" s="17">
        <v>-12</v>
      </c>
      <c r="AM42" s="17">
        <v>-23</v>
      </c>
      <c r="AN42" s="36"/>
      <c r="AO42" s="17">
        <v>-3</v>
      </c>
      <c r="AP42" s="36"/>
      <c r="AQ42" s="17">
        <v>-2</v>
      </c>
      <c r="AR42" s="36"/>
      <c r="AS42" s="36"/>
      <c r="AT42" s="36"/>
      <c r="AU42" s="36"/>
      <c r="AV42" s="2"/>
    </row>
    <row x14ac:dyDescent="0.25" r="43" customHeight="1" ht="17.25">
      <c r="A43" s="21" t="s">
        <v>2701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3">
        <f>SUM(J41:J42)</f>
      </c>
      <c r="K43" s="112"/>
      <c r="L43" s="23">
        <f>SUM(L41:L42)</f>
      </c>
      <c r="M43" s="23">
        <f>SUM(M41:M42)</f>
      </c>
      <c r="N43" s="23">
        <f>SUM(N41:N42)</f>
      </c>
      <c r="O43" s="23">
        <f>SUM(O41:O42)</f>
      </c>
      <c r="P43" s="23">
        <f>SUM(P41:P42)</f>
      </c>
      <c r="Q43" s="23">
        <f>SUM(Q41:Q42)</f>
      </c>
      <c r="R43" s="23">
        <f>SUM(R41:R42)</f>
      </c>
      <c r="S43" s="23">
        <f>SUM(S41:S42)</f>
      </c>
      <c r="T43" s="23">
        <f>SUM(T41:T42)</f>
      </c>
      <c r="U43" s="23">
        <f>SUM(U41:U42)</f>
      </c>
      <c r="V43" s="49">
        <f>SUM(V41:V42)</f>
      </c>
      <c r="W43" s="49">
        <f>SUM(W41:W42)</f>
      </c>
      <c r="X43" s="49">
        <f>SUM(X41:X42)</f>
      </c>
      <c r="Y43" s="23">
        <f>SUM(Y41:Y42)</f>
      </c>
      <c r="Z43" s="23">
        <f>SUM(Z41:Z42)</f>
      </c>
      <c r="AA43" s="49">
        <f>SUM(AA41:AA42)</f>
      </c>
      <c r="AB43" s="49">
        <f>SUM(AB41:AB42)</f>
      </c>
      <c r="AC43" s="23">
        <f>SUM(AC41:AC42)</f>
      </c>
      <c r="AD43" s="23">
        <f>SUM(AD41:AD42)</f>
      </c>
      <c r="AE43" s="23">
        <f>SUM(AE41:AE42)</f>
      </c>
      <c r="AF43" s="23">
        <f>SUM(AF41:AF42)</f>
      </c>
      <c r="AG43" s="23">
        <f>SUM(AG41:AG42)</f>
      </c>
      <c r="AH43" s="23">
        <f>SUM(AH41:AH42)</f>
      </c>
      <c r="AI43" s="49">
        <f>SUM(AI41:AI42)</f>
      </c>
      <c r="AJ43" s="49">
        <f>SUM(AJ41:AJ42)</f>
      </c>
      <c r="AK43" s="23">
        <f>SUM(AK41:AK42)</f>
      </c>
      <c r="AL43" s="23">
        <f>SUM(AL41:AL42)</f>
      </c>
      <c r="AM43" s="23">
        <f>SUM(AM41:AM42)</f>
      </c>
      <c r="AN43" s="23">
        <f>SUM(AN41:AN42)</f>
      </c>
      <c r="AO43" s="23">
        <f>SUM(AO41:AO42)</f>
      </c>
      <c r="AP43" s="23">
        <f>SUM(AP41:AP42)</f>
      </c>
      <c r="AQ43" s="23">
        <f>SUM(AQ41:AQ42)</f>
      </c>
      <c r="AR43" s="49">
        <f>SUM(AR41:AR42)</f>
      </c>
      <c r="AS43" s="49">
        <f>SUM(AS41:AS42)</f>
      </c>
      <c r="AT43" s="23">
        <f>SUM(AT41:AT42)</f>
      </c>
      <c r="AU43" s="23">
        <f>SUM(AU41:AU42)</f>
      </c>
      <c r="AV43" s="2"/>
    </row>
    <row x14ac:dyDescent="0.25" r="44" customHeight="1" ht="17.25">
      <c r="A44" s="15"/>
      <c r="B44" s="118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2"/>
    </row>
    <row x14ac:dyDescent="0.25" r="45" customHeight="1" ht="17.25">
      <c r="A45" s="21" t="s">
        <v>2702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23">
        <f>SUM(J43:J44)</f>
      </c>
      <c r="K45" s="112"/>
      <c r="L45" s="23">
        <f>SUM(L43:L44)</f>
      </c>
      <c r="M45" s="23">
        <f>SUM(M43:M44)</f>
      </c>
      <c r="N45" s="23">
        <f>SUM(N43:N44)</f>
      </c>
      <c r="O45" s="23">
        <f>SUM(O43:O44)</f>
      </c>
      <c r="P45" s="23">
        <f>SUM(P43:P44)</f>
      </c>
      <c r="Q45" s="23">
        <f>SUM(Q43:Q44)</f>
      </c>
      <c r="R45" s="23">
        <f>SUM(R43:R44)</f>
      </c>
      <c r="S45" s="23">
        <f>SUM(S43:S44)</f>
      </c>
      <c r="T45" s="23">
        <f>SUM(T43:T44)</f>
      </c>
      <c r="U45" s="23">
        <f>SUM(U43:U44)</f>
      </c>
      <c r="V45" s="49">
        <f>SUM(V43:V44)</f>
      </c>
      <c r="W45" s="49">
        <f>SUM(W43:W44)</f>
      </c>
      <c r="X45" s="49">
        <f>SUM(X43:X44)</f>
      </c>
      <c r="Y45" s="23">
        <f>SUM(Y43:Y44)</f>
      </c>
      <c r="Z45" s="23">
        <f>SUM(Z43:Z44)</f>
      </c>
      <c r="AA45" s="49">
        <f>SUM(AA43:AA44)</f>
      </c>
      <c r="AB45" s="49">
        <f>SUM(AB43:AB44)</f>
      </c>
      <c r="AC45" s="23">
        <f>SUM(AC43:AC44)</f>
      </c>
      <c r="AD45" s="23">
        <f>SUM(AD43:AD44)</f>
      </c>
      <c r="AE45" s="23">
        <f>SUM(AE43:AE44)</f>
      </c>
      <c r="AF45" s="23">
        <f>SUM(AF43:AF44)</f>
      </c>
      <c r="AG45" s="23">
        <f>SUM(AG43:AG44)</f>
      </c>
      <c r="AH45" s="23">
        <f>SUM(AH43:AH44)</f>
      </c>
      <c r="AI45" s="49">
        <f>SUM(AI43:AI44)</f>
      </c>
      <c r="AJ45" s="49">
        <f>SUM(AJ43:AJ44)</f>
      </c>
      <c r="AK45" s="23">
        <f>SUM(AK43:AK44)</f>
      </c>
      <c r="AL45" s="23">
        <f>SUM(AL43:AL44)</f>
      </c>
      <c r="AM45" s="23">
        <f>SUM(AM43:AM44)</f>
      </c>
      <c r="AN45" s="23">
        <f>SUM(AN43:AN44)</f>
      </c>
      <c r="AO45" s="23">
        <f>SUM(AO43:AO44)</f>
      </c>
      <c r="AP45" s="23">
        <f>SUM(AP43:AP44)</f>
      </c>
      <c r="AQ45" s="23">
        <f>SUM(AQ43:AQ44)</f>
      </c>
      <c r="AR45" s="49">
        <f>SUM(AR43:AR44)</f>
      </c>
      <c r="AS45" s="49">
        <f>SUM(AS43:AS44)</f>
      </c>
      <c r="AT45" s="23">
        <f>SUM(AT43:AT44)</f>
      </c>
      <c r="AU45" s="23">
        <f>SUM(AU43:AU44)</f>
      </c>
      <c r="AV45" s="2"/>
    </row>
    <row x14ac:dyDescent="0.25" r="46" customHeight="1" ht="17.25">
      <c r="A46" s="608">
        <v>44931</v>
      </c>
      <c r="B46" s="222" t="s">
        <v>3385</v>
      </c>
      <c r="C46" s="223"/>
      <c r="D46" s="223"/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3"/>
      <c r="S46" s="342">
        <v>-3</v>
      </c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"/>
    </row>
    <row x14ac:dyDescent="0.25" r="47" customHeight="1" ht="17.25">
      <c r="A47" s="54">
        <v>44990</v>
      </c>
      <c r="B47" s="124" t="s">
        <v>3386</v>
      </c>
      <c r="C47" s="103">
        <v>-1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2"/>
    </row>
    <row x14ac:dyDescent="0.25" r="48" customHeight="1" ht="17.25">
      <c r="A48" s="54">
        <v>45265</v>
      </c>
      <c r="B48" s="248" t="s">
        <v>3386</v>
      </c>
      <c r="C48" s="103">
        <v>-82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2"/>
    </row>
    <row x14ac:dyDescent="0.25" r="49" customHeight="1" ht="17.25">
      <c r="A49" s="54" t="s">
        <v>2471</v>
      </c>
      <c r="B49" s="248" t="s">
        <v>3386</v>
      </c>
      <c r="C49" s="103">
        <v>-41</v>
      </c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2"/>
    </row>
    <row x14ac:dyDescent="0.25" r="50" customHeight="1" ht="17.25">
      <c r="A50" s="21" t="s">
        <v>2703</v>
      </c>
      <c r="B50" s="47"/>
      <c r="C50" s="49">
        <f>SUM(C45:C49)</f>
      </c>
      <c r="D50" s="23">
        <f>SUM(D45:D49)</f>
      </c>
      <c r="E50" s="23">
        <f>SUM(E45:E49)</f>
      </c>
      <c r="F50" s="23">
        <f>SUM(F45:F49)</f>
      </c>
      <c r="G50" s="23">
        <f>SUM(G45:G49)</f>
      </c>
      <c r="H50" s="23">
        <f>SUM(H45:H49)</f>
      </c>
      <c r="I50" s="23">
        <f>SUM(I45:I49)</f>
      </c>
      <c r="J50" s="23">
        <f>SUM(J45:J49)</f>
      </c>
      <c r="K50" s="112"/>
      <c r="L50" s="23">
        <f>SUM(L45:L49)</f>
      </c>
      <c r="M50" s="23">
        <f>SUM(M45:M49)</f>
      </c>
      <c r="N50" s="23">
        <f>SUM(N45:N49)</f>
      </c>
      <c r="O50" s="23">
        <f>SUM(O45:O49)</f>
      </c>
      <c r="P50" s="23">
        <f>SUM(P45:P49)</f>
      </c>
      <c r="Q50" s="23">
        <f>SUM(Q45:Q49)</f>
      </c>
      <c r="R50" s="23">
        <f>SUM(R45:R49)</f>
      </c>
      <c r="S50" s="23">
        <f>SUM(S45:S49)</f>
      </c>
      <c r="T50" s="23">
        <f>SUM(T45:T49)</f>
      </c>
      <c r="U50" s="23">
        <f>SUM(U45:U49)</f>
      </c>
      <c r="V50" s="49">
        <f>SUM(V45:V49)</f>
      </c>
      <c r="W50" s="49">
        <f>SUM(W45:W49)</f>
      </c>
      <c r="X50" s="49">
        <f>SUM(X45:X49)</f>
      </c>
      <c r="Y50" s="23">
        <f>SUM(Y45:Y49)</f>
      </c>
      <c r="Z50" s="23">
        <f>SUM(Z45:Z49)</f>
      </c>
      <c r="AA50" s="49">
        <f>SUM(AA45:AA49)</f>
      </c>
      <c r="AB50" s="49">
        <f>SUM(AB45:AB49)</f>
      </c>
      <c r="AC50" s="23">
        <f>SUM(AC45:AC49)</f>
      </c>
      <c r="AD50" s="23">
        <f>SUM(AD45:AD49)</f>
      </c>
      <c r="AE50" s="23">
        <f>SUM(AE45:AE49)</f>
      </c>
      <c r="AF50" s="23">
        <f>SUM(AF45:AF49)</f>
      </c>
      <c r="AG50" s="23">
        <f>SUM(AG45:AG49)</f>
      </c>
      <c r="AH50" s="23">
        <f>SUM(AH45:AH49)</f>
      </c>
      <c r="AI50" s="49">
        <f>SUM(AI45:AI49)</f>
      </c>
      <c r="AJ50" s="49">
        <f>SUM(AJ45:AJ49)</f>
      </c>
      <c r="AK50" s="23">
        <f>SUM(AK45:AK49)</f>
      </c>
      <c r="AL50" s="23">
        <f>SUM(AL45:AL49)</f>
      </c>
      <c r="AM50" s="23">
        <f>SUM(AM45:AM49)</f>
      </c>
      <c r="AN50" s="23">
        <f>SUM(AN45:AN49)</f>
      </c>
      <c r="AO50" s="23">
        <f>SUM(AO45:AO49)</f>
      </c>
      <c r="AP50" s="23">
        <f>SUM(AP45:AP49)</f>
      </c>
      <c r="AQ50" s="23">
        <f>SUM(AQ45:AQ49)</f>
      </c>
      <c r="AR50" s="49">
        <f>SUM(AR45:AR49)</f>
      </c>
      <c r="AS50" s="49">
        <f>SUM(AS45:AS49)</f>
      </c>
      <c r="AT50" s="23">
        <f>SUM(AT45:AT49)</f>
      </c>
      <c r="AU50" s="23">
        <f>SUM(AU45:AU49)</f>
      </c>
      <c r="AV50" s="2"/>
    </row>
    <row x14ac:dyDescent="0.25" r="51" customHeight="1" ht="17.25">
      <c r="A51" s="33"/>
      <c r="B51" s="118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2"/>
    </row>
    <row x14ac:dyDescent="0.25" r="52" customHeight="1" ht="17.25">
      <c r="A52" s="21" t="s">
        <v>2704</v>
      </c>
      <c r="B52" s="47"/>
      <c r="C52" s="49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3">
        <f>SUM(H50:H51)</f>
      </c>
      <c r="I52" s="23">
        <f>SUM(I50:I51)</f>
      </c>
      <c r="J52" s="23">
        <f>SUM(J50:J51)</f>
      </c>
      <c r="K52" s="112"/>
      <c r="L52" s="23">
        <f>SUM(L50:L51)</f>
      </c>
      <c r="M52" s="23">
        <f>SUM(M50:M51)</f>
      </c>
      <c r="N52" s="23">
        <f>SUM(N50:N51)</f>
      </c>
      <c r="O52" s="23">
        <f>SUM(O50:O51)</f>
      </c>
      <c r="P52" s="23">
        <f>SUM(P50:P51)</f>
      </c>
      <c r="Q52" s="23">
        <f>SUM(Q50:Q51)</f>
      </c>
      <c r="R52" s="23">
        <f>SUM(R50:R51)</f>
      </c>
      <c r="S52" s="23">
        <f>SUM(S50:S51)</f>
      </c>
      <c r="T52" s="23">
        <f>SUM(T50:T51)</f>
      </c>
      <c r="U52" s="23">
        <f>SUM(U50:U51)</f>
      </c>
      <c r="V52" s="49">
        <f>SUM(V50:V51)</f>
      </c>
      <c r="W52" s="49">
        <f>SUM(W50:W51)</f>
      </c>
      <c r="X52" s="49">
        <f>SUM(X50:X51)</f>
      </c>
      <c r="Y52" s="23">
        <f>SUM(Y50:Y51)</f>
      </c>
      <c r="Z52" s="23">
        <f>SUM(Z50:Z51)</f>
      </c>
      <c r="AA52" s="49">
        <f>SUM(AA50:AA51)</f>
      </c>
      <c r="AB52" s="49">
        <f>SUM(AB50:AB51)</f>
      </c>
      <c r="AC52" s="23">
        <f>SUM(AC50:AC51)</f>
      </c>
      <c r="AD52" s="23">
        <f>SUM(AD50:AD51)</f>
      </c>
      <c r="AE52" s="23">
        <f>SUM(AE50:AE51)</f>
      </c>
      <c r="AF52" s="23">
        <f>SUM(AF50:AF51)</f>
      </c>
      <c r="AG52" s="23">
        <f>SUM(AG50:AG51)</f>
      </c>
      <c r="AH52" s="23">
        <f>SUM(AH50:AH51)</f>
      </c>
      <c r="AI52" s="49">
        <f>SUM(AI50:AI51)</f>
      </c>
      <c r="AJ52" s="49">
        <f>SUM(AJ50:AJ51)</f>
      </c>
      <c r="AK52" s="23">
        <f>SUM(AK50:AK51)</f>
      </c>
      <c r="AL52" s="23">
        <f>SUM(AL50:AL51)</f>
      </c>
      <c r="AM52" s="23">
        <f>SUM(AM50:AM51)</f>
      </c>
      <c r="AN52" s="23">
        <f>SUM(AN50:AN51)</f>
      </c>
      <c r="AO52" s="23">
        <f>SUM(AO50:AO51)</f>
      </c>
      <c r="AP52" s="23">
        <f>SUM(AP50:AP51)</f>
      </c>
      <c r="AQ52" s="23">
        <f>SUM(AQ50:AQ51)</f>
      </c>
      <c r="AR52" s="49">
        <f>SUM(AR50:AR51)</f>
      </c>
      <c r="AS52" s="49">
        <f>SUM(AS50:AS51)</f>
      </c>
      <c r="AT52" s="23">
        <f>SUM(AT50:AT51)</f>
      </c>
      <c r="AU52" s="23">
        <f>SUM(AU50:AU51)</f>
      </c>
      <c r="AV52" s="2"/>
    </row>
    <row x14ac:dyDescent="0.25" r="53" customHeight="1" ht="17.25">
      <c r="A53" s="33"/>
      <c r="B53" s="11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2"/>
    </row>
    <row x14ac:dyDescent="0.25" r="54" customHeight="1" ht="17.25">
      <c r="A54" s="21" t="s">
        <v>2705</v>
      </c>
      <c r="B54" s="47"/>
      <c r="C54" s="49">
        <f>SUM(C52:C53)</f>
      </c>
      <c r="D54" s="23">
        <f>SUM(D52:D53)</f>
      </c>
      <c r="E54" s="23">
        <f>SUM(E52:E53)</f>
      </c>
      <c r="F54" s="23">
        <f>SUM(F52:F53)</f>
      </c>
      <c r="G54" s="23">
        <f>SUM(G52:G53)</f>
      </c>
      <c r="H54" s="23">
        <f>SUM(H52:H53)</f>
      </c>
      <c r="I54" s="23">
        <f>SUM(I52:I53)</f>
      </c>
      <c r="J54" s="23">
        <f>SUM(J52:J53)</f>
      </c>
      <c r="K54" s="112"/>
      <c r="L54" s="23">
        <f>SUM(L52:L53)</f>
      </c>
      <c r="M54" s="23">
        <f>SUM(M52:M53)</f>
      </c>
      <c r="N54" s="23">
        <f>SUM(N52:N53)</f>
      </c>
      <c r="O54" s="23">
        <f>SUM(O52:O53)</f>
      </c>
      <c r="P54" s="23">
        <f>SUM(P52:P53)</f>
      </c>
      <c r="Q54" s="23">
        <f>SUM(Q52:Q53)</f>
      </c>
      <c r="R54" s="23">
        <f>SUM(R52:R53)</f>
      </c>
      <c r="S54" s="23">
        <f>SUM(S52:S53)</f>
      </c>
      <c r="T54" s="23">
        <f>SUM(T52:T53)</f>
      </c>
      <c r="U54" s="23">
        <f>SUM(U52:U53)</f>
      </c>
      <c r="V54" s="49">
        <f>SUM(V52:V53)</f>
      </c>
      <c r="W54" s="49">
        <f>SUM(W52:W53)</f>
      </c>
      <c r="X54" s="49">
        <f>SUM(X52:X53)</f>
      </c>
      <c r="Y54" s="23">
        <f>SUM(Y52:Y53)</f>
      </c>
      <c r="Z54" s="23">
        <f>SUM(Z52:Z53)</f>
      </c>
      <c r="AA54" s="49">
        <f>SUM(AA52:AA53)</f>
      </c>
      <c r="AB54" s="49">
        <f>SUM(AB52:AB53)</f>
      </c>
      <c r="AC54" s="23">
        <f>SUM(AC52:AC53)</f>
      </c>
      <c r="AD54" s="23">
        <f>SUM(AD52:AD53)</f>
      </c>
      <c r="AE54" s="23">
        <f>SUM(AE52:AE53)</f>
      </c>
      <c r="AF54" s="23">
        <f>SUM(AF52:AF53)</f>
      </c>
      <c r="AG54" s="23">
        <f>SUM(AG52:AG53)</f>
      </c>
      <c r="AH54" s="23">
        <f>SUM(AH52:AH53)</f>
      </c>
      <c r="AI54" s="49">
        <f>SUM(AI52:AI53)</f>
      </c>
      <c r="AJ54" s="49">
        <f>SUM(AJ52:AJ53)</f>
      </c>
      <c r="AK54" s="23">
        <f>SUM(AK52:AK53)</f>
      </c>
      <c r="AL54" s="23">
        <f>SUM(AL52:AL53)</f>
      </c>
      <c r="AM54" s="23">
        <f>SUM(AM52:AM53)</f>
      </c>
      <c r="AN54" s="23">
        <f>SUM(AN52:AN53)</f>
      </c>
      <c r="AO54" s="23">
        <f>SUM(AO52:AO53)</f>
      </c>
      <c r="AP54" s="23">
        <f>SUM(AP52:AP53)</f>
      </c>
      <c r="AQ54" s="23">
        <f>SUM(AQ52:AQ53)</f>
      </c>
      <c r="AR54" s="49">
        <f>SUM(AR52:AR53)</f>
      </c>
      <c r="AS54" s="49">
        <f>SUM(AS52:AS53)</f>
      </c>
      <c r="AT54" s="23">
        <f>SUM(AT52:AT53)</f>
      </c>
      <c r="AU54" s="23">
        <f>SUM(AU52:AU53)</f>
      </c>
      <c r="AV54" s="2"/>
    </row>
    <row x14ac:dyDescent="0.25" r="55" customHeight="1" ht="17.25">
      <c r="A55" s="28"/>
      <c r="B55" s="201" t="s">
        <v>17</v>
      </c>
      <c r="C55" s="202"/>
      <c r="D55" s="194">
        <v>-40</v>
      </c>
      <c r="E55" s="194">
        <v>-12</v>
      </c>
      <c r="F55" s="194">
        <v>-36</v>
      </c>
      <c r="G55" s="194">
        <v>-8</v>
      </c>
      <c r="H55" s="194">
        <v>-60</v>
      </c>
      <c r="I55" s="194">
        <v>-1</v>
      </c>
      <c r="J55" s="194">
        <v>-58</v>
      </c>
      <c r="K55" s="202"/>
      <c r="L55" s="202"/>
      <c r="M55" s="202"/>
      <c r="N55" s="194">
        <v>-9</v>
      </c>
      <c r="O55" s="202"/>
      <c r="P55" s="202"/>
      <c r="Q55" s="194">
        <v>-5</v>
      </c>
      <c r="R55" s="194">
        <v>-21</v>
      </c>
      <c r="S55" s="194">
        <v>-53</v>
      </c>
      <c r="T55" s="194">
        <v>-26</v>
      </c>
      <c r="U55" s="194">
        <v>-65</v>
      </c>
      <c r="V55" s="202"/>
      <c r="W55" s="202"/>
      <c r="X55" s="202"/>
      <c r="Y55" s="194">
        <v>-44</v>
      </c>
      <c r="Z55" s="194">
        <v>-4</v>
      </c>
      <c r="AA55" s="202"/>
      <c r="AB55" s="202"/>
      <c r="AC55" s="194">
        <v>-11</v>
      </c>
      <c r="AD55" s="202"/>
      <c r="AE55" s="194">
        <v>-267</v>
      </c>
      <c r="AF55" s="194">
        <v>-3</v>
      </c>
      <c r="AG55" s="194">
        <v>-31</v>
      </c>
      <c r="AH55" s="202"/>
      <c r="AI55" s="202"/>
      <c r="AJ55" s="202"/>
      <c r="AK55" s="194">
        <v>-118</v>
      </c>
      <c r="AL55" s="194">
        <v>-24</v>
      </c>
      <c r="AM55" s="194">
        <v>-10</v>
      </c>
      <c r="AN55" s="202"/>
      <c r="AO55" s="194">
        <v>-1</v>
      </c>
      <c r="AP55" s="202"/>
      <c r="AQ55" s="194">
        <v>-22</v>
      </c>
      <c r="AR55" s="202"/>
      <c r="AS55" s="202"/>
      <c r="AT55" s="202"/>
      <c r="AU55" s="202"/>
      <c r="AV55" s="32" t="s">
        <v>18</v>
      </c>
    </row>
    <row x14ac:dyDescent="0.25" r="56" customHeight="1" ht="17.25">
      <c r="A56" s="33" t="s">
        <v>2038</v>
      </c>
      <c r="B56" s="16" t="s">
        <v>2153</v>
      </c>
      <c r="C56" s="36"/>
      <c r="D56" s="36"/>
      <c r="E56" s="36"/>
      <c r="F56" s="36"/>
      <c r="G56" s="17">
        <v>-8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17">
        <v>-19</v>
      </c>
      <c r="S56" s="17">
        <v>-22</v>
      </c>
      <c r="T56" s="17">
        <v>-16</v>
      </c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2"/>
    </row>
    <row x14ac:dyDescent="0.25" r="57" customHeight="1" ht="17.25">
      <c r="A57" s="33"/>
      <c r="B57" s="1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2"/>
    </row>
    <row x14ac:dyDescent="0.25" r="58" customHeight="1" ht="17.25">
      <c r="A58" s="123"/>
      <c r="B58" s="124"/>
      <c r="C58" s="103">
        <f>SUM(C54:C55)</f>
      </c>
      <c r="D58" s="103">
        <f>SUM(D54:D55)</f>
      </c>
      <c r="E58" s="103">
        <f>SUM(E54:E55)</f>
      </c>
      <c r="F58" s="103">
        <f>SUM(F54:F55)</f>
      </c>
      <c r="G58" s="103">
        <f>SUM(G54:G55)</f>
      </c>
      <c r="H58" s="103">
        <f>SUM(H54:H55)</f>
      </c>
      <c r="I58" s="103">
        <f>SUM(I54:I55)</f>
      </c>
      <c r="J58" s="103">
        <f>SUM(J54:J55)</f>
      </c>
      <c r="K58" s="103">
        <f>SUM(K54:K55)</f>
      </c>
      <c r="L58" s="103">
        <f>SUM(L54:L55)</f>
      </c>
      <c r="M58" s="103">
        <f>SUM(M54:M55)</f>
      </c>
      <c r="N58" s="103">
        <f>SUM(N54:N55)</f>
      </c>
      <c r="O58" s="103">
        <f>SUM(O54:O55)</f>
      </c>
      <c r="P58" s="103">
        <f>SUM(P54:P55)</f>
      </c>
      <c r="Q58" s="103">
        <f>SUM(Q54:Q55)</f>
      </c>
      <c r="R58" s="103">
        <f>SUM(R54:R55)</f>
      </c>
      <c r="S58" s="103">
        <f>SUM(S54:S55)</f>
      </c>
      <c r="T58" s="103">
        <f>SUM(T54:T55)</f>
      </c>
      <c r="U58" s="103">
        <f>SUM(U54:U55)</f>
      </c>
      <c r="V58" s="103">
        <f>SUM(V54:V55)</f>
      </c>
      <c r="W58" s="103">
        <f>SUM(W54:W55)</f>
      </c>
      <c r="X58" s="103">
        <f>SUM(X54:X55)</f>
      </c>
      <c r="Y58" s="103">
        <f>SUM(Y54:Y55)</f>
      </c>
      <c r="Z58" s="103">
        <f>SUM(Z54:Z55)</f>
      </c>
      <c r="AA58" s="103">
        <f>SUM(AA54:AA55)</f>
      </c>
      <c r="AB58" s="103">
        <f>SUM(AB54:AB55)</f>
      </c>
      <c r="AC58" s="103">
        <f>SUM(AC54:AC55)</f>
      </c>
      <c r="AD58" s="103">
        <f>SUM(AD54:AD55)</f>
      </c>
      <c r="AE58" s="103">
        <f>SUM(AE54:AE55)</f>
      </c>
      <c r="AF58" s="103">
        <f>SUM(AF54:AF55)</f>
      </c>
      <c r="AG58" s="103">
        <f>SUM(AG54:AG55)</f>
      </c>
      <c r="AH58" s="103">
        <f>SUM(AH54:AH55)</f>
      </c>
      <c r="AI58" s="103">
        <f>SUM(AI54:AI55)</f>
      </c>
      <c r="AJ58" s="103">
        <f>SUM(AJ54:AJ55)</f>
      </c>
      <c r="AK58" s="103">
        <f>SUM(AK54:AK55)</f>
      </c>
      <c r="AL58" s="103">
        <f>SUM(AL54:AL55)</f>
      </c>
      <c r="AM58" s="103">
        <f>SUM(AM54:AM55)</f>
      </c>
      <c r="AN58" s="103">
        <f>SUM(AN54:AN55)</f>
      </c>
      <c r="AO58" s="103">
        <f>SUM(AO54:AO55)</f>
      </c>
      <c r="AP58" s="103">
        <f>SUM(AP54:AP55)</f>
      </c>
      <c r="AQ58" s="103">
        <f>SUM(AQ54:AQ55)</f>
      </c>
      <c r="AR58" s="103">
        <f>SUM(AR54:AR55)</f>
      </c>
      <c r="AS58" s="103">
        <f>SUM(AS54:AS55)</f>
      </c>
      <c r="AT58" s="103">
        <f>SUM(AT54:AT55)</f>
      </c>
      <c r="AU58" s="103">
        <f>SUM(AU54:AU55)</f>
      </c>
      <c r="AV58" s="2"/>
    </row>
    <row x14ac:dyDescent="0.25" r="59" customHeight="1" ht="17.25">
      <c r="A59" s="37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2"/>
    </row>
    <row x14ac:dyDescent="0.25" r="60" customHeight="1" ht="17.25">
      <c r="A60" s="37"/>
      <c r="B60" s="2"/>
      <c r="C60" s="274" t="s">
        <v>368</v>
      </c>
      <c r="D60" s="267" t="s">
        <v>7</v>
      </c>
      <c r="E60" s="274" t="s">
        <v>10</v>
      </c>
      <c r="F60" s="268" t="s">
        <v>8</v>
      </c>
      <c r="G60" s="574" t="s">
        <v>428</v>
      </c>
      <c r="H60" s="574" t="s">
        <v>33</v>
      </c>
      <c r="I60" s="322" t="s">
        <v>1864</v>
      </c>
      <c r="J60" s="574" t="s">
        <v>9</v>
      </c>
      <c r="K60" s="322" t="s">
        <v>75</v>
      </c>
      <c r="L60" s="322" t="s">
        <v>1892</v>
      </c>
      <c r="M60" s="322" t="s">
        <v>1878</v>
      </c>
      <c r="N60" s="322" t="s">
        <v>2297</v>
      </c>
      <c r="O60" s="322" t="s">
        <v>2296</v>
      </c>
      <c r="P60" s="322" t="s">
        <v>2197</v>
      </c>
      <c r="Q60" s="322" t="s">
        <v>192</v>
      </c>
      <c r="R60" s="322" t="s">
        <v>191</v>
      </c>
      <c r="S60" s="322" t="s">
        <v>1658</v>
      </c>
      <c r="T60" s="322" t="s">
        <v>1725</v>
      </c>
      <c r="U60" s="322" t="s">
        <v>2451</v>
      </c>
      <c r="V60" s="322" t="s">
        <v>2452</v>
      </c>
      <c r="W60" s="322" t="s">
        <v>3355</v>
      </c>
      <c r="X60" s="322" t="s">
        <v>3356</v>
      </c>
      <c r="Y60" s="322" t="s">
        <v>600</v>
      </c>
      <c r="Z60" s="322" t="s">
        <v>599</v>
      </c>
      <c r="AA60" s="322" t="s">
        <v>1084</v>
      </c>
      <c r="AB60" s="322" t="s">
        <v>2301</v>
      </c>
      <c r="AC60" s="322" t="s">
        <v>2075</v>
      </c>
      <c r="AD60" s="322" t="s">
        <v>3357</v>
      </c>
      <c r="AE60" s="322" t="s">
        <v>442</v>
      </c>
      <c r="AF60" s="322" t="s">
        <v>2751</v>
      </c>
      <c r="AG60" s="322" t="s">
        <v>129</v>
      </c>
      <c r="AH60" s="322" t="s">
        <v>450</v>
      </c>
      <c r="AI60" s="322" t="s">
        <v>130</v>
      </c>
      <c r="AJ60" s="322" t="s">
        <v>1975</v>
      </c>
      <c r="AK60" s="322" t="s">
        <v>2448</v>
      </c>
      <c r="AL60" s="322" t="s">
        <v>2449</v>
      </c>
      <c r="AM60" s="322" t="s">
        <v>3358</v>
      </c>
      <c r="AN60" s="322" t="s">
        <v>3359</v>
      </c>
      <c r="AO60" s="322" t="s">
        <v>2308</v>
      </c>
      <c r="AP60" s="322" t="s">
        <v>598</v>
      </c>
      <c r="AQ60" s="322" t="s">
        <v>597</v>
      </c>
      <c r="AR60" s="322" t="s">
        <v>131</v>
      </c>
      <c r="AS60" s="322" t="s">
        <v>1085</v>
      </c>
      <c r="AT60" s="322" t="s">
        <v>3360</v>
      </c>
      <c r="AU60" s="234"/>
      <c r="AV60" s="2"/>
    </row>
    <row x14ac:dyDescent="0.25" r="61" customHeight="1" ht="17.25">
      <c r="A61" s="37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2"/>
    </row>
    <row x14ac:dyDescent="0.25" r="62" customHeight="1" ht="17.25">
      <c r="A62" s="1" t="s">
        <v>3387</v>
      </c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2"/>
    </row>
    <row x14ac:dyDescent="0.25" r="63" customHeight="1" ht="17.25">
      <c r="A63" s="1" t="s">
        <v>3388</v>
      </c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2"/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85"/>
  <sheetViews>
    <sheetView workbookViewId="0"/>
  </sheetViews>
  <sheetFormatPr defaultRowHeight="15" x14ac:dyDescent="0.25"/>
  <cols>
    <col min="1" max="1" style="39" width="12.005" customWidth="1" bestFit="1"/>
    <col min="2" max="2" style="88" width="29.719285714285714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116" width="9.719285714285713" customWidth="1" bestFit="1"/>
    <col min="7" max="7" style="41" width="9.719285714285713" customWidth="1" bestFit="1"/>
    <col min="8" max="8" style="41" width="9.719285714285713" customWidth="1" bestFit="1"/>
    <col min="9" max="9" style="41" width="11.576428571428572" customWidth="1" bestFit="1"/>
    <col min="10" max="10" style="41" width="19.290714285714284" customWidth="1" bestFit="1"/>
    <col min="11" max="11" style="41" width="9.576428571428572" customWidth="1" bestFit="1"/>
    <col min="12" max="12" style="41" width="9.576428571428572" customWidth="1" bestFit="1"/>
    <col min="13" max="13" style="41" width="12.005" customWidth="1" bestFit="1"/>
    <col min="14" max="14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</row>
    <row x14ac:dyDescent="0.25" r="4" customHeight="1" ht="17.25">
      <c r="A4" s="1" t="s">
        <v>3325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2"/>
    </row>
    <row x14ac:dyDescent="0.25" r="5" customHeight="1" ht="17.25">
      <c r="A5" s="1" t="s">
        <v>3326</v>
      </c>
      <c r="B5" s="4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2"/>
    </row>
    <row x14ac:dyDescent="0.25" r="6" customHeight="1" ht="17.25">
      <c r="A6" s="127" t="s">
        <v>3199</v>
      </c>
      <c r="B6" s="128"/>
      <c r="C6" s="145"/>
      <c r="D6" s="145"/>
      <c r="E6" s="546"/>
      <c r="F6" s="546"/>
      <c r="G6" s="546"/>
      <c r="H6" s="546"/>
      <c r="I6" s="546"/>
      <c r="J6" s="546"/>
      <c r="K6" s="546"/>
      <c r="L6" s="546"/>
      <c r="M6" s="546"/>
      <c r="N6" s="2"/>
    </row>
    <row x14ac:dyDescent="0.25" r="7" customHeight="1" ht="17.25">
      <c r="A7" s="566" t="s">
        <v>3327</v>
      </c>
      <c r="B7" s="48"/>
      <c r="C7" s="605"/>
      <c r="D7" s="605"/>
      <c r="E7" s="546"/>
      <c r="F7" s="546"/>
      <c r="G7" s="546"/>
      <c r="H7" s="546"/>
      <c r="I7" s="546"/>
      <c r="J7" s="546"/>
      <c r="K7" s="546"/>
      <c r="L7" s="546"/>
      <c r="M7" s="546"/>
      <c r="N7" s="2"/>
    </row>
    <row x14ac:dyDescent="0.25" r="8" customHeight="1" ht="17.25">
      <c r="A8" s="6"/>
      <c r="B8" s="7"/>
      <c r="C8" s="137">
        <v>17500</v>
      </c>
      <c r="D8" s="137">
        <v>1250</v>
      </c>
      <c r="E8" s="137">
        <v>3250</v>
      </c>
      <c r="F8" s="137">
        <v>22500</v>
      </c>
      <c r="G8" s="137">
        <v>4250</v>
      </c>
      <c r="H8" s="137">
        <v>3250</v>
      </c>
      <c r="I8" s="137">
        <v>9900</v>
      </c>
      <c r="J8" s="137">
        <v>45000</v>
      </c>
      <c r="K8" s="137">
        <v>3250</v>
      </c>
      <c r="L8" s="137"/>
      <c r="M8" s="11"/>
      <c r="N8" s="2"/>
    </row>
    <row x14ac:dyDescent="0.25" r="9" customHeight="1" ht="17.25">
      <c r="A9" s="231" t="s">
        <v>4</v>
      </c>
      <c r="B9" s="232" t="s">
        <v>5</v>
      </c>
      <c r="C9" s="268" t="s">
        <v>10</v>
      </c>
      <c r="D9" s="268" t="s">
        <v>9</v>
      </c>
      <c r="E9" s="268" t="s">
        <v>7</v>
      </c>
      <c r="F9" s="268" t="s">
        <v>428</v>
      </c>
      <c r="G9" s="268" t="s">
        <v>368</v>
      </c>
      <c r="H9" s="268" t="s">
        <v>8</v>
      </c>
      <c r="I9" s="268" t="s">
        <v>3328</v>
      </c>
      <c r="J9" s="268" t="s">
        <v>3329</v>
      </c>
      <c r="K9" s="268" t="s">
        <v>358</v>
      </c>
      <c r="L9" s="268" t="s">
        <v>1448</v>
      </c>
      <c r="M9" s="234" t="s">
        <v>1658</v>
      </c>
      <c r="N9" s="2"/>
    </row>
    <row x14ac:dyDescent="0.25" r="10" customHeight="1" ht="17.25">
      <c r="A10" s="117" t="s">
        <v>1061</v>
      </c>
      <c r="B10" s="118" t="s">
        <v>3330</v>
      </c>
      <c r="C10" s="138">
        <v>15</v>
      </c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2"/>
    </row>
    <row x14ac:dyDescent="0.25" r="11" customHeight="1" ht="17.25">
      <c r="A11" s="21" t="s">
        <v>741</v>
      </c>
      <c r="B11" s="47"/>
      <c r="C11" s="23">
        <f>SUM(C10)</f>
      </c>
      <c r="D11" s="352"/>
      <c r="E11" s="352"/>
      <c r="F11" s="352"/>
      <c r="G11" s="352"/>
      <c r="H11" s="352"/>
      <c r="I11" s="352"/>
      <c r="J11" s="352"/>
      <c r="K11" s="352"/>
      <c r="L11" s="352"/>
      <c r="M11" s="411"/>
      <c r="N11" s="2"/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2"/>
    </row>
    <row x14ac:dyDescent="0.25" r="13" customHeight="1" ht="17.25">
      <c r="A13" s="21" t="s">
        <v>743</v>
      </c>
      <c r="B13" s="47"/>
      <c r="C13" s="23">
        <f>SUM(C11:C12)</f>
      </c>
      <c r="D13" s="352"/>
      <c r="E13" s="352"/>
      <c r="F13" s="352"/>
      <c r="G13" s="352"/>
      <c r="H13" s="352"/>
      <c r="I13" s="352"/>
      <c r="J13" s="352"/>
      <c r="K13" s="352"/>
      <c r="L13" s="352"/>
      <c r="M13" s="411"/>
      <c r="N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2"/>
    </row>
    <row x14ac:dyDescent="0.25" r="15" customHeight="1" ht="17.25">
      <c r="A15" s="21" t="s">
        <v>3331</v>
      </c>
      <c r="B15" s="47"/>
      <c r="C15" s="23">
        <f>SUM(C13:C14)</f>
      </c>
      <c r="D15" s="352"/>
      <c r="E15" s="352"/>
      <c r="F15" s="352"/>
      <c r="G15" s="352"/>
      <c r="H15" s="352"/>
      <c r="I15" s="352"/>
      <c r="J15" s="352"/>
      <c r="K15" s="352"/>
      <c r="L15" s="352"/>
      <c r="M15" s="411"/>
      <c r="N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2"/>
    </row>
    <row x14ac:dyDescent="0.25" r="17" customHeight="1" ht="17.25">
      <c r="A17" s="21" t="s">
        <v>1435</v>
      </c>
      <c r="B17" s="47"/>
      <c r="C17" s="23">
        <f>SUM(C15:C16)</f>
      </c>
      <c r="D17" s="352"/>
      <c r="E17" s="352"/>
      <c r="F17" s="352"/>
      <c r="G17" s="352"/>
      <c r="H17" s="352"/>
      <c r="I17" s="352"/>
      <c r="J17" s="352"/>
      <c r="K17" s="352"/>
      <c r="L17" s="352"/>
      <c r="M17" s="411"/>
      <c r="N17" s="2"/>
    </row>
    <row x14ac:dyDescent="0.25" r="18" customHeight="1" ht="17.25">
      <c r="A18" s="15" t="s">
        <v>3332</v>
      </c>
      <c r="B18" s="16" t="s">
        <v>3333</v>
      </c>
      <c r="C18" s="36"/>
      <c r="D18" s="17">
        <v>80</v>
      </c>
      <c r="E18" s="36"/>
      <c r="F18" s="36"/>
      <c r="G18" s="36"/>
      <c r="H18" s="36"/>
      <c r="I18" s="36"/>
      <c r="J18" s="36"/>
      <c r="K18" s="36"/>
      <c r="L18" s="36"/>
      <c r="M18" s="36"/>
      <c r="N18" s="2"/>
    </row>
    <row x14ac:dyDescent="0.25" r="19" customHeight="1" ht="17.25">
      <c r="A19" s="21" t="s">
        <v>1438</v>
      </c>
      <c r="B19" s="47"/>
      <c r="C19" s="23">
        <f>SUM(C17:C18)</f>
      </c>
      <c r="D19" s="23">
        <f>SUM(D17:D18)</f>
      </c>
      <c r="E19" s="352"/>
      <c r="F19" s="352"/>
      <c r="G19" s="352"/>
      <c r="H19" s="352"/>
      <c r="I19" s="352"/>
      <c r="J19" s="352"/>
      <c r="K19" s="352"/>
      <c r="L19" s="352"/>
      <c r="M19" s="411"/>
      <c r="N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2"/>
    </row>
    <row x14ac:dyDescent="0.25" r="21" customHeight="1" ht="17.25">
      <c r="A21" s="21" t="s">
        <v>1440</v>
      </c>
      <c r="B21" s="47"/>
      <c r="C21" s="23">
        <f>SUM(C19:C20)</f>
      </c>
      <c r="D21" s="23">
        <f>SUM(D19:D20)</f>
      </c>
      <c r="E21" s="352"/>
      <c r="F21" s="352"/>
      <c r="G21" s="352"/>
      <c r="H21" s="352"/>
      <c r="I21" s="352"/>
      <c r="J21" s="352"/>
      <c r="K21" s="352"/>
      <c r="L21" s="352"/>
      <c r="M21" s="411"/>
      <c r="N21" s="2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2"/>
    </row>
    <row x14ac:dyDescent="0.25" r="23" customHeight="1" ht="17.25">
      <c r="A23" s="21" t="s">
        <v>1443</v>
      </c>
      <c r="B23" s="47"/>
      <c r="C23" s="23">
        <f>SUM(C21:C22)</f>
      </c>
      <c r="D23" s="23">
        <f>SUM(D21:D22)</f>
      </c>
      <c r="E23" s="352"/>
      <c r="F23" s="352"/>
      <c r="G23" s="352"/>
      <c r="H23" s="352"/>
      <c r="I23" s="352"/>
      <c r="J23" s="352"/>
      <c r="K23" s="352"/>
      <c r="L23" s="352"/>
      <c r="M23" s="411"/>
      <c r="N23" s="2"/>
    </row>
    <row x14ac:dyDescent="0.25" r="24" customHeight="1" ht="17.25">
      <c r="A24" s="15"/>
      <c r="B24" s="1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2"/>
    </row>
    <row x14ac:dyDescent="0.25" r="25" customHeight="1" ht="17.25">
      <c r="A25" s="21" t="s">
        <v>1588</v>
      </c>
      <c r="B25" s="47"/>
      <c r="C25" s="23">
        <f>SUM(C23:C24)</f>
      </c>
      <c r="D25" s="23">
        <f>SUM(D23:D24)</f>
      </c>
      <c r="E25" s="352"/>
      <c r="F25" s="352"/>
      <c r="G25" s="352"/>
      <c r="H25" s="352"/>
      <c r="I25" s="352"/>
      <c r="J25" s="352"/>
      <c r="K25" s="352"/>
      <c r="L25" s="352"/>
      <c r="M25" s="411"/>
      <c r="N25" s="2"/>
    </row>
    <row x14ac:dyDescent="0.25" r="26" customHeight="1" ht="17.25">
      <c r="A26" s="15" t="s">
        <v>3334</v>
      </c>
      <c r="B26" s="25" t="s">
        <v>3335</v>
      </c>
      <c r="C26" s="17">
        <v>16</v>
      </c>
      <c r="D26" s="36"/>
      <c r="E26" s="17">
        <v>40</v>
      </c>
      <c r="F26" s="36"/>
      <c r="G26" s="36"/>
      <c r="H26" s="36"/>
      <c r="I26" s="36"/>
      <c r="J26" s="36"/>
      <c r="K26" s="36"/>
      <c r="L26" s="36"/>
      <c r="M26" s="36"/>
      <c r="N26" s="2"/>
    </row>
    <row x14ac:dyDescent="0.25" r="27" customHeight="1" ht="17.25">
      <c r="A27" s="15" t="s">
        <v>47</v>
      </c>
      <c r="B27" s="16" t="s">
        <v>3336</v>
      </c>
      <c r="C27" s="17">
        <v>25</v>
      </c>
      <c r="D27" s="17">
        <v>162</v>
      </c>
      <c r="E27" s="17">
        <v>100</v>
      </c>
      <c r="F27" s="17">
        <v>10</v>
      </c>
      <c r="G27" s="17">
        <v>93</v>
      </c>
      <c r="H27" s="17">
        <v>52</v>
      </c>
      <c r="I27" s="36"/>
      <c r="J27" s="36"/>
      <c r="K27" s="36"/>
      <c r="L27" s="36"/>
      <c r="M27" s="18"/>
      <c r="N27" s="2"/>
    </row>
    <row x14ac:dyDescent="0.25" r="28" customHeight="1" ht="17.25">
      <c r="A28" s="15" t="s">
        <v>47</v>
      </c>
      <c r="B28" s="16" t="s">
        <v>3337</v>
      </c>
      <c r="C28" s="17">
        <v>27</v>
      </c>
      <c r="D28" s="18"/>
      <c r="E28" s="17">
        <v>20</v>
      </c>
      <c r="F28" s="17">
        <v>32</v>
      </c>
      <c r="G28" s="17">
        <v>27</v>
      </c>
      <c r="H28" s="18"/>
      <c r="I28" s="18"/>
      <c r="J28" s="18"/>
      <c r="K28" s="18"/>
      <c r="L28" s="18"/>
      <c r="M28" s="18"/>
      <c r="N28" s="2"/>
    </row>
    <row x14ac:dyDescent="0.25" r="29" customHeight="1" ht="17.25">
      <c r="A29" s="21" t="s">
        <v>1589</v>
      </c>
      <c r="B29" s="47"/>
      <c r="C29" s="23">
        <f>SUM(C25:C28)</f>
      </c>
      <c r="D29" s="23">
        <f>SUM(D25:D28)</f>
      </c>
      <c r="E29" s="23">
        <f>SUM(E25:E28)</f>
      </c>
      <c r="F29" s="23">
        <f>SUM(F25:F28)</f>
      </c>
      <c r="G29" s="23">
        <f>SUM(G25:G28)</f>
      </c>
      <c r="H29" s="23">
        <f>SUM(H25:H28)</f>
      </c>
      <c r="I29" s="112"/>
      <c r="J29" s="112"/>
      <c r="K29" s="112"/>
      <c r="L29" s="112"/>
      <c r="M29" s="112"/>
      <c r="N29" s="143" t="s">
        <v>242</v>
      </c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2"/>
    </row>
    <row x14ac:dyDescent="0.25" r="31" customHeight="1" ht="17.25">
      <c r="A31" s="21" t="s">
        <v>1592</v>
      </c>
      <c r="B31" s="47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112"/>
      <c r="J31" s="112"/>
      <c r="K31" s="112"/>
      <c r="L31" s="112"/>
      <c r="M31" s="112"/>
      <c r="N31" s="143" t="s">
        <v>242</v>
      </c>
    </row>
    <row x14ac:dyDescent="0.25" r="32" customHeight="1" ht="17.25">
      <c r="A32" s="15" t="s">
        <v>1713</v>
      </c>
      <c r="B32" s="34" t="s">
        <v>3338</v>
      </c>
      <c r="C32" s="17">
        <v>18</v>
      </c>
      <c r="D32" s="36"/>
      <c r="E32" s="17">
        <v>64</v>
      </c>
      <c r="F32" s="36"/>
      <c r="G32" s="36"/>
      <c r="H32" s="36"/>
      <c r="I32" s="36"/>
      <c r="J32" s="36"/>
      <c r="K32" s="36"/>
      <c r="L32" s="36"/>
      <c r="M32" s="36"/>
      <c r="N32" s="2"/>
    </row>
    <row x14ac:dyDescent="0.25" r="33" customHeight="1" ht="17.25">
      <c r="A33" s="21" t="s">
        <v>1593</v>
      </c>
      <c r="B33" s="47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112"/>
      <c r="J33" s="112"/>
      <c r="K33" s="112"/>
      <c r="L33" s="112"/>
      <c r="M33" s="112"/>
      <c r="N33" s="143" t="s">
        <v>242</v>
      </c>
    </row>
    <row x14ac:dyDescent="0.25" r="34" customHeight="1" ht="17.25">
      <c r="A34" s="15">
        <v>44654</v>
      </c>
      <c r="B34" s="16" t="s">
        <v>3339</v>
      </c>
      <c r="C34" s="17">
        <v>90</v>
      </c>
      <c r="D34" s="36"/>
      <c r="E34" s="17">
        <v>90</v>
      </c>
      <c r="F34" s="36"/>
      <c r="G34" s="36"/>
      <c r="H34" s="36"/>
      <c r="I34" s="36"/>
      <c r="J34" s="36"/>
      <c r="K34" s="36"/>
      <c r="L34" s="36"/>
      <c r="M34" s="36"/>
      <c r="N34" s="2"/>
    </row>
    <row x14ac:dyDescent="0.25" r="35" customHeight="1" ht="17.25">
      <c r="A35" s="15">
        <v>44837</v>
      </c>
      <c r="B35" s="16" t="s">
        <v>3340</v>
      </c>
      <c r="C35" s="36"/>
      <c r="D35" s="36"/>
      <c r="E35" s="36"/>
      <c r="F35" s="36"/>
      <c r="G35" s="36"/>
      <c r="H35" s="36"/>
      <c r="I35" s="17">
        <v>100</v>
      </c>
      <c r="J35" s="17">
        <v>40</v>
      </c>
      <c r="K35" s="36"/>
      <c r="L35" s="36"/>
      <c r="M35" s="36"/>
      <c r="N35" s="2"/>
    </row>
    <row x14ac:dyDescent="0.25" r="36" customHeight="1" ht="17.25">
      <c r="A36" s="15">
        <v>44898</v>
      </c>
      <c r="B36" s="16" t="s">
        <v>3341</v>
      </c>
      <c r="C36" s="36"/>
      <c r="D36" s="36"/>
      <c r="E36" s="36"/>
      <c r="F36" s="36"/>
      <c r="G36" s="36"/>
      <c r="H36" s="36"/>
      <c r="I36" s="17">
        <v>100</v>
      </c>
      <c r="J36" s="36"/>
      <c r="K36" s="36"/>
      <c r="L36" s="36"/>
      <c r="M36" s="36"/>
      <c r="N36" s="2"/>
    </row>
    <row x14ac:dyDescent="0.25" r="37" customHeight="1" ht="17.25">
      <c r="A37" s="21" t="s">
        <v>1594</v>
      </c>
      <c r="B37" s="47"/>
      <c r="C37" s="23">
        <f>SUM(C33:C36)</f>
      </c>
      <c r="D37" s="23">
        <f>SUM(D33:D36)</f>
      </c>
      <c r="E37" s="23">
        <f>SUM(E33:E36)</f>
      </c>
      <c r="F37" s="23">
        <f>SUM(F33:F36)</f>
      </c>
      <c r="G37" s="23">
        <f>SUM(G33:G36)</f>
      </c>
      <c r="H37" s="23">
        <f>SUM(H33:H36)</f>
      </c>
      <c r="I37" s="23">
        <f>SUM(I33:I36)</f>
      </c>
      <c r="J37" s="23">
        <f>SUM(J33:J36)</f>
      </c>
      <c r="K37" s="112"/>
      <c r="L37" s="112"/>
      <c r="M37" s="112"/>
      <c r="N37" s="143" t="s">
        <v>242</v>
      </c>
    </row>
    <row x14ac:dyDescent="0.25" r="38" customHeight="1" ht="17.25">
      <c r="A38" s="15"/>
      <c r="B38" s="1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2"/>
    </row>
    <row x14ac:dyDescent="0.25" r="39" customHeight="1" ht="17.25">
      <c r="A39" s="21" t="s">
        <v>1595</v>
      </c>
      <c r="B39" s="47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23">
        <f>SUM(I37:I38)</f>
      </c>
      <c r="J39" s="23">
        <f>SUM(J37:J38)</f>
      </c>
      <c r="K39" s="112"/>
      <c r="L39" s="112"/>
      <c r="M39" s="112"/>
      <c r="N39" s="143" t="s">
        <v>242</v>
      </c>
    </row>
    <row x14ac:dyDescent="0.25" r="40" customHeight="1" ht="17.25">
      <c r="A40" s="15"/>
      <c r="B40" s="1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18"/>
      <c r="N40" s="2"/>
    </row>
    <row x14ac:dyDescent="0.25" r="41" customHeight="1" ht="17.25">
      <c r="A41" s="21" t="s">
        <v>1596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23">
        <f>SUM(J39:J40)</f>
      </c>
      <c r="K41" s="112"/>
      <c r="L41" s="112"/>
      <c r="M41" s="112"/>
      <c r="N41" s="143" t="s">
        <v>242</v>
      </c>
    </row>
    <row x14ac:dyDescent="0.25" r="42" customHeight="1" ht="17.25">
      <c r="A42" s="15">
        <v>44626</v>
      </c>
      <c r="B42" s="16" t="s">
        <v>14</v>
      </c>
      <c r="C42" s="36"/>
      <c r="D42" s="36"/>
      <c r="E42" s="36"/>
      <c r="F42" s="36"/>
      <c r="G42" s="36"/>
      <c r="H42" s="36"/>
      <c r="I42" s="17">
        <v>-98</v>
      </c>
      <c r="J42" s="17">
        <v>-37</v>
      </c>
      <c r="K42" s="36"/>
      <c r="L42" s="36"/>
      <c r="M42" s="103">
        <v>-3</v>
      </c>
      <c r="N42" s="2"/>
    </row>
    <row x14ac:dyDescent="0.25" r="43" customHeight="1" ht="17.25">
      <c r="A43" s="21" t="s">
        <v>2103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3">
        <f>SUM(J41:J42)</f>
      </c>
      <c r="K43" s="112"/>
      <c r="L43" s="112"/>
      <c r="M43" s="49">
        <f>SUM(M41:M42)</f>
      </c>
      <c r="N43" s="143" t="s">
        <v>242</v>
      </c>
    </row>
    <row x14ac:dyDescent="0.25" r="44" customHeight="1" ht="17.25">
      <c r="A44" s="15"/>
      <c r="B44" s="1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18"/>
      <c r="N44" s="2"/>
    </row>
    <row x14ac:dyDescent="0.25" r="45" customHeight="1" ht="17.25">
      <c r="A45" s="21" t="s">
        <v>455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23">
        <f>SUM(J43:J44)</f>
      </c>
      <c r="K45" s="112"/>
      <c r="L45" s="112"/>
      <c r="M45" s="49">
        <f>SUM(M43:M44)</f>
      </c>
      <c r="N45" s="143" t="s">
        <v>242</v>
      </c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18"/>
      <c r="N46" s="2"/>
    </row>
    <row x14ac:dyDescent="0.25" r="47" customHeight="1" ht="17.25">
      <c r="A47" s="21" t="s">
        <v>456</v>
      </c>
      <c r="B47" s="47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3">
        <f>SUM(H45:H46)</f>
      </c>
      <c r="I47" s="23">
        <f>SUM(I45:I46)</f>
      </c>
      <c r="J47" s="23">
        <f>SUM(J45:J46)</f>
      </c>
      <c r="K47" s="112"/>
      <c r="L47" s="112"/>
      <c r="M47" s="49">
        <f>SUM(M45:M46)</f>
      </c>
      <c r="N47" s="143" t="s">
        <v>242</v>
      </c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2"/>
    </row>
    <row x14ac:dyDescent="0.25" r="49" customHeight="1" ht="17.25">
      <c r="A49" s="21" t="s">
        <v>2107</v>
      </c>
      <c r="B49" s="47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23">
        <f>SUM(I47:I48)</f>
      </c>
      <c r="J49" s="23">
        <f>SUM(J47:J48)</f>
      </c>
      <c r="K49" s="112"/>
      <c r="L49" s="112"/>
      <c r="M49" s="49">
        <f>SUM(M47:M48)</f>
      </c>
      <c r="N49" s="143" t="s">
        <v>242</v>
      </c>
    </row>
    <row x14ac:dyDescent="0.25" r="50" customHeight="1" ht="17.25">
      <c r="A50" s="15"/>
      <c r="B50" s="1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2"/>
    </row>
    <row x14ac:dyDescent="0.25" r="51" customHeight="1" ht="17.25">
      <c r="A51" s="21" t="s">
        <v>2110</v>
      </c>
      <c r="B51" s="47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23">
        <f>SUM(I49:I50)</f>
      </c>
      <c r="J51" s="23">
        <f>SUM(J49:J50)</f>
      </c>
      <c r="K51" s="112"/>
      <c r="L51" s="112"/>
      <c r="M51" s="49">
        <f>SUM(M49:M50)</f>
      </c>
      <c r="N51" s="143" t="s">
        <v>242</v>
      </c>
    </row>
    <row x14ac:dyDescent="0.25" r="52" customHeight="1" ht="17.25">
      <c r="A52" s="15">
        <v>44876</v>
      </c>
      <c r="B52" s="16" t="s">
        <v>14</v>
      </c>
      <c r="C52" s="36"/>
      <c r="D52" s="36"/>
      <c r="E52" s="36"/>
      <c r="F52" s="17">
        <v>-9</v>
      </c>
      <c r="G52" s="17">
        <v>-4</v>
      </c>
      <c r="H52" s="36"/>
      <c r="I52" s="17">
        <v>-97</v>
      </c>
      <c r="J52" s="36"/>
      <c r="K52" s="36"/>
      <c r="L52" s="36"/>
      <c r="M52" s="36"/>
      <c r="N52" s="2"/>
    </row>
    <row x14ac:dyDescent="0.25" r="53" customHeight="1" ht="17.25">
      <c r="A53" s="21" t="s">
        <v>2114</v>
      </c>
      <c r="B53" s="47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3">
        <f>SUM(H51:H52)</f>
      </c>
      <c r="I53" s="23">
        <f>SUM(I51:I52)</f>
      </c>
      <c r="J53" s="23">
        <f>SUM(J51:J52)</f>
      </c>
      <c r="K53" s="112"/>
      <c r="L53" s="112"/>
      <c r="M53" s="49">
        <f>SUM(M51:M52)</f>
      </c>
      <c r="N53" s="143" t="s">
        <v>242</v>
      </c>
    </row>
    <row x14ac:dyDescent="0.25" r="54" customHeight="1" ht="17.25">
      <c r="A54" s="15">
        <v>44816</v>
      </c>
      <c r="B54" s="16" t="s">
        <v>14</v>
      </c>
      <c r="C54" s="17">
        <v>-11</v>
      </c>
      <c r="D54" s="17">
        <v>-30</v>
      </c>
      <c r="E54" s="36"/>
      <c r="F54" s="17">
        <v>-7</v>
      </c>
      <c r="G54" s="17">
        <v>-25</v>
      </c>
      <c r="H54" s="17">
        <v>-6</v>
      </c>
      <c r="I54" s="36"/>
      <c r="J54" s="36"/>
      <c r="K54" s="36"/>
      <c r="L54" s="36"/>
      <c r="M54" s="36"/>
      <c r="N54" s="2"/>
    </row>
    <row x14ac:dyDescent="0.25" r="55" customHeight="1" ht="17.25">
      <c r="A55" s="15" t="s">
        <v>3110</v>
      </c>
      <c r="B55" s="16" t="s">
        <v>3342</v>
      </c>
      <c r="C55" s="36"/>
      <c r="D55" s="17">
        <v>216</v>
      </c>
      <c r="E55" s="17">
        <v>144</v>
      </c>
      <c r="F55" s="36"/>
      <c r="G55" s="36"/>
      <c r="H55" s="17">
        <v>72</v>
      </c>
      <c r="I55" s="36"/>
      <c r="J55" s="36"/>
      <c r="K55" s="36"/>
      <c r="L55" s="36"/>
      <c r="M55" s="36"/>
      <c r="N55" s="2"/>
    </row>
    <row x14ac:dyDescent="0.25" r="56" customHeight="1" ht="17.25">
      <c r="A56" s="21" t="s">
        <v>2116</v>
      </c>
      <c r="B56" s="47"/>
      <c r="C56" s="23">
        <f>SUM(C53:C55)</f>
      </c>
      <c r="D56" s="23">
        <f>SUM(D53:D55)</f>
      </c>
      <c r="E56" s="23">
        <f>SUM(E53:E55)</f>
      </c>
      <c r="F56" s="23">
        <f>SUM(F53:F55)</f>
      </c>
      <c r="G56" s="23">
        <f>SUM(G53:G55)</f>
      </c>
      <c r="H56" s="23">
        <f>SUM(H53:H55)</f>
      </c>
      <c r="I56" s="23">
        <f>SUM(I53:I55)</f>
      </c>
      <c r="J56" s="23">
        <f>SUM(J53:J55)</f>
      </c>
      <c r="K56" s="23">
        <f>SUM(K53:K55)</f>
      </c>
      <c r="L56" s="112"/>
      <c r="M56" s="49">
        <f>SUM(M53:M55)</f>
      </c>
      <c r="N56" s="143" t="s">
        <v>242</v>
      </c>
    </row>
    <row x14ac:dyDescent="0.25" r="57" customHeight="1" ht="17.25">
      <c r="A57" s="33" t="s">
        <v>3343</v>
      </c>
      <c r="B57" s="34" t="s">
        <v>14</v>
      </c>
      <c r="C57" s="17">
        <v>-22</v>
      </c>
      <c r="D57" s="17">
        <v>-122</v>
      </c>
      <c r="E57" s="17">
        <v>-125</v>
      </c>
      <c r="F57" s="36"/>
      <c r="G57" s="17">
        <v>-25</v>
      </c>
      <c r="H57" s="17">
        <v>-52</v>
      </c>
      <c r="I57" s="36"/>
      <c r="J57" s="36"/>
      <c r="K57" s="17">
        <v>-6</v>
      </c>
      <c r="L57" s="36"/>
      <c r="M57" s="36"/>
      <c r="N57" s="2"/>
    </row>
    <row x14ac:dyDescent="0.25" r="58" customHeight="1" ht="17.25">
      <c r="A58" s="21" t="s">
        <v>2122</v>
      </c>
      <c r="B58" s="47"/>
      <c r="C58" s="23">
        <f>SUM(C56:C57)</f>
      </c>
      <c r="D58" s="23">
        <f>SUM(D56:D57)</f>
      </c>
      <c r="E58" s="23">
        <f>SUM(E56:E57)</f>
      </c>
      <c r="F58" s="23">
        <f>SUM(F56:F57)</f>
      </c>
      <c r="G58" s="23">
        <f>SUM(G56:G57)</f>
      </c>
      <c r="H58" s="23">
        <f>SUM(H56:H57)</f>
      </c>
      <c r="I58" s="23">
        <f>SUM(I56:I57)</f>
      </c>
      <c r="J58" s="23">
        <f>SUM(J56:J57)</f>
      </c>
      <c r="K58" s="49">
        <f>SUM(K56:K57)</f>
      </c>
      <c r="L58" s="339"/>
      <c r="M58" s="49">
        <f>SUM(M55:M57)</f>
      </c>
      <c r="N58" s="143" t="s">
        <v>242</v>
      </c>
    </row>
    <row x14ac:dyDescent="0.25" r="59" customHeight="1" ht="17.25">
      <c r="A59" s="117" t="s">
        <v>2138</v>
      </c>
      <c r="B59" s="118" t="s">
        <v>3344</v>
      </c>
      <c r="C59" s="46"/>
      <c r="D59" s="46"/>
      <c r="E59" s="138">
        <v>100</v>
      </c>
      <c r="F59" s="46"/>
      <c r="G59" s="46"/>
      <c r="H59" s="138">
        <v>50</v>
      </c>
      <c r="I59" s="46"/>
      <c r="J59" s="46"/>
      <c r="K59" s="46"/>
      <c r="L59" s="46"/>
      <c r="M59" s="46"/>
      <c r="N59" s="2"/>
    </row>
    <row x14ac:dyDescent="0.25" r="60" customHeight="1" ht="17.25">
      <c r="A60" s="21" t="s">
        <v>2123</v>
      </c>
      <c r="B60" s="47"/>
      <c r="C60" s="23">
        <f>SUM(C58:C59)</f>
      </c>
      <c r="D60" s="23">
        <f>SUM(D58:D59)</f>
      </c>
      <c r="E60" s="23">
        <f>SUM(E58:E59)</f>
      </c>
      <c r="F60" s="23">
        <f>SUM(F58:F59)</f>
      </c>
      <c r="G60" s="23">
        <f>SUM(G58:G59)</f>
      </c>
      <c r="H60" s="23">
        <f>SUM(H58:H59)</f>
      </c>
      <c r="I60" s="23">
        <f>SUM(I58:I59)</f>
      </c>
      <c r="J60" s="23">
        <f>SUM(J58:J59)</f>
      </c>
      <c r="K60" s="49">
        <f>SUM(K58:K59)</f>
      </c>
      <c r="L60" s="339"/>
      <c r="M60" s="49">
        <f>SUM(M58:M59)</f>
      </c>
      <c r="N60" s="2"/>
    </row>
    <row x14ac:dyDescent="0.25" r="61" customHeight="1" ht="17.25">
      <c r="A61" s="606">
        <v>44929</v>
      </c>
      <c r="B61" s="354" t="s">
        <v>17</v>
      </c>
      <c r="C61" s="230">
        <v>-23</v>
      </c>
      <c r="D61" s="230">
        <v>-32</v>
      </c>
      <c r="E61" s="230">
        <v>-178</v>
      </c>
      <c r="F61" s="229"/>
      <c r="G61" s="229"/>
      <c r="H61" s="230">
        <v>-17</v>
      </c>
      <c r="I61" s="230">
        <v>-5</v>
      </c>
      <c r="J61" s="230">
        <v>-3</v>
      </c>
      <c r="K61" s="229"/>
      <c r="L61" s="229"/>
      <c r="M61" s="607"/>
      <c r="N61" s="32" t="s">
        <v>469</v>
      </c>
    </row>
    <row x14ac:dyDescent="0.25" r="62" customHeight="1" ht="17.25">
      <c r="A62" s="15">
        <v>44988</v>
      </c>
      <c r="B62" s="16" t="s">
        <v>3345</v>
      </c>
      <c r="C62" s="36"/>
      <c r="D62" s="17">
        <v>140</v>
      </c>
      <c r="E62" s="17">
        <v>130</v>
      </c>
      <c r="F62" s="36"/>
      <c r="G62" s="17">
        <v>130</v>
      </c>
      <c r="H62" s="17">
        <v>30</v>
      </c>
      <c r="I62" s="36"/>
      <c r="J62" s="36"/>
      <c r="K62" s="17">
        <v>20</v>
      </c>
      <c r="L62" s="36"/>
      <c r="M62" s="36"/>
      <c r="N62" s="2"/>
    </row>
    <row x14ac:dyDescent="0.25" r="63" customHeight="1" ht="17.25">
      <c r="A63" s="15">
        <v>45019</v>
      </c>
      <c r="B63" s="16" t="s">
        <v>3346</v>
      </c>
      <c r="C63" s="17">
        <v>80</v>
      </c>
      <c r="D63" s="17">
        <v>100</v>
      </c>
      <c r="E63" s="17">
        <v>30</v>
      </c>
      <c r="F63" s="17">
        <v>16</v>
      </c>
      <c r="G63" s="17">
        <v>20</v>
      </c>
      <c r="H63" s="17">
        <v>50</v>
      </c>
      <c r="I63" s="18"/>
      <c r="J63" s="18"/>
      <c r="K63" s="18"/>
      <c r="L63" s="18"/>
      <c r="M63" s="18"/>
      <c r="N63" s="2"/>
    </row>
    <row x14ac:dyDescent="0.25" r="64" customHeight="1" ht="17.25">
      <c r="A64" s="15">
        <v>45080</v>
      </c>
      <c r="B64" s="16" t="s">
        <v>3347</v>
      </c>
      <c r="C64" s="36"/>
      <c r="D64" s="36"/>
      <c r="E64" s="36"/>
      <c r="F64" s="17">
        <v>24</v>
      </c>
      <c r="G64" s="17">
        <v>10</v>
      </c>
      <c r="H64" s="36"/>
      <c r="I64" s="36"/>
      <c r="J64" s="36"/>
      <c r="K64" s="36"/>
      <c r="L64" s="36"/>
      <c r="M64" s="36"/>
      <c r="N64" s="2"/>
    </row>
    <row x14ac:dyDescent="0.25" r="65" customHeight="1" ht="17.25">
      <c r="A65" s="15">
        <v>45233</v>
      </c>
      <c r="B65" s="16" t="s">
        <v>3348</v>
      </c>
      <c r="C65" s="17">
        <v>80</v>
      </c>
      <c r="D65" s="17">
        <v>240</v>
      </c>
      <c r="E65" s="17">
        <v>160</v>
      </c>
      <c r="F65" s="17">
        <v>40</v>
      </c>
      <c r="G65" s="17">
        <v>160</v>
      </c>
      <c r="H65" s="17">
        <v>80</v>
      </c>
      <c r="I65" s="18"/>
      <c r="J65" s="18"/>
      <c r="K65" s="17">
        <v>20</v>
      </c>
      <c r="L65" s="36"/>
      <c r="M65" s="18"/>
      <c r="N65" s="2"/>
    </row>
    <row x14ac:dyDescent="0.25" r="66" customHeight="1" ht="17.25">
      <c r="A66" s="33" t="s">
        <v>1527</v>
      </c>
      <c r="B66" s="34" t="s">
        <v>14</v>
      </c>
      <c r="C66" s="17">
        <v>-9</v>
      </c>
      <c r="D66" s="17">
        <v>-242</v>
      </c>
      <c r="E66" s="17">
        <v>-152</v>
      </c>
      <c r="F66" s="17">
        <v>-27</v>
      </c>
      <c r="G66" s="17">
        <v>-125</v>
      </c>
      <c r="H66" s="17">
        <v>-48</v>
      </c>
      <c r="I66" s="18"/>
      <c r="J66" s="18"/>
      <c r="K66" s="17">
        <v>-5</v>
      </c>
      <c r="L66" s="36"/>
      <c r="M66" s="18"/>
      <c r="N66" s="2"/>
    </row>
    <row x14ac:dyDescent="0.25" r="67" customHeight="1" ht="17.25">
      <c r="A67" s="21" t="s">
        <v>2124</v>
      </c>
      <c r="B67" s="47"/>
      <c r="C67" s="23">
        <f>SUM(C60:C66)</f>
      </c>
      <c r="D67" s="23">
        <f>SUM(D60:D66)</f>
      </c>
      <c r="E67" s="23">
        <f>SUM(E60:E66)</f>
      </c>
      <c r="F67" s="23">
        <f>SUM(F60:F66)</f>
      </c>
      <c r="G67" s="23">
        <f>SUM(G60:G66)</f>
      </c>
      <c r="H67" s="23">
        <f>SUM(H60:H66)</f>
      </c>
      <c r="I67" s="23">
        <f>SUM(I60:I66)</f>
      </c>
      <c r="J67" s="23">
        <f>SUM(J60:J66)</f>
      </c>
      <c r="K67" s="23">
        <f>SUM(K60:K66)</f>
      </c>
      <c r="L67" s="112"/>
      <c r="M67" s="49">
        <f>SUM(M60:M66)</f>
      </c>
      <c r="N67" s="2"/>
    </row>
    <row x14ac:dyDescent="0.25" r="68" customHeight="1" ht="17.25">
      <c r="A68" s="117">
        <v>45050</v>
      </c>
      <c r="B68" s="118" t="s">
        <v>14</v>
      </c>
      <c r="C68" s="17">
        <v>-1</v>
      </c>
      <c r="D68" s="17">
        <v>-94</v>
      </c>
      <c r="E68" s="17">
        <v>-154</v>
      </c>
      <c r="F68" s="17">
        <v>-9</v>
      </c>
      <c r="G68" s="17">
        <v>-89</v>
      </c>
      <c r="H68" s="17">
        <v>-34</v>
      </c>
      <c r="I68" s="36"/>
      <c r="J68" s="36"/>
      <c r="K68" s="17">
        <v>-5</v>
      </c>
      <c r="L68" s="36"/>
      <c r="M68" s="36"/>
      <c r="N68" s="2"/>
    </row>
    <row x14ac:dyDescent="0.25" r="69" customHeight="1" ht="17.25">
      <c r="A69" s="15">
        <v>45234</v>
      </c>
      <c r="B69" s="16" t="s">
        <v>14</v>
      </c>
      <c r="C69" s="17">
        <v>-26</v>
      </c>
      <c r="D69" s="17">
        <v>-108</v>
      </c>
      <c r="E69" s="17">
        <v>-62</v>
      </c>
      <c r="F69" s="17">
        <v>-6</v>
      </c>
      <c r="G69" s="17">
        <v>-55</v>
      </c>
      <c r="H69" s="17">
        <v>-46</v>
      </c>
      <c r="I69" s="36"/>
      <c r="J69" s="36"/>
      <c r="K69" s="17">
        <v>-3</v>
      </c>
      <c r="L69" s="36"/>
      <c r="M69" s="36"/>
      <c r="N69" s="2"/>
    </row>
    <row x14ac:dyDescent="0.25" r="70" customHeight="1" ht="17.25">
      <c r="A70" s="15" t="s">
        <v>3349</v>
      </c>
      <c r="B70" s="16" t="s">
        <v>14</v>
      </c>
      <c r="C70" s="17">
        <v>-36</v>
      </c>
      <c r="D70" s="17">
        <v>-50</v>
      </c>
      <c r="E70" s="18"/>
      <c r="F70" s="17">
        <v>-22</v>
      </c>
      <c r="G70" s="17">
        <v>-47</v>
      </c>
      <c r="H70" s="17">
        <v>-48</v>
      </c>
      <c r="I70" s="18"/>
      <c r="J70" s="18"/>
      <c r="K70" s="17">
        <v>-11</v>
      </c>
      <c r="L70" s="36"/>
      <c r="M70" s="18"/>
      <c r="N70" s="2"/>
    </row>
    <row x14ac:dyDescent="0.25" r="71" customHeight="1" ht="17.25">
      <c r="A71" s="21" t="s">
        <v>2125</v>
      </c>
      <c r="B71" s="47"/>
      <c r="C71" s="23">
        <f>SUM(C67:C70)</f>
      </c>
      <c r="D71" s="23">
        <f>SUM(D67:D70)</f>
      </c>
      <c r="E71" s="23">
        <f>SUM(E67:E70)</f>
      </c>
      <c r="F71" s="23">
        <f>SUM(F67:F70)</f>
      </c>
      <c r="G71" s="23">
        <f>SUM(G67:G70)</f>
      </c>
      <c r="H71" s="23">
        <f>SUM(H67:H70)</f>
      </c>
      <c r="I71" s="23">
        <f>SUM(I67:I70)</f>
      </c>
      <c r="J71" s="23">
        <f>SUM(J67:J70)</f>
      </c>
      <c r="K71" s="23">
        <f>SUM(K67:K70)</f>
      </c>
      <c r="L71" s="112"/>
      <c r="M71" s="49">
        <f>SUM(M65:M70)</f>
      </c>
      <c r="N71" s="2"/>
    </row>
    <row x14ac:dyDescent="0.25" r="72" customHeight="1" ht="17.25">
      <c r="A72" s="608">
        <v>44931</v>
      </c>
      <c r="B72" s="222" t="s">
        <v>3350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342">
        <v>3</v>
      </c>
      <c r="N72" s="2"/>
    </row>
    <row x14ac:dyDescent="0.25" r="73" customHeight="1" ht="17.25">
      <c r="A73" s="33">
        <v>44990</v>
      </c>
      <c r="B73" s="16" t="s">
        <v>14</v>
      </c>
      <c r="C73" s="17">
        <v>-27</v>
      </c>
      <c r="D73" s="17">
        <v>-71</v>
      </c>
      <c r="E73" s="17">
        <v>-34</v>
      </c>
      <c r="F73" s="17">
        <v>-8</v>
      </c>
      <c r="G73" s="17">
        <v>-70</v>
      </c>
      <c r="H73" s="17">
        <v>-18</v>
      </c>
      <c r="I73" s="18"/>
      <c r="J73" s="18"/>
      <c r="K73" s="17">
        <v>-4</v>
      </c>
      <c r="L73" s="36"/>
      <c r="M73" s="18"/>
      <c r="N73" s="2"/>
    </row>
    <row x14ac:dyDescent="0.25" r="74" customHeight="1" ht="17.25">
      <c r="A74" s="33">
        <v>45265</v>
      </c>
      <c r="B74" s="118" t="s">
        <v>14</v>
      </c>
      <c r="C74" s="17">
        <v>-24</v>
      </c>
      <c r="D74" s="17">
        <v>-180</v>
      </c>
      <c r="E74" s="17">
        <v>-100</v>
      </c>
      <c r="F74" s="17">
        <v>-9</v>
      </c>
      <c r="G74" s="36"/>
      <c r="H74" s="17">
        <v>-33</v>
      </c>
      <c r="I74" s="18"/>
      <c r="J74" s="18"/>
      <c r="K74" s="17">
        <v>-19</v>
      </c>
      <c r="L74" s="17">
        <v>-4</v>
      </c>
      <c r="M74" s="18"/>
      <c r="N74" s="2"/>
    </row>
    <row x14ac:dyDescent="0.25" r="75" customHeight="1" ht="17.25">
      <c r="A75" s="15" t="s">
        <v>3351</v>
      </c>
      <c r="B75" s="16" t="s">
        <v>14</v>
      </c>
      <c r="C75" s="17">
        <v>-119</v>
      </c>
      <c r="D75" s="18"/>
      <c r="E75" s="18"/>
      <c r="F75" s="17">
        <v>-8</v>
      </c>
      <c r="G75" s="18"/>
      <c r="H75" s="18"/>
      <c r="I75" s="18"/>
      <c r="J75" s="18"/>
      <c r="K75" s="18"/>
      <c r="L75" s="18"/>
      <c r="M75" s="18"/>
      <c r="N75" s="2"/>
    </row>
    <row x14ac:dyDescent="0.25" r="76" customHeight="1" ht="17.25">
      <c r="A76" s="33" t="s">
        <v>2471</v>
      </c>
      <c r="B76" s="118" t="s">
        <v>14</v>
      </c>
      <c r="C76" s="17">
        <v>-20</v>
      </c>
      <c r="D76" s="17">
        <v>-5</v>
      </c>
      <c r="E76" s="17">
        <v>-10</v>
      </c>
      <c r="F76" s="17">
        <v>-9</v>
      </c>
      <c r="G76" s="36"/>
      <c r="H76" s="17">
        <v>-10</v>
      </c>
      <c r="I76" s="18"/>
      <c r="J76" s="18"/>
      <c r="K76" s="18"/>
      <c r="L76" s="18"/>
      <c r="M76" s="18"/>
      <c r="N76" s="2"/>
    </row>
    <row x14ac:dyDescent="0.25" r="77" customHeight="1" ht="17.25">
      <c r="A77" s="33" t="s">
        <v>3163</v>
      </c>
      <c r="B77" s="16" t="s">
        <v>14</v>
      </c>
      <c r="C77" s="17">
        <v>-33</v>
      </c>
      <c r="D77" s="17">
        <v>-4</v>
      </c>
      <c r="E77" s="17">
        <v>-63</v>
      </c>
      <c r="F77" s="17">
        <v>-8</v>
      </c>
      <c r="G77" s="18"/>
      <c r="H77" s="17">
        <v>-22</v>
      </c>
      <c r="I77" s="18"/>
      <c r="J77" s="18"/>
      <c r="K77" s="18"/>
      <c r="L77" s="18"/>
      <c r="M77" s="18"/>
      <c r="N77" s="2"/>
    </row>
    <row x14ac:dyDescent="0.25" r="78" customHeight="1" ht="17.25">
      <c r="A78" s="21" t="s">
        <v>2126</v>
      </c>
      <c r="B78" s="47"/>
      <c r="C78" s="23">
        <f>SUM(C71:C77)</f>
      </c>
      <c r="D78" s="23">
        <f>SUM(D71:D77)</f>
      </c>
      <c r="E78" s="23">
        <f>SUM(E71:E77)</f>
      </c>
      <c r="F78" s="23">
        <f>SUM(F71:F77)</f>
      </c>
      <c r="G78" s="23">
        <f>SUM(G71:G77)</f>
      </c>
      <c r="H78" s="23">
        <f>SUM(H71:H77)</f>
      </c>
      <c r="I78" s="23">
        <f>SUM(I71:I77)</f>
      </c>
      <c r="J78" s="23">
        <f>SUM(J71:J77)</f>
      </c>
      <c r="K78" s="49">
        <f>SUM(K71:K77)</f>
      </c>
      <c r="L78" s="49">
        <f>SUM(L71:L77)</f>
      </c>
      <c r="M78" s="81">
        <f>SUM(M71:M77)</f>
      </c>
      <c r="N78" s="2"/>
    </row>
    <row x14ac:dyDescent="0.25" r="79" customHeight="1" ht="17.25">
      <c r="A79" s="33"/>
      <c r="B79" s="1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2"/>
    </row>
    <row x14ac:dyDescent="0.25" r="80" customHeight="1" ht="17.25">
      <c r="A80" s="123"/>
      <c r="B80" s="124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2"/>
    </row>
    <row x14ac:dyDescent="0.25" r="81" customHeight="1" ht="17.25">
      <c r="A81" s="37"/>
      <c r="B81" s="8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2"/>
    </row>
    <row x14ac:dyDescent="0.25" r="82" customHeight="1" ht="17.25">
      <c r="A82" s="37"/>
      <c r="B82" s="83"/>
      <c r="C82" s="268" t="s">
        <v>10</v>
      </c>
      <c r="D82" s="268" t="s">
        <v>9</v>
      </c>
      <c r="E82" s="268" t="s">
        <v>7</v>
      </c>
      <c r="F82" s="268" t="s">
        <v>428</v>
      </c>
      <c r="G82" s="268" t="s">
        <v>368</v>
      </c>
      <c r="H82" s="268" t="s">
        <v>8</v>
      </c>
      <c r="I82" s="268" t="s">
        <v>3328</v>
      </c>
      <c r="J82" s="268" t="s">
        <v>3329</v>
      </c>
      <c r="K82" s="268" t="s">
        <v>358</v>
      </c>
      <c r="L82" s="268" t="s">
        <v>1448</v>
      </c>
      <c r="M82" s="234" t="s">
        <v>1658</v>
      </c>
      <c r="N82" s="2"/>
    </row>
    <row x14ac:dyDescent="0.25" r="83" customHeight="1" ht="17.25">
      <c r="A83" s="37"/>
      <c r="B83" s="8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2"/>
    </row>
    <row x14ac:dyDescent="0.25" r="84" customHeight="1" ht="17.25">
      <c r="A84" s="162" t="s">
        <v>3051</v>
      </c>
      <c r="B84" s="163"/>
      <c r="C84" s="374"/>
      <c r="D84" s="586"/>
      <c r="E84" s="586"/>
      <c r="F84" s="586"/>
      <c r="G84" s="3"/>
      <c r="H84" s="3"/>
      <c r="I84" s="3"/>
      <c r="J84" s="3"/>
      <c r="K84" s="3"/>
      <c r="L84" s="3"/>
      <c r="M84" s="3"/>
      <c r="N84" s="2"/>
    </row>
    <row x14ac:dyDescent="0.25" r="85" customHeight="1" ht="17.25">
      <c r="A85" s="162" t="s">
        <v>3052</v>
      </c>
      <c r="B85" s="163"/>
      <c r="C85" s="374"/>
      <c r="D85" s="586"/>
      <c r="E85" s="586"/>
      <c r="F85" s="586"/>
      <c r="G85" s="3"/>
      <c r="H85" s="3"/>
      <c r="I85" s="3"/>
      <c r="J85" s="3"/>
      <c r="K85" s="3"/>
      <c r="L85" s="3"/>
      <c r="M85" s="3"/>
      <c r="N85" s="2"/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63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2.862142857142857" customWidth="1" bestFit="1"/>
    <col min="3" max="3" style="116" width="10.576428571428572" customWidth="1" bestFit="1"/>
    <col min="4" max="4" style="116" width="10.576428571428572" customWidth="1" bestFit="1"/>
    <col min="5" max="5" style="116" width="9.576428571428572" customWidth="1" bestFit="1"/>
    <col min="6" max="6" style="116" width="10.576428571428572" customWidth="1" bestFit="1"/>
    <col min="7" max="7" style="116" width="14.576428571428572" customWidth="1" bestFit="1"/>
    <col min="8" max="8" style="116" width="14.576428571428572" customWidth="1" bestFit="1"/>
    <col min="9" max="9" style="116" width="12.005" customWidth="1" bestFit="1"/>
    <col min="10" max="10" style="116" width="12.005" customWidth="1" bestFit="1"/>
    <col min="11" max="11" style="41" width="10.576428571428572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2"/>
    </row>
    <row x14ac:dyDescent="0.25" r="2" customHeight="1" ht="17.25">
      <c r="A2" s="6"/>
      <c r="B2" s="7"/>
      <c r="C2" s="8"/>
      <c r="D2" s="3"/>
      <c r="E2" s="3"/>
      <c r="F2" s="3"/>
      <c r="G2" s="3"/>
      <c r="H2" s="3"/>
      <c r="I2" s="3"/>
      <c r="J2" s="3"/>
      <c r="K2" s="3"/>
      <c r="L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2"/>
    </row>
    <row x14ac:dyDescent="0.25" r="4" customHeight="1" ht="17.25">
      <c r="A4" s="1" t="s">
        <v>3304</v>
      </c>
      <c r="B4" s="4"/>
      <c r="C4" s="603" t="s">
        <v>3305</v>
      </c>
      <c r="D4" s="604"/>
      <c r="E4" s="419"/>
      <c r="F4" s="419"/>
      <c r="G4" s="419"/>
      <c r="H4" s="419"/>
      <c r="I4" s="419"/>
      <c r="J4" s="419"/>
      <c r="K4" s="419"/>
      <c r="L4" s="2"/>
    </row>
    <row x14ac:dyDescent="0.25" r="5" customHeight="1" ht="17.25">
      <c r="A5" s="1" t="s">
        <v>3306</v>
      </c>
      <c r="B5" s="4"/>
      <c r="C5" s="604">
        <v>6250</v>
      </c>
      <c r="D5" s="604">
        <v>4500</v>
      </c>
      <c r="E5" s="604">
        <v>16500</v>
      </c>
      <c r="F5" s="604">
        <v>5000</v>
      </c>
      <c r="G5" s="604"/>
      <c r="H5" s="604">
        <v>1200</v>
      </c>
      <c r="I5" s="604">
        <v>30000</v>
      </c>
      <c r="J5" s="604">
        <v>4500</v>
      </c>
      <c r="K5" s="419"/>
      <c r="L5" s="2"/>
    </row>
    <row x14ac:dyDescent="0.25" r="6" customHeight="1" ht="17.25">
      <c r="A6" s="1"/>
      <c r="B6" s="4"/>
      <c r="C6" s="137">
        <v>6250</v>
      </c>
      <c r="D6" s="137">
        <v>4500</v>
      </c>
      <c r="E6" s="137">
        <v>19400</v>
      </c>
      <c r="F6" s="137">
        <v>5500</v>
      </c>
      <c r="G6" s="137">
        <v>9000</v>
      </c>
      <c r="H6" s="137">
        <v>1500</v>
      </c>
      <c r="I6" s="137">
        <v>30000</v>
      </c>
      <c r="J6" s="137">
        <v>4500</v>
      </c>
      <c r="K6" s="137"/>
      <c r="L6" s="2"/>
    </row>
    <row x14ac:dyDescent="0.25" r="7" customHeight="1" ht="17.25">
      <c r="A7" s="12" t="s">
        <v>4</v>
      </c>
      <c r="B7" s="273" t="s">
        <v>5</v>
      </c>
      <c r="C7" s="274" t="s">
        <v>368</v>
      </c>
      <c r="D7" s="267" t="s">
        <v>7</v>
      </c>
      <c r="E7" s="274" t="s">
        <v>10</v>
      </c>
      <c r="F7" s="322" t="s">
        <v>75</v>
      </c>
      <c r="G7" s="322" t="s">
        <v>3307</v>
      </c>
      <c r="H7" s="574" t="s">
        <v>9</v>
      </c>
      <c r="I7" s="322" t="s">
        <v>428</v>
      </c>
      <c r="J7" s="322" t="s">
        <v>8</v>
      </c>
      <c r="K7" s="322"/>
      <c r="L7" s="2"/>
    </row>
    <row x14ac:dyDescent="0.25" r="8" customHeight="1" ht="17.25">
      <c r="A8" s="33" t="s">
        <v>2497</v>
      </c>
      <c r="B8" s="16" t="s">
        <v>3308</v>
      </c>
      <c r="C8" s="17">
        <v>74</v>
      </c>
      <c r="D8" s="17">
        <v>100</v>
      </c>
      <c r="E8" s="17">
        <v>30</v>
      </c>
      <c r="F8" s="17">
        <v>30</v>
      </c>
      <c r="G8" s="60"/>
      <c r="H8" s="36"/>
      <c r="I8" s="36"/>
      <c r="J8" s="36"/>
      <c r="K8" s="60"/>
      <c r="L8" s="2"/>
    </row>
    <row x14ac:dyDescent="0.25" r="9" customHeight="1" ht="17.25">
      <c r="A9" s="24" t="s">
        <v>1538</v>
      </c>
      <c r="B9" s="118" t="s">
        <v>3309</v>
      </c>
      <c r="C9" s="46"/>
      <c r="D9" s="138">
        <v>274</v>
      </c>
      <c r="E9" s="138">
        <v>40</v>
      </c>
      <c r="F9" s="138">
        <v>60</v>
      </c>
      <c r="G9" s="514"/>
      <c r="H9" s="46"/>
      <c r="I9" s="46"/>
      <c r="J9" s="46"/>
      <c r="K9" s="514"/>
      <c r="L9" s="2"/>
    </row>
    <row x14ac:dyDescent="0.25" r="10" customHeight="1" ht="17.25">
      <c r="A10" s="21" t="s">
        <v>2706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376"/>
      <c r="H10" s="264"/>
      <c r="I10" s="264"/>
      <c r="J10" s="264"/>
      <c r="K10" s="376"/>
      <c r="L10" s="143"/>
    </row>
    <row x14ac:dyDescent="0.25" r="11" customHeight="1" ht="17.25">
      <c r="A11" s="33">
        <v>45025</v>
      </c>
      <c r="B11" s="34" t="s">
        <v>2153</v>
      </c>
      <c r="C11" s="19">
        <v>-30</v>
      </c>
      <c r="D11" s="19">
        <v>-150</v>
      </c>
      <c r="E11" s="19">
        <v>-20</v>
      </c>
      <c r="F11" s="19">
        <v>-40</v>
      </c>
      <c r="G11" s="59"/>
      <c r="H11" s="35"/>
      <c r="I11" s="35"/>
      <c r="J11" s="35"/>
      <c r="K11" s="59"/>
      <c r="L11" s="2"/>
    </row>
    <row x14ac:dyDescent="0.25" r="12" customHeight="1" ht="17.25">
      <c r="A12" s="15">
        <v>45147</v>
      </c>
      <c r="B12" s="34" t="s">
        <v>14</v>
      </c>
      <c r="C12" s="17">
        <v>-44</v>
      </c>
      <c r="D12" s="17">
        <v>-221</v>
      </c>
      <c r="E12" s="17">
        <v>-50</v>
      </c>
      <c r="F12" s="17">
        <v>-49</v>
      </c>
      <c r="G12" s="60"/>
      <c r="H12" s="36"/>
      <c r="I12" s="36"/>
      <c r="J12" s="36"/>
      <c r="K12" s="60"/>
      <c r="L12" s="2"/>
    </row>
    <row x14ac:dyDescent="0.25" r="13" customHeight="1" ht="17.25">
      <c r="A13" s="21" t="s">
        <v>2707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376"/>
      <c r="H13" s="264"/>
      <c r="I13" s="264"/>
      <c r="J13" s="264"/>
      <c r="K13" s="376"/>
      <c r="L13" s="2"/>
    </row>
    <row x14ac:dyDescent="0.25" r="14" customHeight="1" ht="17.25">
      <c r="A14" s="15" t="s">
        <v>2799</v>
      </c>
      <c r="B14" s="16" t="s">
        <v>3310</v>
      </c>
      <c r="C14" s="36"/>
      <c r="D14" s="36"/>
      <c r="E14" s="36"/>
      <c r="F14" s="36"/>
      <c r="G14" s="450">
        <v>29</v>
      </c>
      <c r="H14" s="36"/>
      <c r="I14" s="36"/>
      <c r="J14" s="36"/>
      <c r="K14" s="36"/>
      <c r="L14" s="2"/>
    </row>
    <row x14ac:dyDescent="0.25" r="15" customHeight="1" ht="17.25">
      <c r="A15" s="21" t="s">
        <v>2708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64">
        <f>SUM(G13:G14)</f>
      </c>
      <c r="H15" s="187">
        <f>SUM(H13:H14)</f>
      </c>
      <c r="I15" s="264"/>
      <c r="J15" s="264"/>
      <c r="K15" s="187">
        <f>SUM(K13:K14)</f>
      </c>
      <c r="L15" s="2"/>
    </row>
    <row x14ac:dyDescent="0.25" r="16" customHeight="1" ht="17.25">
      <c r="A16" s="15">
        <v>44937</v>
      </c>
      <c r="B16" s="16" t="s">
        <v>3311</v>
      </c>
      <c r="C16" s="36"/>
      <c r="D16" s="36"/>
      <c r="E16" s="36"/>
      <c r="F16" s="36"/>
      <c r="G16" s="450">
        <v>31</v>
      </c>
      <c r="H16" s="36"/>
      <c r="I16" s="36"/>
      <c r="J16" s="36"/>
      <c r="K16" s="36"/>
      <c r="L16" s="2"/>
    </row>
    <row x14ac:dyDescent="0.25" r="17" customHeight="1" ht="17.25">
      <c r="A17" s="33" t="s">
        <v>2529</v>
      </c>
      <c r="B17" s="34" t="s">
        <v>3312</v>
      </c>
      <c r="C17" s="18"/>
      <c r="D17" s="17">
        <v>50</v>
      </c>
      <c r="E17" s="17">
        <v>80</v>
      </c>
      <c r="F17" s="18"/>
      <c r="G17" s="58"/>
      <c r="H17" s="17">
        <v>100</v>
      </c>
      <c r="I17" s="36"/>
      <c r="J17" s="36"/>
      <c r="K17" s="18"/>
      <c r="L17" s="2"/>
    </row>
    <row x14ac:dyDescent="0.25" r="18" customHeight="1" ht="17.25">
      <c r="A18" s="21" t="s">
        <v>2810</v>
      </c>
      <c r="B18" s="47"/>
      <c r="C18" s="23">
        <f>SUM(C15:C17)</f>
      </c>
      <c r="D18" s="23">
        <f>SUM(D15:D17)</f>
      </c>
      <c r="E18" s="23">
        <f>SUM(E15:E17)</f>
      </c>
      <c r="F18" s="23">
        <f>SUM(F15:F17)</f>
      </c>
      <c r="G18" s="64">
        <f>SUM(G15:G17)</f>
      </c>
      <c r="H18" s="23">
        <f>SUM(H15:H17)</f>
      </c>
      <c r="I18" s="187">
        <f>SUM(I15:I17)</f>
      </c>
      <c r="J18" s="187">
        <f>SUM(J15:J17)</f>
      </c>
      <c r="K18" s="187">
        <f>SUM(K15:K17)</f>
      </c>
      <c r="L18" s="2"/>
    </row>
    <row x14ac:dyDescent="0.25" r="19" customHeight="1" ht="17.25">
      <c r="A19" s="33">
        <v>45150</v>
      </c>
      <c r="B19" s="34" t="s">
        <v>3313</v>
      </c>
      <c r="C19" s="17">
        <v>100</v>
      </c>
      <c r="D19" s="17">
        <v>100</v>
      </c>
      <c r="E19" s="17">
        <v>50</v>
      </c>
      <c r="F19" s="18"/>
      <c r="G19" s="18"/>
      <c r="H19" s="17">
        <v>200</v>
      </c>
      <c r="I19" s="36"/>
      <c r="J19" s="36"/>
      <c r="K19" s="18"/>
      <c r="L19" s="2"/>
    </row>
    <row x14ac:dyDescent="0.25" r="20" customHeight="1" ht="17.25">
      <c r="A20" s="33">
        <v>45150</v>
      </c>
      <c r="B20" s="34" t="s">
        <v>2175</v>
      </c>
      <c r="C20" s="17">
        <v>100</v>
      </c>
      <c r="D20" s="17">
        <v>100</v>
      </c>
      <c r="E20" s="17">
        <v>20</v>
      </c>
      <c r="F20" s="18"/>
      <c r="G20" s="18"/>
      <c r="H20" s="17">
        <v>200</v>
      </c>
      <c r="I20" s="36"/>
      <c r="J20" s="36"/>
      <c r="K20" s="18"/>
      <c r="L20" s="2"/>
    </row>
    <row x14ac:dyDescent="0.25" r="21" customHeight="1" ht="17.25">
      <c r="A21" s="15" t="s">
        <v>2037</v>
      </c>
      <c r="B21" s="16" t="s">
        <v>3314</v>
      </c>
      <c r="C21" s="17">
        <v>160</v>
      </c>
      <c r="D21" s="36"/>
      <c r="E21" s="36"/>
      <c r="F21" s="36"/>
      <c r="G21" s="36"/>
      <c r="H21" s="36"/>
      <c r="I21" s="36"/>
      <c r="J21" s="36"/>
      <c r="K21" s="36"/>
      <c r="L21" s="2"/>
    </row>
    <row x14ac:dyDescent="0.25" r="22" customHeight="1" ht="17.25">
      <c r="A22" s="15" t="s">
        <v>2037</v>
      </c>
      <c r="B22" s="16" t="s">
        <v>3315</v>
      </c>
      <c r="C22" s="36"/>
      <c r="D22" s="17">
        <v>80</v>
      </c>
      <c r="E22" s="17">
        <v>30</v>
      </c>
      <c r="F22" s="36"/>
      <c r="G22" s="36"/>
      <c r="H22" s="17">
        <v>300</v>
      </c>
      <c r="I22" s="17">
        <v>10</v>
      </c>
      <c r="J22" s="36"/>
      <c r="K22" s="36"/>
      <c r="L22" s="2"/>
    </row>
    <row x14ac:dyDescent="0.25" r="23" customHeight="1" ht="17.25">
      <c r="A23" s="15" t="s">
        <v>2037</v>
      </c>
      <c r="B23" s="16" t="s">
        <v>2175</v>
      </c>
      <c r="C23" s="36"/>
      <c r="D23" s="17">
        <v>80</v>
      </c>
      <c r="E23" s="36"/>
      <c r="F23" s="36"/>
      <c r="G23" s="36"/>
      <c r="H23" s="36"/>
      <c r="I23" s="36"/>
      <c r="J23" s="36"/>
      <c r="K23" s="36"/>
      <c r="L23" s="2"/>
    </row>
    <row x14ac:dyDescent="0.25" r="24" customHeight="1" ht="17.25">
      <c r="A24" s="15" t="s">
        <v>2038</v>
      </c>
      <c r="B24" s="34" t="s">
        <v>3316</v>
      </c>
      <c r="C24" s="18"/>
      <c r="D24" s="18"/>
      <c r="E24" s="17">
        <v>20</v>
      </c>
      <c r="F24" s="18"/>
      <c r="G24" s="18"/>
      <c r="H24" s="18"/>
      <c r="I24" s="18"/>
      <c r="J24" s="18"/>
      <c r="K24" s="18"/>
      <c r="L24" s="2"/>
    </row>
    <row x14ac:dyDescent="0.25" r="25" customHeight="1" ht="17.25">
      <c r="A25" s="15" t="s">
        <v>2038</v>
      </c>
      <c r="B25" s="16" t="s">
        <v>14</v>
      </c>
      <c r="C25" s="36"/>
      <c r="D25" s="36"/>
      <c r="E25" s="36"/>
      <c r="F25" s="36"/>
      <c r="G25" s="36"/>
      <c r="H25" s="36"/>
      <c r="I25" s="36"/>
      <c r="J25" s="36"/>
      <c r="K25" s="36"/>
      <c r="L25" s="2"/>
    </row>
    <row x14ac:dyDescent="0.25" r="26" customHeight="1" ht="17.25">
      <c r="A26" s="33" t="s">
        <v>2040</v>
      </c>
      <c r="B26" s="34" t="s">
        <v>3317</v>
      </c>
      <c r="C26" s="36"/>
      <c r="D26" s="36"/>
      <c r="E26" s="17">
        <v>20</v>
      </c>
      <c r="F26" s="36"/>
      <c r="G26" s="36"/>
      <c r="H26" s="36"/>
      <c r="I26" s="36"/>
      <c r="J26" s="36"/>
      <c r="K26" s="36"/>
      <c r="L26" s="2"/>
    </row>
    <row x14ac:dyDescent="0.25" r="27" customHeight="1" ht="17.25">
      <c r="A27" s="33" t="s">
        <v>2041</v>
      </c>
      <c r="B27" s="34" t="s">
        <v>3318</v>
      </c>
      <c r="C27" s="36"/>
      <c r="D27" s="36"/>
      <c r="E27" s="17">
        <v>25</v>
      </c>
      <c r="F27" s="36"/>
      <c r="G27" s="36"/>
      <c r="H27" s="36"/>
      <c r="I27" s="36"/>
      <c r="J27" s="36"/>
      <c r="K27" s="36"/>
      <c r="L27" s="2"/>
    </row>
    <row x14ac:dyDescent="0.25" r="28" customHeight="1" ht="17.25">
      <c r="A28" s="33" t="s">
        <v>2093</v>
      </c>
      <c r="B28" s="34" t="s">
        <v>3319</v>
      </c>
      <c r="C28" s="36"/>
      <c r="D28" s="17">
        <v>60</v>
      </c>
      <c r="E28" s="17">
        <v>35</v>
      </c>
      <c r="F28" s="36"/>
      <c r="G28" s="36"/>
      <c r="H28" s="36"/>
      <c r="I28" s="36"/>
      <c r="J28" s="36"/>
      <c r="K28" s="36"/>
      <c r="L28" s="2"/>
    </row>
    <row x14ac:dyDescent="0.25" r="29" customHeight="1" ht="17.25">
      <c r="A29" s="33" t="s">
        <v>3320</v>
      </c>
      <c r="B29" s="34" t="s">
        <v>3321</v>
      </c>
      <c r="C29" s="18"/>
      <c r="D29" s="18"/>
      <c r="E29" s="17">
        <v>20</v>
      </c>
      <c r="F29" s="18"/>
      <c r="G29" s="18"/>
      <c r="H29" s="18"/>
      <c r="I29" s="18"/>
      <c r="J29" s="18"/>
      <c r="K29" s="18"/>
      <c r="L29" s="2"/>
    </row>
    <row x14ac:dyDescent="0.25" r="30" customHeight="1" ht="17.25">
      <c r="A30" s="21" t="s">
        <v>2812</v>
      </c>
      <c r="B30" s="47"/>
      <c r="C30" s="23">
        <f>SUM(C18:C29)</f>
      </c>
      <c r="D30" s="23">
        <f>SUM(D18:D29)</f>
      </c>
      <c r="E30" s="23">
        <f>SUM(E18:E29)</f>
      </c>
      <c r="F30" s="23">
        <f>SUM(F18:F29)</f>
      </c>
      <c r="G30" s="64">
        <f>SUM(G18:G29)</f>
      </c>
      <c r="H30" s="23">
        <f>SUM(H18:H29)</f>
      </c>
      <c r="I30" s="23">
        <f>SUM(I18:I29)</f>
      </c>
      <c r="J30" s="187">
        <f>SUM(J18:J29)</f>
      </c>
      <c r="K30" s="187">
        <f>SUM(K18:K29)</f>
      </c>
      <c r="L30" s="2"/>
    </row>
    <row x14ac:dyDescent="0.25" r="31" customHeight="1" ht="17.25">
      <c r="A31" s="33">
        <v>45566</v>
      </c>
      <c r="B31" s="34" t="s">
        <v>2153</v>
      </c>
      <c r="C31" s="17">
        <v>-72</v>
      </c>
      <c r="D31" s="17">
        <v>-50</v>
      </c>
      <c r="E31" s="18"/>
      <c r="F31" s="18"/>
      <c r="G31" s="450">
        <v>-60</v>
      </c>
      <c r="H31" s="17">
        <v>-400</v>
      </c>
      <c r="I31" s="18"/>
      <c r="J31" s="18"/>
      <c r="K31" s="18"/>
      <c r="L31" s="2"/>
    </row>
    <row x14ac:dyDescent="0.25" r="32" customHeight="1" ht="17.25">
      <c r="A32" s="33" t="s">
        <v>2206</v>
      </c>
      <c r="B32" s="34" t="s">
        <v>3322</v>
      </c>
      <c r="C32" s="17">
        <v>40</v>
      </c>
      <c r="D32" s="17">
        <v>40</v>
      </c>
      <c r="E32" s="18"/>
      <c r="F32" s="18"/>
      <c r="G32" s="58"/>
      <c r="H32" s="18"/>
      <c r="I32" s="18"/>
      <c r="J32" s="17">
        <v>30</v>
      </c>
      <c r="K32" s="18"/>
      <c r="L32" s="2"/>
    </row>
    <row x14ac:dyDescent="0.25" r="33" customHeight="1" ht="17.25">
      <c r="A33" s="21" t="s">
        <v>2819</v>
      </c>
      <c r="B33" s="47"/>
      <c r="C33" s="23">
        <f>SUM(C30:C32)</f>
      </c>
      <c r="D33" s="23">
        <f>SUM(D30:D32)</f>
      </c>
      <c r="E33" s="23">
        <f>SUM(E30:E32)</f>
      </c>
      <c r="F33" s="23">
        <f>SUM(F30:F32)</f>
      </c>
      <c r="G33" s="64">
        <f>SUM(G30:G32)</f>
      </c>
      <c r="H33" s="23">
        <f>SUM(H30:H32)</f>
      </c>
      <c r="I33" s="23">
        <f>SUM(I30:I32)</f>
      </c>
      <c r="J33" s="23">
        <f>SUM(J30:J32)</f>
      </c>
      <c r="K33" s="187">
        <f>SUM(K30:K32)</f>
      </c>
      <c r="L33" s="2"/>
    </row>
    <row x14ac:dyDescent="0.25" r="34" customHeight="1" ht="17.25">
      <c r="A34" s="33" t="s">
        <v>3323</v>
      </c>
      <c r="B34" s="16" t="s">
        <v>14</v>
      </c>
      <c r="C34" s="450">
        <v>-55</v>
      </c>
      <c r="D34" s="450">
        <v>-125</v>
      </c>
      <c r="E34" s="450">
        <v>-25</v>
      </c>
      <c r="F34" s="18"/>
      <c r="G34" s="18"/>
      <c r="H34" s="450">
        <v>-38</v>
      </c>
      <c r="I34" s="58"/>
      <c r="J34" s="450">
        <v>-15</v>
      </c>
      <c r="K34" s="18"/>
      <c r="L34" s="2"/>
    </row>
    <row x14ac:dyDescent="0.25" r="35" customHeight="1" ht="17.25">
      <c r="A35" s="62" t="s">
        <v>2823</v>
      </c>
      <c r="B35" s="63"/>
      <c r="C35" s="64">
        <f>SUM(C33:C34)</f>
      </c>
      <c r="D35" s="64">
        <f>SUM(D33:D34)</f>
      </c>
      <c r="E35" s="64">
        <f>SUM(E33:E34)</f>
      </c>
      <c r="F35" s="64">
        <f>SUM(F33:F34)</f>
      </c>
      <c r="G35" s="187">
        <f>SUM(G33:G34)</f>
      </c>
      <c r="H35" s="64">
        <f>SUM(H33:H34)</f>
      </c>
      <c r="I35" s="64">
        <f>SUM(I33:I34)</f>
      </c>
      <c r="J35" s="64">
        <f>SUM(J33:J34)</f>
      </c>
      <c r="K35" s="187">
        <f>SUM(K33:K34)</f>
      </c>
      <c r="L35" s="2"/>
    </row>
    <row x14ac:dyDescent="0.25" r="36" customHeight="1" ht="17.25">
      <c r="A36" s="33" t="s">
        <v>2230</v>
      </c>
      <c r="B36" s="427" t="s">
        <v>14</v>
      </c>
      <c r="C36" s="450">
        <v>-63</v>
      </c>
      <c r="D36" s="450">
        <v>-50</v>
      </c>
      <c r="E36" s="450">
        <v>-55</v>
      </c>
      <c r="F36" s="58"/>
      <c r="G36" s="18"/>
      <c r="H36" s="450">
        <v>-5</v>
      </c>
      <c r="I36" s="450">
        <v>-5</v>
      </c>
      <c r="J36" s="18"/>
      <c r="K36" s="18"/>
      <c r="L36" s="2"/>
    </row>
    <row x14ac:dyDescent="0.25" r="37" customHeight="1" ht="17.25">
      <c r="A37" s="33" t="s">
        <v>2242</v>
      </c>
      <c r="B37" s="16" t="s">
        <v>14</v>
      </c>
      <c r="C37" s="450">
        <v>-59</v>
      </c>
      <c r="D37" s="450">
        <v>-28</v>
      </c>
      <c r="E37" s="450">
        <v>-26</v>
      </c>
      <c r="F37" s="58"/>
      <c r="G37" s="18"/>
      <c r="H37" s="450">
        <v>-158</v>
      </c>
      <c r="I37" s="58"/>
      <c r="J37" s="450">
        <v>-15</v>
      </c>
      <c r="K37" s="18"/>
      <c r="L37" s="2"/>
    </row>
    <row x14ac:dyDescent="0.25" r="38" customHeight="1" ht="17.25">
      <c r="A38" s="62" t="s">
        <v>2824</v>
      </c>
      <c r="B38" s="63"/>
      <c r="C38" s="80">
        <f>SUM(C35:C37)</f>
      </c>
      <c r="D38" s="80">
        <f>SUM(D35:D37)</f>
      </c>
      <c r="E38" s="80">
        <f>SUM(E35:E37)</f>
      </c>
      <c r="F38" s="80">
        <f>SUM(F35:F37)</f>
      </c>
      <c r="G38" s="81">
        <f>SUM(G35:G37)</f>
      </c>
      <c r="H38" s="80">
        <f>SUM(H35:H37)</f>
      </c>
      <c r="I38" s="80">
        <f>SUM(I35:I37)</f>
      </c>
      <c r="J38" s="80">
        <f>SUM(J35:J37)</f>
      </c>
      <c r="K38" s="81">
        <f>SUM(K35:K37)</f>
      </c>
      <c r="L38" s="2"/>
    </row>
    <row x14ac:dyDescent="0.25" r="39" customHeight="1" ht="17.25">
      <c r="A39" s="33">
        <v>45386</v>
      </c>
      <c r="B39" s="16" t="s">
        <v>14</v>
      </c>
      <c r="C39" s="450">
        <v>-66</v>
      </c>
      <c r="D39" s="450">
        <v>-150</v>
      </c>
      <c r="E39" s="450">
        <v>-86</v>
      </c>
      <c r="F39" s="36"/>
      <c r="G39" s="36"/>
      <c r="H39" s="450">
        <v>-71</v>
      </c>
      <c r="I39" s="450">
        <v>-5</v>
      </c>
      <c r="J39" s="36"/>
      <c r="K39" s="36"/>
      <c r="L39" s="2"/>
    </row>
    <row x14ac:dyDescent="0.25" r="40" customHeight="1" ht="17.25">
      <c r="A40" s="15" t="s">
        <v>2313</v>
      </c>
      <c r="B40" s="16" t="s">
        <v>2153</v>
      </c>
      <c r="C40" s="450">
        <v>-21</v>
      </c>
      <c r="D40" s="450">
        <v>-81</v>
      </c>
      <c r="E40" s="450">
        <v>-55</v>
      </c>
      <c r="F40" s="18"/>
      <c r="G40" s="18"/>
      <c r="H40" s="450">
        <v>-50</v>
      </c>
      <c r="I40" s="58"/>
      <c r="J40" s="18"/>
      <c r="K40" s="18"/>
      <c r="L40" s="2"/>
    </row>
    <row x14ac:dyDescent="0.25" r="41" customHeight="1" ht="17.25">
      <c r="A41" s="33" t="s">
        <v>2049</v>
      </c>
      <c r="B41" s="16" t="s">
        <v>14</v>
      </c>
      <c r="C41" s="450">
        <v>-30</v>
      </c>
      <c r="D41" s="450">
        <v>-28</v>
      </c>
      <c r="E41" s="450">
        <v>-26</v>
      </c>
      <c r="F41" s="36"/>
      <c r="G41" s="36"/>
      <c r="H41" s="450">
        <v>-74</v>
      </c>
      <c r="I41" s="60"/>
      <c r="J41" s="36"/>
      <c r="K41" s="36"/>
      <c r="L41" s="2"/>
    </row>
    <row x14ac:dyDescent="0.25" r="42" customHeight="1" ht="17.25">
      <c r="A42" s="62" t="s">
        <v>2825</v>
      </c>
      <c r="B42" s="63"/>
      <c r="C42" s="80">
        <f>SUM(C38:C41)</f>
      </c>
      <c r="D42" s="80">
        <f>SUM(D38:D41)</f>
      </c>
      <c r="E42" s="80">
        <f>SUM(E38:E41)</f>
      </c>
      <c r="F42" s="80">
        <f>SUM(F38:F41)</f>
      </c>
      <c r="G42" s="81">
        <f>SUM(G38:G41)</f>
      </c>
      <c r="H42" s="80">
        <f>SUM(H38:H41)</f>
      </c>
      <c r="I42" s="80">
        <f>SUM(I38:I41)</f>
      </c>
      <c r="J42" s="81">
        <f>SUM(J38:J41)</f>
      </c>
      <c r="K42" s="81">
        <f>SUM(K38:K41)</f>
      </c>
      <c r="L42" s="2"/>
    </row>
    <row x14ac:dyDescent="0.25" r="43" customHeight="1" ht="17.25">
      <c r="A43" s="33">
        <v>45570</v>
      </c>
      <c r="B43" s="34" t="s">
        <v>2153</v>
      </c>
      <c r="C43" s="17">
        <v>-30</v>
      </c>
      <c r="D43" s="17">
        <v>-1</v>
      </c>
      <c r="E43" s="17">
        <v>-27</v>
      </c>
      <c r="F43" s="18"/>
      <c r="G43" s="18"/>
      <c r="H43" s="17">
        <v>-4</v>
      </c>
      <c r="I43" s="18"/>
      <c r="J43" s="18"/>
      <c r="K43" s="18"/>
      <c r="L43" s="2"/>
    </row>
    <row x14ac:dyDescent="0.25" r="44" customHeight="1" ht="17.25">
      <c r="A44" s="28">
        <v>45570</v>
      </c>
      <c r="B44" s="29" t="s">
        <v>17</v>
      </c>
      <c r="C44" s="194">
        <v>-4</v>
      </c>
      <c r="D44" s="202"/>
      <c r="E44" s="202"/>
      <c r="F44" s="194">
        <v>-1</v>
      </c>
      <c r="G44" s="202"/>
      <c r="H44" s="202"/>
      <c r="I44" s="202"/>
      <c r="J44" s="202"/>
      <c r="K44" s="202"/>
      <c r="L44" s="32" t="s">
        <v>396</v>
      </c>
    </row>
    <row x14ac:dyDescent="0.25" r="45" customHeight="1" ht="17.25">
      <c r="A45" s="33"/>
      <c r="B45" s="34"/>
      <c r="C45" s="36"/>
      <c r="D45" s="36"/>
      <c r="E45" s="36"/>
      <c r="F45" s="36"/>
      <c r="G45" s="36"/>
      <c r="H45" s="36"/>
      <c r="I45" s="36"/>
      <c r="J45" s="36"/>
      <c r="K45" s="36"/>
      <c r="L45" s="2"/>
    </row>
    <row x14ac:dyDescent="0.25" r="46" customHeight="1" ht="17.25">
      <c r="A46" s="33"/>
      <c r="B46" s="34"/>
      <c r="C46" s="36"/>
      <c r="D46" s="36"/>
      <c r="E46" s="36"/>
      <c r="F46" s="36"/>
      <c r="G46" s="36"/>
      <c r="H46" s="36"/>
      <c r="I46" s="36"/>
      <c r="J46" s="36"/>
      <c r="K46" s="36"/>
      <c r="L46" s="2"/>
    </row>
    <row x14ac:dyDescent="0.25" r="47" customHeight="1" ht="17.25">
      <c r="A47" s="123"/>
      <c r="B47" s="124"/>
      <c r="C47" s="103">
        <f>SUM(C42:C44)</f>
      </c>
      <c r="D47" s="103">
        <f>SUM(D42:D44)</f>
      </c>
      <c r="E47" s="103">
        <f>SUM(E42:E44)</f>
      </c>
      <c r="F47" s="103">
        <f>SUM(F42:F44)</f>
      </c>
      <c r="G47" s="103">
        <f>SUM(G42:G44)</f>
      </c>
      <c r="H47" s="103">
        <f>SUM(H42:H44)</f>
      </c>
      <c r="I47" s="103">
        <f>SUM(I42:I44)</f>
      </c>
      <c r="J47" s="103">
        <f>SUM(J42:J44)</f>
      </c>
      <c r="K47" s="103">
        <f>SUM(K42:K44)</f>
      </c>
      <c r="L47" s="2"/>
    </row>
    <row x14ac:dyDescent="0.25" r="48" customHeight="1" ht="17.25">
      <c r="A48" s="37"/>
      <c r="B48" s="83"/>
      <c r="C48" s="3"/>
      <c r="D48" s="3"/>
      <c r="E48" s="3"/>
      <c r="F48" s="3"/>
      <c r="G48" s="3"/>
      <c r="H48" s="3"/>
      <c r="I48" s="3"/>
      <c r="J48" s="3"/>
      <c r="K48" s="3"/>
      <c r="L48" s="2"/>
    </row>
    <row x14ac:dyDescent="0.25" r="49" customHeight="1" ht="17.25">
      <c r="A49" s="37"/>
      <c r="B49" s="83"/>
      <c r="C49" s="274" t="s">
        <v>368</v>
      </c>
      <c r="D49" s="267" t="s">
        <v>7</v>
      </c>
      <c r="E49" s="274" t="s">
        <v>10</v>
      </c>
      <c r="F49" s="322" t="s">
        <v>75</v>
      </c>
      <c r="G49" s="322" t="s">
        <v>3307</v>
      </c>
      <c r="H49" s="574" t="s">
        <v>9</v>
      </c>
      <c r="I49" s="322" t="s">
        <v>428</v>
      </c>
      <c r="J49" s="322" t="s">
        <v>8</v>
      </c>
      <c r="K49" s="322"/>
      <c r="L49" s="2"/>
    </row>
    <row x14ac:dyDescent="0.25" r="50" customHeight="1" ht="17.25">
      <c r="A50" s="37"/>
      <c r="B50" s="83"/>
      <c r="C50" s="3"/>
      <c r="D50" s="3"/>
      <c r="E50" s="3"/>
      <c r="F50" s="3"/>
      <c r="G50" s="3"/>
      <c r="H50" s="3"/>
      <c r="I50" s="3"/>
      <c r="J50" s="3"/>
      <c r="K50" s="3"/>
      <c r="L50" s="2"/>
    </row>
    <row x14ac:dyDescent="0.25" r="51" customHeight="1" ht="17.25">
      <c r="A51" s="429" t="s">
        <v>3324</v>
      </c>
      <c r="B51" s="430"/>
      <c r="C51" s="588"/>
      <c r="D51" s="588"/>
      <c r="E51" s="3"/>
      <c r="F51" s="3"/>
      <c r="G51" s="3"/>
      <c r="H51" s="3"/>
      <c r="I51" s="3"/>
      <c r="J51" s="3"/>
      <c r="K51" s="3"/>
      <c r="L51" s="2"/>
    </row>
    <row x14ac:dyDescent="0.25" r="52" customHeight="1" ht="17.25">
      <c r="A52" s="37"/>
      <c r="B52" s="83"/>
      <c r="C52" s="3"/>
      <c r="D52" s="3"/>
      <c r="E52" s="3"/>
      <c r="F52" s="3"/>
      <c r="G52" s="3"/>
      <c r="H52" s="3"/>
      <c r="I52" s="3"/>
      <c r="J52" s="3"/>
      <c r="K52" s="3"/>
      <c r="L52" s="2"/>
    </row>
    <row x14ac:dyDescent="0.25" r="53" customHeight="1" ht="17.25">
      <c r="A53" s="37"/>
      <c r="B53" s="83"/>
      <c r="C53" s="3"/>
      <c r="D53" s="3"/>
      <c r="E53" s="3"/>
      <c r="F53" s="3"/>
      <c r="G53" s="3"/>
      <c r="H53" s="3"/>
      <c r="I53" s="3"/>
      <c r="J53" s="3"/>
      <c r="K53" s="3"/>
      <c r="L53" s="2"/>
    </row>
    <row x14ac:dyDescent="0.25" r="54" customHeight="1" ht="17.25">
      <c r="A54" s="331" t="s">
        <v>2382</v>
      </c>
      <c r="B54" s="136"/>
      <c r="C54" s="135"/>
      <c r="D54" s="135"/>
      <c r="E54" s="548"/>
      <c r="F54" s="548"/>
      <c r="G54" s="548"/>
      <c r="H54" s="548"/>
      <c r="I54" s="548"/>
      <c r="J54" s="135"/>
      <c r="K54" s="3"/>
      <c r="L54" s="2"/>
    </row>
    <row x14ac:dyDescent="0.25" r="55" customHeight="1" ht="17.25">
      <c r="A55" s="331" t="s">
        <v>2383</v>
      </c>
      <c r="B55" s="136"/>
      <c r="C55" s="135"/>
      <c r="D55" s="135"/>
      <c r="E55" s="548"/>
      <c r="F55" s="548"/>
      <c r="G55" s="548"/>
      <c r="H55" s="548"/>
      <c r="I55" s="548"/>
      <c r="J55" s="135"/>
      <c r="K55" s="3"/>
      <c r="L55" s="2"/>
    </row>
    <row x14ac:dyDescent="0.25" r="56" customHeight="1" ht="17.25">
      <c r="A56" s="331" t="s">
        <v>2384</v>
      </c>
      <c r="B56" s="136"/>
      <c r="C56" s="135"/>
      <c r="D56" s="135"/>
      <c r="E56" s="548"/>
      <c r="F56" s="548"/>
      <c r="G56" s="548"/>
      <c r="H56" s="548"/>
      <c r="I56" s="548"/>
      <c r="J56" s="135"/>
      <c r="K56" s="3"/>
      <c r="L56" s="2"/>
    </row>
    <row x14ac:dyDescent="0.25" r="57" customHeight="1" ht="17.25">
      <c r="A57" s="331" t="s">
        <v>2385</v>
      </c>
      <c r="B57" s="136"/>
      <c r="C57" s="135"/>
      <c r="D57" s="135"/>
      <c r="E57" s="548"/>
      <c r="F57" s="548"/>
      <c r="G57" s="548"/>
      <c r="H57" s="548"/>
      <c r="I57" s="548"/>
      <c r="J57" s="135"/>
      <c r="K57" s="3"/>
      <c r="L57" s="2"/>
    </row>
    <row x14ac:dyDescent="0.25" r="58" customHeight="1" ht="17.25">
      <c r="A58" s="331" t="s">
        <v>2386</v>
      </c>
      <c r="B58" s="136"/>
      <c r="C58" s="135"/>
      <c r="D58" s="135"/>
      <c r="E58" s="548"/>
      <c r="F58" s="548"/>
      <c r="G58" s="548"/>
      <c r="H58" s="548"/>
      <c r="I58" s="548"/>
      <c r="J58" s="135"/>
      <c r="K58" s="3"/>
      <c r="L58" s="2"/>
    </row>
    <row x14ac:dyDescent="0.25" r="59" customHeight="1" ht="17.25">
      <c r="A59" s="331" t="s">
        <v>2387</v>
      </c>
      <c r="B59" s="136"/>
      <c r="C59" s="135"/>
      <c r="D59" s="135"/>
      <c r="E59" s="548"/>
      <c r="F59" s="548"/>
      <c r="G59" s="548"/>
      <c r="H59" s="548"/>
      <c r="I59" s="548"/>
      <c r="J59" s="135"/>
      <c r="K59" s="3"/>
      <c r="L59" s="2"/>
    </row>
    <row x14ac:dyDescent="0.25" r="60" customHeight="1" ht="17.25">
      <c r="A60" s="331" t="s">
        <v>2388</v>
      </c>
      <c r="B60" s="136"/>
      <c r="C60" s="135"/>
      <c r="D60" s="135"/>
      <c r="E60" s="548"/>
      <c r="F60" s="548"/>
      <c r="G60" s="548"/>
      <c r="H60" s="548"/>
      <c r="I60" s="548"/>
      <c r="J60" s="135"/>
      <c r="K60" s="3"/>
      <c r="L60" s="2"/>
    </row>
    <row x14ac:dyDescent="0.25" r="61" customHeight="1" ht="17.25">
      <c r="A61" s="331"/>
      <c r="B61" s="136"/>
      <c r="C61" s="135"/>
      <c r="D61" s="135"/>
      <c r="E61" s="548"/>
      <c r="F61" s="548"/>
      <c r="G61" s="548"/>
      <c r="H61" s="548"/>
      <c r="I61" s="548"/>
      <c r="J61" s="135"/>
      <c r="K61" s="3"/>
      <c r="L61" s="2"/>
    </row>
    <row x14ac:dyDescent="0.25" r="62" customHeight="1" ht="17.25">
      <c r="A62" s="331" t="s">
        <v>2389</v>
      </c>
      <c r="B62" s="136"/>
      <c r="C62" s="135"/>
      <c r="D62" s="135"/>
      <c r="E62" s="548"/>
      <c r="F62" s="548"/>
      <c r="G62" s="548"/>
      <c r="H62" s="548"/>
      <c r="I62" s="548"/>
      <c r="J62" s="135"/>
      <c r="K62" s="3"/>
      <c r="L62" s="2"/>
    </row>
    <row x14ac:dyDescent="0.25" r="63" customHeight="1" ht="17.25">
      <c r="A63" s="331" t="s">
        <v>2390</v>
      </c>
      <c r="B63" s="136"/>
      <c r="C63" s="135"/>
      <c r="D63" s="135"/>
      <c r="E63" s="548"/>
      <c r="F63" s="548"/>
      <c r="G63" s="548"/>
      <c r="H63" s="548"/>
      <c r="I63" s="548"/>
      <c r="J63" s="135"/>
      <c r="K63" s="3"/>
      <c r="L63" s="2"/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84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0.005" customWidth="1" bestFit="1"/>
    <col min="3" max="3" style="116" width="10.576428571428572" customWidth="1" bestFit="1"/>
    <col min="4" max="4" style="116" width="10.576428571428572" customWidth="1" bestFit="1"/>
    <col min="5" max="5" style="116" width="9.576428571428572" customWidth="1" bestFit="1"/>
    <col min="6" max="6" style="116" width="9.719285714285713" customWidth="1" bestFit="1"/>
    <col min="7" max="7" style="580" width="10.576428571428572" customWidth="1" bestFit="1"/>
    <col min="8" max="8" style="116" width="10.576428571428572" customWidth="1" bestFit="1"/>
    <col min="9" max="9" style="580" width="10.576428571428572" customWidth="1" bestFit="1"/>
    <col min="10" max="10" style="580" width="10.576428571428572" customWidth="1" bestFit="1"/>
    <col min="11" max="11" style="580" width="10.576428571428572" customWidth="1" bestFit="1"/>
    <col min="12" max="12" style="116" width="8.862142857142858" customWidth="1" bestFit="1"/>
    <col min="13" max="13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572"/>
      <c r="H1" s="3"/>
      <c r="I1" s="572"/>
      <c r="J1" s="572"/>
      <c r="K1" s="572"/>
      <c r="L1" s="3"/>
      <c r="M1" s="2"/>
    </row>
    <row x14ac:dyDescent="0.25" r="2" customHeight="1" ht="17.25">
      <c r="A2" s="1"/>
      <c r="B2" s="4"/>
      <c r="C2" s="3"/>
      <c r="D2" s="3"/>
      <c r="E2" s="3"/>
      <c r="F2" s="3"/>
      <c r="G2" s="572"/>
      <c r="H2" s="3"/>
      <c r="I2" s="572"/>
      <c r="J2" s="572"/>
      <c r="K2" s="572"/>
      <c r="L2" s="3"/>
      <c r="M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572"/>
      <c r="H3" s="3"/>
      <c r="I3" s="572"/>
      <c r="J3" s="572"/>
      <c r="K3" s="572"/>
      <c r="L3" s="3"/>
      <c r="M3" s="2"/>
    </row>
    <row x14ac:dyDescent="0.25" r="4" customHeight="1" ht="17.25">
      <c r="A4" s="1" t="s">
        <v>3279</v>
      </c>
      <c r="B4" s="4"/>
      <c r="C4" s="419">
        <v>55800</v>
      </c>
      <c r="D4" s="419">
        <v>400000</v>
      </c>
      <c r="E4" s="419"/>
      <c r="F4" s="419"/>
      <c r="G4" s="419"/>
      <c r="H4" s="419"/>
      <c r="I4" s="419"/>
      <c r="J4" s="419"/>
      <c r="K4" s="419"/>
      <c r="L4" s="3"/>
      <c r="M4" s="2"/>
    </row>
    <row x14ac:dyDescent="0.25" r="5" customHeight="1" ht="17.25">
      <c r="A5" s="1" t="s">
        <v>3280</v>
      </c>
      <c r="B5" s="4"/>
      <c r="C5" s="419">
        <v>55800</v>
      </c>
      <c r="D5" s="419">
        <v>400000</v>
      </c>
      <c r="E5" s="419"/>
      <c r="F5" s="419">
        <v>55700</v>
      </c>
      <c r="G5" s="419"/>
      <c r="H5" s="419">
        <v>280000</v>
      </c>
      <c r="I5" s="419"/>
      <c r="J5" s="419"/>
      <c r="K5" s="419"/>
      <c r="L5" s="3"/>
      <c r="M5" s="2"/>
    </row>
    <row x14ac:dyDescent="0.25" r="6" customHeight="1" ht="17.25">
      <c r="A6" s="1"/>
      <c r="B6" s="4"/>
      <c r="C6" s="137">
        <v>2700</v>
      </c>
      <c r="D6" s="137">
        <v>16250</v>
      </c>
      <c r="E6" s="137">
        <v>3950</v>
      </c>
      <c r="F6" s="137">
        <v>2700</v>
      </c>
      <c r="G6" s="137">
        <v>1000</v>
      </c>
      <c r="H6" s="137">
        <v>14500</v>
      </c>
      <c r="I6" s="137">
        <v>1350</v>
      </c>
      <c r="J6" s="137">
        <v>2400</v>
      </c>
      <c r="K6" s="137">
        <v>2700</v>
      </c>
      <c r="L6" s="3"/>
      <c r="M6" s="2"/>
    </row>
    <row x14ac:dyDescent="0.25" r="7" customHeight="1" ht="17.25">
      <c r="A7" s="12" t="s">
        <v>4</v>
      </c>
      <c r="B7" s="273" t="s">
        <v>5</v>
      </c>
      <c r="C7" s="268" t="s">
        <v>7</v>
      </c>
      <c r="D7" s="267" t="s">
        <v>428</v>
      </c>
      <c r="E7" s="274" t="s">
        <v>368</v>
      </c>
      <c r="F7" s="268" t="s">
        <v>76</v>
      </c>
      <c r="G7" s="574" t="s">
        <v>9</v>
      </c>
      <c r="H7" s="268" t="s">
        <v>10</v>
      </c>
      <c r="I7" s="574" t="s">
        <v>33</v>
      </c>
      <c r="J7" s="322" t="s">
        <v>8</v>
      </c>
      <c r="K7" s="322" t="s">
        <v>75</v>
      </c>
      <c r="L7" s="234" t="s">
        <v>358</v>
      </c>
      <c r="M7" s="2"/>
    </row>
    <row x14ac:dyDescent="0.25" r="8" customHeight="1" ht="17.25">
      <c r="A8" s="24" t="s">
        <v>3281</v>
      </c>
      <c r="B8" s="25" t="s">
        <v>3282</v>
      </c>
      <c r="C8" s="26">
        <v>50</v>
      </c>
      <c r="D8" s="26">
        <v>10</v>
      </c>
      <c r="E8" s="45"/>
      <c r="F8" s="45"/>
      <c r="G8" s="45"/>
      <c r="H8" s="45"/>
      <c r="I8" s="45"/>
      <c r="J8" s="45"/>
      <c r="K8" s="45"/>
      <c r="L8" s="27"/>
      <c r="M8" s="2"/>
    </row>
    <row x14ac:dyDescent="0.25" r="9" customHeight="1" ht="17.25">
      <c r="A9" s="21" t="s">
        <v>1611</v>
      </c>
      <c r="B9" s="47"/>
      <c r="C9" s="23">
        <f>SUM(C8)</f>
      </c>
      <c r="D9" s="23">
        <f>SUM(D8)</f>
      </c>
      <c r="E9" s="352"/>
      <c r="F9" s="352"/>
      <c r="G9" s="352"/>
      <c r="H9" s="352"/>
      <c r="I9" s="352"/>
      <c r="J9" s="352"/>
      <c r="K9" s="352"/>
      <c r="L9" s="119"/>
      <c r="M9" s="2"/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2"/>
    </row>
    <row x14ac:dyDescent="0.25" r="11" customHeight="1" ht="17.25">
      <c r="A11" s="21" t="s">
        <v>1612</v>
      </c>
      <c r="B11" s="47"/>
      <c r="C11" s="23">
        <f>SUM(C9:C10)</f>
      </c>
      <c r="D11" s="23">
        <f>SUM(D9:D10)</f>
      </c>
      <c r="E11" s="352"/>
      <c r="F11" s="352"/>
      <c r="G11" s="352"/>
      <c r="H11" s="352"/>
      <c r="I11" s="352"/>
      <c r="J11" s="352"/>
      <c r="K11" s="352"/>
      <c r="L11" s="119"/>
      <c r="M11" s="2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  <c r="L12" s="18"/>
      <c r="M12" s="2"/>
    </row>
    <row x14ac:dyDescent="0.25" r="13" customHeight="1" ht="17.25">
      <c r="A13" s="21" t="s">
        <v>1613</v>
      </c>
      <c r="B13" s="47"/>
      <c r="C13" s="23">
        <f>SUM(C11:C12)</f>
      </c>
      <c r="D13" s="23">
        <f>SUM(D11:D12)</f>
      </c>
      <c r="E13" s="352"/>
      <c r="F13" s="352"/>
      <c r="G13" s="352"/>
      <c r="H13" s="352"/>
      <c r="I13" s="352"/>
      <c r="J13" s="352"/>
      <c r="K13" s="352"/>
      <c r="L13" s="119"/>
      <c r="M13" s="2"/>
    </row>
    <row x14ac:dyDescent="0.25" r="14" customHeight="1" ht="17.25">
      <c r="A14" s="15" t="s">
        <v>520</v>
      </c>
      <c r="B14" s="16" t="s">
        <v>3283</v>
      </c>
      <c r="C14" s="17">
        <v>50</v>
      </c>
      <c r="D14" s="17">
        <v>10</v>
      </c>
      <c r="E14" s="17">
        <v>85</v>
      </c>
      <c r="F14" s="17">
        <v>60</v>
      </c>
      <c r="G14" s="17">
        <v>200</v>
      </c>
      <c r="H14" s="17">
        <v>30</v>
      </c>
      <c r="I14" s="36"/>
      <c r="J14" s="36"/>
      <c r="K14" s="36"/>
      <c r="L14" s="18"/>
      <c r="M14" s="2"/>
    </row>
    <row x14ac:dyDescent="0.25" r="15" customHeight="1" ht="17.25">
      <c r="A15" s="21" t="s">
        <v>1615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352"/>
      <c r="J15" s="352"/>
      <c r="K15" s="352"/>
      <c r="L15" s="119"/>
      <c r="M15" s="2"/>
    </row>
    <row x14ac:dyDescent="0.25" r="16" customHeight="1" ht="17.25">
      <c r="A16" s="15" t="s">
        <v>3284</v>
      </c>
      <c r="B16" s="16" t="s">
        <v>3285</v>
      </c>
      <c r="C16" s="36"/>
      <c r="D16" s="17">
        <v>10</v>
      </c>
      <c r="E16" s="17">
        <v>100</v>
      </c>
      <c r="F16" s="17">
        <v>60</v>
      </c>
      <c r="G16" s="17">
        <v>200</v>
      </c>
      <c r="H16" s="17">
        <v>40</v>
      </c>
      <c r="I16" s="36"/>
      <c r="J16" s="36"/>
      <c r="K16" s="36"/>
      <c r="L16" s="36"/>
      <c r="M16" s="2"/>
    </row>
    <row x14ac:dyDescent="0.25" r="17" customHeight="1" ht="17.25">
      <c r="A17" s="21" t="s">
        <v>1617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352"/>
      <c r="J17" s="352"/>
      <c r="K17" s="352"/>
      <c r="L17" s="119"/>
      <c r="M17" s="2"/>
    </row>
    <row x14ac:dyDescent="0.25" r="18" customHeight="1" ht="17.25">
      <c r="A18" s="15" t="s">
        <v>3286</v>
      </c>
      <c r="B18" s="16" t="s">
        <v>3287</v>
      </c>
      <c r="C18" s="36"/>
      <c r="D18" s="36"/>
      <c r="E18" s="36"/>
      <c r="F18" s="36"/>
      <c r="G18" s="36"/>
      <c r="H18" s="17">
        <v>40</v>
      </c>
      <c r="I18" s="36"/>
      <c r="J18" s="36"/>
      <c r="K18" s="36"/>
      <c r="L18" s="36"/>
      <c r="M18" s="2"/>
    </row>
    <row x14ac:dyDescent="0.25" r="19" customHeight="1" ht="17.25">
      <c r="A19" s="21" t="s">
        <v>1619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352"/>
      <c r="J19" s="352"/>
      <c r="K19" s="352"/>
      <c r="L19" s="119"/>
      <c r="M19" s="2"/>
    </row>
    <row x14ac:dyDescent="0.25" r="20" customHeight="1" ht="17.25">
      <c r="A20" s="15" t="s">
        <v>2679</v>
      </c>
      <c r="B20" s="16" t="s">
        <v>3288</v>
      </c>
      <c r="C20" s="17">
        <v>80</v>
      </c>
      <c r="D20" s="36"/>
      <c r="E20" s="36"/>
      <c r="F20" s="36"/>
      <c r="G20" s="17">
        <v>96</v>
      </c>
      <c r="H20" s="36"/>
      <c r="I20" s="36"/>
      <c r="J20" s="17">
        <v>96</v>
      </c>
      <c r="K20" s="36"/>
      <c r="L20" s="36"/>
      <c r="M20" s="2"/>
    </row>
    <row x14ac:dyDescent="0.25" r="21" customHeight="1" ht="17.25">
      <c r="A21" s="21" t="s">
        <v>1620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112"/>
      <c r="J21" s="23">
        <f>SUM(J19:J20)</f>
      </c>
      <c r="K21" s="352"/>
      <c r="L21" s="119"/>
      <c r="M21" s="2"/>
    </row>
    <row x14ac:dyDescent="0.25" r="22" customHeight="1" ht="17.25">
      <c r="A22" s="15">
        <v>44905</v>
      </c>
      <c r="B22" s="16" t="s">
        <v>3289</v>
      </c>
      <c r="C22" s="17">
        <v>66</v>
      </c>
      <c r="D22" s="36"/>
      <c r="E22" s="36"/>
      <c r="F22" s="36"/>
      <c r="G22" s="17">
        <v>192</v>
      </c>
      <c r="H22" s="17">
        <v>82</v>
      </c>
      <c r="I22" s="36"/>
      <c r="J22" s="36"/>
      <c r="K22" s="36"/>
      <c r="L22" s="36"/>
      <c r="M22" s="2"/>
    </row>
    <row x14ac:dyDescent="0.25" r="23" customHeight="1" ht="17.25">
      <c r="A23" s="15" t="s">
        <v>3290</v>
      </c>
      <c r="B23" s="16" t="s">
        <v>3291</v>
      </c>
      <c r="C23" s="36"/>
      <c r="D23" s="36"/>
      <c r="E23" s="36"/>
      <c r="F23" s="36"/>
      <c r="G23" s="36"/>
      <c r="H23" s="17">
        <v>100</v>
      </c>
      <c r="I23" s="36"/>
      <c r="J23" s="36"/>
      <c r="K23" s="36"/>
      <c r="L23" s="36"/>
      <c r="M23" s="2"/>
    </row>
    <row x14ac:dyDescent="0.25" r="24" customHeight="1" ht="17.25">
      <c r="A24" s="21" t="s">
        <v>1622</v>
      </c>
      <c r="B24" s="47"/>
      <c r="C24" s="23">
        <f>SUM(C21:C23)</f>
      </c>
      <c r="D24" s="23">
        <f>SUM(D21:D23)</f>
      </c>
      <c r="E24" s="23">
        <f>SUM(E21:E23)</f>
      </c>
      <c r="F24" s="23">
        <f>SUM(F21:F23)</f>
      </c>
      <c r="G24" s="23">
        <f>SUM(G21:G23)</f>
      </c>
      <c r="H24" s="23">
        <f>SUM(H21:H23)</f>
      </c>
      <c r="I24" s="352"/>
      <c r="J24" s="23">
        <f>SUM(J21:J23)</f>
      </c>
      <c r="K24" s="352"/>
      <c r="L24" s="119"/>
      <c r="M24" s="2"/>
    </row>
    <row x14ac:dyDescent="0.25" r="25" customHeight="1" ht="17.25">
      <c r="A25" s="15">
        <v>44692</v>
      </c>
      <c r="B25" s="16" t="s">
        <v>3292</v>
      </c>
      <c r="C25" s="36"/>
      <c r="D25" s="36"/>
      <c r="E25" s="36"/>
      <c r="F25" s="36"/>
      <c r="G25" s="17">
        <v>126</v>
      </c>
      <c r="H25" s="36"/>
      <c r="I25" s="36"/>
      <c r="J25" s="36"/>
      <c r="K25" s="36"/>
      <c r="L25" s="36"/>
      <c r="M25" s="2"/>
    </row>
    <row x14ac:dyDescent="0.25" r="26" customHeight="1" ht="17.25">
      <c r="A26" s="15">
        <v>44845</v>
      </c>
      <c r="B26" s="118" t="s">
        <v>3293</v>
      </c>
      <c r="C26" s="17">
        <v>50</v>
      </c>
      <c r="D26" s="36"/>
      <c r="E26" s="17">
        <v>50</v>
      </c>
      <c r="F26" s="36"/>
      <c r="G26" s="17">
        <v>200</v>
      </c>
      <c r="H26" s="17">
        <v>20</v>
      </c>
      <c r="I26" s="36"/>
      <c r="J26" s="36"/>
      <c r="K26" s="36"/>
      <c r="L26" s="36"/>
      <c r="M26" s="2"/>
    </row>
    <row x14ac:dyDescent="0.25" r="27" customHeight="1" ht="17.25">
      <c r="A27" s="15">
        <v>44876</v>
      </c>
      <c r="B27" s="118" t="s">
        <v>3294</v>
      </c>
      <c r="C27" s="17">
        <v>90</v>
      </c>
      <c r="D27" s="36"/>
      <c r="E27" s="17">
        <v>65</v>
      </c>
      <c r="F27" s="36"/>
      <c r="G27" s="17">
        <v>120</v>
      </c>
      <c r="H27" s="17">
        <v>100</v>
      </c>
      <c r="I27" s="36"/>
      <c r="J27" s="36"/>
      <c r="K27" s="36"/>
      <c r="L27" s="36"/>
      <c r="M27" s="2"/>
    </row>
    <row x14ac:dyDescent="0.25" r="28" customHeight="1" ht="17.25">
      <c r="A28" s="21" t="s">
        <v>1623</v>
      </c>
      <c r="B28" s="47"/>
      <c r="C28" s="23">
        <f>SUM(C24:C27)</f>
      </c>
      <c r="D28" s="23">
        <f>SUM(D24:D27)</f>
      </c>
      <c r="E28" s="23">
        <f>SUM(E24:E27)</f>
      </c>
      <c r="F28" s="23">
        <f>SUM(F24:F27)</f>
      </c>
      <c r="G28" s="23">
        <f>SUM(G24:G27)</f>
      </c>
      <c r="H28" s="23">
        <f>SUM(H24:H27)</f>
      </c>
      <c r="I28" s="352"/>
      <c r="J28" s="23">
        <f>SUM(J24:J27)</f>
      </c>
      <c r="K28" s="352"/>
      <c r="L28" s="119"/>
      <c r="M28" s="2"/>
    </row>
    <row x14ac:dyDescent="0.25" r="29" customHeight="1" ht="17.25">
      <c r="A29" s="15">
        <v>44573</v>
      </c>
      <c r="B29" s="118" t="s">
        <v>3295</v>
      </c>
      <c r="C29" s="17">
        <v>70</v>
      </c>
      <c r="D29" s="36"/>
      <c r="E29" s="17">
        <v>67</v>
      </c>
      <c r="F29" s="36"/>
      <c r="G29" s="36"/>
      <c r="H29" s="17">
        <v>35</v>
      </c>
      <c r="I29" s="17">
        <v>100</v>
      </c>
      <c r="J29" s="17">
        <v>70</v>
      </c>
      <c r="K29" s="17">
        <v>32</v>
      </c>
      <c r="L29" s="36"/>
      <c r="M29" s="2"/>
    </row>
    <row x14ac:dyDescent="0.25" r="30" customHeight="1" ht="17.25">
      <c r="A30" s="33">
        <v>44604</v>
      </c>
      <c r="B30" s="16" t="s">
        <v>3296</v>
      </c>
      <c r="C30" s="36"/>
      <c r="D30" s="36"/>
      <c r="E30" s="17">
        <v>33</v>
      </c>
      <c r="F30" s="36"/>
      <c r="G30" s="36"/>
      <c r="H30" s="17">
        <v>35</v>
      </c>
      <c r="I30" s="17">
        <v>400</v>
      </c>
      <c r="J30" s="17">
        <v>100</v>
      </c>
      <c r="K30" s="17">
        <v>18</v>
      </c>
      <c r="L30" s="36"/>
      <c r="M30" s="2"/>
    </row>
    <row x14ac:dyDescent="0.25" r="31" customHeight="1" ht="17.25">
      <c r="A31" s="15" t="s">
        <v>2643</v>
      </c>
      <c r="B31" s="16" t="s">
        <v>3297</v>
      </c>
      <c r="C31" s="17">
        <v>150</v>
      </c>
      <c r="D31" s="17">
        <v>10</v>
      </c>
      <c r="E31" s="17">
        <v>35</v>
      </c>
      <c r="F31" s="36"/>
      <c r="G31" s="17">
        <v>200</v>
      </c>
      <c r="H31" s="17">
        <v>50</v>
      </c>
      <c r="I31" s="36"/>
      <c r="J31" s="17">
        <v>40</v>
      </c>
      <c r="K31" s="36"/>
      <c r="L31" s="18"/>
      <c r="M31" s="2"/>
    </row>
    <row x14ac:dyDescent="0.25" r="32" customHeight="1" ht="17.25">
      <c r="A32" s="15" t="s">
        <v>2643</v>
      </c>
      <c r="B32" s="16" t="s">
        <v>3298</v>
      </c>
      <c r="C32" s="17">
        <v>50</v>
      </c>
      <c r="D32" s="36"/>
      <c r="E32" s="17">
        <v>40</v>
      </c>
      <c r="F32" s="36"/>
      <c r="G32" s="17">
        <v>200</v>
      </c>
      <c r="H32" s="17">
        <v>10</v>
      </c>
      <c r="I32" s="36"/>
      <c r="J32" s="36"/>
      <c r="K32" s="36"/>
      <c r="L32" s="36"/>
      <c r="M32" s="2"/>
    </row>
    <row x14ac:dyDescent="0.25" r="33" customHeight="1" ht="17.25">
      <c r="A33" s="15" t="s">
        <v>2644</v>
      </c>
      <c r="B33" s="16" t="s">
        <v>3299</v>
      </c>
      <c r="C33" s="36"/>
      <c r="D33" s="36"/>
      <c r="E33" s="17">
        <v>60</v>
      </c>
      <c r="F33" s="36"/>
      <c r="G33" s="36"/>
      <c r="H33" s="36"/>
      <c r="I33" s="36"/>
      <c r="J33" s="36"/>
      <c r="K33" s="36"/>
      <c r="L33" s="36"/>
      <c r="M33" s="2"/>
    </row>
    <row x14ac:dyDescent="0.25" r="34" customHeight="1" ht="17.25">
      <c r="A34" s="21" t="s">
        <v>2698</v>
      </c>
      <c r="B34" s="47"/>
      <c r="C34" s="23">
        <f>SUM(C28:C33)</f>
      </c>
      <c r="D34" s="23">
        <f>SUM(D28:D33)</f>
      </c>
      <c r="E34" s="23">
        <f>SUM(E28:E33)</f>
      </c>
      <c r="F34" s="23">
        <f>SUM(F28:F33)</f>
      </c>
      <c r="G34" s="23">
        <f>SUM(G28:G33)</f>
      </c>
      <c r="H34" s="23">
        <f>SUM(H28:H33)</f>
      </c>
      <c r="I34" s="23">
        <f>SUM(I28:I33)</f>
      </c>
      <c r="J34" s="23">
        <f>SUM(J28:J33)</f>
      </c>
      <c r="K34" s="23">
        <f>SUM(K28:K33)</f>
      </c>
      <c r="L34" s="119"/>
      <c r="M34" s="2"/>
    </row>
    <row x14ac:dyDescent="0.25" r="35" customHeight="1" ht="17.25">
      <c r="A35" s="15"/>
      <c r="B35" s="118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2"/>
    </row>
    <row x14ac:dyDescent="0.25" r="36" customHeight="1" ht="17.25">
      <c r="A36" s="21" t="s">
        <v>2699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23">
        <f>SUM(H34:H35)</f>
      </c>
      <c r="I36" s="23">
        <f>SUM(I34:I35)</f>
      </c>
      <c r="J36" s="23">
        <f>SUM(J34:J35)</f>
      </c>
      <c r="K36" s="23">
        <f>SUM(K34:K35)</f>
      </c>
      <c r="L36" s="119"/>
      <c r="M36" s="2"/>
    </row>
    <row x14ac:dyDescent="0.25" r="37" customHeight="1" ht="17.25">
      <c r="A37" s="15"/>
      <c r="B37" s="118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2"/>
    </row>
    <row x14ac:dyDescent="0.25" r="38" customHeight="1" ht="17.25">
      <c r="A38" s="21" t="s">
        <v>2700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23">
        <f>SUM(J36:J37)</f>
      </c>
      <c r="K38" s="23">
        <f>SUM(K36:K37)</f>
      </c>
      <c r="L38" s="119"/>
      <c r="M38" s="2"/>
    </row>
    <row x14ac:dyDescent="0.25" r="39" customHeight="1" ht="17.25">
      <c r="A39" s="15">
        <v>45202</v>
      </c>
      <c r="B39" s="118" t="s">
        <v>14</v>
      </c>
      <c r="C39" s="36"/>
      <c r="D39" s="36"/>
      <c r="E39" s="17">
        <v>-60</v>
      </c>
      <c r="F39" s="36"/>
      <c r="G39" s="36"/>
      <c r="H39" s="36"/>
      <c r="I39" s="36"/>
      <c r="J39" s="36"/>
      <c r="K39" s="17">
        <v>-30</v>
      </c>
      <c r="L39" s="36"/>
      <c r="M39" s="2"/>
    </row>
    <row x14ac:dyDescent="0.25" r="40" customHeight="1" ht="17.25">
      <c r="A40" s="15">
        <v>45233</v>
      </c>
      <c r="B40" s="16" t="s">
        <v>14</v>
      </c>
      <c r="C40" s="36"/>
      <c r="D40" s="17">
        <v>-5</v>
      </c>
      <c r="E40" s="17">
        <v>-35</v>
      </c>
      <c r="F40" s="36"/>
      <c r="G40" s="17">
        <v>-640</v>
      </c>
      <c r="H40" s="17">
        <v>-30</v>
      </c>
      <c r="I40" s="17">
        <v>-172</v>
      </c>
      <c r="J40" s="36"/>
      <c r="K40" s="36"/>
      <c r="L40" s="36"/>
      <c r="M40" s="2"/>
    </row>
    <row x14ac:dyDescent="0.25" r="41" customHeight="1" ht="17.25">
      <c r="A41" s="15" t="s">
        <v>2144</v>
      </c>
      <c r="B41" s="16" t="s">
        <v>14</v>
      </c>
      <c r="C41" s="36"/>
      <c r="D41" s="17">
        <v>-3</v>
      </c>
      <c r="E41" s="17">
        <v>-45</v>
      </c>
      <c r="F41" s="36"/>
      <c r="G41" s="17">
        <v>-362</v>
      </c>
      <c r="H41" s="17">
        <v>-17</v>
      </c>
      <c r="I41" s="17">
        <v>-279</v>
      </c>
      <c r="J41" s="36"/>
      <c r="K41" s="36"/>
      <c r="L41" s="36"/>
      <c r="M41" s="2"/>
    </row>
    <row x14ac:dyDescent="0.25" r="42" customHeight="1" ht="17.25">
      <c r="A42" s="33" t="s">
        <v>1925</v>
      </c>
      <c r="B42" s="34" t="s">
        <v>14</v>
      </c>
      <c r="C42" s="20"/>
      <c r="D42" s="20"/>
      <c r="E42" s="19">
        <v>-48</v>
      </c>
      <c r="F42" s="20"/>
      <c r="G42" s="19">
        <v>-170</v>
      </c>
      <c r="H42" s="19">
        <v>-20</v>
      </c>
      <c r="I42" s="19">
        <v>-45</v>
      </c>
      <c r="J42" s="20"/>
      <c r="K42" s="20"/>
      <c r="L42" s="20"/>
      <c r="M42" s="2"/>
    </row>
    <row x14ac:dyDescent="0.25" r="43" customHeight="1" ht="17.25">
      <c r="A43" s="33" t="s">
        <v>1527</v>
      </c>
      <c r="B43" s="34" t="s">
        <v>14</v>
      </c>
      <c r="C43" s="18"/>
      <c r="D43" s="18"/>
      <c r="E43" s="17">
        <v>-36</v>
      </c>
      <c r="F43" s="18"/>
      <c r="G43" s="18"/>
      <c r="H43" s="17">
        <v>-34</v>
      </c>
      <c r="I43" s="18"/>
      <c r="J43" s="17">
        <v>-24</v>
      </c>
      <c r="K43" s="36"/>
      <c r="L43" s="17">
        <v>-1</v>
      </c>
      <c r="M43" s="2"/>
    </row>
    <row x14ac:dyDescent="0.25" r="44" customHeight="1" ht="17.25">
      <c r="A44" s="21" t="s">
        <v>2701</v>
      </c>
      <c r="B44" s="47"/>
      <c r="C44" s="23">
        <f>SUM(C38:C43)</f>
      </c>
      <c r="D44" s="23">
        <f>SUM(D38:D43)</f>
      </c>
      <c r="E44" s="23">
        <f>SUM(E38:E43)</f>
      </c>
      <c r="F44" s="23">
        <f>SUM(F38:F43)</f>
      </c>
      <c r="G44" s="23">
        <f>SUM(G38:G43)</f>
      </c>
      <c r="H44" s="23">
        <f>SUM(H38:H43)</f>
      </c>
      <c r="I44" s="23">
        <f>SUM(I38:I43)</f>
      </c>
      <c r="J44" s="23">
        <f>SUM(J38:J43)</f>
      </c>
      <c r="K44" s="23">
        <f>SUM(K38:K43)</f>
      </c>
      <c r="L44" s="49">
        <f>SUM(L38:L43)</f>
      </c>
      <c r="M44" s="7" t="s">
        <v>1547</v>
      </c>
    </row>
    <row x14ac:dyDescent="0.25" r="45" customHeight="1" ht="17.25">
      <c r="A45" s="15">
        <v>45020</v>
      </c>
      <c r="B45" s="34" t="s">
        <v>14</v>
      </c>
      <c r="C45" s="17">
        <v>-50</v>
      </c>
      <c r="D45" s="36"/>
      <c r="E45" s="36"/>
      <c r="F45" s="36"/>
      <c r="G45" s="17">
        <v>-120</v>
      </c>
      <c r="H45" s="17">
        <v>-80</v>
      </c>
      <c r="I45" s="36"/>
      <c r="J45" s="17">
        <v>-100</v>
      </c>
      <c r="K45" s="36"/>
      <c r="L45" s="36"/>
      <c r="M45" s="2"/>
    </row>
    <row x14ac:dyDescent="0.25" r="46" customHeight="1" ht="17.25">
      <c r="A46" s="33" t="s">
        <v>3300</v>
      </c>
      <c r="B46" s="34" t="s">
        <v>14</v>
      </c>
      <c r="C46" s="18"/>
      <c r="D46" s="17">
        <v>-6</v>
      </c>
      <c r="E46" s="17">
        <v>-36</v>
      </c>
      <c r="F46" s="18"/>
      <c r="G46" s="17">
        <v>-6</v>
      </c>
      <c r="H46" s="17">
        <v>-24</v>
      </c>
      <c r="I46" s="18"/>
      <c r="J46" s="18"/>
      <c r="K46" s="17">
        <v>-9</v>
      </c>
      <c r="L46" s="18"/>
      <c r="M46" s="2"/>
    </row>
    <row x14ac:dyDescent="0.25" r="47" customHeight="1" ht="17.25">
      <c r="A47" s="21" t="s">
        <v>2702</v>
      </c>
      <c r="B47" s="47"/>
      <c r="C47" s="23">
        <f>SUM(C44:C46)</f>
      </c>
      <c r="D47" s="23">
        <f>SUM(D44:D46)</f>
      </c>
      <c r="E47" s="23">
        <f>SUM(E44:E46)</f>
      </c>
      <c r="F47" s="23">
        <f>SUM(F44:F46)</f>
      </c>
      <c r="G47" s="23">
        <f>SUM(G44:G46)</f>
      </c>
      <c r="H47" s="23">
        <f>SUM(H44:H46)</f>
      </c>
      <c r="I47" s="23">
        <f>SUM(I44:I46)</f>
      </c>
      <c r="J47" s="23">
        <f>SUM(J44:J46)</f>
      </c>
      <c r="K47" s="23">
        <f>SUM(K44:K46)</f>
      </c>
      <c r="L47" s="49">
        <f>SUM(L44:L46)</f>
      </c>
      <c r="M47" s="7" t="s">
        <v>1547</v>
      </c>
    </row>
    <row x14ac:dyDescent="0.25" r="48" customHeight="1" ht="17.25">
      <c r="A48" s="15" t="s">
        <v>3162</v>
      </c>
      <c r="B48" s="16" t="s">
        <v>14</v>
      </c>
      <c r="C48" s="17">
        <v>-15</v>
      </c>
      <c r="D48" s="18"/>
      <c r="E48" s="17">
        <v>-24</v>
      </c>
      <c r="F48" s="18"/>
      <c r="G48" s="18"/>
      <c r="H48" s="17">
        <v>-28</v>
      </c>
      <c r="I48" s="18"/>
      <c r="J48" s="18"/>
      <c r="K48" s="17">
        <v>-14</v>
      </c>
      <c r="L48" s="18"/>
      <c r="M48" s="2"/>
    </row>
    <row x14ac:dyDescent="0.25" r="49" customHeight="1" ht="17.25">
      <c r="A49" s="21" t="s">
        <v>2703</v>
      </c>
      <c r="B49" s="47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23">
        <f>SUM(I47:I48)</f>
      </c>
      <c r="J49" s="23">
        <f>SUM(J47:J48)</f>
      </c>
      <c r="K49" s="49">
        <f>SUM(K47:K48)</f>
      </c>
      <c r="L49" s="49">
        <f>SUM(L46:L48)</f>
      </c>
      <c r="M49" s="7" t="s">
        <v>1547</v>
      </c>
    </row>
    <row x14ac:dyDescent="0.25" r="50" customHeight="1" ht="17.25">
      <c r="A50" s="33">
        <v>45175</v>
      </c>
      <c r="B50" s="34" t="s">
        <v>14</v>
      </c>
      <c r="C50" s="17">
        <v>-31</v>
      </c>
      <c r="D50" s="18"/>
      <c r="E50" s="17">
        <v>-28</v>
      </c>
      <c r="F50" s="18"/>
      <c r="G50" s="17">
        <v>-46</v>
      </c>
      <c r="H50" s="17">
        <v>-23</v>
      </c>
      <c r="I50" s="18"/>
      <c r="J50" s="17">
        <v>-16</v>
      </c>
      <c r="K50" s="18"/>
      <c r="L50" s="18"/>
      <c r="M50" s="2"/>
    </row>
    <row x14ac:dyDescent="0.25" r="51" customHeight="1" ht="17.25">
      <c r="A51" s="33" t="s">
        <v>3301</v>
      </c>
      <c r="B51" s="34" t="s">
        <v>14</v>
      </c>
      <c r="C51" s="17">
        <v>-45</v>
      </c>
      <c r="D51" s="18"/>
      <c r="E51" s="17">
        <v>-30</v>
      </c>
      <c r="F51" s="18"/>
      <c r="G51" s="17">
        <v>-60</v>
      </c>
      <c r="H51" s="17">
        <v>-29</v>
      </c>
      <c r="I51" s="17">
        <v>-4</v>
      </c>
      <c r="J51" s="18"/>
      <c r="K51" s="17">
        <v>-3</v>
      </c>
      <c r="L51" s="18"/>
      <c r="M51" s="2"/>
    </row>
    <row x14ac:dyDescent="0.25" r="52" customHeight="1" ht="17.25">
      <c r="A52" s="21" t="s">
        <v>2704</v>
      </c>
      <c r="B52" s="47"/>
      <c r="C52" s="23">
        <f>SUM(C49:C51)</f>
      </c>
      <c r="D52" s="23">
        <f>SUM(D49:D51)</f>
      </c>
      <c r="E52" s="23">
        <f>SUM(E49:E51)</f>
      </c>
      <c r="F52" s="23">
        <f>SUM(F49:F51)</f>
      </c>
      <c r="G52" s="23">
        <f>SUM(G49:G51)</f>
      </c>
      <c r="H52" s="23">
        <f>SUM(H49:H51)</f>
      </c>
      <c r="I52" s="23">
        <f>SUM(I49:I51)</f>
      </c>
      <c r="J52" s="23">
        <f>SUM(J49:J51)</f>
      </c>
      <c r="K52" s="49">
        <f>SUM(K49:K51)</f>
      </c>
      <c r="L52" s="49">
        <f>SUM(L49:L51)</f>
      </c>
      <c r="M52" s="7" t="s">
        <v>1547</v>
      </c>
    </row>
    <row x14ac:dyDescent="0.25" r="53" customHeight="1" ht="17.25">
      <c r="A53" s="15">
        <v>45114</v>
      </c>
      <c r="B53" s="16" t="s">
        <v>14</v>
      </c>
      <c r="C53" s="17">
        <v>-20</v>
      </c>
      <c r="D53" s="18"/>
      <c r="E53" s="17">
        <v>-65</v>
      </c>
      <c r="F53" s="18"/>
      <c r="G53" s="17">
        <v>-160</v>
      </c>
      <c r="H53" s="17">
        <v>-25</v>
      </c>
      <c r="I53" s="18"/>
      <c r="J53" s="18"/>
      <c r="K53" s="18"/>
      <c r="L53" s="18"/>
      <c r="M53" s="2"/>
    </row>
    <row x14ac:dyDescent="0.25" r="54" customHeight="1" ht="17.25">
      <c r="A54" s="33" t="s">
        <v>1806</v>
      </c>
      <c r="B54" s="34" t="s">
        <v>14</v>
      </c>
      <c r="C54" s="17">
        <v>-150</v>
      </c>
      <c r="D54" s="18"/>
      <c r="E54" s="17">
        <v>-35</v>
      </c>
      <c r="F54" s="18"/>
      <c r="G54" s="17">
        <v>-20</v>
      </c>
      <c r="H54" s="17">
        <v>-39</v>
      </c>
      <c r="I54" s="18"/>
      <c r="J54" s="17">
        <v>-33</v>
      </c>
      <c r="K54" s="18"/>
      <c r="L54" s="18"/>
      <c r="M54" s="2"/>
    </row>
    <row x14ac:dyDescent="0.25" r="55" customHeight="1" ht="17.25">
      <c r="A55" s="15" t="s">
        <v>2844</v>
      </c>
      <c r="B55" s="34" t="s">
        <v>14</v>
      </c>
      <c r="C55" s="17">
        <v>-38</v>
      </c>
      <c r="D55" s="17">
        <v>-11</v>
      </c>
      <c r="E55" s="17">
        <v>-28</v>
      </c>
      <c r="F55" s="18"/>
      <c r="G55" s="18"/>
      <c r="H55" s="17">
        <v>-28</v>
      </c>
      <c r="I55" s="18"/>
      <c r="J55" s="18"/>
      <c r="K55" s="18"/>
      <c r="L55" s="18"/>
      <c r="M55" s="2"/>
    </row>
    <row x14ac:dyDescent="0.25" r="56" customHeight="1" ht="17.25">
      <c r="A56" s="15" t="s">
        <v>1807</v>
      </c>
      <c r="B56" s="16" t="s">
        <v>14</v>
      </c>
      <c r="C56" s="17">
        <v>-30</v>
      </c>
      <c r="D56" s="17">
        <v>-2</v>
      </c>
      <c r="E56" s="17">
        <v>-31</v>
      </c>
      <c r="F56" s="18"/>
      <c r="G56" s="18"/>
      <c r="H56" s="17">
        <v>-19</v>
      </c>
      <c r="I56" s="18"/>
      <c r="J56" s="17">
        <v>-27</v>
      </c>
      <c r="K56" s="18"/>
      <c r="L56" s="18"/>
      <c r="M56" s="2"/>
    </row>
    <row x14ac:dyDescent="0.25" r="57" customHeight="1" ht="17.25">
      <c r="A57" s="15" t="s">
        <v>3302</v>
      </c>
      <c r="B57" s="16" t="s">
        <v>14</v>
      </c>
      <c r="C57" s="17">
        <v>-47</v>
      </c>
      <c r="D57" s="18"/>
      <c r="E57" s="17">
        <v>-35</v>
      </c>
      <c r="F57" s="18"/>
      <c r="G57" s="18"/>
      <c r="H57" s="17">
        <v>-22</v>
      </c>
      <c r="I57" s="18"/>
      <c r="J57" s="17">
        <v>-8</v>
      </c>
      <c r="K57" s="18"/>
      <c r="L57" s="18"/>
      <c r="M57" s="2"/>
    </row>
    <row x14ac:dyDescent="0.25" r="58" customHeight="1" ht="17.25">
      <c r="A58" s="21" t="s">
        <v>2705</v>
      </c>
      <c r="B58" s="47"/>
      <c r="C58" s="23">
        <f>SUM(C52:C57)</f>
      </c>
      <c r="D58" s="23">
        <f>SUM(D52:D57)</f>
      </c>
      <c r="E58" s="49">
        <f>SUM(E52:E57)</f>
      </c>
      <c r="F58" s="23">
        <f>SUM(F52:F57)</f>
      </c>
      <c r="G58" s="49">
        <f>SUM(G52:G57)</f>
      </c>
      <c r="H58" s="23">
        <f>SUM(H52:H57)</f>
      </c>
      <c r="I58" s="23">
        <f>SUM(I52:I57)</f>
      </c>
      <c r="J58" s="23">
        <f>SUM(J52:J57)</f>
      </c>
      <c r="K58" s="49">
        <f>SUM(K52:K57)</f>
      </c>
      <c r="L58" s="49">
        <f>SUM(L52:L57)</f>
      </c>
      <c r="M58" s="7" t="s">
        <v>1547</v>
      </c>
    </row>
    <row x14ac:dyDescent="0.25" r="59" customHeight="1" ht="17.25">
      <c r="A59" s="15" t="s">
        <v>1810</v>
      </c>
      <c r="B59" s="16" t="s">
        <v>14</v>
      </c>
      <c r="C59" s="17">
        <v>-69</v>
      </c>
      <c r="D59" s="17">
        <v>-9</v>
      </c>
      <c r="E59" s="18"/>
      <c r="F59" s="18"/>
      <c r="G59" s="18"/>
      <c r="H59" s="17">
        <v>-48</v>
      </c>
      <c r="I59" s="18"/>
      <c r="J59" s="17">
        <v>-33</v>
      </c>
      <c r="K59" s="18"/>
      <c r="L59" s="18"/>
      <c r="M59" s="2"/>
    </row>
    <row x14ac:dyDescent="0.25" r="60" customHeight="1" ht="17.25">
      <c r="A60" s="15" t="s">
        <v>2503</v>
      </c>
      <c r="B60" s="118" t="s">
        <v>14</v>
      </c>
      <c r="C60" s="17">
        <v>-74</v>
      </c>
      <c r="D60" s="17">
        <v>-3</v>
      </c>
      <c r="E60" s="18"/>
      <c r="F60" s="17">
        <v>-37</v>
      </c>
      <c r="G60" s="18"/>
      <c r="H60" s="17">
        <v>-63</v>
      </c>
      <c r="I60" s="18"/>
      <c r="J60" s="17">
        <v>-65</v>
      </c>
      <c r="K60" s="18"/>
      <c r="L60" s="18"/>
      <c r="M60" s="2"/>
    </row>
    <row x14ac:dyDescent="0.25" r="61" customHeight="1" ht="17.25">
      <c r="A61" s="21" t="s">
        <v>2706</v>
      </c>
      <c r="B61" s="47"/>
      <c r="C61" s="23">
        <f>SUM(C58:C60)</f>
      </c>
      <c r="D61" s="23">
        <f>SUM(D58:D60)</f>
      </c>
      <c r="E61" s="49">
        <f>SUM(E58:E60)</f>
      </c>
      <c r="F61" s="23">
        <f>SUM(F58:F60)</f>
      </c>
      <c r="G61" s="49">
        <f>SUM(G58:G60)</f>
      </c>
      <c r="H61" s="23">
        <f>SUM(H58:H60)</f>
      </c>
      <c r="I61" s="23">
        <f>SUM(I58:I60)</f>
      </c>
      <c r="J61" s="23">
        <f>SUM(J58:J60)</f>
      </c>
      <c r="K61" s="49">
        <f>SUM(K58:K60)</f>
      </c>
      <c r="L61" s="49">
        <f>SUM(L58:L60)</f>
      </c>
      <c r="M61" s="7" t="s">
        <v>1547</v>
      </c>
    </row>
    <row x14ac:dyDescent="0.25" r="62" customHeight="1" ht="17.25">
      <c r="A62" s="15"/>
      <c r="B62" s="118"/>
      <c r="C62" s="36"/>
      <c r="D62" s="36"/>
      <c r="E62" s="18"/>
      <c r="F62" s="36"/>
      <c r="G62" s="18"/>
      <c r="H62" s="36"/>
      <c r="I62" s="18"/>
      <c r="J62" s="36"/>
      <c r="K62" s="18"/>
      <c r="L62" s="18"/>
      <c r="M62" s="2"/>
    </row>
    <row x14ac:dyDescent="0.25" r="63" customHeight="1" ht="17.25">
      <c r="A63" s="21" t="s">
        <v>2707</v>
      </c>
      <c r="B63" s="47"/>
      <c r="C63" s="23">
        <f>SUM(C61:C62)</f>
      </c>
      <c r="D63" s="23">
        <f>SUM(D61:D62)</f>
      </c>
      <c r="E63" s="49">
        <f>SUM(E61:E62)</f>
      </c>
      <c r="F63" s="23">
        <f>SUM(F61:F62)</f>
      </c>
      <c r="G63" s="49">
        <f>SUM(G61:G62)</f>
      </c>
      <c r="H63" s="23">
        <f>SUM(H61:H62)</f>
      </c>
      <c r="I63" s="23">
        <f>SUM(I61:I62)</f>
      </c>
      <c r="J63" s="23">
        <f>SUM(J61:J62)</f>
      </c>
      <c r="K63" s="49">
        <f>SUM(K61:K62)</f>
      </c>
      <c r="L63" s="49">
        <f>SUM(L61:L62)</f>
      </c>
      <c r="M63" s="7" t="s">
        <v>1547</v>
      </c>
    </row>
    <row x14ac:dyDescent="0.25" r="64" customHeight="1" ht="17.25">
      <c r="A64" s="15"/>
      <c r="B64" s="1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2"/>
    </row>
    <row x14ac:dyDescent="0.25" r="65" customHeight="1" ht="17.25">
      <c r="A65" s="21" t="s">
        <v>2708</v>
      </c>
      <c r="B65" s="47"/>
      <c r="C65" s="23">
        <f>SUM(C63:C64)</f>
      </c>
      <c r="D65" s="23">
        <f>SUM(D63:D64)</f>
      </c>
      <c r="E65" s="49">
        <f>SUM(E63:E64)</f>
      </c>
      <c r="F65" s="23">
        <f>SUM(F63:F64)</f>
      </c>
      <c r="G65" s="49">
        <f>SUM(G63:G64)</f>
      </c>
      <c r="H65" s="23">
        <f>SUM(H63:H64)</f>
      </c>
      <c r="I65" s="23">
        <f>SUM(I63:I64)</f>
      </c>
      <c r="J65" s="23">
        <f>SUM(J63:J64)</f>
      </c>
      <c r="K65" s="49">
        <f>SUM(K63:K64)</f>
      </c>
      <c r="L65" s="49">
        <f>SUM(L63:L64)</f>
      </c>
      <c r="M65" s="2"/>
    </row>
    <row x14ac:dyDescent="0.25" r="66" customHeight="1" ht="17.25">
      <c r="A66" s="15"/>
      <c r="B66" s="1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2"/>
    </row>
    <row x14ac:dyDescent="0.25" r="67" customHeight="1" ht="17.25">
      <c r="A67" s="21" t="s">
        <v>2810</v>
      </c>
      <c r="B67" s="47"/>
      <c r="C67" s="23">
        <f>SUM(C65:C66)</f>
      </c>
      <c r="D67" s="23">
        <f>SUM(D65:D66)</f>
      </c>
      <c r="E67" s="49">
        <f>SUM(E65:E66)</f>
      </c>
      <c r="F67" s="23">
        <f>SUM(F65:F66)</f>
      </c>
      <c r="G67" s="49">
        <f>SUM(G65:G66)</f>
      </c>
      <c r="H67" s="23">
        <f>SUM(H65:H66)</f>
      </c>
      <c r="I67" s="23">
        <f>SUM(I65:I66)</f>
      </c>
      <c r="J67" s="23">
        <f>SUM(J65:J66)</f>
      </c>
      <c r="K67" s="49">
        <f>SUM(K65:K66)</f>
      </c>
      <c r="L67" s="49">
        <f>SUM(L65:L66)</f>
      </c>
      <c r="M67" s="2"/>
    </row>
    <row x14ac:dyDescent="0.25" r="68" customHeight="1" ht="17.25">
      <c r="A68" s="15"/>
      <c r="B68" s="1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2"/>
    </row>
    <row x14ac:dyDescent="0.25" r="69" customHeight="1" ht="17.25">
      <c r="A69" s="21" t="s">
        <v>2812</v>
      </c>
      <c r="B69" s="47"/>
      <c r="C69" s="23">
        <f>SUM(C67:C68)</f>
      </c>
      <c r="D69" s="23">
        <f>SUM(D67:D68)</f>
      </c>
      <c r="E69" s="49">
        <f>SUM(E67:E68)</f>
      </c>
      <c r="F69" s="23">
        <f>SUM(F67:F68)</f>
      </c>
      <c r="G69" s="49">
        <f>SUM(G67:G68)</f>
      </c>
      <c r="H69" s="23">
        <f>SUM(H67:H68)</f>
      </c>
      <c r="I69" s="23">
        <f>SUM(I67:I68)</f>
      </c>
      <c r="J69" s="23">
        <f>SUM(J67:J68)</f>
      </c>
      <c r="K69" s="49">
        <f>SUM(K67:K68)</f>
      </c>
      <c r="L69" s="49">
        <f>SUM(L67:L68)</f>
      </c>
      <c r="M69" s="2"/>
    </row>
    <row x14ac:dyDescent="0.25" r="70" customHeight="1" ht="17.25">
      <c r="A70" s="15"/>
      <c r="B70" s="1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2"/>
    </row>
    <row x14ac:dyDescent="0.25" r="71" customHeight="1" ht="17.25">
      <c r="A71" s="21" t="s">
        <v>2819</v>
      </c>
      <c r="B71" s="47"/>
      <c r="C71" s="23">
        <f>SUM(C69:C70)</f>
      </c>
      <c r="D71" s="23">
        <f>SUM(D69:D70)</f>
      </c>
      <c r="E71" s="49">
        <f>SUM(E69:E70)</f>
      </c>
      <c r="F71" s="23">
        <f>SUM(F69:F70)</f>
      </c>
      <c r="G71" s="49">
        <f>SUM(G69:G70)</f>
      </c>
      <c r="H71" s="23">
        <f>SUM(H69:H70)</f>
      </c>
      <c r="I71" s="23">
        <f>SUM(I69:I70)</f>
      </c>
      <c r="J71" s="23">
        <f>SUM(J69:J70)</f>
      </c>
      <c r="K71" s="49">
        <f>SUM(K69:K70)</f>
      </c>
      <c r="L71" s="49">
        <f>SUM(L69:L70)</f>
      </c>
      <c r="M71" s="2"/>
    </row>
    <row x14ac:dyDescent="0.25" r="72" customHeight="1" ht="17.25">
      <c r="A72" s="15"/>
      <c r="B72" s="1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2"/>
    </row>
    <row x14ac:dyDescent="0.25" r="73" customHeight="1" ht="17.25">
      <c r="A73" s="62" t="s">
        <v>2823</v>
      </c>
      <c r="B73" s="63"/>
      <c r="C73" s="80">
        <f>SUM(C71:C72)</f>
      </c>
      <c r="D73" s="80">
        <f>SUM(D71:D72)</f>
      </c>
      <c r="E73" s="49">
        <f>SUM(E71:E72)</f>
      </c>
      <c r="F73" s="80">
        <f>SUM(F71:F72)</f>
      </c>
      <c r="G73" s="49">
        <f>SUM(G71:G72)</f>
      </c>
      <c r="H73" s="80">
        <f>SUM(H71:H72)</f>
      </c>
      <c r="I73" s="81">
        <f>SUM(I71:I72)</f>
      </c>
      <c r="J73" s="81">
        <f>SUM(J71:J72)</f>
      </c>
      <c r="K73" s="49">
        <f>SUM(K71:K72)</f>
      </c>
      <c r="L73" s="49">
        <f>SUM(L71:L72)</f>
      </c>
      <c r="M73" s="2"/>
    </row>
    <row x14ac:dyDescent="0.25" r="74" customHeight="1" ht="17.25">
      <c r="A74" s="200">
        <v>45294</v>
      </c>
      <c r="B74" s="201" t="s">
        <v>17</v>
      </c>
      <c r="C74" s="194">
        <v>-87</v>
      </c>
      <c r="D74" s="194">
        <v>-1</v>
      </c>
      <c r="E74" s="202"/>
      <c r="F74" s="194">
        <v>-83</v>
      </c>
      <c r="G74" s="202"/>
      <c r="H74" s="194">
        <v>-13</v>
      </c>
      <c r="I74" s="202"/>
      <c r="J74" s="202"/>
      <c r="K74" s="202"/>
      <c r="L74" s="202"/>
      <c r="M74" s="32" t="s">
        <v>3303</v>
      </c>
    </row>
    <row x14ac:dyDescent="0.25" r="75" customHeight="1" ht="17.25">
      <c r="A75" s="62" t="s">
        <v>2824</v>
      </c>
      <c r="B75" s="63"/>
      <c r="C75" s="80">
        <f>SUM(C73:C74)</f>
      </c>
      <c r="D75" s="80">
        <f>SUM(D73:D74)</f>
      </c>
      <c r="E75" s="49">
        <f>SUM(E73:E74)</f>
      </c>
      <c r="F75" s="80">
        <f>SUM(F73:F74)</f>
      </c>
      <c r="G75" s="49">
        <f>SUM(G73:G74)</f>
      </c>
      <c r="H75" s="80">
        <f>SUM(H73:H74)</f>
      </c>
      <c r="I75" s="81">
        <f>SUM(I73:I74)</f>
      </c>
      <c r="J75" s="81">
        <f>SUM(J73:J74)</f>
      </c>
      <c r="K75" s="49">
        <f>SUM(K73:K74)</f>
      </c>
      <c r="L75" s="49">
        <f>SUM(L73:L74)</f>
      </c>
      <c r="M75" s="2"/>
    </row>
    <row x14ac:dyDescent="0.25" r="76" customHeight="1" ht="17.25">
      <c r="A76" s="15"/>
      <c r="B76" s="1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2"/>
    </row>
    <row x14ac:dyDescent="0.25" r="77" customHeight="1" ht="17.25">
      <c r="A77" s="15"/>
      <c r="B77" s="1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2"/>
    </row>
    <row x14ac:dyDescent="0.25" r="78" customHeight="1" ht="17.25">
      <c r="A78" s="15"/>
      <c r="B78" s="1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2"/>
    </row>
    <row x14ac:dyDescent="0.25" r="79" customHeight="1" ht="17.25">
      <c r="A79" s="15"/>
      <c r="B79" s="1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2"/>
    </row>
    <row x14ac:dyDescent="0.25" r="80" customHeight="1" ht="17.25">
      <c r="A80" s="15"/>
      <c r="B80" s="1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2"/>
    </row>
    <row x14ac:dyDescent="0.25" r="81" customHeight="1" ht="17.25">
      <c r="A81" s="15"/>
      <c r="B81" s="1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2"/>
    </row>
    <row x14ac:dyDescent="0.25" r="82" customHeight="1" ht="17.25">
      <c r="A82" s="15"/>
      <c r="B82" s="16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2"/>
    </row>
    <row x14ac:dyDescent="0.25" r="83" customHeight="1" ht="17.25">
      <c r="A83" s="37"/>
      <c r="B83" s="2"/>
      <c r="C83" s="3"/>
      <c r="D83" s="3"/>
      <c r="E83" s="3"/>
      <c r="F83" s="3"/>
      <c r="G83" s="572"/>
      <c r="H83" s="3"/>
      <c r="I83" s="572"/>
      <c r="J83" s="572"/>
      <c r="K83" s="572"/>
      <c r="L83" s="3"/>
      <c r="M83" s="2"/>
    </row>
    <row x14ac:dyDescent="0.25" r="84" customHeight="1" ht="17.25">
      <c r="A84" s="37"/>
      <c r="B84" s="2"/>
      <c r="C84" s="268" t="s">
        <v>7</v>
      </c>
      <c r="D84" s="267" t="s">
        <v>428</v>
      </c>
      <c r="E84" s="274" t="s">
        <v>368</v>
      </c>
      <c r="F84" s="268" t="s">
        <v>76</v>
      </c>
      <c r="G84" s="574" t="s">
        <v>9</v>
      </c>
      <c r="H84" s="268" t="s">
        <v>10</v>
      </c>
      <c r="I84" s="574" t="s">
        <v>33</v>
      </c>
      <c r="J84" s="322" t="s">
        <v>8</v>
      </c>
      <c r="K84" s="322" t="s">
        <v>75</v>
      </c>
      <c r="L84" s="234" t="s">
        <v>358</v>
      </c>
      <c r="M84" s="2"/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8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20.576428571428572" customWidth="1" bestFit="1"/>
    <col min="3" max="3" style="116" width="13.862142857142858" customWidth="1" bestFit="1"/>
    <col min="4" max="4" style="41" width="13.862142857142858" customWidth="1" bestFit="1"/>
    <col min="5" max="5" style="41" width="11.576428571428572" customWidth="1" bestFit="1"/>
    <col min="6" max="6" style="41" width="11.576428571428572" customWidth="1" bestFit="1"/>
    <col min="7" max="7" style="41" width="9.005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2"/>
    </row>
    <row x14ac:dyDescent="0.25" r="4" customHeight="1" ht="17.25">
      <c r="A4" s="1" t="s">
        <v>3057</v>
      </c>
      <c r="B4" s="4"/>
      <c r="C4" s="5"/>
      <c r="D4" s="5"/>
      <c r="E4" s="5"/>
      <c r="F4" s="5"/>
      <c r="G4" s="5"/>
      <c r="H4" s="2"/>
    </row>
    <row x14ac:dyDescent="0.25" r="5" customHeight="1" ht="17.25">
      <c r="A5" s="1" t="s">
        <v>3264</v>
      </c>
      <c r="B5" s="4"/>
      <c r="C5" s="11">
        <v>13500</v>
      </c>
      <c r="D5" s="11">
        <v>9000</v>
      </c>
      <c r="E5" s="11">
        <v>7500</v>
      </c>
      <c r="F5" s="11">
        <v>7500</v>
      </c>
      <c r="G5" s="5"/>
      <c r="H5" s="2"/>
    </row>
    <row x14ac:dyDescent="0.25" r="6" customHeight="1" ht="17.25">
      <c r="A6" s="12" t="s">
        <v>4</v>
      </c>
      <c r="B6" s="273" t="s">
        <v>5</v>
      </c>
      <c r="C6" s="274" t="s">
        <v>1076</v>
      </c>
      <c r="D6" s="274" t="s">
        <v>3265</v>
      </c>
      <c r="E6" s="274" t="s">
        <v>124</v>
      </c>
      <c r="F6" s="274" t="s">
        <v>125</v>
      </c>
      <c r="G6" s="267"/>
      <c r="H6" s="2"/>
    </row>
    <row x14ac:dyDescent="0.25" r="7" customHeight="1" ht="17.25">
      <c r="A7" s="24" t="s">
        <v>334</v>
      </c>
      <c r="B7" s="25" t="s">
        <v>3266</v>
      </c>
      <c r="C7" s="26">
        <v>150</v>
      </c>
      <c r="D7" s="45"/>
      <c r="E7" s="45"/>
      <c r="F7" s="45"/>
      <c r="G7" s="45"/>
      <c r="H7" s="2"/>
    </row>
    <row x14ac:dyDescent="0.25" r="8" customHeight="1" ht="17.25">
      <c r="A8" s="117" t="s">
        <v>334</v>
      </c>
      <c r="B8" s="118" t="s">
        <v>3267</v>
      </c>
      <c r="C8" s="138">
        <v>100</v>
      </c>
      <c r="D8" s="138">
        <v>150</v>
      </c>
      <c r="E8" s="46"/>
      <c r="F8" s="46"/>
      <c r="G8" s="46"/>
      <c r="H8" s="2"/>
    </row>
    <row x14ac:dyDescent="0.25" r="9" customHeight="1" ht="17.25">
      <c r="A9" s="21" t="s">
        <v>1050</v>
      </c>
      <c r="B9" s="47"/>
      <c r="C9" s="23">
        <f>SUM(C7:C8)</f>
      </c>
      <c r="D9" s="23">
        <f>SUM(D7:D8)</f>
      </c>
      <c r="E9" s="352"/>
      <c r="F9" s="352"/>
      <c r="G9" s="119"/>
      <c r="H9" s="2"/>
    </row>
    <row x14ac:dyDescent="0.25" r="10" customHeight="1" ht="17.25">
      <c r="A10" s="33">
        <v>44319</v>
      </c>
      <c r="B10" s="34" t="s">
        <v>3268</v>
      </c>
      <c r="C10" s="35"/>
      <c r="D10" s="35"/>
      <c r="E10" s="19">
        <v>210</v>
      </c>
      <c r="F10" s="19">
        <v>90</v>
      </c>
      <c r="G10" s="35"/>
      <c r="H10" s="2"/>
    </row>
    <row x14ac:dyDescent="0.25" r="11" customHeight="1" ht="17.25">
      <c r="A11" s="21" t="s">
        <v>1060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112"/>
      <c r="H11" s="2"/>
    </row>
    <row x14ac:dyDescent="0.25" r="12" customHeight="1" ht="17.25">
      <c r="A12" s="15"/>
      <c r="B12" s="83"/>
      <c r="C12" s="36"/>
      <c r="D12" s="36"/>
      <c r="E12" s="36"/>
      <c r="F12" s="36"/>
      <c r="G12" s="36"/>
      <c r="H12" s="2"/>
    </row>
    <row x14ac:dyDescent="0.25" r="13" customHeight="1" ht="17.25">
      <c r="A13" s="21" t="s">
        <v>1067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112"/>
      <c r="H13" s="2"/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2"/>
    </row>
    <row x14ac:dyDescent="0.25" r="15" customHeight="1" ht="17.25">
      <c r="A15" s="21" t="s">
        <v>3269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112"/>
      <c r="H15" s="2"/>
    </row>
    <row x14ac:dyDescent="0.25" r="16" customHeight="1" ht="17.25">
      <c r="A16" s="15" t="s">
        <v>3004</v>
      </c>
      <c r="B16" s="16" t="s">
        <v>14</v>
      </c>
      <c r="C16" s="17">
        <v>-54</v>
      </c>
      <c r="D16" s="18"/>
      <c r="E16" s="18"/>
      <c r="F16" s="18"/>
      <c r="G16" s="18"/>
      <c r="H16" s="2"/>
    </row>
    <row x14ac:dyDescent="0.25" r="17" customHeight="1" ht="17.25">
      <c r="A17" s="15" t="s">
        <v>320</v>
      </c>
      <c r="B17" s="16" t="s">
        <v>14</v>
      </c>
      <c r="C17" s="17">
        <v>-60</v>
      </c>
      <c r="D17" s="17">
        <v>-30</v>
      </c>
      <c r="E17" s="18"/>
      <c r="F17" s="18"/>
      <c r="G17" s="18"/>
      <c r="H17" s="2"/>
    </row>
    <row x14ac:dyDescent="0.25" r="18" customHeight="1" ht="17.25">
      <c r="A18" s="21" t="s">
        <v>3270</v>
      </c>
      <c r="B18" s="47"/>
      <c r="C18" s="23">
        <f>SUM(C15:C17)</f>
      </c>
      <c r="D18" s="23">
        <f>SUM(D15:D17)</f>
      </c>
      <c r="E18" s="23">
        <f>SUM(E15:E17)</f>
      </c>
      <c r="F18" s="23">
        <f>SUM(F15:F17)</f>
      </c>
      <c r="G18" s="112"/>
      <c r="H18" s="2"/>
    </row>
    <row x14ac:dyDescent="0.25" r="19" customHeight="1" ht="17.25">
      <c r="A19" s="15"/>
      <c r="B19" s="16"/>
      <c r="C19" s="36"/>
      <c r="D19" s="36"/>
      <c r="E19" s="18"/>
      <c r="F19" s="18"/>
      <c r="G19" s="18"/>
      <c r="H19" s="2"/>
    </row>
    <row x14ac:dyDescent="0.25" r="20" customHeight="1" ht="17.25">
      <c r="A20" s="21" t="s">
        <v>3271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112"/>
      <c r="H20" s="2"/>
    </row>
    <row x14ac:dyDescent="0.25" r="21" customHeight="1" ht="17.25">
      <c r="A21" s="15" t="s">
        <v>3272</v>
      </c>
      <c r="B21" s="16" t="s">
        <v>14</v>
      </c>
      <c r="C21" s="17">
        <v>-80</v>
      </c>
      <c r="D21" s="18"/>
      <c r="E21" s="17">
        <v>-2</v>
      </c>
      <c r="F21" s="17">
        <v>-2</v>
      </c>
      <c r="G21" s="18"/>
      <c r="H21" s="2"/>
    </row>
    <row x14ac:dyDescent="0.25" r="22" customHeight="1" ht="17.25">
      <c r="A22" s="21" t="s">
        <v>3273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112"/>
      <c r="H22" s="2"/>
    </row>
    <row x14ac:dyDescent="0.25" r="23" customHeight="1" ht="17.25">
      <c r="A23" s="15">
        <v>44356</v>
      </c>
      <c r="B23" s="16" t="s">
        <v>14</v>
      </c>
      <c r="C23" s="17">
        <v>-56</v>
      </c>
      <c r="D23" s="17">
        <v>-19</v>
      </c>
      <c r="E23" s="17">
        <v>-26</v>
      </c>
      <c r="F23" s="17">
        <v>-13</v>
      </c>
      <c r="G23" s="18"/>
      <c r="H23" s="2"/>
    </row>
    <row x14ac:dyDescent="0.25" r="24" customHeight="1" ht="17.25">
      <c r="A24" s="21" t="s">
        <v>3274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112"/>
      <c r="H24" s="2"/>
    </row>
    <row x14ac:dyDescent="0.25" r="25" customHeight="1" ht="17.25">
      <c r="A25" s="15"/>
      <c r="B25" s="16"/>
      <c r="C25" s="36"/>
      <c r="D25" s="36"/>
      <c r="E25" s="36"/>
      <c r="F25" s="36"/>
      <c r="G25" s="36"/>
      <c r="H25" s="2"/>
    </row>
    <row x14ac:dyDescent="0.25" r="26" customHeight="1" ht="17.25">
      <c r="A26" s="21" t="s">
        <v>3275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112"/>
      <c r="H26" s="2"/>
    </row>
    <row x14ac:dyDescent="0.25" r="27" customHeight="1" ht="17.25">
      <c r="A27" s="15"/>
      <c r="B27" s="16"/>
      <c r="C27" s="36"/>
      <c r="D27" s="36"/>
      <c r="E27" s="36"/>
      <c r="F27" s="36"/>
      <c r="G27" s="36"/>
      <c r="H27" s="2"/>
    </row>
    <row x14ac:dyDescent="0.25" r="28" customHeight="1" ht="17.25">
      <c r="A28" s="21" t="s">
        <v>3276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112"/>
      <c r="H28" s="2"/>
    </row>
    <row x14ac:dyDescent="0.25" r="29" customHeight="1" ht="17.25">
      <c r="A29" s="15"/>
      <c r="B29" s="16"/>
      <c r="C29" s="36"/>
      <c r="D29" s="36"/>
      <c r="E29" s="36"/>
      <c r="F29" s="36"/>
      <c r="G29" s="36"/>
      <c r="H29" s="2"/>
    </row>
    <row x14ac:dyDescent="0.25" r="30" customHeight="1" ht="17.25">
      <c r="A30" s="21" t="s">
        <v>3277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112"/>
      <c r="H30" s="2"/>
    </row>
    <row x14ac:dyDescent="0.25" r="31" customHeight="1" ht="17.25">
      <c r="A31" s="15"/>
      <c r="B31" s="16"/>
      <c r="C31" s="36"/>
      <c r="D31" s="36"/>
      <c r="E31" s="36"/>
      <c r="F31" s="36"/>
      <c r="G31" s="36"/>
      <c r="H31" s="2"/>
    </row>
    <row x14ac:dyDescent="0.25" r="32" customHeight="1" ht="17.25">
      <c r="A32" s="21" t="s">
        <v>3278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112"/>
      <c r="H32" s="2"/>
    </row>
    <row x14ac:dyDescent="0.25" r="33" customHeight="1" ht="17.25">
      <c r="A33" s="15" t="s">
        <v>3234</v>
      </c>
      <c r="B33" s="16" t="s">
        <v>14</v>
      </c>
      <c r="C33" s="18"/>
      <c r="D33" s="17">
        <v>-15</v>
      </c>
      <c r="E33" s="17">
        <v>-19</v>
      </c>
      <c r="F33" s="17">
        <v>-10</v>
      </c>
      <c r="G33" s="18"/>
      <c r="H33" s="2"/>
    </row>
    <row x14ac:dyDescent="0.25" r="34" customHeight="1" ht="17.25">
      <c r="A34" s="21" t="s">
        <v>1610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112"/>
      <c r="H34" s="7" t="s">
        <v>242</v>
      </c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2"/>
    </row>
    <row x14ac:dyDescent="0.25" r="36" customHeight="1" ht="17.25">
      <c r="A36" s="21" t="s">
        <v>1611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112"/>
      <c r="H36" s="7" t="s">
        <v>242</v>
      </c>
    </row>
    <row x14ac:dyDescent="0.25" r="37" customHeight="1" ht="17.25">
      <c r="A37" s="15"/>
      <c r="B37" s="16"/>
      <c r="C37" s="36"/>
      <c r="D37" s="36"/>
      <c r="E37" s="36"/>
      <c r="F37" s="36"/>
      <c r="G37" s="36"/>
      <c r="H37" s="2"/>
    </row>
    <row x14ac:dyDescent="0.25" r="38" customHeight="1" ht="17.25">
      <c r="A38" s="21" t="s">
        <v>1612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112"/>
      <c r="H38" s="7" t="s">
        <v>242</v>
      </c>
    </row>
    <row x14ac:dyDescent="0.25" r="39" customHeight="1" ht="17.25">
      <c r="A39" s="117"/>
      <c r="B39" s="118"/>
      <c r="C39" s="46"/>
      <c r="D39" s="46"/>
      <c r="E39" s="46"/>
      <c r="F39" s="46"/>
      <c r="G39" s="46"/>
      <c r="H39" s="2"/>
    </row>
    <row x14ac:dyDescent="0.25" r="40" customHeight="1" ht="17.25">
      <c r="A40" s="21" t="s">
        <v>1613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411"/>
      <c r="H40" s="2"/>
    </row>
    <row x14ac:dyDescent="0.25" r="41" customHeight="1" ht="17.25">
      <c r="A41" s="33"/>
      <c r="B41" s="34"/>
      <c r="C41" s="35"/>
      <c r="D41" s="35"/>
      <c r="E41" s="35"/>
      <c r="F41" s="35"/>
      <c r="G41" s="35"/>
      <c r="H41" s="2"/>
    </row>
    <row x14ac:dyDescent="0.25" r="42" customHeight="1" ht="17.25">
      <c r="A42" s="21" t="s">
        <v>1615</v>
      </c>
      <c r="B42" s="47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411"/>
      <c r="H42" s="2"/>
    </row>
    <row x14ac:dyDescent="0.25" r="43" customHeight="1" ht="17.25">
      <c r="A43" s="33">
        <v>44688</v>
      </c>
      <c r="B43" s="34" t="s">
        <v>14</v>
      </c>
      <c r="C43" s="35"/>
      <c r="D43" s="35"/>
      <c r="E43" s="19">
        <v>-23</v>
      </c>
      <c r="F43" s="19">
        <v>-6</v>
      </c>
      <c r="G43" s="35"/>
      <c r="H43" s="2"/>
    </row>
    <row x14ac:dyDescent="0.25" r="44" customHeight="1" ht="17.25">
      <c r="A44" s="21" t="s">
        <v>1617</v>
      </c>
      <c r="B44" s="47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411"/>
      <c r="H44" s="2"/>
    </row>
    <row x14ac:dyDescent="0.25" r="45" customHeight="1" ht="17.25">
      <c r="A45" s="33"/>
      <c r="B45" s="34"/>
      <c r="C45" s="35"/>
      <c r="D45" s="35"/>
      <c r="E45" s="35"/>
      <c r="F45" s="35"/>
      <c r="G45" s="35"/>
      <c r="H45" s="2"/>
    </row>
    <row x14ac:dyDescent="0.25" r="46" customHeight="1" ht="17.25">
      <c r="A46" s="21" t="s">
        <v>1619</v>
      </c>
      <c r="B46" s="47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411"/>
      <c r="H46" s="2"/>
    </row>
    <row x14ac:dyDescent="0.25" r="47" customHeight="1" ht="17.25">
      <c r="A47" s="109"/>
      <c r="B47" s="110"/>
      <c r="C47" s="36"/>
      <c r="D47" s="36"/>
      <c r="E47" s="36"/>
      <c r="F47" s="36"/>
      <c r="G47" s="36"/>
      <c r="H47" s="2"/>
    </row>
    <row x14ac:dyDescent="0.25" r="48" customHeight="1" ht="17.25">
      <c r="A48" s="21" t="s">
        <v>1620</v>
      </c>
      <c r="B48" s="47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411"/>
      <c r="H48" s="2"/>
    </row>
    <row x14ac:dyDescent="0.25" r="49" customHeight="1" ht="17.25">
      <c r="A49" s="309">
        <v>44571</v>
      </c>
      <c r="B49" s="310" t="s">
        <v>468</v>
      </c>
      <c r="C49" s="31"/>
      <c r="D49" s="30">
        <v>-86</v>
      </c>
      <c r="E49" s="30">
        <v>-132</v>
      </c>
      <c r="F49" s="30">
        <v>-59</v>
      </c>
      <c r="G49" s="31"/>
      <c r="H49" s="32" t="s">
        <v>18</v>
      </c>
    </row>
    <row x14ac:dyDescent="0.25" r="50" customHeight="1" ht="17.25">
      <c r="A50" s="62" t="s">
        <v>1622</v>
      </c>
      <c r="B50" s="63"/>
      <c r="C50" s="81">
        <f>SUM(C48:C49)</f>
      </c>
      <c r="D50" s="80">
        <f>SUM(D48:D49)</f>
      </c>
      <c r="E50" s="80">
        <f>SUM(E48:E49)</f>
      </c>
      <c r="F50" s="80">
        <f>SUM(F48:F49)</f>
      </c>
      <c r="G50" s="602"/>
      <c r="H50" s="601" t="s">
        <v>3257</v>
      </c>
    </row>
    <row x14ac:dyDescent="0.25" r="51" customHeight="1" ht="17.25">
      <c r="A51" s="269"/>
      <c r="B51" s="129"/>
      <c r="C51" s="35"/>
      <c r="D51" s="35"/>
      <c r="E51" s="35"/>
      <c r="F51" s="35"/>
      <c r="G51" s="35"/>
      <c r="H51" s="2"/>
    </row>
    <row x14ac:dyDescent="0.25" r="52" customHeight="1" ht="17.25">
      <c r="A52" s="62" t="s">
        <v>1623</v>
      </c>
      <c r="B52" s="63"/>
      <c r="C52" s="81">
        <f>SUM(C50:C51)</f>
      </c>
      <c r="D52" s="81">
        <f>SUM(D50:D51)</f>
      </c>
      <c r="E52" s="80">
        <f>SUM(E50:E51)</f>
      </c>
      <c r="F52" s="81">
        <f>SUM(F50:F51)</f>
      </c>
      <c r="G52" s="602"/>
      <c r="H52" s="601" t="s">
        <v>3257</v>
      </c>
    </row>
    <row x14ac:dyDescent="0.25" r="53" customHeight="1" ht="17.25">
      <c r="A53" s="269"/>
      <c r="B53" s="129"/>
      <c r="C53" s="35"/>
      <c r="D53" s="35"/>
      <c r="E53" s="35"/>
      <c r="F53" s="35"/>
      <c r="G53" s="35"/>
      <c r="H53" s="2"/>
    </row>
    <row x14ac:dyDescent="0.25" r="54" customHeight="1" ht="17.25">
      <c r="A54" s="62" t="s">
        <v>2698</v>
      </c>
      <c r="B54" s="63"/>
      <c r="C54" s="81">
        <f>SUM(C52:C53)</f>
      </c>
      <c r="D54" s="81">
        <f>SUM(D52:D53)</f>
      </c>
      <c r="E54" s="80">
        <f>SUM(E52:E53)</f>
      </c>
      <c r="F54" s="81">
        <f>SUM(F52:F53)</f>
      </c>
      <c r="G54" s="602"/>
      <c r="H54" s="601" t="s">
        <v>3257</v>
      </c>
    </row>
    <row x14ac:dyDescent="0.25" r="55" customHeight="1" ht="17.25">
      <c r="A55" s="269"/>
      <c r="B55" s="129"/>
      <c r="C55" s="35"/>
      <c r="D55" s="35"/>
      <c r="E55" s="35"/>
      <c r="F55" s="35"/>
      <c r="G55" s="35"/>
      <c r="H55" s="2"/>
    </row>
    <row x14ac:dyDescent="0.25" r="56" customHeight="1" ht="17.25">
      <c r="A56" s="62" t="s">
        <v>2699</v>
      </c>
      <c r="B56" s="63"/>
      <c r="C56" s="81">
        <f>SUM(C54:C55)</f>
      </c>
      <c r="D56" s="81">
        <f>SUM(D54:D55)</f>
      </c>
      <c r="E56" s="80">
        <f>SUM(E54:E55)</f>
      </c>
      <c r="F56" s="81">
        <f>SUM(F54:F55)</f>
      </c>
      <c r="G56" s="602"/>
      <c r="H56" s="601" t="s">
        <v>3257</v>
      </c>
    </row>
    <row x14ac:dyDescent="0.25" r="57" customHeight="1" ht="17.25">
      <c r="A57" s="269"/>
      <c r="B57" s="129"/>
      <c r="C57" s="35"/>
      <c r="D57" s="35"/>
      <c r="E57" s="35"/>
      <c r="F57" s="35"/>
      <c r="G57" s="35"/>
      <c r="H57" s="2"/>
    </row>
    <row x14ac:dyDescent="0.25" r="58" customHeight="1" ht="17.25">
      <c r="A58" s="62" t="s">
        <v>2700</v>
      </c>
      <c r="B58" s="63"/>
      <c r="C58" s="81">
        <f>SUM(C56:C57)</f>
      </c>
      <c r="D58" s="81">
        <f>SUM(D56:D57)</f>
      </c>
      <c r="E58" s="80">
        <f>SUM(E56:E57)</f>
      </c>
      <c r="F58" s="81">
        <f>SUM(F56:F57)</f>
      </c>
      <c r="G58" s="602"/>
      <c r="H58" s="601" t="s">
        <v>3257</v>
      </c>
    </row>
    <row x14ac:dyDescent="0.25" r="59" customHeight="1" ht="17.25">
      <c r="A59" s="309"/>
      <c r="B59" s="310" t="s">
        <v>17</v>
      </c>
      <c r="C59" s="31"/>
      <c r="D59" s="31"/>
      <c r="E59" s="30">
        <v>-8</v>
      </c>
      <c r="F59" s="31"/>
      <c r="G59" s="31"/>
      <c r="H59" s="32" t="s">
        <v>558</v>
      </c>
    </row>
    <row x14ac:dyDescent="0.25" r="60" customHeight="1" ht="17.25">
      <c r="A60" s="269"/>
      <c r="B60" s="129"/>
      <c r="C60" s="35"/>
      <c r="D60" s="35"/>
      <c r="E60" s="35"/>
      <c r="F60" s="35"/>
      <c r="G60" s="35"/>
      <c r="H60" s="2"/>
    </row>
    <row x14ac:dyDescent="0.25" r="61" customHeight="1" ht="17.25">
      <c r="A61" s="269"/>
      <c r="B61" s="129"/>
      <c r="C61" s="35"/>
      <c r="D61" s="35"/>
      <c r="E61" s="35"/>
      <c r="F61" s="35"/>
      <c r="G61" s="35"/>
      <c r="H61" s="2"/>
    </row>
    <row x14ac:dyDescent="0.25" r="62" customHeight="1" ht="17.25">
      <c r="A62" s="269"/>
      <c r="B62" s="129"/>
      <c r="C62" s="35"/>
      <c r="D62" s="35"/>
      <c r="E62" s="35"/>
      <c r="F62" s="35"/>
      <c r="G62" s="35"/>
      <c r="H62" s="2"/>
    </row>
    <row x14ac:dyDescent="0.25" r="63" customHeight="1" ht="17.25">
      <c r="A63" s="33"/>
      <c r="B63" s="34"/>
      <c r="C63" s="19">
        <f>SUM(C58:C59)</f>
      </c>
      <c r="D63" s="19">
        <f>SUM(D58:D59)</f>
      </c>
      <c r="E63" s="19">
        <f>SUM(E58:E59)</f>
      </c>
      <c r="F63" s="19">
        <f>SUM(F58:F59)</f>
      </c>
      <c r="G63" s="19">
        <f>SUM(G58:G59)</f>
      </c>
      <c r="H63" s="2"/>
    </row>
    <row x14ac:dyDescent="0.25" r="64" customHeight="1" ht="17.25">
      <c r="A64" s="37"/>
      <c r="B64" s="83"/>
      <c r="C64" s="274" t="s">
        <v>1076</v>
      </c>
      <c r="D64" s="274" t="s">
        <v>3265</v>
      </c>
      <c r="E64" s="274" t="s">
        <v>124</v>
      </c>
      <c r="F64" s="274" t="s">
        <v>125</v>
      </c>
      <c r="G64" s="267"/>
      <c r="H64" s="2"/>
    </row>
    <row x14ac:dyDescent="0.25" r="65" customHeight="1" ht="17.25">
      <c r="A65" s="1" t="s">
        <v>3258</v>
      </c>
      <c r="B65" s="4"/>
      <c r="C65" s="5"/>
      <c r="D65" s="3"/>
      <c r="E65" s="3"/>
      <c r="F65" s="3"/>
      <c r="G65" s="3"/>
      <c r="H65" s="2"/>
    </row>
    <row x14ac:dyDescent="0.25" r="66" customHeight="1" ht="17.25">
      <c r="A66" s="1" t="s">
        <v>3260</v>
      </c>
      <c r="B66" s="4"/>
      <c r="C66" s="5"/>
      <c r="D66" s="3"/>
      <c r="E66" s="3"/>
      <c r="F66" s="3"/>
      <c r="G66" s="3"/>
      <c r="H66" s="2"/>
    </row>
    <row x14ac:dyDescent="0.25" r="67" customHeight="1" ht="17.25">
      <c r="A67" s="1" t="s">
        <v>3262</v>
      </c>
      <c r="B67" s="4"/>
      <c r="C67" s="5"/>
      <c r="D67" s="3"/>
      <c r="E67" s="3"/>
      <c r="F67" s="3"/>
      <c r="G67" s="3"/>
      <c r="H67" s="2"/>
    </row>
    <row x14ac:dyDescent="0.25" r="68" customHeight="1" ht="17.25">
      <c r="A68" s="1" t="s">
        <v>3263</v>
      </c>
      <c r="B68" s="4"/>
      <c r="C68" s="5"/>
      <c r="D68" s="3"/>
      <c r="E68" s="3"/>
      <c r="F68" s="3"/>
      <c r="G68" s="3"/>
      <c r="H68" s="2"/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4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576428571428572" customWidth="1" bestFit="1"/>
    <col min="3" max="3" style="116" width="13.862142857142858" customWidth="1" bestFit="1"/>
    <col min="4" max="4" style="116" width="14.862142857142858" customWidth="1" bestFit="1"/>
    <col min="5" max="5" style="41" width="12.862142857142858" customWidth="1" bestFit="1"/>
    <col min="6" max="6" style="41" width="10.290714285714287" customWidth="1" bestFit="1"/>
    <col min="7" max="7" style="41" width="10.290714285714287" customWidth="1" bestFit="1"/>
    <col min="8" max="8" style="41" width="10.290714285714287" customWidth="1" bestFit="1"/>
    <col min="9" max="9" style="41" width="10.290714285714287" customWidth="1" bestFit="1"/>
    <col min="10" max="10" style="41" width="10.290714285714287" customWidth="1" bestFit="1"/>
    <col min="11" max="11" style="41" width="10.290714285714287" customWidth="1" bestFit="1"/>
    <col min="12" max="12" style="41" width="10.290714285714287" customWidth="1" bestFit="1"/>
    <col min="13" max="13" style="41" width="10.290714285714287" customWidth="1" bestFit="1"/>
    <col min="14" max="14" style="41" width="10.290714285714287" customWidth="1" bestFit="1"/>
    <col min="15" max="15" style="41" width="10.290714285714287" customWidth="1" bestFit="1"/>
    <col min="16" max="16" style="41" width="10.290714285714287" customWidth="1" bestFit="1"/>
    <col min="17" max="17" style="41" width="10.290714285714287" customWidth="1" bestFit="1"/>
    <col min="18" max="18" style="41" width="10.290714285714287" customWidth="1" bestFit="1"/>
    <col min="19" max="19" style="41" width="10.290714285714287" customWidth="1" bestFit="1"/>
    <col min="20" max="20" style="41" width="10.290714285714287" customWidth="1" bestFit="1"/>
    <col min="21" max="21" style="41" width="12.43357142857143" customWidth="1" bestFit="1"/>
    <col min="22" max="22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2"/>
    </row>
    <row x14ac:dyDescent="0.25" r="2" customHeight="1" ht="17.25">
      <c r="A2" s="1"/>
      <c r="B2" s="4"/>
      <c r="C2" s="5"/>
      <c r="D2" s="5"/>
      <c r="E2" s="5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2"/>
    </row>
    <row x14ac:dyDescent="0.25" r="4" customHeight="1" ht="17.25">
      <c r="A4" s="1" t="s">
        <v>3057</v>
      </c>
      <c r="B4" s="4"/>
      <c r="C4" s="5"/>
      <c r="D4" s="5"/>
      <c r="E4" s="5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2"/>
    </row>
    <row x14ac:dyDescent="0.25" r="5" customHeight="1" ht="17.25">
      <c r="A5" s="1" t="s">
        <v>3198</v>
      </c>
      <c r="B5" s="4"/>
      <c r="C5" s="5"/>
      <c r="D5" s="5"/>
      <c r="E5" s="5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/>
    </row>
    <row x14ac:dyDescent="0.25" r="6" customHeight="1" ht="17.25">
      <c r="A6" s="127" t="s">
        <v>3199</v>
      </c>
      <c r="B6" s="128"/>
      <c r="C6" s="145"/>
      <c r="D6" s="145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2"/>
    </row>
    <row x14ac:dyDescent="0.25" r="7" customHeight="1" ht="17.25">
      <c r="A7" s="566" t="s">
        <v>3022</v>
      </c>
      <c r="B7" s="48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/>
    </row>
    <row x14ac:dyDescent="0.25" r="8" customHeight="1" ht="17.25">
      <c r="A8" s="1"/>
      <c r="B8" s="4"/>
      <c r="C8" s="11">
        <v>40000</v>
      </c>
      <c r="D8" s="11">
        <v>75000</v>
      </c>
      <c r="E8" s="11">
        <v>3250</v>
      </c>
      <c r="F8" s="11">
        <v>3250</v>
      </c>
      <c r="G8" s="11">
        <v>3550</v>
      </c>
      <c r="H8" s="11">
        <v>60000</v>
      </c>
      <c r="I8" s="11">
        <v>42000</v>
      </c>
      <c r="J8" s="11">
        <v>69000</v>
      </c>
      <c r="K8" s="11">
        <v>15000</v>
      </c>
      <c r="L8" s="11">
        <v>1250</v>
      </c>
      <c r="M8" s="11">
        <v>4250</v>
      </c>
      <c r="N8" s="11">
        <v>22500</v>
      </c>
      <c r="O8" s="11">
        <v>17500</v>
      </c>
      <c r="P8" s="11">
        <v>2250</v>
      </c>
      <c r="Q8" s="11">
        <v>12000</v>
      </c>
      <c r="R8" s="11">
        <v>3250</v>
      </c>
      <c r="S8" s="11">
        <v>9000</v>
      </c>
      <c r="T8" s="11">
        <v>13500</v>
      </c>
      <c r="U8" s="3"/>
      <c r="V8" s="2"/>
    </row>
    <row x14ac:dyDescent="0.25" r="9" customHeight="1" ht="17.25">
      <c r="A9" s="592" t="s">
        <v>4</v>
      </c>
      <c r="B9" s="593" t="s">
        <v>5</v>
      </c>
      <c r="C9" s="594" t="s">
        <v>2459</v>
      </c>
      <c r="D9" s="594" t="s">
        <v>3200</v>
      </c>
      <c r="E9" s="594" t="s">
        <v>76</v>
      </c>
      <c r="F9" s="594" t="s">
        <v>7</v>
      </c>
      <c r="G9" s="594" t="s">
        <v>75</v>
      </c>
      <c r="H9" s="594" t="s">
        <v>3201</v>
      </c>
      <c r="I9" s="594" t="s">
        <v>3202</v>
      </c>
      <c r="J9" s="594" t="s">
        <v>3202</v>
      </c>
      <c r="K9" s="595" t="s">
        <v>3203</v>
      </c>
      <c r="L9" s="595" t="s">
        <v>9</v>
      </c>
      <c r="M9" s="595" t="s">
        <v>368</v>
      </c>
      <c r="N9" s="595" t="s">
        <v>428</v>
      </c>
      <c r="O9" s="595" t="s">
        <v>10</v>
      </c>
      <c r="P9" s="595" t="s">
        <v>33</v>
      </c>
      <c r="Q9" s="595" t="s">
        <v>1864</v>
      </c>
      <c r="R9" s="595" t="s">
        <v>8</v>
      </c>
      <c r="S9" s="595" t="s">
        <v>32</v>
      </c>
      <c r="T9" s="595" t="s">
        <v>31</v>
      </c>
      <c r="U9" s="594"/>
      <c r="V9" s="2"/>
    </row>
    <row x14ac:dyDescent="0.25" r="10" customHeight="1" ht="17.25">
      <c r="A10" s="596"/>
      <c r="B10" s="597"/>
      <c r="C10" s="598"/>
      <c r="D10" s="599" t="s">
        <v>3204</v>
      </c>
      <c r="E10" s="598"/>
      <c r="F10" s="600"/>
      <c r="G10" s="600"/>
      <c r="H10" s="599" t="s">
        <v>3205</v>
      </c>
      <c r="I10" s="599" t="s">
        <v>3206</v>
      </c>
      <c r="J10" s="599" t="s">
        <v>3207</v>
      </c>
      <c r="K10" s="599" t="s">
        <v>3208</v>
      </c>
      <c r="L10" s="599"/>
      <c r="M10" s="599"/>
      <c r="N10" s="599"/>
      <c r="O10" s="599"/>
      <c r="P10" s="599"/>
      <c r="Q10" s="599"/>
      <c r="R10" s="599"/>
      <c r="S10" s="599"/>
      <c r="T10" s="599"/>
      <c r="U10" s="599"/>
      <c r="V10" s="2"/>
    </row>
    <row x14ac:dyDescent="0.25" r="11" customHeight="1" ht="17.25">
      <c r="A11" s="535">
        <v>44258</v>
      </c>
      <c r="B11" s="427" t="s">
        <v>3209</v>
      </c>
      <c r="C11" s="516">
        <v>20</v>
      </c>
      <c r="D11" s="553"/>
      <c r="E11" s="553"/>
      <c r="F11" s="553"/>
      <c r="G11" s="553"/>
      <c r="H11" s="553"/>
      <c r="I11" s="553"/>
      <c r="J11" s="553"/>
      <c r="K11" s="553"/>
      <c r="L11" s="553"/>
      <c r="M11" s="553"/>
      <c r="N11" s="553"/>
      <c r="O11" s="553"/>
      <c r="P11" s="553"/>
      <c r="Q11" s="553"/>
      <c r="R11" s="553"/>
      <c r="S11" s="553"/>
      <c r="T11" s="553"/>
      <c r="U11" s="553"/>
      <c r="V11" s="2"/>
    </row>
    <row x14ac:dyDescent="0.25" r="12" customHeight="1" ht="17.25">
      <c r="A12" s="117">
        <v>44319</v>
      </c>
      <c r="B12" s="118" t="s">
        <v>3210</v>
      </c>
      <c r="C12" s="46"/>
      <c r="D12" s="138">
        <v>20</v>
      </c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2"/>
    </row>
    <row x14ac:dyDescent="0.25" r="13" customHeight="1" ht="17.25">
      <c r="A13" s="21" t="s">
        <v>1695</v>
      </c>
      <c r="B13" s="47"/>
      <c r="C13" s="23">
        <f>SUM(C11:C12)</f>
      </c>
      <c r="D13" s="23">
        <f>SUM(D11:D12)</f>
      </c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2"/>
    </row>
    <row x14ac:dyDescent="0.25" r="14" customHeight="1" ht="17.25">
      <c r="A14" s="33">
        <v>44200</v>
      </c>
      <c r="B14" s="34" t="s">
        <v>3211</v>
      </c>
      <c r="C14" s="35"/>
      <c r="D14" s="35"/>
      <c r="E14" s="19">
        <v>100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2"/>
    </row>
    <row x14ac:dyDescent="0.25" r="15" customHeight="1" ht="17.25">
      <c r="A15" s="15">
        <v>44200</v>
      </c>
      <c r="B15" s="16" t="s">
        <v>3212</v>
      </c>
      <c r="C15" s="36"/>
      <c r="D15" s="36"/>
      <c r="E15" s="36"/>
      <c r="F15" s="103">
        <v>100</v>
      </c>
      <c r="G15" s="17">
        <v>50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2"/>
    </row>
    <row x14ac:dyDescent="0.25" r="16" customHeight="1" ht="17.25">
      <c r="A16" s="15">
        <v>44320</v>
      </c>
      <c r="B16" s="16" t="s">
        <v>14</v>
      </c>
      <c r="C16" s="36"/>
      <c r="D16" s="36"/>
      <c r="E16" s="36"/>
      <c r="F16" s="103">
        <v>-100</v>
      </c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2"/>
    </row>
    <row x14ac:dyDescent="0.25" r="17" customHeight="1" ht="17.25">
      <c r="A17" s="15" t="s">
        <v>1696</v>
      </c>
      <c r="B17" s="16" t="s">
        <v>3213</v>
      </c>
      <c r="C17" s="18"/>
      <c r="D17" s="18"/>
      <c r="E17" s="18"/>
      <c r="F17" s="18"/>
      <c r="G17" s="18"/>
      <c r="H17" s="17">
        <v>1</v>
      </c>
      <c r="I17" s="17">
        <v>10</v>
      </c>
      <c r="J17" s="17">
        <v>10</v>
      </c>
      <c r="K17" s="17">
        <v>50</v>
      </c>
      <c r="L17" s="36"/>
      <c r="M17" s="36"/>
      <c r="N17" s="36"/>
      <c r="O17" s="36"/>
      <c r="P17" s="36"/>
      <c r="Q17" s="36"/>
      <c r="R17" s="36"/>
      <c r="S17" s="36"/>
      <c r="T17" s="36"/>
      <c r="U17" s="18"/>
      <c r="V17" s="2"/>
    </row>
    <row x14ac:dyDescent="0.25" r="18" customHeight="1" ht="17.25">
      <c r="A18" s="21" t="s">
        <v>1697</v>
      </c>
      <c r="B18" s="47"/>
      <c r="C18" s="23">
        <f>SUM(C13:C17)</f>
      </c>
      <c r="D18" s="23">
        <f>SUM(D13:D17)</f>
      </c>
      <c r="E18" s="23">
        <f>SUM(E13:E17)</f>
      </c>
      <c r="F18" s="23">
        <f>SUM(F13:F17)</f>
      </c>
      <c r="G18" s="23">
        <f>SUM(G13:G17)</f>
      </c>
      <c r="H18" s="23">
        <f>SUM(H13:H17)</f>
      </c>
      <c r="I18" s="23">
        <f>SUM(I13:I17)</f>
      </c>
      <c r="J18" s="23">
        <f>SUM(J13:J17)</f>
      </c>
      <c r="K18" s="23">
        <f>SUM(K13:K17)</f>
      </c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2"/>
    </row>
    <row x14ac:dyDescent="0.25" r="19" customHeight="1" ht="17.25">
      <c r="A19" s="15" t="s">
        <v>306</v>
      </c>
      <c r="B19" s="16" t="s">
        <v>3214</v>
      </c>
      <c r="C19" s="18"/>
      <c r="D19" s="18"/>
      <c r="E19" s="18"/>
      <c r="F19" s="17">
        <v>150</v>
      </c>
      <c r="G19" s="18"/>
      <c r="H19" s="18"/>
      <c r="I19" s="18"/>
      <c r="J19" s="18"/>
      <c r="K19" s="18"/>
      <c r="L19" s="17">
        <v>300</v>
      </c>
      <c r="M19" s="17">
        <v>85</v>
      </c>
      <c r="N19" s="17">
        <v>14</v>
      </c>
      <c r="O19" s="17">
        <v>15</v>
      </c>
      <c r="P19" s="36"/>
      <c r="Q19" s="36"/>
      <c r="R19" s="36"/>
      <c r="S19" s="36"/>
      <c r="T19" s="36"/>
      <c r="U19" s="18"/>
      <c r="V19" s="2"/>
    </row>
    <row x14ac:dyDescent="0.25" r="20" customHeight="1" ht="17.25">
      <c r="A20" s="15" t="s">
        <v>742</v>
      </c>
      <c r="B20" s="16" t="s">
        <v>3215</v>
      </c>
      <c r="C20" s="18"/>
      <c r="D20" s="18"/>
      <c r="E20" s="18"/>
      <c r="F20" s="36"/>
      <c r="G20" s="18"/>
      <c r="H20" s="18"/>
      <c r="I20" s="18"/>
      <c r="J20" s="18"/>
      <c r="K20" s="18"/>
      <c r="L20" s="36"/>
      <c r="M20" s="36"/>
      <c r="N20" s="36"/>
      <c r="O20" s="17">
        <v>105</v>
      </c>
      <c r="P20" s="36"/>
      <c r="Q20" s="36"/>
      <c r="R20" s="36"/>
      <c r="S20" s="36"/>
      <c r="T20" s="36"/>
      <c r="U20" s="18"/>
      <c r="V20" s="2"/>
    </row>
    <row x14ac:dyDescent="0.25" r="21" customHeight="1" ht="17.25">
      <c r="A21" s="15" t="s">
        <v>742</v>
      </c>
      <c r="B21" s="16" t="s">
        <v>3216</v>
      </c>
      <c r="C21" s="18"/>
      <c r="D21" s="18"/>
      <c r="E21" s="18"/>
      <c r="F21" s="17">
        <v>150</v>
      </c>
      <c r="G21" s="18"/>
      <c r="H21" s="18"/>
      <c r="I21" s="18"/>
      <c r="J21" s="18"/>
      <c r="K21" s="18"/>
      <c r="L21" s="18"/>
      <c r="M21" s="17">
        <v>65</v>
      </c>
      <c r="N21" s="17">
        <v>17</v>
      </c>
      <c r="O21" s="17">
        <v>55</v>
      </c>
      <c r="P21" s="36"/>
      <c r="Q21" s="36"/>
      <c r="R21" s="36"/>
      <c r="S21" s="36"/>
      <c r="T21" s="36"/>
      <c r="U21" s="18"/>
      <c r="V21" s="2"/>
    </row>
    <row x14ac:dyDescent="0.25" r="22" customHeight="1" ht="17.25">
      <c r="A22" s="15" t="s">
        <v>742</v>
      </c>
      <c r="B22" s="16" t="s">
        <v>3217</v>
      </c>
      <c r="C22" s="18"/>
      <c r="D22" s="18"/>
      <c r="E22" s="18"/>
      <c r="F22" s="36"/>
      <c r="G22" s="18"/>
      <c r="H22" s="18"/>
      <c r="I22" s="18"/>
      <c r="J22" s="18"/>
      <c r="K22" s="18"/>
      <c r="L22" s="18"/>
      <c r="M22" s="36"/>
      <c r="N22" s="17">
        <v>19</v>
      </c>
      <c r="O22" s="17">
        <v>124</v>
      </c>
      <c r="P22" s="36"/>
      <c r="Q22" s="36"/>
      <c r="R22" s="36"/>
      <c r="S22" s="36"/>
      <c r="T22" s="36"/>
      <c r="U22" s="18"/>
      <c r="V22" s="2"/>
    </row>
    <row x14ac:dyDescent="0.25" r="23" customHeight="1" ht="17.25">
      <c r="A23" s="15" t="s">
        <v>1365</v>
      </c>
      <c r="B23" s="16" t="s">
        <v>3218</v>
      </c>
      <c r="C23" s="18"/>
      <c r="D23" s="18"/>
      <c r="E23" s="18"/>
      <c r="F23" s="36"/>
      <c r="G23" s="18"/>
      <c r="H23" s="18"/>
      <c r="I23" s="18"/>
      <c r="J23" s="18"/>
      <c r="K23" s="18"/>
      <c r="L23" s="18"/>
      <c r="M23" s="36"/>
      <c r="N23" s="36"/>
      <c r="O23" s="17">
        <v>1</v>
      </c>
      <c r="P23" s="36"/>
      <c r="Q23" s="36"/>
      <c r="R23" s="36"/>
      <c r="S23" s="36"/>
      <c r="T23" s="36"/>
      <c r="U23" s="18"/>
      <c r="V23" s="2"/>
    </row>
    <row x14ac:dyDescent="0.25" r="24" customHeight="1" ht="17.25">
      <c r="A24" s="21" t="s">
        <v>1698</v>
      </c>
      <c r="B24" s="47"/>
      <c r="C24" s="23">
        <f>SUM(C18:C23)</f>
      </c>
      <c r="D24" s="23">
        <f>SUM(D18:D23)</f>
      </c>
      <c r="E24" s="23">
        <f>SUM(E18:E23)</f>
      </c>
      <c r="F24" s="23">
        <f>SUM(F18:F23)</f>
      </c>
      <c r="G24" s="23">
        <f>SUM(G18:G23)</f>
      </c>
      <c r="H24" s="23">
        <f>SUM(H18:H23)</f>
      </c>
      <c r="I24" s="23">
        <f>SUM(I18:I23)</f>
      </c>
      <c r="J24" s="23">
        <f>SUM(J18:J23)</f>
      </c>
      <c r="K24" s="23">
        <f>SUM(K18:K23)</f>
      </c>
      <c r="L24" s="23">
        <f>SUM(L18:L23)</f>
      </c>
      <c r="M24" s="23">
        <f>SUM(M18:M23)</f>
      </c>
      <c r="N24" s="23">
        <f>SUM(N18:N23)</f>
      </c>
      <c r="O24" s="23">
        <f>SUM(O18:O23)</f>
      </c>
      <c r="P24" s="112"/>
      <c r="Q24" s="112"/>
      <c r="R24" s="112"/>
      <c r="S24" s="112"/>
      <c r="T24" s="112"/>
      <c r="U24" s="23">
        <f>SUM(U18:U23)</f>
      </c>
      <c r="V24" s="2"/>
    </row>
    <row x14ac:dyDescent="0.25" r="25" customHeight="1" ht="17.25">
      <c r="A25" s="15">
        <v>44322</v>
      </c>
      <c r="B25" s="16" t="s">
        <v>3219</v>
      </c>
      <c r="C25" s="18"/>
      <c r="D25" s="18"/>
      <c r="E25" s="17">
        <v>30</v>
      </c>
      <c r="F25" s="17">
        <v>90</v>
      </c>
      <c r="G25" s="17">
        <v>30</v>
      </c>
      <c r="H25" s="18"/>
      <c r="I25" s="18"/>
      <c r="J25" s="18"/>
      <c r="K25" s="18"/>
      <c r="L25" s="17">
        <v>200</v>
      </c>
      <c r="M25" s="17">
        <v>85</v>
      </c>
      <c r="N25" s="18"/>
      <c r="O25" s="18"/>
      <c r="P25" s="17">
        <v>200</v>
      </c>
      <c r="Q25" s="36"/>
      <c r="R25" s="36"/>
      <c r="S25" s="36"/>
      <c r="T25" s="36"/>
      <c r="U25" s="18"/>
      <c r="V25" s="2"/>
    </row>
    <row x14ac:dyDescent="0.25" r="26" customHeight="1" ht="17.25">
      <c r="A26" s="15">
        <v>44383</v>
      </c>
      <c r="B26" s="16" t="s">
        <v>3220</v>
      </c>
      <c r="C26" s="18"/>
      <c r="D26" s="18"/>
      <c r="E26" s="17">
        <v>70</v>
      </c>
      <c r="F26" s="17">
        <v>210</v>
      </c>
      <c r="G26" s="17">
        <v>70</v>
      </c>
      <c r="H26" s="18"/>
      <c r="I26" s="18"/>
      <c r="J26" s="18"/>
      <c r="K26" s="18"/>
      <c r="L26" s="17">
        <v>400</v>
      </c>
      <c r="M26" s="17">
        <v>215</v>
      </c>
      <c r="N26" s="18"/>
      <c r="O26" s="18"/>
      <c r="P26" s="17">
        <v>300</v>
      </c>
      <c r="Q26" s="36"/>
      <c r="R26" s="36"/>
      <c r="S26" s="36"/>
      <c r="T26" s="36"/>
      <c r="U26" s="18"/>
      <c r="V26" s="2"/>
    </row>
    <row x14ac:dyDescent="0.25" r="27" customHeight="1" ht="17.25">
      <c r="A27" s="15" t="s">
        <v>320</v>
      </c>
      <c r="B27" s="16" t="s">
        <v>14</v>
      </c>
      <c r="C27" s="18"/>
      <c r="D27" s="17">
        <v>-20</v>
      </c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2"/>
    </row>
    <row x14ac:dyDescent="0.25" r="28" customHeight="1" ht="17.25">
      <c r="A28" s="21" t="s">
        <v>1699</v>
      </c>
      <c r="B28" s="47"/>
      <c r="C28" s="23">
        <f>SUM(C24:C27)</f>
      </c>
      <c r="D28" s="23">
        <f>SUM(D24:D27)</f>
      </c>
      <c r="E28" s="23">
        <f>SUM(E24:E27)</f>
      </c>
      <c r="F28" s="23">
        <f>SUM(F24:F27)</f>
      </c>
      <c r="G28" s="23">
        <f>SUM(G24:G27)</f>
      </c>
      <c r="H28" s="23">
        <f>SUM(H24:H27)</f>
      </c>
      <c r="I28" s="23">
        <f>SUM(I24:I27)</f>
      </c>
      <c r="J28" s="23">
        <f>SUM(J24:J27)</f>
      </c>
      <c r="K28" s="23">
        <f>SUM(K24:K27)</f>
      </c>
      <c r="L28" s="23">
        <f>SUM(L24:L27)</f>
      </c>
      <c r="M28" s="23">
        <f>SUM(M24:M27)</f>
      </c>
      <c r="N28" s="23">
        <f>SUM(N24:N27)</f>
      </c>
      <c r="O28" s="23">
        <f>SUM(O24:O27)</f>
      </c>
      <c r="P28" s="23">
        <f>SUM(P24:P27)</f>
      </c>
      <c r="Q28" s="112"/>
      <c r="R28" s="112"/>
      <c r="S28" s="112"/>
      <c r="T28" s="112"/>
      <c r="U28" s="23">
        <f>SUM(U24:U27)</f>
      </c>
      <c r="V28" s="2"/>
    </row>
    <row x14ac:dyDescent="0.25" r="29" customHeight="1" ht="17.25">
      <c r="A29" s="15"/>
      <c r="B29" s="16"/>
      <c r="C29" s="18"/>
      <c r="D29" s="18"/>
      <c r="E29" s="36"/>
      <c r="F29" s="36"/>
      <c r="G29" s="36"/>
      <c r="H29" s="18"/>
      <c r="I29" s="18"/>
      <c r="J29" s="18"/>
      <c r="K29" s="18"/>
      <c r="L29" s="36"/>
      <c r="M29" s="36"/>
      <c r="N29" s="18"/>
      <c r="O29" s="18"/>
      <c r="P29" s="36"/>
      <c r="Q29" s="36"/>
      <c r="R29" s="36"/>
      <c r="S29" s="36"/>
      <c r="T29" s="36"/>
      <c r="U29" s="18"/>
      <c r="V29" s="2"/>
    </row>
    <row x14ac:dyDescent="0.25" r="30" customHeight="1" ht="17.25">
      <c r="A30" s="21" t="s">
        <v>1702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3">
        <f>SUM(K28:K29)</f>
      </c>
      <c r="L30" s="23">
        <f>SUM(L28:L29)</f>
      </c>
      <c r="M30" s="23">
        <f>SUM(M28:M29)</f>
      </c>
      <c r="N30" s="23">
        <f>SUM(N28:N29)</f>
      </c>
      <c r="O30" s="23">
        <f>SUM(O28:O29)</f>
      </c>
      <c r="P30" s="23">
        <f>SUM(P28:P29)</f>
      </c>
      <c r="Q30" s="112"/>
      <c r="R30" s="112"/>
      <c r="S30" s="112"/>
      <c r="T30" s="112"/>
      <c r="U30" s="23">
        <f>SUM(U28:U29)</f>
      </c>
      <c r="V30" s="2"/>
    </row>
    <row x14ac:dyDescent="0.25" r="31" customHeight="1" ht="17.25">
      <c r="A31" s="15"/>
      <c r="B31" s="16"/>
      <c r="C31" s="18"/>
      <c r="D31" s="18"/>
      <c r="E31" s="36"/>
      <c r="F31" s="36"/>
      <c r="G31" s="36"/>
      <c r="H31" s="18"/>
      <c r="I31" s="18"/>
      <c r="J31" s="18"/>
      <c r="K31" s="18"/>
      <c r="L31" s="36"/>
      <c r="M31" s="36"/>
      <c r="N31" s="18"/>
      <c r="O31" s="18"/>
      <c r="P31" s="36"/>
      <c r="Q31" s="36"/>
      <c r="R31" s="36"/>
      <c r="S31" s="36"/>
      <c r="T31" s="36"/>
      <c r="U31" s="18"/>
      <c r="V31" s="2"/>
    </row>
    <row x14ac:dyDescent="0.25" r="32" customHeight="1" ht="17.25">
      <c r="A32" s="21" t="s">
        <v>1703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23">
        <f>SUM(J30:J31)</f>
      </c>
      <c r="K32" s="23">
        <f>SUM(K30:K31)</f>
      </c>
      <c r="L32" s="23">
        <f>SUM(L30:L31)</f>
      </c>
      <c r="M32" s="23">
        <f>SUM(M30:M31)</f>
      </c>
      <c r="N32" s="23">
        <f>SUM(N30:N31)</f>
      </c>
      <c r="O32" s="23">
        <f>SUM(O30:O31)</f>
      </c>
      <c r="P32" s="23">
        <f>SUM(P30:P31)</f>
      </c>
      <c r="Q32" s="112"/>
      <c r="R32" s="112"/>
      <c r="S32" s="112"/>
      <c r="T32" s="112"/>
      <c r="U32" s="23">
        <f>SUM(U30:U31)</f>
      </c>
      <c r="V32" s="2"/>
    </row>
    <row x14ac:dyDescent="0.25" r="33" customHeight="1" ht="17.25">
      <c r="A33" s="221"/>
      <c r="B33" s="222"/>
      <c r="C33" s="223"/>
      <c r="D33" s="223"/>
      <c r="E33" s="223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"/>
    </row>
    <row x14ac:dyDescent="0.25" r="34" customHeight="1" ht="17.25">
      <c r="A34" s="21" t="s">
        <v>1705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23">
        <f>SUM(H32:H33)</f>
      </c>
      <c r="I34" s="23">
        <f>SUM(I32:I33)</f>
      </c>
      <c r="J34" s="23">
        <f>SUM(J32:J33)</f>
      </c>
      <c r="K34" s="23">
        <f>SUM(K32:K33)</f>
      </c>
      <c r="L34" s="23">
        <f>SUM(L32:L33)</f>
      </c>
      <c r="M34" s="23">
        <f>SUM(M32:M33)</f>
      </c>
      <c r="N34" s="23">
        <f>SUM(N32:N33)</f>
      </c>
      <c r="O34" s="23">
        <f>SUM(O32:O33)</f>
      </c>
      <c r="P34" s="23">
        <f>SUM(P32:P33)</f>
      </c>
      <c r="Q34" s="23">
        <f>SUM(Q32:Q33)</f>
      </c>
      <c r="R34" s="23">
        <f>SUM(R32:R33)</f>
      </c>
      <c r="S34" s="112"/>
      <c r="T34" s="112"/>
      <c r="U34" s="23">
        <f>SUM(U32:U33)</f>
      </c>
      <c r="V34" s="2"/>
    </row>
    <row x14ac:dyDescent="0.25" r="35" customHeight="1" ht="17.25">
      <c r="A35" s="15">
        <v>44449</v>
      </c>
      <c r="B35" s="16" t="s">
        <v>3221</v>
      </c>
      <c r="C35" s="18"/>
      <c r="D35" s="18"/>
      <c r="E35" s="36"/>
      <c r="F35" s="36"/>
      <c r="G35" s="36"/>
      <c r="H35" s="18"/>
      <c r="I35" s="18"/>
      <c r="J35" s="18"/>
      <c r="K35" s="18"/>
      <c r="L35" s="36"/>
      <c r="M35" s="36"/>
      <c r="N35" s="18"/>
      <c r="O35" s="18"/>
      <c r="P35" s="36"/>
      <c r="Q35" s="17">
        <v>180</v>
      </c>
      <c r="R35" s="36"/>
      <c r="S35" s="36"/>
      <c r="T35" s="36"/>
      <c r="U35" s="18"/>
      <c r="V35" s="2"/>
    </row>
    <row x14ac:dyDescent="0.25" r="36" customHeight="1" ht="17.25">
      <c r="A36" s="15">
        <v>44449</v>
      </c>
      <c r="B36" s="16" t="s">
        <v>3222</v>
      </c>
      <c r="C36" s="18"/>
      <c r="D36" s="18"/>
      <c r="E36" s="36"/>
      <c r="F36" s="36"/>
      <c r="G36" s="36"/>
      <c r="H36" s="18"/>
      <c r="I36" s="18"/>
      <c r="J36" s="18"/>
      <c r="K36" s="18"/>
      <c r="L36" s="36"/>
      <c r="M36" s="36"/>
      <c r="N36" s="18"/>
      <c r="O36" s="18"/>
      <c r="P36" s="36"/>
      <c r="Q36" s="17">
        <v>150</v>
      </c>
      <c r="R36" s="17">
        <v>360</v>
      </c>
      <c r="S36" s="36"/>
      <c r="T36" s="36"/>
      <c r="U36" s="18"/>
      <c r="V36" s="2"/>
    </row>
    <row x14ac:dyDescent="0.25" r="37" customHeight="1" ht="17.25">
      <c r="A37" s="15">
        <v>44510</v>
      </c>
      <c r="B37" s="16" t="s">
        <v>3223</v>
      </c>
      <c r="C37" s="18"/>
      <c r="D37" s="18"/>
      <c r="E37" s="36"/>
      <c r="F37" s="36"/>
      <c r="G37" s="36"/>
      <c r="H37" s="18"/>
      <c r="I37" s="18"/>
      <c r="J37" s="18"/>
      <c r="K37" s="18"/>
      <c r="L37" s="36"/>
      <c r="M37" s="36"/>
      <c r="N37" s="18"/>
      <c r="O37" s="18"/>
      <c r="P37" s="36"/>
      <c r="Q37" s="17">
        <v>30</v>
      </c>
      <c r="R37" s="36"/>
      <c r="S37" s="36"/>
      <c r="T37" s="36"/>
      <c r="U37" s="18"/>
      <c r="V37" s="2"/>
    </row>
    <row x14ac:dyDescent="0.25" r="38" customHeight="1" ht="17.25">
      <c r="A38" s="21" t="s">
        <v>1707</v>
      </c>
      <c r="B38" s="47"/>
      <c r="C38" s="23">
        <f>SUM(C34:C37)</f>
      </c>
      <c r="D38" s="23">
        <f>SUM(D34:D37)</f>
      </c>
      <c r="E38" s="23">
        <f>SUM(E34:E37)</f>
      </c>
      <c r="F38" s="23">
        <f>SUM(F34:F37)</f>
      </c>
      <c r="G38" s="23">
        <f>SUM(G34:G37)</f>
      </c>
      <c r="H38" s="23">
        <f>SUM(H34:H37)</f>
      </c>
      <c r="I38" s="23">
        <f>SUM(I34:I37)</f>
      </c>
      <c r="J38" s="23">
        <f>SUM(J34:J37)</f>
      </c>
      <c r="K38" s="23">
        <f>SUM(K34:K37)</f>
      </c>
      <c r="L38" s="23">
        <f>SUM(L34:L37)</f>
      </c>
      <c r="M38" s="23">
        <f>SUM(M34:M37)</f>
      </c>
      <c r="N38" s="23">
        <f>SUM(N34:N37)</f>
      </c>
      <c r="O38" s="23">
        <f>SUM(O34:O37)</f>
      </c>
      <c r="P38" s="23">
        <f>SUM(P34:P37)</f>
      </c>
      <c r="Q38" s="23">
        <f>SUM(Q34:Q37)</f>
      </c>
      <c r="R38" s="23">
        <f>SUM(R34:R37)</f>
      </c>
      <c r="S38" s="112"/>
      <c r="T38" s="112"/>
      <c r="U38" s="23">
        <f>SUM(U34:U37)</f>
      </c>
      <c r="V38" s="2"/>
    </row>
    <row x14ac:dyDescent="0.25" r="39" customHeight="1" ht="17.25">
      <c r="A39" s="15" t="s">
        <v>1708</v>
      </c>
      <c r="B39" s="16" t="s">
        <v>3224</v>
      </c>
      <c r="C39" s="36"/>
      <c r="D39" s="36"/>
      <c r="E39" s="36"/>
      <c r="F39" s="17">
        <v>160</v>
      </c>
      <c r="G39" s="36"/>
      <c r="H39" s="36"/>
      <c r="I39" s="36"/>
      <c r="J39" s="36"/>
      <c r="K39" s="36"/>
      <c r="L39" s="17">
        <v>400</v>
      </c>
      <c r="M39" s="17">
        <v>80</v>
      </c>
      <c r="N39" s="17">
        <v>15</v>
      </c>
      <c r="O39" s="17">
        <v>50</v>
      </c>
      <c r="P39" s="36"/>
      <c r="Q39" s="36"/>
      <c r="R39" s="36"/>
      <c r="S39" s="36"/>
      <c r="T39" s="36"/>
      <c r="U39" s="36"/>
      <c r="V39" s="2"/>
    </row>
    <row x14ac:dyDescent="0.25" r="40" customHeight="1" ht="17.25">
      <c r="A40" s="15" t="s">
        <v>40</v>
      </c>
      <c r="B40" s="16" t="s">
        <v>14</v>
      </c>
      <c r="C40" s="18"/>
      <c r="D40" s="18"/>
      <c r="E40" s="36"/>
      <c r="F40" s="36"/>
      <c r="G40" s="36"/>
      <c r="H40" s="18"/>
      <c r="I40" s="18"/>
      <c r="J40" s="18"/>
      <c r="K40" s="18"/>
      <c r="L40" s="36"/>
      <c r="M40" s="36"/>
      <c r="N40" s="18"/>
      <c r="O40" s="18"/>
      <c r="P40" s="36"/>
      <c r="Q40" s="17">
        <v>-200</v>
      </c>
      <c r="R40" s="17">
        <v>-100</v>
      </c>
      <c r="S40" s="36"/>
      <c r="T40" s="36"/>
      <c r="U40" s="18"/>
      <c r="V40" s="2"/>
    </row>
    <row x14ac:dyDescent="0.25" r="41" customHeight="1" ht="17.25">
      <c r="A41" s="15" t="s">
        <v>3025</v>
      </c>
      <c r="B41" s="16" t="s">
        <v>14</v>
      </c>
      <c r="C41" s="18"/>
      <c r="D41" s="18"/>
      <c r="E41" s="36"/>
      <c r="F41" s="36"/>
      <c r="G41" s="36"/>
      <c r="H41" s="18"/>
      <c r="I41" s="18"/>
      <c r="J41" s="18"/>
      <c r="K41" s="18"/>
      <c r="L41" s="36"/>
      <c r="M41" s="36"/>
      <c r="N41" s="18"/>
      <c r="O41" s="18"/>
      <c r="P41" s="36"/>
      <c r="Q41" s="17">
        <v>-156</v>
      </c>
      <c r="R41" s="17">
        <v>-264</v>
      </c>
      <c r="S41" s="36"/>
      <c r="T41" s="36"/>
      <c r="U41" s="18"/>
      <c r="V41" s="2"/>
    </row>
    <row x14ac:dyDescent="0.25" r="42" customHeight="1" ht="17.25">
      <c r="A42" s="21" t="s">
        <v>240</v>
      </c>
      <c r="B42" s="47"/>
      <c r="C42" s="23">
        <f>SUM(C38:C41)</f>
      </c>
      <c r="D42" s="23">
        <f>SUM(D38:D41)</f>
      </c>
      <c r="E42" s="23">
        <f>SUM(E38:E41)</f>
      </c>
      <c r="F42" s="23">
        <f>SUM(F38:F41)</f>
      </c>
      <c r="G42" s="23">
        <f>SUM(G38:G41)</f>
      </c>
      <c r="H42" s="23">
        <f>SUM(H38:H41)</f>
      </c>
      <c r="I42" s="23">
        <f>SUM(I38:I41)</f>
      </c>
      <c r="J42" s="23">
        <f>SUM(J38:J41)</f>
      </c>
      <c r="K42" s="23">
        <f>SUM(K38:K41)</f>
      </c>
      <c r="L42" s="23">
        <f>SUM(L38:L41)</f>
      </c>
      <c r="M42" s="23">
        <f>SUM(M38:M41)</f>
      </c>
      <c r="N42" s="23">
        <f>SUM(N38:N41)</f>
      </c>
      <c r="O42" s="23">
        <f>SUM(O38:O41)</f>
      </c>
      <c r="P42" s="23">
        <f>SUM(P38:P41)</f>
      </c>
      <c r="Q42" s="23">
        <f>SUM(Q38:Q41)</f>
      </c>
      <c r="R42" s="49">
        <f>SUM(R38:R41)</f>
      </c>
      <c r="S42" s="339"/>
      <c r="T42" s="339"/>
      <c r="U42" s="23">
        <f>SUM(U38:U41)</f>
      </c>
      <c r="V42" s="2"/>
    </row>
    <row x14ac:dyDescent="0.25" r="43" customHeight="1" ht="17.25">
      <c r="A43" s="15" t="s">
        <v>3225</v>
      </c>
      <c r="B43" s="16" t="s">
        <v>3226</v>
      </c>
      <c r="C43" s="18"/>
      <c r="D43" s="18"/>
      <c r="E43" s="18"/>
      <c r="F43" s="17">
        <v>160</v>
      </c>
      <c r="G43" s="18"/>
      <c r="H43" s="18"/>
      <c r="I43" s="18"/>
      <c r="J43" s="18"/>
      <c r="K43" s="18"/>
      <c r="L43" s="17">
        <v>100</v>
      </c>
      <c r="M43" s="17">
        <v>80</v>
      </c>
      <c r="N43" s="17">
        <v>10</v>
      </c>
      <c r="O43" s="17">
        <v>46</v>
      </c>
      <c r="P43" s="18"/>
      <c r="Q43" s="18"/>
      <c r="R43" s="18"/>
      <c r="S43" s="18"/>
      <c r="T43" s="18"/>
      <c r="U43" s="18"/>
      <c r="V43" s="2"/>
    </row>
    <row x14ac:dyDescent="0.25" r="44" customHeight="1" ht="17.25">
      <c r="A44" s="15" t="s">
        <v>43</v>
      </c>
      <c r="B44" s="16" t="s">
        <v>3227</v>
      </c>
      <c r="C44" s="18"/>
      <c r="D44" s="18"/>
      <c r="E44" s="36"/>
      <c r="F44" s="36"/>
      <c r="G44" s="36"/>
      <c r="H44" s="18"/>
      <c r="I44" s="18"/>
      <c r="J44" s="18"/>
      <c r="K44" s="18"/>
      <c r="L44" s="36"/>
      <c r="M44" s="36"/>
      <c r="N44" s="18"/>
      <c r="O44" s="17">
        <v>34</v>
      </c>
      <c r="P44" s="36"/>
      <c r="Q44" s="36"/>
      <c r="R44" s="36"/>
      <c r="S44" s="36"/>
      <c r="T44" s="36"/>
      <c r="U44" s="18"/>
      <c r="V44" s="2"/>
    </row>
    <row x14ac:dyDescent="0.25" r="45" customHeight="1" ht="17.25">
      <c r="A45" s="15" t="s">
        <v>3228</v>
      </c>
      <c r="B45" s="16" t="s">
        <v>14</v>
      </c>
      <c r="C45" s="18"/>
      <c r="D45" s="18"/>
      <c r="E45" s="17">
        <v>-52</v>
      </c>
      <c r="F45" s="17">
        <v>-42</v>
      </c>
      <c r="G45" s="18"/>
      <c r="H45" s="18"/>
      <c r="I45" s="17">
        <v>-2</v>
      </c>
      <c r="J45" s="17">
        <v>-4</v>
      </c>
      <c r="K45" s="17">
        <v>-2</v>
      </c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2"/>
    </row>
    <row x14ac:dyDescent="0.25" r="46" customHeight="1" ht="17.25">
      <c r="A46" s="15" t="s">
        <v>3229</v>
      </c>
      <c r="B46" s="16" t="s">
        <v>3230</v>
      </c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7">
        <v>150</v>
      </c>
      <c r="R46" s="18"/>
      <c r="S46" s="18"/>
      <c r="T46" s="18"/>
      <c r="U46" s="18"/>
      <c r="V46" s="2"/>
    </row>
    <row x14ac:dyDescent="0.25" r="47" customHeight="1" ht="17.25">
      <c r="A47" s="15" t="s">
        <v>3229</v>
      </c>
      <c r="B47" s="16" t="s">
        <v>3231</v>
      </c>
      <c r="C47" s="18"/>
      <c r="D47" s="18"/>
      <c r="E47" s="18"/>
      <c r="F47" s="17">
        <v>300</v>
      </c>
      <c r="G47" s="18"/>
      <c r="H47" s="18"/>
      <c r="I47" s="18"/>
      <c r="J47" s="18"/>
      <c r="K47" s="18"/>
      <c r="L47" s="17">
        <v>200</v>
      </c>
      <c r="M47" s="18"/>
      <c r="N47" s="18"/>
      <c r="O47" s="18"/>
      <c r="P47" s="18"/>
      <c r="Q47" s="17">
        <v>100</v>
      </c>
      <c r="R47" s="18"/>
      <c r="S47" s="18"/>
      <c r="T47" s="18"/>
      <c r="U47" s="18"/>
      <c r="V47" s="2"/>
    </row>
    <row x14ac:dyDescent="0.25" r="48" customHeight="1" ht="17.25">
      <c r="A48" s="21" t="s">
        <v>243</v>
      </c>
      <c r="B48" s="47"/>
      <c r="C48" s="23">
        <f>SUM(C42:C47)</f>
      </c>
      <c r="D48" s="23">
        <f>SUM(D42:D47)</f>
      </c>
      <c r="E48" s="23">
        <f>SUM(E42:E47)</f>
      </c>
      <c r="F48" s="23">
        <f>SUM(F42:F47)</f>
      </c>
      <c r="G48" s="23">
        <f>SUM(G42:G47)</f>
      </c>
      <c r="H48" s="23">
        <f>SUM(H42:H47)</f>
      </c>
      <c r="I48" s="23">
        <f>SUM(I42:I47)</f>
      </c>
      <c r="J48" s="23">
        <f>SUM(J42:J47)</f>
      </c>
      <c r="K48" s="23">
        <f>SUM(K42:K47)</f>
      </c>
      <c r="L48" s="23">
        <f>SUM(L42:L47)</f>
      </c>
      <c r="M48" s="23">
        <f>SUM(M42:M47)</f>
      </c>
      <c r="N48" s="23">
        <f>SUM(N42:N47)</f>
      </c>
      <c r="O48" s="23">
        <f>SUM(O42:O47)</f>
      </c>
      <c r="P48" s="23">
        <f>SUM(P42:P47)</f>
      </c>
      <c r="Q48" s="23">
        <f>SUM(Q42:Q47)</f>
      </c>
      <c r="R48" s="49">
        <f>SUM(R42:R47)</f>
      </c>
      <c r="S48" s="339"/>
      <c r="T48" s="339"/>
      <c r="U48" s="23">
        <f>SUM(U42:U47)</f>
      </c>
      <c r="V48" s="2"/>
    </row>
    <row x14ac:dyDescent="0.25" r="49" customHeight="1" ht="17.25">
      <c r="A49" s="15" t="s">
        <v>49</v>
      </c>
      <c r="B49" s="16" t="s">
        <v>14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7">
        <v>-148</v>
      </c>
      <c r="R49" s="18"/>
      <c r="S49" s="18"/>
      <c r="T49" s="18"/>
      <c r="U49" s="18"/>
      <c r="V49" s="2"/>
    </row>
    <row x14ac:dyDescent="0.25" r="50" customHeight="1" ht="17.25">
      <c r="A50" s="15" t="s">
        <v>3232</v>
      </c>
      <c r="B50" s="16" t="s">
        <v>14</v>
      </c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7">
        <v>-108</v>
      </c>
      <c r="R50" s="18"/>
      <c r="S50" s="18"/>
      <c r="T50" s="18"/>
      <c r="U50" s="18"/>
      <c r="V50" s="2"/>
    </row>
    <row x14ac:dyDescent="0.25" r="51" customHeight="1" ht="17.25">
      <c r="A51" s="21" t="s">
        <v>3233</v>
      </c>
      <c r="B51" s="47"/>
      <c r="C51" s="23">
        <f>SUM(C48:C50)</f>
      </c>
      <c r="D51" s="23">
        <f>SUM(D48:D50)</f>
      </c>
      <c r="E51" s="23">
        <f>SUM(E48:E50)</f>
      </c>
      <c r="F51" s="23">
        <f>SUM(F48:F50)</f>
      </c>
      <c r="G51" s="23">
        <f>SUM(G48:G50)</f>
      </c>
      <c r="H51" s="23">
        <f>SUM(H48:H50)</f>
      </c>
      <c r="I51" s="23">
        <f>SUM(I48:I50)</f>
      </c>
      <c r="J51" s="23">
        <f>SUM(J48:J50)</f>
      </c>
      <c r="K51" s="23">
        <f>SUM(K48:K50)</f>
      </c>
      <c r="L51" s="23">
        <f>SUM(L48:L50)</f>
      </c>
      <c r="M51" s="23">
        <f>SUM(M48:M50)</f>
      </c>
      <c r="N51" s="23">
        <f>SUM(N48:N50)</f>
      </c>
      <c r="O51" s="23">
        <f>SUM(O48:O50)</f>
      </c>
      <c r="P51" s="23">
        <f>SUM(P48:P50)</f>
      </c>
      <c r="Q51" s="49">
        <f>SUM(Q48:Q50)</f>
      </c>
      <c r="R51" s="49">
        <f>SUM(R48:R50)</f>
      </c>
      <c r="S51" s="339"/>
      <c r="T51" s="339"/>
      <c r="U51" s="23">
        <f>SUM(U48:U50)</f>
      </c>
      <c r="V51" s="2"/>
    </row>
    <row x14ac:dyDescent="0.25" r="52" customHeight="1" ht="17.25">
      <c r="A52" s="15" t="s">
        <v>3234</v>
      </c>
      <c r="B52" s="16" t="s">
        <v>14</v>
      </c>
      <c r="C52" s="17">
        <v>-15</v>
      </c>
      <c r="D52" s="18"/>
      <c r="E52" s="17">
        <v>-20</v>
      </c>
      <c r="F52" s="17">
        <v>-74</v>
      </c>
      <c r="G52" s="18"/>
      <c r="H52" s="18"/>
      <c r="I52" s="17">
        <v>-2</v>
      </c>
      <c r="J52" s="17">
        <v>-3</v>
      </c>
      <c r="K52" s="17">
        <v>-3</v>
      </c>
      <c r="L52" s="18"/>
      <c r="M52" s="18"/>
      <c r="N52" s="17">
        <v>-6</v>
      </c>
      <c r="O52" s="18"/>
      <c r="P52" s="18"/>
      <c r="Q52" s="18"/>
      <c r="R52" s="18"/>
      <c r="S52" s="18"/>
      <c r="T52" s="18"/>
      <c r="U52" s="18"/>
      <c r="V52" s="2"/>
    </row>
    <row x14ac:dyDescent="0.25" r="53" customHeight="1" ht="17.25">
      <c r="A53" s="21" t="s">
        <v>2728</v>
      </c>
      <c r="B53" s="47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3">
        <f>SUM(H51:H52)</f>
      </c>
      <c r="I53" s="23">
        <f>SUM(I51:I52)</f>
      </c>
      <c r="J53" s="23">
        <f>SUM(J51:J52)</f>
      </c>
      <c r="K53" s="23">
        <f>SUM(K51:K52)</f>
      </c>
      <c r="L53" s="23">
        <f>SUM(L51:L52)</f>
      </c>
      <c r="M53" s="23">
        <f>SUM(M51:M52)</f>
      </c>
      <c r="N53" s="23">
        <f>SUM(N51:N52)</f>
      </c>
      <c r="O53" s="23">
        <f>SUM(O51:O52)</f>
      </c>
      <c r="P53" s="23">
        <f>SUM(P51:P52)</f>
      </c>
      <c r="Q53" s="49">
        <f>SUM(Q51:Q52)</f>
      </c>
      <c r="R53" s="49">
        <f>SUM(R51:R52)</f>
      </c>
      <c r="S53" s="23">
        <f>SUM(S51:S52)</f>
      </c>
      <c r="T53" s="23">
        <f>SUM(T51:T52)</f>
      </c>
      <c r="U53" s="23">
        <f>SUM(U51:U52)</f>
      </c>
      <c r="V53" s="7" t="s">
        <v>242</v>
      </c>
    </row>
    <row x14ac:dyDescent="0.25" r="54" customHeight="1" ht="17.25">
      <c r="A54" s="15">
        <v>44564</v>
      </c>
      <c r="B54" s="16" t="s">
        <v>3235</v>
      </c>
      <c r="C54" s="18"/>
      <c r="D54" s="18"/>
      <c r="E54" s="18"/>
      <c r="F54" s="17">
        <v>80</v>
      </c>
      <c r="G54" s="18"/>
      <c r="H54" s="18"/>
      <c r="I54" s="18"/>
      <c r="J54" s="18"/>
      <c r="K54" s="18"/>
      <c r="L54" s="17">
        <v>100</v>
      </c>
      <c r="M54" s="17">
        <v>75</v>
      </c>
      <c r="N54" s="17">
        <v>5</v>
      </c>
      <c r="O54" s="17">
        <v>50</v>
      </c>
      <c r="P54" s="17">
        <v>100</v>
      </c>
      <c r="Q54" s="18"/>
      <c r="R54" s="18"/>
      <c r="S54" s="18"/>
      <c r="T54" s="18"/>
      <c r="U54" s="18"/>
      <c r="V54" s="2"/>
    </row>
    <row x14ac:dyDescent="0.25" r="55" customHeight="1" ht="17.25">
      <c r="A55" s="15">
        <v>44595</v>
      </c>
      <c r="B55" s="16" t="s">
        <v>3236</v>
      </c>
      <c r="C55" s="18"/>
      <c r="D55" s="18"/>
      <c r="E55" s="18"/>
      <c r="F55" s="17">
        <v>220</v>
      </c>
      <c r="G55" s="18"/>
      <c r="H55" s="18"/>
      <c r="I55" s="18"/>
      <c r="J55" s="18"/>
      <c r="K55" s="18"/>
      <c r="L55" s="18"/>
      <c r="M55" s="17">
        <v>225</v>
      </c>
      <c r="N55" s="17">
        <v>10</v>
      </c>
      <c r="O55" s="17">
        <v>150</v>
      </c>
      <c r="P55" s="17">
        <v>400</v>
      </c>
      <c r="Q55" s="18"/>
      <c r="R55" s="18"/>
      <c r="S55" s="18"/>
      <c r="T55" s="18"/>
      <c r="U55" s="18"/>
      <c r="V55" s="2"/>
    </row>
    <row x14ac:dyDescent="0.25" r="56" customHeight="1" ht="17.25">
      <c r="A56" s="15">
        <v>44654</v>
      </c>
      <c r="B56" s="16" t="s">
        <v>3237</v>
      </c>
      <c r="C56" s="36"/>
      <c r="D56" s="36"/>
      <c r="E56" s="36"/>
      <c r="F56" s="36"/>
      <c r="G56" s="36"/>
      <c r="H56" s="36"/>
      <c r="I56" s="36"/>
      <c r="J56" s="36"/>
      <c r="K56" s="36"/>
      <c r="L56" s="17">
        <v>300</v>
      </c>
      <c r="M56" s="36"/>
      <c r="N56" s="36"/>
      <c r="O56" s="17">
        <v>2</v>
      </c>
      <c r="P56" s="36"/>
      <c r="Q56" s="36"/>
      <c r="R56" s="36"/>
      <c r="S56" s="36"/>
      <c r="T56" s="36"/>
      <c r="U56" s="36"/>
      <c r="V56" s="2"/>
    </row>
    <row x14ac:dyDescent="0.25" r="57" customHeight="1" ht="17.25">
      <c r="A57" s="15">
        <v>44654</v>
      </c>
      <c r="B57" s="16" t="s">
        <v>3238</v>
      </c>
      <c r="C57" s="36"/>
      <c r="D57" s="36"/>
      <c r="E57" s="36"/>
      <c r="F57" s="17">
        <v>200</v>
      </c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2"/>
    </row>
    <row x14ac:dyDescent="0.25" r="58" customHeight="1" ht="17.25">
      <c r="A58" s="15">
        <v>44745</v>
      </c>
      <c r="B58" s="16" t="s">
        <v>3239</v>
      </c>
      <c r="C58" s="36"/>
      <c r="D58" s="36"/>
      <c r="E58" s="36"/>
      <c r="F58" s="17">
        <v>200</v>
      </c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2"/>
    </row>
    <row x14ac:dyDescent="0.25" r="59" customHeight="1" ht="17.25">
      <c r="A59" s="15">
        <v>44837</v>
      </c>
      <c r="B59" s="16" t="s">
        <v>3240</v>
      </c>
      <c r="C59" s="18"/>
      <c r="D59" s="18"/>
      <c r="E59" s="18"/>
      <c r="F59" s="17">
        <v>120</v>
      </c>
      <c r="G59" s="18"/>
      <c r="H59" s="18"/>
      <c r="I59" s="18"/>
      <c r="J59" s="18"/>
      <c r="K59" s="18"/>
      <c r="L59" s="17">
        <v>200</v>
      </c>
      <c r="M59" s="17">
        <v>74</v>
      </c>
      <c r="N59" s="18"/>
      <c r="O59" s="17">
        <v>37</v>
      </c>
      <c r="P59" s="17">
        <v>50</v>
      </c>
      <c r="Q59" s="18"/>
      <c r="R59" s="17">
        <v>25</v>
      </c>
      <c r="S59" s="17">
        <v>25</v>
      </c>
      <c r="T59" s="17">
        <v>25</v>
      </c>
      <c r="U59" s="18"/>
      <c r="V59" s="2"/>
    </row>
    <row x14ac:dyDescent="0.25" r="60" customHeight="1" ht="17.25">
      <c r="A60" s="15">
        <v>44868</v>
      </c>
      <c r="B60" s="16" t="s">
        <v>3241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7">
        <v>160</v>
      </c>
      <c r="P60" s="18"/>
      <c r="Q60" s="18"/>
      <c r="R60" s="18"/>
      <c r="S60" s="18"/>
      <c r="T60" s="18"/>
      <c r="U60" s="18"/>
      <c r="V60" s="2"/>
    </row>
    <row x14ac:dyDescent="0.25" r="61" customHeight="1" ht="17.25">
      <c r="A61" s="15">
        <v>44868</v>
      </c>
      <c r="B61" s="16" t="s">
        <v>3242</v>
      </c>
      <c r="C61" s="18"/>
      <c r="D61" s="18"/>
      <c r="E61" s="18"/>
      <c r="F61" s="17">
        <v>180</v>
      </c>
      <c r="G61" s="18"/>
      <c r="H61" s="18"/>
      <c r="I61" s="18"/>
      <c r="J61" s="18"/>
      <c r="K61" s="18"/>
      <c r="L61" s="17">
        <v>600</v>
      </c>
      <c r="M61" s="17">
        <v>17</v>
      </c>
      <c r="N61" s="18"/>
      <c r="O61" s="17">
        <v>80</v>
      </c>
      <c r="P61" s="17">
        <v>150</v>
      </c>
      <c r="Q61" s="18"/>
      <c r="R61" s="17">
        <v>25</v>
      </c>
      <c r="S61" s="17">
        <v>25</v>
      </c>
      <c r="T61" s="17">
        <v>25</v>
      </c>
      <c r="U61" s="18"/>
      <c r="V61" s="2"/>
    </row>
    <row x14ac:dyDescent="0.25" r="62" customHeight="1" ht="17.25">
      <c r="A62" s="15">
        <v>44898</v>
      </c>
      <c r="B62" s="16" t="s">
        <v>3243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7">
        <v>59</v>
      </c>
      <c r="N62" s="18"/>
      <c r="O62" s="17">
        <v>70</v>
      </c>
      <c r="P62" s="18"/>
      <c r="Q62" s="18"/>
      <c r="R62" s="18"/>
      <c r="S62" s="18"/>
      <c r="T62" s="18"/>
      <c r="U62" s="18"/>
      <c r="V62" s="2"/>
    </row>
    <row x14ac:dyDescent="0.25" r="63" customHeight="1" ht="17.25">
      <c r="A63" s="15">
        <v>44898</v>
      </c>
      <c r="B63" s="16" t="s">
        <v>3244</v>
      </c>
      <c r="C63" s="18"/>
      <c r="D63" s="18"/>
      <c r="E63" s="18"/>
      <c r="F63" s="17">
        <v>200</v>
      </c>
      <c r="G63" s="18"/>
      <c r="H63" s="18"/>
      <c r="I63" s="18"/>
      <c r="J63" s="18"/>
      <c r="K63" s="18"/>
      <c r="L63" s="18"/>
      <c r="M63" s="17">
        <v>100</v>
      </c>
      <c r="N63" s="18"/>
      <c r="O63" s="18"/>
      <c r="P63" s="18"/>
      <c r="Q63" s="18"/>
      <c r="R63" s="18"/>
      <c r="S63" s="18"/>
      <c r="T63" s="18"/>
      <c r="U63" s="18"/>
      <c r="V63" s="2"/>
    </row>
    <row x14ac:dyDescent="0.25" r="64" customHeight="1" ht="17.25">
      <c r="A64" s="21" t="s">
        <v>2729</v>
      </c>
      <c r="B64" s="47"/>
      <c r="C64" s="23">
        <f>SUM(C53:C63)</f>
      </c>
      <c r="D64" s="23">
        <f>SUM(D53:D63)</f>
      </c>
      <c r="E64" s="23">
        <f>SUM(E53:E63)</f>
      </c>
      <c r="F64" s="23">
        <f>SUM(F53:F63)</f>
      </c>
      <c r="G64" s="23">
        <f>SUM(G53:G63)</f>
      </c>
      <c r="H64" s="23">
        <f>SUM(H53:H63)</f>
      </c>
      <c r="I64" s="23">
        <f>SUM(I53:I63)</f>
      </c>
      <c r="J64" s="23">
        <f>SUM(J53:J63)</f>
      </c>
      <c r="K64" s="23">
        <f>SUM(K53:K63)</f>
      </c>
      <c r="L64" s="23">
        <f>SUM(L53:L63)</f>
      </c>
      <c r="M64" s="23">
        <f>SUM(M53:M63)</f>
      </c>
      <c r="N64" s="23">
        <f>SUM(N53:N63)</f>
      </c>
      <c r="O64" s="23">
        <f>SUM(O53:O63)</f>
      </c>
      <c r="P64" s="23">
        <f>SUM(P53:P63)</f>
      </c>
      <c r="Q64" s="49">
        <f>SUM(Q53:Q63)</f>
      </c>
      <c r="R64" s="23">
        <f>SUM(R53:R63)</f>
      </c>
      <c r="S64" s="23">
        <f>SUM(S53:S63)</f>
      </c>
      <c r="T64" s="23">
        <f>SUM(T53:T63)</f>
      </c>
      <c r="U64" s="23">
        <f>SUM(U53:U63)</f>
      </c>
      <c r="V64" s="7" t="s">
        <v>242</v>
      </c>
    </row>
    <row x14ac:dyDescent="0.25" r="65" customHeight="1" ht="17.25">
      <c r="A65" s="15" t="s">
        <v>3245</v>
      </c>
      <c r="B65" s="16" t="s">
        <v>14</v>
      </c>
      <c r="C65" s="18"/>
      <c r="D65" s="18"/>
      <c r="E65" s="18"/>
      <c r="F65" s="18"/>
      <c r="G65" s="18"/>
      <c r="H65" s="18"/>
      <c r="I65" s="18"/>
      <c r="J65" s="18"/>
      <c r="K65" s="18"/>
      <c r="L65" s="17">
        <v>-108</v>
      </c>
      <c r="M65" s="17">
        <v>-52</v>
      </c>
      <c r="N65" s="18"/>
      <c r="O65" s="17">
        <v>-20</v>
      </c>
      <c r="P65" s="17">
        <v>-247</v>
      </c>
      <c r="Q65" s="18"/>
      <c r="R65" s="17">
        <v>-25</v>
      </c>
      <c r="S65" s="18"/>
      <c r="T65" s="18"/>
      <c r="U65" s="18"/>
      <c r="V65" s="2"/>
    </row>
    <row x14ac:dyDescent="0.25" r="66" customHeight="1" ht="17.25">
      <c r="A66" s="15" t="s">
        <v>3246</v>
      </c>
      <c r="B66" s="16" t="s">
        <v>14</v>
      </c>
      <c r="C66" s="18"/>
      <c r="D66" s="18"/>
      <c r="E66" s="18"/>
      <c r="F66" s="17">
        <v>-115</v>
      </c>
      <c r="G66" s="18"/>
      <c r="H66" s="18"/>
      <c r="I66" s="18"/>
      <c r="J66" s="18"/>
      <c r="K66" s="18"/>
      <c r="L66" s="17">
        <v>-91</v>
      </c>
      <c r="M66" s="17">
        <v>-114</v>
      </c>
      <c r="N66" s="18"/>
      <c r="O66" s="17">
        <v>-86</v>
      </c>
      <c r="P66" s="17">
        <v>-100</v>
      </c>
      <c r="Q66" s="18"/>
      <c r="R66" s="18"/>
      <c r="S66" s="18"/>
      <c r="T66" s="18"/>
      <c r="U66" s="18"/>
      <c r="V66" s="2"/>
    </row>
    <row x14ac:dyDescent="0.25" r="67" customHeight="1" ht="17.25">
      <c r="A67" s="15" t="s">
        <v>3247</v>
      </c>
      <c r="B67" s="16" t="s">
        <v>14</v>
      </c>
      <c r="C67" s="18"/>
      <c r="D67" s="18"/>
      <c r="E67" s="18"/>
      <c r="F67" s="17">
        <v>-148</v>
      </c>
      <c r="G67" s="17">
        <v>-12</v>
      </c>
      <c r="H67" s="18"/>
      <c r="I67" s="18"/>
      <c r="J67" s="18"/>
      <c r="K67" s="18"/>
      <c r="L67" s="17">
        <v>-552</v>
      </c>
      <c r="M67" s="17">
        <v>-109</v>
      </c>
      <c r="N67" s="18"/>
      <c r="O67" s="17">
        <v>-60</v>
      </c>
      <c r="P67" s="18"/>
      <c r="Q67" s="18"/>
      <c r="R67" s="18"/>
      <c r="S67" s="18"/>
      <c r="T67" s="18"/>
      <c r="U67" s="18"/>
      <c r="V67" s="2"/>
    </row>
    <row x14ac:dyDescent="0.25" r="68" customHeight="1" ht="17.25">
      <c r="A68" s="15" t="s">
        <v>3248</v>
      </c>
      <c r="B68" s="16" t="s">
        <v>14</v>
      </c>
      <c r="C68" s="18"/>
      <c r="D68" s="18"/>
      <c r="E68" s="18"/>
      <c r="F68" s="17">
        <v>-187</v>
      </c>
      <c r="G68" s="17">
        <v>-24</v>
      </c>
      <c r="H68" s="18"/>
      <c r="I68" s="18"/>
      <c r="J68" s="18"/>
      <c r="K68" s="18"/>
      <c r="L68" s="17">
        <v>-410</v>
      </c>
      <c r="M68" s="17">
        <v>-96</v>
      </c>
      <c r="N68" s="18"/>
      <c r="O68" s="17">
        <v>-87</v>
      </c>
      <c r="P68" s="17">
        <v>-2</v>
      </c>
      <c r="Q68" s="18"/>
      <c r="R68" s="18"/>
      <c r="S68" s="18"/>
      <c r="T68" s="18"/>
      <c r="U68" s="18"/>
      <c r="V68" s="2"/>
    </row>
    <row x14ac:dyDescent="0.25" r="69" customHeight="1" ht="17.25">
      <c r="A69" s="15" t="s">
        <v>3249</v>
      </c>
      <c r="B69" s="16" t="s">
        <v>14</v>
      </c>
      <c r="C69" s="18"/>
      <c r="D69" s="18"/>
      <c r="E69" s="18"/>
      <c r="F69" s="17">
        <v>-200</v>
      </c>
      <c r="G69" s="18"/>
      <c r="H69" s="18"/>
      <c r="I69" s="18"/>
      <c r="J69" s="18"/>
      <c r="K69" s="18"/>
      <c r="L69" s="18"/>
      <c r="M69" s="17">
        <v>-85</v>
      </c>
      <c r="N69" s="18"/>
      <c r="O69" s="17">
        <v>-32</v>
      </c>
      <c r="P69" s="18"/>
      <c r="Q69" s="18"/>
      <c r="R69" s="18"/>
      <c r="S69" s="18"/>
      <c r="T69" s="18"/>
      <c r="U69" s="18"/>
      <c r="V69" s="2"/>
    </row>
    <row x14ac:dyDescent="0.25" r="70" customHeight="1" ht="17.25">
      <c r="A70" s="15" t="s">
        <v>3249</v>
      </c>
      <c r="B70" s="16" t="s">
        <v>14</v>
      </c>
      <c r="C70" s="18"/>
      <c r="D70" s="18"/>
      <c r="E70" s="18"/>
      <c r="F70" s="18"/>
      <c r="G70" s="17">
        <v>-8</v>
      </c>
      <c r="H70" s="18"/>
      <c r="I70" s="18"/>
      <c r="J70" s="18"/>
      <c r="K70" s="18"/>
      <c r="L70" s="17">
        <v>-7</v>
      </c>
      <c r="M70" s="17">
        <v>-50</v>
      </c>
      <c r="N70" s="18"/>
      <c r="O70" s="17">
        <v>-20</v>
      </c>
      <c r="P70" s="18"/>
      <c r="Q70" s="18"/>
      <c r="R70" s="18"/>
      <c r="S70" s="18"/>
      <c r="T70" s="18"/>
      <c r="U70" s="18"/>
      <c r="V70" s="2"/>
    </row>
    <row x14ac:dyDescent="0.25" r="71" customHeight="1" ht="17.25">
      <c r="A71" s="15" t="s">
        <v>3047</v>
      </c>
      <c r="B71" s="16" t="s">
        <v>14</v>
      </c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7">
        <v>-261</v>
      </c>
      <c r="P71" s="18"/>
      <c r="Q71" s="18"/>
      <c r="R71" s="18"/>
      <c r="S71" s="18"/>
      <c r="T71" s="18"/>
      <c r="U71" s="18"/>
      <c r="V71" s="2"/>
    </row>
    <row x14ac:dyDescent="0.25" r="72" customHeight="1" ht="17.25">
      <c r="A72" s="15" t="s">
        <v>3047</v>
      </c>
      <c r="B72" s="16" t="s">
        <v>14</v>
      </c>
      <c r="C72" s="18"/>
      <c r="D72" s="18"/>
      <c r="E72" s="18"/>
      <c r="F72" s="18"/>
      <c r="G72" s="18"/>
      <c r="H72" s="18"/>
      <c r="I72" s="18"/>
      <c r="J72" s="18"/>
      <c r="K72" s="18"/>
      <c r="L72" s="17">
        <v>-600</v>
      </c>
      <c r="M72" s="17">
        <v>-214</v>
      </c>
      <c r="N72" s="18"/>
      <c r="O72" s="17">
        <v>-15</v>
      </c>
      <c r="P72" s="17">
        <v>-350</v>
      </c>
      <c r="Q72" s="18"/>
      <c r="R72" s="18"/>
      <c r="S72" s="18"/>
      <c r="T72" s="18"/>
      <c r="U72" s="18"/>
      <c r="V72" s="2"/>
    </row>
    <row x14ac:dyDescent="0.25" r="73" customHeight="1" ht="17.25">
      <c r="A73" s="15" t="s">
        <v>3047</v>
      </c>
      <c r="B73" s="16" t="s">
        <v>14</v>
      </c>
      <c r="C73" s="18"/>
      <c r="D73" s="18"/>
      <c r="E73" s="18"/>
      <c r="F73" s="17">
        <v>-208</v>
      </c>
      <c r="G73" s="18"/>
      <c r="H73" s="18"/>
      <c r="I73" s="18"/>
      <c r="J73" s="18"/>
      <c r="K73" s="18"/>
      <c r="L73" s="18"/>
      <c r="M73" s="17">
        <v>-16</v>
      </c>
      <c r="N73" s="17">
        <v>-23</v>
      </c>
      <c r="O73" s="17">
        <v>-42</v>
      </c>
      <c r="P73" s="17">
        <v>-350</v>
      </c>
      <c r="Q73" s="18"/>
      <c r="R73" s="18"/>
      <c r="S73" s="17">
        <v>-50</v>
      </c>
      <c r="T73" s="17">
        <v>-50</v>
      </c>
      <c r="U73" s="18"/>
      <c r="V73" s="2"/>
    </row>
    <row x14ac:dyDescent="0.25" r="74" customHeight="1" ht="17.25">
      <c r="A74" s="21" t="s">
        <v>2730</v>
      </c>
      <c r="B74" s="47"/>
      <c r="C74" s="23">
        <f>SUM(C64:C73)</f>
      </c>
      <c r="D74" s="23">
        <f>SUM(D64:D73)</f>
      </c>
      <c r="E74" s="23">
        <f>SUM(E64:E73)</f>
      </c>
      <c r="F74" s="23">
        <f>SUM(F64:F73)</f>
      </c>
      <c r="G74" s="23">
        <f>SUM(G64:G73)</f>
      </c>
      <c r="H74" s="23">
        <f>SUM(H64:H73)</f>
      </c>
      <c r="I74" s="23">
        <f>SUM(I64:I73)</f>
      </c>
      <c r="J74" s="23">
        <f>SUM(J64:J73)</f>
      </c>
      <c r="K74" s="23">
        <f>SUM(K64:K73)</f>
      </c>
      <c r="L74" s="23">
        <f>SUM(L64:L73)</f>
      </c>
      <c r="M74" s="23">
        <f>SUM(M64:M73)</f>
      </c>
      <c r="N74" s="23">
        <f>SUM(N64:N73)</f>
      </c>
      <c r="O74" s="23">
        <f>SUM(O64:O73)</f>
      </c>
      <c r="P74" s="23">
        <f>SUM(P64:P73)</f>
      </c>
      <c r="Q74" s="49">
        <f>SUM(Q64:Q73)</f>
      </c>
      <c r="R74" s="23">
        <f>SUM(R64:R73)</f>
      </c>
      <c r="S74" s="23">
        <f>SUM(S64:S73)</f>
      </c>
      <c r="T74" s="23">
        <f>SUM(T64:T73)</f>
      </c>
      <c r="U74" s="23">
        <f>SUM(U64:U73)</f>
      </c>
      <c r="V74" s="7" t="s">
        <v>242</v>
      </c>
    </row>
    <row x14ac:dyDescent="0.25" r="75" customHeight="1" ht="17.25">
      <c r="A75" s="15">
        <v>44900</v>
      </c>
      <c r="B75" s="16" t="s">
        <v>14</v>
      </c>
      <c r="C75" s="18"/>
      <c r="D75" s="18"/>
      <c r="E75" s="18"/>
      <c r="F75" s="17">
        <v>-220</v>
      </c>
      <c r="G75" s="17">
        <v>-32</v>
      </c>
      <c r="H75" s="18"/>
      <c r="I75" s="18"/>
      <c r="J75" s="18"/>
      <c r="K75" s="18"/>
      <c r="L75" s="17">
        <v>-204</v>
      </c>
      <c r="M75" s="17">
        <v>-68</v>
      </c>
      <c r="N75" s="18"/>
      <c r="O75" s="103">
        <v>-30</v>
      </c>
      <c r="P75" s="18"/>
      <c r="Q75" s="18"/>
      <c r="R75" s="17">
        <v>-21</v>
      </c>
      <c r="S75" s="18"/>
      <c r="T75" s="18"/>
      <c r="U75" s="18"/>
      <c r="V75" s="2"/>
    </row>
    <row x14ac:dyDescent="0.25" r="76" customHeight="1" ht="17.25">
      <c r="A76" s="15">
        <v>44900</v>
      </c>
      <c r="B76" s="16" t="s">
        <v>14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7">
        <v>-16</v>
      </c>
      <c r="O76" s="103">
        <v>-45</v>
      </c>
      <c r="P76" s="18"/>
      <c r="Q76" s="18"/>
      <c r="R76" s="18"/>
      <c r="S76" s="18"/>
      <c r="T76" s="18"/>
      <c r="U76" s="18"/>
      <c r="V76" s="2"/>
    </row>
    <row x14ac:dyDescent="0.25" r="77" customHeight="1" ht="17.25">
      <c r="A77" s="15" t="s">
        <v>489</v>
      </c>
      <c r="B77" s="16" t="s">
        <v>3250</v>
      </c>
      <c r="C77" s="18"/>
      <c r="D77" s="18"/>
      <c r="E77" s="18"/>
      <c r="F77" s="18"/>
      <c r="G77" s="18"/>
      <c r="H77" s="18"/>
      <c r="I77" s="18"/>
      <c r="J77" s="18"/>
      <c r="K77" s="18"/>
      <c r="L77" s="17">
        <v>150</v>
      </c>
      <c r="M77" s="18"/>
      <c r="N77" s="18"/>
      <c r="O77" s="18"/>
      <c r="P77" s="18"/>
      <c r="Q77" s="18"/>
      <c r="R77" s="18"/>
      <c r="S77" s="18"/>
      <c r="T77" s="18"/>
      <c r="U77" s="18"/>
      <c r="V77" s="2"/>
    </row>
    <row x14ac:dyDescent="0.25" r="78" customHeight="1" ht="17.25">
      <c r="A78" s="15" t="s">
        <v>489</v>
      </c>
      <c r="B78" s="16" t="s">
        <v>14</v>
      </c>
      <c r="C78" s="18"/>
      <c r="D78" s="18"/>
      <c r="E78" s="18"/>
      <c r="F78" s="17">
        <v>-210</v>
      </c>
      <c r="G78" s="17">
        <v>-14</v>
      </c>
      <c r="H78" s="18"/>
      <c r="I78" s="18"/>
      <c r="J78" s="18"/>
      <c r="K78" s="18"/>
      <c r="L78" s="17">
        <v>-4</v>
      </c>
      <c r="M78" s="17">
        <v>-25</v>
      </c>
      <c r="N78" s="18"/>
      <c r="O78" s="103">
        <v>-61</v>
      </c>
      <c r="P78" s="18"/>
      <c r="Q78" s="18"/>
      <c r="R78" s="18"/>
      <c r="S78" s="18"/>
      <c r="T78" s="18"/>
      <c r="U78" s="18"/>
      <c r="V78" s="2"/>
    </row>
    <row x14ac:dyDescent="0.25" r="79" customHeight="1" ht="17.25">
      <c r="A79" s="33" t="s">
        <v>491</v>
      </c>
      <c r="B79" s="34" t="s">
        <v>14</v>
      </c>
      <c r="C79" s="18"/>
      <c r="D79" s="18"/>
      <c r="E79" s="17">
        <v>-21</v>
      </c>
      <c r="F79" s="17">
        <v>-268</v>
      </c>
      <c r="G79" s="17">
        <v>-4</v>
      </c>
      <c r="H79" s="18"/>
      <c r="I79" s="18"/>
      <c r="J79" s="18"/>
      <c r="K79" s="18"/>
      <c r="L79" s="17">
        <v>-275</v>
      </c>
      <c r="M79" s="17">
        <v>-19</v>
      </c>
      <c r="N79" s="18"/>
      <c r="O79" s="103">
        <v>-26</v>
      </c>
      <c r="P79" s="18"/>
      <c r="Q79" s="18"/>
      <c r="R79" s="18"/>
      <c r="S79" s="18"/>
      <c r="T79" s="18"/>
      <c r="U79" s="18"/>
      <c r="V79" s="2"/>
    </row>
    <row x14ac:dyDescent="0.25" r="80" customHeight="1" ht="17.25">
      <c r="A80" s="33" t="s">
        <v>491</v>
      </c>
      <c r="B80" s="34" t="s">
        <v>14</v>
      </c>
      <c r="C80" s="18"/>
      <c r="D80" s="18"/>
      <c r="E80" s="18"/>
      <c r="F80" s="18"/>
      <c r="G80" s="17">
        <v>-12</v>
      </c>
      <c r="H80" s="18"/>
      <c r="I80" s="18"/>
      <c r="J80" s="18"/>
      <c r="K80" s="18"/>
      <c r="L80" s="17">
        <v>-10</v>
      </c>
      <c r="M80" s="17">
        <v>-99</v>
      </c>
      <c r="N80" s="17">
        <v>-23</v>
      </c>
      <c r="O80" s="103">
        <v>-95</v>
      </c>
      <c r="P80" s="17">
        <v>-151</v>
      </c>
      <c r="Q80" s="18"/>
      <c r="R80" s="18"/>
      <c r="S80" s="18"/>
      <c r="T80" s="18"/>
      <c r="U80" s="18"/>
      <c r="V80" s="2"/>
    </row>
    <row x14ac:dyDescent="0.25" r="81" customHeight="1" ht="17.25">
      <c r="A81" s="21" t="s">
        <v>2731</v>
      </c>
      <c r="B81" s="47"/>
      <c r="C81" s="23">
        <f>SUM(C74:C80)</f>
      </c>
      <c r="D81" s="23">
        <f>SUM(D74:D80)</f>
      </c>
      <c r="E81" s="23">
        <f>SUM(E74:E80)</f>
      </c>
      <c r="F81" s="23">
        <f>SUM(F74:F80)</f>
      </c>
      <c r="G81" s="23">
        <f>SUM(G74:G80)</f>
      </c>
      <c r="H81" s="23">
        <f>SUM(H74:H80)</f>
      </c>
      <c r="I81" s="23">
        <f>SUM(I74:I80)</f>
      </c>
      <c r="J81" s="23">
        <f>SUM(J74:J80)</f>
      </c>
      <c r="K81" s="23">
        <f>SUM(K74:K80)</f>
      </c>
      <c r="L81" s="23">
        <f>SUM(L74:L80)</f>
      </c>
      <c r="M81" s="23">
        <f>SUM(M74:M80)</f>
      </c>
      <c r="N81" s="23">
        <f>SUM(N74:N80)</f>
      </c>
      <c r="O81" s="23">
        <f>SUM(O74:O80)</f>
      </c>
      <c r="P81" s="23">
        <f>SUM(P74:P80)</f>
      </c>
      <c r="Q81" s="49">
        <f>SUM(Q74:Q80)</f>
      </c>
      <c r="R81" s="23">
        <f>SUM(R74:R80)</f>
      </c>
      <c r="S81" s="23">
        <f>SUM(S74:S80)</f>
      </c>
      <c r="T81" s="23">
        <f>SUM(T74:T80)</f>
      </c>
      <c r="U81" s="23">
        <f>SUM(U74:U80)</f>
      </c>
      <c r="V81" s="7" t="s">
        <v>242</v>
      </c>
    </row>
    <row x14ac:dyDescent="0.25" r="82" customHeight="1" ht="17.25">
      <c r="A82" s="33"/>
      <c r="B82" s="34"/>
      <c r="C82" s="18"/>
      <c r="D82" s="18"/>
      <c r="E82" s="18"/>
      <c r="F82" s="36"/>
      <c r="G82" s="36"/>
      <c r="H82" s="18"/>
      <c r="I82" s="18"/>
      <c r="J82" s="18"/>
      <c r="K82" s="18"/>
      <c r="L82" s="36"/>
      <c r="M82" s="36"/>
      <c r="N82" s="36"/>
      <c r="O82" s="36"/>
      <c r="P82" s="36"/>
      <c r="Q82" s="18"/>
      <c r="R82" s="18"/>
      <c r="S82" s="18"/>
      <c r="T82" s="18"/>
      <c r="U82" s="18"/>
      <c r="V82" s="2"/>
    </row>
    <row x14ac:dyDescent="0.25" r="83" customHeight="1" ht="17.25">
      <c r="A83" s="21" t="s">
        <v>2733</v>
      </c>
      <c r="B83" s="47"/>
      <c r="C83" s="23">
        <f>SUM(C81:C82)</f>
      </c>
      <c r="D83" s="23">
        <f>SUM(D81:D82)</f>
      </c>
      <c r="E83" s="23">
        <f>SUM(E81:E82)</f>
      </c>
      <c r="F83" s="23">
        <f>SUM(F81:F82)</f>
      </c>
      <c r="G83" s="23">
        <f>SUM(G81:G82)</f>
      </c>
      <c r="H83" s="23">
        <f>SUM(H81:H82)</f>
      </c>
      <c r="I83" s="23">
        <f>SUM(I81:I82)</f>
      </c>
      <c r="J83" s="23">
        <f>SUM(J81:J82)</f>
      </c>
      <c r="K83" s="23">
        <f>SUM(K81:K82)</f>
      </c>
      <c r="L83" s="23">
        <f>SUM(L81:L82)</f>
      </c>
      <c r="M83" s="23">
        <f>SUM(M81:M82)</f>
      </c>
      <c r="N83" s="23">
        <f>SUM(N81:N82)</f>
      </c>
      <c r="O83" s="23">
        <f>SUM(O81:O82)</f>
      </c>
      <c r="P83" s="23">
        <f>SUM(P81:P82)</f>
      </c>
      <c r="Q83" s="49">
        <f>SUM(Q81:Q82)</f>
      </c>
      <c r="R83" s="23">
        <f>SUM(R81:R82)</f>
      </c>
      <c r="S83" s="23">
        <f>SUM(S81:S82)</f>
      </c>
      <c r="T83" s="23">
        <f>SUM(T81:T82)</f>
      </c>
      <c r="U83" s="23">
        <f>SUM(U81:U82)</f>
      </c>
      <c r="V83" s="7" t="s">
        <v>242</v>
      </c>
    </row>
    <row x14ac:dyDescent="0.25" r="84" customHeight="1" ht="17.25">
      <c r="A84" s="33">
        <v>44688</v>
      </c>
      <c r="B84" s="34" t="s">
        <v>14</v>
      </c>
      <c r="C84" s="18"/>
      <c r="D84" s="18"/>
      <c r="E84" s="18"/>
      <c r="F84" s="17">
        <v>-68</v>
      </c>
      <c r="G84" s="36"/>
      <c r="H84" s="18"/>
      <c r="I84" s="18"/>
      <c r="J84" s="18"/>
      <c r="K84" s="18"/>
      <c r="L84" s="17">
        <v>-98</v>
      </c>
      <c r="M84" s="17">
        <v>-60</v>
      </c>
      <c r="N84" s="36"/>
      <c r="O84" s="17">
        <v>-20</v>
      </c>
      <c r="P84" s="36"/>
      <c r="Q84" s="18"/>
      <c r="R84" s="18"/>
      <c r="S84" s="18"/>
      <c r="T84" s="18"/>
      <c r="U84" s="18"/>
      <c r="V84" s="2"/>
    </row>
    <row x14ac:dyDescent="0.25" r="85" customHeight="1" ht="17.25">
      <c r="A85" s="33">
        <v>44719</v>
      </c>
      <c r="B85" s="34" t="s">
        <v>14</v>
      </c>
      <c r="C85" s="18"/>
      <c r="D85" s="18"/>
      <c r="E85" s="18"/>
      <c r="F85" s="18"/>
      <c r="G85" s="17">
        <v>-28</v>
      </c>
      <c r="H85" s="18"/>
      <c r="I85" s="18"/>
      <c r="J85" s="18"/>
      <c r="K85" s="18"/>
      <c r="L85" s="18"/>
      <c r="M85" s="18"/>
      <c r="N85" s="18"/>
      <c r="O85" s="17">
        <v>-79</v>
      </c>
      <c r="P85" s="18"/>
      <c r="Q85" s="18"/>
      <c r="R85" s="18"/>
      <c r="S85" s="18"/>
      <c r="T85" s="18"/>
      <c r="U85" s="18"/>
      <c r="V85" s="2"/>
    </row>
    <row x14ac:dyDescent="0.25" r="86" customHeight="1" ht="17.25">
      <c r="A86" s="21" t="s">
        <v>2735</v>
      </c>
      <c r="B86" s="47"/>
      <c r="C86" s="23">
        <f>SUM(C83:C85)</f>
      </c>
      <c r="D86" s="23">
        <f>SUM(D83:D85)</f>
      </c>
      <c r="E86" s="23">
        <f>SUM(E83:E85)</f>
      </c>
      <c r="F86" s="23">
        <f>SUM(F83:F85)</f>
      </c>
      <c r="G86" s="23">
        <f>SUM(G83:G85)</f>
      </c>
      <c r="H86" s="23">
        <f>SUM(H83:H85)</f>
      </c>
      <c r="I86" s="23">
        <f>SUM(I83:I85)</f>
      </c>
      <c r="J86" s="23">
        <f>SUM(J83:J85)</f>
      </c>
      <c r="K86" s="23">
        <f>SUM(K83:K85)</f>
      </c>
      <c r="L86" s="23">
        <f>SUM(L83:L85)</f>
      </c>
      <c r="M86" s="23">
        <f>SUM(M83:M85)</f>
      </c>
      <c r="N86" s="23">
        <f>SUM(N83:N85)</f>
      </c>
      <c r="O86" s="23">
        <f>SUM(O83:O85)</f>
      </c>
      <c r="P86" s="23">
        <f>SUM(P83:P85)</f>
      </c>
      <c r="Q86" s="49">
        <f>SUM(Q83:Q85)</f>
      </c>
      <c r="R86" s="23">
        <f>SUM(R83:R85)</f>
      </c>
      <c r="S86" s="23">
        <f>SUM(S83:S85)</f>
      </c>
      <c r="T86" s="23">
        <f>SUM(T83:T85)</f>
      </c>
      <c r="U86" s="23">
        <f>SUM(U83:U85)</f>
      </c>
      <c r="V86" s="7" t="s">
        <v>242</v>
      </c>
    </row>
    <row x14ac:dyDescent="0.25" r="87" customHeight="1" ht="17.25">
      <c r="A87" s="33" t="s">
        <v>3251</v>
      </c>
      <c r="B87" s="34" t="s">
        <v>14</v>
      </c>
      <c r="C87" s="18"/>
      <c r="D87" s="18"/>
      <c r="E87" s="17">
        <v>-21</v>
      </c>
      <c r="F87" s="17">
        <v>-66</v>
      </c>
      <c r="G87" s="17">
        <v>-11</v>
      </c>
      <c r="H87" s="18"/>
      <c r="I87" s="18"/>
      <c r="J87" s="18"/>
      <c r="K87" s="18"/>
      <c r="L87" s="17">
        <v>-100</v>
      </c>
      <c r="M87" s="17">
        <v>-51</v>
      </c>
      <c r="N87" s="17">
        <v>-5</v>
      </c>
      <c r="O87" s="18"/>
      <c r="P87" s="18"/>
      <c r="Q87" s="18"/>
      <c r="R87" s="18"/>
      <c r="S87" s="18"/>
      <c r="T87" s="18"/>
      <c r="U87" s="18"/>
      <c r="V87" s="2"/>
    </row>
    <row x14ac:dyDescent="0.25" r="88" customHeight="1" ht="17.25">
      <c r="A88" s="21" t="s">
        <v>2736</v>
      </c>
      <c r="B88" s="47"/>
      <c r="C88" s="23">
        <f>SUM(C86:C87)</f>
      </c>
      <c r="D88" s="23">
        <f>SUM(D86:D87)</f>
      </c>
      <c r="E88" s="23">
        <f>SUM(E86:E87)</f>
      </c>
      <c r="F88" s="23">
        <f>SUM(F86:F87)</f>
      </c>
      <c r="G88" s="23">
        <f>SUM(G86:G87)</f>
      </c>
      <c r="H88" s="23">
        <f>SUM(H86:H87)</f>
      </c>
      <c r="I88" s="23">
        <f>SUM(I86:I87)</f>
      </c>
      <c r="J88" s="23">
        <f>SUM(J86:J87)</f>
      </c>
      <c r="K88" s="23">
        <f>SUM(K86:K87)</f>
      </c>
      <c r="L88" s="23">
        <f>SUM(L86:L87)</f>
      </c>
      <c r="M88" s="23">
        <f>SUM(M86:M87)</f>
      </c>
      <c r="N88" s="23">
        <f>SUM(N86:N87)</f>
      </c>
      <c r="O88" s="23">
        <f>SUM(O86:O87)</f>
      </c>
      <c r="P88" s="23">
        <f>SUM(P86:P87)</f>
      </c>
      <c r="Q88" s="49">
        <f>SUM(Q85:Q87)</f>
      </c>
      <c r="R88" s="23">
        <f>SUM(R85:R87)</f>
      </c>
      <c r="S88" s="23">
        <f>SUM(S85:S87)</f>
      </c>
      <c r="T88" s="23">
        <f>SUM(T85:T87)</f>
      </c>
      <c r="U88" s="23">
        <f>SUM(U85:U87)</f>
      </c>
      <c r="V88" s="7" t="s">
        <v>242</v>
      </c>
    </row>
    <row x14ac:dyDescent="0.25" r="89" customHeight="1" ht="17.25">
      <c r="A89" s="33" t="s">
        <v>2681</v>
      </c>
      <c r="B89" s="34" t="s">
        <v>3252</v>
      </c>
      <c r="C89" s="36"/>
      <c r="D89" s="36"/>
      <c r="E89" s="36"/>
      <c r="F89" s="17">
        <v>100</v>
      </c>
      <c r="G89" s="36"/>
      <c r="H89" s="36"/>
      <c r="I89" s="36"/>
      <c r="J89" s="36"/>
      <c r="K89" s="36"/>
      <c r="L89" s="36"/>
      <c r="M89" s="17">
        <v>85</v>
      </c>
      <c r="N89" s="36"/>
      <c r="O89" s="17">
        <v>25</v>
      </c>
      <c r="P89" s="17">
        <v>100</v>
      </c>
      <c r="Q89" s="36"/>
      <c r="R89" s="17">
        <v>100</v>
      </c>
      <c r="S89" s="17">
        <v>50</v>
      </c>
      <c r="T89" s="36"/>
      <c r="U89" s="36"/>
      <c r="V89" s="2"/>
    </row>
    <row x14ac:dyDescent="0.25" r="90" customHeight="1" ht="17.25">
      <c r="A90" s="33" t="s">
        <v>3048</v>
      </c>
      <c r="B90" s="34" t="s">
        <v>3253</v>
      </c>
      <c r="C90" s="18"/>
      <c r="D90" s="18"/>
      <c r="E90" s="36"/>
      <c r="F90" s="36"/>
      <c r="G90" s="36"/>
      <c r="H90" s="18"/>
      <c r="I90" s="18"/>
      <c r="J90" s="18"/>
      <c r="K90" s="18"/>
      <c r="L90" s="17">
        <v>200</v>
      </c>
      <c r="M90" s="17">
        <v>15</v>
      </c>
      <c r="N90" s="36"/>
      <c r="O90" s="18"/>
      <c r="P90" s="18"/>
      <c r="Q90" s="18"/>
      <c r="R90" s="17">
        <v>100</v>
      </c>
      <c r="S90" s="17">
        <v>50</v>
      </c>
      <c r="T90" s="18"/>
      <c r="U90" s="18"/>
      <c r="V90" s="2"/>
    </row>
    <row x14ac:dyDescent="0.25" r="91" customHeight="1" ht="17.25">
      <c r="A91" s="21" t="s">
        <v>2737</v>
      </c>
      <c r="B91" s="47"/>
      <c r="C91" s="23">
        <f>SUM(C88:C90)</f>
      </c>
      <c r="D91" s="23">
        <f>SUM(D88:D90)</f>
      </c>
      <c r="E91" s="23">
        <f>SUM(E88:E90)</f>
      </c>
      <c r="F91" s="23">
        <f>SUM(F88:F90)</f>
      </c>
      <c r="G91" s="23">
        <f>SUM(G88:G90)</f>
      </c>
      <c r="H91" s="23">
        <f>SUM(H88:H90)</f>
      </c>
      <c r="I91" s="23">
        <f>SUM(I88:I90)</f>
      </c>
      <c r="J91" s="23">
        <f>SUM(J88:J90)</f>
      </c>
      <c r="K91" s="23">
        <f>SUM(K88:K90)</f>
      </c>
      <c r="L91" s="23">
        <f>SUM(L88:L90)</f>
      </c>
      <c r="M91" s="23">
        <f>SUM(M88:M90)</f>
      </c>
      <c r="N91" s="23">
        <f>SUM(N88:N90)</f>
      </c>
      <c r="O91" s="23">
        <f>SUM(O88:O90)</f>
      </c>
      <c r="P91" s="23">
        <f>SUM(P88:P90)</f>
      </c>
      <c r="Q91" s="49">
        <f>SUM(Q88:Q90)</f>
      </c>
      <c r="R91" s="23">
        <f>SUM(R88:R90)</f>
      </c>
      <c r="S91" s="23">
        <f>SUM(S88:S90)</f>
      </c>
      <c r="T91" s="23">
        <f>SUM(T88:T90)</f>
      </c>
      <c r="U91" s="23">
        <f>SUM(U88:U90)</f>
      </c>
      <c r="V91" s="7" t="s">
        <v>242</v>
      </c>
    </row>
    <row x14ac:dyDescent="0.25" r="92" customHeight="1" ht="17.25">
      <c r="A92" s="309">
        <v>44571</v>
      </c>
      <c r="B92" s="310" t="s">
        <v>468</v>
      </c>
      <c r="C92" s="202"/>
      <c r="D92" s="202"/>
      <c r="E92" s="202"/>
      <c r="F92" s="202"/>
      <c r="G92" s="202"/>
      <c r="H92" s="194">
        <v>-1</v>
      </c>
      <c r="I92" s="194">
        <v>-6</v>
      </c>
      <c r="J92" s="194">
        <v>-3</v>
      </c>
      <c r="K92" s="194">
        <v>-45</v>
      </c>
      <c r="L92" s="202"/>
      <c r="M92" s="202"/>
      <c r="N92" s="202"/>
      <c r="O92" s="202"/>
      <c r="P92" s="202"/>
      <c r="Q92" s="202"/>
      <c r="R92" s="202"/>
      <c r="S92" s="202"/>
      <c r="T92" s="202"/>
      <c r="U92" s="202"/>
      <c r="V92" s="32" t="s">
        <v>18</v>
      </c>
    </row>
    <row x14ac:dyDescent="0.25" r="93" customHeight="1" ht="17.25">
      <c r="A93" s="33" t="s">
        <v>3254</v>
      </c>
      <c r="B93" s="34" t="s">
        <v>14</v>
      </c>
      <c r="C93" s="18"/>
      <c r="D93" s="18"/>
      <c r="E93" s="36"/>
      <c r="F93" s="450">
        <v>-100</v>
      </c>
      <c r="G93" s="36"/>
      <c r="H93" s="18"/>
      <c r="I93" s="18"/>
      <c r="J93" s="18"/>
      <c r="K93" s="18"/>
      <c r="L93" s="36"/>
      <c r="M93" s="450">
        <v>-60</v>
      </c>
      <c r="N93" s="36"/>
      <c r="O93" s="18"/>
      <c r="P93" s="18"/>
      <c r="Q93" s="18"/>
      <c r="R93" s="450">
        <v>-100</v>
      </c>
      <c r="S93" s="36"/>
      <c r="T93" s="18"/>
      <c r="U93" s="18"/>
      <c r="V93" s="2"/>
    </row>
    <row x14ac:dyDescent="0.25" r="94" customHeight="1" ht="17.25">
      <c r="A94" s="33" t="s">
        <v>3254</v>
      </c>
      <c r="B94" s="34" t="s">
        <v>14</v>
      </c>
      <c r="C94" s="36"/>
      <c r="D94" s="36"/>
      <c r="E94" s="36"/>
      <c r="F94" s="36"/>
      <c r="G94" s="450">
        <v>-5</v>
      </c>
      <c r="H94" s="36"/>
      <c r="I94" s="36"/>
      <c r="J94" s="36"/>
      <c r="K94" s="36"/>
      <c r="L94" s="450">
        <v>-150</v>
      </c>
      <c r="M94" s="450">
        <v>-40</v>
      </c>
      <c r="N94" s="450">
        <v>-6</v>
      </c>
      <c r="O94" s="36"/>
      <c r="P94" s="36"/>
      <c r="Q94" s="36"/>
      <c r="R94" s="450">
        <v>-60</v>
      </c>
      <c r="S94" s="450">
        <v>-46</v>
      </c>
      <c r="T94" s="36"/>
      <c r="U94" s="36"/>
      <c r="V94" s="2"/>
    </row>
    <row x14ac:dyDescent="0.25" r="95" customHeight="1" ht="17.25">
      <c r="A95" s="33" t="s">
        <v>3255</v>
      </c>
      <c r="B95" s="34" t="s">
        <v>14</v>
      </c>
      <c r="C95" s="36"/>
      <c r="D95" s="36"/>
      <c r="E95" s="36"/>
      <c r="F95" s="450">
        <v>-120</v>
      </c>
      <c r="G95" s="60"/>
      <c r="H95" s="36"/>
      <c r="I95" s="36"/>
      <c r="J95" s="36"/>
      <c r="K95" s="36"/>
      <c r="L95" s="36"/>
      <c r="M95" s="450">
        <v>-50</v>
      </c>
      <c r="N95" s="36"/>
      <c r="O95" s="450">
        <v>-15</v>
      </c>
      <c r="P95" s="36"/>
      <c r="Q95" s="36"/>
      <c r="R95" s="60"/>
      <c r="S95" s="60"/>
      <c r="T95" s="36"/>
      <c r="U95" s="36"/>
      <c r="V95" s="2"/>
    </row>
    <row x14ac:dyDescent="0.25" r="96" customHeight="1" ht="17.25">
      <c r="A96" s="62" t="s">
        <v>3256</v>
      </c>
      <c r="B96" s="63"/>
      <c r="C96" s="80">
        <f>SUM(C91:C95)</f>
      </c>
      <c r="D96" s="81">
        <f>SUM(D91:D95)</f>
      </c>
      <c r="E96" s="80">
        <f>SUM(E91:E95)</f>
      </c>
      <c r="F96" s="80">
        <f>SUM(F91:F95)</f>
      </c>
      <c r="G96" s="80">
        <f>SUM(G91:G95)</f>
      </c>
      <c r="H96" s="80">
        <f>SUM(H91:H95)</f>
      </c>
      <c r="I96" s="80">
        <f>SUM(I91:I95)</f>
      </c>
      <c r="J96" s="80">
        <f>SUM(J91:J95)</f>
      </c>
      <c r="K96" s="80">
        <f>SUM(K91:K95)</f>
      </c>
      <c r="L96" s="80">
        <f>SUM(L91:L95)</f>
      </c>
      <c r="M96" s="80">
        <f>SUM(M91:M95)</f>
      </c>
      <c r="N96" s="80">
        <f>SUM(N91:N95)</f>
      </c>
      <c r="O96" s="80">
        <f>SUM(O91:O95)</f>
      </c>
      <c r="P96" s="80">
        <f>SUM(P91:P95)</f>
      </c>
      <c r="Q96" s="49">
        <f>SUM(Q91:Q95)</f>
      </c>
      <c r="R96" s="80">
        <f>SUM(R91:R95)</f>
      </c>
      <c r="S96" s="80">
        <f>SUM(S91:S95)</f>
      </c>
      <c r="T96" s="81">
        <f>SUM(T91:T95)</f>
      </c>
      <c r="U96" s="81">
        <f>SUM(U91:U95)</f>
      </c>
      <c r="V96" s="601" t="s">
        <v>3257</v>
      </c>
    </row>
    <row x14ac:dyDescent="0.25" r="97" customHeight="1" ht="17.25">
      <c r="A97" s="28">
        <v>44572</v>
      </c>
      <c r="B97" s="29" t="s">
        <v>468</v>
      </c>
      <c r="C97" s="202"/>
      <c r="D97" s="202"/>
      <c r="E97" s="194">
        <v>-86</v>
      </c>
      <c r="F97" s="194">
        <v>-324</v>
      </c>
      <c r="G97" s="202"/>
      <c r="H97" s="202"/>
      <c r="I97" s="202"/>
      <c r="J97" s="202"/>
      <c r="K97" s="202"/>
      <c r="L97" s="194">
        <v>-319</v>
      </c>
      <c r="M97" s="202"/>
      <c r="N97" s="202"/>
      <c r="O97" s="202"/>
      <c r="P97" s="202"/>
      <c r="Q97" s="202"/>
      <c r="R97" s="202"/>
      <c r="S97" s="202"/>
      <c r="T97" s="202"/>
      <c r="U97" s="202"/>
      <c r="V97" s="32" t="s">
        <v>18</v>
      </c>
    </row>
    <row x14ac:dyDescent="0.25" r="98" customHeight="1" ht="17.25">
      <c r="A98" s="62" t="s">
        <v>1623</v>
      </c>
      <c r="B98" s="63"/>
      <c r="C98" s="80">
        <f>SUM(C96:C97)</f>
      </c>
      <c r="D98" s="81">
        <f>SUM(D96:D97)</f>
      </c>
      <c r="E98" s="80">
        <f>SUM(E96:E97)</f>
      </c>
      <c r="F98" s="80">
        <f>SUM(F96:F97)</f>
      </c>
      <c r="G98" s="81">
        <f>SUM(G96:G97)</f>
      </c>
      <c r="H98" s="81">
        <f>SUM(H96:H97)</f>
      </c>
      <c r="I98" s="81">
        <f>SUM(I96:I97)</f>
      </c>
      <c r="J98" s="81">
        <f>SUM(J96:J97)</f>
      </c>
      <c r="K98" s="81">
        <f>SUM(K96:K97)</f>
      </c>
      <c r="L98" s="80">
        <f>SUM(L96:L97)</f>
      </c>
      <c r="M98" s="80">
        <f>SUM(M96:M97)</f>
      </c>
      <c r="N98" s="80">
        <f>SUM(N96:N97)</f>
      </c>
      <c r="O98" s="80">
        <f>SUM(O96:O97)</f>
      </c>
      <c r="P98" s="80">
        <f>SUM(P96:P97)</f>
      </c>
      <c r="Q98" s="49">
        <f>SUM(Q96:Q97)</f>
      </c>
      <c r="R98" s="80">
        <f>SUM(R96:R97)</f>
      </c>
      <c r="S98" s="80">
        <f>SUM(S96:S97)</f>
      </c>
      <c r="T98" s="81">
        <f>SUM(T96:T97)</f>
      </c>
      <c r="U98" s="81">
        <f>SUM(U96:U97)</f>
      </c>
      <c r="V98" s="601" t="s">
        <v>3257</v>
      </c>
    </row>
    <row x14ac:dyDescent="0.25" r="99" customHeight="1" ht="17.25">
      <c r="A99" s="100" t="s">
        <v>2647</v>
      </c>
      <c r="B99" s="101" t="s">
        <v>14</v>
      </c>
      <c r="C99" s="35"/>
      <c r="D99" s="35"/>
      <c r="E99" s="35"/>
      <c r="F99" s="130">
        <v>-90</v>
      </c>
      <c r="G99" s="35"/>
      <c r="H99" s="35"/>
      <c r="I99" s="35"/>
      <c r="J99" s="35"/>
      <c r="K99" s="35"/>
      <c r="L99" s="130">
        <v>-200</v>
      </c>
      <c r="M99" s="130">
        <v>-52</v>
      </c>
      <c r="N99" s="130">
        <v>-11</v>
      </c>
      <c r="O99" s="130">
        <v>-10</v>
      </c>
      <c r="P99" s="130">
        <v>-100</v>
      </c>
      <c r="Q99" s="35"/>
      <c r="R99" s="130">
        <v>-40</v>
      </c>
      <c r="S99" s="130">
        <v>-54</v>
      </c>
      <c r="T99" s="35"/>
      <c r="U99" s="35"/>
      <c r="V99" s="2"/>
    </row>
    <row x14ac:dyDescent="0.25" r="100" customHeight="1" ht="17.25">
      <c r="A100" s="62" t="s">
        <v>2698</v>
      </c>
      <c r="B100" s="63"/>
      <c r="C100" s="80">
        <f>SUM(C98:C99)</f>
      </c>
      <c r="D100" s="81">
        <f>SUM(D98:D99)</f>
      </c>
      <c r="E100" s="81">
        <f>SUM(E98:E99)</f>
      </c>
      <c r="F100" s="80">
        <f>SUM(F98:F99)</f>
      </c>
      <c r="G100" s="81">
        <f>SUM(G98:G99)</f>
      </c>
      <c r="H100" s="81">
        <f>SUM(H98:H99)</f>
      </c>
      <c r="I100" s="81">
        <f>SUM(I98:I99)</f>
      </c>
      <c r="J100" s="81">
        <f>SUM(J98:J99)</f>
      </c>
      <c r="K100" s="81">
        <f>SUM(K98:K99)</f>
      </c>
      <c r="L100" s="80">
        <f>SUM(L98:L99)</f>
      </c>
      <c r="M100" s="80">
        <f>SUM(M98:M99)</f>
      </c>
      <c r="N100" s="80">
        <f>SUM(N98:N99)</f>
      </c>
      <c r="O100" s="80">
        <f>SUM(O98:O99)</f>
      </c>
      <c r="P100" s="80">
        <f>SUM(P98:P99)</f>
      </c>
      <c r="Q100" s="49">
        <f>SUM(Q98:Q99)</f>
      </c>
      <c r="R100" s="80">
        <f>SUM(R98:R99)</f>
      </c>
      <c r="S100" s="80">
        <f>SUM(S98:S99)</f>
      </c>
      <c r="T100" s="81">
        <f>SUM(T98:T99)</f>
      </c>
      <c r="U100" s="81">
        <f>SUM(U98:U99)</f>
      </c>
      <c r="V100" s="601" t="s">
        <v>3257</v>
      </c>
    </row>
    <row x14ac:dyDescent="0.25" r="101" customHeight="1" ht="17.25">
      <c r="A101" s="109"/>
      <c r="B101" s="110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2"/>
    </row>
    <row x14ac:dyDescent="0.25" r="102" customHeight="1" ht="17.25">
      <c r="A102" s="62" t="s">
        <v>2699</v>
      </c>
      <c r="B102" s="63"/>
      <c r="C102" s="80">
        <f>SUM(C100:C101)</f>
      </c>
      <c r="D102" s="81">
        <f>SUM(D100:D101)</f>
      </c>
      <c r="E102" s="81">
        <f>SUM(E100:E101)</f>
      </c>
      <c r="F102" s="80">
        <f>SUM(F100:F101)</f>
      </c>
      <c r="G102" s="81">
        <f>SUM(G100:G101)</f>
      </c>
      <c r="H102" s="81">
        <f>SUM(H100:H101)</f>
      </c>
      <c r="I102" s="81">
        <f>SUM(I100:I101)</f>
      </c>
      <c r="J102" s="81">
        <f>SUM(J100:J101)</f>
      </c>
      <c r="K102" s="81">
        <f>SUM(K100:K101)</f>
      </c>
      <c r="L102" s="80">
        <f>SUM(L100:L101)</f>
      </c>
      <c r="M102" s="81">
        <f>SUM(M100:M101)</f>
      </c>
      <c r="N102" s="81">
        <f>SUM(N100:N101)</f>
      </c>
      <c r="O102" s="81">
        <f>SUM(O100:O101)</f>
      </c>
      <c r="P102" s="81">
        <f>SUM(P100:P101)</f>
      </c>
      <c r="Q102" s="49">
        <f>SUM(Q100:Q101)</f>
      </c>
      <c r="R102" s="81">
        <f>SUM(R100:R101)</f>
      </c>
      <c r="S102" s="81">
        <f>SUM(S100:S101)</f>
      </c>
      <c r="T102" s="81">
        <f>SUM(T100:T101)</f>
      </c>
      <c r="U102" s="81">
        <f>SUM(U100:U101)</f>
      </c>
      <c r="V102" s="601" t="s">
        <v>3257</v>
      </c>
    </row>
    <row x14ac:dyDescent="0.25" r="103" customHeight="1" ht="17.25">
      <c r="A103" s="109"/>
      <c r="B103" s="110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2"/>
    </row>
    <row x14ac:dyDescent="0.25" r="104" customHeight="1" ht="17.25">
      <c r="A104" s="62" t="s">
        <v>2700</v>
      </c>
      <c r="B104" s="63"/>
      <c r="C104" s="80">
        <f>SUM(C102:C103)</f>
      </c>
      <c r="D104" s="81">
        <f>SUM(D102:D103)</f>
      </c>
      <c r="E104" s="81">
        <f>SUM(E102:E103)</f>
      </c>
      <c r="F104" s="80">
        <f>SUM(F102:F103)</f>
      </c>
      <c r="G104" s="81">
        <f>SUM(G102:G103)</f>
      </c>
      <c r="H104" s="81">
        <f>SUM(H102:H103)</f>
      </c>
      <c r="I104" s="81">
        <f>SUM(I102:I103)</f>
      </c>
      <c r="J104" s="81">
        <f>SUM(J102:J103)</f>
      </c>
      <c r="K104" s="81">
        <f>SUM(K102:K103)</f>
      </c>
      <c r="L104" s="80">
        <f>SUM(L102:L103)</f>
      </c>
      <c r="M104" s="81">
        <f>SUM(M102:M103)</f>
      </c>
      <c r="N104" s="81">
        <f>SUM(N102:N103)</f>
      </c>
      <c r="O104" s="81">
        <f>SUM(O102:O103)</f>
      </c>
      <c r="P104" s="81">
        <f>SUM(P102:P103)</f>
      </c>
      <c r="Q104" s="49">
        <f>SUM(Q102:Q103)</f>
      </c>
      <c r="R104" s="81">
        <f>SUM(R102:R103)</f>
      </c>
      <c r="S104" s="81">
        <f>SUM(S102:S103)</f>
      </c>
      <c r="T104" s="81">
        <f>SUM(T102:T103)</f>
      </c>
      <c r="U104" s="81">
        <f>SUM(U102:U103)</f>
      </c>
      <c r="V104" s="601" t="s">
        <v>3257</v>
      </c>
    </row>
    <row x14ac:dyDescent="0.25" r="105" customHeight="1" ht="17.25">
      <c r="A105" s="293"/>
      <c r="B105" s="310" t="s">
        <v>17</v>
      </c>
      <c r="C105" s="194">
        <v>-5</v>
      </c>
      <c r="D105" s="202"/>
      <c r="E105" s="202"/>
      <c r="F105" s="194">
        <v>-80</v>
      </c>
      <c r="G105" s="202"/>
      <c r="H105" s="202"/>
      <c r="I105" s="202"/>
      <c r="J105" s="202"/>
      <c r="K105" s="202"/>
      <c r="L105" s="194">
        <v>-22</v>
      </c>
      <c r="M105" s="202"/>
      <c r="N105" s="202"/>
      <c r="O105" s="202"/>
      <c r="P105" s="202"/>
      <c r="Q105" s="202"/>
      <c r="R105" s="202"/>
      <c r="S105" s="202"/>
      <c r="T105" s="202"/>
      <c r="U105" s="202"/>
      <c r="V105" s="32" t="s">
        <v>18</v>
      </c>
    </row>
    <row x14ac:dyDescent="0.25" r="106" customHeight="1" ht="17.25">
      <c r="A106" s="109"/>
      <c r="B106" s="110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2"/>
    </row>
    <row x14ac:dyDescent="0.25" r="107" customHeight="1" ht="17.25">
      <c r="A107" s="123"/>
      <c r="B107" s="124"/>
      <c r="C107" s="103">
        <f>SUM(C104:C105)</f>
      </c>
      <c r="D107" s="103">
        <f>SUM(D104:D105)</f>
      </c>
      <c r="E107" s="103">
        <f>SUM(E104:E105)</f>
      </c>
      <c r="F107" s="103">
        <f>SUM(F104:F105)</f>
      </c>
      <c r="G107" s="103">
        <f>SUM(G104:G105)</f>
      </c>
      <c r="H107" s="103">
        <f>SUM(H104:H105)</f>
      </c>
      <c r="I107" s="103">
        <f>SUM(I104:I105)</f>
      </c>
      <c r="J107" s="103">
        <f>SUM(J104:J105)</f>
      </c>
      <c r="K107" s="103">
        <f>SUM(K104:K105)</f>
      </c>
      <c r="L107" s="103">
        <f>SUM(L104:L105)</f>
      </c>
      <c r="M107" s="103">
        <f>SUM(M104:M105)</f>
      </c>
      <c r="N107" s="103">
        <f>SUM(N104:N105)</f>
      </c>
      <c r="O107" s="103">
        <f>SUM(O104:O105)</f>
      </c>
      <c r="P107" s="103">
        <f>SUM(P104:P105)</f>
      </c>
      <c r="Q107" s="224">
        <f>SUM(Q104:Q105)</f>
      </c>
      <c r="R107" s="103">
        <f>SUM(R104:R105)</f>
      </c>
      <c r="S107" s="103">
        <f>SUM(S104:S105)</f>
      </c>
      <c r="T107" s="103">
        <f>SUM(T104:T105)</f>
      </c>
      <c r="U107" s="103">
        <f>SUM(U104:U105)</f>
      </c>
      <c r="V107" s="2"/>
    </row>
    <row x14ac:dyDescent="0.25" r="108" customHeight="1" ht="17.25">
      <c r="A108" s="37"/>
      <c r="B108" s="8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2"/>
    </row>
    <row x14ac:dyDescent="0.25" r="109" customHeight="1" ht="17.25">
      <c r="A109" s="37"/>
      <c r="B109" s="83"/>
      <c r="C109" s="594" t="s">
        <v>2459</v>
      </c>
      <c r="D109" s="594" t="s">
        <v>3200</v>
      </c>
      <c r="E109" s="594" t="s">
        <v>76</v>
      </c>
      <c r="F109" s="594" t="s">
        <v>7</v>
      </c>
      <c r="G109" s="594" t="s">
        <v>75</v>
      </c>
      <c r="H109" s="594" t="s">
        <v>3201</v>
      </c>
      <c r="I109" s="594" t="s">
        <v>3202</v>
      </c>
      <c r="J109" s="594" t="s">
        <v>3202</v>
      </c>
      <c r="K109" s="595" t="s">
        <v>3203</v>
      </c>
      <c r="L109" s="595" t="s">
        <v>9</v>
      </c>
      <c r="M109" s="595" t="s">
        <v>368</v>
      </c>
      <c r="N109" s="595" t="s">
        <v>428</v>
      </c>
      <c r="O109" s="595" t="s">
        <v>10</v>
      </c>
      <c r="P109" s="595" t="s">
        <v>33</v>
      </c>
      <c r="Q109" s="595" t="s">
        <v>1864</v>
      </c>
      <c r="R109" s="595" t="s">
        <v>8</v>
      </c>
      <c r="S109" s="595" t="s">
        <v>32</v>
      </c>
      <c r="T109" s="595" t="s">
        <v>31</v>
      </c>
      <c r="U109" s="594"/>
      <c r="V109" s="2"/>
    </row>
    <row x14ac:dyDescent="0.25" r="110" customHeight="1" ht="17.25">
      <c r="A110" s="37"/>
      <c r="B110" s="83"/>
      <c r="C110" s="598"/>
      <c r="D110" s="599" t="s">
        <v>3204</v>
      </c>
      <c r="E110" s="598"/>
      <c r="F110" s="600"/>
      <c r="G110" s="600"/>
      <c r="H110" s="599" t="s">
        <v>3205</v>
      </c>
      <c r="I110" s="599" t="s">
        <v>3206</v>
      </c>
      <c r="J110" s="599" t="s">
        <v>3207</v>
      </c>
      <c r="K110" s="599" t="s">
        <v>3208</v>
      </c>
      <c r="L110" s="599"/>
      <c r="M110" s="599"/>
      <c r="N110" s="599"/>
      <c r="O110" s="599"/>
      <c r="P110" s="599"/>
      <c r="Q110" s="599"/>
      <c r="R110" s="599"/>
      <c r="S110" s="599"/>
      <c r="T110" s="599"/>
      <c r="U110" s="599"/>
      <c r="V110" s="2"/>
    </row>
    <row x14ac:dyDescent="0.25" r="111" customHeight="1" ht="17.25">
      <c r="A111" s="1" t="s">
        <v>3258</v>
      </c>
      <c r="B111" s="4"/>
      <c r="C111" s="5"/>
      <c r="D111" s="5"/>
      <c r="E111" s="5" t="s">
        <v>3259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4"/>
    </row>
    <row x14ac:dyDescent="0.25" r="112" customHeight="1" ht="17.25">
      <c r="A112" s="1" t="s">
        <v>3260</v>
      </c>
      <c r="B112" s="4"/>
      <c r="C112" s="5"/>
      <c r="D112" s="5"/>
      <c r="E112" s="144" t="s">
        <v>3261</v>
      </c>
      <c r="F112" s="144"/>
      <c r="G112" s="144"/>
      <c r="H112" s="144"/>
      <c r="I112" s="144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2"/>
    </row>
    <row x14ac:dyDescent="0.25" r="113" customHeight="1" ht="17.25">
      <c r="A113" s="1" t="s">
        <v>3262</v>
      </c>
      <c r="B113" s="4"/>
      <c r="C113" s="5"/>
      <c r="D113" s="5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/>
    </row>
    <row x14ac:dyDescent="0.25" r="114" customHeight="1" ht="17.25">
      <c r="A114" s="1" t="s">
        <v>3263</v>
      </c>
      <c r="B114" s="4"/>
      <c r="C114" s="5"/>
      <c r="D114" s="5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2"/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18.719285714285714" customWidth="1" bestFit="1"/>
    <col min="3" max="3" style="41" width="16.862142857142857" customWidth="1" bestFit="1"/>
    <col min="4" max="4" style="41" width="13.005" customWidth="1" bestFit="1"/>
    <col min="5" max="5" style="41" width="9.576428571428572" customWidth="1" bestFit="1"/>
    <col min="6" max="6" style="41" width="10.576428571428572" customWidth="1" bestFit="1"/>
    <col min="7" max="7" style="40" width="11.862142857142858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2"/>
      <c r="H1" s="2"/>
    </row>
    <row x14ac:dyDescent="0.25" r="2" customHeight="1" ht="17.25">
      <c r="A2" s="127" t="s">
        <v>3191</v>
      </c>
      <c r="B2" s="128"/>
      <c r="C2" s="8"/>
      <c r="D2" s="8"/>
      <c r="E2" s="8"/>
      <c r="F2" s="3"/>
      <c r="G2" s="2"/>
      <c r="H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2"/>
      <c r="H3" s="2"/>
    </row>
    <row x14ac:dyDescent="0.25" r="4" customHeight="1" ht="17.25">
      <c r="A4" s="1" t="s">
        <v>3192</v>
      </c>
      <c r="B4" s="2"/>
      <c r="C4" s="419"/>
      <c r="D4" s="419"/>
      <c r="E4" s="419"/>
      <c r="F4" s="419">
        <v>580000</v>
      </c>
      <c r="G4" s="419"/>
      <c r="H4" s="2"/>
    </row>
    <row x14ac:dyDescent="0.25" r="5" customHeight="1" ht="17.25">
      <c r="A5" s="37"/>
      <c r="B5" s="2"/>
      <c r="C5" s="11">
        <v>11800</v>
      </c>
      <c r="D5" s="11">
        <v>6900</v>
      </c>
      <c r="E5" s="11">
        <v>16500</v>
      </c>
      <c r="F5" s="11">
        <v>30000</v>
      </c>
      <c r="G5" s="11"/>
      <c r="H5" s="2"/>
    </row>
    <row x14ac:dyDescent="0.25" r="6" customHeight="1" ht="17.25">
      <c r="A6" s="231" t="s">
        <v>4</v>
      </c>
      <c r="B6" s="232" t="s">
        <v>5</v>
      </c>
      <c r="C6" s="267" t="s">
        <v>3193</v>
      </c>
      <c r="D6" s="267" t="s">
        <v>598</v>
      </c>
      <c r="E6" s="267" t="s">
        <v>10</v>
      </c>
      <c r="F6" s="267" t="s">
        <v>428</v>
      </c>
      <c r="G6" s="232"/>
      <c r="H6" s="2"/>
    </row>
    <row x14ac:dyDescent="0.25" r="7" customHeight="1" ht="17.25">
      <c r="A7" s="24">
        <v>45266</v>
      </c>
      <c r="B7" s="25" t="s">
        <v>3194</v>
      </c>
      <c r="C7" s="26">
        <v>426</v>
      </c>
      <c r="D7" s="26">
        <v>107</v>
      </c>
      <c r="E7" s="26">
        <v>250</v>
      </c>
      <c r="F7" s="26">
        <v>50</v>
      </c>
      <c r="G7" s="25"/>
      <c r="H7" s="2"/>
    </row>
    <row x14ac:dyDescent="0.25" r="8" customHeight="1" ht="17.25">
      <c r="A8" s="21" t="s">
        <v>2704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2"/>
      <c r="H8" s="2"/>
    </row>
    <row x14ac:dyDescent="0.25" r="9" customHeight="1" ht="17.25">
      <c r="A9" s="33"/>
      <c r="B9" s="34"/>
      <c r="C9" s="35"/>
      <c r="D9" s="35"/>
      <c r="E9" s="35"/>
      <c r="F9" s="35"/>
      <c r="G9" s="34"/>
      <c r="H9" s="2"/>
    </row>
    <row x14ac:dyDescent="0.25" r="10" customHeight="1" ht="17.25">
      <c r="A10" s="21" t="s">
        <v>2705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2"/>
      <c r="H10" s="2"/>
    </row>
    <row x14ac:dyDescent="0.25" r="11" customHeight="1" ht="17.25">
      <c r="A11" s="15"/>
      <c r="B11" s="118"/>
      <c r="C11" s="36"/>
      <c r="D11" s="36"/>
      <c r="E11" s="36"/>
      <c r="F11" s="36"/>
      <c r="G11" s="16"/>
      <c r="H11" s="2"/>
    </row>
    <row x14ac:dyDescent="0.25" r="12" customHeight="1" ht="17.25">
      <c r="A12" s="21" t="s">
        <v>2706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2"/>
      <c r="H12" s="2"/>
    </row>
    <row x14ac:dyDescent="0.25" r="13" customHeight="1" ht="17.25">
      <c r="A13" s="15">
        <v>45086</v>
      </c>
      <c r="B13" s="16" t="s">
        <v>2153</v>
      </c>
      <c r="C13" s="36"/>
      <c r="D13" s="36"/>
      <c r="E13" s="17">
        <v>-167</v>
      </c>
      <c r="F13" s="36"/>
      <c r="G13" s="16"/>
      <c r="H13" s="2"/>
    </row>
    <row x14ac:dyDescent="0.25" r="14" customHeight="1" ht="17.25">
      <c r="A14" s="117">
        <v>45147</v>
      </c>
      <c r="B14" s="25" t="s">
        <v>14</v>
      </c>
      <c r="C14" s="138">
        <v>-426</v>
      </c>
      <c r="D14" s="138">
        <v>-107</v>
      </c>
      <c r="E14" s="138">
        <v>-86</v>
      </c>
      <c r="F14" s="138">
        <v>-48</v>
      </c>
      <c r="G14" s="248"/>
      <c r="H14" s="2"/>
    </row>
    <row x14ac:dyDescent="0.25" r="15" customHeight="1" ht="17.25">
      <c r="A15" s="21" t="s">
        <v>2707</v>
      </c>
      <c r="B15" s="47"/>
      <c r="C15" s="23">
        <f>SUM(C12:C14)</f>
      </c>
      <c r="D15" s="23">
        <f>SUM(D12:D14)</f>
      </c>
      <c r="E15" s="49">
        <f>SUM(E12:E14)</f>
      </c>
      <c r="F15" s="23">
        <f>SUM(F12:F14)</f>
      </c>
      <c r="G15" s="22"/>
      <c r="H15" s="2"/>
    </row>
    <row x14ac:dyDescent="0.25" r="16" customHeight="1" ht="17.25">
      <c r="A16" s="54" t="s">
        <v>2161</v>
      </c>
      <c r="B16" s="413" t="s">
        <v>3195</v>
      </c>
      <c r="C16" s="20"/>
      <c r="D16" s="20"/>
      <c r="E16" s="99">
        <v>3</v>
      </c>
      <c r="F16" s="20"/>
      <c r="G16" s="55"/>
      <c r="H16" s="4" t="s">
        <v>556</v>
      </c>
    </row>
    <row x14ac:dyDescent="0.25" r="17" customHeight="1" ht="17.25">
      <c r="A17" s="200"/>
      <c r="B17" s="201" t="s">
        <v>17</v>
      </c>
      <c r="C17" s="202"/>
      <c r="D17" s="202"/>
      <c r="E17" s="202"/>
      <c r="F17" s="194">
        <v>-2</v>
      </c>
      <c r="G17" s="201"/>
      <c r="H17" s="32" t="s">
        <v>469</v>
      </c>
    </row>
    <row x14ac:dyDescent="0.25" r="18" customHeight="1" ht="17.25">
      <c r="A18" s="178"/>
      <c r="B18" s="16"/>
      <c r="C18" s="36"/>
      <c r="D18" s="36"/>
      <c r="E18" s="36"/>
      <c r="F18" s="36"/>
      <c r="G18" s="16"/>
      <c r="H18" s="2"/>
    </row>
    <row x14ac:dyDescent="0.25" r="19" customHeight="1" ht="17.25">
      <c r="A19" s="15"/>
      <c r="B19" s="16"/>
      <c r="C19" s="17">
        <f>SUM(C15:C16)</f>
      </c>
      <c r="D19" s="17">
        <f>SUM(D15:D16)</f>
      </c>
      <c r="E19" s="17">
        <f>SUM(E15:E16)</f>
      </c>
      <c r="F19" s="17">
        <f>SUM(F15:F17)</f>
      </c>
      <c r="G19" s="16"/>
      <c r="H19" s="2"/>
    </row>
    <row x14ac:dyDescent="0.25" r="20" customHeight="1" ht="17.25">
      <c r="A20" s="37"/>
      <c r="B20" s="2"/>
      <c r="C20" s="3"/>
      <c r="D20" s="3"/>
      <c r="E20" s="3"/>
      <c r="F20" s="3"/>
      <c r="G20" s="2"/>
      <c r="H20" s="2"/>
    </row>
    <row x14ac:dyDescent="0.25" r="21" customHeight="1" ht="17.25">
      <c r="A21" s="1" t="s">
        <v>3196</v>
      </c>
      <c r="B21" s="2"/>
      <c r="C21" s="3"/>
      <c r="D21" s="3"/>
      <c r="E21" s="3"/>
      <c r="F21" s="3"/>
      <c r="G21" s="2"/>
      <c r="H21" s="2"/>
    </row>
    <row x14ac:dyDescent="0.25" r="22" customHeight="1" ht="17.25">
      <c r="A22" s="1" t="s">
        <v>3197</v>
      </c>
      <c r="B22" s="2"/>
      <c r="C22" s="3"/>
      <c r="D22" s="3"/>
      <c r="E22" s="3"/>
      <c r="F22" s="3"/>
      <c r="G22" s="2"/>
      <c r="H22" s="2"/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S170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0.719285714285714" customWidth="1" bestFit="1"/>
    <col min="3" max="3" style="41" width="12.147857142857141" customWidth="1" bestFit="1"/>
    <col min="4" max="4" style="41" width="10.005" customWidth="1" bestFit="1"/>
    <col min="5" max="5" style="41" width="8.719285714285713" customWidth="1" bestFit="1"/>
    <col min="6" max="6" style="116" width="12.147857142857141" customWidth="1" bestFit="1"/>
    <col min="7" max="7" style="116" width="18.862142857142857" customWidth="1" bestFit="1"/>
    <col min="8" max="8" style="116" width="13.862142857142858" customWidth="1" bestFit="1"/>
    <col min="9" max="9" style="41" width="16.005" customWidth="1" bestFit="1"/>
    <col min="10" max="10" style="41" width="16.005" customWidth="1" bestFit="1"/>
    <col min="11" max="11" style="41" width="16.005" customWidth="1" bestFit="1"/>
    <col min="12" max="12" style="41" width="16.005" customWidth="1" bestFit="1"/>
    <col min="13" max="13" style="41" width="10.576428571428572" customWidth="1" bestFit="1"/>
    <col min="14" max="14" style="41" width="11.576428571428572" customWidth="1" bestFit="1"/>
    <col min="15" max="15" style="41" width="13.290714285714287" customWidth="1" bestFit="1"/>
    <col min="16" max="16" style="41" width="13.290714285714287" customWidth="1" bestFit="1"/>
    <col min="17" max="17" style="41" width="15.005" customWidth="1" bestFit="1"/>
    <col min="18" max="18" style="41" width="16.862142857142857" customWidth="1" bestFit="1"/>
    <col min="19" max="19" style="41" width="15.719285714285713" customWidth="1" bestFit="1"/>
    <col min="20" max="20" style="41" width="15.719285714285713" customWidth="1" bestFit="1"/>
    <col min="21" max="21" style="41" width="15.719285714285713" customWidth="1" bestFit="1"/>
    <col min="22" max="22" style="41" width="15.719285714285713" customWidth="1" bestFit="1"/>
    <col min="23" max="23" style="41" width="15.719285714285713" customWidth="1" bestFit="1"/>
    <col min="24" max="24" style="41" width="15.719285714285713" customWidth="1" bestFit="1"/>
    <col min="25" max="25" style="41" width="15.719285714285713" customWidth="1" bestFit="1"/>
    <col min="26" max="26" style="41" width="10.576428571428572" customWidth="1" bestFit="1"/>
    <col min="27" max="27" style="41" width="10.290714285714287" customWidth="1" bestFit="1"/>
    <col min="28" max="28" style="41" width="10.862142857142858" customWidth="1" bestFit="1"/>
    <col min="29" max="29" style="41" width="11.290714285714287" customWidth="1" bestFit="1"/>
    <col min="30" max="30" style="41" width="21.005" customWidth="1" bestFit="1"/>
    <col min="31" max="31" style="41" width="15.576428571428572" customWidth="1" bestFit="1"/>
    <col min="32" max="32" style="41" width="15.290714285714287" customWidth="1" bestFit="1"/>
    <col min="33" max="33" style="41" width="15.290714285714287" customWidth="1" bestFit="1"/>
    <col min="34" max="34" style="41" width="11.576428571428572" customWidth="1" bestFit="1"/>
    <col min="35" max="35" style="41" width="11.290714285714287" customWidth="1" bestFit="1"/>
    <col min="36" max="36" style="41" width="11.290714285714287" customWidth="1" bestFit="1"/>
    <col min="37" max="37" style="41" width="11.290714285714287" customWidth="1" bestFit="1"/>
    <col min="38" max="38" style="41" width="16.719285714285714" customWidth="1" bestFit="1"/>
    <col min="39" max="39" style="41" width="11.290714285714287" customWidth="1" bestFit="1"/>
    <col min="40" max="40" style="41" width="11.147857142857141" customWidth="1" bestFit="1"/>
    <col min="41" max="41" style="41" width="14.576428571428572" customWidth="1" bestFit="1"/>
    <col min="42" max="42" style="41" width="14.576428571428572" customWidth="1" bestFit="1"/>
    <col min="43" max="43" style="41" width="10.862142857142858" customWidth="1" bestFit="1"/>
    <col min="44" max="44" style="41" width="14.576428571428572" customWidth="1" bestFit="1"/>
    <col min="45" max="45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2"/>
    </row>
    <row x14ac:dyDescent="0.25" r="4" customHeight="1" ht="17.25">
      <c r="A4" s="1" t="s">
        <v>3060</v>
      </c>
      <c r="B4" s="4"/>
      <c r="C4" s="419"/>
      <c r="D4" s="419">
        <v>400000</v>
      </c>
      <c r="E4" s="419">
        <v>78000</v>
      </c>
      <c r="F4" s="419"/>
      <c r="G4" s="419"/>
      <c r="H4" s="419"/>
      <c r="I4" s="419"/>
      <c r="J4" s="419"/>
      <c r="K4" s="419"/>
      <c r="L4" s="419"/>
      <c r="M4" s="419"/>
      <c r="N4" s="419"/>
      <c r="O4" s="419"/>
      <c r="P4" s="419"/>
      <c r="Q4" s="419"/>
      <c r="R4" s="419"/>
      <c r="S4" s="419"/>
      <c r="T4" s="419"/>
      <c r="U4" s="419"/>
      <c r="V4" s="419"/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419"/>
      <c r="AH4" s="419"/>
      <c r="AI4" s="419"/>
      <c r="AJ4" s="419"/>
      <c r="AK4" s="419"/>
      <c r="AL4" s="419"/>
      <c r="AM4" s="419"/>
      <c r="AN4" s="419"/>
      <c r="AO4" s="474"/>
      <c r="AP4" s="474"/>
      <c r="AQ4" s="474"/>
      <c r="AR4" s="5"/>
      <c r="AS4" s="2"/>
    </row>
    <row x14ac:dyDescent="0.25" r="5" customHeight="1" ht="17.25">
      <c r="A5" s="333" t="s">
        <v>3061</v>
      </c>
      <c r="B5" s="311"/>
      <c r="C5" s="137">
        <v>1500</v>
      </c>
      <c r="D5" s="137">
        <v>19400</v>
      </c>
      <c r="E5" s="137">
        <v>4500</v>
      </c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9"/>
      <c r="AS5" s="2"/>
    </row>
    <row x14ac:dyDescent="0.25" r="6" customHeight="1" ht="17.25">
      <c r="A6" s="12" t="s">
        <v>4</v>
      </c>
      <c r="B6" s="273" t="s">
        <v>5</v>
      </c>
      <c r="C6" s="267" t="s">
        <v>9</v>
      </c>
      <c r="D6" s="268" t="s">
        <v>10</v>
      </c>
      <c r="E6" s="268" t="s">
        <v>8</v>
      </c>
      <c r="F6" s="268" t="s">
        <v>1891</v>
      </c>
      <c r="G6" s="268" t="s">
        <v>3062</v>
      </c>
      <c r="H6" s="268" t="s">
        <v>193</v>
      </c>
      <c r="I6" s="268" t="s">
        <v>3063</v>
      </c>
      <c r="J6" s="268" t="s">
        <v>3064</v>
      </c>
      <c r="K6" s="268" t="s">
        <v>3065</v>
      </c>
      <c r="L6" s="268" t="s">
        <v>3066</v>
      </c>
      <c r="M6" s="268" t="s">
        <v>442</v>
      </c>
      <c r="N6" s="268" t="s">
        <v>1977</v>
      </c>
      <c r="O6" s="268" t="s">
        <v>2099</v>
      </c>
      <c r="P6" s="268" t="s">
        <v>1975</v>
      </c>
      <c r="Q6" s="268" t="s">
        <v>3067</v>
      </c>
      <c r="R6" s="268" t="s">
        <v>3068</v>
      </c>
      <c r="S6" s="268" t="s">
        <v>272</v>
      </c>
      <c r="T6" s="268" t="s">
        <v>3069</v>
      </c>
      <c r="U6" s="268" t="s">
        <v>3070</v>
      </c>
      <c r="V6" s="268" t="s">
        <v>3071</v>
      </c>
      <c r="W6" s="268" t="s">
        <v>2453</v>
      </c>
      <c r="X6" s="268" t="s">
        <v>2454</v>
      </c>
      <c r="Y6" s="268" t="s">
        <v>3072</v>
      </c>
      <c r="Z6" s="268" t="s">
        <v>368</v>
      </c>
      <c r="AA6" s="268" t="s">
        <v>7</v>
      </c>
      <c r="AB6" s="268" t="s">
        <v>428</v>
      </c>
      <c r="AC6" s="268" t="s">
        <v>2420</v>
      </c>
      <c r="AD6" s="268" t="s">
        <v>3073</v>
      </c>
      <c r="AE6" s="268" t="s">
        <v>3074</v>
      </c>
      <c r="AF6" s="268" t="s">
        <v>3075</v>
      </c>
      <c r="AG6" s="268" t="s">
        <v>3076</v>
      </c>
      <c r="AH6" s="268" t="s">
        <v>2448</v>
      </c>
      <c r="AI6" s="268" t="s">
        <v>2449</v>
      </c>
      <c r="AJ6" s="268" t="s">
        <v>600</v>
      </c>
      <c r="AK6" s="268" t="s">
        <v>599</v>
      </c>
      <c r="AL6" s="268" t="s">
        <v>3077</v>
      </c>
      <c r="AM6" s="268" t="s">
        <v>3078</v>
      </c>
      <c r="AN6" s="268" t="s">
        <v>3079</v>
      </c>
      <c r="AO6" s="268" t="s">
        <v>3080</v>
      </c>
      <c r="AP6" s="268" t="s">
        <v>3081</v>
      </c>
      <c r="AQ6" s="268" t="s">
        <v>3082</v>
      </c>
      <c r="AR6" s="268" t="s">
        <v>33</v>
      </c>
      <c r="AS6" s="2"/>
    </row>
    <row x14ac:dyDescent="0.25" r="7" customHeight="1" ht="17.25">
      <c r="A7" s="589" t="s">
        <v>2671</v>
      </c>
      <c r="B7" s="394" t="s">
        <v>3083</v>
      </c>
      <c r="C7" s="224">
        <v>26</v>
      </c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8"/>
      <c r="AP7" s="18"/>
      <c r="AQ7" s="18"/>
      <c r="AR7" s="18"/>
      <c r="AS7" s="2"/>
    </row>
    <row x14ac:dyDescent="0.25" r="8" customHeight="1" ht="17.25">
      <c r="A8" s="117" t="s">
        <v>2638</v>
      </c>
      <c r="B8" s="118" t="s">
        <v>3084</v>
      </c>
      <c r="C8" s="46"/>
      <c r="D8" s="138">
        <v>40</v>
      </c>
      <c r="E8" s="138">
        <v>30</v>
      </c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98"/>
      <c r="AP8" s="98"/>
      <c r="AQ8" s="98"/>
      <c r="AR8" s="98"/>
      <c r="AS8" s="2"/>
    </row>
    <row x14ac:dyDescent="0.25" r="9" customHeight="1" ht="17.25">
      <c r="A9" s="21" t="s">
        <v>1620</v>
      </c>
      <c r="B9" s="47"/>
      <c r="C9" s="112"/>
      <c r="D9" s="23">
        <f>SUM(D7:D8)</f>
      </c>
      <c r="E9" s="23">
        <f>SUM(E7:E8)</f>
      </c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581"/>
      <c r="AL9" s="581"/>
      <c r="AM9" s="581"/>
      <c r="AN9" s="581"/>
      <c r="AO9" s="151"/>
      <c r="AP9" s="151"/>
      <c r="AQ9" s="151"/>
      <c r="AR9" s="151"/>
      <c r="AS9" s="2"/>
    </row>
    <row x14ac:dyDescent="0.25" r="10" customHeight="1" ht="17.25">
      <c r="A10" s="33">
        <v>44571</v>
      </c>
      <c r="B10" s="34" t="s">
        <v>3085</v>
      </c>
      <c r="C10" s="35"/>
      <c r="D10" s="19">
        <v>50</v>
      </c>
      <c r="E10" s="19">
        <v>50</v>
      </c>
      <c r="F10" s="59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20"/>
      <c r="AP10" s="20"/>
      <c r="AQ10" s="20"/>
      <c r="AR10" s="20"/>
      <c r="AS10" s="2"/>
    </row>
    <row x14ac:dyDescent="0.25" r="11" customHeight="1" ht="17.25">
      <c r="A11" s="21" t="s">
        <v>1622</v>
      </c>
      <c r="B11" s="47"/>
      <c r="C11" s="112"/>
      <c r="D11" s="23">
        <f>SUM(D9:D10)</f>
      </c>
      <c r="E11" s="23">
        <f>SUM(E9:E10)</f>
      </c>
      <c r="F11" s="590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  <c r="X11" s="581"/>
      <c r="Y11" s="581"/>
      <c r="Z11" s="581"/>
      <c r="AA11" s="581"/>
      <c r="AB11" s="581"/>
      <c r="AC11" s="581"/>
      <c r="AD11" s="581"/>
      <c r="AE11" s="581"/>
      <c r="AF11" s="581"/>
      <c r="AG11" s="581"/>
      <c r="AH11" s="581"/>
      <c r="AI11" s="581"/>
      <c r="AJ11" s="581"/>
      <c r="AK11" s="581"/>
      <c r="AL11" s="581"/>
      <c r="AM11" s="581"/>
      <c r="AN11" s="581"/>
      <c r="AO11" s="151"/>
      <c r="AP11" s="151"/>
      <c r="AQ11" s="151"/>
      <c r="AR11" s="151"/>
      <c r="AS11" s="2"/>
    </row>
    <row x14ac:dyDescent="0.25" r="12" customHeight="1" ht="17.25">
      <c r="A12" s="33">
        <v>44845</v>
      </c>
      <c r="B12" s="34" t="s">
        <v>3086</v>
      </c>
      <c r="C12" s="36"/>
      <c r="D12" s="36"/>
      <c r="E12" s="36"/>
      <c r="F12" s="36"/>
      <c r="G12" s="17">
        <v>396</v>
      </c>
      <c r="H12" s="17">
        <v>130</v>
      </c>
      <c r="I12" s="17">
        <v>15</v>
      </c>
      <c r="J12" s="36"/>
      <c r="K12" s="17">
        <v>250</v>
      </c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18"/>
      <c r="AP12" s="18"/>
      <c r="AQ12" s="18"/>
      <c r="AR12" s="18"/>
      <c r="AS12" s="2"/>
    </row>
    <row x14ac:dyDescent="0.25" r="13" customHeight="1" ht="17.25">
      <c r="A13" s="15">
        <v>44906</v>
      </c>
      <c r="B13" s="34" t="s">
        <v>3087</v>
      </c>
      <c r="C13" s="36"/>
      <c r="D13" s="36"/>
      <c r="E13" s="36"/>
      <c r="F13" s="36"/>
      <c r="G13" s="36"/>
      <c r="H13" s="36"/>
      <c r="I13" s="36"/>
      <c r="J13" s="36"/>
      <c r="K13" s="17">
        <v>166</v>
      </c>
      <c r="L13" s="36"/>
      <c r="M13" s="17">
        <v>416</v>
      </c>
      <c r="N13" s="17">
        <v>416</v>
      </c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18"/>
      <c r="AP13" s="18"/>
      <c r="AQ13" s="18"/>
      <c r="AR13" s="18"/>
      <c r="AS13" s="2"/>
    </row>
    <row x14ac:dyDescent="0.25" r="14" customHeight="1" ht="17.25">
      <c r="A14" s="15" t="s">
        <v>2641</v>
      </c>
      <c r="B14" s="34" t="s">
        <v>3088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7">
        <v>100</v>
      </c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18"/>
      <c r="AP14" s="18"/>
      <c r="AQ14" s="18"/>
      <c r="AR14" s="18"/>
      <c r="AS14" s="2"/>
    </row>
    <row x14ac:dyDescent="0.25" r="15" customHeight="1" ht="17.25">
      <c r="A15" s="15" t="s">
        <v>3089</v>
      </c>
      <c r="B15" s="34" t="s">
        <v>3090</v>
      </c>
      <c r="C15" s="36"/>
      <c r="D15" s="36"/>
      <c r="E15" s="36"/>
      <c r="F15" s="36"/>
      <c r="G15" s="36"/>
      <c r="H15" s="36"/>
      <c r="I15" s="36"/>
      <c r="J15" s="36"/>
      <c r="K15" s="17">
        <v>74</v>
      </c>
      <c r="L15" s="17">
        <v>134</v>
      </c>
      <c r="M15" s="17">
        <v>416</v>
      </c>
      <c r="N15" s="17">
        <v>208</v>
      </c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2"/>
    </row>
    <row x14ac:dyDescent="0.25" r="16" customHeight="1" ht="17.25">
      <c r="A16" s="15" t="s">
        <v>3091</v>
      </c>
      <c r="B16" s="118" t="s">
        <v>3092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17">
        <v>792</v>
      </c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2"/>
    </row>
    <row x14ac:dyDescent="0.25" r="17" customHeight="1" ht="17.25">
      <c r="A17" s="15" t="s">
        <v>1869</v>
      </c>
      <c r="B17" s="118" t="s">
        <v>3093</v>
      </c>
      <c r="C17" s="36"/>
      <c r="D17" s="36"/>
      <c r="E17" s="36"/>
      <c r="F17" s="36"/>
      <c r="G17" s="17">
        <v>450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2"/>
    </row>
    <row x14ac:dyDescent="0.25" r="18" customHeight="1" ht="17.25">
      <c r="A18" s="15" t="s">
        <v>3094</v>
      </c>
      <c r="B18" s="118" t="s">
        <v>3095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17">
        <v>170</v>
      </c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2"/>
    </row>
    <row x14ac:dyDescent="0.25" r="19" customHeight="1" ht="17.25">
      <c r="A19" s="33" t="s">
        <v>1871</v>
      </c>
      <c r="B19" s="16" t="s">
        <v>3096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17">
        <v>381</v>
      </c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2"/>
    </row>
    <row x14ac:dyDescent="0.25" r="20" customHeight="1" ht="17.25">
      <c r="A20" s="33" t="s">
        <v>3097</v>
      </c>
      <c r="B20" s="16" t="s">
        <v>3098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17">
        <v>100</v>
      </c>
      <c r="V20" s="36"/>
      <c r="W20" s="17">
        <v>100</v>
      </c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2"/>
    </row>
    <row x14ac:dyDescent="0.25" r="21" customHeight="1" ht="17.25">
      <c r="A21" s="33" t="s">
        <v>3099</v>
      </c>
      <c r="B21" s="16" t="s">
        <v>3100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17">
        <v>60</v>
      </c>
      <c r="U21" s="36"/>
      <c r="V21" s="36"/>
      <c r="W21" s="17">
        <v>50</v>
      </c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2"/>
    </row>
    <row x14ac:dyDescent="0.25" r="22" customHeight="1" ht="17.25">
      <c r="A22" s="21" t="s">
        <v>1623</v>
      </c>
      <c r="B22" s="47"/>
      <c r="C22" s="112"/>
      <c r="D22" s="23">
        <f>SUM(D11:D21)</f>
      </c>
      <c r="E22" s="23">
        <f>SUM(E11:E21)</f>
      </c>
      <c r="F22" s="112"/>
      <c r="G22" s="23">
        <f>SUM(G11:G21)</f>
      </c>
      <c r="H22" s="23">
        <f>SUM(H11:H21)</f>
      </c>
      <c r="I22" s="23">
        <f>SUM(I11:I21)</f>
      </c>
      <c r="J22" s="112"/>
      <c r="K22" s="23">
        <f>SUM(K11:K21)</f>
      </c>
      <c r="L22" s="23">
        <f>SUM(L11:L21)</f>
      </c>
      <c r="M22" s="23">
        <f>SUM(M11:M21)</f>
      </c>
      <c r="N22" s="23">
        <f>SUM(N11:N21)</f>
      </c>
      <c r="O22" s="23">
        <f>SUM(O11:O21)</f>
      </c>
      <c r="P22" s="23">
        <f>SUM(P11:P21)</f>
      </c>
      <c r="Q22" s="112"/>
      <c r="R22" s="112"/>
      <c r="S22" s="23">
        <f>SUM(S11:S21)</f>
      </c>
      <c r="T22" s="23">
        <f>SUM(T11:T21)</f>
      </c>
      <c r="U22" s="23">
        <f>SUM(U11:U21)</f>
      </c>
      <c r="V22" s="112"/>
      <c r="W22" s="23">
        <f>SUM(W11:W21)</f>
      </c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2"/>
    </row>
    <row x14ac:dyDescent="0.25" r="23" customHeight="1" ht="17.25">
      <c r="A23" s="15">
        <v>44573</v>
      </c>
      <c r="B23" s="118" t="s">
        <v>3101</v>
      </c>
      <c r="C23" s="36"/>
      <c r="D23" s="36"/>
      <c r="E23" s="36"/>
      <c r="F23" s="36"/>
      <c r="G23" s="17">
        <v>50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17">
        <v>150</v>
      </c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2"/>
    </row>
    <row x14ac:dyDescent="0.25" r="24" customHeight="1" ht="17.25">
      <c r="A24" s="33">
        <v>44632</v>
      </c>
      <c r="B24" s="16" t="s">
        <v>3102</v>
      </c>
      <c r="C24" s="36"/>
      <c r="D24" s="17">
        <v>20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17">
        <v>82</v>
      </c>
      <c r="AA24" s="17">
        <v>90</v>
      </c>
      <c r="AB24" s="17">
        <v>15</v>
      </c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2"/>
    </row>
    <row x14ac:dyDescent="0.25" r="25" customHeight="1" ht="17.25">
      <c r="A25" s="33">
        <v>44693</v>
      </c>
      <c r="B25" s="16" t="s">
        <v>3103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17">
        <v>170</v>
      </c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2"/>
    </row>
    <row x14ac:dyDescent="0.25" r="26" customHeight="1" ht="17.25">
      <c r="A26" s="33">
        <v>44724</v>
      </c>
      <c r="B26" s="16" t="s">
        <v>3104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17">
        <v>30</v>
      </c>
      <c r="T26" s="36"/>
      <c r="U26" s="36"/>
      <c r="V26" s="36"/>
      <c r="W26" s="17">
        <v>150</v>
      </c>
      <c r="X26" s="36"/>
      <c r="Y26" s="36"/>
      <c r="Z26" s="17">
        <v>85</v>
      </c>
      <c r="AA26" s="17">
        <v>100</v>
      </c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2"/>
    </row>
    <row x14ac:dyDescent="0.25" r="27" customHeight="1" ht="17.25">
      <c r="A27" s="33">
        <v>44754</v>
      </c>
      <c r="B27" s="16" t="s">
        <v>3105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17">
        <v>130</v>
      </c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2"/>
    </row>
    <row x14ac:dyDescent="0.25" r="28" customHeight="1" ht="17.25">
      <c r="A28" s="33">
        <v>44785</v>
      </c>
      <c r="B28" s="16" t="s">
        <v>3106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17">
        <v>160</v>
      </c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2"/>
    </row>
    <row x14ac:dyDescent="0.25" r="29" customHeight="1" ht="17.25">
      <c r="A29" s="15">
        <v>44816</v>
      </c>
      <c r="B29" s="16" t="s">
        <v>3107</v>
      </c>
      <c r="C29" s="36"/>
      <c r="D29" s="36"/>
      <c r="E29" s="36"/>
      <c r="F29" s="17">
        <v>600</v>
      </c>
      <c r="G29" s="17">
        <v>70</v>
      </c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17">
        <v>115</v>
      </c>
      <c r="W29" s="17">
        <v>380</v>
      </c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2"/>
    </row>
    <row x14ac:dyDescent="0.25" r="30" customHeight="1" ht="17.25">
      <c r="A30" s="15">
        <v>44846</v>
      </c>
      <c r="B30" s="16" t="s">
        <v>3108</v>
      </c>
      <c r="C30" s="36"/>
      <c r="D30" s="36"/>
      <c r="E30" s="36"/>
      <c r="F30" s="36"/>
      <c r="G30" s="17">
        <v>30</v>
      </c>
      <c r="H30" s="36"/>
      <c r="I30" s="36"/>
      <c r="J30" s="17">
        <v>38</v>
      </c>
      <c r="K30" s="36"/>
      <c r="L30" s="36"/>
      <c r="M30" s="36"/>
      <c r="N30" s="36"/>
      <c r="O30" s="36"/>
      <c r="P30" s="36"/>
      <c r="Q30" s="17">
        <v>146</v>
      </c>
      <c r="R30" s="36"/>
      <c r="S30" s="36"/>
      <c r="T30" s="17">
        <v>3</v>
      </c>
      <c r="U30" s="36"/>
      <c r="V30" s="36"/>
      <c r="W30" s="17">
        <v>130</v>
      </c>
      <c r="X30" s="36"/>
      <c r="Y30" s="36"/>
      <c r="Z30" s="36"/>
      <c r="AA30" s="36"/>
      <c r="AB30" s="36"/>
      <c r="AC30" s="17">
        <v>250</v>
      </c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2"/>
    </row>
    <row x14ac:dyDescent="0.25" r="31" customHeight="1" ht="17.25">
      <c r="A31" s="15">
        <v>44907</v>
      </c>
      <c r="B31" s="16" t="s">
        <v>3109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17">
        <v>152</v>
      </c>
      <c r="T31" s="17">
        <v>42</v>
      </c>
      <c r="U31" s="17">
        <v>140</v>
      </c>
      <c r="V31" s="17">
        <v>88</v>
      </c>
      <c r="W31" s="17">
        <v>220</v>
      </c>
      <c r="X31" s="36"/>
      <c r="Y31" s="36"/>
      <c r="Z31" s="36"/>
      <c r="AA31" s="36"/>
      <c r="AB31" s="36"/>
      <c r="AC31" s="17">
        <v>996</v>
      </c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2"/>
    </row>
    <row x14ac:dyDescent="0.25" r="32" customHeight="1" ht="17.25">
      <c r="A32" s="15" t="s">
        <v>3110</v>
      </c>
      <c r="B32" s="16" t="s">
        <v>3111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17">
        <v>178</v>
      </c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2"/>
    </row>
    <row x14ac:dyDescent="0.25" r="33" customHeight="1" ht="17.25">
      <c r="A33" s="15" t="s">
        <v>2643</v>
      </c>
      <c r="B33" s="34" t="s">
        <v>3112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17">
        <v>553</v>
      </c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2"/>
    </row>
    <row x14ac:dyDescent="0.25" r="34" customHeight="1" ht="17.25">
      <c r="A34" s="15" t="s">
        <v>2643</v>
      </c>
      <c r="B34" s="34" t="s">
        <v>3113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17">
        <v>420</v>
      </c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2"/>
    </row>
    <row x14ac:dyDescent="0.25" r="35" customHeight="1" ht="17.25">
      <c r="A35" s="15" t="s">
        <v>2644</v>
      </c>
      <c r="B35" s="16" t="s">
        <v>3114</v>
      </c>
      <c r="C35" s="36"/>
      <c r="D35" s="36"/>
      <c r="E35" s="36"/>
      <c r="F35" s="36"/>
      <c r="G35" s="17">
        <v>82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7">
        <v>170</v>
      </c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2"/>
    </row>
    <row x14ac:dyDescent="0.25" r="36" customHeight="1" ht="17.25">
      <c r="A36" s="15" t="s">
        <v>1852</v>
      </c>
      <c r="B36" s="16" t="s">
        <v>3115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17">
        <v>50</v>
      </c>
      <c r="Z36" s="36"/>
      <c r="AA36" s="36"/>
      <c r="AB36" s="36"/>
      <c r="AC36" s="36"/>
      <c r="AD36" s="17">
        <v>150</v>
      </c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2"/>
    </row>
    <row x14ac:dyDescent="0.25" r="37" customHeight="1" ht="17.25">
      <c r="A37" s="15" t="s">
        <v>2645</v>
      </c>
      <c r="B37" s="118" t="s">
        <v>3116</v>
      </c>
      <c r="C37" s="36"/>
      <c r="D37" s="36"/>
      <c r="E37" s="36"/>
      <c r="F37" s="36"/>
      <c r="G37" s="17">
        <v>25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17">
        <v>15</v>
      </c>
      <c r="S37" s="17">
        <v>101</v>
      </c>
      <c r="T37" s="17">
        <v>142</v>
      </c>
      <c r="U37" s="36"/>
      <c r="V37" s="17">
        <v>62</v>
      </c>
      <c r="W37" s="36"/>
      <c r="X37" s="36"/>
      <c r="Y37" s="17">
        <v>50</v>
      </c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2"/>
    </row>
    <row x14ac:dyDescent="0.25" r="38" customHeight="1" ht="17.25">
      <c r="A38" s="33" t="s">
        <v>3117</v>
      </c>
      <c r="B38" s="16" t="s">
        <v>3118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17">
        <v>150</v>
      </c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2"/>
    </row>
    <row x14ac:dyDescent="0.25" r="39" customHeight="1" ht="17.25">
      <c r="A39" s="33" t="s">
        <v>3117</v>
      </c>
      <c r="B39" s="16" t="s">
        <v>3119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17">
        <v>180</v>
      </c>
      <c r="Z39" s="36"/>
      <c r="AA39" s="36"/>
      <c r="AB39" s="36"/>
      <c r="AC39" s="36"/>
      <c r="AD39" s="17">
        <v>240</v>
      </c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2"/>
    </row>
    <row x14ac:dyDescent="0.25" r="40" customHeight="1" ht="17.25">
      <c r="A40" s="33" t="s">
        <v>3120</v>
      </c>
      <c r="B40" s="16" t="s">
        <v>3121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17">
        <v>140</v>
      </c>
      <c r="Z40" s="36"/>
      <c r="AA40" s="36"/>
      <c r="AB40" s="36"/>
      <c r="AC40" s="36"/>
      <c r="AD40" s="17">
        <v>70</v>
      </c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2"/>
    </row>
    <row x14ac:dyDescent="0.25" r="41" customHeight="1" ht="17.25">
      <c r="A41" s="15" t="s">
        <v>2648</v>
      </c>
      <c r="B41" s="16" t="s">
        <v>3122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17">
        <v>100</v>
      </c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2"/>
    </row>
    <row x14ac:dyDescent="0.25" r="42" customHeight="1" ht="17.25">
      <c r="A42" s="15" t="s">
        <v>3123</v>
      </c>
      <c r="B42" s="16" t="s">
        <v>3124</v>
      </c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17">
        <v>180</v>
      </c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2"/>
    </row>
    <row x14ac:dyDescent="0.25" r="43" customHeight="1" ht="17.25">
      <c r="A43" s="15" t="s">
        <v>3125</v>
      </c>
      <c r="B43" s="16" t="s">
        <v>3126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17">
        <v>304</v>
      </c>
      <c r="N43" s="36"/>
      <c r="O43" s="36"/>
      <c r="P43" s="17">
        <v>30</v>
      </c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17">
        <v>165</v>
      </c>
      <c r="AF43" s="17">
        <v>90</v>
      </c>
      <c r="AG43" s="17">
        <v>60</v>
      </c>
      <c r="AH43" s="17">
        <v>10</v>
      </c>
      <c r="AI43" s="17">
        <v>70</v>
      </c>
      <c r="AJ43" s="36"/>
      <c r="AK43" s="36"/>
      <c r="AL43" s="36"/>
      <c r="AM43" s="36"/>
      <c r="AN43" s="36"/>
      <c r="AO43" s="36"/>
      <c r="AP43" s="36"/>
      <c r="AQ43" s="36"/>
      <c r="AR43" s="36"/>
      <c r="AS43" s="2"/>
    </row>
    <row x14ac:dyDescent="0.25" r="44" customHeight="1" ht="17.25">
      <c r="A44" s="15" t="s">
        <v>2649</v>
      </c>
      <c r="B44" s="16" t="s">
        <v>3127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17">
        <v>290</v>
      </c>
      <c r="N44" s="36"/>
      <c r="O44" s="36"/>
      <c r="P44" s="17">
        <v>110</v>
      </c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17">
        <v>85</v>
      </c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2"/>
    </row>
    <row x14ac:dyDescent="0.25" r="45" customHeight="1" ht="17.25">
      <c r="A45" s="21" t="s">
        <v>2698</v>
      </c>
      <c r="B45" s="47"/>
      <c r="C45" s="112"/>
      <c r="D45" s="23">
        <f>SUM(D22:D44)</f>
      </c>
      <c r="E45" s="23">
        <f>SUM(E22:E44)</f>
      </c>
      <c r="F45" s="23">
        <f>SUM(F22:F44)</f>
      </c>
      <c r="G45" s="23">
        <f>SUM(G22:G44)</f>
      </c>
      <c r="H45" s="23">
        <f>SUM(H22:H44)</f>
      </c>
      <c r="I45" s="23">
        <f>SUM(I22:I44)</f>
      </c>
      <c r="J45" s="23">
        <f>SUM(J22:J44)</f>
      </c>
      <c r="K45" s="23">
        <f>SUM(K22:K44)</f>
      </c>
      <c r="L45" s="23">
        <f>SUM(L22:L44)</f>
      </c>
      <c r="M45" s="23">
        <f>SUM(M22:M44)</f>
      </c>
      <c r="N45" s="23">
        <f>SUM(N22:N44)</f>
      </c>
      <c r="O45" s="23">
        <f>SUM(O22:O44)</f>
      </c>
      <c r="P45" s="23">
        <f>SUM(P22:P44)</f>
      </c>
      <c r="Q45" s="23">
        <f>SUM(Q22:Q44)</f>
      </c>
      <c r="R45" s="23">
        <f>SUM(R22:R44)</f>
      </c>
      <c r="S45" s="23">
        <f>SUM(S22:S44)</f>
      </c>
      <c r="T45" s="23">
        <f>SUM(T22:T44)</f>
      </c>
      <c r="U45" s="23">
        <f>SUM(U22:U44)</f>
      </c>
      <c r="V45" s="23">
        <f>SUM(V22:V44)</f>
      </c>
      <c r="W45" s="23">
        <f>SUM(W22:W44)</f>
      </c>
      <c r="X45" s="23">
        <f>SUM(X22:X44)</f>
      </c>
      <c r="Y45" s="23">
        <f>SUM(Y22:Y44)</f>
      </c>
      <c r="Z45" s="23">
        <f>SUM(Z22:Z44)</f>
      </c>
      <c r="AA45" s="23">
        <f>SUM(AA22:AA44)</f>
      </c>
      <c r="AB45" s="23">
        <f>SUM(AB22:AB44)</f>
      </c>
      <c r="AC45" s="23">
        <f>SUM(AC22:AC44)</f>
      </c>
      <c r="AD45" s="23">
        <f>SUM(AD22:AD44)</f>
      </c>
      <c r="AE45" s="23">
        <f>SUM(AE22:AE44)</f>
      </c>
      <c r="AF45" s="23">
        <f>SUM(AF22:AF44)</f>
      </c>
      <c r="AG45" s="23">
        <f>SUM(AG22:AG44)</f>
      </c>
      <c r="AH45" s="23">
        <f>SUM(AH22:AH44)</f>
      </c>
      <c r="AI45" s="23">
        <f>SUM(AI22:AI44)</f>
      </c>
      <c r="AJ45" s="112"/>
      <c r="AK45" s="112"/>
      <c r="AL45" s="112"/>
      <c r="AM45" s="112"/>
      <c r="AN45" s="112"/>
      <c r="AO45" s="23">
        <f>SUM(AO22:AO44)</f>
      </c>
      <c r="AP45" s="23">
        <f>SUM(AP22:AP44)</f>
      </c>
      <c r="AQ45" s="112"/>
      <c r="AR45" s="112"/>
      <c r="AS45" s="2"/>
    </row>
    <row x14ac:dyDescent="0.25" r="46" customHeight="1" ht="17.25">
      <c r="A46" s="15">
        <v>44958</v>
      </c>
      <c r="B46" s="16" t="s">
        <v>3128</v>
      </c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17">
        <v>180</v>
      </c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17">
        <v>145</v>
      </c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2"/>
    </row>
    <row x14ac:dyDescent="0.25" r="47" customHeight="1" ht="17.25">
      <c r="A47" s="15" t="s">
        <v>1776</v>
      </c>
      <c r="B47" s="16" t="s">
        <v>3129</v>
      </c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17">
        <v>350</v>
      </c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2"/>
    </row>
    <row x14ac:dyDescent="0.25" r="48" customHeight="1" ht="17.25">
      <c r="A48" s="15" t="s">
        <v>1776</v>
      </c>
      <c r="B48" s="16" t="s">
        <v>3130</v>
      </c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17">
        <v>150</v>
      </c>
      <c r="AK48" s="36"/>
      <c r="AL48" s="36"/>
      <c r="AM48" s="36"/>
      <c r="AN48" s="36"/>
      <c r="AO48" s="36"/>
      <c r="AP48" s="36"/>
      <c r="AQ48" s="36"/>
      <c r="AR48" s="36"/>
      <c r="AS48" s="2"/>
    </row>
    <row x14ac:dyDescent="0.25" r="49" customHeight="1" ht="17.25">
      <c r="A49" s="15" t="s">
        <v>1776</v>
      </c>
      <c r="B49" s="16" t="s">
        <v>3131</v>
      </c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17">
        <v>300</v>
      </c>
      <c r="AK49" s="36"/>
      <c r="AL49" s="36"/>
      <c r="AM49" s="36"/>
      <c r="AN49" s="36"/>
      <c r="AO49" s="36"/>
      <c r="AP49" s="36"/>
      <c r="AQ49" s="36"/>
      <c r="AR49" s="36"/>
      <c r="AS49" s="2"/>
    </row>
    <row x14ac:dyDescent="0.25" r="50" customHeight="1" ht="17.25">
      <c r="A50" s="21" t="s">
        <v>2699</v>
      </c>
      <c r="B50" s="47"/>
      <c r="C50" s="112"/>
      <c r="D50" s="23">
        <f>SUM(D45:D49)</f>
      </c>
      <c r="E50" s="23">
        <f>SUM(E45:E49)</f>
      </c>
      <c r="F50" s="23">
        <f>SUM(F45:F49)</f>
      </c>
      <c r="G50" s="23">
        <f>SUM(G45:G49)</f>
      </c>
      <c r="H50" s="23">
        <f>SUM(H45:H49)</f>
      </c>
      <c r="I50" s="23">
        <f>SUM(I45:I49)</f>
      </c>
      <c r="J50" s="23">
        <f>SUM(J45:J49)</f>
      </c>
      <c r="K50" s="23">
        <f>SUM(K45:K49)</f>
      </c>
      <c r="L50" s="23">
        <f>SUM(L45:L49)</f>
      </c>
      <c r="M50" s="23">
        <f>SUM(M45:M49)</f>
      </c>
      <c r="N50" s="23">
        <f>SUM(N45:N49)</f>
      </c>
      <c r="O50" s="23">
        <f>SUM(O45:O49)</f>
      </c>
      <c r="P50" s="23">
        <f>SUM(P45:P49)</f>
      </c>
      <c r="Q50" s="23">
        <f>SUM(Q45:Q49)</f>
      </c>
      <c r="R50" s="23">
        <f>SUM(R45:R49)</f>
      </c>
      <c r="S50" s="23">
        <f>SUM(S45:S49)</f>
      </c>
      <c r="T50" s="23">
        <f>SUM(T45:T49)</f>
      </c>
      <c r="U50" s="23">
        <f>SUM(U45:U49)</f>
      </c>
      <c r="V50" s="23">
        <f>SUM(V45:V49)</f>
      </c>
      <c r="W50" s="23">
        <f>SUM(W45:W49)</f>
      </c>
      <c r="X50" s="23">
        <f>SUM(X45:X49)</f>
      </c>
      <c r="Y50" s="23">
        <f>SUM(Y45:Y49)</f>
      </c>
      <c r="Z50" s="23">
        <f>SUM(Z45:Z49)</f>
      </c>
      <c r="AA50" s="23">
        <f>SUM(AA45:AA49)</f>
      </c>
      <c r="AB50" s="23">
        <f>SUM(AB45:AB49)</f>
      </c>
      <c r="AC50" s="23">
        <f>SUM(AC45:AC49)</f>
      </c>
      <c r="AD50" s="23">
        <f>SUM(AD45:AD49)</f>
      </c>
      <c r="AE50" s="23">
        <f>SUM(AE45:AE49)</f>
      </c>
      <c r="AF50" s="23">
        <f>SUM(AF45:AF49)</f>
      </c>
      <c r="AG50" s="23">
        <f>SUM(AG45:AG49)</f>
      </c>
      <c r="AH50" s="23">
        <f>SUM(AH45:AH49)</f>
      </c>
      <c r="AI50" s="23">
        <f>SUM(AI45:AI49)</f>
      </c>
      <c r="AJ50" s="23">
        <f>SUM(AJ45:AJ49)</f>
      </c>
      <c r="AK50" s="112"/>
      <c r="AL50" s="112"/>
      <c r="AM50" s="112"/>
      <c r="AN50" s="112"/>
      <c r="AO50" s="23">
        <f>SUM(AO45:AO49)</f>
      </c>
      <c r="AP50" s="23">
        <f>SUM(AP45:AP49)</f>
      </c>
      <c r="AQ50" s="112"/>
      <c r="AR50" s="112"/>
      <c r="AS50" s="2"/>
    </row>
    <row x14ac:dyDescent="0.25" r="51" customHeight="1" ht="17.25">
      <c r="A51" s="15">
        <v>45018</v>
      </c>
      <c r="B51" s="16" t="s">
        <v>3132</v>
      </c>
      <c r="C51" s="17">
        <v>300</v>
      </c>
      <c r="D51" s="17">
        <v>50</v>
      </c>
      <c r="E51" s="17">
        <v>100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17">
        <v>80</v>
      </c>
      <c r="AA51" s="17">
        <v>80</v>
      </c>
      <c r="AB51" s="17">
        <v>10</v>
      </c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2"/>
    </row>
    <row x14ac:dyDescent="0.25" r="52" customHeight="1" ht="17.25">
      <c r="A52" s="15">
        <v>45018</v>
      </c>
      <c r="B52" s="16" t="s">
        <v>3133</v>
      </c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17">
        <v>120</v>
      </c>
      <c r="AA52" s="17">
        <v>120</v>
      </c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2"/>
    </row>
    <row x14ac:dyDescent="0.25" r="53" customHeight="1" ht="17.25">
      <c r="A53" s="15">
        <v>45079</v>
      </c>
      <c r="B53" s="16" t="s">
        <v>3134</v>
      </c>
      <c r="C53" s="36"/>
      <c r="D53" s="17">
        <v>95</v>
      </c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17">
        <v>25</v>
      </c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2"/>
    </row>
    <row x14ac:dyDescent="0.25" r="54" customHeight="1" ht="17.25">
      <c r="A54" s="15">
        <v>45140</v>
      </c>
      <c r="B54" s="16" t="s">
        <v>14</v>
      </c>
      <c r="C54" s="36"/>
      <c r="D54" s="36"/>
      <c r="E54" s="36"/>
      <c r="F54" s="36"/>
      <c r="G54" s="17">
        <v>-2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17">
        <v>-142</v>
      </c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2"/>
    </row>
    <row x14ac:dyDescent="0.25" r="55" customHeight="1" ht="17.25">
      <c r="A55" s="15">
        <v>45140</v>
      </c>
      <c r="B55" s="16" t="s">
        <v>3135</v>
      </c>
      <c r="C55" s="36"/>
      <c r="D55" s="17">
        <v>55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17">
        <v>15</v>
      </c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2"/>
    </row>
    <row x14ac:dyDescent="0.25" r="56" customHeight="1" ht="17.25">
      <c r="A56" s="21" t="s">
        <v>2700</v>
      </c>
      <c r="B56" s="47"/>
      <c r="C56" s="23">
        <f>SUM(C50:C55)</f>
      </c>
      <c r="D56" s="23">
        <f>SUM(D50:D55)</f>
      </c>
      <c r="E56" s="23">
        <f>SUM(E50:E55)</f>
      </c>
      <c r="F56" s="23">
        <f>SUM(F50:F55)</f>
      </c>
      <c r="G56" s="23">
        <f>SUM(G50:G55)</f>
      </c>
      <c r="H56" s="23">
        <f>SUM(H50:H55)</f>
      </c>
      <c r="I56" s="23">
        <f>SUM(I50:I55)</f>
      </c>
      <c r="J56" s="23">
        <f>SUM(J50:J55)</f>
      </c>
      <c r="K56" s="23">
        <f>SUM(K50:K55)</f>
      </c>
      <c r="L56" s="23">
        <f>SUM(L50:L55)</f>
      </c>
      <c r="M56" s="23">
        <f>SUM(M50:M55)</f>
      </c>
      <c r="N56" s="23">
        <f>SUM(N50:N55)</f>
      </c>
      <c r="O56" s="23">
        <f>SUM(O50:O55)</f>
      </c>
      <c r="P56" s="23">
        <f>SUM(P50:P55)</f>
      </c>
      <c r="Q56" s="23">
        <f>SUM(Q50:Q55)</f>
      </c>
      <c r="R56" s="23">
        <f>SUM(R50:R55)</f>
      </c>
      <c r="S56" s="23">
        <f>SUM(S50:S55)</f>
      </c>
      <c r="T56" s="23">
        <f>SUM(T50:T55)</f>
      </c>
      <c r="U56" s="23">
        <f>SUM(U50:U55)</f>
      </c>
      <c r="V56" s="23">
        <f>SUM(V50:V55)</f>
      </c>
      <c r="W56" s="23">
        <f>SUM(W50:W55)</f>
      </c>
      <c r="X56" s="23">
        <f>SUM(X50:X55)</f>
      </c>
      <c r="Y56" s="23">
        <f>SUM(Y50:Y55)</f>
      </c>
      <c r="Z56" s="23">
        <f>SUM(Z50:Z55)</f>
      </c>
      <c r="AA56" s="23">
        <f>SUM(AA50:AA55)</f>
      </c>
      <c r="AB56" s="23">
        <f>SUM(AB50:AB55)</f>
      </c>
      <c r="AC56" s="23">
        <f>SUM(AC50:AC55)</f>
      </c>
      <c r="AD56" s="23">
        <f>SUM(AD50:AD55)</f>
      </c>
      <c r="AE56" s="23">
        <f>SUM(AE50:AE55)</f>
      </c>
      <c r="AF56" s="23">
        <f>SUM(AF50:AF55)</f>
      </c>
      <c r="AG56" s="23">
        <f>SUM(AG50:AG55)</f>
      </c>
      <c r="AH56" s="23">
        <f>SUM(AH50:AH55)</f>
      </c>
      <c r="AI56" s="23">
        <f>SUM(AI50:AI55)</f>
      </c>
      <c r="AJ56" s="23">
        <f>SUM(AJ50:AJ55)</f>
      </c>
      <c r="AK56" s="112"/>
      <c r="AL56" s="112"/>
      <c r="AM56" s="112"/>
      <c r="AN56" s="112"/>
      <c r="AO56" s="23">
        <f>SUM(AO50:AO55)</f>
      </c>
      <c r="AP56" s="23">
        <f>SUM(AP50:AP55)</f>
      </c>
      <c r="AQ56" s="112"/>
      <c r="AR56" s="112"/>
      <c r="AS56" s="2"/>
    </row>
    <row x14ac:dyDescent="0.25" r="57" customHeight="1" ht="17.25">
      <c r="A57" s="15">
        <v>45049</v>
      </c>
      <c r="B57" s="16" t="s">
        <v>3136</v>
      </c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17">
        <v>110</v>
      </c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2"/>
    </row>
    <row x14ac:dyDescent="0.25" r="58" customHeight="1" ht="17.25">
      <c r="A58" s="15">
        <v>45080</v>
      </c>
      <c r="B58" s="16" t="s">
        <v>3137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17">
        <v>328</v>
      </c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2"/>
    </row>
    <row x14ac:dyDescent="0.25" r="59" customHeight="1" ht="17.25">
      <c r="A59" s="15">
        <v>45141</v>
      </c>
      <c r="B59" s="16" t="s">
        <v>3138</v>
      </c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17">
        <v>220</v>
      </c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2"/>
    </row>
    <row x14ac:dyDescent="0.25" r="60" customHeight="1" ht="17.25">
      <c r="A60" s="15">
        <v>45202</v>
      </c>
      <c r="B60" s="34" t="s">
        <v>3139</v>
      </c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17">
        <v>80</v>
      </c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2"/>
    </row>
    <row x14ac:dyDescent="0.25" r="61" customHeight="1" ht="17.25">
      <c r="A61" s="15" t="s">
        <v>2144</v>
      </c>
      <c r="B61" s="16" t="s">
        <v>3140</v>
      </c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17">
        <v>200</v>
      </c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17">
        <v>40</v>
      </c>
      <c r="AD61" s="36"/>
      <c r="AE61" s="36"/>
      <c r="AF61" s="36"/>
      <c r="AG61" s="36"/>
      <c r="AH61" s="36"/>
      <c r="AI61" s="36"/>
      <c r="AJ61" s="17">
        <v>50</v>
      </c>
      <c r="AK61" s="36"/>
      <c r="AL61" s="36"/>
      <c r="AM61" s="36"/>
      <c r="AN61" s="36"/>
      <c r="AO61" s="36"/>
      <c r="AP61" s="36"/>
      <c r="AQ61" s="36"/>
      <c r="AR61" s="36"/>
      <c r="AS61" s="2"/>
    </row>
    <row x14ac:dyDescent="0.25" r="62" customHeight="1" ht="17.25">
      <c r="A62" s="15" t="s">
        <v>3141</v>
      </c>
      <c r="B62" s="16" t="s">
        <v>3142</v>
      </c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17">
        <v>322</v>
      </c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17">
        <v>150</v>
      </c>
      <c r="AK62" s="36"/>
      <c r="AL62" s="36"/>
      <c r="AM62" s="36"/>
      <c r="AN62" s="36"/>
      <c r="AO62" s="36"/>
      <c r="AP62" s="36"/>
      <c r="AQ62" s="36"/>
      <c r="AR62" s="36"/>
      <c r="AS62" s="2"/>
    </row>
    <row x14ac:dyDescent="0.25" r="63" customHeight="1" ht="17.25">
      <c r="A63" s="15" t="s">
        <v>3143</v>
      </c>
      <c r="B63" s="16" t="s">
        <v>3144</v>
      </c>
      <c r="C63" s="17">
        <v>38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17">
        <v>674</v>
      </c>
      <c r="AD63" s="36"/>
      <c r="AE63" s="36"/>
      <c r="AF63" s="36"/>
      <c r="AG63" s="36"/>
      <c r="AH63" s="36"/>
      <c r="AI63" s="36"/>
      <c r="AJ63" s="17">
        <v>244</v>
      </c>
      <c r="AK63" s="36"/>
      <c r="AL63" s="36"/>
      <c r="AM63" s="36"/>
      <c r="AN63" s="36"/>
      <c r="AO63" s="36"/>
      <c r="AP63" s="36"/>
      <c r="AQ63" s="36"/>
      <c r="AR63" s="36"/>
      <c r="AS63" s="2"/>
    </row>
    <row x14ac:dyDescent="0.25" r="64" customHeight="1" ht="17.25">
      <c r="A64" s="15" t="s">
        <v>3145</v>
      </c>
      <c r="B64" s="16" t="s">
        <v>3146</v>
      </c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17">
        <v>40</v>
      </c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2"/>
    </row>
    <row x14ac:dyDescent="0.25" r="65" customHeight="1" ht="17.25">
      <c r="A65" s="15" t="s">
        <v>3147</v>
      </c>
      <c r="B65" s="16" t="s">
        <v>3148</v>
      </c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17">
        <v>100</v>
      </c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17">
        <v>75</v>
      </c>
      <c r="AK65" s="36"/>
      <c r="AL65" s="36"/>
      <c r="AM65" s="36"/>
      <c r="AN65" s="36"/>
      <c r="AO65" s="36"/>
      <c r="AP65" s="36"/>
      <c r="AQ65" s="36"/>
      <c r="AR65" s="36"/>
      <c r="AS65" s="2"/>
    </row>
    <row x14ac:dyDescent="0.25" r="66" customHeight="1" ht="17.25">
      <c r="A66" s="15" t="s">
        <v>1922</v>
      </c>
      <c r="B66" s="16" t="s">
        <v>3149</v>
      </c>
      <c r="C66" s="18"/>
      <c r="D66" s="18"/>
      <c r="E66" s="18"/>
      <c r="F66" s="18"/>
      <c r="G66" s="17">
        <v>20</v>
      </c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7">
        <v>50</v>
      </c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7">
        <v>95</v>
      </c>
      <c r="AK66" s="36"/>
      <c r="AL66" s="36"/>
      <c r="AM66" s="36"/>
      <c r="AN66" s="36"/>
      <c r="AO66" s="18"/>
      <c r="AP66" s="18"/>
      <c r="AQ66" s="18"/>
      <c r="AR66" s="18"/>
      <c r="AS66" s="2"/>
    </row>
    <row x14ac:dyDescent="0.25" r="67" customHeight="1" ht="17.25">
      <c r="A67" s="15" t="s">
        <v>1922</v>
      </c>
      <c r="B67" s="16" t="s">
        <v>3150</v>
      </c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17">
        <v>80</v>
      </c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2"/>
    </row>
    <row x14ac:dyDescent="0.25" r="68" customHeight="1" ht="17.25">
      <c r="A68" s="15" t="s">
        <v>3151</v>
      </c>
      <c r="B68" s="16" t="s">
        <v>3152</v>
      </c>
      <c r="C68" s="17">
        <v>199</v>
      </c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7">
        <v>60</v>
      </c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7">
        <v>64</v>
      </c>
      <c r="AK68" s="17">
        <v>64</v>
      </c>
      <c r="AL68" s="17">
        <v>150</v>
      </c>
      <c r="AM68" s="17">
        <v>64</v>
      </c>
      <c r="AN68" s="17">
        <v>448</v>
      </c>
      <c r="AO68" s="18"/>
      <c r="AP68" s="18"/>
      <c r="AQ68" s="18"/>
      <c r="AR68" s="18"/>
      <c r="AS68" s="2"/>
    </row>
    <row x14ac:dyDescent="0.25" r="69" customHeight="1" ht="17.25">
      <c r="A69" s="15" t="s">
        <v>3153</v>
      </c>
      <c r="B69" s="16" t="s">
        <v>3154</v>
      </c>
      <c r="C69" s="36"/>
      <c r="D69" s="36"/>
      <c r="E69" s="36"/>
      <c r="F69" s="36"/>
      <c r="G69" s="17">
        <v>70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17">
        <v>275</v>
      </c>
      <c r="AM69" s="36"/>
      <c r="AN69" s="36"/>
      <c r="AO69" s="36"/>
      <c r="AP69" s="36"/>
      <c r="AQ69" s="36"/>
      <c r="AR69" s="36"/>
      <c r="AS69" s="2"/>
    </row>
    <row x14ac:dyDescent="0.25" r="70" customHeight="1" ht="17.25">
      <c r="A70" s="15" t="s">
        <v>1527</v>
      </c>
      <c r="B70" s="16" t="s">
        <v>3155</v>
      </c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17">
        <v>200</v>
      </c>
      <c r="AM70" s="36"/>
      <c r="AN70" s="36"/>
      <c r="AO70" s="36"/>
      <c r="AP70" s="36"/>
      <c r="AQ70" s="36"/>
      <c r="AR70" s="36"/>
      <c r="AS70" s="2"/>
    </row>
    <row x14ac:dyDescent="0.25" r="71" customHeight="1" ht="17.25">
      <c r="A71" s="33" t="s">
        <v>1527</v>
      </c>
      <c r="B71" s="34" t="s">
        <v>14</v>
      </c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17">
        <v>-1000</v>
      </c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2"/>
    </row>
    <row x14ac:dyDescent="0.25" r="72" customHeight="1" ht="17.25">
      <c r="A72" s="21" t="s">
        <v>2701</v>
      </c>
      <c r="B72" s="47"/>
      <c r="C72" s="23">
        <f>SUM(C56:C71)</f>
      </c>
      <c r="D72" s="23">
        <f>SUM(D56:D71)</f>
      </c>
      <c r="E72" s="23">
        <f>SUM(E56:E71)</f>
      </c>
      <c r="F72" s="23">
        <f>SUM(F56:F71)</f>
      </c>
      <c r="G72" s="23">
        <f>SUM(G56:G71)</f>
      </c>
      <c r="H72" s="23">
        <f>SUM(H56:H71)</f>
      </c>
      <c r="I72" s="23">
        <f>SUM(I56:I71)</f>
      </c>
      <c r="J72" s="23">
        <f>SUM(J56:J71)</f>
      </c>
      <c r="K72" s="23">
        <f>SUM(K56:K71)</f>
      </c>
      <c r="L72" s="23">
        <f>SUM(L56:L71)</f>
      </c>
      <c r="M72" s="23">
        <f>SUM(M56:M71)</f>
      </c>
      <c r="N72" s="23">
        <f>SUM(N56:N71)</f>
      </c>
      <c r="O72" s="23">
        <f>SUM(O56:O71)</f>
      </c>
      <c r="P72" s="23">
        <f>SUM(P56:P71)</f>
      </c>
      <c r="Q72" s="23">
        <f>SUM(Q56:Q71)</f>
      </c>
      <c r="R72" s="23">
        <f>SUM(R56:R71)</f>
      </c>
      <c r="S72" s="23">
        <f>SUM(S56:S71)</f>
      </c>
      <c r="T72" s="23">
        <f>SUM(T56:T71)</f>
      </c>
      <c r="U72" s="23">
        <f>SUM(U56:U71)</f>
      </c>
      <c r="V72" s="23">
        <f>SUM(V56:V71)</f>
      </c>
      <c r="W72" s="23">
        <f>SUM(W56:W71)</f>
      </c>
      <c r="X72" s="23">
        <f>SUM(X56:X71)</f>
      </c>
      <c r="Y72" s="23">
        <f>SUM(Y56:Y71)</f>
      </c>
      <c r="Z72" s="23">
        <f>SUM(Z56:Z71)</f>
      </c>
      <c r="AA72" s="23">
        <f>SUM(AA56:AA71)</f>
      </c>
      <c r="AB72" s="23">
        <f>SUM(AB56:AB71)</f>
      </c>
      <c r="AC72" s="23">
        <f>SUM(AC56:AC71)</f>
      </c>
      <c r="AD72" s="23">
        <f>SUM(AD56:AD71)</f>
      </c>
      <c r="AE72" s="23">
        <f>SUM(AE56:AE71)</f>
      </c>
      <c r="AF72" s="23">
        <f>SUM(AF56:AF71)</f>
      </c>
      <c r="AG72" s="23">
        <f>SUM(AG56:AG71)</f>
      </c>
      <c r="AH72" s="23">
        <f>SUM(AH56:AH71)</f>
      </c>
      <c r="AI72" s="23">
        <f>SUM(AI56:AI71)</f>
      </c>
      <c r="AJ72" s="23">
        <f>SUM(AJ56:AJ71)</f>
      </c>
      <c r="AK72" s="23">
        <f>SUM(AK56:AK71)</f>
      </c>
      <c r="AL72" s="23">
        <f>SUM(AL56:AL71)</f>
      </c>
      <c r="AM72" s="23">
        <f>SUM(AM56:AM71)</f>
      </c>
      <c r="AN72" s="23">
        <f>SUM(AN56:AN71)</f>
      </c>
      <c r="AO72" s="23">
        <f>SUM(AO56:AO71)</f>
      </c>
      <c r="AP72" s="23">
        <f>SUM(AP56:AP71)</f>
      </c>
      <c r="AQ72" s="112"/>
      <c r="AR72" s="112"/>
      <c r="AS72" s="2"/>
    </row>
    <row x14ac:dyDescent="0.25" r="73" customHeight="1" ht="17.25">
      <c r="A73" s="33">
        <v>44989</v>
      </c>
      <c r="B73" s="25" t="s">
        <v>3156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17">
        <v>400</v>
      </c>
      <c r="AM73" s="36"/>
      <c r="AN73" s="17">
        <v>200</v>
      </c>
      <c r="AO73" s="36"/>
      <c r="AP73" s="36"/>
      <c r="AQ73" s="36"/>
      <c r="AR73" s="36"/>
      <c r="AS73" s="2"/>
    </row>
    <row x14ac:dyDescent="0.25" r="74" customHeight="1" ht="17.25">
      <c r="A74" s="33">
        <v>44989</v>
      </c>
      <c r="B74" s="16" t="s">
        <v>3157</v>
      </c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17">
        <v>160</v>
      </c>
      <c r="AM74" s="36"/>
      <c r="AN74" s="36"/>
      <c r="AO74" s="36"/>
      <c r="AP74" s="36"/>
      <c r="AQ74" s="36"/>
      <c r="AR74" s="36"/>
      <c r="AS74" s="2"/>
    </row>
    <row x14ac:dyDescent="0.25" r="75" customHeight="1" ht="17.25">
      <c r="A75" s="15" t="s">
        <v>2149</v>
      </c>
      <c r="B75" s="16" t="s">
        <v>14</v>
      </c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17">
        <v>-960</v>
      </c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2"/>
    </row>
    <row x14ac:dyDescent="0.25" r="76" customHeight="1" ht="17.25">
      <c r="A76" s="21" t="s">
        <v>2702</v>
      </c>
      <c r="B76" s="47"/>
      <c r="C76" s="23">
        <f>SUM(C72:C75)</f>
      </c>
      <c r="D76" s="23">
        <f>SUM(D72:D75)</f>
      </c>
      <c r="E76" s="23">
        <f>SUM(E72:E75)</f>
      </c>
      <c r="F76" s="23">
        <f>SUM(F72:F75)</f>
      </c>
      <c r="G76" s="23">
        <f>SUM(G72:G75)</f>
      </c>
      <c r="H76" s="23">
        <f>SUM(H72:H75)</f>
      </c>
      <c r="I76" s="23">
        <f>SUM(I72:I75)</f>
      </c>
      <c r="J76" s="23">
        <f>SUM(J72:J75)</f>
      </c>
      <c r="K76" s="23">
        <f>SUM(K72:K75)</f>
      </c>
      <c r="L76" s="23">
        <f>SUM(L72:L75)</f>
      </c>
      <c r="M76" s="23">
        <f>SUM(M72:M75)</f>
      </c>
      <c r="N76" s="23">
        <f>SUM(N72:N75)</f>
      </c>
      <c r="O76" s="23">
        <f>SUM(O72:O75)</f>
      </c>
      <c r="P76" s="23">
        <f>SUM(P72:P75)</f>
      </c>
      <c r="Q76" s="23">
        <f>SUM(Q72:Q75)</f>
      </c>
      <c r="R76" s="23">
        <f>SUM(R72:R75)</f>
      </c>
      <c r="S76" s="23">
        <f>SUM(S72:S75)</f>
      </c>
      <c r="T76" s="23">
        <f>SUM(T72:T75)</f>
      </c>
      <c r="U76" s="23">
        <f>SUM(U72:U75)</f>
      </c>
      <c r="V76" s="23">
        <f>SUM(V72:V75)</f>
      </c>
      <c r="W76" s="23">
        <f>SUM(W72:W75)</f>
      </c>
      <c r="X76" s="23">
        <f>SUM(X72:X75)</f>
      </c>
      <c r="Y76" s="23">
        <f>SUM(Y72:Y75)</f>
      </c>
      <c r="Z76" s="23">
        <f>SUM(Z72:Z75)</f>
      </c>
      <c r="AA76" s="23">
        <f>SUM(AA72:AA75)</f>
      </c>
      <c r="AB76" s="23">
        <f>SUM(AB72:AB75)</f>
      </c>
      <c r="AC76" s="23">
        <f>SUM(AC72:AC75)</f>
      </c>
      <c r="AD76" s="23">
        <f>SUM(AD72:AD75)</f>
      </c>
      <c r="AE76" s="23">
        <f>SUM(AE72:AE75)</f>
      </c>
      <c r="AF76" s="23">
        <f>SUM(AF72:AF75)</f>
      </c>
      <c r="AG76" s="23">
        <f>SUM(AG72:AG75)</f>
      </c>
      <c r="AH76" s="23">
        <f>SUM(AH72:AH75)</f>
      </c>
      <c r="AI76" s="23">
        <f>SUM(AI72:AI75)</f>
      </c>
      <c r="AJ76" s="23">
        <f>SUM(AJ72:AJ75)</f>
      </c>
      <c r="AK76" s="23">
        <f>SUM(AK72:AK75)</f>
      </c>
      <c r="AL76" s="23">
        <f>SUM(AL72:AL75)</f>
      </c>
      <c r="AM76" s="23">
        <f>SUM(AM72:AM75)</f>
      </c>
      <c r="AN76" s="23">
        <f>SUM(AN72:AN75)</f>
      </c>
      <c r="AO76" s="23">
        <f>SUM(AO72:AO75)</f>
      </c>
      <c r="AP76" s="23">
        <f>SUM(AP72:AP75)</f>
      </c>
      <c r="AQ76" s="112"/>
      <c r="AR76" s="112"/>
      <c r="AS76" s="2"/>
    </row>
    <row x14ac:dyDescent="0.25" r="77" customHeight="1" ht="17.25">
      <c r="A77" s="15">
        <v>45051</v>
      </c>
      <c r="B77" s="16" t="s">
        <v>14</v>
      </c>
      <c r="C77" s="36"/>
      <c r="D77" s="36"/>
      <c r="E77" s="36"/>
      <c r="F77" s="36"/>
      <c r="G77" s="17">
        <v>-74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17">
        <v>-86</v>
      </c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2"/>
    </row>
    <row x14ac:dyDescent="0.25" r="78" customHeight="1" ht="17.25">
      <c r="A78" s="15">
        <v>45143</v>
      </c>
      <c r="B78" s="16" t="s">
        <v>14</v>
      </c>
      <c r="C78" s="36"/>
      <c r="D78" s="36"/>
      <c r="E78" s="36"/>
      <c r="F78" s="36"/>
      <c r="G78" s="17">
        <v>-151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17">
        <v>-193</v>
      </c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2"/>
    </row>
    <row x14ac:dyDescent="0.25" r="79" customHeight="1" ht="17.25">
      <c r="A79" s="15">
        <v>45204</v>
      </c>
      <c r="B79" s="16" t="s">
        <v>3158</v>
      </c>
      <c r="C79" s="17">
        <v>400</v>
      </c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7">
        <v>100</v>
      </c>
      <c r="AA79" s="17">
        <v>100</v>
      </c>
      <c r="AB79" s="17">
        <v>77</v>
      </c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2"/>
    </row>
    <row x14ac:dyDescent="0.25" r="80" customHeight="1" ht="17.25">
      <c r="A80" s="33">
        <v>45204</v>
      </c>
      <c r="B80" s="16" t="s">
        <v>14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7">
        <v>-88</v>
      </c>
      <c r="R80" s="18"/>
      <c r="S80" s="17">
        <v>-309</v>
      </c>
      <c r="T80" s="17">
        <v>-2</v>
      </c>
      <c r="U80" s="18"/>
      <c r="V80" s="18"/>
      <c r="W80" s="18"/>
      <c r="X80" s="18"/>
      <c r="Y80" s="18"/>
      <c r="Z80" s="18"/>
      <c r="AA80" s="18"/>
      <c r="AB80" s="18"/>
      <c r="AC80" s="18"/>
      <c r="AD80" s="17">
        <v>-2</v>
      </c>
      <c r="AE80" s="18"/>
      <c r="AF80" s="18"/>
      <c r="AG80" s="18"/>
      <c r="AH80" s="18"/>
      <c r="AI80" s="18"/>
      <c r="AJ80" s="18"/>
      <c r="AK80" s="18"/>
      <c r="AL80" s="17">
        <v>-11</v>
      </c>
      <c r="AM80" s="17">
        <v>-64</v>
      </c>
      <c r="AN80" s="17">
        <v>-84</v>
      </c>
      <c r="AO80" s="18"/>
      <c r="AP80" s="18"/>
      <c r="AQ80" s="18"/>
      <c r="AR80" s="18"/>
      <c r="AS80" s="2"/>
    </row>
    <row x14ac:dyDescent="0.25" r="81" customHeight="1" ht="17.25">
      <c r="A81" s="24">
        <v>45265</v>
      </c>
      <c r="B81" s="118" t="s">
        <v>14</v>
      </c>
      <c r="C81" s="18"/>
      <c r="D81" s="18"/>
      <c r="E81" s="18"/>
      <c r="F81" s="17">
        <v>-151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7">
        <v>-239</v>
      </c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7">
        <v>-246</v>
      </c>
      <c r="AK81" s="18"/>
      <c r="AL81" s="18"/>
      <c r="AM81" s="18"/>
      <c r="AN81" s="18"/>
      <c r="AO81" s="18"/>
      <c r="AP81" s="18"/>
      <c r="AQ81" s="18"/>
      <c r="AR81" s="18"/>
      <c r="AS81" s="2"/>
    </row>
    <row x14ac:dyDescent="0.25" r="82" customHeight="1" ht="17.25">
      <c r="A82" s="15">
        <v>45265</v>
      </c>
      <c r="B82" s="118" t="s">
        <v>14</v>
      </c>
      <c r="C82" s="18"/>
      <c r="D82" s="18"/>
      <c r="E82" s="18"/>
      <c r="F82" s="18"/>
      <c r="G82" s="17">
        <v>-1</v>
      </c>
      <c r="H82" s="17">
        <v>-13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7">
        <v>-73</v>
      </c>
      <c r="T82" s="17">
        <v>-53</v>
      </c>
      <c r="U82" s="18"/>
      <c r="V82" s="17">
        <v>-22</v>
      </c>
      <c r="W82" s="18"/>
      <c r="X82" s="18"/>
      <c r="Y82" s="18"/>
      <c r="Z82" s="18"/>
      <c r="AA82" s="18"/>
      <c r="AB82" s="18"/>
      <c r="AC82" s="18"/>
      <c r="AD82" s="17">
        <v>-10</v>
      </c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2"/>
    </row>
    <row x14ac:dyDescent="0.25" r="83" customHeight="1" ht="17.25">
      <c r="A83" s="33" t="s">
        <v>3159</v>
      </c>
      <c r="B83" s="16" t="s">
        <v>14</v>
      </c>
      <c r="C83" s="18"/>
      <c r="D83" s="18"/>
      <c r="E83" s="18"/>
      <c r="F83" s="18"/>
      <c r="G83" s="17">
        <v>-46</v>
      </c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7">
        <v>-45</v>
      </c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7">
        <v>-43</v>
      </c>
      <c r="AE83" s="18"/>
      <c r="AF83" s="18"/>
      <c r="AG83" s="18"/>
      <c r="AH83" s="18"/>
      <c r="AI83" s="18"/>
      <c r="AJ83" s="17">
        <v>-26</v>
      </c>
      <c r="AK83" s="18"/>
      <c r="AL83" s="18"/>
      <c r="AM83" s="18"/>
      <c r="AN83" s="18"/>
      <c r="AO83" s="18"/>
      <c r="AP83" s="18"/>
      <c r="AQ83" s="18"/>
      <c r="AR83" s="18"/>
      <c r="AS83" s="2"/>
    </row>
    <row x14ac:dyDescent="0.25" r="84" customHeight="1" ht="17.25">
      <c r="A84" s="33" t="s">
        <v>3160</v>
      </c>
      <c r="B84" s="34" t="s">
        <v>14</v>
      </c>
      <c r="C84" s="18"/>
      <c r="D84" s="18"/>
      <c r="E84" s="18"/>
      <c r="F84" s="18"/>
      <c r="G84" s="17">
        <v>-30</v>
      </c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7">
        <v>-488</v>
      </c>
      <c r="X84" s="17">
        <v>-35</v>
      </c>
      <c r="Y84" s="18"/>
      <c r="Z84" s="18"/>
      <c r="AA84" s="18"/>
      <c r="AB84" s="18"/>
      <c r="AC84" s="18"/>
      <c r="AD84" s="17">
        <v>-24</v>
      </c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2"/>
    </row>
    <row x14ac:dyDescent="0.25" r="85" customHeight="1" ht="17.25">
      <c r="A85" s="33" t="s">
        <v>3161</v>
      </c>
      <c r="B85" s="16" t="s">
        <v>14</v>
      </c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7">
        <v>-76</v>
      </c>
      <c r="T85" s="17">
        <v>-100</v>
      </c>
      <c r="U85" s="18"/>
      <c r="V85" s="17">
        <v>-21</v>
      </c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2"/>
    </row>
    <row x14ac:dyDescent="0.25" r="86" customHeight="1" ht="17.25">
      <c r="A86" s="15" t="s">
        <v>1800</v>
      </c>
      <c r="B86" s="34" t="s">
        <v>14</v>
      </c>
      <c r="C86" s="18"/>
      <c r="D86" s="18"/>
      <c r="E86" s="18"/>
      <c r="F86" s="18"/>
      <c r="G86" s="17">
        <v>-234</v>
      </c>
      <c r="H86" s="18"/>
      <c r="I86" s="18"/>
      <c r="J86" s="18"/>
      <c r="K86" s="18"/>
      <c r="L86" s="18"/>
      <c r="M86" s="18"/>
      <c r="N86" s="18"/>
      <c r="O86" s="18"/>
      <c r="P86" s="18"/>
      <c r="Q86" s="17">
        <v>-2</v>
      </c>
      <c r="R86" s="18"/>
      <c r="S86" s="18"/>
      <c r="T86" s="18"/>
      <c r="U86" s="17">
        <v>-9</v>
      </c>
      <c r="V86" s="18"/>
      <c r="W86" s="18"/>
      <c r="X86" s="18"/>
      <c r="Y86" s="18"/>
      <c r="Z86" s="18"/>
      <c r="AA86" s="18"/>
      <c r="AB86" s="18"/>
      <c r="AC86" s="18"/>
      <c r="AD86" s="17">
        <v>-189</v>
      </c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591">
        <v>-1</v>
      </c>
      <c r="AP86" s="67"/>
      <c r="AQ86" s="67"/>
      <c r="AR86" s="67"/>
      <c r="AS86" s="2"/>
    </row>
    <row x14ac:dyDescent="0.25" r="87" customHeight="1" ht="17.25">
      <c r="A87" s="24" t="s">
        <v>1800</v>
      </c>
      <c r="B87" s="34" t="s">
        <v>14</v>
      </c>
      <c r="C87" s="18"/>
      <c r="D87" s="18"/>
      <c r="E87" s="18"/>
      <c r="F87" s="17">
        <v>-75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7">
        <v>-10</v>
      </c>
      <c r="AE87" s="18"/>
      <c r="AF87" s="18"/>
      <c r="AG87" s="18"/>
      <c r="AH87" s="18"/>
      <c r="AI87" s="18"/>
      <c r="AJ87" s="17">
        <v>-319</v>
      </c>
      <c r="AK87" s="18"/>
      <c r="AL87" s="18"/>
      <c r="AM87" s="18"/>
      <c r="AN87" s="18"/>
      <c r="AO87" s="18"/>
      <c r="AP87" s="18"/>
      <c r="AQ87" s="18"/>
      <c r="AR87" s="18"/>
      <c r="AS87" s="2"/>
    </row>
    <row x14ac:dyDescent="0.25" r="88" customHeight="1" ht="17.25">
      <c r="A88" s="15" t="s">
        <v>2471</v>
      </c>
      <c r="B88" s="16" t="s">
        <v>14</v>
      </c>
      <c r="C88" s="18"/>
      <c r="D88" s="18"/>
      <c r="E88" s="18"/>
      <c r="F88" s="17">
        <v>-3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7">
        <v>-131</v>
      </c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2"/>
    </row>
    <row x14ac:dyDescent="0.25" r="89" customHeight="1" ht="17.25">
      <c r="A89" s="15" t="s">
        <v>3162</v>
      </c>
      <c r="B89" s="16" t="s">
        <v>14</v>
      </c>
      <c r="C89" s="18"/>
      <c r="D89" s="18"/>
      <c r="E89" s="18"/>
      <c r="F89" s="17">
        <v>-27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7">
        <v>-385</v>
      </c>
      <c r="X89" s="17">
        <v>-27</v>
      </c>
      <c r="Y89" s="17">
        <v>-243</v>
      </c>
      <c r="Z89" s="18"/>
      <c r="AA89" s="18"/>
      <c r="AB89" s="18"/>
      <c r="AC89" s="18"/>
      <c r="AD89" s="17">
        <v>-6</v>
      </c>
      <c r="AE89" s="18"/>
      <c r="AF89" s="18"/>
      <c r="AG89" s="18"/>
      <c r="AH89" s="18"/>
      <c r="AI89" s="18"/>
      <c r="AJ89" s="17">
        <v>-21</v>
      </c>
      <c r="AK89" s="18"/>
      <c r="AL89" s="18"/>
      <c r="AM89" s="18"/>
      <c r="AN89" s="18"/>
      <c r="AO89" s="18"/>
      <c r="AP89" s="18"/>
      <c r="AQ89" s="18"/>
      <c r="AR89" s="18"/>
      <c r="AS89" s="2"/>
    </row>
    <row x14ac:dyDescent="0.25" r="90" customHeight="1" ht="17.25">
      <c r="A90" s="15" t="s">
        <v>3162</v>
      </c>
      <c r="B90" s="16" t="s">
        <v>14</v>
      </c>
      <c r="C90" s="18"/>
      <c r="D90" s="18"/>
      <c r="E90" s="18"/>
      <c r="F90" s="18"/>
      <c r="G90" s="17">
        <v>-50</v>
      </c>
      <c r="H90" s="18"/>
      <c r="I90" s="18"/>
      <c r="J90" s="18"/>
      <c r="K90" s="18"/>
      <c r="L90" s="18"/>
      <c r="M90" s="18"/>
      <c r="N90" s="18"/>
      <c r="O90" s="18"/>
      <c r="P90" s="18"/>
      <c r="Q90" s="17">
        <v>-78</v>
      </c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7">
        <v>-46</v>
      </c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2"/>
    </row>
    <row x14ac:dyDescent="0.25" r="91" customHeight="1" ht="17.25">
      <c r="A91" s="15" t="s">
        <v>1801</v>
      </c>
      <c r="B91" s="16" t="s">
        <v>14</v>
      </c>
      <c r="C91" s="18"/>
      <c r="D91" s="18"/>
      <c r="E91" s="18"/>
      <c r="F91" s="17">
        <v>-30</v>
      </c>
      <c r="G91" s="17">
        <v>-24</v>
      </c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7">
        <v>-40</v>
      </c>
      <c r="AE91" s="18"/>
      <c r="AF91" s="18"/>
      <c r="AG91" s="18"/>
      <c r="AH91" s="18"/>
      <c r="AI91" s="18"/>
      <c r="AJ91" s="17">
        <v>-200</v>
      </c>
      <c r="AK91" s="18"/>
      <c r="AL91" s="18"/>
      <c r="AM91" s="18"/>
      <c r="AN91" s="18"/>
      <c r="AO91" s="18"/>
      <c r="AP91" s="18"/>
      <c r="AQ91" s="18"/>
      <c r="AR91" s="18"/>
      <c r="AS91" s="2"/>
    </row>
    <row x14ac:dyDescent="0.25" r="92" customHeight="1" ht="17.25">
      <c r="A92" s="33" t="s">
        <v>3163</v>
      </c>
      <c r="B92" s="16" t="s">
        <v>14</v>
      </c>
      <c r="C92" s="18"/>
      <c r="D92" s="18"/>
      <c r="E92" s="18"/>
      <c r="F92" s="18"/>
      <c r="G92" s="17">
        <v>-14</v>
      </c>
      <c r="H92" s="17">
        <v>-1</v>
      </c>
      <c r="I92" s="18"/>
      <c r="J92" s="18"/>
      <c r="K92" s="18"/>
      <c r="L92" s="18"/>
      <c r="M92" s="18"/>
      <c r="N92" s="18"/>
      <c r="O92" s="18"/>
      <c r="P92" s="18"/>
      <c r="Q92" s="17">
        <v>-6</v>
      </c>
      <c r="R92" s="18"/>
      <c r="S92" s="17">
        <v>-60</v>
      </c>
      <c r="T92" s="17">
        <v>-13</v>
      </c>
      <c r="U92" s="18"/>
      <c r="V92" s="17">
        <v>-5</v>
      </c>
      <c r="W92" s="18"/>
      <c r="X92" s="18"/>
      <c r="Y92" s="18"/>
      <c r="Z92" s="18"/>
      <c r="AA92" s="18"/>
      <c r="AB92" s="18"/>
      <c r="AC92" s="18"/>
      <c r="AD92" s="17">
        <v>-53</v>
      </c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2"/>
    </row>
    <row x14ac:dyDescent="0.25" r="93" customHeight="1" ht="17.25">
      <c r="A93" s="33" t="s">
        <v>1802</v>
      </c>
      <c r="B93" s="16" t="s">
        <v>14</v>
      </c>
      <c r="C93" s="18"/>
      <c r="D93" s="18"/>
      <c r="E93" s="18"/>
      <c r="F93" s="17">
        <v>-65</v>
      </c>
      <c r="G93" s="17">
        <v>-42</v>
      </c>
      <c r="H93" s="17">
        <v>-14</v>
      </c>
      <c r="I93" s="17">
        <v>-13</v>
      </c>
      <c r="J93" s="18"/>
      <c r="K93" s="18"/>
      <c r="L93" s="18"/>
      <c r="M93" s="18"/>
      <c r="N93" s="18"/>
      <c r="O93" s="18"/>
      <c r="P93" s="18"/>
      <c r="Q93" s="17">
        <v>-15</v>
      </c>
      <c r="R93" s="18"/>
      <c r="S93" s="17">
        <v>-132</v>
      </c>
      <c r="T93" s="17">
        <v>-159</v>
      </c>
      <c r="U93" s="18"/>
      <c r="V93" s="17">
        <v>-49</v>
      </c>
      <c r="W93" s="18"/>
      <c r="X93" s="18"/>
      <c r="Y93" s="18"/>
      <c r="Z93" s="18"/>
      <c r="AA93" s="18"/>
      <c r="AB93" s="18"/>
      <c r="AC93" s="18"/>
      <c r="AD93" s="17">
        <v>-77</v>
      </c>
      <c r="AE93" s="18"/>
      <c r="AF93" s="18"/>
      <c r="AG93" s="18"/>
      <c r="AH93" s="18"/>
      <c r="AI93" s="18"/>
      <c r="AJ93" s="17">
        <v>-92</v>
      </c>
      <c r="AK93" s="18"/>
      <c r="AL93" s="18"/>
      <c r="AM93" s="18"/>
      <c r="AN93" s="18"/>
      <c r="AO93" s="18"/>
      <c r="AP93" s="18"/>
      <c r="AQ93" s="18"/>
      <c r="AR93" s="18"/>
      <c r="AS93" s="2"/>
    </row>
    <row x14ac:dyDescent="0.25" r="94" customHeight="1" ht="17.25">
      <c r="A94" s="33" t="s">
        <v>3164</v>
      </c>
      <c r="B94" s="16" t="s">
        <v>14</v>
      </c>
      <c r="C94" s="18"/>
      <c r="D94" s="18"/>
      <c r="E94" s="18"/>
      <c r="F94" s="17">
        <v>-67</v>
      </c>
      <c r="G94" s="17">
        <v>-15</v>
      </c>
      <c r="H94" s="17">
        <v>-7</v>
      </c>
      <c r="I94" s="18"/>
      <c r="J94" s="18"/>
      <c r="K94" s="18"/>
      <c r="L94" s="18"/>
      <c r="M94" s="18"/>
      <c r="N94" s="18"/>
      <c r="O94" s="18"/>
      <c r="P94" s="18"/>
      <c r="Q94" s="17">
        <v>-219</v>
      </c>
      <c r="R94" s="17">
        <v>-13</v>
      </c>
      <c r="S94" s="17">
        <v>-79</v>
      </c>
      <c r="T94" s="17">
        <v>-98</v>
      </c>
      <c r="U94" s="17">
        <v>-19</v>
      </c>
      <c r="V94" s="17">
        <v>-20</v>
      </c>
      <c r="W94" s="18"/>
      <c r="X94" s="18"/>
      <c r="Y94" s="18"/>
      <c r="Z94" s="18"/>
      <c r="AA94" s="18"/>
      <c r="AB94" s="18"/>
      <c r="AC94" s="18"/>
      <c r="AD94" s="17">
        <v>-35</v>
      </c>
      <c r="AE94" s="18"/>
      <c r="AF94" s="18"/>
      <c r="AG94" s="18"/>
      <c r="AH94" s="18"/>
      <c r="AI94" s="18"/>
      <c r="AJ94" s="17">
        <v>-50</v>
      </c>
      <c r="AK94" s="18"/>
      <c r="AL94" s="18"/>
      <c r="AM94" s="18"/>
      <c r="AN94" s="18"/>
      <c r="AO94" s="18"/>
      <c r="AP94" s="17">
        <v>-6</v>
      </c>
      <c r="AQ94" s="36"/>
      <c r="AR94" s="36"/>
      <c r="AS94" s="2"/>
    </row>
    <row x14ac:dyDescent="0.25" r="95" customHeight="1" ht="17.25">
      <c r="A95" s="21" t="s">
        <v>2703</v>
      </c>
      <c r="B95" s="47"/>
      <c r="C95" s="23">
        <f>SUM(C76:C94)</f>
      </c>
      <c r="D95" s="23">
        <f>SUM(D76:D94)</f>
      </c>
      <c r="E95" s="23">
        <f>SUM(E76:E94)</f>
      </c>
      <c r="F95" s="23">
        <f>SUM(F76:F94)</f>
      </c>
      <c r="G95" s="23">
        <f>SUM(G76:G94)</f>
      </c>
      <c r="H95" s="23">
        <f>SUM(H76:H94)</f>
      </c>
      <c r="I95" s="23">
        <f>SUM(I76:I94)</f>
      </c>
      <c r="J95" s="23">
        <f>SUM(J76:J94)</f>
      </c>
      <c r="K95" s="23">
        <f>SUM(K76:K94)</f>
      </c>
      <c r="L95" s="23">
        <f>SUM(L76:L94)</f>
      </c>
      <c r="M95" s="23">
        <f>SUM(M76:M94)</f>
      </c>
      <c r="N95" s="23">
        <f>SUM(N76:N94)</f>
      </c>
      <c r="O95" s="23">
        <f>SUM(O76:O94)</f>
      </c>
      <c r="P95" s="23">
        <f>SUM(P76:P94)</f>
      </c>
      <c r="Q95" s="23">
        <f>SUM(Q76:Q94)</f>
      </c>
      <c r="R95" s="23">
        <f>SUM(R76:R94)</f>
      </c>
      <c r="S95" s="23">
        <f>SUM(S76:S94)</f>
      </c>
      <c r="T95" s="23">
        <f>SUM(T76:T94)</f>
      </c>
      <c r="U95" s="23">
        <f>SUM(U76:U94)</f>
      </c>
      <c r="V95" s="23">
        <f>SUM(V76:V94)</f>
      </c>
      <c r="W95" s="23">
        <f>SUM(W76:W94)</f>
      </c>
      <c r="X95" s="23">
        <f>SUM(X76:X94)</f>
      </c>
      <c r="Y95" s="23">
        <f>SUM(Y76:Y94)</f>
      </c>
      <c r="Z95" s="23">
        <f>SUM(Z76:Z94)</f>
      </c>
      <c r="AA95" s="23">
        <f>SUM(AA76:AA94)</f>
      </c>
      <c r="AB95" s="23">
        <f>SUM(AB76:AB94)</f>
      </c>
      <c r="AC95" s="23">
        <f>SUM(AC76:AC94)</f>
      </c>
      <c r="AD95" s="23">
        <f>SUM(AD76:AD94)</f>
      </c>
      <c r="AE95" s="23">
        <f>SUM(AE76:AE94)</f>
      </c>
      <c r="AF95" s="23">
        <f>SUM(AF76:AF94)</f>
      </c>
      <c r="AG95" s="23">
        <f>SUM(AG76:AG94)</f>
      </c>
      <c r="AH95" s="23">
        <f>SUM(AH76:AH94)</f>
      </c>
      <c r="AI95" s="23">
        <f>SUM(AI76:AI94)</f>
      </c>
      <c r="AJ95" s="23">
        <f>SUM(AJ76:AJ94)</f>
      </c>
      <c r="AK95" s="23">
        <f>SUM(AK76:AK94)</f>
      </c>
      <c r="AL95" s="23">
        <f>SUM(AL76:AL94)</f>
      </c>
      <c r="AM95" s="23">
        <f>SUM(AM76:AM94)</f>
      </c>
      <c r="AN95" s="23">
        <f>SUM(AN76:AN94)</f>
      </c>
      <c r="AO95" s="49">
        <f>SUM(AO76:AO94)</f>
      </c>
      <c r="AP95" s="49">
        <f>SUM(AP76:AP94)</f>
      </c>
      <c r="AQ95" s="339"/>
      <c r="AR95" s="307"/>
      <c r="AS95" s="2"/>
    </row>
    <row x14ac:dyDescent="0.25" r="96" customHeight="1" ht="17.25">
      <c r="A96" s="15">
        <v>44991</v>
      </c>
      <c r="B96" s="34" t="s">
        <v>14</v>
      </c>
      <c r="C96" s="18"/>
      <c r="D96" s="18"/>
      <c r="E96" s="18"/>
      <c r="F96" s="17">
        <v>-37</v>
      </c>
      <c r="G96" s="17">
        <v>-49</v>
      </c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7">
        <v>-32</v>
      </c>
      <c r="V96" s="18"/>
      <c r="W96" s="18"/>
      <c r="X96" s="18"/>
      <c r="Y96" s="18"/>
      <c r="Z96" s="18"/>
      <c r="AA96" s="18"/>
      <c r="AB96" s="18"/>
      <c r="AC96" s="18"/>
      <c r="AD96" s="17">
        <v>-60</v>
      </c>
      <c r="AE96" s="18"/>
      <c r="AF96" s="18"/>
      <c r="AG96" s="18"/>
      <c r="AH96" s="18"/>
      <c r="AI96" s="18"/>
      <c r="AJ96" s="17">
        <v>-31</v>
      </c>
      <c r="AK96" s="18"/>
      <c r="AL96" s="18"/>
      <c r="AM96" s="18"/>
      <c r="AN96" s="18"/>
      <c r="AO96" s="18"/>
      <c r="AP96" s="18"/>
      <c r="AQ96" s="18"/>
      <c r="AR96" s="18"/>
      <c r="AS96" s="2"/>
    </row>
    <row x14ac:dyDescent="0.25" r="97" customHeight="1" ht="17.25">
      <c r="A97" s="15">
        <v>45052</v>
      </c>
      <c r="B97" s="16" t="s">
        <v>14</v>
      </c>
      <c r="C97" s="18"/>
      <c r="D97" s="18"/>
      <c r="E97" s="18"/>
      <c r="F97" s="17">
        <v>-26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7">
        <v>-557</v>
      </c>
      <c r="X97" s="17">
        <v>-89</v>
      </c>
      <c r="Y97" s="17">
        <v>-118</v>
      </c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7">
        <v>-2</v>
      </c>
      <c r="AK97" s="18"/>
      <c r="AL97" s="17">
        <v>-1</v>
      </c>
      <c r="AM97" s="18"/>
      <c r="AN97" s="18"/>
      <c r="AO97" s="18"/>
      <c r="AP97" s="18"/>
      <c r="AQ97" s="18"/>
      <c r="AR97" s="18"/>
      <c r="AS97" s="2"/>
    </row>
    <row x14ac:dyDescent="0.25" r="98" customHeight="1" ht="17.25">
      <c r="A98" s="33">
        <v>45083</v>
      </c>
      <c r="B98" s="118" t="s">
        <v>14</v>
      </c>
      <c r="C98" s="18"/>
      <c r="D98" s="18"/>
      <c r="E98" s="18"/>
      <c r="F98" s="18"/>
      <c r="G98" s="18"/>
      <c r="H98" s="18"/>
      <c r="I98" s="18"/>
      <c r="J98" s="18"/>
      <c r="K98" s="17">
        <v>-38</v>
      </c>
      <c r="L98" s="17">
        <v>-13</v>
      </c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7">
        <v>-10</v>
      </c>
      <c r="AF98" s="17">
        <v>-4</v>
      </c>
      <c r="AG98" s="17">
        <v>-25</v>
      </c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2"/>
    </row>
    <row x14ac:dyDescent="0.25" r="99" customHeight="1" ht="17.25">
      <c r="A99" s="15">
        <v>45083</v>
      </c>
      <c r="B99" s="16" t="s">
        <v>14</v>
      </c>
      <c r="C99" s="18"/>
      <c r="D99" s="18"/>
      <c r="E99" s="18"/>
      <c r="F99" s="18"/>
      <c r="G99" s="17">
        <v>-43</v>
      </c>
      <c r="H99" s="17">
        <v>-47</v>
      </c>
      <c r="I99" s="17">
        <v>-6</v>
      </c>
      <c r="J99" s="18"/>
      <c r="K99" s="18"/>
      <c r="L99" s="18"/>
      <c r="M99" s="18"/>
      <c r="N99" s="18"/>
      <c r="O99" s="18"/>
      <c r="P99" s="18"/>
      <c r="Q99" s="17">
        <v>-73</v>
      </c>
      <c r="R99" s="17">
        <v>-7</v>
      </c>
      <c r="S99" s="17">
        <v>-77</v>
      </c>
      <c r="T99" s="17">
        <v>-79</v>
      </c>
      <c r="U99" s="17">
        <v>-50</v>
      </c>
      <c r="V99" s="17">
        <v>-67</v>
      </c>
      <c r="W99" s="18"/>
      <c r="X99" s="18"/>
      <c r="Y99" s="18"/>
      <c r="Z99" s="18"/>
      <c r="AA99" s="18"/>
      <c r="AB99" s="18"/>
      <c r="AC99" s="18"/>
      <c r="AD99" s="17">
        <v>-18</v>
      </c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2"/>
    </row>
    <row x14ac:dyDescent="0.25" r="100" customHeight="1" ht="17.25">
      <c r="A100" s="33">
        <v>45113</v>
      </c>
      <c r="B100" s="34" t="s">
        <v>14</v>
      </c>
      <c r="C100" s="36"/>
      <c r="D100" s="36"/>
      <c r="E100" s="36"/>
      <c r="F100" s="36"/>
      <c r="G100" s="36"/>
      <c r="H100" s="36"/>
      <c r="I100" s="36"/>
      <c r="J100" s="36"/>
      <c r="K100" s="17">
        <v>-246</v>
      </c>
      <c r="L100" s="17">
        <v>-95</v>
      </c>
      <c r="M100" s="17">
        <v>-10</v>
      </c>
      <c r="N100" s="36"/>
      <c r="O100" s="36"/>
      <c r="P100" s="17">
        <v>-10</v>
      </c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17">
        <v>-105</v>
      </c>
      <c r="AF100" s="17">
        <v>-39</v>
      </c>
      <c r="AG100" s="17">
        <v>-57</v>
      </c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2"/>
    </row>
    <row x14ac:dyDescent="0.25" r="101" customHeight="1" ht="17.25">
      <c r="A101" s="15">
        <v>45144</v>
      </c>
      <c r="B101" s="34" t="s">
        <v>14</v>
      </c>
      <c r="C101" s="36"/>
      <c r="D101" s="36"/>
      <c r="E101" s="36"/>
      <c r="F101" s="36"/>
      <c r="G101" s="17">
        <v>-79</v>
      </c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17">
        <v>-71</v>
      </c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2"/>
    </row>
    <row x14ac:dyDescent="0.25" r="102" customHeight="1" ht="17.25">
      <c r="A102" s="15">
        <v>45266</v>
      </c>
      <c r="B102" s="34" t="s">
        <v>14</v>
      </c>
      <c r="C102" s="18"/>
      <c r="D102" s="18"/>
      <c r="E102" s="18"/>
      <c r="F102" s="17">
        <v>-2</v>
      </c>
      <c r="G102" s="17">
        <v>-53</v>
      </c>
      <c r="H102" s="17">
        <v>-8</v>
      </c>
      <c r="I102" s="18"/>
      <c r="J102" s="18"/>
      <c r="K102" s="18"/>
      <c r="L102" s="18"/>
      <c r="M102" s="18"/>
      <c r="N102" s="18"/>
      <c r="O102" s="18"/>
      <c r="P102" s="18"/>
      <c r="Q102" s="17">
        <v>-33</v>
      </c>
      <c r="R102" s="18"/>
      <c r="S102" s="17">
        <v>-27</v>
      </c>
      <c r="T102" s="17">
        <v>-22</v>
      </c>
      <c r="U102" s="17">
        <v>-22</v>
      </c>
      <c r="V102" s="17">
        <v>-7</v>
      </c>
      <c r="W102" s="18"/>
      <c r="X102" s="18"/>
      <c r="Y102" s="18"/>
      <c r="Z102" s="18"/>
      <c r="AA102" s="18"/>
      <c r="AB102" s="18"/>
      <c r="AC102" s="18"/>
      <c r="AD102" s="17">
        <v>-23</v>
      </c>
      <c r="AE102" s="18"/>
      <c r="AF102" s="18"/>
      <c r="AG102" s="18"/>
      <c r="AH102" s="18"/>
      <c r="AI102" s="18"/>
      <c r="AJ102" s="17">
        <v>-1</v>
      </c>
      <c r="AK102" s="18"/>
      <c r="AL102" s="18"/>
      <c r="AM102" s="18"/>
      <c r="AN102" s="18"/>
      <c r="AO102" s="17">
        <v>-1</v>
      </c>
      <c r="AP102" s="18"/>
      <c r="AQ102" s="18"/>
      <c r="AR102" s="18"/>
      <c r="AS102" s="2"/>
    </row>
    <row x14ac:dyDescent="0.25" r="103" customHeight="1" ht="17.25">
      <c r="A103" s="15" t="s">
        <v>3165</v>
      </c>
      <c r="B103" s="16" t="s">
        <v>14</v>
      </c>
      <c r="C103" s="18"/>
      <c r="D103" s="18"/>
      <c r="E103" s="18"/>
      <c r="F103" s="18"/>
      <c r="G103" s="17">
        <v>-29</v>
      </c>
      <c r="H103" s="18"/>
      <c r="I103" s="18"/>
      <c r="J103" s="18"/>
      <c r="K103" s="17">
        <v>-76</v>
      </c>
      <c r="L103" s="17">
        <v>-10</v>
      </c>
      <c r="M103" s="17">
        <v>-1</v>
      </c>
      <c r="N103" s="18"/>
      <c r="O103" s="18"/>
      <c r="P103" s="17">
        <v>-2</v>
      </c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7">
        <v>-17</v>
      </c>
      <c r="AE103" s="17">
        <v>-22</v>
      </c>
      <c r="AF103" s="17">
        <v>-6</v>
      </c>
      <c r="AG103" s="17">
        <v>-27</v>
      </c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2"/>
    </row>
    <row x14ac:dyDescent="0.25" r="104" customHeight="1" ht="17.25">
      <c r="A104" s="33" t="s">
        <v>3166</v>
      </c>
      <c r="B104" s="118" t="s">
        <v>14</v>
      </c>
      <c r="C104" s="18"/>
      <c r="D104" s="18"/>
      <c r="E104" s="18"/>
      <c r="F104" s="17">
        <v>-11</v>
      </c>
      <c r="G104" s="17">
        <v>-4</v>
      </c>
      <c r="H104" s="17">
        <v>-24</v>
      </c>
      <c r="I104" s="17">
        <v>-6</v>
      </c>
      <c r="J104" s="18"/>
      <c r="K104" s="18"/>
      <c r="L104" s="18"/>
      <c r="M104" s="18"/>
      <c r="N104" s="18"/>
      <c r="O104" s="18"/>
      <c r="P104" s="18"/>
      <c r="Q104" s="17">
        <v>-20</v>
      </c>
      <c r="R104" s="17">
        <v>-2</v>
      </c>
      <c r="S104" s="17">
        <v>-31</v>
      </c>
      <c r="T104" s="17">
        <v>-24</v>
      </c>
      <c r="U104" s="17">
        <v>-7</v>
      </c>
      <c r="V104" s="17">
        <v>-21</v>
      </c>
      <c r="W104" s="17">
        <v>-55</v>
      </c>
      <c r="X104" s="17">
        <v>-20</v>
      </c>
      <c r="Y104" s="17">
        <v>-2</v>
      </c>
      <c r="Z104" s="18"/>
      <c r="AA104" s="18"/>
      <c r="AB104" s="18"/>
      <c r="AC104" s="18"/>
      <c r="AD104" s="17">
        <v>-4</v>
      </c>
      <c r="AE104" s="18"/>
      <c r="AF104" s="18"/>
      <c r="AG104" s="18"/>
      <c r="AH104" s="18"/>
      <c r="AI104" s="18"/>
      <c r="AJ104" s="17">
        <v>-1</v>
      </c>
      <c r="AK104" s="18"/>
      <c r="AL104" s="18"/>
      <c r="AM104" s="18"/>
      <c r="AN104" s="18"/>
      <c r="AO104" s="18"/>
      <c r="AP104" s="18"/>
      <c r="AQ104" s="18"/>
      <c r="AR104" s="18"/>
      <c r="AS104" s="2"/>
    </row>
    <row x14ac:dyDescent="0.25" r="105" customHeight="1" ht="17.25">
      <c r="A105" s="33" t="s">
        <v>3167</v>
      </c>
      <c r="B105" s="118" t="s">
        <v>14</v>
      </c>
      <c r="C105" s="18"/>
      <c r="D105" s="18"/>
      <c r="E105" s="18"/>
      <c r="F105" s="17">
        <v>-9</v>
      </c>
      <c r="G105" s="17">
        <v>-47</v>
      </c>
      <c r="H105" s="18"/>
      <c r="I105" s="18"/>
      <c r="J105" s="18"/>
      <c r="K105" s="18"/>
      <c r="L105" s="18"/>
      <c r="M105" s="18"/>
      <c r="N105" s="18"/>
      <c r="O105" s="18"/>
      <c r="P105" s="18"/>
      <c r="Q105" s="17">
        <v>-19</v>
      </c>
      <c r="R105" s="18"/>
      <c r="S105" s="17">
        <v>-3</v>
      </c>
      <c r="T105" s="17">
        <v>-11</v>
      </c>
      <c r="U105" s="17">
        <v>-15</v>
      </c>
      <c r="V105" s="17">
        <v>-1</v>
      </c>
      <c r="W105" s="17">
        <v>-148</v>
      </c>
      <c r="X105" s="17">
        <v>-28</v>
      </c>
      <c r="Y105" s="17">
        <v>-32</v>
      </c>
      <c r="Z105" s="18"/>
      <c r="AA105" s="18"/>
      <c r="AB105" s="18"/>
      <c r="AC105" s="18"/>
      <c r="AD105" s="17">
        <v>-22</v>
      </c>
      <c r="AE105" s="18"/>
      <c r="AF105" s="18"/>
      <c r="AG105" s="18"/>
      <c r="AH105" s="18"/>
      <c r="AI105" s="18"/>
      <c r="AJ105" s="17">
        <v>-25</v>
      </c>
      <c r="AK105" s="18"/>
      <c r="AL105" s="18"/>
      <c r="AM105" s="18"/>
      <c r="AN105" s="18"/>
      <c r="AO105" s="18"/>
      <c r="AP105" s="18"/>
      <c r="AQ105" s="18"/>
      <c r="AR105" s="17">
        <v>-1</v>
      </c>
      <c r="AS105" s="2"/>
    </row>
    <row x14ac:dyDescent="0.25" r="106" customHeight="1" ht="17.25">
      <c r="A106" s="21" t="s">
        <v>2704</v>
      </c>
      <c r="B106" s="47"/>
      <c r="C106" s="23">
        <f>SUM(C95:C105)</f>
      </c>
      <c r="D106" s="23">
        <f>SUM(D95:D105)</f>
      </c>
      <c r="E106" s="23">
        <f>SUM(E95:E105)</f>
      </c>
      <c r="F106" s="23">
        <f>SUM(F95:F105)</f>
      </c>
      <c r="G106" s="23">
        <f>SUM(G95:G105)</f>
      </c>
      <c r="H106" s="23">
        <f>SUM(H95:H105)</f>
      </c>
      <c r="I106" s="49">
        <f>SUM(I95:I105)</f>
      </c>
      <c r="J106" s="23">
        <f>SUM(J95:J105)</f>
      </c>
      <c r="K106" s="23">
        <f>SUM(K95:K105)</f>
      </c>
      <c r="L106" s="23">
        <f>SUM(L95:L105)</f>
      </c>
      <c r="M106" s="23">
        <f>SUM(M95:M105)</f>
      </c>
      <c r="N106" s="23">
        <f>SUM(N95:N105)</f>
      </c>
      <c r="O106" s="23">
        <f>SUM(O95:O105)</f>
      </c>
      <c r="P106" s="23">
        <f>SUM(P95:P105)</f>
      </c>
      <c r="Q106" s="23">
        <f>SUM(Q95:Q105)</f>
      </c>
      <c r="R106" s="49">
        <f>SUM(R95:R105)</f>
      </c>
      <c r="S106" s="23">
        <f>SUM(S95:S105)</f>
      </c>
      <c r="T106" s="23">
        <f>SUM(T95:T105)</f>
      </c>
      <c r="U106" s="23">
        <f>SUM(U95:U105)</f>
      </c>
      <c r="V106" s="23">
        <f>SUM(V95:V105)</f>
      </c>
      <c r="W106" s="23">
        <f>SUM(W95:W105)</f>
      </c>
      <c r="X106" s="23">
        <f>SUM(X95:X105)</f>
      </c>
      <c r="Y106" s="23">
        <f>SUM(Y95:Y105)</f>
      </c>
      <c r="Z106" s="23">
        <f>SUM(Z95:Z105)</f>
      </c>
      <c r="AA106" s="23">
        <f>SUM(AA95:AA105)</f>
      </c>
      <c r="AB106" s="23">
        <f>SUM(AB95:AB105)</f>
      </c>
      <c r="AC106" s="23">
        <f>SUM(AC95:AC105)</f>
      </c>
      <c r="AD106" s="23">
        <f>SUM(AD95:AD105)</f>
      </c>
      <c r="AE106" s="23">
        <f>SUM(AE95:AE105)</f>
      </c>
      <c r="AF106" s="23">
        <f>SUM(AF95:AF105)</f>
      </c>
      <c r="AG106" s="23">
        <f>SUM(AG95:AG105)</f>
      </c>
      <c r="AH106" s="23">
        <f>SUM(AH95:AH105)</f>
      </c>
      <c r="AI106" s="23">
        <f>SUM(AI95:AI105)</f>
      </c>
      <c r="AJ106" s="23">
        <f>SUM(AJ95:AJ105)</f>
      </c>
      <c r="AK106" s="23">
        <f>SUM(AK95:AK105)</f>
      </c>
      <c r="AL106" s="23">
        <f>SUM(AL95:AL105)</f>
      </c>
      <c r="AM106" s="23">
        <f>SUM(AM95:AM105)</f>
      </c>
      <c r="AN106" s="23">
        <f>SUM(AN95:AN105)</f>
      </c>
      <c r="AO106" s="49">
        <f>SUM(AO95:AO105)</f>
      </c>
      <c r="AP106" s="49">
        <f>SUM(AP95:AP105)</f>
      </c>
      <c r="AQ106" s="339"/>
      <c r="AR106" s="49">
        <f>SUM(AR95:AR105)</f>
      </c>
      <c r="AS106" s="7" t="s">
        <v>1547</v>
      </c>
    </row>
    <row x14ac:dyDescent="0.25" r="107" customHeight="1" ht="17.25">
      <c r="A107" s="33"/>
      <c r="B107" s="118"/>
      <c r="C107" s="18"/>
      <c r="D107" s="18"/>
      <c r="E107" s="18"/>
      <c r="F107" s="36"/>
      <c r="G107" s="36"/>
      <c r="H107" s="18"/>
      <c r="I107" s="18"/>
      <c r="J107" s="18"/>
      <c r="K107" s="18"/>
      <c r="L107" s="18"/>
      <c r="M107" s="18"/>
      <c r="N107" s="18"/>
      <c r="O107" s="18"/>
      <c r="P107" s="18"/>
      <c r="Q107" s="36"/>
      <c r="R107" s="18"/>
      <c r="S107" s="36"/>
      <c r="T107" s="36"/>
      <c r="U107" s="36"/>
      <c r="V107" s="36"/>
      <c r="W107" s="36"/>
      <c r="X107" s="36"/>
      <c r="Y107" s="36"/>
      <c r="Z107" s="18"/>
      <c r="AA107" s="18"/>
      <c r="AB107" s="18"/>
      <c r="AC107" s="18"/>
      <c r="AD107" s="36"/>
      <c r="AE107" s="18"/>
      <c r="AF107" s="18"/>
      <c r="AG107" s="18"/>
      <c r="AH107" s="18"/>
      <c r="AI107" s="18"/>
      <c r="AJ107" s="36"/>
      <c r="AK107" s="18"/>
      <c r="AL107" s="18"/>
      <c r="AM107" s="18"/>
      <c r="AN107" s="18"/>
      <c r="AO107" s="18"/>
      <c r="AP107" s="18"/>
      <c r="AQ107" s="18"/>
      <c r="AR107" s="36"/>
      <c r="AS107" s="2"/>
    </row>
    <row x14ac:dyDescent="0.25" r="108" customHeight="1" ht="17.25">
      <c r="A108" s="21" t="s">
        <v>2705</v>
      </c>
      <c r="B108" s="47"/>
      <c r="C108" s="23">
        <f>SUM(C106:C107)</f>
      </c>
      <c r="D108" s="23">
        <f>SUM(D106:D107)</f>
      </c>
      <c r="E108" s="23">
        <f>SUM(E106:E107)</f>
      </c>
      <c r="F108" s="23">
        <f>SUM(F106:F107)</f>
      </c>
      <c r="G108" s="23">
        <f>SUM(G106:G107)</f>
      </c>
      <c r="H108" s="23">
        <f>SUM(H106:H107)</f>
      </c>
      <c r="I108" s="49">
        <f>SUM(I106:I107)</f>
      </c>
      <c r="J108" s="23">
        <f>SUM(J106:J107)</f>
      </c>
      <c r="K108" s="23">
        <f>SUM(K106:K107)</f>
      </c>
      <c r="L108" s="23">
        <f>SUM(L106:L107)</f>
      </c>
      <c r="M108" s="23">
        <f>SUM(M106:M107)</f>
      </c>
      <c r="N108" s="23">
        <f>SUM(N106:N107)</f>
      </c>
      <c r="O108" s="23">
        <f>SUM(O106:O107)</f>
      </c>
      <c r="P108" s="23">
        <f>SUM(P106:P107)</f>
      </c>
      <c r="Q108" s="23">
        <f>SUM(Q106:Q107)</f>
      </c>
      <c r="R108" s="49">
        <f>SUM(R106:R107)</f>
      </c>
      <c r="S108" s="23">
        <f>SUM(S106:S107)</f>
      </c>
      <c r="T108" s="23">
        <f>SUM(T106:T107)</f>
      </c>
      <c r="U108" s="23">
        <f>SUM(U106:U107)</f>
      </c>
      <c r="V108" s="23">
        <f>SUM(V106:V107)</f>
      </c>
      <c r="W108" s="23">
        <f>SUM(W106:W107)</f>
      </c>
      <c r="X108" s="23">
        <f>SUM(X106:X107)</f>
      </c>
      <c r="Y108" s="23">
        <f>SUM(Y106:Y107)</f>
      </c>
      <c r="Z108" s="23">
        <f>SUM(Z106:Z107)</f>
      </c>
      <c r="AA108" s="23">
        <f>SUM(AA106:AA107)</f>
      </c>
      <c r="AB108" s="23">
        <f>SUM(AB106:AB107)</f>
      </c>
      <c r="AC108" s="23">
        <f>SUM(AC106:AC107)</f>
      </c>
      <c r="AD108" s="23">
        <f>SUM(AD106:AD107)</f>
      </c>
      <c r="AE108" s="23">
        <f>SUM(AE106:AE107)</f>
      </c>
      <c r="AF108" s="23">
        <f>SUM(AF106:AF107)</f>
      </c>
      <c r="AG108" s="23">
        <f>SUM(AG106:AG107)</f>
      </c>
      <c r="AH108" s="23">
        <f>SUM(AH106:AH107)</f>
      </c>
      <c r="AI108" s="23">
        <f>SUM(AI106:AI107)</f>
      </c>
      <c r="AJ108" s="23">
        <f>SUM(AJ106:AJ107)</f>
      </c>
      <c r="AK108" s="23">
        <f>SUM(AK106:AK107)</f>
      </c>
      <c r="AL108" s="23">
        <f>SUM(AL106:AL107)</f>
      </c>
      <c r="AM108" s="23">
        <f>SUM(AM106:AM107)</f>
      </c>
      <c r="AN108" s="23">
        <f>SUM(AN106:AN107)</f>
      </c>
      <c r="AO108" s="49">
        <f>SUM(AO106:AO107)</f>
      </c>
      <c r="AP108" s="49">
        <f>SUM(AP106:AP107)</f>
      </c>
      <c r="AQ108" s="339"/>
      <c r="AR108" s="49">
        <f>SUM(AR106:AR107)</f>
      </c>
      <c r="AS108" s="2"/>
    </row>
    <row x14ac:dyDescent="0.25" r="109" customHeight="1" ht="17.25">
      <c r="A109" s="15">
        <v>45024</v>
      </c>
      <c r="B109" s="118" t="s">
        <v>14</v>
      </c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7">
        <v>-43</v>
      </c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2"/>
    </row>
    <row x14ac:dyDescent="0.25" r="110" customHeight="1" ht="17.25">
      <c r="A110" s="15">
        <v>45146</v>
      </c>
      <c r="B110" s="16" t="s">
        <v>2153</v>
      </c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7">
        <v>-700</v>
      </c>
      <c r="AM110" s="18"/>
      <c r="AN110" s="17">
        <v>-433</v>
      </c>
      <c r="AO110" s="18"/>
      <c r="AP110" s="18"/>
      <c r="AQ110" s="18"/>
      <c r="AR110" s="18"/>
      <c r="AS110" s="2"/>
    </row>
    <row x14ac:dyDescent="0.25" r="111" customHeight="1" ht="17.25">
      <c r="A111" s="15">
        <v>45207</v>
      </c>
      <c r="B111" s="16" t="s">
        <v>14</v>
      </c>
      <c r="C111" s="18"/>
      <c r="D111" s="18"/>
      <c r="E111" s="18"/>
      <c r="F111" s="17">
        <v>-23</v>
      </c>
      <c r="G111" s="18"/>
      <c r="H111" s="17">
        <v>-3</v>
      </c>
      <c r="I111" s="18"/>
      <c r="J111" s="18"/>
      <c r="K111" s="18"/>
      <c r="L111" s="18"/>
      <c r="M111" s="18"/>
      <c r="N111" s="18"/>
      <c r="O111" s="18"/>
      <c r="P111" s="18"/>
      <c r="Q111" s="17">
        <v>-3</v>
      </c>
      <c r="R111" s="18"/>
      <c r="S111" s="17">
        <v>-23</v>
      </c>
      <c r="T111" s="17">
        <v>-10</v>
      </c>
      <c r="U111" s="17">
        <v>-12</v>
      </c>
      <c r="V111" s="17">
        <v>-7</v>
      </c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7">
        <v>-63</v>
      </c>
      <c r="AK111" s="17">
        <v>-64</v>
      </c>
      <c r="AL111" s="17">
        <v>-468</v>
      </c>
      <c r="AM111" s="18"/>
      <c r="AN111" s="17">
        <v>-131</v>
      </c>
      <c r="AO111" s="18"/>
      <c r="AP111" s="18"/>
      <c r="AQ111" s="18"/>
      <c r="AR111" s="18"/>
      <c r="AS111" s="2"/>
    </row>
    <row x14ac:dyDescent="0.25" r="112" customHeight="1" ht="17.25">
      <c r="A112" s="15">
        <v>45207</v>
      </c>
      <c r="B112" s="16" t="s">
        <v>14</v>
      </c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7">
        <v>-8</v>
      </c>
      <c r="N112" s="17">
        <v>-254</v>
      </c>
      <c r="O112" s="17">
        <v>-88</v>
      </c>
      <c r="P112" s="17">
        <v>-608</v>
      </c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7">
        <v>-12</v>
      </c>
      <c r="AI112" s="17">
        <v>-42</v>
      </c>
      <c r="AJ112" s="18"/>
      <c r="AK112" s="18"/>
      <c r="AL112" s="18"/>
      <c r="AM112" s="18"/>
      <c r="AN112" s="18"/>
      <c r="AO112" s="18"/>
      <c r="AP112" s="18"/>
      <c r="AQ112" s="18"/>
      <c r="AR112" s="18"/>
      <c r="AS112" s="2"/>
    </row>
    <row x14ac:dyDescent="0.25" r="113" customHeight="1" ht="17.25">
      <c r="A113" s="15">
        <v>45268</v>
      </c>
      <c r="B113" s="16" t="s">
        <v>14</v>
      </c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7">
        <v>-46</v>
      </c>
      <c r="R113" s="17">
        <v>-3</v>
      </c>
      <c r="S113" s="17">
        <v>-57</v>
      </c>
      <c r="T113" s="17">
        <v>-39</v>
      </c>
      <c r="U113" s="17">
        <v>-29</v>
      </c>
      <c r="V113" s="17">
        <v>-31</v>
      </c>
      <c r="W113" s="18"/>
      <c r="X113" s="18"/>
      <c r="Y113" s="18"/>
      <c r="Z113" s="18"/>
      <c r="AA113" s="18"/>
      <c r="AB113" s="18"/>
      <c r="AC113" s="18"/>
      <c r="AD113" s="17">
        <v>-18</v>
      </c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2"/>
    </row>
    <row x14ac:dyDescent="0.25" r="114" customHeight="1" ht="17.25">
      <c r="A114" s="21" t="s">
        <v>2706</v>
      </c>
      <c r="B114" s="47"/>
      <c r="C114" s="23">
        <f>SUM(C108:C113)</f>
      </c>
      <c r="D114" s="23">
        <f>SUM(D108:D113)</f>
      </c>
      <c r="E114" s="23">
        <f>SUM(E108:E113)</f>
      </c>
      <c r="F114" s="23">
        <f>SUM(F108:F113)</f>
      </c>
      <c r="G114" s="23">
        <f>SUM(G108:G113)</f>
      </c>
      <c r="H114" s="23">
        <f>SUM(H108:H113)</f>
      </c>
      <c r="I114" s="49">
        <f>SUM(I108:I113)</f>
      </c>
      <c r="J114" s="23">
        <f>SUM(J108:J113)</f>
      </c>
      <c r="K114" s="23">
        <f>SUM(K108:K113)</f>
      </c>
      <c r="L114" s="23">
        <f>SUM(L108:L113)</f>
      </c>
      <c r="M114" s="23">
        <f>SUM(M108:M113)</f>
      </c>
      <c r="N114" s="23">
        <f>SUM(N108:N113)</f>
      </c>
      <c r="O114" s="23">
        <f>SUM(O108:O113)</f>
      </c>
      <c r="P114" s="23">
        <f>SUM(P108:P113)</f>
      </c>
      <c r="Q114" s="23">
        <f>SUM(Q108:Q113)</f>
      </c>
      <c r="R114" s="49">
        <f>SUM(R108:R113)</f>
      </c>
      <c r="S114" s="23">
        <f>SUM(S108:S113)</f>
      </c>
      <c r="T114" s="23">
        <f>SUM(T108:T113)</f>
      </c>
      <c r="U114" s="23">
        <f>SUM(U108:U113)</f>
      </c>
      <c r="V114" s="23">
        <f>SUM(V108:V113)</f>
      </c>
      <c r="W114" s="23">
        <f>SUM(W108:W113)</f>
      </c>
      <c r="X114" s="23">
        <f>SUM(X108:X113)</f>
      </c>
      <c r="Y114" s="23">
        <f>SUM(Y108:Y113)</f>
      </c>
      <c r="Z114" s="23">
        <f>SUM(Z108:Z113)</f>
      </c>
      <c r="AA114" s="23">
        <f>SUM(AA108:AA113)</f>
      </c>
      <c r="AB114" s="23">
        <f>SUM(AB108:AB113)</f>
      </c>
      <c r="AC114" s="23">
        <f>SUM(AC108:AC113)</f>
      </c>
      <c r="AD114" s="23">
        <f>SUM(AD108:AD113)</f>
      </c>
      <c r="AE114" s="23">
        <f>SUM(AE108:AE113)</f>
      </c>
      <c r="AF114" s="23">
        <f>SUM(AF108:AF113)</f>
      </c>
      <c r="AG114" s="23">
        <f>SUM(AG108:AG113)</f>
      </c>
      <c r="AH114" s="49">
        <f>SUM(AH108:AH113)</f>
      </c>
      <c r="AI114" s="23">
        <f>SUM(AI108:AI113)</f>
      </c>
      <c r="AJ114" s="23">
        <f>SUM(AJ108:AJ113)</f>
      </c>
      <c r="AK114" s="23">
        <f>SUM(AK108:AK113)</f>
      </c>
      <c r="AL114" s="23">
        <f>SUM(AL108:AL113)</f>
      </c>
      <c r="AM114" s="23">
        <f>SUM(AM108:AM113)</f>
      </c>
      <c r="AN114" s="23">
        <f>SUM(AN108:AN113)</f>
      </c>
      <c r="AO114" s="49">
        <f>SUM(AO108:AO113)</f>
      </c>
      <c r="AP114" s="49">
        <f>SUM(AP108:AP113)</f>
      </c>
      <c r="AQ114" s="339"/>
      <c r="AR114" s="49">
        <f>SUM(AR108:AR113)</f>
      </c>
      <c r="AS114" s="2"/>
    </row>
    <row x14ac:dyDescent="0.25" r="115" customHeight="1" ht="17.25">
      <c r="A115" s="15" t="s">
        <v>3168</v>
      </c>
      <c r="B115" s="34" t="s">
        <v>14</v>
      </c>
      <c r="C115" s="18"/>
      <c r="D115" s="18"/>
      <c r="E115" s="18"/>
      <c r="F115" s="18"/>
      <c r="G115" s="18"/>
      <c r="H115" s="18"/>
      <c r="I115" s="18"/>
      <c r="J115" s="18"/>
      <c r="K115" s="17">
        <v>-3</v>
      </c>
      <c r="L115" s="17">
        <v>-1</v>
      </c>
      <c r="M115" s="17">
        <v>-800</v>
      </c>
      <c r="N115" s="17">
        <v>-15</v>
      </c>
      <c r="O115" s="18"/>
      <c r="P115" s="17">
        <v>-5</v>
      </c>
      <c r="Q115" s="17">
        <v>-1</v>
      </c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7">
        <v>-8</v>
      </c>
      <c r="AE115" s="18"/>
      <c r="AF115" s="18"/>
      <c r="AG115" s="17">
        <v>-1</v>
      </c>
      <c r="AH115" s="18"/>
      <c r="AI115" s="18"/>
      <c r="AJ115" s="17">
        <v>-1</v>
      </c>
      <c r="AK115" s="18"/>
      <c r="AL115" s="18"/>
      <c r="AM115" s="18"/>
      <c r="AN115" s="18"/>
      <c r="AO115" s="18"/>
      <c r="AP115" s="18"/>
      <c r="AQ115" s="18"/>
      <c r="AR115" s="18"/>
      <c r="AS115" s="2"/>
    </row>
    <row x14ac:dyDescent="0.25" r="116" customHeight="1" ht="17.25">
      <c r="A116" s="21" t="s">
        <v>2707</v>
      </c>
      <c r="B116" s="47"/>
      <c r="C116" s="23">
        <f>SUM(C114:C115)</f>
      </c>
      <c r="D116" s="23">
        <f>SUM(D114:D115)</f>
      </c>
      <c r="E116" s="23">
        <f>SUM(E114:E115)</f>
      </c>
      <c r="F116" s="23">
        <f>SUM(F114:F115)</f>
      </c>
      <c r="G116" s="23">
        <f>SUM(G114:G115)</f>
      </c>
      <c r="H116" s="23">
        <f>SUM(H114:H115)</f>
      </c>
      <c r="I116" s="49">
        <f>SUM(I114:I115)</f>
      </c>
      <c r="J116" s="23">
        <f>SUM(J114:J115)</f>
      </c>
      <c r="K116" s="23">
        <f>SUM(K114:K115)</f>
      </c>
      <c r="L116" s="23">
        <f>SUM(L114:L115)</f>
      </c>
      <c r="M116" s="23">
        <f>SUM(M114:M115)</f>
      </c>
      <c r="N116" s="23">
        <f>SUM(N114:N115)</f>
      </c>
      <c r="O116" s="23">
        <f>SUM(O114:O115)</f>
      </c>
      <c r="P116" s="23">
        <f>SUM(P114:P115)</f>
      </c>
      <c r="Q116" s="23">
        <f>SUM(Q114:Q115)</f>
      </c>
      <c r="R116" s="49">
        <f>SUM(R114:R115)</f>
      </c>
      <c r="S116" s="23">
        <f>SUM(S114:S115)</f>
      </c>
      <c r="T116" s="23">
        <f>SUM(T114:T115)</f>
      </c>
      <c r="U116" s="23">
        <f>SUM(U114:U115)</f>
      </c>
      <c r="V116" s="23">
        <f>SUM(V114:V115)</f>
      </c>
      <c r="W116" s="23">
        <f>SUM(W114:W115)</f>
      </c>
      <c r="X116" s="23">
        <f>SUM(X114:X115)</f>
      </c>
      <c r="Y116" s="23">
        <f>SUM(Y114:Y115)</f>
      </c>
      <c r="Z116" s="23">
        <f>SUM(Z114:Z115)</f>
      </c>
      <c r="AA116" s="23">
        <f>SUM(AA114:AA115)</f>
      </c>
      <c r="AB116" s="23">
        <f>SUM(AB114:AB115)</f>
      </c>
      <c r="AC116" s="23">
        <f>SUM(AC114:AC115)</f>
      </c>
      <c r="AD116" s="23">
        <f>SUM(AD114:AD115)</f>
      </c>
      <c r="AE116" s="23">
        <f>SUM(AE114:AE115)</f>
      </c>
      <c r="AF116" s="23">
        <f>SUM(AF114:AF115)</f>
      </c>
      <c r="AG116" s="23">
        <f>SUM(AG114:AG115)</f>
      </c>
      <c r="AH116" s="49">
        <f>SUM(AH114:AH115)</f>
      </c>
      <c r="AI116" s="23">
        <f>SUM(AI114:AI115)</f>
      </c>
      <c r="AJ116" s="23">
        <f>SUM(AJ114:AJ115)</f>
      </c>
      <c r="AK116" s="23">
        <f>SUM(AK114:AK115)</f>
      </c>
      <c r="AL116" s="23">
        <f>SUM(AL114:AL115)</f>
      </c>
      <c r="AM116" s="23">
        <f>SUM(AM114:AM115)</f>
      </c>
      <c r="AN116" s="23">
        <f>SUM(AN114:AN115)</f>
      </c>
      <c r="AO116" s="49">
        <f>SUM(AO114:AO115)</f>
      </c>
      <c r="AP116" s="49">
        <f>SUM(AP114:AP115)</f>
      </c>
      <c r="AQ116" s="339"/>
      <c r="AR116" s="49">
        <f>SUM(AR114:AR115)</f>
      </c>
      <c r="AS116" s="2"/>
    </row>
    <row x14ac:dyDescent="0.25" r="117" customHeight="1" ht="17.25">
      <c r="A117" s="33">
        <v>44995</v>
      </c>
      <c r="B117" s="34" t="s">
        <v>14</v>
      </c>
      <c r="C117" s="18"/>
      <c r="D117" s="18"/>
      <c r="E117" s="18"/>
      <c r="F117" s="17">
        <v>-27</v>
      </c>
      <c r="G117" s="18"/>
      <c r="H117" s="18"/>
      <c r="I117" s="18"/>
      <c r="J117" s="18"/>
      <c r="K117" s="17">
        <v>-30</v>
      </c>
      <c r="L117" s="17">
        <v>-9</v>
      </c>
      <c r="M117" s="18"/>
      <c r="N117" s="18"/>
      <c r="O117" s="18"/>
      <c r="P117" s="17">
        <v>-165</v>
      </c>
      <c r="Q117" s="18"/>
      <c r="R117" s="18"/>
      <c r="S117" s="18"/>
      <c r="T117" s="18"/>
      <c r="U117" s="18"/>
      <c r="V117" s="18"/>
      <c r="W117" s="17">
        <v>-175</v>
      </c>
      <c r="X117" s="18"/>
      <c r="Y117" s="18"/>
      <c r="Z117" s="18"/>
      <c r="AA117" s="18"/>
      <c r="AB117" s="18"/>
      <c r="AC117" s="18"/>
      <c r="AD117" s="17">
        <v>-2</v>
      </c>
      <c r="AE117" s="17">
        <v>-10</v>
      </c>
      <c r="AF117" s="17">
        <v>-6</v>
      </c>
      <c r="AG117" s="103">
        <v>-28</v>
      </c>
      <c r="AH117" s="18"/>
      <c r="AI117" s="17">
        <v>-3</v>
      </c>
      <c r="AJ117" s="17">
        <v>-8</v>
      </c>
      <c r="AK117" s="18"/>
      <c r="AL117" s="18"/>
      <c r="AM117" s="18"/>
      <c r="AN117" s="18"/>
      <c r="AO117" s="18"/>
      <c r="AP117" s="18"/>
      <c r="AQ117" s="18"/>
      <c r="AR117" s="18"/>
      <c r="AS117" s="2"/>
    </row>
    <row x14ac:dyDescent="0.25" r="118" customHeight="1" ht="17.25">
      <c r="A118" s="33" t="s">
        <v>2029</v>
      </c>
      <c r="B118" s="16" t="s">
        <v>14</v>
      </c>
      <c r="C118" s="18"/>
      <c r="D118" s="18"/>
      <c r="E118" s="18"/>
      <c r="F118" s="18"/>
      <c r="G118" s="17">
        <v>-95</v>
      </c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7">
        <v>-55</v>
      </c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2"/>
    </row>
    <row x14ac:dyDescent="0.25" r="119" customHeight="1" ht="17.25">
      <c r="A119" s="33" t="s">
        <v>2087</v>
      </c>
      <c r="B119" s="34" t="s">
        <v>14</v>
      </c>
      <c r="C119" s="18"/>
      <c r="D119" s="18"/>
      <c r="E119" s="18"/>
      <c r="F119" s="17">
        <v>-21</v>
      </c>
      <c r="G119" s="17">
        <v>-29</v>
      </c>
      <c r="H119" s="17">
        <v>-4</v>
      </c>
      <c r="I119" s="18"/>
      <c r="J119" s="18"/>
      <c r="K119" s="18"/>
      <c r="L119" s="17">
        <v>-4</v>
      </c>
      <c r="M119" s="17">
        <v>-25</v>
      </c>
      <c r="N119" s="18"/>
      <c r="O119" s="18"/>
      <c r="P119" s="17">
        <v>-37</v>
      </c>
      <c r="Q119" s="18"/>
      <c r="R119" s="18"/>
      <c r="S119" s="17">
        <v>-12</v>
      </c>
      <c r="T119" s="17">
        <v>-1</v>
      </c>
      <c r="U119" s="17">
        <v>-18</v>
      </c>
      <c r="V119" s="17">
        <v>-4</v>
      </c>
      <c r="W119" s="17">
        <v>-284</v>
      </c>
      <c r="X119" s="17">
        <v>-58</v>
      </c>
      <c r="Y119" s="17">
        <v>-76</v>
      </c>
      <c r="Z119" s="18"/>
      <c r="AA119" s="18"/>
      <c r="AB119" s="18"/>
      <c r="AC119" s="18"/>
      <c r="AD119" s="18"/>
      <c r="AE119" s="17">
        <v>-28</v>
      </c>
      <c r="AF119" s="18"/>
      <c r="AG119" s="17">
        <v>-9</v>
      </c>
      <c r="AH119" s="18"/>
      <c r="AI119" s="18"/>
      <c r="AJ119" s="17">
        <v>-9</v>
      </c>
      <c r="AK119" s="18"/>
      <c r="AL119" s="18"/>
      <c r="AM119" s="18"/>
      <c r="AN119" s="18"/>
      <c r="AO119" s="18"/>
      <c r="AP119" s="18"/>
      <c r="AQ119" s="18"/>
      <c r="AR119" s="18"/>
      <c r="AS119" s="2"/>
    </row>
    <row x14ac:dyDescent="0.25" r="120" customHeight="1" ht="17.25">
      <c r="A120" s="568" t="s">
        <v>2163</v>
      </c>
      <c r="B120" s="51"/>
      <c r="C120" s="108"/>
      <c r="D120" s="108"/>
      <c r="E120" s="108"/>
      <c r="F120" s="108"/>
      <c r="G120" s="58"/>
      <c r="H120" s="58"/>
      <c r="I120" s="108"/>
      <c r="J120" s="108"/>
      <c r="K120" s="58"/>
      <c r="L120" s="58"/>
      <c r="M120" s="58"/>
      <c r="N120" s="108"/>
      <c r="O120" s="108"/>
      <c r="P120" s="58"/>
      <c r="Q120" s="108"/>
      <c r="R120" s="108"/>
      <c r="S120" s="58"/>
      <c r="T120" s="108"/>
      <c r="U120" s="108"/>
      <c r="V120" s="108"/>
      <c r="W120" s="58"/>
      <c r="X120" s="108"/>
      <c r="Y120" s="108"/>
      <c r="Z120" s="108"/>
      <c r="AA120" s="108"/>
      <c r="AB120" s="108"/>
      <c r="AC120" s="108"/>
      <c r="AD120" s="58"/>
      <c r="AE120" s="108"/>
      <c r="AF120" s="107">
        <v>-2</v>
      </c>
      <c r="AG120" s="107">
        <v>2</v>
      </c>
      <c r="AH120" s="107">
        <v>2</v>
      </c>
      <c r="AI120" s="107">
        <v>-2</v>
      </c>
      <c r="AJ120" s="58"/>
      <c r="AK120" s="108"/>
      <c r="AL120" s="108"/>
      <c r="AM120" s="108"/>
      <c r="AN120" s="108"/>
      <c r="AO120" s="108"/>
      <c r="AP120" s="108"/>
      <c r="AQ120" s="108"/>
      <c r="AR120" s="108"/>
      <c r="AS120" s="2"/>
    </row>
    <row x14ac:dyDescent="0.25" r="121" customHeight="1" ht="17.25">
      <c r="A121" s="21" t="s">
        <v>2708</v>
      </c>
      <c r="B121" s="47"/>
      <c r="C121" s="23">
        <f>SUM(C116:C120)</f>
      </c>
      <c r="D121" s="23">
        <f>SUM(D116:D120)</f>
      </c>
      <c r="E121" s="23">
        <f>SUM(E116:E120)</f>
      </c>
      <c r="F121" s="23">
        <f>SUM(F116:F120)</f>
      </c>
      <c r="G121" s="23">
        <f>SUM(G116:G120)</f>
      </c>
      <c r="H121" s="23">
        <f>SUM(H116:H120)</f>
      </c>
      <c r="I121" s="49">
        <f>SUM(I116:I120)</f>
      </c>
      <c r="J121" s="23">
        <f>SUM(J116:J120)</f>
      </c>
      <c r="K121" s="23">
        <f>SUM(K116:K120)</f>
      </c>
      <c r="L121" s="23">
        <f>SUM(L116:L120)</f>
      </c>
      <c r="M121" s="23">
        <f>SUM(M116:M120)</f>
      </c>
      <c r="N121" s="23">
        <f>SUM(N116:N120)</f>
      </c>
      <c r="O121" s="23">
        <f>SUM(O116:O120)</f>
      </c>
      <c r="P121" s="23">
        <f>SUM(P116:P120)</f>
      </c>
      <c r="Q121" s="23">
        <f>SUM(Q116:Q120)</f>
      </c>
      <c r="R121" s="49">
        <f>SUM(R116:R120)</f>
      </c>
      <c r="S121" s="23">
        <f>SUM(S116:S120)</f>
      </c>
      <c r="T121" s="23">
        <f>SUM(T116:T120)</f>
      </c>
      <c r="U121" s="23">
        <f>SUM(U116:U120)</f>
      </c>
      <c r="V121" s="23">
        <f>SUM(V116:V120)</f>
      </c>
      <c r="W121" s="23">
        <f>SUM(W116:W120)</f>
      </c>
      <c r="X121" s="23">
        <f>SUM(X116:X120)</f>
      </c>
      <c r="Y121" s="23">
        <f>SUM(Y116:Y120)</f>
      </c>
      <c r="Z121" s="23">
        <f>SUM(Z116:Z120)</f>
      </c>
      <c r="AA121" s="23">
        <f>SUM(AA116:AA120)</f>
      </c>
      <c r="AB121" s="23">
        <f>SUM(AB116:AB120)</f>
      </c>
      <c r="AC121" s="23">
        <f>SUM(AC116:AC120)</f>
      </c>
      <c r="AD121" s="23">
        <f>SUM(AD116:AD120)</f>
      </c>
      <c r="AE121" s="49">
        <f>SUM(AE116:AE120)</f>
      </c>
      <c r="AF121" s="23">
        <f>SUM(AF116:AF120)</f>
      </c>
      <c r="AG121" s="23">
        <f>SUM(AG116:AG120)</f>
      </c>
      <c r="AH121" s="23">
        <f>SUM(AH116:AH120)</f>
      </c>
      <c r="AI121" s="23">
        <f>SUM(AI116:AI120)</f>
      </c>
      <c r="AJ121" s="23">
        <f>SUM(AJ116:AJ120)</f>
      </c>
      <c r="AK121" s="23">
        <f>SUM(AK116:AK120)</f>
      </c>
      <c r="AL121" s="23">
        <f>SUM(AL116:AL120)</f>
      </c>
      <c r="AM121" s="23">
        <f>SUM(AM116:AM120)</f>
      </c>
      <c r="AN121" s="23">
        <f>SUM(AN116:AN120)</f>
      </c>
      <c r="AO121" s="49">
        <f>SUM(AO116:AO120)</f>
      </c>
      <c r="AP121" s="49">
        <f>SUM(AP116:AP120)</f>
      </c>
      <c r="AQ121" s="49">
        <f>SUM(AQ116:AQ120)</f>
      </c>
      <c r="AR121" s="49">
        <f>SUM(AR116:AR120)</f>
      </c>
      <c r="AS121" s="2"/>
    </row>
    <row x14ac:dyDescent="0.25" r="122" customHeight="1" ht="17.25">
      <c r="A122" s="15">
        <v>44968</v>
      </c>
      <c r="B122" s="34" t="s">
        <v>14</v>
      </c>
      <c r="C122" s="18"/>
      <c r="D122" s="18"/>
      <c r="E122" s="18"/>
      <c r="F122" s="17">
        <v>-1</v>
      </c>
      <c r="G122" s="18"/>
      <c r="H122" s="17">
        <v>-7</v>
      </c>
      <c r="I122" s="17">
        <v>-4</v>
      </c>
      <c r="J122" s="18"/>
      <c r="K122" s="18"/>
      <c r="L122" s="18"/>
      <c r="M122" s="17">
        <v>-41</v>
      </c>
      <c r="N122" s="18"/>
      <c r="O122" s="18"/>
      <c r="P122" s="17">
        <v>-74</v>
      </c>
      <c r="Q122" s="18"/>
      <c r="R122" s="18"/>
      <c r="S122" s="17">
        <v>-19</v>
      </c>
      <c r="T122" s="17">
        <v>-9</v>
      </c>
      <c r="U122" s="17">
        <v>-7</v>
      </c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7">
        <v>-5</v>
      </c>
      <c r="AJ122" s="18"/>
      <c r="AK122" s="18"/>
      <c r="AL122" s="18"/>
      <c r="AM122" s="18"/>
      <c r="AN122" s="18"/>
      <c r="AO122" s="18"/>
      <c r="AP122" s="18"/>
      <c r="AQ122" s="18"/>
      <c r="AR122" s="18"/>
      <c r="AS122" s="2"/>
    </row>
    <row x14ac:dyDescent="0.25" r="123" customHeight="1" ht="17.25">
      <c r="A123" s="15">
        <v>44968</v>
      </c>
      <c r="B123" s="34" t="s">
        <v>14</v>
      </c>
      <c r="C123" s="18"/>
      <c r="D123" s="18"/>
      <c r="E123" s="18"/>
      <c r="F123" s="18"/>
      <c r="G123" s="17">
        <v>-19</v>
      </c>
      <c r="H123" s="18"/>
      <c r="I123" s="18"/>
      <c r="J123" s="18"/>
      <c r="K123" s="17">
        <v>-14</v>
      </c>
      <c r="L123" s="17">
        <v>-2</v>
      </c>
      <c r="M123" s="18"/>
      <c r="N123" s="18"/>
      <c r="O123" s="18"/>
      <c r="P123" s="18"/>
      <c r="Q123" s="17">
        <v>-10</v>
      </c>
      <c r="R123" s="18"/>
      <c r="S123" s="18"/>
      <c r="T123" s="18"/>
      <c r="U123" s="18"/>
      <c r="V123" s="17">
        <v>-4</v>
      </c>
      <c r="W123" s="17">
        <v>-92</v>
      </c>
      <c r="X123" s="18"/>
      <c r="Y123" s="17">
        <v>-16</v>
      </c>
      <c r="Z123" s="18"/>
      <c r="AA123" s="18"/>
      <c r="AB123" s="18"/>
      <c r="AC123" s="18"/>
      <c r="AD123" s="17">
        <v>-12</v>
      </c>
      <c r="AE123" s="17">
        <v>-4</v>
      </c>
      <c r="AF123" s="17">
        <v>-3</v>
      </c>
      <c r="AG123" s="17">
        <v>-13</v>
      </c>
      <c r="AH123" s="18"/>
      <c r="AI123" s="18"/>
      <c r="AJ123" s="18"/>
      <c r="AK123" s="18"/>
      <c r="AL123" s="18"/>
      <c r="AM123" s="18"/>
      <c r="AN123" s="18"/>
      <c r="AO123" s="18"/>
      <c r="AP123" s="18"/>
      <c r="AQ123" s="17">
        <v>-16</v>
      </c>
      <c r="AR123" s="18"/>
      <c r="AS123" s="2"/>
    </row>
    <row x14ac:dyDescent="0.25" r="124" customHeight="1" ht="17.25">
      <c r="A124" s="568" t="s">
        <v>2163</v>
      </c>
      <c r="B124" s="51"/>
      <c r="C124" s="108"/>
      <c r="D124" s="108"/>
      <c r="E124" s="108"/>
      <c r="F124" s="108"/>
      <c r="G124" s="58"/>
      <c r="H124" s="58"/>
      <c r="I124" s="108"/>
      <c r="J124" s="108"/>
      <c r="K124" s="58"/>
      <c r="L124" s="58"/>
      <c r="M124" s="58"/>
      <c r="N124" s="108"/>
      <c r="O124" s="108"/>
      <c r="P124" s="58"/>
      <c r="Q124" s="58"/>
      <c r="R124" s="108"/>
      <c r="S124" s="58"/>
      <c r="T124" s="58"/>
      <c r="U124" s="58"/>
      <c r="V124" s="58"/>
      <c r="W124" s="58"/>
      <c r="X124" s="108"/>
      <c r="Y124" s="58"/>
      <c r="Z124" s="108"/>
      <c r="AA124" s="108"/>
      <c r="AB124" s="108"/>
      <c r="AC124" s="108"/>
      <c r="AD124" s="58"/>
      <c r="AE124" s="108"/>
      <c r="AF124" s="518">
        <v>-13</v>
      </c>
      <c r="AG124" s="107">
        <v>13</v>
      </c>
      <c r="AH124" s="108"/>
      <c r="AI124" s="5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2"/>
    </row>
    <row x14ac:dyDescent="0.25" r="125" customHeight="1" ht="17.25">
      <c r="A125" s="15">
        <v>45180</v>
      </c>
      <c r="B125" s="16" t="s">
        <v>14</v>
      </c>
      <c r="C125" s="18"/>
      <c r="D125" s="17">
        <v>-56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7">
        <v>-50</v>
      </c>
      <c r="AA125" s="17">
        <v>-60</v>
      </c>
      <c r="AB125" s="17">
        <v>-17</v>
      </c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2"/>
    </row>
    <row x14ac:dyDescent="0.25" r="126" customHeight="1" ht="17.25">
      <c r="A126" s="15" t="s">
        <v>1520</v>
      </c>
      <c r="B126" s="16" t="s">
        <v>14</v>
      </c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7">
        <v>-55</v>
      </c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2"/>
    </row>
    <row x14ac:dyDescent="0.25" r="127" customHeight="1" ht="17.25">
      <c r="A127" s="21" t="s">
        <v>2810</v>
      </c>
      <c r="B127" s="47"/>
      <c r="C127" s="23">
        <f>SUM(C121:C126)</f>
      </c>
      <c r="D127" s="23">
        <f>SUM(D121:D126)</f>
      </c>
      <c r="E127" s="23">
        <f>SUM(E121:E126)</f>
      </c>
      <c r="F127" s="23">
        <f>SUM(F121:F126)</f>
      </c>
      <c r="G127" s="23">
        <f>SUM(G121:G126)</f>
      </c>
      <c r="H127" s="23">
        <f>SUM(H121:H126)</f>
      </c>
      <c r="I127" s="49">
        <f>SUM(I121:I126)</f>
      </c>
      <c r="J127" s="23">
        <f>SUM(J121:J126)</f>
      </c>
      <c r="K127" s="23">
        <f>SUM(K121:K126)</f>
      </c>
      <c r="L127" s="23">
        <f>SUM(L121:L126)</f>
      </c>
      <c r="M127" s="23">
        <f>SUM(M121:M126)</f>
      </c>
      <c r="N127" s="23">
        <f>SUM(N121:N126)</f>
      </c>
      <c r="O127" s="23">
        <f>SUM(O121:O126)</f>
      </c>
      <c r="P127" s="23">
        <f>SUM(P121:P126)</f>
      </c>
      <c r="Q127" s="23">
        <f>SUM(Q121:Q126)</f>
      </c>
      <c r="R127" s="49">
        <f>SUM(R121:R126)</f>
      </c>
      <c r="S127" s="23">
        <f>SUM(S121:S126)</f>
      </c>
      <c r="T127" s="23">
        <f>SUM(T121:T126)</f>
      </c>
      <c r="U127" s="23">
        <f>SUM(U121:U126)</f>
      </c>
      <c r="V127" s="23">
        <f>SUM(V121:V126)</f>
      </c>
      <c r="W127" s="23">
        <f>SUM(W121:W126)</f>
      </c>
      <c r="X127" s="23">
        <f>SUM(X121:X126)</f>
      </c>
      <c r="Y127" s="23">
        <f>SUM(Y121:Y126)</f>
      </c>
      <c r="Z127" s="23">
        <f>SUM(Z121:Z126)</f>
      </c>
      <c r="AA127" s="23">
        <f>SUM(AA121:AA126)</f>
      </c>
      <c r="AB127" s="23">
        <f>SUM(AB121:AB126)</f>
      </c>
      <c r="AC127" s="23">
        <f>SUM(AC121:AC126)</f>
      </c>
      <c r="AD127" s="23">
        <f>SUM(AD121:AD126)</f>
      </c>
      <c r="AE127" s="49">
        <f>SUM(AE121:AE126)</f>
      </c>
      <c r="AF127" s="23">
        <f>SUM(AF121:AF126)</f>
      </c>
      <c r="AG127" s="23">
        <f>SUM(AG121:AG126)</f>
      </c>
      <c r="AH127" s="23">
        <f>SUM(AH121:AH126)</f>
      </c>
      <c r="AI127" s="23">
        <f>SUM(AI121:AI126)</f>
      </c>
      <c r="AJ127" s="23">
        <f>SUM(AJ121:AJ126)</f>
      </c>
      <c r="AK127" s="23">
        <f>SUM(AK121:AK126)</f>
      </c>
      <c r="AL127" s="23">
        <f>SUM(AL121:AL126)</f>
      </c>
      <c r="AM127" s="23">
        <f>SUM(AM121:AM126)</f>
      </c>
      <c r="AN127" s="23">
        <f>SUM(AN121:AN126)</f>
      </c>
      <c r="AO127" s="49">
        <f>SUM(AO121:AO126)</f>
      </c>
      <c r="AP127" s="49">
        <f>SUM(AP121:AP126)</f>
      </c>
      <c r="AQ127" s="49">
        <f>SUM(AQ121:AQ126)</f>
      </c>
      <c r="AR127" s="49">
        <f>SUM(AR121:AR126)</f>
      </c>
      <c r="AS127" s="2"/>
    </row>
    <row x14ac:dyDescent="0.25" r="128" customHeight="1" ht="16.5">
      <c r="A128" s="15" t="s">
        <v>2040</v>
      </c>
      <c r="B128" s="16" t="s">
        <v>14</v>
      </c>
      <c r="C128" s="36"/>
      <c r="D128" s="36"/>
      <c r="E128" s="36"/>
      <c r="F128" s="17">
        <v>-2</v>
      </c>
      <c r="G128" s="17">
        <v>-19</v>
      </c>
      <c r="H128" s="36"/>
      <c r="I128" s="36"/>
      <c r="J128" s="36"/>
      <c r="K128" s="17">
        <v>-2</v>
      </c>
      <c r="L128" s="36"/>
      <c r="M128" s="36"/>
      <c r="N128" s="36"/>
      <c r="O128" s="36"/>
      <c r="P128" s="36"/>
      <c r="Q128" s="36"/>
      <c r="R128" s="36"/>
      <c r="S128" s="36"/>
      <c r="T128" s="36"/>
      <c r="U128" s="17">
        <v>-3</v>
      </c>
      <c r="V128" s="36"/>
      <c r="W128" s="17">
        <v>-95</v>
      </c>
      <c r="X128" s="36"/>
      <c r="Y128" s="17">
        <v>-13</v>
      </c>
      <c r="Z128" s="36"/>
      <c r="AA128" s="36"/>
      <c r="AB128" s="17">
        <v>-7</v>
      </c>
      <c r="AC128" s="36"/>
      <c r="AD128" s="17">
        <v>-2</v>
      </c>
      <c r="AE128" s="17">
        <v>-1</v>
      </c>
      <c r="AF128" s="36"/>
      <c r="AG128" s="17">
        <v>-8</v>
      </c>
      <c r="AH128" s="36"/>
      <c r="AI128" s="36"/>
      <c r="AJ128" s="17">
        <v>-1</v>
      </c>
      <c r="AK128" s="36"/>
      <c r="AL128" s="36"/>
      <c r="AM128" s="36"/>
      <c r="AN128" s="36"/>
      <c r="AO128" s="36"/>
      <c r="AP128" s="36"/>
      <c r="AQ128" s="36"/>
      <c r="AR128" s="36"/>
      <c r="AS128" s="2"/>
    </row>
    <row x14ac:dyDescent="0.25" r="129" customHeight="1" ht="17.25">
      <c r="A129" s="21" t="s">
        <v>2812</v>
      </c>
      <c r="B129" s="47"/>
      <c r="C129" s="23">
        <f>SUM(C127:C128)</f>
      </c>
      <c r="D129" s="23">
        <f>SUM(D127:D128)</f>
      </c>
      <c r="E129" s="23">
        <f>SUM(E127:E128)</f>
      </c>
      <c r="F129" s="23">
        <f>SUM(F127:F128)</f>
      </c>
      <c r="G129" s="23">
        <f>SUM(G127:G128)</f>
      </c>
      <c r="H129" s="23">
        <f>SUM(H127:H128)</f>
      </c>
      <c r="I129" s="49">
        <f>SUM(I127:I128)</f>
      </c>
      <c r="J129" s="23">
        <f>SUM(J127:J128)</f>
      </c>
      <c r="K129" s="23">
        <f>SUM(K127:K128)</f>
      </c>
      <c r="L129" s="23">
        <f>SUM(L127:L128)</f>
      </c>
      <c r="M129" s="23">
        <f>SUM(M127:M128)</f>
      </c>
      <c r="N129" s="23">
        <f>SUM(N127:N128)</f>
      </c>
      <c r="O129" s="23">
        <f>SUM(O127:O128)</f>
      </c>
      <c r="P129" s="23">
        <f>SUM(P127:P128)</f>
      </c>
      <c r="Q129" s="23">
        <f>SUM(Q127:Q128)</f>
      </c>
      <c r="R129" s="49">
        <f>SUM(R127:R128)</f>
      </c>
      <c r="S129" s="23">
        <f>SUM(S127:S128)</f>
      </c>
      <c r="T129" s="23">
        <f>SUM(T127:T128)</f>
      </c>
      <c r="U129" s="23">
        <f>SUM(U127:U128)</f>
      </c>
      <c r="V129" s="23">
        <f>SUM(V127:V128)</f>
      </c>
      <c r="W129" s="23">
        <f>SUM(W127:W128)</f>
      </c>
      <c r="X129" s="23">
        <f>SUM(X127:X128)</f>
      </c>
      <c r="Y129" s="23">
        <f>SUM(Y127:Y128)</f>
      </c>
      <c r="Z129" s="23">
        <f>SUM(Z127:Z128)</f>
      </c>
      <c r="AA129" s="23">
        <f>SUM(AA127:AA128)</f>
      </c>
      <c r="AB129" s="23">
        <f>SUM(AB127:AB128)</f>
      </c>
      <c r="AC129" s="23">
        <f>SUM(AC127:AC128)</f>
      </c>
      <c r="AD129" s="23">
        <f>SUM(AD127:AD128)</f>
      </c>
      <c r="AE129" s="49">
        <f>SUM(AE127:AE128)</f>
      </c>
      <c r="AF129" s="23">
        <f>SUM(AF127:AF128)</f>
      </c>
      <c r="AG129" s="49">
        <f>SUM(AG127:AG128)</f>
      </c>
      <c r="AH129" s="23">
        <f>SUM(AH127:AH128)</f>
      </c>
      <c r="AI129" s="23">
        <f>SUM(AI127:AI128)</f>
      </c>
      <c r="AJ129" s="23">
        <f>SUM(AJ127:AJ128)</f>
      </c>
      <c r="AK129" s="23">
        <f>SUM(AK127:AK128)</f>
      </c>
      <c r="AL129" s="23">
        <f>SUM(AL127:AL128)</f>
      </c>
      <c r="AM129" s="23">
        <f>SUM(AM127:AM128)</f>
      </c>
      <c r="AN129" s="23">
        <f>SUM(AN127:AN128)</f>
      </c>
      <c r="AO129" s="49">
        <f>SUM(AO127:AO128)</f>
      </c>
      <c r="AP129" s="49">
        <f>SUM(AP127:AP128)</f>
      </c>
      <c r="AQ129" s="49">
        <f>SUM(AQ127:AQ128)</f>
      </c>
      <c r="AR129" s="49">
        <f>SUM(AR127:AR128)</f>
      </c>
      <c r="AS129" s="7" t="s">
        <v>2013</v>
      </c>
    </row>
    <row x14ac:dyDescent="0.25" r="130" customHeight="1" ht="17.25">
      <c r="A130" s="15"/>
      <c r="B130" s="16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2"/>
    </row>
    <row x14ac:dyDescent="0.25" r="131" customHeight="1" ht="17.25">
      <c r="A131" s="21" t="s">
        <v>2819</v>
      </c>
      <c r="B131" s="47"/>
      <c r="C131" s="23">
        <f>SUM(C129:C130)</f>
      </c>
      <c r="D131" s="23">
        <f>SUM(D129:D130)</f>
      </c>
      <c r="E131" s="23">
        <f>SUM(E129:E130)</f>
      </c>
      <c r="F131" s="23">
        <f>SUM(F129:F130)</f>
      </c>
      <c r="G131" s="23">
        <f>SUM(G129:G130)</f>
      </c>
      <c r="H131" s="23">
        <f>SUM(H129:H130)</f>
      </c>
      <c r="I131" s="49">
        <f>SUM(I129:I130)</f>
      </c>
      <c r="J131" s="23">
        <f>SUM(J129:J130)</f>
      </c>
      <c r="K131" s="23">
        <f>SUM(K129:K130)</f>
      </c>
      <c r="L131" s="23">
        <f>SUM(L129:L130)</f>
      </c>
      <c r="M131" s="23">
        <f>SUM(M129:M130)</f>
      </c>
      <c r="N131" s="23">
        <f>SUM(N129:N130)</f>
      </c>
      <c r="O131" s="23">
        <f>SUM(O129:O130)</f>
      </c>
      <c r="P131" s="23">
        <f>SUM(P129:P130)</f>
      </c>
      <c r="Q131" s="23">
        <f>SUM(Q129:Q130)</f>
      </c>
      <c r="R131" s="49">
        <f>SUM(R129:R130)</f>
      </c>
      <c r="S131" s="23">
        <f>SUM(S129:S130)</f>
      </c>
      <c r="T131" s="23">
        <f>SUM(T129:T130)</f>
      </c>
      <c r="U131" s="23">
        <f>SUM(U129:U130)</f>
      </c>
      <c r="V131" s="23">
        <f>SUM(V129:V130)</f>
      </c>
      <c r="W131" s="23">
        <f>SUM(W129:W130)</f>
      </c>
      <c r="X131" s="23">
        <f>SUM(X129:X130)</f>
      </c>
      <c r="Y131" s="23">
        <f>SUM(Y129:Y130)</f>
      </c>
      <c r="Z131" s="23">
        <f>SUM(Z129:Z130)</f>
      </c>
      <c r="AA131" s="23">
        <f>SUM(AA129:AA130)</f>
      </c>
      <c r="AB131" s="23">
        <f>SUM(AB129:AB130)</f>
      </c>
      <c r="AC131" s="23">
        <f>SUM(AC129:AC130)</f>
      </c>
      <c r="AD131" s="23">
        <f>SUM(AD129:AD130)</f>
      </c>
      <c r="AE131" s="49">
        <f>SUM(AE129:AE130)</f>
      </c>
      <c r="AF131" s="23">
        <f>SUM(AF129:AF130)</f>
      </c>
      <c r="AG131" s="49">
        <f>SUM(AG129:AG130)</f>
      </c>
      <c r="AH131" s="23">
        <f>SUM(AH129:AH130)</f>
      </c>
      <c r="AI131" s="23">
        <f>SUM(AI129:AI130)</f>
      </c>
      <c r="AJ131" s="23">
        <f>SUM(AJ129:AJ130)</f>
      </c>
      <c r="AK131" s="23">
        <f>SUM(AK129:AK130)</f>
      </c>
      <c r="AL131" s="23">
        <f>SUM(AL129:AL130)</f>
      </c>
      <c r="AM131" s="23">
        <f>SUM(AM129:AM130)</f>
      </c>
      <c r="AN131" s="23">
        <f>SUM(AN129:AN130)</f>
      </c>
      <c r="AO131" s="49">
        <f>SUM(AO129:AO130)</f>
      </c>
      <c r="AP131" s="49">
        <f>SUM(AP129:AP130)</f>
      </c>
      <c r="AQ131" s="49">
        <f>SUM(AQ129:AQ130)</f>
      </c>
      <c r="AR131" s="49">
        <f>SUM(AR129:AR130)</f>
      </c>
      <c r="AS131" s="7" t="s">
        <v>2013</v>
      </c>
    </row>
    <row x14ac:dyDescent="0.25" r="132" customHeight="1" ht="17.25">
      <c r="A132" s="568" t="s">
        <v>2163</v>
      </c>
      <c r="B132" s="569"/>
      <c r="C132" s="108"/>
      <c r="D132" s="108"/>
      <c r="E132" s="108"/>
      <c r="F132" s="108"/>
      <c r="G132" s="108"/>
      <c r="H132" s="108"/>
      <c r="I132" s="107">
        <v>14</v>
      </c>
      <c r="J132" s="107">
        <v>-14</v>
      </c>
      <c r="K132" s="108"/>
      <c r="L132" s="108"/>
      <c r="M132" s="108"/>
      <c r="N132" s="108"/>
      <c r="O132" s="108"/>
      <c r="P132" s="108"/>
      <c r="Q132" s="107">
        <v>-10</v>
      </c>
      <c r="R132" s="107">
        <v>10</v>
      </c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7">
        <v>15</v>
      </c>
      <c r="AF132" s="107">
        <v>-15</v>
      </c>
      <c r="AG132" s="107">
        <v>2</v>
      </c>
      <c r="AH132" s="108"/>
      <c r="AI132" s="108"/>
      <c r="AJ132" s="108"/>
      <c r="AK132" s="108"/>
      <c r="AL132" s="108"/>
      <c r="AM132" s="108"/>
      <c r="AN132" s="108"/>
      <c r="AO132" s="107">
        <v>2</v>
      </c>
      <c r="AP132" s="107">
        <v>6</v>
      </c>
      <c r="AQ132" s="108"/>
      <c r="AR132" s="108"/>
      <c r="AS132" s="2"/>
    </row>
    <row x14ac:dyDescent="0.25" r="133" customHeight="1" ht="17.25">
      <c r="A133" s="568" t="s">
        <v>2163</v>
      </c>
      <c r="B133" s="569"/>
      <c r="C133" s="108"/>
      <c r="D133" s="108"/>
      <c r="E133" s="108"/>
      <c r="F133" s="108"/>
      <c r="G133" s="108"/>
      <c r="H133" s="108"/>
      <c r="I133" s="108"/>
      <c r="J133" s="107">
        <v>-8</v>
      </c>
      <c r="K133" s="107">
        <v>-6</v>
      </c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7">
        <v>-2</v>
      </c>
      <c r="AG133" s="107">
        <v>6</v>
      </c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2"/>
    </row>
    <row x14ac:dyDescent="0.25" r="134" customHeight="1" ht="17.25">
      <c r="A134" s="21" t="s">
        <v>2823</v>
      </c>
      <c r="B134" s="47"/>
      <c r="C134" s="23">
        <f>SUM(C131:C133)</f>
      </c>
      <c r="D134" s="23">
        <f>SUM(D131:D133)</f>
      </c>
      <c r="E134" s="23">
        <f>SUM(E131:E133)</f>
      </c>
      <c r="F134" s="23">
        <f>SUM(F131:F133)</f>
      </c>
      <c r="G134" s="23">
        <f>SUM(G131:G133)</f>
      </c>
      <c r="H134" s="23">
        <f>SUM(H131:H133)</f>
      </c>
      <c r="I134" s="23">
        <f>SUM(I131:I133)</f>
      </c>
      <c r="J134" s="23">
        <f>SUM(J131:J133)</f>
      </c>
      <c r="K134" s="23">
        <f>SUM(K131:K133)</f>
      </c>
      <c r="L134" s="23">
        <f>SUM(L131:L133)</f>
      </c>
      <c r="M134" s="23">
        <f>SUM(M131:M133)</f>
      </c>
      <c r="N134" s="23">
        <f>SUM(N131:N133)</f>
      </c>
      <c r="O134" s="23">
        <f>SUM(O131:O133)</f>
      </c>
      <c r="P134" s="23">
        <f>SUM(P131:P133)</f>
      </c>
      <c r="Q134" s="23">
        <f>SUM(Q131:Q133)</f>
      </c>
      <c r="R134" s="23">
        <f>SUM(R131:R133)</f>
      </c>
      <c r="S134" s="23">
        <f>SUM(S131:S133)</f>
      </c>
      <c r="T134" s="23">
        <f>SUM(T131:T133)</f>
      </c>
      <c r="U134" s="23">
        <f>SUM(U131:U133)</f>
      </c>
      <c r="V134" s="23">
        <f>SUM(V131:V133)</f>
      </c>
      <c r="W134" s="23">
        <f>SUM(W131:W133)</f>
      </c>
      <c r="X134" s="23">
        <f>SUM(X131:X133)</f>
      </c>
      <c r="Y134" s="23">
        <f>SUM(Y131:Y133)</f>
      </c>
      <c r="Z134" s="23">
        <f>SUM(Z131:Z133)</f>
      </c>
      <c r="AA134" s="23">
        <f>SUM(AA131:AA133)</f>
      </c>
      <c r="AB134" s="23">
        <f>SUM(AB131:AB133)</f>
      </c>
      <c r="AC134" s="23">
        <f>SUM(AC131:AC133)</f>
      </c>
      <c r="AD134" s="23">
        <f>SUM(AD131:AD133)</f>
      </c>
      <c r="AE134" s="23">
        <f>SUM(AE131:AE133)</f>
      </c>
      <c r="AF134" s="23">
        <f>SUM(AF131:AF133)</f>
      </c>
      <c r="AG134" s="23">
        <f>SUM(AG131:AG133)</f>
      </c>
      <c r="AH134" s="23">
        <f>SUM(AH131:AH133)</f>
      </c>
      <c r="AI134" s="23">
        <f>SUM(AI131:AI133)</f>
      </c>
      <c r="AJ134" s="23">
        <f>SUM(AJ131:AJ133)</f>
      </c>
      <c r="AK134" s="23">
        <f>SUM(AK131:AK133)</f>
      </c>
      <c r="AL134" s="23">
        <f>SUM(AL131:AL133)</f>
      </c>
      <c r="AM134" s="23">
        <f>SUM(AM131:AM133)</f>
      </c>
      <c r="AN134" s="23">
        <f>SUM(AN131:AN133)</f>
      </c>
      <c r="AO134" s="23">
        <f>SUM(AO131:AO133)</f>
      </c>
      <c r="AP134" s="23">
        <f>SUM(AP131:AP133)</f>
      </c>
      <c r="AQ134" s="49">
        <f>SUM(AQ131:AQ133)</f>
      </c>
      <c r="AR134" s="49">
        <f>SUM(AR131:AR133)</f>
      </c>
      <c r="AS134" s="7" t="s">
        <v>2013</v>
      </c>
    </row>
    <row x14ac:dyDescent="0.25" r="135" customHeight="1" ht="17.25">
      <c r="A135" s="568" t="s">
        <v>2230</v>
      </c>
      <c r="B135" s="569" t="s">
        <v>17</v>
      </c>
      <c r="C135" s="108"/>
      <c r="D135" s="108"/>
      <c r="E135" s="108"/>
      <c r="F135" s="108"/>
      <c r="G135" s="107">
        <v>-44</v>
      </c>
      <c r="H135" s="107">
        <v>-2</v>
      </c>
      <c r="I135" s="108"/>
      <c r="J135" s="107">
        <v>-16</v>
      </c>
      <c r="K135" s="107">
        <v>-75</v>
      </c>
      <c r="L135" s="108"/>
      <c r="M135" s="107">
        <v>-541</v>
      </c>
      <c r="N135" s="107">
        <v>-355</v>
      </c>
      <c r="O135" s="107">
        <v>-12</v>
      </c>
      <c r="P135" s="107">
        <v>-211</v>
      </c>
      <c r="Q135" s="107">
        <v>-23</v>
      </c>
      <c r="R135" s="108"/>
      <c r="S135" s="107">
        <v>-20</v>
      </c>
      <c r="T135" s="107">
        <v>-8</v>
      </c>
      <c r="U135" s="107">
        <v>-17</v>
      </c>
      <c r="V135" s="107">
        <v>-6</v>
      </c>
      <c r="W135" s="107">
        <v>-433</v>
      </c>
      <c r="X135" s="107">
        <v>-57</v>
      </c>
      <c r="Y135" s="107">
        <v>-30</v>
      </c>
      <c r="Z135" s="108"/>
      <c r="AA135" s="108"/>
      <c r="AB135" s="108"/>
      <c r="AC135" s="108"/>
      <c r="AD135" s="107">
        <v>-17</v>
      </c>
      <c r="AE135" s="108"/>
      <c r="AF135" s="108"/>
      <c r="AG135" s="108"/>
      <c r="AH135" s="108"/>
      <c r="AI135" s="107">
        <v>-18</v>
      </c>
      <c r="AJ135" s="107">
        <v>-32</v>
      </c>
      <c r="AK135" s="108"/>
      <c r="AL135" s="107">
        <v>-5</v>
      </c>
      <c r="AM135" s="108"/>
      <c r="AN135" s="108"/>
      <c r="AO135" s="108"/>
      <c r="AP135" s="108"/>
      <c r="AQ135" s="108"/>
      <c r="AR135" s="108"/>
      <c r="AS135" s="532" t="s">
        <v>396</v>
      </c>
    </row>
    <row x14ac:dyDescent="0.25" r="136" customHeight="1" ht="17.25">
      <c r="A136" s="62" t="s">
        <v>2824</v>
      </c>
      <c r="B136" s="63"/>
      <c r="C136" s="80">
        <f>SUM(C134:C135)</f>
      </c>
      <c r="D136" s="80">
        <f>SUM(D134:D135)</f>
      </c>
      <c r="E136" s="80">
        <f>SUM(E134:E135)</f>
      </c>
      <c r="F136" s="80">
        <f>SUM(F134:F135)</f>
      </c>
      <c r="G136" s="80">
        <f>SUM(G134:G135)</f>
      </c>
      <c r="H136" s="80">
        <f>SUM(H134:H135)</f>
      </c>
      <c r="I136" s="81">
        <f>SUM(I134:I135)</f>
      </c>
      <c r="J136" s="80">
        <f>SUM(J134:J135)</f>
      </c>
      <c r="K136" s="80">
        <f>SUM(K134:K135)</f>
      </c>
      <c r="L136" s="81">
        <f>SUM(L134:L135)</f>
      </c>
      <c r="M136" s="80">
        <f>SUM(M134:M135)</f>
      </c>
      <c r="N136" s="80">
        <f>SUM(N134:N135)</f>
      </c>
      <c r="O136" s="80">
        <f>SUM(O134:O135)</f>
      </c>
      <c r="P136" s="80">
        <f>SUM(P134:P135)</f>
      </c>
      <c r="Q136" s="80">
        <f>SUM(Q134:Q135)</f>
      </c>
      <c r="R136" s="81">
        <f>SUM(R134:R135)</f>
      </c>
      <c r="S136" s="80">
        <f>SUM(S134:S135)</f>
      </c>
      <c r="T136" s="80">
        <f>SUM(T134:T135)</f>
      </c>
      <c r="U136" s="80">
        <f>SUM(U134:U135)</f>
      </c>
      <c r="V136" s="80">
        <f>SUM(V134:V135)</f>
      </c>
      <c r="W136" s="80">
        <f>SUM(W134:W135)</f>
      </c>
      <c r="X136" s="80">
        <f>SUM(X134:X135)</f>
      </c>
      <c r="Y136" s="80">
        <f>SUM(Y134:Y135)</f>
      </c>
      <c r="Z136" s="80">
        <f>SUM(Z134:Z135)</f>
      </c>
      <c r="AA136" s="80">
        <f>SUM(AA134:AA135)</f>
      </c>
      <c r="AB136" s="80">
        <f>SUM(AB134:AB135)</f>
      </c>
      <c r="AC136" s="81">
        <f>SUM(AC134:AC135)</f>
      </c>
      <c r="AD136" s="80">
        <f>SUM(AD134:AD135)</f>
      </c>
      <c r="AE136" s="81">
        <f>SUM(AE134:AE135)</f>
      </c>
      <c r="AF136" s="81">
        <f>SUM(AF134:AF135)</f>
      </c>
      <c r="AG136" s="81">
        <f>SUM(AG134:AG135)</f>
      </c>
      <c r="AH136" s="81">
        <f>SUM(AH134:AH135)</f>
      </c>
      <c r="AI136" s="80">
        <f>SUM(AI134:AI135)</f>
      </c>
      <c r="AJ136" s="80">
        <f>SUM(AJ134:AJ135)</f>
      </c>
      <c r="AK136" s="81">
        <f>SUM(AK134:AK135)</f>
      </c>
      <c r="AL136" s="80">
        <f>SUM(AL134:AL135)</f>
      </c>
      <c r="AM136" s="81">
        <f>SUM(AM134:AM135)</f>
      </c>
      <c r="AN136" s="81">
        <f>SUM(AN134:AN135)</f>
      </c>
      <c r="AO136" s="81">
        <f>SUM(AO134:AO135)</f>
      </c>
      <c r="AP136" s="81">
        <f>SUM(AP134:AP135)</f>
      </c>
      <c r="AQ136" s="49">
        <f>SUM(AQ134:AQ135)</f>
      </c>
      <c r="AR136" s="49">
        <f>SUM(AR134:AR135)</f>
      </c>
      <c r="AS136" s="2"/>
    </row>
    <row x14ac:dyDescent="0.25" r="137" customHeight="1" ht="17.25">
      <c r="A137" s="568"/>
      <c r="B137" s="569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2"/>
    </row>
    <row x14ac:dyDescent="0.25" r="138" customHeight="1" ht="17.25">
      <c r="A138" s="62" t="s">
        <v>2825</v>
      </c>
      <c r="B138" s="63"/>
      <c r="C138" s="80">
        <f>SUM(C136:C137)</f>
      </c>
      <c r="D138" s="80">
        <f>SUM(D136:D137)</f>
      </c>
      <c r="E138" s="80">
        <f>SUM(E136:E137)</f>
      </c>
      <c r="F138" s="80">
        <f>SUM(F136:F137)</f>
      </c>
      <c r="G138" s="81">
        <f>SUM(G136:G137)</f>
      </c>
      <c r="H138" s="81">
        <f>SUM(H136:H137)</f>
      </c>
      <c r="I138" s="81">
        <f>SUM(I136:I137)</f>
      </c>
      <c r="J138" s="81">
        <f>SUM(J136:J137)</f>
      </c>
      <c r="K138" s="81">
        <f>SUM(K136:K137)</f>
      </c>
      <c r="L138" s="81">
        <f>SUM(L136:L137)</f>
      </c>
      <c r="M138" s="81">
        <f>SUM(M136:M137)</f>
      </c>
      <c r="N138" s="81">
        <f>SUM(N136:N137)</f>
      </c>
      <c r="O138" s="81">
        <f>SUM(O136:O137)</f>
      </c>
      <c r="P138" s="81">
        <f>SUM(P136:P137)</f>
      </c>
      <c r="Q138" s="81">
        <f>SUM(Q136:Q137)</f>
      </c>
      <c r="R138" s="81">
        <f>SUM(R136:R137)</f>
      </c>
      <c r="S138" s="81">
        <f>SUM(S136:S137)</f>
      </c>
      <c r="T138" s="81">
        <f>SUM(T136:T137)</f>
      </c>
      <c r="U138" s="81">
        <f>SUM(U136:U137)</f>
      </c>
      <c r="V138" s="81">
        <f>SUM(V136:V137)</f>
      </c>
      <c r="W138" s="81">
        <f>SUM(W136:W137)</f>
      </c>
      <c r="X138" s="81">
        <f>SUM(X136:X137)</f>
      </c>
      <c r="Y138" s="81">
        <f>SUM(Y136:Y137)</f>
      </c>
      <c r="Z138" s="80">
        <f>SUM(Z136:Z137)</f>
      </c>
      <c r="AA138" s="80">
        <f>SUM(AA136:AA137)</f>
      </c>
      <c r="AB138" s="80">
        <f>SUM(AB136:AB137)</f>
      </c>
      <c r="AC138" s="81">
        <f>SUM(AC136:AC137)</f>
      </c>
      <c r="AD138" s="81">
        <f>SUM(AD136:AD137)</f>
      </c>
      <c r="AE138" s="81">
        <f>SUM(AE136:AE137)</f>
      </c>
      <c r="AF138" s="81">
        <f>SUM(AF136:AF137)</f>
      </c>
      <c r="AG138" s="81">
        <f>SUM(AG136:AG137)</f>
      </c>
      <c r="AH138" s="81">
        <f>SUM(AH136:AH137)</f>
      </c>
      <c r="AI138" s="81">
        <f>SUM(AI136:AI137)</f>
      </c>
      <c r="AJ138" s="81">
        <f>SUM(AJ136:AJ137)</f>
      </c>
      <c r="AK138" s="81">
        <f>SUM(AK136:AK137)</f>
      </c>
      <c r="AL138" s="81">
        <f>SUM(AL136:AL137)</f>
      </c>
      <c r="AM138" s="81">
        <f>SUM(AM136:AM137)</f>
      </c>
      <c r="AN138" s="81">
        <f>SUM(AN136:AN137)</f>
      </c>
      <c r="AO138" s="81">
        <f>SUM(AO136:AO137)</f>
      </c>
      <c r="AP138" s="81">
        <f>SUM(AP136:AP137)</f>
      </c>
      <c r="AQ138" s="49">
        <f>SUM(AQ136:AQ137)</f>
      </c>
      <c r="AR138" s="49">
        <f>SUM(AR136:AR137)</f>
      </c>
      <c r="AS138" s="2"/>
    </row>
    <row x14ac:dyDescent="0.25" r="139" customHeight="1" ht="17.25">
      <c r="A139" s="568"/>
      <c r="B139" s="569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2"/>
    </row>
    <row x14ac:dyDescent="0.25" r="140" customHeight="1" ht="17.25">
      <c r="A140" s="62" t="s">
        <v>2826</v>
      </c>
      <c r="B140" s="63"/>
      <c r="C140" s="80">
        <f>SUM(C138:C139)</f>
      </c>
      <c r="D140" s="80">
        <f>SUM(D138:D139)</f>
      </c>
      <c r="E140" s="80">
        <f>SUM(E138:E139)</f>
      </c>
      <c r="F140" s="80">
        <f>SUM(F138:F139)</f>
      </c>
      <c r="G140" s="81">
        <f>SUM(G138:G139)</f>
      </c>
      <c r="H140" s="81">
        <f>SUM(H138:H139)</f>
      </c>
      <c r="I140" s="81">
        <f>SUM(I138:I139)</f>
      </c>
      <c r="J140" s="81">
        <f>SUM(J138:J139)</f>
      </c>
      <c r="K140" s="81">
        <f>SUM(K138:K139)</f>
      </c>
      <c r="L140" s="81">
        <f>SUM(L138:L139)</f>
      </c>
      <c r="M140" s="81">
        <f>SUM(M138:M139)</f>
      </c>
      <c r="N140" s="81">
        <f>SUM(N138:N139)</f>
      </c>
      <c r="O140" s="81">
        <f>SUM(O138:O139)</f>
      </c>
      <c r="P140" s="81">
        <f>SUM(P138:P139)</f>
      </c>
      <c r="Q140" s="81">
        <f>SUM(Q138:Q139)</f>
      </c>
      <c r="R140" s="81">
        <f>SUM(R138:R139)</f>
      </c>
      <c r="S140" s="81">
        <f>SUM(S138:S139)</f>
      </c>
      <c r="T140" s="81">
        <f>SUM(T138:T139)</f>
      </c>
      <c r="U140" s="81">
        <f>SUM(U138:U139)</f>
      </c>
      <c r="V140" s="81">
        <f>SUM(V138:V139)</f>
      </c>
      <c r="W140" s="81">
        <f>SUM(W138:W139)</f>
      </c>
      <c r="X140" s="81">
        <f>SUM(X138:X139)</f>
      </c>
      <c r="Y140" s="81">
        <f>SUM(Y138:Y139)</f>
      </c>
      <c r="Z140" s="80">
        <f>SUM(Z138:Z139)</f>
      </c>
      <c r="AA140" s="80">
        <f>SUM(AA138:AA139)</f>
      </c>
      <c r="AB140" s="80">
        <f>SUM(AB138:AB139)</f>
      </c>
      <c r="AC140" s="81">
        <f>SUM(AC138:AC139)</f>
      </c>
      <c r="AD140" s="81">
        <f>SUM(AD138:AD139)</f>
      </c>
      <c r="AE140" s="81">
        <f>SUM(AE138:AE139)</f>
      </c>
      <c r="AF140" s="81">
        <f>SUM(AF138:AF139)</f>
      </c>
      <c r="AG140" s="81">
        <f>SUM(AG138:AG139)</f>
      </c>
      <c r="AH140" s="81">
        <f>SUM(AH138:AH139)</f>
      </c>
      <c r="AI140" s="81">
        <f>SUM(AI138:AI139)</f>
      </c>
      <c r="AJ140" s="81">
        <f>SUM(AJ138:AJ139)</f>
      </c>
      <c r="AK140" s="81">
        <f>SUM(AK138:AK139)</f>
      </c>
      <c r="AL140" s="81">
        <f>SUM(AL138:AL139)</f>
      </c>
      <c r="AM140" s="81">
        <f>SUM(AM138:AM139)</f>
      </c>
      <c r="AN140" s="81">
        <f>SUM(AN138:AN139)</f>
      </c>
      <c r="AO140" s="81">
        <f>SUM(AO138:AO139)</f>
      </c>
      <c r="AP140" s="81">
        <f>SUM(AP138:AP139)</f>
      </c>
      <c r="AQ140" s="49">
        <f>SUM(AQ138:AQ139)</f>
      </c>
      <c r="AR140" s="49">
        <f>SUM(AR138:AR139)</f>
      </c>
      <c r="AS140" s="2"/>
    </row>
    <row x14ac:dyDescent="0.25" r="141" customHeight="1" ht="17.25">
      <c r="A141" s="568"/>
      <c r="B141" s="569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2"/>
    </row>
    <row x14ac:dyDescent="0.25" r="142" customHeight="1" ht="17.25">
      <c r="A142" s="568"/>
      <c r="B142" s="569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2"/>
    </row>
    <row x14ac:dyDescent="0.25" r="143" customHeight="1" ht="17.25">
      <c r="A143" s="15"/>
      <c r="B143" s="1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2"/>
    </row>
    <row x14ac:dyDescent="0.25" r="144" customHeight="1" ht="17.25">
      <c r="A144" s="123"/>
      <c r="B144" s="124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11"/>
      <c r="AR144" s="111"/>
      <c r="AS144" s="2"/>
    </row>
    <row x14ac:dyDescent="0.25" r="145" customHeight="1" ht="17.25">
      <c r="A145" s="37"/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2"/>
    </row>
    <row x14ac:dyDescent="0.25" r="146" customHeight="1" ht="17.25">
      <c r="A146" s="37"/>
      <c r="B146" s="2"/>
      <c r="C146" s="267" t="s">
        <v>9</v>
      </c>
      <c r="D146" s="268" t="s">
        <v>10</v>
      </c>
      <c r="E146" s="268" t="s">
        <v>8</v>
      </c>
      <c r="F146" s="268" t="s">
        <v>1891</v>
      </c>
      <c r="G146" s="268" t="s">
        <v>3062</v>
      </c>
      <c r="H146" s="268" t="s">
        <v>193</v>
      </c>
      <c r="I146" s="268" t="s">
        <v>3063</v>
      </c>
      <c r="J146" s="268" t="s">
        <v>3064</v>
      </c>
      <c r="K146" s="268" t="s">
        <v>3065</v>
      </c>
      <c r="L146" s="268" t="s">
        <v>3066</v>
      </c>
      <c r="M146" s="268" t="s">
        <v>442</v>
      </c>
      <c r="N146" s="268" t="s">
        <v>1977</v>
      </c>
      <c r="O146" s="268" t="s">
        <v>2099</v>
      </c>
      <c r="P146" s="268" t="s">
        <v>1975</v>
      </c>
      <c r="Q146" s="268" t="s">
        <v>3067</v>
      </c>
      <c r="R146" s="268" t="s">
        <v>3068</v>
      </c>
      <c r="S146" s="268" t="s">
        <v>272</v>
      </c>
      <c r="T146" s="268" t="s">
        <v>3069</v>
      </c>
      <c r="U146" s="268" t="s">
        <v>3070</v>
      </c>
      <c r="V146" s="268" t="s">
        <v>3071</v>
      </c>
      <c r="W146" s="268" t="s">
        <v>2453</v>
      </c>
      <c r="X146" s="268" t="s">
        <v>2454</v>
      </c>
      <c r="Y146" s="268" t="s">
        <v>3072</v>
      </c>
      <c r="Z146" s="268" t="s">
        <v>368</v>
      </c>
      <c r="AA146" s="268" t="s">
        <v>7</v>
      </c>
      <c r="AB146" s="268" t="s">
        <v>428</v>
      </c>
      <c r="AC146" s="268" t="s">
        <v>2420</v>
      </c>
      <c r="AD146" s="268" t="s">
        <v>3073</v>
      </c>
      <c r="AE146" s="268" t="s">
        <v>3074</v>
      </c>
      <c r="AF146" s="268" t="s">
        <v>3075</v>
      </c>
      <c r="AG146" s="268" t="s">
        <v>3076</v>
      </c>
      <c r="AH146" s="268" t="s">
        <v>2448</v>
      </c>
      <c r="AI146" s="268" t="s">
        <v>2449</v>
      </c>
      <c r="AJ146" s="268" t="s">
        <v>600</v>
      </c>
      <c r="AK146" s="268" t="s">
        <v>599</v>
      </c>
      <c r="AL146" s="268" t="s">
        <v>3077</v>
      </c>
      <c r="AM146" s="268" t="s">
        <v>3078</v>
      </c>
      <c r="AN146" s="268" t="s">
        <v>3079</v>
      </c>
      <c r="AO146" s="268" t="s">
        <v>3080</v>
      </c>
      <c r="AP146" s="268" t="s">
        <v>3081</v>
      </c>
      <c r="AQ146" s="268" t="s">
        <v>3082</v>
      </c>
      <c r="AR146" s="268" t="s">
        <v>33</v>
      </c>
      <c r="AS146" s="2"/>
    </row>
    <row x14ac:dyDescent="0.25" r="147" customHeight="1" ht="17.25">
      <c r="A147" s="37"/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2"/>
    </row>
    <row x14ac:dyDescent="0.25" r="148" customHeight="1" ht="17.25">
      <c r="A148" s="1" t="s">
        <v>3169</v>
      </c>
      <c r="B148" s="2"/>
      <c r="C148" s="3"/>
      <c r="D148" s="3"/>
      <c r="E148" s="3"/>
      <c r="F148" s="5" t="s">
        <v>3170</v>
      </c>
      <c r="G148" s="5"/>
      <c r="H148" s="5"/>
      <c r="I148" s="114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2"/>
    </row>
    <row x14ac:dyDescent="0.25" r="149" customHeight="1" ht="17.25">
      <c r="A149" s="1" t="s">
        <v>3171</v>
      </c>
      <c r="B149" s="2"/>
      <c r="C149" s="3"/>
      <c r="D149" s="3"/>
      <c r="E149" s="3"/>
      <c r="F149" s="5" t="s">
        <v>3172</v>
      </c>
      <c r="G149" s="5"/>
      <c r="H149" s="5"/>
      <c r="I149" s="114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2"/>
    </row>
    <row x14ac:dyDescent="0.25" r="150" customHeight="1" ht="17.25">
      <c r="A150" s="1"/>
      <c r="B150" s="2"/>
      <c r="C150" s="3"/>
      <c r="D150" s="3"/>
      <c r="E150" s="3"/>
      <c r="F150" s="5" t="s">
        <v>3173</v>
      </c>
      <c r="G150" s="5"/>
      <c r="H150" s="5"/>
      <c r="I150" s="114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2"/>
    </row>
    <row x14ac:dyDescent="0.25" r="151" customHeight="1" ht="17.25">
      <c r="A151" s="1" t="s">
        <v>3174</v>
      </c>
      <c r="B151" s="2"/>
      <c r="C151" s="3"/>
      <c r="D151" s="3"/>
      <c r="E151" s="3"/>
      <c r="F151" s="5" t="s">
        <v>3175</v>
      </c>
      <c r="G151" s="5"/>
      <c r="H151" s="5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5"/>
      <c r="AS151" s="2"/>
    </row>
    <row x14ac:dyDescent="0.25" r="152" customHeight="1" ht="17.25">
      <c r="A152" s="1" t="s">
        <v>3176</v>
      </c>
      <c r="B152" s="2"/>
      <c r="C152" s="3"/>
      <c r="D152" s="3"/>
      <c r="E152" s="3"/>
      <c r="F152" s="5" t="s">
        <v>3177</v>
      </c>
      <c r="G152" s="5"/>
      <c r="H152" s="5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5"/>
      <c r="AS152" s="2"/>
    </row>
    <row x14ac:dyDescent="0.25" r="153" customHeight="1" ht="17.25">
      <c r="A153" s="1" t="s">
        <v>3178</v>
      </c>
      <c r="B153" s="2"/>
      <c r="C153" s="3"/>
      <c r="D153" s="3"/>
      <c r="E153" s="3"/>
      <c r="F153" s="5" t="s">
        <v>3179</v>
      </c>
      <c r="G153" s="5"/>
      <c r="H153" s="5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5"/>
      <c r="AS153" s="2"/>
    </row>
    <row x14ac:dyDescent="0.25" r="154" customHeight="1" ht="17.25">
      <c r="A154" s="1" t="s">
        <v>3180</v>
      </c>
      <c r="B154" s="2"/>
      <c r="C154" s="3"/>
      <c r="D154" s="3"/>
      <c r="E154" s="3"/>
      <c r="F154" s="5"/>
      <c r="G154" s="5"/>
      <c r="H154" s="5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5"/>
      <c r="AS154" s="2"/>
    </row>
    <row x14ac:dyDescent="0.25" r="155" customHeight="1" ht="17.25">
      <c r="A155" s="37"/>
      <c r="B155" s="2"/>
      <c r="C155" s="3"/>
      <c r="D155" s="3"/>
      <c r="E155" s="3"/>
      <c r="F155" s="5" t="s">
        <v>3181</v>
      </c>
      <c r="G155" s="5"/>
      <c r="H155" s="5"/>
      <c r="I155" s="114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2"/>
    </row>
    <row x14ac:dyDescent="0.25" r="156" customHeight="1" ht="17.25">
      <c r="A156" s="37"/>
      <c r="B156" s="2"/>
      <c r="C156" s="3"/>
      <c r="D156" s="3"/>
      <c r="E156" s="3"/>
      <c r="F156" s="5" t="s">
        <v>3182</v>
      </c>
      <c r="G156" s="5"/>
      <c r="H156" s="5"/>
      <c r="I156" s="114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2"/>
    </row>
    <row x14ac:dyDescent="0.25" r="157" customHeight="1" ht="17.25">
      <c r="A157" s="37"/>
      <c r="B157" s="2"/>
      <c r="C157" s="3"/>
      <c r="D157" s="3"/>
      <c r="E157" s="3"/>
      <c r="F157" s="5"/>
      <c r="G157" s="5"/>
      <c r="H157" s="5"/>
      <c r="I157" s="114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2"/>
    </row>
    <row x14ac:dyDescent="0.25" r="158" customHeight="1" ht="17.25">
      <c r="A158" s="37"/>
      <c r="B158" s="2"/>
      <c r="C158" s="3"/>
      <c r="D158" s="3"/>
      <c r="E158" s="3"/>
      <c r="F158" s="5" t="s">
        <v>3183</v>
      </c>
      <c r="G158" s="5"/>
      <c r="H158" s="5"/>
      <c r="I158" s="114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2"/>
    </row>
    <row x14ac:dyDescent="0.25" r="159" customHeight="1" ht="17.25">
      <c r="A159" s="37"/>
      <c r="B159" s="2"/>
      <c r="C159" s="3"/>
      <c r="D159" s="3"/>
      <c r="E159" s="3"/>
      <c r="F159" s="5"/>
      <c r="G159" s="5"/>
      <c r="H159" s="5"/>
      <c r="I159" s="114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2"/>
    </row>
    <row x14ac:dyDescent="0.25" r="160" customHeight="1" ht="17.25">
      <c r="A160" s="37"/>
      <c r="B160" s="2"/>
      <c r="C160" s="3"/>
      <c r="D160" s="3"/>
      <c r="E160" s="3"/>
      <c r="F160" s="5" t="s">
        <v>3184</v>
      </c>
      <c r="G160" s="5"/>
      <c r="H160" s="5"/>
      <c r="I160" s="114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2"/>
    </row>
    <row x14ac:dyDescent="0.25" r="161" customHeight="1" ht="17.25">
      <c r="A161" s="37"/>
      <c r="B161" s="2"/>
      <c r="C161" s="3"/>
      <c r="D161" s="3"/>
      <c r="E161" s="3"/>
      <c r="F161" s="5" t="s">
        <v>3185</v>
      </c>
      <c r="G161" s="5"/>
      <c r="H161" s="5"/>
      <c r="I161" s="114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2"/>
    </row>
    <row x14ac:dyDescent="0.25" r="162" customHeight="1" ht="17.25">
      <c r="A162" s="37"/>
      <c r="B162" s="2"/>
      <c r="C162" s="3"/>
      <c r="D162" s="3"/>
      <c r="E162" s="3"/>
      <c r="F162" s="5" t="s">
        <v>3186</v>
      </c>
      <c r="G162" s="5"/>
      <c r="H162" s="5"/>
      <c r="I162" s="114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2"/>
    </row>
    <row x14ac:dyDescent="0.25" r="163" customHeight="1" ht="17.25">
      <c r="A163" s="37"/>
      <c r="B163" s="2"/>
      <c r="C163" s="3"/>
      <c r="D163" s="3"/>
      <c r="E163" s="3"/>
      <c r="F163" s="5"/>
      <c r="G163" s="5"/>
      <c r="H163" s="5"/>
      <c r="I163" s="114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2"/>
    </row>
    <row x14ac:dyDescent="0.25" r="164" customHeight="1" ht="17.25">
      <c r="A164" s="37"/>
      <c r="B164" s="2"/>
      <c r="C164" s="3"/>
      <c r="D164" s="3"/>
      <c r="E164" s="3"/>
      <c r="F164" s="5" t="s">
        <v>3187</v>
      </c>
      <c r="G164" s="5"/>
      <c r="H164" s="5"/>
      <c r="I164" s="114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2"/>
    </row>
    <row x14ac:dyDescent="0.25" r="165" customHeight="1" ht="17.25">
      <c r="A165" s="37"/>
      <c r="B165" s="2"/>
      <c r="C165" s="3"/>
      <c r="D165" s="3"/>
      <c r="E165" s="3"/>
      <c r="F165" s="5" t="s">
        <v>3188</v>
      </c>
      <c r="G165" s="5"/>
      <c r="H165" s="5"/>
      <c r="I165" s="114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2"/>
    </row>
    <row x14ac:dyDescent="0.25" r="166" customHeight="1" ht="17.25">
      <c r="A166" s="37"/>
      <c r="B166" s="2"/>
      <c r="C166" s="3"/>
      <c r="D166" s="3"/>
      <c r="E166" s="3"/>
      <c r="F166" s="5"/>
      <c r="G166" s="5"/>
      <c r="H166" s="5"/>
      <c r="I166" s="114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2"/>
    </row>
    <row x14ac:dyDescent="0.25" r="167" customHeight="1" ht="17.25">
      <c r="A167" s="37"/>
      <c r="B167" s="2"/>
      <c r="C167" s="3"/>
      <c r="D167" s="3"/>
      <c r="E167" s="3"/>
      <c r="F167" s="5" t="s">
        <v>3189</v>
      </c>
      <c r="G167" s="5"/>
      <c r="H167" s="5"/>
      <c r="I167" s="114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2"/>
    </row>
    <row x14ac:dyDescent="0.25" r="168" customHeight="1" ht="17.25">
      <c r="A168" s="37"/>
      <c r="B168" s="2"/>
      <c r="C168" s="3"/>
      <c r="D168" s="3"/>
      <c r="E168" s="3"/>
      <c r="F168" s="5" t="s">
        <v>3190</v>
      </c>
      <c r="G168" s="5"/>
      <c r="H168" s="5"/>
      <c r="I168" s="114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2"/>
    </row>
    <row x14ac:dyDescent="0.25" r="169" customHeight="1" ht="17.25">
      <c r="A169" s="37"/>
      <c r="B169" s="2"/>
      <c r="C169" s="3"/>
      <c r="D169" s="3"/>
      <c r="E169" s="3"/>
      <c r="F169" s="5"/>
      <c r="G169" s="5"/>
      <c r="H169" s="5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2"/>
    </row>
    <row x14ac:dyDescent="0.25" r="170" customHeight="1" ht="17.25">
      <c r="A170" s="37"/>
      <c r="B170" s="2"/>
      <c r="C170" s="3"/>
      <c r="D170" s="3"/>
      <c r="E170" s="3"/>
      <c r="F170" s="5"/>
      <c r="G170" s="5"/>
      <c r="H170" s="5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2"/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/>
  </sheetViews>
  <sheetFormatPr defaultRowHeight="15" x14ac:dyDescent="0.25"/>
  <cols>
    <col min="1" max="1" style="88" width="11.290714285714287" customWidth="1" bestFit="1"/>
    <col min="2" max="2" style="88" width="20.576428571428572" customWidth="1" bestFit="1"/>
    <col min="3" max="3" style="116" width="13.862142857142858" customWidth="1" bestFit="1"/>
    <col min="4" max="4" style="116" width="13.862142857142858" customWidth="1" bestFit="1"/>
    <col min="5" max="5" style="116" width="13.862142857142858" customWidth="1" bestFit="1"/>
    <col min="6" max="6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2"/>
    </row>
    <row x14ac:dyDescent="0.25" r="2" customHeight="1" ht="17.25">
      <c r="A2" s="4"/>
      <c r="B2" s="4"/>
      <c r="C2" s="5"/>
      <c r="D2" s="5"/>
      <c r="E2" s="5"/>
      <c r="F2" s="2"/>
    </row>
    <row x14ac:dyDescent="0.25" r="3" customHeight="1" ht="17.25">
      <c r="A3" s="4" t="s">
        <v>645</v>
      </c>
      <c r="B3" s="83"/>
      <c r="C3" s="3"/>
      <c r="D3" s="3"/>
      <c r="E3" s="3"/>
      <c r="F3" s="2"/>
    </row>
    <row x14ac:dyDescent="0.25" r="4" customHeight="1" ht="17.25">
      <c r="A4" s="4" t="s">
        <v>3057</v>
      </c>
      <c r="B4" s="4"/>
      <c r="C4" s="5"/>
      <c r="D4" s="5"/>
      <c r="E4" s="5"/>
      <c r="F4" s="2"/>
    </row>
    <row x14ac:dyDescent="0.25" r="5" customHeight="1" ht="17.25">
      <c r="A5" s="4" t="s">
        <v>499</v>
      </c>
      <c r="B5" s="4"/>
      <c r="C5" s="11"/>
      <c r="D5" s="11"/>
      <c r="E5" s="11"/>
      <c r="F5" s="2"/>
    </row>
    <row x14ac:dyDescent="0.25" r="6" customHeight="1" ht="17.25">
      <c r="A6" s="13" t="s">
        <v>4</v>
      </c>
      <c r="B6" s="273" t="s">
        <v>5</v>
      </c>
      <c r="C6" s="274" t="s">
        <v>1977</v>
      </c>
      <c r="D6" s="274" t="s">
        <v>442</v>
      </c>
      <c r="E6" s="274" t="s">
        <v>2099</v>
      </c>
      <c r="F6" s="2"/>
    </row>
    <row x14ac:dyDescent="0.25" r="7" customHeight="1" ht="17.25">
      <c r="A7" s="228" t="s">
        <v>1365</v>
      </c>
      <c r="B7" s="228" t="s">
        <v>3058</v>
      </c>
      <c r="C7" s="230">
        <v>200</v>
      </c>
      <c r="D7" s="230">
        <v>400</v>
      </c>
      <c r="E7" s="229"/>
      <c r="F7" s="32" t="s">
        <v>558</v>
      </c>
    </row>
    <row x14ac:dyDescent="0.25" r="8" customHeight="1" ht="17.25">
      <c r="A8" s="193" t="s">
        <v>197</v>
      </c>
      <c r="B8" s="193" t="s">
        <v>3059</v>
      </c>
      <c r="C8" s="196"/>
      <c r="D8" s="195">
        <v>300</v>
      </c>
      <c r="E8" s="195">
        <v>150</v>
      </c>
      <c r="F8" s="32" t="s">
        <v>558</v>
      </c>
    </row>
    <row x14ac:dyDescent="0.25" r="9" customHeight="1" ht="17.25">
      <c r="A9" s="16"/>
      <c r="B9" s="16"/>
      <c r="C9" s="36"/>
      <c r="D9" s="36"/>
      <c r="E9" s="36"/>
      <c r="F9" s="2"/>
    </row>
    <row x14ac:dyDescent="0.25" r="10" customHeight="1" ht="17.25">
      <c r="A10" s="16"/>
      <c r="B10" s="16"/>
      <c r="C10" s="36"/>
      <c r="D10" s="36"/>
      <c r="E10" s="36"/>
      <c r="F10" s="2"/>
    </row>
    <row x14ac:dyDescent="0.25" r="11" customHeight="1" ht="17.25">
      <c r="A11" s="16"/>
      <c r="B11" s="16"/>
      <c r="C11" s="36"/>
      <c r="D11" s="36"/>
      <c r="E11" s="36"/>
      <c r="F11" s="2"/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8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20.576428571428572" customWidth="1" bestFit="1"/>
    <col min="3" max="3" style="116" width="10.576428571428572" customWidth="1" bestFit="1"/>
    <col min="4" max="4" style="41" width="10.719285714285713" customWidth="1" bestFit="1"/>
    <col min="5" max="5" style="41" width="9.576428571428572" customWidth="1" bestFit="1"/>
    <col min="6" max="6" style="41" width="9.576428571428572" customWidth="1" bestFit="1"/>
    <col min="7" max="7" style="41" width="9.576428571428572" customWidth="1" bestFit="1"/>
    <col min="8" max="8" style="41" width="9.576428571428572" customWidth="1" bestFit="1"/>
    <col min="9" max="9" style="41" width="9.576428571428572" customWidth="1" bestFit="1"/>
    <col min="10" max="10" style="41" width="9.576428571428572" customWidth="1" bestFit="1"/>
    <col min="11" max="11" style="41" width="9.005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2"/>
    </row>
    <row x14ac:dyDescent="0.25" r="4" customHeight="1" ht="17.25">
      <c r="A4" s="1" t="s">
        <v>3018</v>
      </c>
      <c r="B4" s="4"/>
      <c r="C4" s="5"/>
      <c r="D4" s="5"/>
      <c r="E4" s="5"/>
      <c r="F4" s="5"/>
      <c r="G4" s="5"/>
      <c r="H4" s="5"/>
      <c r="I4" s="5"/>
      <c r="J4" s="5"/>
      <c r="K4" s="5"/>
      <c r="L4" s="2"/>
    </row>
    <row x14ac:dyDescent="0.25" r="5" customHeight="1" ht="17.25">
      <c r="A5" s="1" t="s">
        <v>3019</v>
      </c>
      <c r="B5" s="4"/>
      <c r="C5" s="5"/>
      <c r="D5" s="5"/>
      <c r="E5" s="5"/>
      <c r="F5" s="5"/>
      <c r="G5" s="5"/>
      <c r="H5" s="5"/>
      <c r="I5" s="5"/>
      <c r="J5" s="5"/>
      <c r="K5" s="5"/>
      <c r="L5" s="2"/>
    </row>
    <row x14ac:dyDescent="0.25" r="6" customHeight="1" ht="17.25">
      <c r="A6" s="127" t="s">
        <v>3020</v>
      </c>
      <c r="B6" s="128"/>
      <c r="C6" s="144"/>
      <c r="D6" s="144"/>
      <c r="E6" s="144"/>
      <c r="F6" s="8"/>
      <c r="G6" s="8"/>
      <c r="H6" s="8"/>
      <c r="I6" s="8"/>
      <c r="J6" s="8"/>
      <c r="K6" s="5"/>
      <c r="L6" s="2"/>
    </row>
    <row x14ac:dyDescent="0.25" r="7" customHeight="1" ht="17.25">
      <c r="A7" s="127" t="s">
        <v>3021</v>
      </c>
      <c r="B7" s="128"/>
      <c r="C7" s="144"/>
      <c r="D7" s="144"/>
      <c r="E7" s="144"/>
      <c r="F7" s="8"/>
      <c r="G7" s="8"/>
      <c r="H7" s="8"/>
      <c r="I7" s="8"/>
      <c r="J7" s="8"/>
      <c r="K7" s="5"/>
      <c r="L7" s="2"/>
    </row>
    <row x14ac:dyDescent="0.25" r="8" customHeight="1" ht="17.25">
      <c r="A8" s="566" t="s">
        <v>3022</v>
      </c>
      <c r="B8" s="48"/>
      <c r="C8" s="8"/>
      <c r="D8" s="8"/>
      <c r="E8" s="8"/>
      <c r="F8" s="8"/>
      <c r="G8" s="8"/>
      <c r="H8" s="8"/>
      <c r="I8" s="8"/>
      <c r="J8" s="8"/>
      <c r="K8" s="8"/>
      <c r="L8" s="2"/>
    </row>
    <row x14ac:dyDescent="0.25" r="9" customHeight="1" ht="17.25">
      <c r="A9" s="1"/>
      <c r="B9" s="4"/>
      <c r="C9" s="11">
        <v>3250</v>
      </c>
      <c r="D9" s="11">
        <v>17500</v>
      </c>
      <c r="E9" s="11">
        <v>22500</v>
      </c>
      <c r="F9" s="11">
        <v>4250</v>
      </c>
      <c r="G9" s="11">
        <v>1250</v>
      </c>
      <c r="H9" s="11">
        <v>3250</v>
      </c>
      <c r="I9" s="11">
        <v>3550</v>
      </c>
      <c r="J9" s="11">
        <v>3250</v>
      </c>
      <c r="K9" s="5"/>
      <c r="L9" s="2"/>
    </row>
    <row x14ac:dyDescent="0.25" r="10" customHeight="1" ht="17.25">
      <c r="A10" s="12" t="s">
        <v>4</v>
      </c>
      <c r="B10" s="273" t="s">
        <v>5</v>
      </c>
      <c r="C10" s="274" t="s">
        <v>7</v>
      </c>
      <c r="D10" s="274" t="s">
        <v>10</v>
      </c>
      <c r="E10" s="274" t="s">
        <v>428</v>
      </c>
      <c r="F10" s="274" t="s">
        <v>368</v>
      </c>
      <c r="G10" s="274" t="s">
        <v>9</v>
      </c>
      <c r="H10" s="274" t="s">
        <v>76</v>
      </c>
      <c r="I10" s="274" t="s">
        <v>75</v>
      </c>
      <c r="J10" s="274" t="s">
        <v>8</v>
      </c>
      <c r="K10" s="267"/>
      <c r="L10" s="2"/>
    </row>
    <row x14ac:dyDescent="0.25" r="11" customHeight="1" ht="17.25">
      <c r="A11" s="24">
        <v>44475</v>
      </c>
      <c r="B11" s="25" t="s">
        <v>3023</v>
      </c>
      <c r="C11" s="26">
        <v>100</v>
      </c>
      <c r="D11" s="26">
        <v>32</v>
      </c>
      <c r="E11" s="26">
        <v>16</v>
      </c>
      <c r="F11" s="45"/>
      <c r="G11" s="45"/>
      <c r="H11" s="45"/>
      <c r="I11" s="45"/>
      <c r="J11" s="45"/>
      <c r="K11" s="45"/>
      <c r="L11" s="2"/>
    </row>
    <row x14ac:dyDescent="0.25" r="12" customHeight="1" ht="17.25">
      <c r="A12" s="21" t="s">
        <v>1699</v>
      </c>
      <c r="B12" s="47"/>
      <c r="C12" s="23">
        <f>SUM(C11)</f>
      </c>
      <c r="D12" s="23">
        <f>SUM(D11)</f>
      </c>
      <c r="E12" s="23">
        <f>SUM(E11)</f>
      </c>
      <c r="F12" s="352"/>
      <c r="G12" s="352"/>
      <c r="H12" s="352"/>
      <c r="I12" s="352"/>
      <c r="J12" s="352"/>
      <c r="K12" s="411"/>
      <c r="L12" s="2"/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5"/>
      <c r="I13" s="35"/>
      <c r="J13" s="35"/>
      <c r="K13" s="35"/>
      <c r="L13" s="2"/>
    </row>
    <row x14ac:dyDescent="0.25" r="14" customHeight="1" ht="17.25">
      <c r="A14" s="21" t="s">
        <v>1702</v>
      </c>
      <c r="B14" s="47"/>
      <c r="C14" s="23">
        <f>SUM(C12:C13)</f>
      </c>
      <c r="D14" s="23">
        <f>SUM(D12:D13)</f>
      </c>
      <c r="E14" s="23">
        <f>SUM(E12:E13)</f>
      </c>
      <c r="F14" s="352"/>
      <c r="G14" s="352"/>
      <c r="H14" s="352"/>
      <c r="I14" s="352"/>
      <c r="J14" s="352"/>
      <c r="K14" s="411"/>
      <c r="L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2"/>
    </row>
    <row x14ac:dyDescent="0.25" r="16" customHeight="1" ht="17.25">
      <c r="A16" s="21" t="s">
        <v>1703</v>
      </c>
      <c r="B16" s="47"/>
      <c r="C16" s="23">
        <f>SUM(C14:C15)</f>
      </c>
      <c r="D16" s="23">
        <f>SUM(D14:D15)</f>
      </c>
      <c r="E16" s="23">
        <f>SUM(E14:E15)</f>
      </c>
      <c r="F16" s="352"/>
      <c r="G16" s="352"/>
      <c r="H16" s="352"/>
      <c r="I16" s="352"/>
      <c r="J16" s="352"/>
      <c r="K16" s="411"/>
      <c r="L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36"/>
      <c r="K17" s="36"/>
      <c r="L17" s="2"/>
    </row>
    <row x14ac:dyDescent="0.25" r="18" customHeight="1" ht="17.25">
      <c r="A18" s="21" t="s">
        <v>1705</v>
      </c>
      <c r="B18" s="47"/>
      <c r="C18" s="23">
        <f>SUM(C16:C17)</f>
      </c>
      <c r="D18" s="23">
        <f>SUM(D16:D17)</f>
      </c>
      <c r="E18" s="23">
        <f>SUM(E16:E17)</f>
      </c>
      <c r="F18" s="352"/>
      <c r="G18" s="352"/>
      <c r="H18" s="352"/>
      <c r="I18" s="352"/>
      <c r="J18" s="352"/>
      <c r="K18" s="411"/>
      <c r="L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2"/>
    </row>
    <row x14ac:dyDescent="0.25" r="20" customHeight="1" ht="17.25">
      <c r="A20" s="21" t="s">
        <v>1707</v>
      </c>
      <c r="B20" s="47"/>
      <c r="C20" s="23">
        <f>SUM(C18:C19)</f>
      </c>
      <c r="D20" s="23">
        <f>SUM(D18:D19)</f>
      </c>
      <c r="E20" s="23">
        <f>SUM(E18:E19)</f>
      </c>
      <c r="F20" s="352"/>
      <c r="G20" s="352"/>
      <c r="H20" s="352"/>
      <c r="I20" s="352"/>
      <c r="J20" s="352"/>
      <c r="K20" s="411"/>
      <c r="L20" s="2"/>
    </row>
    <row x14ac:dyDescent="0.25" r="21" customHeight="1" ht="17.25">
      <c r="A21" s="15" t="s">
        <v>1709</v>
      </c>
      <c r="B21" s="16" t="s">
        <v>3024</v>
      </c>
      <c r="C21" s="17">
        <v>500</v>
      </c>
      <c r="D21" s="36"/>
      <c r="E21" s="36"/>
      <c r="F21" s="17">
        <v>500</v>
      </c>
      <c r="G21" s="17">
        <v>1000</v>
      </c>
      <c r="H21" s="36"/>
      <c r="I21" s="36"/>
      <c r="J21" s="36"/>
      <c r="K21" s="36"/>
      <c r="L21" s="2"/>
    </row>
    <row x14ac:dyDescent="0.25" r="22" customHeight="1" ht="17.25">
      <c r="A22" s="15" t="s">
        <v>3025</v>
      </c>
      <c r="B22" s="16" t="s">
        <v>3026</v>
      </c>
      <c r="C22" s="17">
        <v>500</v>
      </c>
      <c r="D22" s="36"/>
      <c r="E22" s="36"/>
      <c r="F22" s="36"/>
      <c r="G22" s="36"/>
      <c r="H22" s="36"/>
      <c r="I22" s="36"/>
      <c r="J22" s="36"/>
      <c r="K22" s="36"/>
      <c r="L22" s="2"/>
    </row>
    <row x14ac:dyDescent="0.25" r="23" customHeight="1" ht="17.25">
      <c r="A23" s="15" t="s">
        <v>98</v>
      </c>
      <c r="B23" s="16" t="s">
        <v>3027</v>
      </c>
      <c r="C23" s="17">
        <v>1000</v>
      </c>
      <c r="D23" s="17">
        <v>30</v>
      </c>
      <c r="E23" s="18"/>
      <c r="F23" s="17">
        <v>475</v>
      </c>
      <c r="G23" s="17">
        <v>1000</v>
      </c>
      <c r="H23" s="36"/>
      <c r="I23" s="36"/>
      <c r="J23" s="36"/>
      <c r="K23" s="18"/>
      <c r="L23" s="2"/>
    </row>
    <row x14ac:dyDescent="0.25" r="24" customHeight="1" ht="17.25">
      <c r="A24" s="21" t="s">
        <v>1710</v>
      </c>
      <c r="B24" s="47"/>
      <c r="C24" s="23">
        <f>SUM(C20:C23)</f>
      </c>
      <c r="D24" s="23">
        <f>SUM(D20:D23)</f>
      </c>
      <c r="E24" s="23">
        <f>SUM(E20:E23)</f>
      </c>
      <c r="F24" s="23">
        <f>SUM(F20:F23)</f>
      </c>
      <c r="G24" s="23">
        <f>SUM(G20:G23)</f>
      </c>
      <c r="H24" s="352"/>
      <c r="I24" s="352"/>
      <c r="J24" s="352"/>
      <c r="K24" s="411"/>
      <c r="L24" s="2"/>
    </row>
    <row x14ac:dyDescent="0.25" r="25" customHeight="1" ht="17.25">
      <c r="A25" s="15">
        <v>44208</v>
      </c>
      <c r="B25" s="16" t="s">
        <v>3028</v>
      </c>
      <c r="C25" s="18"/>
      <c r="D25" s="17">
        <v>250</v>
      </c>
      <c r="E25" s="18"/>
      <c r="F25" s="17">
        <v>25</v>
      </c>
      <c r="G25" s="18"/>
      <c r="H25" s="17">
        <v>400</v>
      </c>
      <c r="I25" s="17">
        <v>164</v>
      </c>
      <c r="J25" s="17">
        <v>500</v>
      </c>
      <c r="K25" s="18"/>
      <c r="L25" s="2"/>
    </row>
    <row x14ac:dyDescent="0.25" r="26" customHeight="1" ht="17.25">
      <c r="A26" s="15">
        <v>44298</v>
      </c>
      <c r="B26" s="16" t="s">
        <v>3029</v>
      </c>
      <c r="C26" s="17">
        <v>1000</v>
      </c>
      <c r="D26" s="36"/>
      <c r="E26" s="18"/>
      <c r="F26" s="17">
        <v>500</v>
      </c>
      <c r="G26" s="17">
        <v>1000</v>
      </c>
      <c r="H26" s="36"/>
      <c r="I26" s="36"/>
      <c r="J26" s="36"/>
      <c r="K26" s="18"/>
      <c r="L26" s="2"/>
    </row>
    <row x14ac:dyDescent="0.25" r="27" customHeight="1" ht="17.25">
      <c r="A27" s="15">
        <v>44451</v>
      </c>
      <c r="B27" s="16" t="s">
        <v>3030</v>
      </c>
      <c r="C27" s="36"/>
      <c r="D27" s="17">
        <v>165</v>
      </c>
      <c r="E27" s="18"/>
      <c r="F27" s="36"/>
      <c r="G27" s="36"/>
      <c r="H27" s="36"/>
      <c r="I27" s="36"/>
      <c r="J27" s="36"/>
      <c r="K27" s="18"/>
      <c r="L27" s="2"/>
    </row>
    <row x14ac:dyDescent="0.25" r="28" customHeight="1" ht="17.25">
      <c r="A28" s="15">
        <v>44481</v>
      </c>
      <c r="B28" s="16" t="s">
        <v>3031</v>
      </c>
      <c r="C28" s="36"/>
      <c r="D28" s="17">
        <v>165</v>
      </c>
      <c r="E28" s="18"/>
      <c r="F28" s="36"/>
      <c r="G28" s="36"/>
      <c r="H28" s="36"/>
      <c r="I28" s="36"/>
      <c r="J28" s="36"/>
      <c r="K28" s="18"/>
      <c r="L28" s="2"/>
    </row>
    <row x14ac:dyDescent="0.25" r="29" customHeight="1" ht="17.25">
      <c r="A29" s="15">
        <v>44481</v>
      </c>
      <c r="B29" s="16" t="s">
        <v>3032</v>
      </c>
      <c r="C29" s="36"/>
      <c r="D29" s="17">
        <v>165</v>
      </c>
      <c r="E29" s="18"/>
      <c r="F29" s="36"/>
      <c r="G29" s="36"/>
      <c r="H29" s="36"/>
      <c r="I29" s="36"/>
      <c r="J29" s="36"/>
      <c r="K29" s="18"/>
      <c r="L29" s="2"/>
    </row>
    <row x14ac:dyDescent="0.25" r="30" customHeight="1" ht="17.25">
      <c r="A30" s="21" t="s">
        <v>1711</v>
      </c>
      <c r="B30" s="47"/>
      <c r="C30" s="23">
        <f>SUM(C24:C29)</f>
      </c>
      <c r="D30" s="23">
        <f>SUM(D24:D29)</f>
      </c>
      <c r="E30" s="23">
        <f>SUM(E24:E29)</f>
      </c>
      <c r="F30" s="23">
        <f>SUM(F24:F29)</f>
      </c>
      <c r="G30" s="23">
        <f>SUM(G24:G29)</f>
      </c>
      <c r="H30" s="23">
        <f>SUM(H24:H29)</f>
      </c>
      <c r="I30" s="23">
        <f>SUM(I24:I29)</f>
      </c>
      <c r="J30" s="23">
        <f>SUM(J24:J29)</f>
      </c>
      <c r="K30" s="411"/>
      <c r="L30" s="2"/>
    </row>
    <row x14ac:dyDescent="0.25" r="31" customHeight="1" ht="17.25">
      <c r="A31" s="15">
        <v>44682</v>
      </c>
      <c r="B31" s="16" t="s">
        <v>3033</v>
      </c>
      <c r="C31" s="17">
        <v>500</v>
      </c>
      <c r="D31" s="17">
        <v>100</v>
      </c>
      <c r="E31" s="18"/>
      <c r="F31" s="17">
        <v>300</v>
      </c>
      <c r="G31" s="17">
        <v>500</v>
      </c>
      <c r="H31" s="18"/>
      <c r="I31" s="18"/>
      <c r="J31" s="17">
        <v>500</v>
      </c>
      <c r="K31" s="18"/>
      <c r="L31" s="2"/>
    </row>
    <row x14ac:dyDescent="0.25" r="32" customHeight="1" ht="17.25">
      <c r="A32" s="15">
        <v>44682</v>
      </c>
      <c r="B32" s="16" t="s">
        <v>3034</v>
      </c>
      <c r="C32" s="17">
        <v>240</v>
      </c>
      <c r="D32" s="17">
        <v>31</v>
      </c>
      <c r="E32" s="18"/>
      <c r="F32" s="17">
        <v>85</v>
      </c>
      <c r="G32" s="18"/>
      <c r="H32" s="18"/>
      <c r="I32" s="18"/>
      <c r="J32" s="17">
        <v>87</v>
      </c>
      <c r="K32" s="18"/>
      <c r="L32" s="2"/>
    </row>
    <row x14ac:dyDescent="0.25" r="33" customHeight="1" ht="17.25">
      <c r="A33" s="15">
        <v>44713</v>
      </c>
      <c r="B33" s="16" t="s">
        <v>3035</v>
      </c>
      <c r="C33" s="17">
        <v>140</v>
      </c>
      <c r="D33" s="18"/>
      <c r="E33" s="18"/>
      <c r="F33" s="17">
        <v>140</v>
      </c>
      <c r="G33" s="17">
        <v>280</v>
      </c>
      <c r="H33" s="18"/>
      <c r="I33" s="18"/>
      <c r="J33" s="18"/>
      <c r="K33" s="18"/>
      <c r="L33" s="2"/>
    </row>
    <row x14ac:dyDescent="0.25" r="34" customHeight="1" ht="17.25">
      <c r="A34" s="15">
        <v>44743</v>
      </c>
      <c r="B34" s="16" t="s">
        <v>3036</v>
      </c>
      <c r="C34" s="17">
        <v>350</v>
      </c>
      <c r="D34" s="18"/>
      <c r="E34" s="18"/>
      <c r="F34" s="17">
        <v>350</v>
      </c>
      <c r="G34" s="17">
        <v>700</v>
      </c>
      <c r="H34" s="18"/>
      <c r="I34" s="18"/>
      <c r="J34" s="18"/>
      <c r="K34" s="18"/>
      <c r="L34" s="2"/>
    </row>
    <row x14ac:dyDescent="0.25" r="35" customHeight="1" ht="17.25">
      <c r="A35" s="15">
        <v>44743</v>
      </c>
      <c r="B35" s="16" t="s">
        <v>3037</v>
      </c>
      <c r="C35" s="17">
        <v>260</v>
      </c>
      <c r="D35" s="17">
        <v>140</v>
      </c>
      <c r="E35" s="18"/>
      <c r="F35" s="17">
        <v>260</v>
      </c>
      <c r="G35" s="17">
        <v>520</v>
      </c>
      <c r="H35" s="18"/>
      <c r="I35" s="18"/>
      <c r="J35" s="18"/>
      <c r="K35" s="18"/>
      <c r="L35" s="2"/>
    </row>
    <row x14ac:dyDescent="0.25" r="36" customHeight="1" ht="17.25">
      <c r="A36" s="15">
        <v>44896</v>
      </c>
      <c r="B36" s="16" t="s">
        <v>3038</v>
      </c>
      <c r="C36" s="17">
        <v>160</v>
      </c>
      <c r="D36" s="17">
        <v>225</v>
      </c>
      <c r="E36" s="18"/>
      <c r="F36" s="17">
        <v>160</v>
      </c>
      <c r="G36" s="17">
        <v>320</v>
      </c>
      <c r="H36" s="18"/>
      <c r="I36" s="18"/>
      <c r="J36" s="18"/>
      <c r="K36" s="18"/>
      <c r="L36" s="2"/>
    </row>
    <row x14ac:dyDescent="0.25" r="37" customHeight="1" ht="17.25">
      <c r="A37" s="15">
        <v>44896</v>
      </c>
      <c r="B37" s="16" t="s">
        <v>3039</v>
      </c>
      <c r="C37" s="17">
        <v>140</v>
      </c>
      <c r="D37" s="17">
        <v>38</v>
      </c>
      <c r="E37" s="18"/>
      <c r="F37" s="17">
        <v>85</v>
      </c>
      <c r="G37" s="17">
        <v>550</v>
      </c>
      <c r="H37" s="36"/>
      <c r="I37" s="36"/>
      <c r="J37" s="36"/>
      <c r="K37" s="18"/>
      <c r="L37" s="2"/>
    </row>
    <row x14ac:dyDescent="0.25" r="38" customHeight="1" ht="17.25">
      <c r="A38" s="21" t="s">
        <v>2727</v>
      </c>
      <c r="B38" s="47"/>
      <c r="C38" s="23">
        <f>SUM(C30:C37)</f>
      </c>
      <c r="D38" s="23">
        <f>SUM(D30:D37)</f>
      </c>
      <c r="E38" s="23">
        <f>SUM(E30:E37)</f>
      </c>
      <c r="F38" s="23">
        <f>SUM(F30:F37)</f>
      </c>
      <c r="G38" s="23">
        <f>SUM(G30:G37)</f>
      </c>
      <c r="H38" s="23">
        <f>SUM(H30:H37)</f>
      </c>
      <c r="I38" s="23">
        <f>SUM(I30:I37)</f>
      </c>
      <c r="J38" s="23">
        <f>SUM(J30:J37)</f>
      </c>
      <c r="K38" s="411"/>
      <c r="L38" s="2"/>
    </row>
    <row x14ac:dyDescent="0.25" r="39" customHeight="1" ht="17.25">
      <c r="A39" s="15" t="s">
        <v>3040</v>
      </c>
      <c r="B39" s="16" t="s">
        <v>3041</v>
      </c>
      <c r="C39" s="17">
        <v>120</v>
      </c>
      <c r="D39" s="18"/>
      <c r="E39" s="18"/>
      <c r="F39" s="17">
        <v>120</v>
      </c>
      <c r="G39" s="18"/>
      <c r="H39" s="18"/>
      <c r="I39" s="18"/>
      <c r="J39" s="18"/>
      <c r="K39" s="18"/>
      <c r="L39" s="2"/>
    </row>
    <row x14ac:dyDescent="0.25" r="40" customHeight="1" ht="17.25">
      <c r="A40" s="15" t="s">
        <v>55</v>
      </c>
      <c r="B40" s="16" t="s">
        <v>3042</v>
      </c>
      <c r="C40" s="17">
        <v>500</v>
      </c>
      <c r="D40" s="18"/>
      <c r="E40" s="18"/>
      <c r="F40" s="17">
        <v>500</v>
      </c>
      <c r="G40" s="18"/>
      <c r="H40" s="18"/>
      <c r="I40" s="18"/>
      <c r="J40" s="18"/>
      <c r="K40" s="18"/>
      <c r="L40" s="2"/>
    </row>
    <row x14ac:dyDescent="0.25" r="41" customHeight="1" ht="17.25">
      <c r="A41" s="69" t="s">
        <v>2728</v>
      </c>
      <c r="B41" s="70"/>
      <c r="C41" s="125">
        <f>SUM(C38:C40)</f>
      </c>
      <c r="D41" s="125">
        <f>SUM(D38:D40)</f>
      </c>
      <c r="E41" s="125">
        <f>SUM(E38:E40)</f>
      </c>
      <c r="F41" s="125">
        <f>SUM(F38:F40)</f>
      </c>
      <c r="G41" s="125">
        <f>SUM(G38:G40)</f>
      </c>
      <c r="H41" s="125">
        <f>SUM(H38:H40)</f>
      </c>
      <c r="I41" s="125">
        <f>SUM(I38:I40)</f>
      </c>
      <c r="J41" s="125">
        <f>SUM(J38:J40)</f>
      </c>
      <c r="K41" s="583"/>
      <c r="L41" s="143" t="s">
        <v>242</v>
      </c>
    </row>
    <row x14ac:dyDescent="0.25" r="42" customHeight="1" ht="17.25">
      <c r="A42" s="15" t="s">
        <v>3043</v>
      </c>
      <c r="B42" s="16" t="s">
        <v>14</v>
      </c>
      <c r="C42" s="17">
        <v>-500</v>
      </c>
      <c r="D42" s="18"/>
      <c r="E42" s="18"/>
      <c r="F42" s="17">
        <v>-343</v>
      </c>
      <c r="G42" s="17">
        <v>-400</v>
      </c>
      <c r="H42" s="18"/>
      <c r="I42" s="18"/>
      <c r="J42" s="18"/>
      <c r="K42" s="18"/>
      <c r="L42" s="2"/>
    </row>
    <row x14ac:dyDescent="0.25" r="43" customHeight="1" ht="17.25">
      <c r="A43" s="15" t="s">
        <v>3044</v>
      </c>
      <c r="B43" s="16" t="s">
        <v>14</v>
      </c>
      <c r="C43" s="17">
        <v>-207</v>
      </c>
      <c r="D43" s="18"/>
      <c r="E43" s="18"/>
      <c r="F43" s="17">
        <v>-262</v>
      </c>
      <c r="G43" s="17">
        <v>-563</v>
      </c>
      <c r="H43" s="17">
        <v>-65</v>
      </c>
      <c r="I43" s="18"/>
      <c r="J43" s="18"/>
      <c r="K43" s="18"/>
      <c r="L43" s="2"/>
    </row>
    <row x14ac:dyDescent="0.25" r="44" customHeight="1" ht="17.25">
      <c r="A44" s="15" t="s">
        <v>3045</v>
      </c>
      <c r="B44" s="16" t="s">
        <v>14</v>
      </c>
      <c r="C44" s="17">
        <v>-515</v>
      </c>
      <c r="D44" s="18"/>
      <c r="E44" s="18"/>
      <c r="F44" s="17">
        <v>-275</v>
      </c>
      <c r="G44" s="17">
        <v>-280</v>
      </c>
      <c r="H44" s="17">
        <v>-28</v>
      </c>
      <c r="I44" s="18"/>
      <c r="J44" s="17">
        <v>-91</v>
      </c>
      <c r="K44" s="18"/>
      <c r="L44" s="2"/>
    </row>
    <row x14ac:dyDescent="0.25" r="45" customHeight="1" ht="17.25">
      <c r="A45" s="69" t="s">
        <v>2729</v>
      </c>
      <c r="B45" s="70"/>
      <c r="C45" s="125">
        <f>SUM(C41:C44)</f>
      </c>
      <c r="D45" s="125">
        <f>SUM(D41:D44)</f>
      </c>
      <c r="E45" s="125">
        <f>SUM(E41:E44)</f>
      </c>
      <c r="F45" s="125">
        <f>SUM(F41:F44)</f>
      </c>
      <c r="G45" s="125">
        <f>SUM(G41:G44)</f>
      </c>
      <c r="H45" s="125">
        <f>SUM(H41:H44)</f>
      </c>
      <c r="I45" s="125">
        <f>SUM(I41:I44)</f>
      </c>
      <c r="J45" s="125">
        <f>SUM(J41:J44)</f>
      </c>
      <c r="K45" s="583"/>
      <c r="L45" s="143" t="s">
        <v>242</v>
      </c>
    </row>
    <row x14ac:dyDescent="0.25" r="46" customHeight="1" ht="17.25">
      <c r="A46" s="15">
        <v>44716</v>
      </c>
      <c r="B46" s="16" t="s">
        <v>14</v>
      </c>
      <c r="C46" s="17">
        <v>-200</v>
      </c>
      <c r="D46" s="18"/>
      <c r="E46" s="18"/>
      <c r="F46" s="17">
        <v>-276</v>
      </c>
      <c r="G46" s="17">
        <v>-10</v>
      </c>
      <c r="H46" s="18"/>
      <c r="I46" s="18"/>
      <c r="J46" s="18"/>
      <c r="K46" s="18"/>
      <c r="L46" s="2"/>
    </row>
    <row x14ac:dyDescent="0.25" r="47" customHeight="1" ht="17.25">
      <c r="A47" s="117">
        <v>44808</v>
      </c>
      <c r="B47" s="118" t="s">
        <v>14</v>
      </c>
      <c r="C47" s="17">
        <v>-109</v>
      </c>
      <c r="D47" s="17">
        <v>-90</v>
      </c>
      <c r="E47" s="18"/>
      <c r="F47" s="17">
        <v>-154</v>
      </c>
      <c r="G47" s="17">
        <v>-242</v>
      </c>
      <c r="H47" s="18"/>
      <c r="I47" s="18"/>
      <c r="J47" s="17">
        <v>-60</v>
      </c>
      <c r="K47" s="18"/>
      <c r="L47" s="2"/>
    </row>
    <row x14ac:dyDescent="0.25" r="48" customHeight="1" ht="17.25">
      <c r="A48" s="117" t="s">
        <v>3046</v>
      </c>
      <c r="B48" s="118" t="s">
        <v>14</v>
      </c>
      <c r="C48" s="17">
        <v>-270</v>
      </c>
      <c r="D48" s="18"/>
      <c r="E48" s="18"/>
      <c r="F48" s="17">
        <v>-265</v>
      </c>
      <c r="G48" s="17">
        <v>-9</v>
      </c>
      <c r="H48" s="18"/>
      <c r="I48" s="18"/>
      <c r="J48" s="18"/>
      <c r="K48" s="18"/>
      <c r="L48" s="2"/>
    </row>
    <row x14ac:dyDescent="0.25" r="49" customHeight="1" ht="17.25">
      <c r="A49" s="117" t="s">
        <v>3047</v>
      </c>
      <c r="B49" s="118" t="s">
        <v>14</v>
      </c>
      <c r="C49" s="18"/>
      <c r="D49" s="18"/>
      <c r="E49" s="18"/>
      <c r="F49" s="17">
        <v>-263</v>
      </c>
      <c r="G49" s="17">
        <v>-49</v>
      </c>
      <c r="H49" s="18"/>
      <c r="I49" s="18"/>
      <c r="J49" s="17">
        <v>-179</v>
      </c>
      <c r="K49" s="18"/>
      <c r="L49" s="2"/>
    </row>
    <row x14ac:dyDescent="0.25" r="50" customHeight="1" ht="17.25">
      <c r="A50" s="69" t="s">
        <v>2730</v>
      </c>
      <c r="B50" s="70"/>
      <c r="C50" s="125">
        <f>SUM(C45:C49)</f>
      </c>
      <c r="D50" s="125">
        <f>SUM(D45:D49)</f>
      </c>
      <c r="E50" s="125">
        <f>SUM(E45:E49)</f>
      </c>
      <c r="F50" s="125">
        <f>SUM(F45:F49)</f>
      </c>
      <c r="G50" s="125">
        <f>SUM(G45:G49)</f>
      </c>
      <c r="H50" s="125">
        <f>SUM(H45:H49)</f>
      </c>
      <c r="I50" s="125">
        <f>SUM(I45:I49)</f>
      </c>
      <c r="J50" s="125">
        <f>SUM(J45:J49)</f>
      </c>
      <c r="K50" s="584"/>
      <c r="L50" s="143" t="s">
        <v>242</v>
      </c>
    </row>
    <row x14ac:dyDescent="0.25" r="51" customHeight="1" ht="17.25">
      <c r="A51" s="117" t="s">
        <v>2624</v>
      </c>
      <c r="B51" s="118" t="s">
        <v>14</v>
      </c>
      <c r="C51" s="17">
        <v>-201</v>
      </c>
      <c r="D51" s="18"/>
      <c r="E51" s="18"/>
      <c r="F51" s="17">
        <v>-69</v>
      </c>
      <c r="G51" s="17">
        <v>-918</v>
      </c>
      <c r="H51" s="18"/>
      <c r="I51" s="17">
        <v>-50</v>
      </c>
      <c r="J51" s="17">
        <v>-411</v>
      </c>
      <c r="K51" s="18"/>
      <c r="L51" s="2"/>
    </row>
    <row x14ac:dyDescent="0.25" r="52" customHeight="1" ht="17.25">
      <c r="A52" s="117" t="s">
        <v>495</v>
      </c>
      <c r="B52" s="118" t="s">
        <v>14</v>
      </c>
      <c r="C52" s="17">
        <v>-452</v>
      </c>
      <c r="D52" s="18"/>
      <c r="E52" s="18"/>
      <c r="F52" s="17">
        <v>-196</v>
      </c>
      <c r="G52" s="17">
        <v>-690</v>
      </c>
      <c r="H52" s="18"/>
      <c r="I52" s="17">
        <v>-34</v>
      </c>
      <c r="J52" s="18"/>
      <c r="K52" s="18"/>
      <c r="L52" s="2"/>
    </row>
    <row x14ac:dyDescent="0.25" r="53" customHeight="1" ht="17.25">
      <c r="A53" s="69" t="s">
        <v>2731</v>
      </c>
      <c r="B53" s="70"/>
      <c r="C53" s="125">
        <f>SUM(C50:C52)</f>
      </c>
      <c r="D53" s="125">
        <f>SUM(D50:D52)</f>
      </c>
      <c r="E53" s="125">
        <f>SUM(E50:E52)</f>
      </c>
      <c r="F53" s="125">
        <f>SUM(F50:F52)</f>
      </c>
      <c r="G53" s="125">
        <f>SUM(G50:G52)</f>
      </c>
      <c r="H53" s="125">
        <f>SUM(H50:H52)</f>
      </c>
      <c r="I53" s="125">
        <f>SUM(I50:I52)</f>
      </c>
      <c r="J53" s="125">
        <f>SUM(J50:J52)</f>
      </c>
      <c r="K53" s="584"/>
      <c r="L53" s="143" t="s">
        <v>242</v>
      </c>
    </row>
    <row x14ac:dyDescent="0.25" r="54" customHeight="1" ht="17.25">
      <c r="A54" s="117">
        <v>44718</v>
      </c>
      <c r="B54" s="118" t="s">
        <v>14</v>
      </c>
      <c r="C54" s="17">
        <v>-300</v>
      </c>
      <c r="D54" s="17">
        <v>-95</v>
      </c>
      <c r="E54" s="18"/>
      <c r="F54" s="17">
        <v>-142</v>
      </c>
      <c r="G54" s="17">
        <v>-294</v>
      </c>
      <c r="H54" s="18"/>
      <c r="I54" s="17">
        <v>-8</v>
      </c>
      <c r="J54" s="18"/>
      <c r="K54" s="18"/>
      <c r="L54" s="2"/>
    </row>
    <row x14ac:dyDescent="0.25" r="55" customHeight="1" ht="17.25">
      <c r="A55" s="117">
        <v>44779</v>
      </c>
      <c r="B55" s="118" t="s">
        <v>14</v>
      </c>
      <c r="C55" s="17">
        <v>-223</v>
      </c>
      <c r="D55" s="17">
        <v>-102</v>
      </c>
      <c r="E55" s="18"/>
      <c r="F55" s="17">
        <v>-87</v>
      </c>
      <c r="G55" s="17">
        <v>-147</v>
      </c>
      <c r="H55" s="17">
        <v>-106</v>
      </c>
      <c r="I55" s="18"/>
      <c r="J55" s="18"/>
      <c r="K55" s="18"/>
      <c r="L55" s="2"/>
    </row>
    <row x14ac:dyDescent="0.25" r="56" customHeight="1" ht="17.25">
      <c r="A56" s="15" t="s">
        <v>534</v>
      </c>
      <c r="B56" s="16" t="s">
        <v>14</v>
      </c>
      <c r="C56" s="17">
        <v>-100</v>
      </c>
      <c r="D56" s="36"/>
      <c r="E56" s="36"/>
      <c r="F56" s="17">
        <v>-230</v>
      </c>
      <c r="G56" s="17">
        <v>-261</v>
      </c>
      <c r="H56" s="36"/>
      <c r="I56" s="36"/>
      <c r="J56" s="36"/>
      <c r="K56" s="36"/>
      <c r="L56" s="2"/>
    </row>
    <row x14ac:dyDescent="0.25" r="57" customHeight="1" ht="17.25">
      <c r="A57" s="15" t="s">
        <v>537</v>
      </c>
      <c r="B57" s="16" t="s">
        <v>14</v>
      </c>
      <c r="C57" s="36"/>
      <c r="D57" s="17">
        <v>-219</v>
      </c>
      <c r="E57" s="36"/>
      <c r="F57" s="17">
        <v>-63</v>
      </c>
      <c r="G57" s="36"/>
      <c r="H57" s="36"/>
      <c r="I57" s="36"/>
      <c r="J57" s="36"/>
      <c r="K57" s="36"/>
      <c r="L57" s="2"/>
    </row>
    <row x14ac:dyDescent="0.25" r="58" customHeight="1" ht="17.25">
      <c r="A58" s="15" t="s">
        <v>460</v>
      </c>
      <c r="B58" s="16" t="s">
        <v>14</v>
      </c>
      <c r="C58" s="17">
        <v>-148</v>
      </c>
      <c r="D58" s="18"/>
      <c r="E58" s="18"/>
      <c r="F58" s="17">
        <v>-264</v>
      </c>
      <c r="G58" s="17">
        <v>-389</v>
      </c>
      <c r="H58" s="18"/>
      <c r="I58" s="17">
        <v>-4</v>
      </c>
      <c r="J58" s="18"/>
      <c r="K58" s="18"/>
      <c r="L58" s="2"/>
    </row>
    <row x14ac:dyDescent="0.25" r="59" customHeight="1" ht="17.25">
      <c r="A59" s="15" t="s">
        <v>539</v>
      </c>
      <c r="B59" s="16" t="s">
        <v>14</v>
      </c>
      <c r="C59" s="18"/>
      <c r="D59" s="17">
        <v>-139</v>
      </c>
      <c r="E59" s="18"/>
      <c r="F59" s="17">
        <v>-168</v>
      </c>
      <c r="G59" s="17">
        <v>-245</v>
      </c>
      <c r="H59" s="18"/>
      <c r="I59" s="18"/>
      <c r="J59" s="18"/>
      <c r="K59" s="18"/>
      <c r="L59" s="2"/>
    </row>
    <row x14ac:dyDescent="0.25" r="60" customHeight="1" ht="17.25">
      <c r="A60" s="69" t="s">
        <v>2733</v>
      </c>
      <c r="B60" s="70"/>
      <c r="C60" s="125">
        <f>SUM(C53:C59)</f>
      </c>
      <c r="D60" s="125">
        <f>SUM(D53:D59)</f>
      </c>
      <c r="E60" s="125">
        <f>SUM(E53:E59)</f>
      </c>
      <c r="F60" s="125">
        <f>SUM(F53:F59)</f>
      </c>
      <c r="G60" s="125">
        <f>SUM(G53:G59)</f>
      </c>
      <c r="H60" s="125">
        <f>SUM(H53:H59)</f>
      </c>
      <c r="I60" s="125">
        <f>SUM(I53:I59)</f>
      </c>
      <c r="J60" s="125">
        <f>SUM(J53:J59)</f>
      </c>
      <c r="K60" s="125">
        <f>SUM(K53:K59)</f>
      </c>
      <c r="L60" s="143" t="s">
        <v>242</v>
      </c>
    </row>
    <row x14ac:dyDescent="0.25" r="61" customHeight="1" ht="17.25">
      <c r="A61" s="15">
        <v>44568</v>
      </c>
      <c r="B61" s="16" t="s">
        <v>14</v>
      </c>
      <c r="C61" s="36"/>
      <c r="D61" s="17">
        <v>-27</v>
      </c>
      <c r="E61" s="18"/>
      <c r="F61" s="17">
        <v>-206</v>
      </c>
      <c r="G61" s="17">
        <v>-386</v>
      </c>
      <c r="H61" s="18"/>
      <c r="I61" s="17">
        <v>-52</v>
      </c>
      <c r="J61" s="18"/>
      <c r="K61" s="18"/>
      <c r="L61" s="2"/>
    </row>
    <row x14ac:dyDescent="0.25" r="62" customHeight="1" ht="17.25">
      <c r="A62" s="15">
        <v>44568</v>
      </c>
      <c r="B62" s="16" t="s">
        <v>14</v>
      </c>
      <c r="C62" s="36"/>
      <c r="D62" s="17">
        <v>-454</v>
      </c>
      <c r="E62" s="36"/>
      <c r="F62" s="36"/>
      <c r="G62" s="36"/>
      <c r="H62" s="36"/>
      <c r="I62" s="36"/>
      <c r="J62" s="36"/>
      <c r="K62" s="36"/>
      <c r="L62" s="2"/>
    </row>
    <row x14ac:dyDescent="0.25" r="63" customHeight="1" ht="17.25">
      <c r="A63" s="15">
        <v>44599</v>
      </c>
      <c r="B63" s="16" t="s">
        <v>14</v>
      </c>
      <c r="C63" s="17">
        <v>-1440</v>
      </c>
      <c r="D63" s="36"/>
      <c r="E63" s="36"/>
      <c r="F63" s="17">
        <v>-17</v>
      </c>
      <c r="G63" s="17">
        <v>-156</v>
      </c>
      <c r="H63" s="17">
        <v>-71</v>
      </c>
      <c r="I63" s="17">
        <v>-11</v>
      </c>
      <c r="J63" s="36"/>
      <c r="K63" s="36"/>
      <c r="L63" s="2"/>
    </row>
    <row x14ac:dyDescent="0.25" r="64" customHeight="1" ht="17.25">
      <c r="A64" s="15">
        <v>44902</v>
      </c>
      <c r="B64" s="16" t="s">
        <v>14</v>
      </c>
      <c r="C64" s="36"/>
      <c r="D64" s="17">
        <v>-16</v>
      </c>
      <c r="E64" s="36"/>
      <c r="F64" s="17">
        <v>-54</v>
      </c>
      <c r="G64" s="17">
        <v>-56</v>
      </c>
      <c r="H64" s="36"/>
      <c r="I64" s="36"/>
      <c r="J64" s="17">
        <v>-70</v>
      </c>
      <c r="K64" s="36"/>
      <c r="L64" s="2"/>
    </row>
    <row x14ac:dyDescent="0.25" r="65" customHeight="1" ht="17.25">
      <c r="A65" s="69" t="s">
        <v>2735</v>
      </c>
      <c r="B65" s="70"/>
      <c r="C65" s="125">
        <f>SUM(C60:C64)</f>
      </c>
      <c r="D65" s="125">
        <f>SUM(D60:D64)</f>
      </c>
      <c r="E65" s="125">
        <f>SUM(E60:E64)</f>
      </c>
      <c r="F65" s="125">
        <f>SUM(F60:F64)</f>
      </c>
      <c r="G65" s="125">
        <f>SUM(G60:G64)</f>
      </c>
      <c r="H65" s="125">
        <f>SUM(H60:H64)</f>
      </c>
      <c r="I65" s="125">
        <f>SUM(I60:I64)</f>
      </c>
      <c r="J65" s="125">
        <f>SUM(J60:J64)</f>
      </c>
      <c r="K65" s="125">
        <f>SUM(K60:K64)</f>
      </c>
      <c r="L65" s="143" t="s">
        <v>242</v>
      </c>
    </row>
    <row x14ac:dyDescent="0.25" r="66" customHeight="1" ht="17.25">
      <c r="A66" s="15">
        <v>44628</v>
      </c>
      <c r="B66" s="16" t="s">
        <v>14</v>
      </c>
      <c r="C66" s="17">
        <v>-135</v>
      </c>
      <c r="D66" s="17">
        <v>-21</v>
      </c>
      <c r="E66" s="17">
        <v>-1</v>
      </c>
      <c r="F66" s="17">
        <v>-17</v>
      </c>
      <c r="G66" s="17">
        <v>-52</v>
      </c>
      <c r="H66" s="17">
        <v>-13</v>
      </c>
      <c r="I66" s="17">
        <v>-2</v>
      </c>
      <c r="J66" s="18"/>
      <c r="K66" s="18"/>
      <c r="L66" s="2"/>
    </row>
    <row x14ac:dyDescent="0.25" r="67" customHeight="1" ht="17.25">
      <c r="A67" s="15">
        <v>44903</v>
      </c>
      <c r="B67" s="16" t="s">
        <v>14</v>
      </c>
      <c r="C67" s="36"/>
      <c r="D67" s="17">
        <v>-39</v>
      </c>
      <c r="E67" s="36"/>
      <c r="F67" s="17">
        <v>-21</v>
      </c>
      <c r="G67" s="36"/>
      <c r="H67" s="36"/>
      <c r="I67" s="36"/>
      <c r="J67" s="36"/>
      <c r="K67" s="36"/>
      <c r="L67" s="2"/>
    </row>
    <row x14ac:dyDescent="0.25" r="68" customHeight="1" ht="17.25">
      <c r="A68" s="15" t="s">
        <v>1743</v>
      </c>
      <c r="B68" s="16" t="s">
        <v>14</v>
      </c>
      <c r="C68" s="17">
        <v>-26</v>
      </c>
      <c r="D68" s="17">
        <v>-14</v>
      </c>
      <c r="E68" s="18"/>
      <c r="F68" s="17">
        <v>-52</v>
      </c>
      <c r="G68" s="17">
        <v>-8</v>
      </c>
      <c r="H68" s="18"/>
      <c r="I68" s="18"/>
      <c r="J68" s="17">
        <v>-61</v>
      </c>
      <c r="K68" s="18"/>
      <c r="L68" s="2"/>
    </row>
    <row x14ac:dyDescent="0.25" r="69" customHeight="1" ht="17.25">
      <c r="A69" s="15" t="s">
        <v>1743</v>
      </c>
      <c r="B69" s="16" t="s">
        <v>14</v>
      </c>
      <c r="C69" s="17">
        <v>-89</v>
      </c>
      <c r="D69" s="17">
        <v>-23</v>
      </c>
      <c r="E69" s="18"/>
      <c r="F69" s="17">
        <v>-36</v>
      </c>
      <c r="G69" s="17">
        <v>-114</v>
      </c>
      <c r="H69" s="17">
        <v>-7</v>
      </c>
      <c r="I69" s="17">
        <v>-3</v>
      </c>
      <c r="J69" s="17">
        <v>-5</v>
      </c>
      <c r="K69" s="18"/>
      <c r="L69" s="2"/>
    </row>
    <row x14ac:dyDescent="0.25" r="70" customHeight="1" ht="17.25">
      <c r="A70" s="69" t="s">
        <v>2736</v>
      </c>
      <c r="B70" s="70"/>
      <c r="C70" s="125">
        <f>SUM(C65:C69)</f>
      </c>
      <c r="D70" s="125">
        <f>SUM(D65:D69)</f>
      </c>
      <c r="E70" s="125">
        <f>SUM(E65:E69)</f>
      </c>
      <c r="F70" s="125">
        <f>SUM(F65:F69)</f>
      </c>
      <c r="G70" s="125">
        <f>SUM(G65:G69)</f>
      </c>
      <c r="H70" s="125">
        <f>SUM(H65:H69)</f>
      </c>
      <c r="I70" s="125">
        <f>SUM(I65:I69)</f>
      </c>
      <c r="J70" s="125">
        <f>SUM(J65:J69)</f>
      </c>
      <c r="K70" s="125">
        <f>SUM(K65:K69)</f>
      </c>
      <c r="L70" s="143" t="s">
        <v>242</v>
      </c>
    </row>
    <row x14ac:dyDescent="0.25" r="71" customHeight="1" ht="17.25">
      <c r="A71" s="15" t="s">
        <v>3048</v>
      </c>
      <c r="B71" s="16" t="s">
        <v>14</v>
      </c>
      <c r="C71" s="17">
        <v>-60</v>
      </c>
      <c r="D71" s="17">
        <v>-35</v>
      </c>
      <c r="E71" s="17">
        <v>-9</v>
      </c>
      <c r="F71" s="17">
        <v>-44</v>
      </c>
      <c r="G71" s="17">
        <v>-55</v>
      </c>
      <c r="H71" s="36"/>
      <c r="I71" s="36"/>
      <c r="J71" s="17">
        <v>-39</v>
      </c>
      <c r="K71" s="36"/>
      <c r="L71" s="2"/>
    </row>
    <row x14ac:dyDescent="0.25" r="72" customHeight="1" ht="17.25">
      <c r="A72" s="69" t="s">
        <v>3049</v>
      </c>
      <c r="B72" s="70"/>
      <c r="C72" s="125">
        <f>SUM(C70:C71)</f>
      </c>
      <c r="D72" s="125">
        <f>SUM(D70:D71)</f>
      </c>
      <c r="E72" s="125">
        <f>SUM(E70:E71)</f>
      </c>
      <c r="F72" s="49">
        <f>SUM(F70:F71)</f>
      </c>
      <c r="G72" s="125">
        <f>SUM(G70:G71)</f>
      </c>
      <c r="H72" s="125">
        <f>SUM(H70:H71)</f>
      </c>
      <c r="I72" s="125">
        <f>SUM(I70:I71)</f>
      </c>
      <c r="J72" s="125">
        <f>SUM(J70:J71)</f>
      </c>
      <c r="K72" s="125">
        <f>SUM(K67:K71)</f>
      </c>
      <c r="L72" s="143" t="s">
        <v>242</v>
      </c>
    </row>
    <row x14ac:dyDescent="0.25" r="73" customHeight="1" ht="17.25">
      <c r="A73" s="200"/>
      <c r="B73" s="201" t="s">
        <v>17</v>
      </c>
      <c r="C73" s="194">
        <v>-535</v>
      </c>
      <c r="D73" s="194">
        <v>-67</v>
      </c>
      <c r="E73" s="194">
        <v>-6</v>
      </c>
      <c r="F73" s="418"/>
      <c r="G73" s="194">
        <v>-546</v>
      </c>
      <c r="H73" s="194">
        <v>-110</v>
      </c>
      <c r="I73" s="418"/>
      <c r="J73" s="194">
        <v>-171</v>
      </c>
      <c r="K73" s="418"/>
      <c r="L73" s="32" t="s">
        <v>18</v>
      </c>
    </row>
    <row x14ac:dyDescent="0.25" r="74" customHeight="1" ht="17.25">
      <c r="A74" s="15"/>
      <c r="B74" s="16"/>
      <c r="C74" s="36"/>
      <c r="D74" s="36"/>
      <c r="E74" s="36"/>
      <c r="F74" s="36"/>
      <c r="G74" s="36"/>
      <c r="H74" s="36"/>
      <c r="I74" s="36"/>
      <c r="J74" s="36"/>
      <c r="K74" s="36"/>
      <c r="L74" s="2"/>
    </row>
    <row x14ac:dyDescent="0.25" r="75" customHeight="1" ht="17.25">
      <c r="A75" s="15"/>
      <c r="B75" s="16"/>
      <c r="C75" s="17">
        <f>SUM(C72:C74)</f>
      </c>
      <c r="D75" s="17">
        <f>SUM(D72:D74)</f>
      </c>
      <c r="E75" s="17">
        <f>SUM(E72:E74)</f>
      </c>
      <c r="F75" s="224">
        <f>SUM(F72:F74)</f>
      </c>
      <c r="G75" s="17">
        <f>SUM(G72:G74)</f>
      </c>
      <c r="H75" s="17">
        <f>SUM(H72:H74)</f>
      </c>
      <c r="I75" s="17">
        <f>SUM(I72:I74)</f>
      </c>
      <c r="J75" s="17">
        <f>SUM(J72:J74)</f>
      </c>
      <c r="K75" s="17">
        <f>SUM(K72:K74)</f>
      </c>
      <c r="L75" s="2"/>
    </row>
    <row x14ac:dyDescent="0.25" r="76" customHeight="1" ht="17.25">
      <c r="A76" s="37"/>
      <c r="B76" s="83"/>
      <c r="C76" s="3"/>
      <c r="D76" s="3"/>
      <c r="E76" s="3"/>
      <c r="F76" s="3"/>
      <c r="G76" s="3"/>
      <c r="H76" s="3"/>
      <c r="I76" s="3"/>
      <c r="J76" s="3"/>
      <c r="K76" s="3"/>
      <c r="L76" s="2"/>
    </row>
    <row x14ac:dyDescent="0.25" r="77" customHeight="1" ht="17.25">
      <c r="A77" s="1"/>
      <c r="B77" s="4"/>
      <c r="C77" s="274" t="s">
        <v>7</v>
      </c>
      <c r="D77" s="274" t="s">
        <v>10</v>
      </c>
      <c r="E77" s="274" t="s">
        <v>428</v>
      </c>
      <c r="F77" s="274" t="s">
        <v>368</v>
      </c>
      <c r="G77" s="274" t="s">
        <v>9</v>
      </c>
      <c r="H77" s="274" t="s">
        <v>76</v>
      </c>
      <c r="I77" s="274" t="s">
        <v>75</v>
      </c>
      <c r="J77" s="274" t="s">
        <v>8</v>
      </c>
      <c r="K77" s="267"/>
      <c r="L77" s="2"/>
    </row>
    <row x14ac:dyDescent="0.25" r="78" customHeight="1" ht="17.25">
      <c r="A78" s="1"/>
      <c r="B78" s="4"/>
      <c r="C78" s="5"/>
      <c r="D78" s="3"/>
      <c r="E78" s="3"/>
      <c r="F78" s="3"/>
      <c r="G78" s="3"/>
      <c r="H78" s="3"/>
      <c r="I78" s="3"/>
      <c r="J78" s="3"/>
      <c r="K78" s="3"/>
      <c r="L78" s="2"/>
    </row>
    <row x14ac:dyDescent="0.25" r="79" customHeight="1" ht="17.25">
      <c r="A79" s="573" t="s">
        <v>3050</v>
      </c>
      <c r="B79" s="432"/>
      <c r="C79" s="482"/>
      <c r="D79" s="585"/>
      <c r="E79" s="3"/>
      <c r="F79" s="3"/>
      <c r="G79" s="3"/>
      <c r="H79" s="3"/>
      <c r="I79" s="3"/>
      <c r="J79" s="3"/>
      <c r="K79" s="3"/>
      <c r="L79" s="2"/>
    </row>
    <row x14ac:dyDescent="0.25" r="80" customHeight="1" ht="17.25">
      <c r="A80" s="1"/>
      <c r="B80" s="4"/>
      <c r="C80" s="5"/>
      <c r="D80" s="3"/>
      <c r="E80" s="3"/>
      <c r="F80" s="3"/>
      <c r="G80" s="3"/>
      <c r="H80" s="3"/>
      <c r="I80" s="3"/>
      <c r="J80" s="3"/>
      <c r="K80" s="3"/>
      <c r="L80" s="2"/>
    </row>
    <row x14ac:dyDescent="0.25" r="81" customHeight="1" ht="17.25">
      <c r="A81" s="162" t="s">
        <v>3051</v>
      </c>
      <c r="B81" s="163"/>
      <c r="C81" s="374"/>
      <c r="D81" s="586"/>
      <c r="E81" s="586"/>
      <c r="F81" s="586"/>
      <c r="G81" s="3"/>
      <c r="H81" s="3"/>
      <c r="I81" s="3"/>
      <c r="J81" s="3"/>
      <c r="K81" s="3"/>
      <c r="L81" s="2"/>
    </row>
    <row x14ac:dyDescent="0.25" r="82" customHeight="1" ht="17.25">
      <c r="A82" s="162" t="s">
        <v>3052</v>
      </c>
      <c r="B82" s="163"/>
      <c r="C82" s="374"/>
      <c r="D82" s="586"/>
      <c r="E82" s="586"/>
      <c r="F82" s="586"/>
      <c r="G82" s="3"/>
      <c r="H82" s="3"/>
      <c r="I82" s="3"/>
      <c r="J82" s="3"/>
      <c r="K82" s="3"/>
      <c r="L82" s="2"/>
    </row>
    <row x14ac:dyDescent="0.25" r="83" customHeight="1" ht="17.25">
      <c r="A83" s="37"/>
      <c r="B83" s="83"/>
      <c r="C83" s="3"/>
      <c r="D83" s="3"/>
      <c r="E83" s="3"/>
      <c r="F83" s="3"/>
      <c r="G83" s="3"/>
      <c r="H83" s="3"/>
      <c r="I83" s="3"/>
      <c r="J83" s="3"/>
      <c r="K83" s="3"/>
      <c r="L83" s="2"/>
    </row>
    <row x14ac:dyDescent="0.25" r="84" customHeight="1" ht="17.25">
      <c r="A84" s="127" t="s">
        <v>3053</v>
      </c>
      <c r="B84" s="4"/>
      <c r="C84" s="5"/>
      <c r="D84" s="5"/>
      <c r="E84" s="3"/>
      <c r="F84" s="3"/>
      <c r="G84" s="3"/>
      <c r="H84" s="3"/>
      <c r="I84" s="3"/>
      <c r="J84" s="3"/>
      <c r="K84" s="3"/>
      <c r="L84" s="2"/>
    </row>
    <row x14ac:dyDescent="0.25" r="85" customHeight="1" ht="17.25">
      <c r="A85" s="127" t="s">
        <v>3054</v>
      </c>
      <c r="B85" s="128"/>
      <c r="C85" s="144"/>
      <c r="D85" s="144"/>
      <c r="E85" s="3"/>
      <c r="F85" s="3"/>
      <c r="G85" s="3"/>
      <c r="H85" s="3"/>
      <c r="I85" s="3"/>
      <c r="J85" s="3"/>
      <c r="K85" s="3"/>
      <c r="L85" s="2"/>
    </row>
    <row x14ac:dyDescent="0.25" r="86" customHeight="1" ht="17.25">
      <c r="A86" s="37"/>
      <c r="B86" s="83"/>
      <c r="C86" s="3"/>
      <c r="D86" s="3"/>
      <c r="E86" s="3"/>
      <c r="F86" s="3"/>
      <c r="G86" s="3"/>
      <c r="H86" s="3"/>
      <c r="I86" s="3"/>
      <c r="J86" s="3"/>
      <c r="K86" s="3"/>
      <c r="L86" s="2"/>
    </row>
    <row x14ac:dyDescent="0.25" r="87" customHeight="1" ht="17.25">
      <c r="A87" s="429" t="s">
        <v>3055</v>
      </c>
      <c r="B87" s="587"/>
      <c r="C87" s="588"/>
      <c r="D87" s="3"/>
      <c r="E87" s="3"/>
      <c r="F87" s="3"/>
      <c r="G87" s="3"/>
      <c r="H87" s="3"/>
      <c r="I87" s="3"/>
      <c r="J87" s="3"/>
      <c r="K87" s="3"/>
      <c r="L87" s="2"/>
    </row>
    <row x14ac:dyDescent="0.25" r="88" customHeight="1" ht="17.25">
      <c r="A88" s="429" t="s">
        <v>3056</v>
      </c>
      <c r="B88" s="587"/>
      <c r="C88" s="588"/>
      <c r="D88" s="3"/>
      <c r="E88" s="3"/>
      <c r="F88" s="3"/>
      <c r="G88" s="3"/>
      <c r="H88" s="3"/>
      <c r="I88" s="3"/>
      <c r="J88" s="3"/>
      <c r="K88" s="3"/>
      <c r="L88" s="2"/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7"/>
  <sheetViews>
    <sheetView workbookViewId="0"/>
  </sheetViews>
  <sheetFormatPr defaultRowHeight="15" x14ac:dyDescent="0.25"/>
  <cols>
    <col min="1" max="1" style="39" width="11.576428571428572" customWidth="1" bestFit="1"/>
    <col min="2" max="2" style="88" width="19.862142857142857" customWidth="1" bestFit="1"/>
    <col min="3" max="3" style="116" width="12.43357142857143" customWidth="1" bestFit="1"/>
    <col min="4" max="4" style="116" width="12.43357142857143" customWidth="1" bestFit="1"/>
    <col min="5" max="5" style="116" width="12.43357142857143" customWidth="1" bestFit="1"/>
    <col min="6" max="6" style="116" width="12.43357142857143" customWidth="1" bestFit="1"/>
    <col min="7" max="7" style="116" width="12.43357142857143" customWidth="1" bestFit="1"/>
    <col min="8" max="8" style="116" width="12.43357142857143" customWidth="1" bestFit="1"/>
    <col min="9" max="9" style="41" width="12.43357142857143" customWidth="1" bestFit="1"/>
    <col min="10" max="10" style="41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</row>
    <row x14ac:dyDescent="0.25" r="3" customHeight="1" ht="17.25">
      <c r="A3" s="1" t="s">
        <v>645</v>
      </c>
      <c r="B3" s="4"/>
      <c r="C3" s="5"/>
      <c r="D3" s="5"/>
      <c r="E3" s="5"/>
      <c r="F3" s="5"/>
      <c r="G3" s="5"/>
      <c r="H3" s="5"/>
      <c r="I3" s="5"/>
      <c r="J3" s="5"/>
    </row>
    <row x14ac:dyDescent="0.25" r="4" customHeight="1" ht="17.25">
      <c r="A4" s="1" t="s">
        <v>2998</v>
      </c>
      <c r="B4" s="4"/>
      <c r="C4" s="5"/>
      <c r="D4" s="5"/>
      <c r="E4" s="5"/>
      <c r="F4" s="5"/>
      <c r="G4" s="5"/>
      <c r="H4" s="5"/>
      <c r="I4" s="5"/>
      <c r="J4" s="5"/>
    </row>
    <row x14ac:dyDescent="0.25" r="5" customHeight="1" ht="17.25">
      <c r="A5" s="1"/>
      <c r="B5" s="4"/>
      <c r="C5" s="11">
        <v>3540</v>
      </c>
      <c r="D5" s="11">
        <v>1300</v>
      </c>
      <c r="E5" s="11">
        <v>18000</v>
      </c>
      <c r="F5" s="11">
        <v>4880</v>
      </c>
      <c r="G5" s="11">
        <v>3540</v>
      </c>
      <c r="H5" s="11">
        <v>3540</v>
      </c>
      <c r="I5" s="11">
        <v>25000</v>
      </c>
      <c r="J5" s="5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9</v>
      </c>
      <c r="E6" s="268" t="s">
        <v>10</v>
      </c>
      <c r="F6" s="268" t="s">
        <v>6</v>
      </c>
      <c r="G6" s="268" t="s">
        <v>8</v>
      </c>
      <c r="H6" s="268" t="s">
        <v>358</v>
      </c>
      <c r="I6" s="268" t="s">
        <v>428</v>
      </c>
      <c r="J6" s="234"/>
    </row>
    <row x14ac:dyDescent="0.25" r="7" customHeight="1" ht="17.25">
      <c r="A7" s="33" t="s">
        <v>1051</v>
      </c>
      <c r="B7" s="34" t="s">
        <v>2999</v>
      </c>
      <c r="C7" s="19">
        <v>200</v>
      </c>
      <c r="D7" s="19">
        <v>300</v>
      </c>
      <c r="E7" s="35"/>
      <c r="F7" s="35"/>
      <c r="G7" s="35"/>
      <c r="H7" s="35"/>
      <c r="I7" s="35"/>
      <c r="J7" s="35"/>
    </row>
    <row x14ac:dyDescent="0.25" r="8" customHeight="1" ht="17.25">
      <c r="A8" s="117" t="s">
        <v>1056</v>
      </c>
      <c r="B8" s="118" t="s">
        <v>3000</v>
      </c>
      <c r="C8" s="46"/>
      <c r="D8" s="46"/>
      <c r="E8" s="138">
        <v>30</v>
      </c>
      <c r="F8" s="46"/>
      <c r="G8" s="46"/>
      <c r="H8" s="46"/>
      <c r="I8" s="46"/>
      <c r="J8" s="46"/>
    </row>
    <row x14ac:dyDescent="0.25" r="9" customHeight="1" ht="17.25">
      <c r="A9" s="21" t="s">
        <v>1695</v>
      </c>
      <c r="B9" s="47"/>
      <c r="C9" s="23">
        <f>SUM(C7:C8)</f>
      </c>
      <c r="D9" s="23">
        <f>SUM(D7:D8)</f>
      </c>
      <c r="E9" s="23">
        <f>SUM(E7:E8)</f>
      </c>
      <c r="F9" s="352"/>
      <c r="G9" s="352"/>
      <c r="H9" s="352"/>
      <c r="I9" s="352"/>
      <c r="J9" s="119"/>
    </row>
    <row x14ac:dyDescent="0.25" r="10" customHeight="1" ht="17.25">
      <c r="A10" s="33" t="s">
        <v>1062</v>
      </c>
      <c r="B10" s="34" t="s">
        <v>14</v>
      </c>
      <c r="C10" s="19">
        <v>-4</v>
      </c>
      <c r="D10" s="19">
        <v>-4</v>
      </c>
      <c r="E10" s="19">
        <v>-23</v>
      </c>
      <c r="F10" s="35"/>
      <c r="G10" s="35"/>
      <c r="H10" s="35"/>
      <c r="I10" s="35"/>
      <c r="J10" s="35"/>
    </row>
    <row x14ac:dyDescent="0.25" r="11" customHeight="1" ht="17.25">
      <c r="A11" s="21" t="s">
        <v>1697</v>
      </c>
      <c r="B11" s="47"/>
      <c r="C11" s="23">
        <f>SUM(C9:C10)</f>
      </c>
      <c r="D11" s="23">
        <f>SUM(D9:D10)</f>
      </c>
      <c r="E11" s="23">
        <f>SUM(E9:E10)</f>
      </c>
      <c r="F11" s="352"/>
      <c r="G11" s="352"/>
      <c r="H11" s="352"/>
      <c r="I11" s="352"/>
      <c r="J11" s="119"/>
    </row>
    <row x14ac:dyDescent="0.25" r="12" customHeight="1" ht="17.25">
      <c r="A12" s="15">
        <v>44321</v>
      </c>
      <c r="B12" s="16" t="s">
        <v>14</v>
      </c>
      <c r="C12" s="17">
        <v>-32</v>
      </c>
      <c r="D12" s="17">
        <v>-41</v>
      </c>
      <c r="E12" s="17">
        <v>-7</v>
      </c>
      <c r="F12" s="36"/>
      <c r="G12" s="36"/>
      <c r="H12" s="36"/>
      <c r="I12" s="36"/>
      <c r="J12" s="36"/>
    </row>
    <row x14ac:dyDescent="0.25" r="13" customHeight="1" ht="17.25">
      <c r="A13" s="15" t="s">
        <v>3001</v>
      </c>
      <c r="B13" s="16" t="s">
        <v>14</v>
      </c>
      <c r="C13" s="17">
        <v>-47</v>
      </c>
      <c r="D13" s="17">
        <v>-51</v>
      </c>
      <c r="E13" s="18"/>
      <c r="F13" s="18"/>
      <c r="G13" s="18"/>
      <c r="H13" s="18"/>
      <c r="I13" s="18"/>
      <c r="J13" s="18"/>
    </row>
    <row x14ac:dyDescent="0.25" r="14" customHeight="1" ht="17.25">
      <c r="A14" s="21" t="s">
        <v>1698</v>
      </c>
      <c r="B14" s="47"/>
      <c r="C14" s="23">
        <f>SUM(C11:C13)</f>
      </c>
      <c r="D14" s="23">
        <f>SUM(D11:D13)</f>
      </c>
      <c r="E14" s="23">
        <f>SUM(E11:E13)</f>
      </c>
      <c r="F14" s="352"/>
      <c r="G14" s="352"/>
      <c r="H14" s="352"/>
      <c r="I14" s="352"/>
      <c r="J14" s="119"/>
    </row>
    <row x14ac:dyDescent="0.25" r="15" customHeight="1" ht="17.25">
      <c r="A15" s="15" t="s">
        <v>3002</v>
      </c>
      <c r="B15" s="16" t="s">
        <v>3003</v>
      </c>
      <c r="C15" s="17">
        <v>111</v>
      </c>
      <c r="D15" s="17">
        <v>100</v>
      </c>
      <c r="E15" s="18"/>
      <c r="F15" s="17">
        <v>100</v>
      </c>
      <c r="G15" s="17">
        <v>100</v>
      </c>
      <c r="H15" s="17">
        <v>100</v>
      </c>
      <c r="I15" s="17">
        <v>6</v>
      </c>
      <c r="J15" s="18"/>
    </row>
    <row x14ac:dyDescent="0.25" r="16" customHeight="1" ht="17.25">
      <c r="A16" s="15" t="s">
        <v>3004</v>
      </c>
      <c r="B16" s="16" t="s">
        <v>3005</v>
      </c>
      <c r="C16" s="17">
        <v>111</v>
      </c>
      <c r="D16" s="17">
        <v>100</v>
      </c>
      <c r="E16" s="18"/>
      <c r="F16" s="17">
        <v>100</v>
      </c>
      <c r="G16" s="17">
        <v>100</v>
      </c>
      <c r="H16" s="18"/>
      <c r="I16" s="18"/>
      <c r="J16" s="18"/>
    </row>
    <row x14ac:dyDescent="0.25" r="17" customHeight="1" ht="17.25">
      <c r="A17" s="15" t="s">
        <v>320</v>
      </c>
      <c r="B17" s="16" t="s">
        <v>3006</v>
      </c>
      <c r="C17" s="17">
        <v>111</v>
      </c>
      <c r="D17" s="17">
        <v>100</v>
      </c>
      <c r="E17" s="17">
        <v>20</v>
      </c>
      <c r="F17" s="17">
        <v>100</v>
      </c>
      <c r="G17" s="17">
        <v>100</v>
      </c>
      <c r="H17" s="17">
        <v>100</v>
      </c>
      <c r="I17" s="18"/>
      <c r="J17" s="18"/>
    </row>
    <row x14ac:dyDescent="0.25" r="18" customHeight="1" ht="17.25">
      <c r="A18" s="21" t="s">
        <v>1699</v>
      </c>
      <c r="B18" s="47"/>
      <c r="C18" s="23">
        <f>SUM(C14:C17)</f>
      </c>
      <c r="D18" s="23">
        <f>SUM(D14:D17)</f>
      </c>
      <c r="E18" s="23">
        <f>SUM(E14:E17)</f>
      </c>
      <c r="F18" s="23">
        <f>SUM(F14:F17)</f>
      </c>
      <c r="G18" s="23">
        <f>SUM(G14:G17)</f>
      </c>
      <c r="H18" s="23">
        <f>SUM(H14:H17)</f>
      </c>
      <c r="I18" s="23">
        <f>SUM(I14:I17)</f>
      </c>
      <c r="J18" s="112"/>
    </row>
    <row x14ac:dyDescent="0.25" r="19" customHeight="1" ht="17.25">
      <c r="A19" s="15">
        <v>44323</v>
      </c>
      <c r="B19" s="16" t="s">
        <v>3007</v>
      </c>
      <c r="C19" s="17">
        <v>100</v>
      </c>
      <c r="D19" s="17">
        <v>100</v>
      </c>
      <c r="E19" s="18"/>
      <c r="F19" s="17">
        <v>50</v>
      </c>
      <c r="G19" s="18"/>
      <c r="H19" s="18"/>
      <c r="I19" s="18"/>
      <c r="J19" s="18"/>
    </row>
    <row x14ac:dyDescent="0.25" r="20" customHeight="1" ht="17.25">
      <c r="A20" s="15">
        <v>44446</v>
      </c>
      <c r="B20" s="16" t="s">
        <v>3008</v>
      </c>
      <c r="C20" s="17">
        <v>100</v>
      </c>
      <c r="D20" s="17">
        <v>100</v>
      </c>
      <c r="E20" s="18"/>
      <c r="F20" s="17">
        <v>50</v>
      </c>
      <c r="G20" s="18"/>
      <c r="H20" s="18"/>
      <c r="I20" s="18"/>
      <c r="J20" s="18"/>
    </row>
    <row x14ac:dyDescent="0.25" r="21" customHeight="1" ht="17.25">
      <c r="A21" s="15" t="s">
        <v>3009</v>
      </c>
      <c r="B21" s="16" t="s">
        <v>14</v>
      </c>
      <c r="C21" s="17">
        <v>-61</v>
      </c>
      <c r="D21" s="18"/>
      <c r="E21" s="18"/>
      <c r="F21" s="17">
        <v>-30</v>
      </c>
      <c r="G21" s="17">
        <v>-46</v>
      </c>
      <c r="H21" s="17">
        <v>-85</v>
      </c>
      <c r="I21" s="18"/>
      <c r="J21" s="18"/>
    </row>
    <row x14ac:dyDescent="0.25" r="22" customHeight="1" ht="17.25">
      <c r="A22" s="15" t="s">
        <v>3009</v>
      </c>
      <c r="B22" s="16" t="s">
        <v>14</v>
      </c>
      <c r="C22" s="17">
        <v>-45</v>
      </c>
      <c r="D22" s="17">
        <v>-50</v>
      </c>
      <c r="E22" s="18"/>
      <c r="F22" s="17">
        <v>-40</v>
      </c>
      <c r="G22" s="17">
        <v>-10</v>
      </c>
      <c r="H22" s="17">
        <v>-10</v>
      </c>
      <c r="I22" s="18"/>
      <c r="J22" s="18"/>
    </row>
    <row x14ac:dyDescent="0.25" r="23" customHeight="1" ht="17.25">
      <c r="A23" s="15" t="s">
        <v>219</v>
      </c>
      <c r="B23" s="16" t="s">
        <v>14</v>
      </c>
      <c r="C23" s="18"/>
      <c r="D23" s="17">
        <v>-320</v>
      </c>
      <c r="E23" s="18"/>
      <c r="F23" s="17">
        <v>-54</v>
      </c>
      <c r="G23" s="17">
        <v>-59</v>
      </c>
      <c r="H23" s="17">
        <v>-90</v>
      </c>
      <c r="I23" s="18"/>
      <c r="J23" s="18"/>
    </row>
    <row x14ac:dyDescent="0.25" r="24" customHeight="1" ht="17.25">
      <c r="A24" s="15" t="s">
        <v>219</v>
      </c>
      <c r="B24" s="16" t="s">
        <v>14</v>
      </c>
      <c r="C24" s="17">
        <v>-94</v>
      </c>
      <c r="D24" s="18"/>
      <c r="E24" s="18"/>
      <c r="F24" s="17">
        <v>-45</v>
      </c>
      <c r="G24" s="17">
        <v>-7</v>
      </c>
      <c r="H24" s="17">
        <v>-1</v>
      </c>
      <c r="I24" s="18"/>
      <c r="J24" s="18"/>
    </row>
    <row x14ac:dyDescent="0.25" r="25" customHeight="1" ht="17.25">
      <c r="A25" s="21" t="s">
        <v>1702</v>
      </c>
      <c r="B25" s="47"/>
      <c r="C25" s="23">
        <f>SUM(C18:C24)</f>
      </c>
      <c r="D25" s="23">
        <f>SUM(D18:D24)</f>
      </c>
      <c r="E25" s="23">
        <f>SUM(E18:E24)</f>
      </c>
      <c r="F25" s="23">
        <f>SUM(F18:F24)</f>
      </c>
      <c r="G25" s="23">
        <f>SUM(G18:G24)</f>
      </c>
      <c r="H25" s="23">
        <f>SUM(H18:H24)</f>
      </c>
      <c r="I25" s="23">
        <f>SUM(I18:I24)</f>
      </c>
      <c r="J25" s="23">
        <f>SUM(J18:J24)</f>
      </c>
    </row>
    <row x14ac:dyDescent="0.25" r="26" customHeight="1" ht="17.25">
      <c r="A26" s="15" t="s">
        <v>145</v>
      </c>
      <c r="B26" s="16" t="s">
        <v>14</v>
      </c>
      <c r="C26" s="17">
        <v>-74</v>
      </c>
      <c r="D26" s="17">
        <v>-120</v>
      </c>
      <c r="E26" s="18"/>
      <c r="F26" s="17">
        <v>-33</v>
      </c>
      <c r="G26" s="17">
        <v>-19</v>
      </c>
      <c r="H26" s="17">
        <v>-5</v>
      </c>
      <c r="I26" s="17">
        <v>-3</v>
      </c>
      <c r="J26" s="18"/>
    </row>
    <row x14ac:dyDescent="0.25" r="27" customHeight="1" ht="17.25">
      <c r="A27" s="15" t="s">
        <v>3010</v>
      </c>
      <c r="B27" s="16" t="s">
        <v>14</v>
      </c>
      <c r="C27" s="17">
        <v>-36</v>
      </c>
      <c r="D27" s="17">
        <v>-58</v>
      </c>
      <c r="E27" s="36"/>
      <c r="F27" s="17">
        <v>-19</v>
      </c>
      <c r="G27" s="17">
        <v>-22</v>
      </c>
      <c r="H27" s="36"/>
      <c r="I27" s="36"/>
      <c r="J27" s="36"/>
    </row>
    <row x14ac:dyDescent="0.25" r="28" customHeight="1" ht="17.25">
      <c r="A28" s="21" t="s">
        <v>1703</v>
      </c>
      <c r="B28" s="47"/>
      <c r="C28" s="23">
        <f>SUM(C25:C27)</f>
      </c>
      <c r="D28" s="23">
        <f>SUM(D25:D27)</f>
      </c>
      <c r="E28" s="23">
        <f>SUM(E25:E27)</f>
      </c>
      <c r="F28" s="23">
        <f>SUM(F25:F27)</f>
      </c>
      <c r="G28" s="23">
        <f>SUM(G25:G27)</f>
      </c>
      <c r="H28" s="23">
        <f>SUM(H25:H27)</f>
      </c>
      <c r="I28" s="23">
        <f>SUM(I25:I27)</f>
      </c>
      <c r="J28" s="23">
        <f>SUM(J25:J27)</f>
      </c>
    </row>
    <row x14ac:dyDescent="0.25" r="29" customHeight="1" ht="17.25">
      <c r="A29" s="15">
        <v>44417</v>
      </c>
      <c r="B29" s="16" t="s">
        <v>14</v>
      </c>
      <c r="C29" s="17">
        <v>-65</v>
      </c>
      <c r="D29" s="17">
        <v>-43</v>
      </c>
      <c r="E29" s="17">
        <v>-5</v>
      </c>
      <c r="F29" s="17">
        <v>-29</v>
      </c>
      <c r="G29" s="17">
        <v>-42</v>
      </c>
      <c r="H29" s="36"/>
      <c r="I29" s="36"/>
      <c r="J29" s="36"/>
    </row>
    <row x14ac:dyDescent="0.25" r="30" customHeight="1" ht="17.25">
      <c r="A30" s="15">
        <v>44478</v>
      </c>
      <c r="B30" s="16" t="s">
        <v>14</v>
      </c>
      <c r="C30" s="17">
        <v>-23</v>
      </c>
      <c r="D30" s="17">
        <v>-14</v>
      </c>
      <c r="E30" s="17">
        <v>-2</v>
      </c>
      <c r="F30" s="17">
        <v>-18</v>
      </c>
      <c r="G30" s="17">
        <v>-5</v>
      </c>
      <c r="H30" s="17">
        <v>-3</v>
      </c>
      <c r="I30" s="17">
        <v>-3</v>
      </c>
      <c r="J30" s="18"/>
    </row>
    <row x14ac:dyDescent="0.25" r="31" customHeight="1" ht="17.25">
      <c r="A31" s="15" t="s">
        <v>105</v>
      </c>
      <c r="B31" s="16" t="s">
        <v>14</v>
      </c>
      <c r="C31" s="17">
        <v>-9</v>
      </c>
      <c r="D31" s="17">
        <v>-5</v>
      </c>
      <c r="E31" s="17">
        <v>-7</v>
      </c>
      <c r="F31" s="17">
        <v>-14</v>
      </c>
      <c r="G31" s="17">
        <v>-18</v>
      </c>
      <c r="H31" s="17">
        <v>-5</v>
      </c>
      <c r="I31" s="18"/>
      <c r="J31" s="18"/>
    </row>
    <row x14ac:dyDescent="0.25" r="32" customHeight="1" ht="17.25">
      <c r="A32" s="15" t="s">
        <v>3011</v>
      </c>
      <c r="B32" s="16" t="s">
        <v>14</v>
      </c>
      <c r="C32" s="17">
        <v>-35</v>
      </c>
      <c r="D32" s="17">
        <v>-2</v>
      </c>
      <c r="E32" s="17">
        <v>-11</v>
      </c>
      <c r="F32" s="17">
        <v>-20</v>
      </c>
      <c r="G32" s="17">
        <v>-24</v>
      </c>
      <c r="H32" s="18"/>
      <c r="I32" s="18"/>
      <c r="J32" s="18"/>
    </row>
    <row x14ac:dyDescent="0.25" r="33" customHeight="1" ht="17.25">
      <c r="A33" s="15" t="s">
        <v>110</v>
      </c>
      <c r="B33" s="16" t="s">
        <v>14</v>
      </c>
      <c r="C33" s="17">
        <v>-20</v>
      </c>
      <c r="D33" s="18"/>
      <c r="E33" s="18"/>
      <c r="F33" s="17">
        <v>-10</v>
      </c>
      <c r="G33" s="17">
        <v>-23</v>
      </c>
      <c r="H33" s="18"/>
      <c r="I33" s="18"/>
      <c r="J33" s="18"/>
    </row>
    <row x14ac:dyDescent="0.25" r="34" customHeight="1" ht="17.25">
      <c r="A34" s="15" t="s">
        <v>3012</v>
      </c>
      <c r="B34" s="16" t="s">
        <v>14</v>
      </c>
      <c r="C34" s="17">
        <v>-23</v>
      </c>
      <c r="D34" s="17">
        <v>-75</v>
      </c>
      <c r="E34" s="18"/>
      <c r="F34" s="17">
        <v>-18</v>
      </c>
      <c r="G34" s="17">
        <v>-5</v>
      </c>
      <c r="H34" s="18"/>
      <c r="I34" s="18"/>
      <c r="J34" s="18"/>
    </row>
    <row x14ac:dyDescent="0.25" r="35" customHeight="1" ht="17.25">
      <c r="A35" s="21" t="s">
        <v>1705</v>
      </c>
      <c r="B35" s="47"/>
      <c r="C35" s="23">
        <f>SUM(C28:C34)</f>
      </c>
      <c r="D35" s="23">
        <f>SUM(D28:D34)</f>
      </c>
      <c r="E35" s="49">
        <f>SUM(E28:E34)</f>
      </c>
      <c r="F35" s="23">
        <f>SUM(F28:F34)</f>
      </c>
      <c r="G35" s="23">
        <f>SUM(G28:G34)</f>
      </c>
      <c r="H35" s="23">
        <f>SUM(H28:H34)</f>
      </c>
      <c r="I35" s="23">
        <f>SUM(I28:I34)</f>
      </c>
      <c r="J35" s="23">
        <f>SUM(J28:J34)</f>
      </c>
    </row>
    <row x14ac:dyDescent="0.25" r="36" customHeight="1" ht="17.25">
      <c r="A36" s="15" t="s">
        <v>3013</v>
      </c>
      <c r="B36" s="16" t="s">
        <v>14</v>
      </c>
      <c r="C36" s="17">
        <v>-56</v>
      </c>
      <c r="D36" s="17">
        <v>-2</v>
      </c>
      <c r="E36" s="18"/>
      <c r="F36" s="17">
        <v>-56</v>
      </c>
      <c r="G36" s="17">
        <v>-12</v>
      </c>
      <c r="H36" s="18"/>
      <c r="I36" s="18"/>
      <c r="J36" s="18"/>
    </row>
    <row x14ac:dyDescent="0.25" r="37" customHeight="1" ht="17.25">
      <c r="A37" s="15" t="s">
        <v>3014</v>
      </c>
      <c r="B37" s="16" t="s">
        <v>14</v>
      </c>
      <c r="C37" s="18"/>
      <c r="D37" s="18"/>
      <c r="E37" s="18"/>
      <c r="F37" s="17">
        <v>-11</v>
      </c>
      <c r="G37" s="18"/>
      <c r="H37" s="18"/>
      <c r="I37" s="18"/>
      <c r="J37" s="18"/>
    </row>
    <row x14ac:dyDescent="0.25" r="38" customHeight="1" ht="17.25">
      <c r="A38" s="21" t="s">
        <v>1707</v>
      </c>
      <c r="B38" s="47"/>
      <c r="C38" s="23">
        <f>SUM(C35:C37)</f>
      </c>
      <c r="D38" s="23">
        <f>SUM(D35:D37)</f>
      </c>
      <c r="E38" s="49">
        <f>SUM(E35:E37)</f>
      </c>
      <c r="F38" s="23">
        <f>SUM(F35:F37)</f>
      </c>
      <c r="G38" s="23">
        <f>SUM(G35:G37)</f>
      </c>
      <c r="H38" s="23">
        <f>SUM(H35:H37)</f>
      </c>
      <c r="I38" s="23">
        <f>SUM(I35:I37)</f>
      </c>
      <c r="J38" s="23">
        <f>SUM(J35:J37)</f>
      </c>
    </row>
    <row x14ac:dyDescent="0.25" r="39" customHeight="1" ht="17.25">
      <c r="A39" s="15">
        <v>44480</v>
      </c>
      <c r="B39" s="16" t="s">
        <v>14</v>
      </c>
      <c r="C39" s="17">
        <v>-68</v>
      </c>
      <c r="D39" s="17">
        <v>-9</v>
      </c>
      <c r="E39" s="18"/>
      <c r="F39" s="17">
        <v>-4</v>
      </c>
      <c r="G39" s="17">
        <v>-10</v>
      </c>
      <c r="H39" s="18"/>
      <c r="I39" s="18"/>
      <c r="J39" s="18"/>
    </row>
    <row x14ac:dyDescent="0.25" r="40" customHeight="1" ht="17.25">
      <c r="A40" s="15" t="s">
        <v>1709</v>
      </c>
      <c r="B40" s="16" t="s">
        <v>3015</v>
      </c>
      <c r="C40" s="17">
        <v>16</v>
      </c>
      <c r="D40" s="36"/>
      <c r="E40" s="18"/>
      <c r="F40" s="36"/>
      <c r="G40" s="36"/>
      <c r="H40" s="18"/>
      <c r="I40" s="18"/>
      <c r="J40" s="18"/>
    </row>
    <row x14ac:dyDescent="0.25" r="41" customHeight="1" ht="17.25">
      <c r="A41" s="21" t="s">
        <v>1710</v>
      </c>
      <c r="B41" s="47"/>
      <c r="C41" s="23">
        <f>SUM(C38:C40)</f>
      </c>
      <c r="D41" s="23">
        <f>SUM(D38:D40)</f>
      </c>
      <c r="E41" s="49">
        <f>SUM(E38:E40)</f>
      </c>
      <c r="F41" s="49">
        <f>SUM(F38:F40)</f>
      </c>
      <c r="G41" s="49">
        <f>SUM(G38:G40)</f>
      </c>
      <c r="H41" s="23">
        <f>SUM(H38:H40)</f>
      </c>
      <c r="I41" s="23">
        <f>SUM(I38:I40)</f>
      </c>
      <c r="J41" s="23">
        <f>SUM(J38:J40)</f>
      </c>
    </row>
    <row x14ac:dyDescent="0.25" r="42" customHeight="1" ht="17.25">
      <c r="A42" s="15" t="s">
        <v>3016</v>
      </c>
      <c r="B42" s="16" t="s">
        <v>14</v>
      </c>
      <c r="C42" s="36"/>
      <c r="D42" s="36"/>
      <c r="E42" s="17">
        <v>-7</v>
      </c>
      <c r="F42" s="36"/>
      <c r="G42" s="36"/>
      <c r="H42" s="36"/>
      <c r="I42" s="36"/>
      <c r="J42" s="36"/>
    </row>
    <row x14ac:dyDescent="0.25" r="43" customHeight="1" ht="17.25">
      <c r="A43" s="15"/>
      <c r="B43" s="16"/>
      <c r="C43" s="36"/>
      <c r="D43" s="36"/>
      <c r="E43" s="36"/>
      <c r="F43" s="36"/>
      <c r="G43" s="36"/>
      <c r="H43" s="36"/>
      <c r="I43" s="36"/>
      <c r="J43" s="36"/>
    </row>
    <row x14ac:dyDescent="0.25" r="44" customHeight="1" ht="17.25">
      <c r="A44" s="15"/>
      <c r="B44" s="16"/>
      <c r="C44" s="36"/>
      <c r="D44" s="36"/>
      <c r="E44" s="36"/>
      <c r="F44" s="36"/>
      <c r="G44" s="36"/>
      <c r="H44" s="36"/>
      <c r="I44" s="36"/>
      <c r="J44" s="36"/>
    </row>
    <row x14ac:dyDescent="0.25" r="45" customHeight="1" ht="17.25">
      <c r="A45" s="38"/>
      <c r="B45" s="182"/>
      <c r="C45" s="267" t="s">
        <v>7</v>
      </c>
      <c r="D45" s="267" t="s">
        <v>9</v>
      </c>
      <c r="E45" s="268" t="s">
        <v>10</v>
      </c>
      <c r="F45" s="268" t="s">
        <v>6</v>
      </c>
      <c r="G45" s="268" t="s">
        <v>8</v>
      </c>
      <c r="H45" s="268" t="s">
        <v>358</v>
      </c>
      <c r="I45" s="268" t="s">
        <v>428</v>
      </c>
      <c r="J45" s="234"/>
    </row>
    <row x14ac:dyDescent="0.25" r="46" customHeight="1" ht="17.25">
      <c r="A46" s="37"/>
      <c r="B46" s="83"/>
      <c r="C46" s="3"/>
      <c r="D46" s="3"/>
      <c r="E46" s="3"/>
      <c r="F46" s="3"/>
      <c r="G46" s="3"/>
      <c r="H46" s="3"/>
      <c r="I46" s="3"/>
      <c r="J46" s="3"/>
    </row>
    <row x14ac:dyDescent="0.25" r="47" customHeight="1" ht="17.25">
      <c r="A47" s="455" t="s">
        <v>3017</v>
      </c>
      <c r="B47" s="456"/>
      <c r="C47" s="457"/>
      <c r="D47" s="457"/>
      <c r="E47" s="457"/>
      <c r="F47" s="457"/>
      <c r="G47" s="457"/>
      <c r="H47" s="582"/>
      <c r="I47" s="3"/>
      <c r="J47" s="3"/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13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7.14785714285714" customWidth="1" bestFit="1"/>
    <col min="3" max="3" style="580" width="10.576428571428572" customWidth="1" bestFit="1"/>
    <col min="4" max="4" style="580" width="10.576428571428572" customWidth="1" bestFit="1"/>
    <col min="5" max="5" style="580" width="10.576428571428572" customWidth="1" bestFit="1"/>
    <col min="6" max="6" style="580" width="10.576428571428572" customWidth="1" bestFit="1"/>
    <col min="7" max="7" style="580" width="10.576428571428572" customWidth="1" bestFit="1"/>
    <col min="8" max="8" style="580" width="10.576428571428572" customWidth="1" bestFit="1"/>
    <col min="9" max="9" style="580" width="10.576428571428572" customWidth="1" bestFit="1"/>
    <col min="10" max="10" style="580" width="10.576428571428572" customWidth="1" bestFit="1"/>
    <col min="11" max="11" style="580" width="10.576428571428572" customWidth="1" bestFit="1"/>
    <col min="12" max="12" style="580" width="10.576428571428572" customWidth="1" bestFit="1"/>
    <col min="13" max="13" style="580" width="10.576428571428572" customWidth="1" bestFit="1"/>
    <col min="14" max="14" style="116" width="8.862142857142858" customWidth="1" bestFit="1"/>
    <col min="15" max="15" style="40" width="12.719285714285713" customWidth="1" bestFit="1"/>
  </cols>
  <sheetData>
    <row x14ac:dyDescent="0.25" r="1" customHeight="1" ht="17.25">
      <c r="A1" s="1" t="s">
        <v>0</v>
      </c>
      <c r="B1" s="4"/>
      <c r="C1" s="572"/>
      <c r="D1" s="572"/>
      <c r="E1" s="572"/>
      <c r="F1" s="572"/>
      <c r="G1" s="572"/>
      <c r="H1" s="572"/>
      <c r="I1" s="572"/>
      <c r="J1" s="572"/>
      <c r="K1" s="572"/>
      <c r="L1" s="572"/>
      <c r="M1" s="572"/>
      <c r="N1" s="3"/>
      <c r="O1" s="2"/>
    </row>
    <row x14ac:dyDescent="0.25" r="2" customHeight="1" ht="17.25">
      <c r="A2" s="6"/>
      <c r="B2" s="7"/>
      <c r="C2" s="572"/>
      <c r="D2" s="572"/>
      <c r="E2" s="572"/>
      <c r="F2" s="572"/>
      <c r="G2" s="572"/>
      <c r="H2" s="572"/>
      <c r="I2" s="572"/>
      <c r="J2" s="572"/>
      <c r="K2" s="572"/>
      <c r="L2" s="572"/>
      <c r="M2" s="572"/>
      <c r="N2" s="3"/>
      <c r="O2" s="2"/>
    </row>
    <row x14ac:dyDescent="0.25" r="3" customHeight="1" ht="17.25">
      <c r="A3" s="1" t="s">
        <v>645</v>
      </c>
      <c r="B3" s="2"/>
      <c r="C3" s="144" t="s">
        <v>2936</v>
      </c>
      <c r="D3" s="145"/>
      <c r="E3" s="145"/>
      <c r="F3" s="572"/>
      <c r="G3" s="572"/>
      <c r="H3" s="572"/>
      <c r="I3" s="572"/>
      <c r="J3" s="572"/>
      <c r="K3" s="572"/>
      <c r="L3" s="572"/>
      <c r="M3" s="572"/>
      <c r="N3" s="3"/>
      <c r="O3" s="2"/>
    </row>
    <row x14ac:dyDescent="0.25" r="4" customHeight="1" ht="17.25">
      <c r="A4" s="1" t="s">
        <v>2953</v>
      </c>
      <c r="B4" s="4"/>
      <c r="C4" s="530">
        <v>1200</v>
      </c>
      <c r="D4" s="530">
        <v>4500</v>
      </c>
      <c r="E4" s="530">
        <v>4500</v>
      </c>
      <c r="F4" s="530">
        <v>30000</v>
      </c>
      <c r="G4" s="530">
        <v>6250</v>
      </c>
      <c r="H4" s="530">
        <v>16500</v>
      </c>
      <c r="I4" s="530">
        <v>6250</v>
      </c>
      <c r="J4" s="530">
        <v>4500</v>
      </c>
      <c r="K4" s="530">
        <v>13500</v>
      </c>
      <c r="L4" s="530">
        <v>2500</v>
      </c>
      <c r="M4" s="530">
        <v>7000</v>
      </c>
      <c r="N4" s="3"/>
      <c r="O4" s="2"/>
    </row>
    <row x14ac:dyDescent="0.25" r="5" customHeight="1" ht="17.25">
      <c r="A5" s="1" t="s">
        <v>2954</v>
      </c>
      <c r="B5" s="4"/>
      <c r="C5" s="419">
        <v>13000</v>
      </c>
      <c r="D5" s="419">
        <v>73000</v>
      </c>
      <c r="E5" s="419">
        <v>78000</v>
      </c>
      <c r="F5" s="419">
        <v>580000</v>
      </c>
      <c r="G5" s="419">
        <v>255000</v>
      </c>
      <c r="H5" s="419">
        <v>400000</v>
      </c>
      <c r="I5" s="419">
        <v>245000</v>
      </c>
      <c r="J5" s="419">
        <v>80000</v>
      </c>
      <c r="K5" s="419">
        <v>325000</v>
      </c>
      <c r="L5" s="419">
        <v>30000</v>
      </c>
      <c r="M5" s="419">
        <v>175000</v>
      </c>
      <c r="N5" s="3"/>
      <c r="O5" s="2"/>
    </row>
    <row x14ac:dyDescent="0.25" r="6" customHeight="1" ht="17.25">
      <c r="A6" s="191"/>
      <c r="B6" s="32"/>
      <c r="C6" s="11">
        <v>1500</v>
      </c>
      <c r="D6" s="11">
        <v>4500</v>
      </c>
      <c r="E6" s="11">
        <v>4500</v>
      </c>
      <c r="F6" s="11">
        <v>30000</v>
      </c>
      <c r="G6" s="11">
        <v>6250</v>
      </c>
      <c r="H6" s="11">
        <v>19400</v>
      </c>
      <c r="I6" s="11">
        <v>6250</v>
      </c>
      <c r="J6" s="11">
        <v>4500</v>
      </c>
      <c r="K6" s="11">
        <v>14750</v>
      </c>
      <c r="L6" s="11">
        <v>2500</v>
      </c>
      <c r="M6" s="11">
        <v>7500</v>
      </c>
      <c r="N6" s="3"/>
      <c r="O6" s="2"/>
    </row>
    <row x14ac:dyDescent="0.25" r="7" customHeight="1" ht="17.25">
      <c r="A7" s="12" t="s">
        <v>4</v>
      </c>
      <c r="B7" s="273" t="s">
        <v>5</v>
      </c>
      <c r="C7" s="574" t="s">
        <v>9</v>
      </c>
      <c r="D7" s="322" t="s">
        <v>7</v>
      </c>
      <c r="E7" s="322" t="s">
        <v>8</v>
      </c>
      <c r="F7" s="322" t="s">
        <v>428</v>
      </c>
      <c r="G7" s="322" t="s">
        <v>368</v>
      </c>
      <c r="H7" s="322" t="s">
        <v>10</v>
      </c>
      <c r="I7" s="322" t="s">
        <v>6</v>
      </c>
      <c r="J7" s="322" t="s">
        <v>358</v>
      </c>
      <c r="K7" s="322" t="s">
        <v>31</v>
      </c>
      <c r="L7" s="322" t="s">
        <v>33</v>
      </c>
      <c r="M7" s="322" t="s">
        <v>32</v>
      </c>
      <c r="N7" s="234"/>
      <c r="O7" s="2"/>
    </row>
    <row x14ac:dyDescent="0.25" r="8" customHeight="1" ht="17.25">
      <c r="A8" s="117">
        <v>45142</v>
      </c>
      <c r="B8" s="25" t="s">
        <v>2955</v>
      </c>
      <c r="C8" s="138">
        <v>20</v>
      </c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2"/>
    </row>
    <row x14ac:dyDescent="0.25" r="9" customHeight="1" ht="17.25">
      <c r="A9" s="21" t="s">
        <v>2702</v>
      </c>
      <c r="B9" s="47"/>
      <c r="C9" s="23">
        <f>SUM(C8)</f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151"/>
      <c r="O9" s="4" t="s">
        <v>1547</v>
      </c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4"/>
    </row>
    <row x14ac:dyDescent="0.25" r="11" customHeight="1" ht="17.25">
      <c r="A11" s="21" t="s">
        <v>2703</v>
      </c>
      <c r="B11" s="47"/>
      <c r="C11" s="23">
        <f>SUM(C9:C10)</f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151"/>
      <c r="O11" s="4" t="s">
        <v>1547</v>
      </c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4"/>
    </row>
    <row x14ac:dyDescent="0.25" r="13" customHeight="1" ht="17.25">
      <c r="A13" s="21" t="s">
        <v>2704</v>
      </c>
      <c r="B13" s="47"/>
      <c r="C13" s="23">
        <f>SUM(C11:C12)</f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151"/>
      <c r="O13" s="4" t="s">
        <v>1547</v>
      </c>
    </row>
    <row x14ac:dyDescent="0.25" r="14" customHeight="1" ht="17.25">
      <c r="A14" s="15"/>
      <c r="B14" s="1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4"/>
    </row>
    <row x14ac:dyDescent="0.25" r="15" customHeight="1" ht="17.25">
      <c r="A15" s="21" t="s">
        <v>2705</v>
      </c>
      <c r="B15" s="47"/>
      <c r="C15" s="23">
        <f>SUM(C13:C14)</f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151"/>
      <c r="O15" s="4" t="s">
        <v>1547</v>
      </c>
    </row>
    <row x14ac:dyDescent="0.25" r="16" customHeight="1" ht="17.25">
      <c r="A16" s="15">
        <v>45024</v>
      </c>
      <c r="B16" s="16" t="s">
        <v>2956</v>
      </c>
      <c r="C16" s="36"/>
      <c r="D16" s="17">
        <v>30</v>
      </c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4"/>
    </row>
    <row x14ac:dyDescent="0.25" r="17" customHeight="1" ht="17.25">
      <c r="A17" s="15">
        <v>45268</v>
      </c>
      <c r="B17" s="16" t="s">
        <v>2957</v>
      </c>
      <c r="C17" s="36"/>
      <c r="D17" s="17">
        <v>100</v>
      </c>
      <c r="E17" s="17">
        <v>200</v>
      </c>
      <c r="F17" s="17">
        <v>20</v>
      </c>
      <c r="G17" s="36"/>
      <c r="H17" s="36"/>
      <c r="I17" s="36"/>
      <c r="J17" s="36"/>
      <c r="K17" s="36"/>
      <c r="L17" s="36"/>
      <c r="M17" s="36"/>
      <c r="N17" s="36"/>
      <c r="O17" s="4"/>
    </row>
    <row x14ac:dyDescent="0.25" r="18" customHeight="1" ht="17.25">
      <c r="A18" s="21" t="s">
        <v>2706</v>
      </c>
      <c r="B18" s="47"/>
      <c r="C18" s="23">
        <f>SUM(C15:C17)</f>
      </c>
      <c r="D18" s="23">
        <f>SUM(D15:D17)</f>
      </c>
      <c r="E18" s="23">
        <f>SUM(E15:E17)</f>
      </c>
      <c r="F18" s="23">
        <f>SUM(F15:F17)</f>
      </c>
      <c r="G18" s="581"/>
      <c r="H18" s="581"/>
      <c r="I18" s="581"/>
      <c r="J18" s="581"/>
      <c r="K18" s="581"/>
      <c r="L18" s="581"/>
      <c r="M18" s="581"/>
      <c r="N18" s="151"/>
      <c r="O18" s="4" t="s">
        <v>1547</v>
      </c>
    </row>
    <row x14ac:dyDescent="0.25" r="19" customHeight="1" ht="17.25">
      <c r="A19" s="15">
        <v>45239</v>
      </c>
      <c r="B19" s="16" t="s">
        <v>2958</v>
      </c>
      <c r="C19" s="17">
        <v>144</v>
      </c>
      <c r="D19" s="17">
        <v>100</v>
      </c>
      <c r="E19" s="17">
        <v>100</v>
      </c>
      <c r="F19" s="18"/>
      <c r="G19" s="17">
        <v>75</v>
      </c>
      <c r="H19" s="17">
        <v>35</v>
      </c>
      <c r="I19" s="36"/>
      <c r="J19" s="36"/>
      <c r="K19" s="36"/>
      <c r="L19" s="36"/>
      <c r="M19" s="36"/>
      <c r="N19" s="18"/>
      <c r="O19" s="2"/>
    </row>
    <row x14ac:dyDescent="0.25" r="20" customHeight="1" ht="17.25">
      <c r="A20" s="15">
        <v>45269</v>
      </c>
      <c r="B20" s="16" t="s">
        <v>2959</v>
      </c>
      <c r="C20" s="17">
        <v>100</v>
      </c>
      <c r="D20" s="17">
        <v>100</v>
      </c>
      <c r="E20" s="17">
        <v>100</v>
      </c>
      <c r="F20" s="36"/>
      <c r="G20" s="17">
        <v>75</v>
      </c>
      <c r="H20" s="17">
        <v>40</v>
      </c>
      <c r="I20" s="36"/>
      <c r="J20" s="36"/>
      <c r="K20" s="36"/>
      <c r="L20" s="36"/>
      <c r="M20" s="36"/>
      <c r="N20" s="36"/>
      <c r="O20" s="2"/>
    </row>
    <row x14ac:dyDescent="0.25" r="21" customHeight="1" ht="17.25">
      <c r="A21" s="15" t="s">
        <v>2960</v>
      </c>
      <c r="B21" s="16" t="s">
        <v>2961</v>
      </c>
      <c r="C21" s="36"/>
      <c r="D21" s="36"/>
      <c r="E21" s="36"/>
      <c r="F21" s="17">
        <v>15</v>
      </c>
      <c r="G21" s="36"/>
      <c r="H21" s="36"/>
      <c r="I21" s="36"/>
      <c r="J21" s="36"/>
      <c r="K21" s="36"/>
      <c r="L21" s="36"/>
      <c r="M21" s="36"/>
      <c r="N21" s="36"/>
      <c r="O21" s="2"/>
    </row>
    <row x14ac:dyDescent="0.25" r="22" customHeight="1" ht="17.25">
      <c r="A22" s="117" t="s">
        <v>2085</v>
      </c>
      <c r="B22" s="118" t="s">
        <v>2962</v>
      </c>
      <c r="C22" s="138">
        <v>80</v>
      </c>
      <c r="D22" s="138">
        <v>80</v>
      </c>
      <c r="E22" s="98"/>
      <c r="F22" s="138">
        <v>35</v>
      </c>
      <c r="G22" s="98"/>
      <c r="H22" s="98"/>
      <c r="I22" s="98"/>
      <c r="J22" s="98"/>
      <c r="K22" s="98"/>
      <c r="L22" s="98"/>
      <c r="M22" s="98"/>
      <c r="N22" s="98"/>
      <c r="O22" s="2"/>
    </row>
    <row x14ac:dyDescent="0.25" r="23" customHeight="1" ht="17.25">
      <c r="A23" s="21" t="s">
        <v>2707</v>
      </c>
      <c r="B23" s="47"/>
      <c r="C23" s="23">
        <f>SUM(C18:C22)</f>
      </c>
      <c r="D23" s="23">
        <f>SUM(D18:D22)</f>
      </c>
      <c r="E23" s="23">
        <f>SUM(E18:E22)</f>
      </c>
      <c r="F23" s="23">
        <f>SUM(F18:F22)</f>
      </c>
      <c r="G23" s="23">
        <f>SUM(G18:G22)</f>
      </c>
      <c r="H23" s="23">
        <f>SUM(H18:H22)</f>
      </c>
      <c r="I23" s="23">
        <f>SUM(I18:I22)</f>
      </c>
      <c r="J23" s="23">
        <f>SUM(J18:J22)</f>
      </c>
      <c r="K23" s="112"/>
      <c r="L23" s="112"/>
      <c r="M23" s="112"/>
      <c r="N23" s="23">
        <f>SUM(N18:N22)</f>
      </c>
      <c r="O23" s="2"/>
    </row>
    <row x14ac:dyDescent="0.25" r="24" customHeight="1" ht="17.25">
      <c r="A24" s="24">
        <v>45117</v>
      </c>
      <c r="B24" s="25" t="s">
        <v>2963</v>
      </c>
      <c r="C24" s="19">
        <v>300</v>
      </c>
      <c r="D24" s="19">
        <v>200</v>
      </c>
      <c r="E24" s="19">
        <v>300</v>
      </c>
      <c r="F24" s="20"/>
      <c r="G24" s="20"/>
      <c r="H24" s="19">
        <v>50</v>
      </c>
      <c r="I24" s="19">
        <v>100</v>
      </c>
      <c r="J24" s="35"/>
      <c r="K24" s="35"/>
      <c r="L24" s="35"/>
      <c r="M24" s="35"/>
      <c r="N24" s="20"/>
      <c r="O24" s="2"/>
    </row>
    <row x14ac:dyDescent="0.25" r="25" customHeight="1" ht="17.25">
      <c r="A25" s="15" t="s">
        <v>2087</v>
      </c>
      <c r="B25" s="16" t="s">
        <v>2964</v>
      </c>
      <c r="C25" s="17">
        <v>100</v>
      </c>
      <c r="D25" s="17">
        <v>100</v>
      </c>
      <c r="E25" s="17">
        <v>100</v>
      </c>
      <c r="F25" s="18"/>
      <c r="G25" s="18"/>
      <c r="H25" s="18"/>
      <c r="I25" s="18"/>
      <c r="J25" s="17">
        <v>100</v>
      </c>
      <c r="K25" s="36"/>
      <c r="L25" s="36"/>
      <c r="M25" s="36"/>
      <c r="N25" s="18"/>
      <c r="O25" s="2"/>
    </row>
    <row x14ac:dyDescent="0.25" r="26" customHeight="1" ht="17.25">
      <c r="A26" s="33" t="s">
        <v>2517</v>
      </c>
      <c r="B26" s="118" t="s">
        <v>2965</v>
      </c>
      <c r="C26" s="17">
        <v>500</v>
      </c>
      <c r="D26" s="17">
        <v>300</v>
      </c>
      <c r="E26" s="17">
        <v>200</v>
      </c>
      <c r="F26" s="18"/>
      <c r="G26" s="17">
        <v>361</v>
      </c>
      <c r="H26" s="18"/>
      <c r="I26" s="18"/>
      <c r="J26" s="18"/>
      <c r="K26" s="18"/>
      <c r="L26" s="18"/>
      <c r="M26" s="18"/>
      <c r="N26" s="18"/>
      <c r="O26" s="2"/>
    </row>
    <row x14ac:dyDescent="0.25" r="27" customHeight="1" ht="17.25">
      <c r="A27" s="33" t="s">
        <v>2517</v>
      </c>
      <c r="B27" s="118" t="s">
        <v>2966</v>
      </c>
      <c r="C27" s="18"/>
      <c r="D27" s="18"/>
      <c r="E27" s="17">
        <v>150</v>
      </c>
      <c r="F27" s="18"/>
      <c r="G27" s="17">
        <v>50</v>
      </c>
      <c r="H27" s="18"/>
      <c r="I27" s="18"/>
      <c r="J27" s="17">
        <v>200</v>
      </c>
      <c r="K27" s="36"/>
      <c r="L27" s="36"/>
      <c r="M27" s="36"/>
      <c r="N27" s="18"/>
      <c r="O27" s="2"/>
    </row>
    <row x14ac:dyDescent="0.25" r="28" customHeight="1" ht="17.25">
      <c r="A28" s="15" t="s">
        <v>2161</v>
      </c>
      <c r="B28" s="16" t="s">
        <v>2967</v>
      </c>
      <c r="C28" s="18"/>
      <c r="D28" s="18"/>
      <c r="E28" s="18"/>
      <c r="F28" s="18"/>
      <c r="G28" s="18"/>
      <c r="H28" s="17">
        <v>100</v>
      </c>
      <c r="I28" s="18"/>
      <c r="J28" s="18"/>
      <c r="K28" s="18"/>
      <c r="L28" s="18"/>
      <c r="M28" s="18"/>
      <c r="N28" s="18"/>
      <c r="O28" s="2"/>
    </row>
    <row x14ac:dyDescent="0.25" r="29" customHeight="1" ht="17.25">
      <c r="A29" s="33" t="s">
        <v>2033</v>
      </c>
      <c r="B29" s="118" t="s">
        <v>2175</v>
      </c>
      <c r="C29" s="18"/>
      <c r="D29" s="18"/>
      <c r="E29" s="18"/>
      <c r="F29" s="18"/>
      <c r="G29" s="17">
        <v>65</v>
      </c>
      <c r="H29" s="18"/>
      <c r="I29" s="18"/>
      <c r="J29" s="18"/>
      <c r="K29" s="18"/>
      <c r="L29" s="18"/>
      <c r="M29" s="18"/>
      <c r="N29" s="18"/>
      <c r="O29" s="2"/>
    </row>
    <row x14ac:dyDescent="0.25" r="30" customHeight="1" ht="17.25">
      <c r="A30" s="15" t="s">
        <v>2521</v>
      </c>
      <c r="B30" s="118" t="s">
        <v>2175</v>
      </c>
      <c r="C30" s="18"/>
      <c r="D30" s="17">
        <v>100</v>
      </c>
      <c r="E30" s="18"/>
      <c r="F30" s="18"/>
      <c r="G30" s="17">
        <v>85</v>
      </c>
      <c r="H30" s="18"/>
      <c r="I30" s="18"/>
      <c r="J30" s="18"/>
      <c r="K30" s="18"/>
      <c r="L30" s="18"/>
      <c r="M30" s="18"/>
      <c r="N30" s="18"/>
      <c r="O30" s="2"/>
    </row>
    <row x14ac:dyDescent="0.25" r="31" customHeight="1" ht="17.25">
      <c r="A31" s="33" t="s">
        <v>1947</v>
      </c>
      <c r="B31" s="16" t="s">
        <v>2968</v>
      </c>
      <c r="C31" s="17">
        <v>200</v>
      </c>
      <c r="D31" s="18"/>
      <c r="E31" s="18"/>
      <c r="F31" s="18"/>
      <c r="G31" s="18"/>
      <c r="H31" s="17">
        <v>25</v>
      </c>
      <c r="I31" s="18"/>
      <c r="J31" s="18"/>
      <c r="K31" s="18"/>
      <c r="L31" s="18"/>
      <c r="M31" s="18"/>
      <c r="N31" s="18"/>
      <c r="O31" s="2"/>
    </row>
    <row x14ac:dyDescent="0.25" r="32" customHeight="1" ht="17.25">
      <c r="A32" s="15" t="s">
        <v>2371</v>
      </c>
      <c r="B32" s="118" t="s">
        <v>2175</v>
      </c>
      <c r="C32" s="18"/>
      <c r="D32" s="36"/>
      <c r="E32" s="18"/>
      <c r="F32" s="18"/>
      <c r="G32" s="36"/>
      <c r="H32" s="17">
        <v>50</v>
      </c>
      <c r="I32" s="18"/>
      <c r="J32" s="18"/>
      <c r="K32" s="18"/>
      <c r="L32" s="18"/>
      <c r="M32" s="18"/>
      <c r="N32" s="18"/>
      <c r="O32" s="2"/>
    </row>
    <row x14ac:dyDescent="0.25" r="33" customHeight="1" ht="17.25">
      <c r="A33" s="15" t="s">
        <v>2054</v>
      </c>
      <c r="B33" s="16" t="s">
        <v>2175</v>
      </c>
      <c r="C33" s="18"/>
      <c r="D33" s="18"/>
      <c r="E33" s="18"/>
      <c r="F33" s="18"/>
      <c r="G33" s="18"/>
      <c r="H33" s="17">
        <v>50</v>
      </c>
      <c r="I33" s="18"/>
      <c r="J33" s="18"/>
      <c r="K33" s="18"/>
      <c r="L33" s="18"/>
      <c r="M33" s="18"/>
      <c r="N33" s="18"/>
      <c r="O33" s="2"/>
    </row>
    <row x14ac:dyDescent="0.25" r="34" customHeight="1" ht="17.25">
      <c r="A34" s="15" t="s">
        <v>2799</v>
      </c>
      <c r="B34" s="16" t="s">
        <v>2969</v>
      </c>
      <c r="C34" s="18"/>
      <c r="D34" s="18"/>
      <c r="E34" s="18"/>
      <c r="F34" s="18"/>
      <c r="G34" s="18"/>
      <c r="H34" s="17">
        <v>50</v>
      </c>
      <c r="I34" s="18"/>
      <c r="J34" s="18"/>
      <c r="K34" s="18"/>
      <c r="L34" s="18"/>
      <c r="M34" s="18"/>
      <c r="N34" s="18"/>
      <c r="O34" s="2"/>
    </row>
    <row x14ac:dyDescent="0.25" r="35" customHeight="1" ht="17.25">
      <c r="A35" s="33" t="s">
        <v>2088</v>
      </c>
      <c r="B35" s="34" t="s">
        <v>2970</v>
      </c>
      <c r="C35" s="18"/>
      <c r="D35" s="18"/>
      <c r="E35" s="18"/>
      <c r="F35" s="18"/>
      <c r="G35" s="18"/>
      <c r="H35" s="17">
        <v>61</v>
      </c>
      <c r="I35" s="18"/>
      <c r="J35" s="18"/>
      <c r="K35" s="18"/>
      <c r="L35" s="18"/>
      <c r="M35" s="18"/>
      <c r="N35" s="18"/>
      <c r="O35" s="2"/>
    </row>
    <row x14ac:dyDescent="0.25" r="36" customHeight="1" ht="17.25">
      <c r="A36" s="33" t="s">
        <v>2088</v>
      </c>
      <c r="B36" s="34" t="s">
        <v>2971</v>
      </c>
      <c r="C36" s="17">
        <v>200</v>
      </c>
      <c r="D36" s="17">
        <v>150</v>
      </c>
      <c r="E36" s="18"/>
      <c r="F36" s="18"/>
      <c r="G36" s="17">
        <v>39</v>
      </c>
      <c r="H36" s="17">
        <v>25</v>
      </c>
      <c r="I36" s="18"/>
      <c r="J36" s="18"/>
      <c r="K36" s="18"/>
      <c r="L36" s="18"/>
      <c r="M36" s="18"/>
      <c r="N36" s="18"/>
      <c r="O36" s="2"/>
    </row>
    <row x14ac:dyDescent="0.25" r="37" customHeight="1" ht="17.25">
      <c r="A37" s="21" t="s">
        <v>2708</v>
      </c>
      <c r="B37" s="47"/>
      <c r="C37" s="23">
        <f>SUM(C23:C36)</f>
      </c>
      <c r="D37" s="23">
        <f>SUM(D23:D36)</f>
      </c>
      <c r="E37" s="23">
        <f>SUM(E23:E36)</f>
      </c>
      <c r="F37" s="23">
        <f>SUM(F23:F36)</f>
      </c>
      <c r="G37" s="23">
        <f>SUM(G23:G36)</f>
      </c>
      <c r="H37" s="23">
        <f>SUM(H23:H36)</f>
      </c>
      <c r="I37" s="23">
        <f>SUM(I23:I36)</f>
      </c>
      <c r="J37" s="23">
        <f>SUM(J23:J36)</f>
      </c>
      <c r="K37" s="23">
        <f>SUM(K23:K36)</f>
      </c>
      <c r="L37" s="23">
        <f>SUM(L23:L36)</f>
      </c>
      <c r="M37" s="112"/>
      <c r="N37" s="23">
        <f>SUM(N23:N36)</f>
      </c>
      <c r="O37" s="2"/>
    </row>
    <row x14ac:dyDescent="0.25" r="38" customHeight="1" ht="17.25">
      <c r="A38" s="15">
        <v>44937</v>
      </c>
      <c r="B38" s="16" t="s">
        <v>2175</v>
      </c>
      <c r="C38" s="17">
        <v>500</v>
      </c>
      <c r="D38" s="17">
        <v>50</v>
      </c>
      <c r="E38" s="18"/>
      <c r="F38" s="18"/>
      <c r="G38" s="17">
        <v>100</v>
      </c>
      <c r="H38" s="17">
        <v>50</v>
      </c>
      <c r="I38" s="18"/>
      <c r="J38" s="18"/>
      <c r="K38" s="18"/>
      <c r="L38" s="18"/>
      <c r="M38" s="18"/>
      <c r="N38" s="18"/>
      <c r="O38" s="2"/>
    </row>
    <row x14ac:dyDescent="0.25" r="39" customHeight="1" ht="17.25">
      <c r="A39" s="15">
        <v>44968</v>
      </c>
      <c r="B39" s="34" t="s">
        <v>2972</v>
      </c>
      <c r="C39" s="17">
        <v>100</v>
      </c>
      <c r="D39" s="17">
        <v>50</v>
      </c>
      <c r="E39" s="18"/>
      <c r="F39" s="18"/>
      <c r="G39" s="17">
        <v>50</v>
      </c>
      <c r="H39" s="18"/>
      <c r="I39" s="18"/>
      <c r="J39" s="18"/>
      <c r="K39" s="18"/>
      <c r="L39" s="18"/>
      <c r="M39" s="18"/>
      <c r="N39" s="18"/>
      <c r="O39" s="2"/>
    </row>
    <row x14ac:dyDescent="0.25" r="40" customHeight="1" ht="17.25">
      <c r="A40" s="15">
        <v>44968</v>
      </c>
      <c r="B40" s="34" t="s">
        <v>2973</v>
      </c>
      <c r="C40" s="18"/>
      <c r="D40" s="18"/>
      <c r="E40" s="18"/>
      <c r="F40" s="18"/>
      <c r="G40" s="18"/>
      <c r="H40" s="17">
        <v>75</v>
      </c>
      <c r="I40" s="18"/>
      <c r="J40" s="18"/>
      <c r="K40" s="18"/>
      <c r="L40" s="18"/>
      <c r="M40" s="18"/>
      <c r="N40" s="18"/>
      <c r="O40" s="2"/>
    </row>
    <row x14ac:dyDescent="0.25" r="41" customHeight="1" ht="17.25">
      <c r="A41" s="15">
        <v>44996</v>
      </c>
      <c r="B41" s="34" t="s">
        <v>2974</v>
      </c>
      <c r="C41" s="17">
        <v>510</v>
      </c>
      <c r="D41" s="17">
        <v>338</v>
      </c>
      <c r="E41" s="17">
        <v>18</v>
      </c>
      <c r="F41" s="17">
        <v>24</v>
      </c>
      <c r="G41" s="17">
        <v>140</v>
      </c>
      <c r="H41" s="17">
        <v>159</v>
      </c>
      <c r="I41" s="18"/>
      <c r="J41" s="18"/>
      <c r="K41" s="17">
        <v>30</v>
      </c>
      <c r="L41" s="17">
        <v>152</v>
      </c>
      <c r="M41" s="36"/>
      <c r="N41" s="18"/>
      <c r="O41" s="2"/>
    </row>
    <row x14ac:dyDescent="0.25" r="42" customHeight="1" ht="17.25">
      <c r="A42" s="15">
        <v>44996</v>
      </c>
      <c r="B42" s="16" t="s">
        <v>2175</v>
      </c>
      <c r="C42" s="18"/>
      <c r="D42" s="18"/>
      <c r="E42" s="18"/>
      <c r="F42" s="18"/>
      <c r="G42" s="17">
        <v>100</v>
      </c>
      <c r="H42" s="36"/>
      <c r="I42" s="18"/>
      <c r="J42" s="18"/>
      <c r="K42" s="18"/>
      <c r="L42" s="18"/>
      <c r="M42" s="18"/>
      <c r="N42" s="18"/>
      <c r="O42" s="2"/>
    </row>
    <row x14ac:dyDescent="0.25" r="43" customHeight="1" ht="17.25">
      <c r="A43" s="33">
        <v>45027</v>
      </c>
      <c r="B43" s="16" t="s">
        <v>2975</v>
      </c>
      <c r="C43" s="17">
        <v>110</v>
      </c>
      <c r="D43" s="17">
        <v>138</v>
      </c>
      <c r="E43" s="17">
        <v>18</v>
      </c>
      <c r="F43" s="18"/>
      <c r="G43" s="17">
        <v>30</v>
      </c>
      <c r="H43" s="17">
        <v>25</v>
      </c>
      <c r="I43" s="18"/>
      <c r="J43" s="18"/>
      <c r="K43" s="18"/>
      <c r="L43" s="18"/>
      <c r="M43" s="18"/>
      <c r="N43" s="18"/>
      <c r="O43" s="2"/>
    </row>
    <row x14ac:dyDescent="0.25" r="44" customHeight="1" ht="17.25">
      <c r="A44" s="33">
        <v>45057</v>
      </c>
      <c r="B44" s="16" t="s">
        <v>2976</v>
      </c>
      <c r="C44" s="17">
        <v>400</v>
      </c>
      <c r="D44" s="17">
        <v>140</v>
      </c>
      <c r="E44" s="18"/>
      <c r="F44" s="18"/>
      <c r="G44" s="17">
        <v>50</v>
      </c>
      <c r="H44" s="17">
        <v>103</v>
      </c>
      <c r="I44" s="18"/>
      <c r="J44" s="18"/>
      <c r="K44" s="18"/>
      <c r="L44" s="18"/>
      <c r="M44" s="18"/>
      <c r="N44" s="18"/>
      <c r="O44" s="2"/>
    </row>
    <row x14ac:dyDescent="0.25" r="45" customHeight="1" ht="17.25">
      <c r="A45" s="15">
        <v>45149</v>
      </c>
      <c r="B45" s="34" t="s">
        <v>2977</v>
      </c>
      <c r="C45" s="18"/>
      <c r="D45" s="18"/>
      <c r="E45" s="17">
        <v>50</v>
      </c>
      <c r="F45" s="18"/>
      <c r="G45" s="18"/>
      <c r="H45" s="17">
        <v>60</v>
      </c>
      <c r="I45" s="18"/>
      <c r="J45" s="18"/>
      <c r="K45" s="18"/>
      <c r="L45" s="18"/>
      <c r="M45" s="18"/>
      <c r="N45" s="18"/>
      <c r="O45" s="2"/>
    </row>
    <row x14ac:dyDescent="0.25" r="46" customHeight="1" ht="17.25">
      <c r="A46" s="15">
        <v>45149</v>
      </c>
      <c r="B46" s="16" t="s">
        <v>2175</v>
      </c>
      <c r="C46" s="18"/>
      <c r="D46" s="17">
        <v>170</v>
      </c>
      <c r="E46" s="18"/>
      <c r="F46" s="18"/>
      <c r="G46" s="18"/>
      <c r="H46" s="17">
        <v>110</v>
      </c>
      <c r="I46" s="18"/>
      <c r="J46" s="18"/>
      <c r="K46" s="18"/>
      <c r="L46" s="18"/>
      <c r="M46" s="18"/>
      <c r="N46" s="18"/>
      <c r="O46" s="2"/>
    </row>
    <row x14ac:dyDescent="0.25" r="47" customHeight="1" ht="17.25">
      <c r="A47" s="24">
        <v>45180</v>
      </c>
      <c r="B47" s="118" t="s">
        <v>2175</v>
      </c>
      <c r="C47" s="98"/>
      <c r="D47" s="138">
        <v>60</v>
      </c>
      <c r="E47" s="98"/>
      <c r="F47" s="98"/>
      <c r="G47" s="138">
        <v>50</v>
      </c>
      <c r="H47" s="138">
        <v>56</v>
      </c>
      <c r="I47" s="98"/>
      <c r="J47" s="98"/>
      <c r="K47" s="98"/>
      <c r="L47" s="98"/>
      <c r="M47" s="98"/>
      <c r="N47" s="98"/>
      <c r="O47" s="2"/>
    </row>
    <row x14ac:dyDescent="0.25" r="48" customHeight="1" ht="17.25">
      <c r="A48" s="123">
        <v>45180</v>
      </c>
      <c r="B48" s="124" t="s">
        <v>2978</v>
      </c>
      <c r="C48" s="103">
        <v>200</v>
      </c>
      <c r="D48" s="103">
        <v>100</v>
      </c>
      <c r="E48" s="103">
        <v>50</v>
      </c>
      <c r="F48" s="18"/>
      <c r="G48" s="18"/>
      <c r="H48" s="18"/>
      <c r="I48" s="103">
        <v>110</v>
      </c>
      <c r="J48" s="18"/>
      <c r="K48" s="18"/>
      <c r="L48" s="103">
        <v>100</v>
      </c>
      <c r="M48" s="103">
        <v>60</v>
      </c>
      <c r="N48" s="18"/>
      <c r="O48" s="2"/>
    </row>
    <row x14ac:dyDescent="0.25" r="49" customHeight="1" ht="17.25">
      <c r="A49" s="33">
        <v>45241</v>
      </c>
      <c r="B49" s="34" t="s">
        <v>2979</v>
      </c>
      <c r="C49" s="17">
        <v>200</v>
      </c>
      <c r="D49" s="17">
        <v>200</v>
      </c>
      <c r="E49" s="18"/>
      <c r="F49" s="18"/>
      <c r="G49" s="17">
        <v>100</v>
      </c>
      <c r="H49" s="18"/>
      <c r="I49" s="18"/>
      <c r="J49" s="18"/>
      <c r="K49" s="17">
        <v>30</v>
      </c>
      <c r="L49" s="17">
        <v>152</v>
      </c>
      <c r="M49" s="36"/>
      <c r="N49" s="18"/>
      <c r="O49" s="2"/>
    </row>
    <row x14ac:dyDescent="0.25" r="50" customHeight="1" ht="17.25">
      <c r="A50" s="33" t="s">
        <v>2523</v>
      </c>
      <c r="B50" s="34" t="s">
        <v>2980</v>
      </c>
      <c r="C50" s="17">
        <v>200</v>
      </c>
      <c r="D50" s="17">
        <v>300</v>
      </c>
      <c r="E50" s="36"/>
      <c r="F50" s="36"/>
      <c r="G50" s="17">
        <v>120</v>
      </c>
      <c r="H50" s="17">
        <v>50</v>
      </c>
      <c r="I50" s="36"/>
      <c r="J50" s="36"/>
      <c r="K50" s="36"/>
      <c r="L50" s="36"/>
      <c r="M50" s="36"/>
      <c r="N50" s="36"/>
      <c r="O50" s="2"/>
    </row>
    <row x14ac:dyDescent="0.25" r="51" customHeight="1" ht="17.25">
      <c r="A51" s="33" t="s">
        <v>2523</v>
      </c>
      <c r="B51" s="34" t="s">
        <v>2981</v>
      </c>
      <c r="C51" s="17">
        <v>140</v>
      </c>
      <c r="D51" s="17">
        <v>123</v>
      </c>
      <c r="E51" s="18"/>
      <c r="F51" s="18"/>
      <c r="G51" s="17">
        <v>120</v>
      </c>
      <c r="H51" s="18"/>
      <c r="I51" s="18"/>
      <c r="J51" s="18"/>
      <c r="K51" s="18"/>
      <c r="L51" s="18"/>
      <c r="M51" s="18"/>
      <c r="N51" s="18"/>
      <c r="O51" s="2"/>
    </row>
    <row x14ac:dyDescent="0.25" r="52" customHeight="1" ht="17.25">
      <c r="A52" s="33" t="s">
        <v>2942</v>
      </c>
      <c r="B52" s="34" t="s">
        <v>2175</v>
      </c>
      <c r="C52" s="36"/>
      <c r="D52" s="17">
        <v>17</v>
      </c>
      <c r="E52" s="36"/>
      <c r="F52" s="17">
        <v>11</v>
      </c>
      <c r="G52" s="36"/>
      <c r="H52" s="17">
        <v>111</v>
      </c>
      <c r="I52" s="36"/>
      <c r="J52" s="36"/>
      <c r="K52" s="36"/>
      <c r="L52" s="36"/>
      <c r="M52" s="36"/>
      <c r="N52" s="36"/>
      <c r="O52" s="2"/>
    </row>
    <row x14ac:dyDescent="0.25" r="53" customHeight="1" ht="17.25">
      <c r="A53" s="33" t="s">
        <v>2527</v>
      </c>
      <c r="B53" s="34" t="s">
        <v>2982</v>
      </c>
      <c r="C53" s="17">
        <v>141</v>
      </c>
      <c r="D53" s="17">
        <v>93</v>
      </c>
      <c r="E53" s="18"/>
      <c r="F53" s="18"/>
      <c r="G53" s="17">
        <v>50</v>
      </c>
      <c r="H53" s="18"/>
      <c r="I53" s="18"/>
      <c r="J53" s="18"/>
      <c r="K53" s="18"/>
      <c r="L53" s="18"/>
      <c r="M53" s="18"/>
      <c r="N53" s="18"/>
      <c r="O53" s="2"/>
    </row>
    <row x14ac:dyDescent="0.25" r="54" customHeight="1" ht="17.25">
      <c r="A54" s="33" t="s">
        <v>2529</v>
      </c>
      <c r="B54" s="34" t="s">
        <v>2983</v>
      </c>
      <c r="C54" s="17">
        <v>97</v>
      </c>
      <c r="D54" s="17">
        <v>73</v>
      </c>
      <c r="E54" s="36"/>
      <c r="F54" s="36"/>
      <c r="G54" s="17">
        <v>60</v>
      </c>
      <c r="H54" s="17">
        <v>50</v>
      </c>
      <c r="I54" s="36"/>
      <c r="J54" s="36"/>
      <c r="K54" s="36"/>
      <c r="L54" s="36"/>
      <c r="M54" s="36"/>
      <c r="N54" s="36"/>
      <c r="O54" s="2"/>
    </row>
    <row x14ac:dyDescent="0.25" r="55" customHeight="1" ht="17.25">
      <c r="A55" s="33" t="s">
        <v>2532</v>
      </c>
      <c r="B55" s="34" t="s">
        <v>2984</v>
      </c>
      <c r="C55" s="36"/>
      <c r="D55" s="17">
        <v>50</v>
      </c>
      <c r="E55" s="17">
        <v>4</v>
      </c>
      <c r="F55" s="36"/>
      <c r="G55" s="17">
        <v>70</v>
      </c>
      <c r="H55" s="36"/>
      <c r="I55" s="36"/>
      <c r="J55" s="36"/>
      <c r="K55" s="36"/>
      <c r="L55" s="36"/>
      <c r="M55" s="36"/>
      <c r="N55" s="36"/>
      <c r="O55" s="2"/>
    </row>
    <row x14ac:dyDescent="0.25" r="56" customHeight="1" ht="17.25">
      <c r="A56" s="33" t="s">
        <v>2533</v>
      </c>
      <c r="B56" s="16" t="s">
        <v>2985</v>
      </c>
      <c r="C56" s="36"/>
      <c r="D56" s="36"/>
      <c r="E56" s="36"/>
      <c r="F56" s="17">
        <v>20</v>
      </c>
      <c r="G56" s="36"/>
      <c r="H56" s="17">
        <v>25</v>
      </c>
      <c r="I56" s="36"/>
      <c r="J56" s="36"/>
      <c r="K56" s="36"/>
      <c r="L56" s="36"/>
      <c r="M56" s="36"/>
      <c r="N56" s="36"/>
      <c r="O56" s="2"/>
    </row>
    <row x14ac:dyDescent="0.25" r="57" customHeight="1" ht="17.25">
      <c r="A57" s="33" t="s">
        <v>1520</v>
      </c>
      <c r="B57" s="16" t="s">
        <v>2986</v>
      </c>
      <c r="C57" s="17">
        <v>35</v>
      </c>
      <c r="D57" s="17">
        <v>35</v>
      </c>
      <c r="E57" s="17">
        <v>100</v>
      </c>
      <c r="F57" s="18"/>
      <c r="G57" s="18"/>
      <c r="H57" s="18"/>
      <c r="I57" s="17">
        <v>35</v>
      </c>
      <c r="J57" s="18"/>
      <c r="K57" s="18"/>
      <c r="L57" s="17">
        <v>320</v>
      </c>
      <c r="M57" s="17">
        <v>50</v>
      </c>
      <c r="N57" s="18"/>
      <c r="O57" s="2"/>
    </row>
    <row x14ac:dyDescent="0.25" r="58" customHeight="1" ht="17.25">
      <c r="A58" s="15" t="s">
        <v>2543</v>
      </c>
      <c r="B58" s="16" t="s">
        <v>2987</v>
      </c>
      <c r="C58" s="36"/>
      <c r="D58" s="36"/>
      <c r="E58" s="36"/>
      <c r="F58" s="36"/>
      <c r="G58" s="36"/>
      <c r="H58" s="17">
        <v>12</v>
      </c>
      <c r="I58" s="36"/>
      <c r="J58" s="36"/>
      <c r="K58" s="36"/>
      <c r="L58" s="36"/>
      <c r="M58" s="36"/>
      <c r="N58" s="36"/>
      <c r="O58" s="2"/>
    </row>
    <row x14ac:dyDescent="0.25" r="59" customHeight="1" ht="17.25">
      <c r="A59" s="33" t="s">
        <v>2546</v>
      </c>
      <c r="B59" s="16" t="s">
        <v>2988</v>
      </c>
      <c r="C59" s="18"/>
      <c r="D59" s="17">
        <v>130</v>
      </c>
      <c r="E59" s="18"/>
      <c r="F59" s="18"/>
      <c r="G59" s="17">
        <v>130</v>
      </c>
      <c r="H59" s="18"/>
      <c r="I59" s="18"/>
      <c r="J59" s="18"/>
      <c r="K59" s="18"/>
      <c r="L59" s="18"/>
      <c r="M59" s="18"/>
      <c r="N59" s="18"/>
      <c r="O59" s="2"/>
    </row>
    <row x14ac:dyDescent="0.25" r="60" customHeight="1" ht="17.25">
      <c r="A60" s="21" t="s">
        <v>2810</v>
      </c>
      <c r="B60" s="47"/>
      <c r="C60" s="23">
        <f>SUM(C37:C59)</f>
      </c>
      <c r="D60" s="23">
        <f>SUM(D37:D59)</f>
      </c>
      <c r="E60" s="23">
        <f>SUM(E37:E59)</f>
      </c>
      <c r="F60" s="23">
        <f>SUM(F37:F59)</f>
      </c>
      <c r="G60" s="23">
        <f>SUM(G37:G59)</f>
      </c>
      <c r="H60" s="23">
        <f>SUM(H37:H59)</f>
      </c>
      <c r="I60" s="23">
        <f>SUM(I37:I59)</f>
      </c>
      <c r="J60" s="23">
        <f>SUM(J37:J59)</f>
      </c>
      <c r="K60" s="23">
        <f>SUM(K37:K59)</f>
      </c>
      <c r="L60" s="23">
        <f>SUM(L37:L59)</f>
      </c>
      <c r="M60" s="23">
        <f>SUM(M37:M59)</f>
      </c>
      <c r="N60" s="23">
        <f>SUM(N37:N59)</f>
      </c>
      <c r="O60" s="7" t="s">
        <v>2013</v>
      </c>
    </row>
    <row x14ac:dyDescent="0.25" r="61" customHeight="1" ht="17.25">
      <c r="A61" s="15">
        <v>45181</v>
      </c>
      <c r="B61" s="16" t="s">
        <v>2989</v>
      </c>
      <c r="C61" s="17">
        <v>300</v>
      </c>
      <c r="D61" s="17">
        <v>220</v>
      </c>
      <c r="E61" s="17">
        <v>80</v>
      </c>
      <c r="F61" s="18"/>
      <c r="G61" s="17">
        <v>215</v>
      </c>
      <c r="H61" s="18"/>
      <c r="I61" s="18"/>
      <c r="J61" s="17">
        <v>80</v>
      </c>
      <c r="K61" s="18"/>
      <c r="L61" s="18"/>
      <c r="M61" s="18"/>
      <c r="N61" s="18"/>
      <c r="O61" s="2"/>
    </row>
    <row x14ac:dyDescent="0.25" r="62" customHeight="1" ht="17.25">
      <c r="A62" s="15">
        <v>45272</v>
      </c>
      <c r="B62" s="34" t="s">
        <v>2990</v>
      </c>
      <c r="C62" s="17">
        <v>400</v>
      </c>
      <c r="D62" s="17">
        <v>425</v>
      </c>
      <c r="E62" s="18"/>
      <c r="F62" s="18"/>
      <c r="G62" s="17">
        <v>420</v>
      </c>
      <c r="H62" s="18"/>
      <c r="I62" s="18"/>
      <c r="J62" s="18"/>
      <c r="K62" s="18"/>
      <c r="L62" s="18"/>
      <c r="M62" s="18"/>
      <c r="N62" s="18"/>
      <c r="O62" s="2"/>
    </row>
    <row x14ac:dyDescent="0.25" r="63" customHeight="1" ht="17.25">
      <c r="A63" s="15" t="s">
        <v>2037</v>
      </c>
      <c r="B63" s="16" t="s">
        <v>2175</v>
      </c>
      <c r="C63" s="18"/>
      <c r="D63" s="18"/>
      <c r="E63" s="18"/>
      <c r="F63" s="18"/>
      <c r="G63" s="17">
        <v>110</v>
      </c>
      <c r="H63" s="18"/>
      <c r="I63" s="18"/>
      <c r="J63" s="18"/>
      <c r="K63" s="18"/>
      <c r="L63" s="18"/>
      <c r="M63" s="18"/>
      <c r="N63" s="18"/>
      <c r="O63" s="2"/>
    </row>
    <row x14ac:dyDescent="0.25" r="64" customHeight="1" ht="17.25">
      <c r="A64" s="15" t="s">
        <v>2811</v>
      </c>
      <c r="B64" s="34" t="s">
        <v>2991</v>
      </c>
      <c r="C64" s="18"/>
      <c r="D64" s="17">
        <v>110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2"/>
    </row>
    <row x14ac:dyDescent="0.25" r="65" customHeight="1" ht="17.25">
      <c r="A65" s="15" t="s">
        <v>2039</v>
      </c>
      <c r="B65" s="34" t="s">
        <v>2992</v>
      </c>
      <c r="C65" s="18"/>
      <c r="D65" s="17">
        <v>45</v>
      </c>
      <c r="E65" s="18"/>
      <c r="F65" s="18"/>
      <c r="G65" s="17">
        <v>55</v>
      </c>
      <c r="H65" s="18"/>
      <c r="I65" s="18"/>
      <c r="J65" s="18"/>
      <c r="K65" s="18"/>
      <c r="L65" s="18"/>
      <c r="M65" s="18"/>
      <c r="N65" s="18"/>
      <c r="O65" s="2"/>
    </row>
    <row x14ac:dyDescent="0.25" r="66" customHeight="1" ht="17.25">
      <c r="A66" s="21" t="s">
        <v>2812</v>
      </c>
      <c r="B66" s="47"/>
      <c r="C66" s="23">
        <f>SUM(C60:C65)</f>
      </c>
      <c r="D66" s="23">
        <f>SUM(D60:D65)</f>
      </c>
      <c r="E66" s="23">
        <f>SUM(E60:E65)</f>
      </c>
      <c r="F66" s="23">
        <f>SUM(F60:F65)</f>
      </c>
      <c r="G66" s="23">
        <f>SUM(G60:G65)</f>
      </c>
      <c r="H66" s="23">
        <f>SUM(H60:H65)</f>
      </c>
      <c r="I66" s="23">
        <f>SUM(I60:I65)</f>
      </c>
      <c r="J66" s="23">
        <f>SUM(J60:J65)</f>
      </c>
      <c r="K66" s="23">
        <f>SUM(K60:K65)</f>
      </c>
      <c r="L66" s="23">
        <f>SUM(L60:L65)</f>
      </c>
      <c r="M66" s="23">
        <f>SUM(M60:M65)</f>
      </c>
      <c r="N66" s="23">
        <f>SUM(N60:N65)</f>
      </c>
      <c r="O66" s="4" t="s">
        <v>2013</v>
      </c>
    </row>
    <row x14ac:dyDescent="0.25" r="67" customHeight="1" ht="17.25">
      <c r="A67" s="33" t="s">
        <v>2993</v>
      </c>
      <c r="B67" s="16" t="s">
        <v>2994</v>
      </c>
      <c r="C67" s="18"/>
      <c r="D67" s="17">
        <v>66</v>
      </c>
      <c r="E67" s="18"/>
      <c r="F67" s="18"/>
      <c r="G67" s="18"/>
      <c r="H67" s="17">
        <v>25</v>
      </c>
      <c r="I67" s="18"/>
      <c r="J67" s="18"/>
      <c r="K67" s="18"/>
      <c r="L67" s="18"/>
      <c r="M67" s="18"/>
      <c r="N67" s="18"/>
      <c r="O67" s="2"/>
    </row>
    <row x14ac:dyDescent="0.25" r="68" customHeight="1" ht="17.25">
      <c r="A68" s="15" t="s">
        <v>2995</v>
      </c>
      <c r="B68" s="34" t="s">
        <v>14</v>
      </c>
      <c r="C68" s="17">
        <v>-2</v>
      </c>
      <c r="D68" s="36"/>
      <c r="E68" s="18"/>
      <c r="F68" s="18"/>
      <c r="G68" s="17">
        <v>-110</v>
      </c>
      <c r="H68" s="18"/>
      <c r="I68" s="18"/>
      <c r="J68" s="18"/>
      <c r="K68" s="18"/>
      <c r="L68" s="18"/>
      <c r="M68" s="18"/>
      <c r="N68" s="18"/>
      <c r="O68" s="2"/>
    </row>
    <row x14ac:dyDescent="0.25" r="69" customHeight="1" ht="17.25">
      <c r="A69" s="15" t="s">
        <v>2996</v>
      </c>
      <c r="B69" s="34" t="s">
        <v>14</v>
      </c>
      <c r="C69" s="18"/>
      <c r="D69" s="17">
        <v>-145</v>
      </c>
      <c r="E69" s="18"/>
      <c r="F69" s="18"/>
      <c r="G69" s="17">
        <v>-55</v>
      </c>
      <c r="H69" s="17">
        <v>-10</v>
      </c>
      <c r="I69" s="18"/>
      <c r="J69" s="18"/>
      <c r="K69" s="18"/>
      <c r="L69" s="18"/>
      <c r="M69" s="18"/>
      <c r="N69" s="18"/>
      <c r="O69" s="2"/>
    </row>
    <row x14ac:dyDescent="0.25" r="70" customHeight="1" ht="17.25">
      <c r="A70" s="15" t="s">
        <v>2996</v>
      </c>
      <c r="B70" s="34" t="s">
        <v>14</v>
      </c>
      <c r="C70" s="18"/>
      <c r="D70" s="17">
        <v>-120</v>
      </c>
      <c r="E70" s="18"/>
      <c r="F70" s="18"/>
      <c r="G70" s="17">
        <v>-60</v>
      </c>
      <c r="H70" s="17">
        <v>-5</v>
      </c>
      <c r="I70" s="18"/>
      <c r="J70" s="18"/>
      <c r="K70" s="18"/>
      <c r="L70" s="18"/>
      <c r="M70" s="18"/>
      <c r="N70" s="18"/>
      <c r="O70" s="2"/>
    </row>
    <row x14ac:dyDescent="0.25" r="71" customHeight="1" ht="17.25">
      <c r="A71" s="21" t="s">
        <v>2819</v>
      </c>
      <c r="B71" s="47"/>
      <c r="C71" s="23">
        <f>SUM(C66:C70)</f>
      </c>
      <c r="D71" s="23">
        <f>SUM(D66:D70)</f>
      </c>
      <c r="E71" s="23">
        <f>SUM(E66:E70)</f>
      </c>
      <c r="F71" s="23">
        <f>SUM(F66:F70)</f>
      </c>
      <c r="G71" s="23">
        <f>SUM(G66:G70)</f>
      </c>
      <c r="H71" s="23">
        <f>SUM(H66:H70)</f>
      </c>
      <c r="I71" s="23">
        <f>SUM(I66:I70)</f>
      </c>
      <c r="J71" s="23">
        <f>SUM(J66:J70)</f>
      </c>
      <c r="K71" s="23">
        <f>SUM(K66:K70)</f>
      </c>
      <c r="L71" s="23">
        <f>SUM(L66:L70)</f>
      </c>
      <c r="M71" s="23">
        <f>SUM(M66:M70)</f>
      </c>
      <c r="N71" s="23">
        <f>SUM(N66:N70)</f>
      </c>
      <c r="O71" s="4" t="s">
        <v>2013</v>
      </c>
    </row>
    <row x14ac:dyDescent="0.25" r="72" customHeight="1" ht="17.25">
      <c r="A72" s="33">
        <v>45353</v>
      </c>
      <c r="B72" s="34" t="s">
        <v>14</v>
      </c>
      <c r="C72" s="18"/>
      <c r="D72" s="36"/>
      <c r="E72" s="18"/>
      <c r="F72" s="18"/>
      <c r="G72" s="36"/>
      <c r="H72" s="17">
        <v>-112</v>
      </c>
      <c r="I72" s="18"/>
      <c r="J72" s="18"/>
      <c r="K72" s="18"/>
      <c r="L72" s="18"/>
      <c r="M72" s="18"/>
      <c r="N72" s="18"/>
      <c r="O72" s="2"/>
    </row>
    <row x14ac:dyDescent="0.25" r="73" customHeight="1" ht="17.25">
      <c r="A73" s="33">
        <v>45353</v>
      </c>
      <c r="B73" s="34" t="s">
        <v>14</v>
      </c>
      <c r="C73" s="17">
        <v>-11</v>
      </c>
      <c r="D73" s="36"/>
      <c r="E73" s="18"/>
      <c r="F73" s="18"/>
      <c r="G73" s="17">
        <v>-22</v>
      </c>
      <c r="H73" s="17">
        <v>-61</v>
      </c>
      <c r="I73" s="18"/>
      <c r="J73" s="18"/>
      <c r="K73" s="18"/>
      <c r="L73" s="18"/>
      <c r="M73" s="18"/>
      <c r="N73" s="18"/>
      <c r="O73" s="2"/>
    </row>
    <row x14ac:dyDescent="0.25" r="74" customHeight="1" ht="17.25">
      <c r="A74" s="33">
        <v>45445</v>
      </c>
      <c r="B74" s="34" t="s">
        <v>14</v>
      </c>
      <c r="C74" s="17">
        <v>-50</v>
      </c>
      <c r="D74" s="18"/>
      <c r="E74" s="17">
        <v>-17</v>
      </c>
      <c r="F74" s="18"/>
      <c r="G74" s="17">
        <v>-23</v>
      </c>
      <c r="H74" s="17">
        <v>-66</v>
      </c>
      <c r="I74" s="18"/>
      <c r="J74" s="18"/>
      <c r="K74" s="18"/>
      <c r="L74" s="18"/>
      <c r="M74" s="18"/>
      <c r="N74" s="18"/>
      <c r="O74" s="2"/>
    </row>
    <row x14ac:dyDescent="0.25" r="75" customHeight="1" ht="17.25">
      <c r="A75" s="33">
        <v>45445</v>
      </c>
      <c r="B75" s="34" t="s">
        <v>14</v>
      </c>
      <c r="C75" s="17">
        <v>-112</v>
      </c>
      <c r="D75" s="18"/>
      <c r="E75" s="17">
        <v>-24</v>
      </c>
      <c r="F75" s="18"/>
      <c r="G75" s="17">
        <v>-65</v>
      </c>
      <c r="H75" s="18"/>
      <c r="I75" s="18"/>
      <c r="J75" s="17">
        <v>-30</v>
      </c>
      <c r="K75" s="18"/>
      <c r="L75" s="18"/>
      <c r="M75" s="18"/>
      <c r="N75" s="18"/>
      <c r="O75" s="2"/>
    </row>
    <row x14ac:dyDescent="0.25" r="76" customHeight="1" ht="17.25">
      <c r="A76" s="33">
        <v>45475</v>
      </c>
      <c r="B76" s="34" t="s">
        <v>14</v>
      </c>
      <c r="C76" s="36"/>
      <c r="D76" s="36"/>
      <c r="E76" s="36"/>
      <c r="F76" s="36"/>
      <c r="G76" s="36"/>
      <c r="H76" s="17">
        <v>-24</v>
      </c>
      <c r="I76" s="17">
        <v>-60</v>
      </c>
      <c r="J76" s="36"/>
      <c r="K76" s="36"/>
      <c r="L76" s="36"/>
      <c r="M76" s="36"/>
      <c r="N76" s="36"/>
      <c r="O76" s="2"/>
    </row>
    <row x14ac:dyDescent="0.25" r="77" customHeight="1" ht="17.25">
      <c r="A77" s="33">
        <v>45475</v>
      </c>
      <c r="B77" s="34" t="s">
        <v>14</v>
      </c>
      <c r="C77" s="18"/>
      <c r="D77" s="17">
        <v>-69</v>
      </c>
      <c r="E77" s="18"/>
      <c r="F77" s="18"/>
      <c r="G77" s="17">
        <v>-55</v>
      </c>
      <c r="H77" s="17">
        <v>-18</v>
      </c>
      <c r="I77" s="18"/>
      <c r="J77" s="18"/>
      <c r="K77" s="18"/>
      <c r="L77" s="18"/>
      <c r="M77" s="18"/>
      <c r="N77" s="18"/>
      <c r="O77" s="2"/>
    </row>
    <row x14ac:dyDescent="0.25" r="78" customHeight="1" ht="17.25">
      <c r="A78" s="15" t="s">
        <v>2413</v>
      </c>
      <c r="B78" s="34" t="s">
        <v>14</v>
      </c>
      <c r="C78" s="18"/>
      <c r="D78" s="17">
        <v>-180</v>
      </c>
      <c r="E78" s="18"/>
      <c r="F78" s="18"/>
      <c r="G78" s="17">
        <v>-58</v>
      </c>
      <c r="H78" s="18"/>
      <c r="I78" s="18"/>
      <c r="J78" s="18"/>
      <c r="K78" s="18"/>
      <c r="L78" s="18"/>
      <c r="M78" s="18"/>
      <c r="N78" s="18"/>
      <c r="O78" s="2"/>
    </row>
    <row x14ac:dyDescent="0.25" r="79" customHeight="1" ht="17.25">
      <c r="A79" s="21" t="s">
        <v>2823</v>
      </c>
      <c r="B79" s="47"/>
      <c r="C79" s="23">
        <f>SUM(C71:C78)</f>
      </c>
      <c r="D79" s="23">
        <f>SUM(D71:D78)</f>
      </c>
      <c r="E79" s="23">
        <f>SUM(E71:E78)</f>
      </c>
      <c r="F79" s="23">
        <f>SUM(F71:F78)</f>
      </c>
      <c r="G79" s="23">
        <f>SUM(G71:G78)</f>
      </c>
      <c r="H79" s="23">
        <f>SUM(H71:H78)</f>
      </c>
      <c r="I79" s="23">
        <f>SUM(I71:I78)</f>
      </c>
      <c r="J79" s="23">
        <f>SUM(J71:J78)</f>
      </c>
      <c r="K79" s="23">
        <f>SUM(K71:K78)</f>
      </c>
      <c r="L79" s="23">
        <f>SUM(L71:L78)</f>
      </c>
      <c r="M79" s="23">
        <f>SUM(M71:M78)</f>
      </c>
      <c r="N79" s="23">
        <f>SUM(N71:N78)</f>
      </c>
      <c r="O79" s="4" t="s">
        <v>2013</v>
      </c>
    </row>
    <row x14ac:dyDescent="0.25" r="80" customHeight="1" ht="17.25">
      <c r="A80" s="33" t="s">
        <v>2237</v>
      </c>
      <c r="B80" s="16" t="s">
        <v>2153</v>
      </c>
      <c r="C80" s="17">
        <v>-1</v>
      </c>
      <c r="D80" s="17">
        <v>-65</v>
      </c>
      <c r="E80" s="18"/>
      <c r="F80" s="18"/>
      <c r="G80" s="17">
        <v>-66</v>
      </c>
      <c r="H80" s="17">
        <v>-13</v>
      </c>
      <c r="I80" s="18"/>
      <c r="J80" s="18"/>
      <c r="K80" s="18"/>
      <c r="L80" s="18"/>
      <c r="M80" s="18"/>
      <c r="N80" s="18"/>
      <c r="O80" s="2"/>
    </row>
    <row x14ac:dyDescent="0.25" r="81" customHeight="1" ht="17.25">
      <c r="A81" s="15" t="s">
        <v>2178</v>
      </c>
      <c r="B81" s="118" t="s">
        <v>14</v>
      </c>
      <c r="C81" s="17">
        <v>-365</v>
      </c>
      <c r="D81" s="17">
        <v>-81</v>
      </c>
      <c r="E81" s="17">
        <v>-50</v>
      </c>
      <c r="F81" s="17">
        <v>-15</v>
      </c>
      <c r="G81" s="17">
        <v>-46</v>
      </c>
      <c r="H81" s="18"/>
      <c r="I81" s="18"/>
      <c r="J81" s="18"/>
      <c r="K81" s="18"/>
      <c r="L81" s="18"/>
      <c r="M81" s="18"/>
      <c r="N81" s="18"/>
      <c r="O81" s="2"/>
    </row>
    <row x14ac:dyDescent="0.25" r="82" customHeight="1" ht="17.25">
      <c r="A82" s="33" t="s">
        <v>2242</v>
      </c>
      <c r="B82" s="16" t="s">
        <v>14</v>
      </c>
      <c r="C82" s="17">
        <v>-157</v>
      </c>
      <c r="D82" s="17">
        <v>-81</v>
      </c>
      <c r="E82" s="17">
        <v>-20</v>
      </c>
      <c r="F82" s="18"/>
      <c r="G82" s="17">
        <v>-70</v>
      </c>
      <c r="H82" s="17">
        <v>-14</v>
      </c>
      <c r="I82" s="18"/>
      <c r="J82" s="18"/>
      <c r="K82" s="18"/>
      <c r="L82" s="18"/>
      <c r="M82" s="18"/>
      <c r="N82" s="18"/>
      <c r="O82" s="2"/>
    </row>
    <row x14ac:dyDescent="0.25" r="83" customHeight="1" ht="17.25">
      <c r="A83" s="21" t="s">
        <v>2824</v>
      </c>
      <c r="B83" s="47"/>
      <c r="C83" s="23">
        <f>SUM(C79:C82)</f>
      </c>
      <c r="D83" s="23">
        <f>SUM(D79:D82)</f>
      </c>
      <c r="E83" s="23">
        <f>SUM(E79:E82)</f>
      </c>
      <c r="F83" s="23">
        <f>SUM(F79:F82)</f>
      </c>
      <c r="G83" s="23">
        <f>SUM(G79:G82)</f>
      </c>
      <c r="H83" s="23">
        <f>SUM(H79:H82)</f>
      </c>
      <c r="I83" s="23">
        <f>SUM(I79:I82)</f>
      </c>
      <c r="J83" s="23">
        <f>SUM(J79:J82)</f>
      </c>
      <c r="K83" s="23">
        <f>SUM(K79:K82)</f>
      </c>
      <c r="L83" s="23">
        <f>SUM(L79:L82)</f>
      </c>
      <c r="M83" s="23">
        <f>SUM(M79:M82)</f>
      </c>
      <c r="N83" s="23">
        <f>SUM(N79:N82)</f>
      </c>
      <c r="O83" s="4" t="s">
        <v>2013</v>
      </c>
    </row>
    <row x14ac:dyDescent="0.25" r="84" customHeight="1" ht="17.25">
      <c r="A84" s="33">
        <v>45326</v>
      </c>
      <c r="B84" s="34" t="s">
        <v>14</v>
      </c>
      <c r="C84" s="450">
        <v>-208</v>
      </c>
      <c r="D84" s="450">
        <v>-46</v>
      </c>
      <c r="E84" s="450">
        <v>-20</v>
      </c>
      <c r="F84" s="18"/>
      <c r="G84" s="450">
        <v>-61</v>
      </c>
      <c r="H84" s="450">
        <v>-19</v>
      </c>
      <c r="I84" s="18"/>
      <c r="J84" s="18"/>
      <c r="K84" s="18"/>
      <c r="L84" s="450">
        <v>-50</v>
      </c>
      <c r="M84" s="18"/>
      <c r="N84" s="18"/>
      <c r="O84" s="2"/>
    </row>
    <row x14ac:dyDescent="0.25" r="85" customHeight="1" ht="17.25">
      <c r="A85" s="33">
        <v>45355</v>
      </c>
      <c r="B85" s="34" t="s">
        <v>14</v>
      </c>
      <c r="C85" s="450">
        <v>-84</v>
      </c>
      <c r="D85" s="450">
        <v>-87</v>
      </c>
      <c r="E85" s="450">
        <v>-11</v>
      </c>
      <c r="F85" s="18"/>
      <c r="G85" s="450">
        <v>-56</v>
      </c>
      <c r="H85" s="450">
        <v>-23</v>
      </c>
      <c r="I85" s="18"/>
      <c r="J85" s="18"/>
      <c r="K85" s="18"/>
      <c r="L85" s="18"/>
      <c r="M85" s="18"/>
      <c r="N85" s="18"/>
      <c r="O85" s="2"/>
    </row>
    <row x14ac:dyDescent="0.25" r="86" customHeight="1" ht="17.25">
      <c r="A86" s="33">
        <v>45355</v>
      </c>
      <c r="B86" s="34" t="s">
        <v>14</v>
      </c>
      <c r="C86" s="36"/>
      <c r="D86" s="450">
        <v>-40</v>
      </c>
      <c r="E86" s="450">
        <v>-22</v>
      </c>
      <c r="F86" s="36"/>
      <c r="G86" s="450">
        <v>-66</v>
      </c>
      <c r="H86" s="450">
        <v>-22</v>
      </c>
      <c r="I86" s="36"/>
      <c r="J86" s="36"/>
      <c r="K86" s="36"/>
      <c r="L86" s="36"/>
      <c r="M86" s="36"/>
      <c r="N86" s="36"/>
      <c r="O86" s="2"/>
    </row>
    <row x14ac:dyDescent="0.25" r="87" customHeight="1" ht="17.25">
      <c r="A87" s="33">
        <v>45386</v>
      </c>
      <c r="B87" s="16" t="s">
        <v>14</v>
      </c>
      <c r="C87" s="450">
        <v>-177</v>
      </c>
      <c r="D87" s="36"/>
      <c r="E87" s="450">
        <v>-17</v>
      </c>
      <c r="F87" s="18"/>
      <c r="G87" s="450">
        <v>-60</v>
      </c>
      <c r="H87" s="450">
        <v>-18</v>
      </c>
      <c r="I87" s="18"/>
      <c r="J87" s="18"/>
      <c r="K87" s="18"/>
      <c r="L87" s="18"/>
      <c r="M87" s="18"/>
      <c r="N87" s="18"/>
      <c r="O87" s="2"/>
    </row>
    <row x14ac:dyDescent="0.25" r="88" customHeight="1" ht="17.25">
      <c r="A88" s="33">
        <v>45386</v>
      </c>
      <c r="B88" s="16" t="s">
        <v>14</v>
      </c>
      <c r="C88" s="450">
        <v>-103</v>
      </c>
      <c r="D88" s="450">
        <v>-130</v>
      </c>
      <c r="E88" s="450">
        <v>-21</v>
      </c>
      <c r="F88" s="450">
        <v>-12</v>
      </c>
      <c r="G88" s="18"/>
      <c r="H88" s="450">
        <v>-58</v>
      </c>
      <c r="I88" s="18"/>
      <c r="J88" s="450">
        <v>-6</v>
      </c>
      <c r="K88" s="18"/>
      <c r="L88" s="450">
        <v>-26</v>
      </c>
      <c r="M88" s="18"/>
      <c r="N88" s="18"/>
      <c r="O88" s="2"/>
    </row>
    <row x14ac:dyDescent="0.25" r="89" customHeight="1" ht="17.25">
      <c r="A89" s="33">
        <v>45416</v>
      </c>
      <c r="B89" s="34" t="s">
        <v>14</v>
      </c>
      <c r="C89" s="450">
        <v>-96</v>
      </c>
      <c r="D89" s="450">
        <v>-61</v>
      </c>
      <c r="E89" s="450">
        <v>-22</v>
      </c>
      <c r="F89" s="58"/>
      <c r="G89" s="450">
        <v>-53</v>
      </c>
      <c r="H89" s="450">
        <v>-30</v>
      </c>
      <c r="I89" s="18"/>
      <c r="J89" s="450">
        <v>-5</v>
      </c>
      <c r="K89" s="18"/>
      <c r="L89" s="450">
        <v>-28</v>
      </c>
      <c r="M89" s="18"/>
      <c r="N89" s="18"/>
      <c r="O89" s="2"/>
    </row>
    <row x14ac:dyDescent="0.25" r="90" customHeight="1" ht="17.25">
      <c r="A90" s="33">
        <v>45416</v>
      </c>
      <c r="B90" s="34" t="s">
        <v>14</v>
      </c>
      <c r="C90" s="450">
        <v>-98</v>
      </c>
      <c r="D90" s="58"/>
      <c r="E90" s="450">
        <v>-12</v>
      </c>
      <c r="F90" s="450">
        <v>-4</v>
      </c>
      <c r="G90" s="450">
        <v>-60</v>
      </c>
      <c r="H90" s="450">
        <v>-25</v>
      </c>
      <c r="I90" s="18"/>
      <c r="J90" s="58"/>
      <c r="K90" s="18"/>
      <c r="L90" s="450">
        <v>-180</v>
      </c>
      <c r="M90" s="18"/>
      <c r="N90" s="18"/>
      <c r="O90" s="2"/>
    </row>
    <row x14ac:dyDescent="0.25" r="91" customHeight="1" ht="17.25">
      <c r="A91" s="62" t="s">
        <v>2825</v>
      </c>
      <c r="B91" s="63"/>
      <c r="C91" s="80">
        <f>SUM(C83:C90)</f>
      </c>
      <c r="D91" s="80">
        <f>SUM(D83:D90)</f>
      </c>
      <c r="E91" s="80">
        <f>SUM(E83:E90)</f>
      </c>
      <c r="F91" s="80">
        <f>SUM(F83:F90)</f>
      </c>
      <c r="G91" s="80">
        <f>SUM(G83:G90)</f>
      </c>
      <c r="H91" s="80">
        <f>SUM(H83:H90)</f>
      </c>
      <c r="I91" s="80">
        <f>SUM(I83:I90)</f>
      </c>
      <c r="J91" s="80">
        <f>SUM(J83:J90)</f>
      </c>
      <c r="K91" s="80">
        <f>SUM(K83:K90)</f>
      </c>
      <c r="L91" s="80">
        <f>SUM(L83:L90)</f>
      </c>
      <c r="M91" s="80">
        <f>SUM(M83:M90)</f>
      </c>
      <c r="N91" s="81">
        <f>SUM(N83:N90)</f>
      </c>
      <c r="O91" s="2"/>
    </row>
    <row x14ac:dyDescent="0.25" r="92" customHeight="1" ht="17.25">
      <c r="A92" s="33">
        <v>45601</v>
      </c>
      <c r="B92" s="34" t="s">
        <v>14</v>
      </c>
      <c r="C92" s="18"/>
      <c r="D92" s="450">
        <v>-179</v>
      </c>
      <c r="E92" s="18"/>
      <c r="F92" s="18"/>
      <c r="G92" s="450">
        <v>-55</v>
      </c>
      <c r="H92" s="18"/>
      <c r="I92" s="450">
        <v>-11</v>
      </c>
      <c r="J92" s="18"/>
      <c r="K92" s="18"/>
      <c r="L92" s="18"/>
      <c r="M92" s="450">
        <v>-8</v>
      </c>
      <c r="N92" s="18"/>
      <c r="O92" s="2"/>
    </row>
    <row x14ac:dyDescent="0.25" r="93" customHeight="1" ht="17.25">
      <c r="A93" s="33" t="s">
        <v>2578</v>
      </c>
      <c r="B93" s="34" t="s">
        <v>14</v>
      </c>
      <c r="C93" s="450">
        <v>-172</v>
      </c>
      <c r="D93" s="450">
        <v>-90</v>
      </c>
      <c r="E93" s="450">
        <v>-16</v>
      </c>
      <c r="F93" s="18"/>
      <c r="G93" s="450">
        <v>-32</v>
      </c>
      <c r="H93" s="450">
        <v>-15</v>
      </c>
      <c r="I93" s="450">
        <v>-13</v>
      </c>
      <c r="J93" s="450">
        <v>-7</v>
      </c>
      <c r="K93" s="18"/>
      <c r="L93" s="450">
        <v>-84</v>
      </c>
      <c r="M93" s="58"/>
      <c r="N93" s="18"/>
      <c r="O93" s="2"/>
    </row>
    <row x14ac:dyDescent="0.25" r="94" customHeight="1" ht="17.25">
      <c r="A94" s="33" t="s">
        <v>2068</v>
      </c>
      <c r="B94" s="34" t="s">
        <v>14</v>
      </c>
      <c r="C94" s="450">
        <v>-110</v>
      </c>
      <c r="D94" s="18"/>
      <c r="E94" s="450">
        <v>-2</v>
      </c>
      <c r="F94" s="18"/>
      <c r="G94" s="450">
        <v>-60</v>
      </c>
      <c r="H94" s="450">
        <v>-30</v>
      </c>
      <c r="I94" s="18"/>
      <c r="J94" s="18"/>
      <c r="K94" s="18"/>
      <c r="L94" s="450">
        <v>-35</v>
      </c>
      <c r="M94" s="58"/>
      <c r="N94" s="18"/>
      <c r="O94" s="2"/>
    </row>
    <row x14ac:dyDescent="0.25" r="95" customHeight="1" ht="17.25">
      <c r="A95" s="33" t="s">
        <v>2070</v>
      </c>
      <c r="B95" s="34" t="s">
        <v>14</v>
      </c>
      <c r="C95" s="450">
        <v>-161</v>
      </c>
      <c r="D95" s="450">
        <v>-134</v>
      </c>
      <c r="E95" s="450">
        <v>-30</v>
      </c>
      <c r="F95" s="18"/>
      <c r="G95" s="450">
        <v>-50</v>
      </c>
      <c r="H95" s="450">
        <v>-14</v>
      </c>
      <c r="I95" s="450">
        <v>-20</v>
      </c>
      <c r="J95" s="450">
        <v>-5</v>
      </c>
      <c r="K95" s="18"/>
      <c r="L95" s="18"/>
      <c r="M95" s="58"/>
      <c r="N95" s="18"/>
      <c r="O95" s="2"/>
    </row>
    <row x14ac:dyDescent="0.25" r="96" customHeight="1" ht="17.25">
      <c r="A96" s="33" t="s">
        <v>2256</v>
      </c>
      <c r="B96" s="34" t="s">
        <v>14</v>
      </c>
      <c r="C96" s="450">
        <v>-218</v>
      </c>
      <c r="D96" s="450">
        <v>-199</v>
      </c>
      <c r="E96" s="450">
        <v>-24</v>
      </c>
      <c r="F96" s="18"/>
      <c r="G96" s="450">
        <v>-64</v>
      </c>
      <c r="H96" s="450">
        <v>-12</v>
      </c>
      <c r="I96" s="18"/>
      <c r="J96" s="18"/>
      <c r="K96" s="18"/>
      <c r="L96" s="450">
        <v>-147</v>
      </c>
      <c r="M96" s="58"/>
      <c r="N96" s="18"/>
      <c r="O96" s="2"/>
    </row>
    <row x14ac:dyDescent="0.25" r="97" customHeight="1" ht="17.25">
      <c r="A97" s="33" t="s">
        <v>2256</v>
      </c>
      <c r="B97" s="34" t="s">
        <v>14</v>
      </c>
      <c r="C97" s="18"/>
      <c r="D97" s="18"/>
      <c r="E97" s="18"/>
      <c r="F97" s="18"/>
      <c r="G97" s="450">
        <v>-56</v>
      </c>
      <c r="H97" s="450">
        <v>-20</v>
      </c>
      <c r="I97" s="450">
        <v>-6</v>
      </c>
      <c r="J97" s="18"/>
      <c r="K97" s="18"/>
      <c r="L97" s="58"/>
      <c r="M97" s="58"/>
      <c r="N97" s="18"/>
      <c r="O97" s="2"/>
    </row>
    <row x14ac:dyDescent="0.25" r="98" customHeight="1" ht="17.25">
      <c r="A98" s="33" t="s">
        <v>2997</v>
      </c>
      <c r="B98" s="34" t="s">
        <v>14</v>
      </c>
      <c r="C98" s="450">
        <v>-81</v>
      </c>
      <c r="D98" s="450">
        <v>-69</v>
      </c>
      <c r="E98" s="450">
        <v>-30</v>
      </c>
      <c r="F98" s="18"/>
      <c r="G98" s="450">
        <v>-42</v>
      </c>
      <c r="H98" s="450">
        <v>-38</v>
      </c>
      <c r="I98" s="18"/>
      <c r="J98" s="18"/>
      <c r="K98" s="18"/>
      <c r="L98" s="450">
        <v>-199</v>
      </c>
      <c r="M98" s="58"/>
      <c r="N98" s="18"/>
      <c r="O98" s="2"/>
    </row>
    <row x14ac:dyDescent="0.25" r="99" customHeight="1" ht="17.25">
      <c r="A99" s="33" t="s">
        <v>2260</v>
      </c>
      <c r="B99" s="34" t="s">
        <v>14</v>
      </c>
      <c r="C99" s="450">
        <v>-121</v>
      </c>
      <c r="D99" s="450">
        <v>-59</v>
      </c>
      <c r="E99" s="450">
        <v>-20</v>
      </c>
      <c r="F99" s="18"/>
      <c r="G99" s="450">
        <v>-58</v>
      </c>
      <c r="H99" s="450">
        <v>-11</v>
      </c>
      <c r="I99" s="450">
        <v>-10</v>
      </c>
      <c r="J99" s="450">
        <v>-1</v>
      </c>
      <c r="K99" s="18"/>
      <c r="L99" s="17">
        <v>-54</v>
      </c>
      <c r="M99" s="58"/>
      <c r="N99" s="18"/>
      <c r="O99" s="2"/>
    </row>
    <row x14ac:dyDescent="0.25" r="100" customHeight="1" ht="17.25">
      <c r="A100" s="33" t="s">
        <v>2188</v>
      </c>
      <c r="B100" s="34" t="s">
        <v>14</v>
      </c>
      <c r="C100" s="450">
        <v>-128</v>
      </c>
      <c r="D100" s="450">
        <v>-98</v>
      </c>
      <c r="E100" s="450">
        <v>-1</v>
      </c>
      <c r="F100" s="18"/>
      <c r="G100" s="450">
        <v>-54</v>
      </c>
      <c r="H100" s="450">
        <v>-21</v>
      </c>
      <c r="I100" s="58"/>
      <c r="J100" s="450">
        <v>-38</v>
      </c>
      <c r="K100" s="18"/>
      <c r="L100" s="18"/>
      <c r="M100" s="58"/>
      <c r="N100" s="18"/>
      <c r="O100" s="2"/>
    </row>
    <row x14ac:dyDescent="0.25" r="101" customHeight="1" ht="17.25">
      <c r="A101" s="62" t="s">
        <v>2826</v>
      </c>
      <c r="B101" s="63"/>
      <c r="C101" s="80">
        <f>SUM(C91:C100)</f>
      </c>
      <c r="D101" s="80">
        <f>SUM(D91:D100)</f>
      </c>
      <c r="E101" s="80">
        <f>SUM(E91:E100)</f>
      </c>
      <c r="F101" s="80">
        <f>SUM(F91:F100)</f>
      </c>
      <c r="G101" s="80">
        <f>SUM(G91:G100)</f>
      </c>
      <c r="H101" s="80">
        <f>SUM(H91:H100)</f>
      </c>
      <c r="I101" s="80">
        <f>SUM(I91:I100)</f>
      </c>
      <c r="J101" s="80">
        <f>SUM(J91:J100)</f>
      </c>
      <c r="K101" s="80">
        <f>SUM(K91:K100)</f>
      </c>
      <c r="L101" s="49">
        <f>SUM(L91:L100)</f>
      </c>
      <c r="M101" s="80">
        <f>SUM(M91:M100)</f>
      </c>
      <c r="N101" s="81">
        <f>SUM(N91:N100)</f>
      </c>
      <c r="O101" s="2"/>
    </row>
    <row x14ac:dyDescent="0.25" r="102" customHeight="1" ht="17.25">
      <c r="A102" s="33">
        <v>45357</v>
      </c>
      <c r="B102" s="34" t="s">
        <v>14</v>
      </c>
      <c r="C102" s="17">
        <v>-62</v>
      </c>
      <c r="D102" s="17">
        <v>-74</v>
      </c>
      <c r="E102" s="17">
        <v>-21</v>
      </c>
      <c r="F102" s="18"/>
      <c r="G102" s="17">
        <v>-48</v>
      </c>
      <c r="H102" s="17">
        <v>-30</v>
      </c>
      <c r="I102" s="17">
        <v>-16</v>
      </c>
      <c r="J102" s="17">
        <v>-2</v>
      </c>
      <c r="K102" s="18"/>
      <c r="L102" s="18"/>
      <c r="M102" s="17">
        <v>-15</v>
      </c>
      <c r="N102" s="18"/>
      <c r="O102" s="2"/>
    </row>
    <row x14ac:dyDescent="0.25" r="103" customHeight="1" ht="17.25">
      <c r="A103" s="33">
        <v>45418</v>
      </c>
      <c r="B103" s="16" t="s">
        <v>14</v>
      </c>
      <c r="C103" s="18"/>
      <c r="D103" s="17">
        <v>-49</v>
      </c>
      <c r="E103" s="18"/>
      <c r="F103" s="17">
        <v>-19</v>
      </c>
      <c r="G103" s="17">
        <v>-12</v>
      </c>
      <c r="H103" s="17">
        <v>-57</v>
      </c>
      <c r="I103" s="17">
        <v>-7</v>
      </c>
      <c r="J103" s="18"/>
      <c r="K103" s="18"/>
      <c r="L103" s="18"/>
      <c r="M103" s="18"/>
      <c r="N103" s="18"/>
      <c r="O103" s="2"/>
    </row>
    <row x14ac:dyDescent="0.25" r="104" customHeight="1" ht="17.25">
      <c r="A104" s="33">
        <v>45571</v>
      </c>
      <c r="B104" s="34" t="s">
        <v>14</v>
      </c>
      <c r="C104" s="17">
        <v>-112</v>
      </c>
      <c r="D104" s="17">
        <v>-125</v>
      </c>
      <c r="E104" s="17">
        <v>-7</v>
      </c>
      <c r="F104" s="18"/>
      <c r="G104" s="17">
        <v>-70</v>
      </c>
      <c r="H104" s="17">
        <v>-11</v>
      </c>
      <c r="I104" s="18"/>
      <c r="J104" s="17">
        <v>-12</v>
      </c>
      <c r="K104" s="18"/>
      <c r="L104" s="18"/>
      <c r="M104" s="18"/>
      <c r="N104" s="18"/>
      <c r="O104" s="2"/>
    </row>
    <row x14ac:dyDescent="0.25" r="105" customHeight="1" ht="17.25">
      <c r="A105" s="33">
        <v>45602</v>
      </c>
      <c r="B105" s="34" t="s">
        <v>2153</v>
      </c>
      <c r="C105" s="17">
        <v>-58</v>
      </c>
      <c r="D105" s="17">
        <v>-12</v>
      </c>
      <c r="E105" s="17">
        <v>-19</v>
      </c>
      <c r="F105" s="18"/>
      <c r="G105" s="17">
        <v>-66</v>
      </c>
      <c r="H105" s="17">
        <v>-25</v>
      </c>
      <c r="I105" s="18"/>
      <c r="J105" s="17">
        <v>-11</v>
      </c>
      <c r="K105" s="18"/>
      <c r="L105" s="18"/>
      <c r="M105" s="18"/>
      <c r="N105" s="18"/>
      <c r="O105" s="2"/>
    </row>
    <row x14ac:dyDescent="0.25" r="106" customHeight="1" ht="17.25">
      <c r="A106" s="15" t="s">
        <v>2267</v>
      </c>
      <c r="B106" s="16" t="s">
        <v>14</v>
      </c>
      <c r="C106" s="17">
        <v>-50</v>
      </c>
      <c r="D106" s="17">
        <v>-58</v>
      </c>
      <c r="E106" s="17">
        <v>-9</v>
      </c>
      <c r="F106" s="18"/>
      <c r="G106" s="17">
        <v>-70</v>
      </c>
      <c r="H106" s="17">
        <v>-25</v>
      </c>
      <c r="I106" s="18"/>
      <c r="J106" s="18"/>
      <c r="K106" s="18"/>
      <c r="L106" s="18"/>
      <c r="M106" s="18"/>
      <c r="N106" s="18"/>
      <c r="O106" s="2"/>
    </row>
    <row x14ac:dyDescent="0.25" r="107" customHeight="1" ht="17.25">
      <c r="A107" s="33" t="s">
        <v>2279</v>
      </c>
      <c r="B107" s="34" t="s">
        <v>14</v>
      </c>
      <c r="C107" s="17">
        <v>-7</v>
      </c>
      <c r="D107" s="17">
        <v>-164</v>
      </c>
      <c r="E107" s="18"/>
      <c r="F107" s="17">
        <v>-7</v>
      </c>
      <c r="G107" s="17">
        <v>-25</v>
      </c>
      <c r="H107" s="17">
        <v>-15</v>
      </c>
      <c r="I107" s="18"/>
      <c r="J107" s="18"/>
      <c r="K107" s="18"/>
      <c r="L107" s="18"/>
      <c r="M107" s="18"/>
      <c r="N107" s="18"/>
      <c r="O107" s="2"/>
    </row>
    <row x14ac:dyDescent="0.25" r="108" customHeight="1" ht="17.25">
      <c r="A108" s="54"/>
      <c r="B108" s="55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2"/>
    </row>
    <row x14ac:dyDescent="0.25" r="109" customHeight="1" ht="17.25">
      <c r="A109" s="54"/>
      <c r="B109" s="55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2"/>
    </row>
    <row x14ac:dyDescent="0.25" r="110" customHeight="1" ht="17.25">
      <c r="A110" s="33"/>
      <c r="B110" s="34"/>
      <c r="C110" s="18"/>
      <c r="D110" s="36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2"/>
    </row>
    <row x14ac:dyDescent="0.25" r="111" customHeight="1" ht="17.25">
      <c r="A111" s="15"/>
      <c r="B111" s="34"/>
      <c r="C111" s="18"/>
      <c r="D111" s="36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2"/>
    </row>
    <row x14ac:dyDescent="0.25" r="112" customHeight="1" ht="17.25">
      <c r="A112" s="37"/>
      <c r="B112" s="2"/>
      <c r="C112" s="572"/>
      <c r="D112" s="572"/>
      <c r="E112" s="572"/>
      <c r="F112" s="572"/>
      <c r="G112" s="572"/>
      <c r="H112" s="572"/>
      <c r="I112" s="572"/>
      <c r="J112" s="572"/>
      <c r="K112" s="572"/>
      <c r="L112" s="572"/>
      <c r="M112" s="572"/>
      <c r="N112" s="3"/>
      <c r="O112" s="2"/>
    </row>
    <row x14ac:dyDescent="0.25" r="113" customHeight="1" ht="17.25">
      <c r="A113" s="37"/>
      <c r="B113" s="2"/>
      <c r="C113" s="574" t="s">
        <v>9</v>
      </c>
      <c r="D113" s="322" t="s">
        <v>7</v>
      </c>
      <c r="E113" s="322" t="s">
        <v>8</v>
      </c>
      <c r="F113" s="322" t="s">
        <v>428</v>
      </c>
      <c r="G113" s="322" t="s">
        <v>368</v>
      </c>
      <c r="H113" s="322" t="s">
        <v>10</v>
      </c>
      <c r="I113" s="322" t="s">
        <v>6</v>
      </c>
      <c r="J113" s="322" t="s">
        <v>358</v>
      </c>
      <c r="K113" s="322" t="s">
        <v>31</v>
      </c>
      <c r="L113" s="322" t="s">
        <v>33</v>
      </c>
      <c r="M113" s="322" t="s">
        <v>32</v>
      </c>
      <c r="N113" s="234"/>
      <c r="O113" s="2"/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6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4.290714285714284" customWidth="1" bestFit="1"/>
    <col min="3" max="3" style="580" width="10.576428571428572" customWidth="1" bestFit="1"/>
    <col min="4" max="4" style="580" width="10.576428571428572" customWidth="1" bestFit="1"/>
    <col min="5" max="5" style="580" width="10.576428571428572" customWidth="1" bestFit="1"/>
    <col min="6" max="6" style="580" width="10.576428571428572" customWidth="1" bestFit="1"/>
    <col min="7" max="7" style="580" width="10.576428571428572" customWidth="1" bestFit="1"/>
    <col min="8" max="8" style="580" width="10.576428571428572" customWidth="1" bestFit="1"/>
    <col min="9" max="9" style="580" width="10.576428571428572" customWidth="1" bestFit="1"/>
    <col min="10" max="10" style="580" width="10.576428571428572" customWidth="1" bestFit="1"/>
    <col min="11" max="11" style="580" width="10.576428571428572" customWidth="1" bestFit="1"/>
    <col min="12" max="12" style="580" width="10.576428571428572" customWidth="1" bestFit="1"/>
    <col min="13" max="13" style="116" width="8.862142857142858" customWidth="1" bestFit="1"/>
    <col min="14" max="14" style="40" width="12.719285714285713" customWidth="1" bestFit="1"/>
  </cols>
  <sheetData>
    <row x14ac:dyDescent="0.25" r="1" customHeight="1" ht="17.25">
      <c r="A1" s="1" t="s">
        <v>0</v>
      </c>
      <c r="B1" s="4"/>
      <c r="C1" s="572"/>
      <c r="D1" s="572"/>
      <c r="E1" s="572"/>
      <c r="F1" s="572"/>
      <c r="G1" s="572"/>
      <c r="H1" s="572"/>
      <c r="I1" s="572"/>
      <c r="J1" s="572"/>
      <c r="K1" s="572"/>
      <c r="L1" s="572"/>
      <c r="M1" s="3"/>
      <c r="N1" s="2"/>
    </row>
    <row x14ac:dyDescent="0.25" r="2" customHeight="1" ht="17.25">
      <c r="A2" s="6"/>
      <c r="B2" s="7"/>
      <c r="C2" s="572"/>
      <c r="D2" s="572"/>
      <c r="E2" s="572"/>
      <c r="F2" s="572"/>
      <c r="G2" s="572"/>
      <c r="H2" s="572"/>
      <c r="I2" s="572"/>
      <c r="J2" s="572"/>
      <c r="K2" s="572"/>
      <c r="L2" s="572"/>
      <c r="M2" s="3"/>
      <c r="N2" s="2"/>
    </row>
    <row x14ac:dyDescent="0.25" r="3" customHeight="1" ht="17.25">
      <c r="A3" s="1" t="s">
        <v>645</v>
      </c>
      <c r="B3" s="2"/>
      <c r="C3" s="572"/>
      <c r="D3" s="572"/>
      <c r="E3" s="572"/>
      <c r="F3" s="572"/>
      <c r="G3" s="572"/>
      <c r="H3" s="572"/>
      <c r="I3" s="572"/>
      <c r="J3" s="572"/>
      <c r="K3" s="572"/>
      <c r="L3" s="572"/>
      <c r="M3" s="3"/>
      <c r="N3" s="2"/>
    </row>
    <row x14ac:dyDescent="0.25" r="4" customHeight="1" ht="17.25">
      <c r="A4" s="1" t="s">
        <v>2935</v>
      </c>
      <c r="B4" s="4"/>
      <c r="C4" s="144" t="s">
        <v>2936</v>
      </c>
      <c r="D4" s="145"/>
      <c r="E4" s="145"/>
      <c r="F4" s="419"/>
      <c r="G4" s="419"/>
      <c r="H4" s="419"/>
      <c r="I4" s="419"/>
      <c r="J4" s="419"/>
      <c r="K4" s="419"/>
      <c r="L4" s="419"/>
      <c r="M4" s="3"/>
      <c r="N4" s="2"/>
    </row>
    <row x14ac:dyDescent="0.25" r="5" customHeight="1" ht="17.25">
      <c r="A5" s="1" t="s">
        <v>2833</v>
      </c>
      <c r="B5" s="4"/>
      <c r="C5" s="530">
        <v>6250</v>
      </c>
      <c r="D5" s="530">
        <v>4500</v>
      </c>
      <c r="E5" s="530">
        <v>2500</v>
      </c>
      <c r="F5" s="530">
        <v>13500</v>
      </c>
      <c r="G5" s="530">
        <v>30000</v>
      </c>
      <c r="H5" s="530">
        <v>4500</v>
      </c>
      <c r="I5" s="530">
        <v>1200</v>
      </c>
      <c r="J5" s="530">
        <v>16500</v>
      </c>
      <c r="K5" s="530">
        <v>7000</v>
      </c>
      <c r="L5" s="530">
        <v>5000</v>
      </c>
      <c r="M5" s="3"/>
      <c r="N5" s="2"/>
    </row>
    <row x14ac:dyDescent="0.25" r="6" customHeight="1" ht="17.25">
      <c r="A6" s="573" t="s">
        <v>2937</v>
      </c>
      <c r="B6" s="432"/>
      <c r="C6" s="419">
        <v>245000</v>
      </c>
      <c r="D6" s="419">
        <v>73000</v>
      </c>
      <c r="E6" s="419">
        <v>30000</v>
      </c>
      <c r="F6" s="419">
        <v>325000</v>
      </c>
      <c r="G6" s="419">
        <v>580000</v>
      </c>
      <c r="H6" s="419">
        <v>78000</v>
      </c>
      <c r="I6" s="419">
        <v>13000</v>
      </c>
      <c r="J6" s="419">
        <v>400000</v>
      </c>
      <c r="K6" s="419">
        <v>175000</v>
      </c>
      <c r="L6" s="419">
        <v>175000</v>
      </c>
      <c r="M6" s="3"/>
      <c r="N6" s="2"/>
    </row>
    <row x14ac:dyDescent="0.25" r="7" customHeight="1" ht="17.25">
      <c r="A7" s="1"/>
      <c r="B7" s="4"/>
      <c r="C7" s="11">
        <v>6250</v>
      </c>
      <c r="D7" s="11">
        <v>4500</v>
      </c>
      <c r="E7" s="11">
        <v>2500</v>
      </c>
      <c r="F7" s="11">
        <v>14750</v>
      </c>
      <c r="G7" s="11">
        <v>30000</v>
      </c>
      <c r="H7" s="11">
        <v>4500</v>
      </c>
      <c r="I7" s="11">
        <v>1500</v>
      </c>
      <c r="J7" s="11">
        <v>19400</v>
      </c>
      <c r="K7" s="11">
        <v>7500</v>
      </c>
      <c r="L7" s="11">
        <v>5500</v>
      </c>
      <c r="M7" s="536"/>
      <c r="N7" s="2"/>
    </row>
    <row x14ac:dyDescent="0.25" r="8" customHeight="1" ht="17.25">
      <c r="A8" s="12" t="s">
        <v>4</v>
      </c>
      <c r="B8" s="273" t="s">
        <v>5</v>
      </c>
      <c r="C8" s="322" t="s">
        <v>6</v>
      </c>
      <c r="D8" s="322" t="s">
        <v>7</v>
      </c>
      <c r="E8" s="322" t="s">
        <v>33</v>
      </c>
      <c r="F8" s="322" t="s">
        <v>31</v>
      </c>
      <c r="G8" s="322" t="s">
        <v>649</v>
      </c>
      <c r="H8" s="322" t="s">
        <v>8</v>
      </c>
      <c r="I8" s="574" t="s">
        <v>9</v>
      </c>
      <c r="J8" s="322" t="s">
        <v>10</v>
      </c>
      <c r="K8" s="322" t="s">
        <v>32</v>
      </c>
      <c r="L8" s="322" t="s">
        <v>75</v>
      </c>
      <c r="M8" s="234"/>
      <c r="N8" s="2"/>
    </row>
    <row x14ac:dyDescent="0.25" r="9" customHeight="1" ht="17.25">
      <c r="A9" s="33">
        <v>45210</v>
      </c>
      <c r="B9" s="16" t="s">
        <v>2938</v>
      </c>
      <c r="C9" s="17">
        <v>90</v>
      </c>
      <c r="D9" s="17">
        <v>162</v>
      </c>
      <c r="E9" s="17">
        <v>100</v>
      </c>
      <c r="F9" s="18"/>
      <c r="G9" s="18"/>
      <c r="H9" s="18"/>
      <c r="I9" s="17">
        <v>150</v>
      </c>
      <c r="J9" s="18"/>
      <c r="K9" s="17">
        <v>50</v>
      </c>
      <c r="L9" s="17">
        <v>20</v>
      </c>
      <c r="M9" s="18"/>
      <c r="N9" s="2"/>
    </row>
    <row x14ac:dyDescent="0.25" r="10" customHeight="1" ht="17.25">
      <c r="A10" s="33">
        <v>45241</v>
      </c>
      <c r="B10" s="34" t="s">
        <v>2939</v>
      </c>
      <c r="C10" s="17">
        <v>100</v>
      </c>
      <c r="D10" s="17">
        <v>38</v>
      </c>
      <c r="E10" s="18"/>
      <c r="F10" s="18"/>
      <c r="G10" s="18"/>
      <c r="H10" s="17">
        <v>50</v>
      </c>
      <c r="I10" s="17">
        <v>200</v>
      </c>
      <c r="J10" s="18"/>
      <c r="K10" s="17">
        <v>40</v>
      </c>
      <c r="L10" s="17">
        <v>30</v>
      </c>
      <c r="M10" s="18"/>
      <c r="N10" s="2"/>
    </row>
    <row x14ac:dyDescent="0.25" r="11" customHeight="1" ht="17.25">
      <c r="A11" s="33" t="s">
        <v>2523</v>
      </c>
      <c r="B11" s="34" t="s">
        <v>2940</v>
      </c>
      <c r="C11" s="17">
        <v>100</v>
      </c>
      <c r="D11" s="17">
        <v>200</v>
      </c>
      <c r="E11" s="18"/>
      <c r="F11" s="18"/>
      <c r="G11" s="18"/>
      <c r="H11" s="18"/>
      <c r="I11" s="17">
        <v>200</v>
      </c>
      <c r="J11" s="17">
        <v>50</v>
      </c>
      <c r="K11" s="18"/>
      <c r="L11" s="17">
        <v>100</v>
      </c>
      <c r="M11" s="18"/>
      <c r="N11" s="2"/>
    </row>
    <row x14ac:dyDescent="0.25" r="12" customHeight="1" ht="17.25">
      <c r="A12" s="33" t="s">
        <v>2523</v>
      </c>
      <c r="B12" s="34" t="s">
        <v>2941</v>
      </c>
      <c r="C12" s="17">
        <v>94</v>
      </c>
      <c r="D12" s="17">
        <v>36</v>
      </c>
      <c r="E12" s="36"/>
      <c r="F12" s="36"/>
      <c r="G12" s="36"/>
      <c r="H12" s="36"/>
      <c r="I12" s="17">
        <v>45</v>
      </c>
      <c r="J12" s="36"/>
      <c r="K12" s="36"/>
      <c r="L12" s="36"/>
      <c r="M12" s="36"/>
      <c r="N12" s="2"/>
    </row>
    <row x14ac:dyDescent="0.25" r="13" customHeight="1" ht="17.25">
      <c r="A13" s="33" t="s">
        <v>2942</v>
      </c>
      <c r="B13" s="16" t="s">
        <v>2175</v>
      </c>
      <c r="C13" s="17">
        <v>50</v>
      </c>
      <c r="D13" s="17">
        <v>40</v>
      </c>
      <c r="E13" s="18"/>
      <c r="F13" s="18"/>
      <c r="G13" s="18"/>
      <c r="H13" s="18"/>
      <c r="I13" s="17">
        <v>100</v>
      </c>
      <c r="J13" s="18"/>
      <c r="K13" s="18"/>
      <c r="L13" s="17">
        <v>50</v>
      </c>
      <c r="M13" s="18"/>
      <c r="N13" s="2"/>
    </row>
    <row x14ac:dyDescent="0.25" r="14" customHeight="1" ht="17.25">
      <c r="A14" s="225" t="s">
        <v>2942</v>
      </c>
      <c r="B14" s="226" t="s">
        <v>2943</v>
      </c>
      <c r="C14" s="227"/>
      <c r="D14" s="227"/>
      <c r="E14" s="227"/>
      <c r="F14" s="227"/>
      <c r="G14" s="224">
        <v>5</v>
      </c>
      <c r="H14" s="18"/>
      <c r="I14" s="18"/>
      <c r="J14" s="18"/>
      <c r="K14" s="18"/>
      <c r="L14" s="18"/>
      <c r="M14" s="18"/>
      <c r="N14" s="4" t="s">
        <v>2944</v>
      </c>
    </row>
    <row x14ac:dyDescent="0.25" r="15" customHeight="1" ht="17.25">
      <c r="A15" s="33" t="s">
        <v>2525</v>
      </c>
      <c r="B15" s="34" t="s">
        <v>2945</v>
      </c>
      <c r="C15" s="36"/>
      <c r="D15" s="36"/>
      <c r="E15" s="18"/>
      <c r="F15" s="18"/>
      <c r="G15" s="17">
        <v>70</v>
      </c>
      <c r="H15" s="18"/>
      <c r="I15" s="36"/>
      <c r="J15" s="18"/>
      <c r="K15" s="18"/>
      <c r="L15" s="36"/>
      <c r="M15" s="18"/>
      <c r="N15" s="2"/>
    </row>
    <row x14ac:dyDescent="0.25" r="16" customHeight="1" ht="17.25">
      <c r="A16" s="33" t="s">
        <v>2525</v>
      </c>
      <c r="B16" s="34" t="s">
        <v>2946</v>
      </c>
      <c r="C16" s="17">
        <v>80</v>
      </c>
      <c r="D16" s="17">
        <v>190</v>
      </c>
      <c r="E16" s="18"/>
      <c r="F16" s="18"/>
      <c r="G16" s="18"/>
      <c r="H16" s="18"/>
      <c r="I16" s="17">
        <v>100</v>
      </c>
      <c r="J16" s="18"/>
      <c r="K16" s="18"/>
      <c r="L16" s="36"/>
      <c r="M16" s="18"/>
      <c r="N16" s="2"/>
    </row>
    <row x14ac:dyDescent="0.25" r="17" customHeight="1" ht="17.25">
      <c r="A17" s="54" t="s">
        <v>2525</v>
      </c>
      <c r="B17" s="55" t="s">
        <v>14</v>
      </c>
      <c r="C17" s="18"/>
      <c r="D17" s="18"/>
      <c r="E17" s="18"/>
      <c r="F17" s="18"/>
      <c r="G17" s="18"/>
      <c r="H17" s="18"/>
      <c r="I17" s="18"/>
      <c r="J17" s="18"/>
      <c r="K17" s="18"/>
      <c r="L17" s="103">
        <v>-89</v>
      </c>
      <c r="M17" s="18"/>
      <c r="N17" s="4" t="s">
        <v>2947</v>
      </c>
    </row>
    <row x14ac:dyDescent="0.25" r="18" customHeight="1" ht="17.25">
      <c r="A18" s="33" t="s">
        <v>2532</v>
      </c>
      <c r="B18" s="16" t="s">
        <v>1788</v>
      </c>
      <c r="C18" s="17">
        <v>57</v>
      </c>
      <c r="D18" s="17">
        <v>54</v>
      </c>
      <c r="E18" s="18"/>
      <c r="F18" s="18"/>
      <c r="G18" s="18"/>
      <c r="H18" s="18"/>
      <c r="I18" s="17">
        <v>332</v>
      </c>
      <c r="J18" s="18"/>
      <c r="K18" s="18"/>
      <c r="L18" s="18"/>
      <c r="M18" s="18"/>
      <c r="N18" s="2"/>
    </row>
    <row x14ac:dyDescent="0.25" r="19" customHeight="1" ht="17.25">
      <c r="A19" s="33" t="s">
        <v>2533</v>
      </c>
      <c r="B19" s="16" t="s">
        <v>2948</v>
      </c>
      <c r="C19" s="36"/>
      <c r="D19" s="36"/>
      <c r="E19" s="36"/>
      <c r="F19" s="36"/>
      <c r="G19" s="17">
        <v>10</v>
      </c>
      <c r="H19" s="36"/>
      <c r="I19" s="36"/>
      <c r="J19" s="17">
        <v>25</v>
      </c>
      <c r="K19" s="36"/>
      <c r="L19" s="36"/>
      <c r="M19" s="36"/>
      <c r="N19" s="2"/>
    </row>
    <row x14ac:dyDescent="0.25" r="20" customHeight="1" ht="17.25">
      <c r="A20" s="15" t="s">
        <v>1520</v>
      </c>
      <c r="B20" s="16" t="s">
        <v>2175</v>
      </c>
      <c r="C20" s="17">
        <v>50</v>
      </c>
      <c r="D20" s="17">
        <v>50</v>
      </c>
      <c r="E20" s="36"/>
      <c r="F20" s="36"/>
      <c r="G20" s="36"/>
      <c r="H20" s="17">
        <v>50</v>
      </c>
      <c r="I20" s="17">
        <v>10</v>
      </c>
      <c r="J20" s="36"/>
      <c r="K20" s="36"/>
      <c r="L20" s="36"/>
      <c r="M20" s="36"/>
      <c r="N20" s="2"/>
    </row>
    <row x14ac:dyDescent="0.25" r="21" customHeight="1" ht="17.25">
      <c r="A21" s="33" t="s">
        <v>2537</v>
      </c>
      <c r="B21" s="16" t="s">
        <v>2949</v>
      </c>
      <c r="C21" s="17">
        <v>17</v>
      </c>
      <c r="D21" s="17">
        <v>20</v>
      </c>
      <c r="E21" s="18"/>
      <c r="F21" s="18"/>
      <c r="G21" s="17">
        <v>30</v>
      </c>
      <c r="H21" s="18"/>
      <c r="I21" s="18"/>
      <c r="J21" s="18"/>
      <c r="K21" s="18"/>
      <c r="L21" s="18"/>
      <c r="M21" s="18"/>
      <c r="N21" s="2"/>
    </row>
    <row x14ac:dyDescent="0.25" r="22" customHeight="1" ht="17.25">
      <c r="A22" s="24" t="s">
        <v>2132</v>
      </c>
      <c r="B22" s="118" t="s">
        <v>2950</v>
      </c>
      <c r="C22" s="98"/>
      <c r="D22" s="98"/>
      <c r="E22" s="138">
        <v>50</v>
      </c>
      <c r="F22" s="98"/>
      <c r="G22" s="138">
        <v>30</v>
      </c>
      <c r="H22" s="138">
        <v>25</v>
      </c>
      <c r="I22" s="98"/>
      <c r="J22" s="98"/>
      <c r="K22" s="138">
        <v>25</v>
      </c>
      <c r="L22" s="98"/>
      <c r="M22" s="98"/>
      <c r="N22" s="2"/>
    </row>
    <row x14ac:dyDescent="0.25" r="23" customHeight="1" ht="17.25">
      <c r="A23" s="21" t="s">
        <v>2810</v>
      </c>
      <c r="B23" s="47"/>
      <c r="C23" s="23">
        <f>SUM(C9:C22)</f>
      </c>
      <c r="D23" s="23">
        <f>SUM(D9:D22)</f>
      </c>
      <c r="E23" s="23">
        <f>SUM(E9:E22)</f>
      </c>
      <c r="F23" s="23">
        <f>SUM(F9:F22)</f>
      </c>
      <c r="G23" s="23">
        <f>SUM(G9:G22)</f>
      </c>
      <c r="H23" s="23">
        <f>SUM(H9:H22)</f>
      </c>
      <c r="I23" s="23">
        <f>SUM(I9:I22)</f>
      </c>
      <c r="J23" s="23">
        <f>SUM(J9:J22)</f>
      </c>
      <c r="K23" s="23">
        <f>SUM(K9:K22)</f>
      </c>
      <c r="L23" s="23">
        <f>SUM(L9:L22)</f>
      </c>
      <c r="M23" s="23">
        <f>SUM(M9:M22)</f>
      </c>
      <c r="N23" s="4" t="s">
        <v>2013</v>
      </c>
    </row>
    <row x14ac:dyDescent="0.25" r="24" customHeight="1" ht="17.25">
      <c r="A24" s="15" t="s">
        <v>2040</v>
      </c>
      <c r="B24" s="34" t="s">
        <v>14</v>
      </c>
      <c r="C24" s="20"/>
      <c r="D24" s="20"/>
      <c r="E24" s="35"/>
      <c r="F24" s="20"/>
      <c r="G24" s="19">
        <v>-86</v>
      </c>
      <c r="H24" s="35"/>
      <c r="I24" s="20"/>
      <c r="J24" s="20"/>
      <c r="K24" s="35"/>
      <c r="L24" s="20"/>
      <c r="M24" s="20"/>
      <c r="N24" s="2"/>
    </row>
    <row x14ac:dyDescent="0.25" r="25" customHeight="1" ht="17.25">
      <c r="A25" s="21" t="s">
        <v>2812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3">
        <f>SUM(I23:I24)</f>
      </c>
      <c r="J25" s="23">
        <f>SUM(J23:J24)</f>
      </c>
      <c r="K25" s="23">
        <f>SUM(K23:K24)</f>
      </c>
      <c r="L25" s="23">
        <f>SUM(L23:L24)</f>
      </c>
      <c r="M25" s="23">
        <f>SUM(M23:M24)</f>
      </c>
      <c r="N25" s="4" t="s">
        <v>2013</v>
      </c>
    </row>
    <row x14ac:dyDescent="0.25" r="26" customHeight="1" ht="17.25">
      <c r="A26" s="33"/>
      <c r="B26" s="1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2"/>
    </row>
    <row x14ac:dyDescent="0.25" r="27" customHeight="1" ht="17.25">
      <c r="A27" s="21" t="s">
        <v>2819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23">
        <f>SUM(I25:I26)</f>
      </c>
      <c r="J27" s="23">
        <f>SUM(J25:J26)</f>
      </c>
      <c r="K27" s="23">
        <f>SUM(K25:K26)</f>
      </c>
      <c r="L27" s="23">
        <f>SUM(L25:L26)</f>
      </c>
      <c r="M27" s="23">
        <f>SUM(M25:M26)</f>
      </c>
      <c r="N27" s="4" t="s">
        <v>2013</v>
      </c>
    </row>
    <row x14ac:dyDescent="0.25" r="28" customHeight="1" ht="17.25">
      <c r="A28" s="33"/>
      <c r="B28" s="1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2"/>
    </row>
    <row x14ac:dyDescent="0.25" r="29" customHeight="1" ht="17.25">
      <c r="A29" s="21" t="s">
        <v>2823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23">
        <f>SUM(J27:J28)</f>
      </c>
      <c r="K29" s="23">
        <f>SUM(K27:K28)</f>
      </c>
      <c r="L29" s="23">
        <f>SUM(L27:L28)</f>
      </c>
      <c r="M29" s="23">
        <f>SUM(M27:M28)</f>
      </c>
      <c r="N29" s="4" t="s">
        <v>2013</v>
      </c>
    </row>
    <row x14ac:dyDescent="0.25" r="30" customHeight="1" ht="17.25">
      <c r="A30" s="15">
        <v>44929</v>
      </c>
      <c r="B30" s="34" t="s">
        <v>14</v>
      </c>
      <c r="C30" s="17">
        <v>-130</v>
      </c>
      <c r="D30" s="17">
        <v>-150</v>
      </c>
      <c r="E30" s="17">
        <v>-13</v>
      </c>
      <c r="F30" s="18"/>
      <c r="G30" s="17">
        <v>-8</v>
      </c>
      <c r="H30" s="18"/>
      <c r="I30" s="17">
        <v>-136</v>
      </c>
      <c r="J30" s="18"/>
      <c r="K30" s="18"/>
      <c r="L30" s="18"/>
      <c r="M30" s="18"/>
      <c r="N30" s="2"/>
    </row>
    <row x14ac:dyDescent="0.25" r="31" customHeight="1" ht="17.25">
      <c r="A31" s="33" t="s">
        <v>2931</v>
      </c>
      <c r="B31" s="16" t="s">
        <v>14</v>
      </c>
      <c r="C31" s="17">
        <v>-121</v>
      </c>
      <c r="D31" s="17">
        <v>-213</v>
      </c>
      <c r="E31" s="17">
        <v>-83</v>
      </c>
      <c r="F31" s="18"/>
      <c r="G31" s="17">
        <v>-14</v>
      </c>
      <c r="H31" s="17">
        <v>-6</v>
      </c>
      <c r="I31" s="17">
        <v>-167</v>
      </c>
      <c r="J31" s="17">
        <v>-29</v>
      </c>
      <c r="K31" s="17">
        <v>-38</v>
      </c>
      <c r="L31" s="18"/>
      <c r="M31" s="18"/>
      <c r="N31" s="2"/>
    </row>
    <row x14ac:dyDescent="0.25" r="32" customHeight="1" ht="17.25">
      <c r="A32" s="33" t="s">
        <v>2223</v>
      </c>
      <c r="B32" s="16" t="s">
        <v>14</v>
      </c>
      <c r="C32" s="17">
        <v>-86</v>
      </c>
      <c r="D32" s="17">
        <v>-92</v>
      </c>
      <c r="E32" s="18"/>
      <c r="F32" s="18"/>
      <c r="G32" s="18"/>
      <c r="H32" s="18"/>
      <c r="I32" s="17">
        <v>-116</v>
      </c>
      <c r="J32" s="17">
        <v>-4</v>
      </c>
      <c r="K32" s="17">
        <v>-5</v>
      </c>
      <c r="L32" s="17">
        <v>-4</v>
      </c>
      <c r="M32" s="18"/>
      <c r="N32" s="2"/>
    </row>
    <row x14ac:dyDescent="0.25" r="33" customHeight="1" ht="17.25">
      <c r="A33" s="21" t="s">
        <v>2824</v>
      </c>
      <c r="B33" s="47"/>
      <c r="C33" s="23">
        <f>SUM(C29:C32)</f>
      </c>
      <c r="D33" s="23">
        <f>SUM(D29:D32)</f>
      </c>
      <c r="E33" s="23">
        <f>SUM(E29:E32)</f>
      </c>
      <c r="F33" s="23">
        <f>SUM(F29:F32)</f>
      </c>
      <c r="G33" s="23">
        <f>SUM(G29:G32)</f>
      </c>
      <c r="H33" s="23">
        <f>SUM(H29:H32)</f>
      </c>
      <c r="I33" s="23">
        <f>SUM(I29:I32)</f>
      </c>
      <c r="J33" s="23">
        <f>SUM(J29:J32)</f>
      </c>
      <c r="K33" s="23">
        <f>SUM(K29:K32)</f>
      </c>
      <c r="L33" s="23">
        <f>SUM(L29:L32)</f>
      </c>
      <c r="M33" s="23">
        <f>SUM(M29:M32)</f>
      </c>
      <c r="N33" s="4" t="s">
        <v>2013</v>
      </c>
    </row>
    <row x14ac:dyDescent="0.25" r="34" customHeight="1" ht="17.25">
      <c r="A34" s="15">
        <v>45355</v>
      </c>
      <c r="B34" s="34" t="s">
        <v>14</v>
      </c>
      <c r="C34" s="208">
        <v>-70</v>
      </c>
      <c r="D34" s="208">
        <v>-70</v>
      </c>
      <c r="E34" s="208">
        <v>-54</v>
      </c>
      <c r="F34" s="98"/>
      <c r="G34" s="98"/>
      <c r="H34" s="208">
        <v>-18</v>
      </c>
      <c r="I34" s="208">
        <v>-148</v>
      </c>
      <c r="J34" s="208">
        <v>-16</v>
      </c>
      <c r="K34" s="208">
        <v>-25</v>
      </c>
      <c r="L34" s="98"/>
      <c r="M34" s="98"/>
      <c r="N34" s="2"/>
    </row>
    <row x14ac:dyDescent="0.25" r="35" customHeight="1" ht="17.25">
      <c r="A35" s="15" t="s">
        <v>2310</v>
      </c>
      <c r="B35" s="34" t="s">
        <v>14</v>
      </c>
      <c r="C35" s="208">
        <v>-76</v>
      </c>
      <c r="D35" s="208">
        <v>-76</v>
      </c>
      <c r="E35" s="263"/>
      <c r="F35" s="98"/>
      <c r="G35" s="208">
        <v>-15</v>
      </c>
      <c r="H35" s="263"/>
      <c r="I35" s="208">
        <v>-50</v>
      </c>
      <c r="J35" s="208">
        <v>-15</v>
      </c>
      <c r="K35" s="208">
        <v>-19</v>
      </c>
      <c r="L35" s="98"/>
      <c r="M35" s="98"/>
      <c r="N35" s="2"/>
    </row>
    <row x14ac:dyDescent="0.25" r="36" customHeight="1" ht="17.25">
      <c r="A36" s="62" t="s">
        <v>2825</v>
      </c>
      <c r="B36" s="63"/>
      <c r="C36" s="80">
        <f>SUM(C33:C35)</f>
      </c>
      <c r="D36" s="80">
        <f>SUM(D33:D35)</f>
      </c>
      <c r="E36" s="80">
        <f>SUM(E33:E35)</f>
      </c>
      <c r="F36" s="81">
        <f>SUM(F33:F35)</f>
      </c>
      <c r="G36" s="80">
        <f>SUM(G33:G35)</f>
      </c>
      <c r="H36" s="80">
        <f>SUM(H33:H35)</f>
      </c>
      <c r="I36" s="80">
        <f>SUM(I33:I35)</f>
      </c>
      <c r="J36" s="80">
        <f>SUM(J33:J35)</f>
      </c>
      <c r="K36" s="80">
        <f>SUM(K33:K35)</f>
      </c>
      <c r="L36" s="80">
        <f>SUM(L33:L35)</f>
      </c>
      <c r="M36" s="81">
        <f>SUM(M33:M35)</f>
      </c>
      <c r="N36" s="2"/>
    </row>
    <row x14ac:dyDescent="0.25" r="37" customHeight="1" ht="17.25">
      <c r="A37" s="15">
        <v>45327</v>
      </c>
      <c r="B37" s="16" t="s">
        <v>14</v>
      </c>
      <c r="C37" s="208">
        <v>-32</v>
      </c>
      <c r="D37" s="208">
        <v>-189</v>
      </c>
      <c r="E37" s="98"/>
      <c r="F37" s="98"/>
      <c r="G37" s="98"/>
      <c r="H37" s="98"/>
      <c r="I37" s="98"/>
      <c r="J37" s="208">
        <v>-5</v>
      </c>
      <c r="K37" s="208">
        <v>-16</v>
      </c>
      <c r="L37" s="98"/>
      <c r="M37" s="98"/>
      <c r="N37" s="2"/>
    </row>
    <row x14ac:dyDescent="0.25" r="38" customHeight="1" ht="17.25">
      <c r="A38" s="33" t="s">
        <v>2951</v>
      </c>
      <c r="B38" s="118" t="s">
        <v>14</v>
      </c>
      <c r="C38" s="208">
        <v>-20</v>
      </c>
      <c r="D38" s="263"/>
      <c r="E38" s="98"/>
      <c r="F38" s="98"/>
      <c r="G38" s="98"/>
      <c r="H38" s="208">
        <v>-8</v>
      </c>
      <c r="I38" s="263"/>
      <c r="J38" s="208">
        <v>-6</v>
      </c>
      <c r="K38" s="208">
        <v>-12</v>
      </c>
      <c r="L38" s="208">
        <v>-6</v>
      </c>
      <c r="M38" s="98"/>
      <c r="N38" s="2"/>
    </row>
    <row x14ac:dyDescent="0.25" r="39" customHeight="1" ht="17.25">
      <c r="A39" s="62" t="s">
        <v>2826</v>
      </c>
      <c r="B39" s="63"/>
      <c r="C39" s="80">
        <f>SUM(C36:C38)</f>
      </c>
      <c r="D39" s="80">
        <f>SUM(D36:D38)</f>
      </c>
      <c r="E39" s="81">
        <f>SUM(E36:E38)</f>
      </c>
      <c r="F39" s="81">
        <f>SUM(F36:F38)</f>
      </c>
      <c r="G39" s="80">
        <f>SUM(G36:G38)</f>
      </c>
      <c r="H39" s="80">
        <f>SUM(H36:H38)</f>
      </c>
      <c r="I39" s="80">
        <f>SUM(I36:I38)</f>
      </c>
      <c r="J39" s="80">
        <f>SUM(J36:J38)</f>
      </c>
      <c r="K39" s="80">
        <f>SUM(K36:K38)</f>
      </c>
      <c r="L39" s="80">
        <f>SUM(L36:L38)</f>
      </c>
      <c r="M39" s="81">
        <f>SUM(M36:M38)</f>
      </c>
      <c r="N39" s="2"/>
    </row>
    <row x14ac:dyDescent="0.25" r="40" customHeight="1" ht="17.25">
      <c r="A40" s="33"/>
      <c r="B40" s="118"/>
      <c r="C40" s="46"/>
      <c r="D40" s="98"/>
      <c r="E40" s="98"/>
      <c r="F40" s="98"/>
      <c r="G40" s="98"/>
      <c r="H40" s="46"/>
      <c r="I40" s="98"/>
      <c r="J40" s="46"/>
      <c r="K40" s="46"/>
      <c r="L40" s="46"/>
      <c r="M40" s="98"/>
      <c r="N40" s="2"/>
    </row>
    <row x14ac:dyDescent="0.25" r="41" customHeight="1" ht="17.25">
      <c r="A41" s="123"/>
      <c r="B41" s="248"/>
      <c r="C41" s="98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2"/>
    </row>
    <row x14ac:dyDescent="0.25" r="42" customHeight="1" ht="17.25">
      <c r="A42" s="15"/>
      <c r="B42" s="118"/>
      <c r="C42" s="98"/>
      <c r="D42" s="98"/>
      <c r="E42" s="98"/>
      <c r="F42" s="98"/>
      <c r="G42" s="98"/>
      <c r="H42" s="46"/>
      <c r="I42" s="98"/>
      <c r="J42" s="98"/>
      <c r="K42" s="98"/>
      <c r="L42" s="98"/>
      <c r="M42" s="98"/>
      <c r="N42" s="2"/>
    </row>
    <row x14ac:dyDescent="0.25" r="43" customHeight="1" ht="17.25">
      <c r="A43" s="24"/>
      <c r="B43" s="118"/>
      <c r="C43" s="98"/>
      <c r="D43" s="98"/>
      <c r="E43" s="98"/>
      <c r="F43" s="98"/>
      <c r="G43" s="98"/>
      <c r="H43" s="46"/>
      <c r="I43" s="98"/>
      <c r="J43" s="98"/>
      <c r="K43" s="98"/>
      <c r="L43" s="98"/>
      <c r="M43" s="98"/>
      <c r="N43" s="2"/>
    </row>
    <row x14ac:dyDescent="0.25" r="44" customHeight="1" ht="17.25">
      <c r="A44" s="575" t="s">
        <v>2952</v>
      </c>
      <c r="B44" s="576"/>
      <c r="C44" s="471">
        <v>1552</v>
      </c>
      <c r="D44" s="471">
        <v>1552</v>
      </c>
      <c r="E44" s="471">
        <v>608</v>
      </c>
      <c r="F44" s="471">
        <v>304</v>
      </c>
      <c r="G44" s="471">
        <v>778</v>
      </c>
      <c r="H44" s="471">
        <v>172</v>
      </c>
      <c r="I44" s="471">
        <v>3106</v>
      </c>
      <c r="J44" s="471">
        <v>778</v>
      </c>
      <c r="K44" s="577"/>
      <c r="L44" s="578">
        <f>SUM(L36:L41)</f>
      </c>
      <c r="M44" s="579"/>
      <c r="N44" s="2"/>
    </row>
    <row x14ac:dyDescent="0.25" r="45" customHeight="1" ht="17.25">
      <c r="A45" s="37"/>
      <c r="B45" s="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3"/>
      <c r="N45" s="2"/>
    </row>
    <row x14ac:dyDescent="0.25" r="46" customHeight="1" ht="17.25">
      <c r="A46" s="37"/>
      <c r="B46" s="2"/>
      <c r="C46" s="322" t="s">
        <v>6</v>
      </c>
      <c r="D46" s="322" t="s">
        <v>7</v>
      </c>
      <c r="E46" s="322" t="s">
        <v>33</v>
      </c>
      <c r="F46" s="322" t="s">
        <v>31</v>
      </c>
      <c r="G46" s="322" t="s">
        <v>649</v>
      </c>
      <c r="H46" s="322" t="s">
        <v>8</v>
      </c>
      <c r="I46" s="574" t="s">
        <v>9</v>
      </c>
      <c r="J46" s="322" t="s">
        <v>10</v>
      </c>
      <c r="K46" s="322" t="s">
        <v>32</v>
      </c>
      <c r="L46" s="322" t="s">
        <v>75</v>
      </c>
      <c r="M46" s="234"/>
      <c r="N46" s="2"/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4.290714285714284" customWidth="1" bestFit="1"/>
    <col min="3" max="3" style="41" width="10.576428571428572" customWidth="1" bestFit="1"/>
    <col min="4" max="4" style="41" width="10.576428571428572" customWidth="1" bestFit="1"/>
    <col min="5" max="5" style="41" width="10.576428571428572" customWidth="1" bestFit="1"/>
    <col min="6" max="6" style="41" width="15.576428571428572" customWidth="1" bestFit="1"/>
    <col min="7" max="7" style="41" width="15.576428571428572" customWidth="1" bestFit="1"/>
    <col min="8" max="8" style="41" width="15.576428571428572" customWidth="1" bestFit="1"/>
    <col min="9" max="9" style="41" width="8.862142857142858" customWidth="1" bestFit="1"/>
    <col min="10" max="10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2"/>
    </row>
    <row x14ac:dyDescent="0.25" r="2" customHeight="1" ht="17.25">
      <c r="A2" s="6"/>
      <c r="B2" s="7"/>
      <c r="C2" s="3"/>
      <c r="D2" s="3"/>
      <c r="E2" s="3"/>
      <c r="F2" s="3"/>
      <c r="G2" s="3"/>
      <c r="H2" s="3"/>
      <c r="I2" s="3"/>
      <c r="J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2"/>
    </row>
    <row x14ac:dyDescent="0.25" r="4" customHeight="1" ht="17.25">
      <c r="A4" s="1" t="s">
        <v>2925</v>
      </c>
      <c r="B4" s="4"/>
      <c r="C4" s="419"/>
      <c r="D4" s="419"/>
      <c r="E4" s="419"/>
      <c r="F4" s="419"/>
      <c r="G4" s="419"/>
      <c r="H4" s="419"/>
      <c r="I4" s="3"/>
      <c r="J4" s="2"/>
    </row>
    <row x14ac:dyDescent="0.25" r="5" customHeight="1" ht="17.25">
      <c r="A5" s="1" t="s">
        <v>2926</v>
      </c>
      <c r="B5" s="4"/>
      <c r="C5" s="11">
        <v>275000</v>
      </c>
      <c r="D5" s="11">
        <v>350000</v>
      </c>
      <c r="E5" s="11">
        <v>195000</v>
      </c>
      <c r="F5" s="11">
        <v>165000</v>
      </c>
      <c r="G5" s="11">
        <v>230000</v>
      </c>
      <c r="H5" s="11">
        <v>215000</v>
      </c>
      <c r="I5" s="571"/>
      <c r="J5" s="2"/>
    </row>
    <row x14ac:dyDescent="0.25" r="6" customHeight="1" ht="17.25">
      <c r="A6" s="1"/>
      <c r="B6" s="4"/>
      <c r="C6" s="419">
        <v>8000</v>
      </c>
      <c r="D6" s="419">
        <v>9950</v>
      </c>
      <c r="E6" s="419">
        <v>7000</v>
      </c>
      <c r="F6" s="419">
        <v>6000</v>
      </c>
      <c r="G6" s="419">
        <v>7500</v>
      </c>
      <c r="H6" s="419">
        <v>16000</v>
      </c>
      <c r="I6" s="536"/>
      <c r="J6" s="2"/>
    </row>
    <row x14ac:dyDescent="0.25" r="7" customHeight="1" ht="17.25">
      <c r="A7" s="12" t="s">
        <v>4</v>
      </c>
      <c r="B7" s="273" t="s">
        <v>5</v>
      </c>
      <c r="C7" s="322" t="s">
        <v>841</v>
      </c>
      <c r="D7" s="322" t="s">
        <v>843</v>
      </c>
      <c r="E7" s="322" t="s">
        <v>600</v>
      </c>
      <c r="F7" s="322" t="s">
        <v>2098</v>
      </c>
      <c r="G7" s="322" t="s">
        <v>175</v>
      </c>
      <c r="H7" s="322" t="s">
        <v>2927</v>
      </c>
      <c r="I7" s="234"/>
      <c r="J7" s="2"/>
    </row>
    <row x14ac:dyDescent="0.25" r="8" customHeight="1" ht="17.25">
      <c r="A8" s="33">
        <v>45505</v>
      </c>
      <c r="B8" s="16" t="s">
        <v>2928</v>
      </c>
      <c r="C8" s="17">
        <v>526</v>
      </c>
      <c r="D8" s="36"/>
      <c r="E8" s="17">
        <v>44</v>
      </c>
      <c r="F8" s="17">
        <v>98</v>
      </c>
      <c r="G8" s="36"/>
      <c r="H8" s="36"/>
      <c r="I8" s="36"/>
      <c r="J8" s="2"/>
    </row>
    <row x14ac:dyDescent="0.25" r="9" customHeight="1" ht="17.25">
      <c r="A9" s="33">
        <v>45505</v>
      </c>
      <c r="B9" s="16" t="s">
        <v>2929</v>
      </c>
      <c r="C9" s="36"/>
      <c r="D9" s="36"/>
      <c r="E9" s="36"/>
      <c r="F9" s="36"/>
      <c r="G9" s="36"/>
      <c r="H9" s="17">
        <v>40</v>
      </c>
      <c r="I9" s="36"/>
      <c r="J9" s="2"/>
    </row>
    <row x14ac:dyDescent="0.25" r="10" customHeight="1" ht="17.25">
      <c r="A10" s="24">
        <v>45505</v>
      </c>
      <c r="B10" s="118" t="s">
        <v>2930</v>
      </c>
      <c r="C10" s="46"/>
      <c r="D10" s="138">
        <v>119</v>
      </c>
      <c r="E10" s="46"/>
      <c r="F10" s="138">
        <v>100</v>
      </c>
      <c r="G10" s="138">
        <v>378</v>
      </c>
      <c r="H10" s="46"/>
      <c r="I10" s="46"/>
      <c r="J10" s="2"/>
    </row>
    <row x14ac:dyDescent="0.25" r="11" customHeight="1" ht="17.25">
      <c r="A11" s="21" t="s">
        <v>2819</v>
      </c>
      <c r="B11" s="47"/>
      <c r="C11" s="23">
        <f>SUM(C8:C10)</f>
      </c>
      <c r="D11" s="23">
        <f>SUM(D8:D10)</f>
      </c>
      <c r="E11" s="23">
        <f>SUM(E8:E10)</f>
      </c>
      <c r="F11" s="23">
        <f>SUM(F8:F10)</f>
      </c>
      <c r="G11" s="23">
        <f>SUM(G8:G10)</f>
      </c>
      <c r="H11" s="23">
        <f>SUM(H8:H10)</f>
      </c>
      <c r="I11" s="23">
        <f>SUM(I8:I10)</f>
      </c>
      <c r="J11" s="2"/>
    </row>
    <row x14ac:dyDescent="0.25" r="12" customHeight="1" ht="17.25">
      <c r="A12" s="33" t="s">
        <v>2174</v>
      </c>
      <c r="B12" s="34" t="s">
        <v>14</v>
      </c>
      <c r="C12" s="19">
        <v>-338</v>
      </c>
      <c r="D12" s="35"/>
      <c r="E12" s="35"/>
      <c r="F12" s="35"/>
      <c r="G12" s="35"/>
      <c r="H12" s="19">
        <v>-26</v>
      </c>
      <c r="I12" s="35"/>
      <c r="J12" s="2"/>
    </row>
    <row x14ac:dyDescent="0.25" r="13" customHeight="1" ht="17.25">
      <c r="A13" s="21" t="s">
        <v>2823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"/>
    </row>
    <row x14ac:dyDescent="0.25" r="14" customHeight="1" ht="17.25">
      <c r="A14" s="33">
        <v>45385</v>
      </c>
      <c r="B14" s="16" t="s">
        <v>14</v>
      </c>
      <c r="C14" s="17">
        <v>-80</v>
      </c>
      <c r="D14" s="17">
        <v>-49</v>
      </c>
      <c r="E14" s="18"/>
      <c r="F14" s="17">
        <v>-20</v>
      </c>
      <c r="G14" s="17">
        <v>-95</v>
      </c>
      <c r="H14" s="17">
        <v>-5</v>
      </c>
      <c r="I14" s="18"/>
      <c r="J14" s="2"/>
    </row>
    <row x14ac:dyDescent="0.25" r="15" customHeight="1" ht="17.25">
      <c r="A15" s="33">
        <v>45385</v>
      </c>
      <c r="B15" s="16" t="s">
        <v>14</v>
      </c>
      <c r="C15" s="17">
        <v>-87</v>
      </c>
      <c r="D15" s="17">
        <v>-16</v>
      </c>
      <c r="E15" s="17">
        <v>-7</v>
      </c>
      <c r="F15" s="17">
        <v>-130</v>
      </c>
      <c r="G15" s="17">
        <v>-71</v>
      </c>
      <c r="H15" s="18"/>
      <c r="I15" s="18"/>
      <c r="J15" s="2"/>
    </row>
    <row x14ac:dyDescent="0.25" r="16" customHeight="1" ht="17.25">
      <c r="A16" s="33">
        <v>45141</v>
      </c>
      <c r="B16" s="16" t="s">
        <v>14</v>
      </c>
      <c r="C16" s="17">
        <v>-9</v>
      </c>
      <c r="D16" s="17">
        <v>-44</v>
      </c>
      <c r="E16" s="17">
        <v>-31</v>
      </c>
      <c r="F16" s="17">
        <v>-38</v>
      </c>
      <c r="G16" s="17">
        <v>-129</v>
      </c>
      <c r="H16" s="17">
        <v>-8</v>
      </c>
      <c r="I16" s="18"/>
      <c r="J16" s="2"/>
    </row>
    <row x14ac:dyDescent="0.25" r="17" customHeight="1" ht="17.25">
      <c r="A17" s="33" t="s">
        <v>2931</v>
      </c>
      <c r="B17" s="16" t="s">
        <v>14</v>
      </c>
      <c r="C17" s="17">
        <v>-3</v>
      </c>
      <c r="D17" s="18"/>
      <c r="E17" s="17">
        <v>-3</v>
      </c>
      <c r="F17" s="17">
        <v>-4</v>
      </c>
      <c r="G17" s="17">
        <v>-42</v>
      </c>
      <c r="H17" s="18"/>
      <c r="I17" s="18"/>
      <c r="J17" s="2"/>
    </row>
    <row x14ac:dyDescent="0.25" r="18" customHeight="1" ht="17.25">
      <c r="A18" s="21" t="s">
        <v>2824</v>
      </c>
      <c r="B18" s="47"/>
      <c r="C18" s="23">
        <f>SUM(C13:C17)</f>
      </c>
      <c r="D18" s="23">
        <f>SUM(D13:D17)</f>
      </c>
      <c r="E18" s="23">
        <f>SUM(E13:E17)</f>
      </c>
      <c r="F18" s="23">
        <f>SUM(F13:F17)</f>
      </c>
      <c r="G18" s="23">
        <f>SUM(G13:G17)</f>
      </c>
      <c r="H18" s="23">
        <f>SUM(H13:H17)</f>
      </c>
      <c r="I18" s="23">
        <f>SUM(I13:I17)</f>
      </c>
      <c r="J18" s="2"/>
    </row>
    <row x14ac:dyDescent="0.25" r="19" customHeight="1" ht="17.25">
      <c r="A19" s="28"/>
      <c r="B19" s="201" t="s">
        <v>17</v>
      </c>
      <c r="C19" s="194">
        <v>-9</v>
      </c>
      <c r="D19" s="194">
        <v>-10</v>
      </c>
      <c r="E19" s="194">
        <v>-3</v>
      </c>
      <c r="F19" s="194">
        <v>-6</v>
      </c>
      <c r="G19" s="194">
        <v>-41</v>
      </c>
      <c r="H19" s="194">
        <v>-1</v>
      </c>
      <c r="I19" s="202"/>
      <c r="J19" s="32" t="s">
        <v>18</v>
      </c>
    </row>
    <row x14ac:dyDescent="0.25" r="20" customHeight="1" ht="17.25">
      <c r="A20" s="33"/>
      <c r="B20" s="16"/>
      <c r="C20" s="18"/>
      <c r="D20" s="18"/>
      <c r="E20" s="18"/>
      <c r="F20" s="18"/>
      <c r="G20" s="18"/>
      <c r="H20" s="18"/>
      <c r="I20" s="18"/>
      <c r="J20" s="2"/>
    </row>
    <row x14ac:dyDescent="0.25" r="21" customHeight="1" ht="17.25">
      <c r="A21" s="15"/>
      <c r="B21" s="16"/>
      <c r="C21" s="103">
        <f>SUM(C18:C19)</f>
      </c>
      <c r="D21" s="103">
        <f>SUM(D18:D19)</f>
      </c>
      <c r="E21" s="103">
        <f>SUM(E18:E19)</f>
      </c>
      <c r="F21" s="103">
        <f>SUM(F18:F19)</f>
      </c>
      <c r="G21" s="103">
        <f>SUM(G18:G19)</f>
      </c>
      <c r="H21" s="103">
        <f>SUM(H18:H19)</f>
      </c>
      <c r="I21" s="18"/>
      <c r="J21" s="2"/>
    </row>
    <row x14ac:dyDescent="0.25" r="22" customHeight="1" ht="17.25">
      <c r="A22" s="37"/>
      <c r="B22" s="2"/>
      <c r="C22" s="3"/>
      <c r="D22" s="3"/>
      <c r="E22" s="3"/>
      <c r="F22" s="3"/>
      <c r="G22" s="3"/>
      <c r="H22" s="3"/>
      <c r="I22" s="3"/>
      <c r="J22" s="2"/>
    </row>
    <row x14ac:dyDescent="0.25" r="23" customHeight="1" ht="17.25">
      <c r="A23" s="127" t="s">
        <v>2932</v>
      </c>
      <c r="B23" s="199"/>
      <c r="C23" s="145"/>
      <c r="D23" s="3"/>
      <c r="E23" s="3"/>
      <c r="F23" s="3"/>
      <c r="G23" s="3"/>
      <c r="H23" s="3"/>
      <c r="I23" s="3"/>
      <c r="J23" s="2"/>
    </row>
    <row x14ac:dyDescent="0.25" r="24" customHeight="1" ht="17.25">
      <c r="A24" s="127" t="s">
        <v>2933</v>
      </c>
      <c r="B24" s="199"/>
      <c r="C24" s="145"/>
      <c r="D24" s="3"/>
      <c r="E24" s="3"/>
      <c r="F24" s="3"/>
      <c r="G24" s="3"/>
      <c r="H24" s="3"/>
      <c r="I24" s="3"/>
      <c r="J24" s="2"/>
    </row>
    <row x14ac:dyDescent="0.25" r="25" customHeight="1" ht="17.25">
      <c r="A25" s="37"/>
      <c r="B25" s="2"/>
      <c r="C25" s="3"/>
      <c r="D25" s="3"/>
      <c r="E25" s="3"/>
      <c r="F25" s="3"/>
      <c r="G25" s="3"/>
      <c r="H25" s="3"/>
      <c r="I25" s="3"/>
      <c r="J25" s="2"/>
    </row>
    <row x14ac:dyDescent="0.25" r="26" customHeight="1" ht="17.25">
      <c r="A26" s="1" t="s">
        <v>2934</v>
      </c>
      <c r="B26" s="2"/>
      <c r="C26" s="3"/>
      <c r="D26" s="3"/>
      <c r="E26" s="3"/>
      <c r="F26" s="3"/>
      <c r="G26" s="3"/>
      <c r="H26" s="3"/>
      <c r="I26" s="3"/>
      <c r="J26" s="2"/>
    </row>
    <row x14ac:dyDescent="0.25" r="27" customHeight="1" ht="17.25">
      <c r="A27" s="1" t="s">
        <v>2018</v>
      </c>
      <c r="B27" s="2"/>
      <c r="C27" s="3"/>
      <c r="D27" s="3"/>
      <c r="E27" s="3"/>
      <c r="F27" s="3"/>
      <c r="G27" s="3"/>
      <c r="H27" s="3"/>
      <c r="I27" s="3"/>
      <c r="J27" s="2"/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3"/>
  <sheetViews>
    <sheetView workbookViewId="0"/>
  </sheetViews>
  <sheetFormatPr defaultRowHeight="15" x14ac:dyDescent="0.25"/>
  <cols>
    <col min="1" max="1" style="39" width="13.147857142857141" customWidth="1" bestFit="1"/>
    <col min="2" max="2" style="88" width="19.576428571428572" customWidth="1" bestFit="1"/>
    <col min="3" max="3" style="116" width="13.576428571428572" customWidth="1" bestFit="1"/>
    <col min="4" max="4" style="41" width="10.576428571428572" customWidth="1" bestFit="1"/>
    <col min="5" max="5" style="41" width="11.862142857142858" customWidth="1" bestFit="1"/>
    <col min="6" max="6" style="41" width="19.005" customWidth="1" bestFit="1"/>
    <col min="7" max="7" style="41" width="13.576428571428572" customWidth="1" bestFit="1"/>
    <col min="8" max="8" style="41" width="17.862142857142857" customWidth="1" bestFit="1"/>
    <col min="9" max="9" style="40" width="8.862142857142858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2"/>
    </row>
    <row x14ac:dyDescent="0.25" r="2" customHeight="1" ht="17.25">
      <c r="A2" s="6"/>
      <c r="B2" s="7"/>
      <c r="C2" s="3"/>
      <c r="D2" s="3"/>
      <c r="E2" s="3"/>
      <c r="F2" s="3"/>
      <c r="G2" s="3"/>
      <c r="H2" s="3"/>
      <c r="I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2912</v>
      </c>
      <c r="B4" s="4"/>
      <c r="C4" s="419"/>
      <c r="D4" s="419"/>
      <c r="E4" s="419"/>
      <c r="F4" s="419"/>
      <c r="G4" s="419"/>
      <c r="H4" s="419"/>
      <c r="I4" s="2"/>
    </row>
    <row x14ac:dyDescent="0.25" r="5" customHeight="1" ht="17.25">
      <c r="A5" s="1"/>
      <c r="B5" s="4"/>
      <c r="C5" s="93" t="s">
        <v>2913</v>
      </c>
      <c r="D5" s="11"/>
      <c r="E5" s="11"/>
      <c r="F5" s="11"/>
      <c r="G5" s="11"/>
      <c r="H5" s="11"/>
      <c r="I5" s="570"/>
    </row>
    <row x14ac:dyDescent="0.25" r="6" customHeight="1" ht="17.25">
      <c r="A6" s="1"/>
      <c r="B6" s="4"/>
      <c r="C6" s="419">
        <v>8880</v>
      </c>
      <c r="D6" s="527">
        <v>8300</v>
      </c>
      <c r="E6" s="419">
        <v>48000</v>
      </c>
      <c r="F6" s="419">
        <v>24000</v>
      </c>
      <c r="G6" s="527">
        <v>7500</v>
      </c>
      <c r="H6" s="419">
        <v>18000</v>
      </c>
      <c r="I6" s="513"/>
    </row>
    <row x14ac:dyDescent="0.25" r="7" customHeight="1" ht="17.25">
      <c r="A7" s="12" t="s">
        <v>4</v>
      </c>
      <c r="B7" s="273" t="s">
        <v>5</v>
      </c>
      <c r="C7" s="322" t="s">
        <v>230</v>
      </c>
      <c r="D7" s="322" t="s">
        <v>842</v>
      </c>
      <c r="E7" s="322" t="s">
        <v>845</v>
      </c>
      <c r="F7" s="322" t="s">
        <v>2914</v>
      </c>
      <c r="G7" s="322" t="s">
        <v>136</v>
      </c>
      <c r="H7" s="322" t="s">
        <v>2915</v>
      </c>
      <c r="I7" s="493"/>
    </row>
    <row x14ac:dyDescent="0.25" r="8" customHeight="1" ht="17.25">
      <c r="A8" s="33">
        <v>45295</v>
      </c>
      <c r="B8" s="16" t="s">
        <v>2916</v>
      </c>
      <c r="C8" s="17">
        <v>100</v>
      </c>
      <c r="D8" s="17">
        <v>40</v>
      </c>
      <c r="E8" s="17">
        <v>2</v>
      </c>
      <c r="F8" s="17">
        <v>2</v>
      </c>
      <c r="G8" s="17">
        <v>40</v>
      </c>
      <c r="H8" s="17">
        <v>10</v>
      </c>
      <c r="I8" s="124"/>
    </row>
    <row x14ac:dyDescent="0.25" r="9" customHeight="1" ht="17.25">
      <c r="A9" s="33">
        <v>45295</v>
      </c>
      <c r="B9" s="16" t="s">
        <v>2175</v>
      </c>
      <c r="C9" s="36"/>
      <c r="D9" s="36"/>
      <c r="E9" s="36"/>
      <c r="F9" s="36"/>
      <c r="G9" s="36"/>
      <c r="H9" s="17">
        <v>19</v>
      </c>
      <c r="I9" s="16"/>
    </row>
    <row x14ac:dyDescent="0.25" r="10" customHeight="1" ht="17.25">
      <c r="A10" s="33">
        <v>45355</v>
      </c>
      <c r="B10" s="34" t="s">
        <v>2917</v>
      </c>
      <c r="C10" s="46"/>
      <c r="D10" s="46"/>
      <c r="E10" s="46"/>
      <c r="F10" s="46"/>
      <c r="G10" s="46"/>
      <c r="H10" s="138">
        <v>23</v>
      </c>
      <c r="I10" s="118"/>
    </row>
    <row x14ac:dyDescent="0.25" r="11" customHeight="1" ht="17.25">
      <c r="A11" s="33" t="s">
        <v>2918</v>
      </c>
      <c r="B11" s="34" t="s">
        <v>14</v>
      </c>
      <c r="C11" s="138">
        <v>-100</v>
      </c>
      <c r="D11" s="138">
        <v>-40</v>
      </c>
      <c r="E11" s="138">
        <v>-2</v>
      </c>
      <c r="F11" s="138">
        <v>-2</v>
      </c>
      <c r="G11" s="138">
        <v>-40</v>
      </c>
      <c r="H11" s="138">
        <v>-18</v>
      </c>
      <c r="I11" s="248"/>
    </row>
    <row x14ac:dyDescent="0.25" r="12" customHeight="1" ht="17.25">
      <c r="A12" s="33" t="s">
        <v>2263</v>
      </c>
      <c r="B12" s="34" t="s">
        <v>14</v>
      </c>
      <c r="C12" s="46"/>
      <c r="D12" s="46"/>
      <c r="E12" s="46"/>
      <c r="F12" s="46"/>
      <c r="G12" s="46"/>
      <c r="H12" s="138">
        <v>-15</v>
      </c>
      <c r="I12" s="118"/>
    </row>
    <row x14ac:dyDescent="0.25" r="13" customHeight="1" ht="17.25">
      <c r="A13" s="33"/>
      <c r="B13" s="34"/>
      <c r="C13" s="46"/>
      <c r="D13" s="46"/>
      <c r="E13" s="46"/>
      <c r="F13" s="46"/>
      <c r="G13" s="46"/>
      <c r="H13" s="46"/>
      <c r="I13" s="118"/>
    </row>
    <row x14ac:dyDescent="0.25" r="14" customHeight="1" ht="17.25">
      <c r="A14" s="33"/>
      <c r="B14" s="34"/>
      <c r="C14" s="46"/>
      <c r="D14" s="46"/>
      <c r="E14" s="46"/>
      <c r="F14" s="46"/>
      <c r="G14" s="46"/>
      <c r="H14" s="46"/>
      <c r="I14" s="118"/>
    </row>
    <row x14ac:dyDescent="0.25" r="15" customHeight="1" ht="17.25">
      <c r="A15" s="33"/>
      <c r="B15" s="34"/>
      <c r="C15" s="18"/>
      <c r="D15" s="18"/>
      <c r="E15" s="18"/>
      <c r="F15" s="18"/>
      <c r="G15" s="18"/>
      <c r="H15" s="18"/>
      <c r="I15" s="124"/>
    </row>
    <row x14ac:dyDescent="0.25" r="16" customHeight="1" ht="17.25">
      <c r="A16" s="15"/>
      <c r="B16" s="16"/>
      <c r="C16" s="18"/>
      <c r="D16" s="18"/>
      <c r="E16" s="18"/>
      <c r="F16" s="18"/>
      <c r="G16" s="18"/>
      <c r="H16" s="18"/>
      <c r="I16" s="124"/>
    </row>
    <row x14ac:dyDescent="0.25" r="17" customHeight="1" ht="17.25">
      <c r="A17" s="37"/>
      <c r="B17" s="83"/>
      <c r="C17" s="3"/>
      <c r="D17" s="3"/>
      <c r="E17" s="3"/>
      <c r="F17" s="3"/>
      <c r="G17" s="3"/>
      <c r="H17" s="3"/>
      <c r="I17" s="2"/>
    </row>
    <row x14ac:dyDescent="0.25" r="18" customHeight="1" ht="17.25">
      <c r="A18" s="127" t="s">
        <v>2919</v>
      </c>
      <c r="B18" s="128"/>
      <c r="C18" s="3"/>
      <c r="D18" s="3"/>
      <c r="E18" s="3"/>
      <c r="F18" s="3"/>
      <c r="G18" s="3"/>
      <c r="H18" s="3"/>
      <c r="I18" s="2"/>
    </row>
    <row x14ac:dyDescent="0.25" r="19" customHeight="1" ht="17.25">
      <c r="A19" s="162" t="s">
        <v>2920</v>
      </c>
      <c r="B19" s="163"/>
      <c r="C19" s="374"/>
      <c r="D19" s="3"/>
      <c r="E19" s="3"/>
      <c r="F19" s="3"/>
      <c r="G19" s="3"/>
      <c r="H19" s="3"/>
      <c r="I19" s="2"/>
    </row>
    <row x14ac:dyDescent="0.25" r="20" customHeight="1" ht="17.25">
      <c r="A20" s="162" t="s">
        <v>2921</v>
      </c>
      <c r="B20" s="163"/>
      <c r="C20" s="374"/>
      <c r="D20" s="3"/>
      <c r="E20" s="3"/>
      <c r="F20" s="3"/>
      <c r="G20" s="3"/>
      <c r="H20" s="3"/>
      <c r="I20" s="2"/>
    </row>
    <row x14ac:dyDescent="0.25" r="21" customHeight="1" ht="17.25">
      <c r="A21" s="162" t="s">
        <v>2922</v>
      </c>
      <c r="B21" s="163"/>
      <c r="C21" s="374"/>
      <c r="D21" s="3"/>
      <c r="E21" s="3"/>
      <c r="F21" s="3"/>
      <c r="G21" s="3"/>
      <c r="H21" s="3"/>
      <c r="I21" s="2"/>
    </row>
    <row x14ac:dyDescent="0.25" r="22" customHeight="1" ht="17.25">
      <c r="A22" s="162" t="s">
        <v>2923</v>
      </c>
      <c r="B22" s="163"/>
      <c r="C22" s="374"/>
      <c r="D22" s="3"/>
      <c r="E22" s="3"/>
      <c r="F22" s="3"/>
      <c r="G22" s="3"/>
      <c r="H22" s="3"/>
      <c r="I22" s="2"/>
    </row>
    <row x14ac:dyDescent="0.25" r="23" customHeight="1" ht="17.25">
      <c r="A23" s="162" t="s">
        <v>2924</v>
      </c>
      <c r="B23" s="163"/>
      <c r="C23" s="374"/>
      <c r="D23" s="3"/>
      <c r="E23" s="3"/>
      <c r="F23" s="3"/>
      <c r="G23" s="3"/>
      <c r="H23" s="3"/>
      <c r="I23" s="2"/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/>
  </sheetViews>
  <sheetFormatPr defaultRowHeight="15" x14ac:dyDescent="0.25"/>
  <cols>
    <col min="1" max="1" style="88" width="13.147857142857141" customWidth="1" bestFit="1"/>
    <col min="2" max="2" style="88" width="19.576428571428572" customWidth="1" bestFit="1"/>
    <col min="3" max="3" style="116" width="10.576428571428572" customWidth="1" bestFit="1"/>
    <col min="4" max="4" style="116" width="10.576428571428572" customWidth="1" bestFit="1"/>
    <col min="5" max="5" style="116" width="11.862142857142858" customWidth="1" bestFit="1"/>
    <col min="6" max="6" style="116" width="11.719285714285713" customWidth="1" bestFit="1"/>
    <col min="7" max="7" style="116" width="11.719285714285713" customWidth="1" bestFit="1"/>
    <col min="8" max="8" style="88" width="8.862142857142858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3"/>
      <c r="G1" s="3"/>
      <c r="H1" s="83"/>
    </row>
    <row x14ac:dyDescent="0.25" r="2" customHeight="1" ht="17.25">
      <c r="A2" s="7"/>
      <c r="B2" s="7"/>
      <c r="C2" s="3"/>
      <c r="D2" s="3"/>
      <c r="E2" s="3"/>
      <c r="F2" s="3"/>
      <c r="G2" s="3"/>
      <c r="H2" s="83"/>
    </row>
    <row x14ac:dyDescent="0.25" r="3" customHeight="1" ht="17.25">
      <c r="A3" s="4" t="s">
        <v>645</v>
      </c>
      <c r="B3" s="83"/>
      <c r="C3" s="3"/>
      <c r="D3" s="3"/>
      <c r="E3" s="3"/>
      <c r="F3" s="3"/>
      <c r="G3" s="3"/>
      <c r="H3" s="83"/>
    </row>
    <row x14ac:dyDescent="0.25" r="4" customHeight="1" ht="17.25">
      <c r="A4" s="4" t="s">
        <v>2909</v>
      </c>
      <c r="B4" s="4"/>
      <c r="C4" s="419"/>
      <c r="D4" s="419"/>
      <c r="E4" s="419"/>
      <c r="F4" s="419"/>
      <c r="G4" s="419"/>
      <c r="H4" s="83"/>
    </row>
    <row x14ac:dyDescent="0.25" r="5" customHeight="1" ht="17.25">
      <c r="A5" s="4"/>
      <c r="B5" s="4"/>
      <c r="C5" s="11"/>
      <c r="D5" s="11"/>
      <c r="E5" s="11"/>
      <c r="F5" s="11"/>
      <c r="G5" s="11"/>
      <c r="H5" s="570"/>
    </row>
    <row x14ac:dyDescent="0.25" r="6" customHeight="1" ht="17.25">
      <c r="A6" s="13" t="s">
        <v>4</v>
      </c>
      <c r="B6" s="273" t="s">
        <v>5</v>
      </c>
      <c r="C6" s="322" t="s">
        <v>7</v>
      </c>
      <c r="D6" s="322" t="s">
        <v>33</v>
      </c>
      <c r="E6" s="322" t="s">
        <v>9</v>
      </c>
      <c r="F6" s="322" t="s">
        <v>10</v>
      </c>
      <c r="G6" s="322" t="s">
        <v>368</v>
      </c>
      <c r="H6" s="493"/>
    </row>
    <row x14ac:dyDescent="0.25" r="7" customHeight="1" ht="17.25">
      <c r="A7" s="34" t="s">
        <v>1964</v>
      </c>
      <c r="B7" s="16" t="s">
        <v>2910</v>
      </c>
      <c r="C7" s="17">
        <v>40</v>
      </c>
      <c r="D7" s="17">
        <v>100</v>
      </c>
      <c r="E7" s="17">
        <v>120</v>
      </c>
      <c r="F7" s="17">
        <v>20</v>
      </c>
      <c r="G7" s="36"/>
      <c r="H7" s="124"/>
    </row>
    <row x14ac:dyDescent="0.25" r="8" customHeight="1" ht="17.25">
      <c r="A8" s="34" t="s">
        <v>2263</v>
      </c>
      <c r="B8" s="34" t="s">
        <v>2911</v>
      </c>
      <c r="C8" s="18"/>
      <c r="D8" s="18"/>
      <c r="E8" s="18"/>
      <c r="F8" s="18"/>
      <c r="G8" s="17">
        <v>120</v>
      </c>
      <c r="H8" s="124"/>
    </row>
    <row x14ac:dyDescent="0.25" r="9" customHeight="1" ht="17.25">
      <c r="A9" s="33"/>
      <c r="B9" s="34"/>
      <c r="C9" s="46"/>
      <c r="D9" s="46"/>
      <c r="E9" s="46"/>
      <c r="F9" s="46"/>
      <c r="G9" s="46"/>
      <c r="H9" s="118"/>
    </row>
    <row x14ac:dyDescent="0.25" r="10" customHeight="1" ht="17.25">
      <c r="A10" s="33"/>
      <c r="B10" s="34"/>
      <c r="C10" s="46"/>
      <c r="D10" s="46"/>
      <c r="E10" s="46"/>
      <c r="F10" s="46"/>
      <c r="G10" s="46"/>
      <c r="H10" s="248"/>
    </row>
    <row x14ac:dyDescent="0.25" r="11" customHeight="1" ht="17.25">
      <c r="A11" s="33"/>
      <c r="B11" s="34"/>
      <c r="C11" s="46"/>
      <c r="D11" s="46"/>
      <c r="E11" s="46"/>
      <c r="F11" s="46"/>
      <c r="G11" s="46"/>
      <c r="H11" s="118"/>
    </row>
    <row x14ac:dyDescent="0.25" r="12" customHeight="1" ht="17.25">
      <c r="A12" s="33"/>
      <c r="B12" s="34"/>
      <c r="C12" s="18"/>
      <c r="D12" s="18"/>
      <c r="E12" s="18"/>
      <c r="F12" s="18"/>
      <c r="G12" s="18"/>
      <c r="H12" s="124"/>
    </row>
    <row x14ac:dyDescent="0.25" r="13" customHeight="1" ht="17.25">
      <c r="A13" s="15"/>
      <c r="B13" s="16"/>
      <c r="C13" s="18"/>
      <c r="D13" s="18"/>
      <c r="E13" s="18"/>
      <c r="F13" s="18"/>
      <c r="G13" s="18"/>
      <c r="H13" s="124"/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21"/>
  <sheetViews>
    <sheetView workbookViewId="0"/>
  </sheetViews>
  <sheetFormatPr defaultRowHeight="15" x14ac:dyDescent="0.25"/>
  <cols>
    <col min="1" max="1" style="39" width="14.290714285714287" customWidth="1" bestFit="1"/>
    <col min="2" max="2" style="88" width="21.14785714285714" customWidth="1" bestFit="1"/>
    <col min="3" max="3" style="41" width="10.147857142857141" customWidth="1" bestFit="1"/>
    <col min="4" max="4" style="41" width="10.862142857142858" customWidth="1" bestFit="1"/>
    <col min="5" max="5" style="41" width="9.576428571428572" customWidth="1" bestFit="1"/>
    <col min="6" max="6" style="41" width="8.719285714285713" customWidth="1" bestFit="1"/>
    <col min="7" max="7" style="41" width="9.290714285714287" customWidth="1" bestFit="1"/>
    <col min="8" max="8" style="41" width="9.290714285714287" customWidth="1" bestFit="1"/>
    <col min="9" max="9" style="41" width="9.290714285714287" customWidth="1" bestFit="1"/>
    <col min="10" max="10" style="41" width="9.290714285714287" customWidth="1" bestFit="1"/>
    <col min="11" max="11" style="41" width="9.290714285714287" customWidth="1" bestFit="1"/>
    <col min="12" max="12" style="41" width="9.290714285714287" customWidth="1" bestFit="1"/>
    <col min="13" max="13" style="41" width="9.290714285714287" customWidth="1" bestFit="1"/>
    <col min="14" max="14" style="41" width="9.290714285714287" customWidth="1" bestFit="1"/>
    <col min="15" max="15" style="41" width="9.290714285714287" customWidth="1" bestFit="1"/>
    <col min="16" max="16" style="41" width="9.290714285714287" customWidth="1" bestFit="1"/>
    <col min="17" max="17" style="41" width="9.147857142857141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5"/>
      <c r="I1" s="5"/>
      <c r="J1" s="5"/>
      <c r="K1" s="5"/>
      <c r="L1" s="5"/>
      <c r="M1" s="5"/>
      <c r="N1" s="5"/>
      <c r="O1" s="5"/>
      <c r="P1" s="5"/>
      <c r="Q1" s="5"/>
      <c r="R1" s="2"/>
    </row>
    <row x14ac:dyDescent="0.25" r="2" customHeight="1" ht="17.25">
      <c r="A2" s="367" t="s">
        <v>2833</v>
      </c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2"/>
    </row>
    <row x14ac:dyDescent="0.25" r="4" customHeight="1" ht="17.25">
      <c r="A4" s="1" t="s">
        <v>2747</v>
      </c>
      <c r="B4" s="4"/>
      <c r="C4" s="144" t="s">
        <v>2834</v>
      </c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3"/>
      <c r="R4" s="2"/>
    </row>
    <row x14ac:dyDescent="0.25" r="5" customHeight="1" ht="17.25">
      <c r="A5" s="1" t="s">
        <v>2835</v>
      </c>
      <c r="B5" s="4"/>
      <c r="C5" s="530">
        <v>6250</v>
      </c>
      <c r="D5" s="530">
        <v>4500</v>
      </c>
      <c r="E5" s="530">
        <v>5000</v>
      </c>
      <c r="F5" s="530">
        <v>4500</v>
      </c>
      <c r="G5" s="530">
        <v>4500</v>
      </c>
      <c r="H5" s="530">
        <v>4500</v>
      </c>
      <c r="I5" s="530">
        <v>1200</v>
      </c>
      <c r="J5" s="530">
        <v>30000</v>
      </c>
      <c r="K5" s="530">
        <v>16500</v>
      </c>
      <c r="L5" s="530">
        <v>2500</v>
      </c>
      <c r="M5" s="530">
        <v>6250</v>
      </c>
      <c r="N5" s="530">
        <v>13500</v>
      </c>
      <c r="O5" s="530">
        <v>7000</v>
      </c>
      <c r="P5" s="530"/>
      <c r="Q5" s="3"/>
      <c r="R5" s="2"/>
    </row>
    <row x14ac:dyDescent="0.25" r="6" customHeight="1" ht="17.25">
      <c r="A6" s="531" t="s">
        <v>2836</v>
      </c>
      <c r="B6" s="532"/>
      <c r="C6" s="419"/>
      <c r="D6" s="419">
        <v>4500</v>
      </c>
      <c r="E6" s="419">
        <v>5500</v>
      </c>
      <c r="F6" s="419">
        <v>4500</v>
      </c>
      <c r="G6" s="419"/>
      <c r="H6" s="419"/>
      <c r="I6" s="419">
        <v>1500</v>
      </c>
      <c r="J6" s="419"/>
      <c r="K6" s="419">
        <v>19400</v>
      </c>
      <c r="L6" s="419"/>
      <c r="M6" s="419"/>
      <c r="N6" s="419"/>
      <c r="O6" s="419"/>
      <c r="P6" s="419"/>
      <c r="Q6" s="419"/>
      <c r="R6" s="2"/>
    </row>
    <row x14ac:dyDescent="0.25" r="7" customHeight="1" ht="17.25">
      <c r="A7" s="1"/>
      <c r="B7" s="4"/>
      <c r="C7" s="11">
        <v>6250</v>
      </c>
      <c r="D7" s="11">
        <v>3990</v>
      </c>
      <c r="E7" s="11">
        <v>5000</v>
      </c>
      <c r="F7" s="11">
        <v>3990</v>
      </c>
      <c r="G7" s="11">
        <v>4500</v>
      </c>
      <c r="H7" s="11">
        <v>4500</v>
      </c>
      <c r="I7" s="11">
        <v>1000</v>
      </c>
      <c r="J7" s="11">
        <v>30000</v>
      </c>
      <c r="K7" s="11">
        <v>16500</v>
      </c>
      <c r="L7" s="11">
        <v>2500</v>
      </c>
      <c r="M7" s="11">
        <v>6250</v>
      </c>
      <c r="N7" s="11">
        <v>14750</v>
      </c>
      <c r="O7" s="11">
        <v>7500</v>
      </c>
      <c r="P7" s="11"/>
      <c r="Q7" s="11"/>
      <c r="R7" s="2"/>
    </row>
    <row x14ac:dyDescent="0.25" r="8" customHeight="1" ht="17.25">
      <c r="A8" s="533" t="s">
        <v>4</v>
      </c>
      <c r="B8" s="534" t="s">
        <v>5</v>
      </c>
      <c r="C8" s="401" t="s">
        <v>368</v>
      </c>
      <c r="D8" s="401" t="s">
        <v>7</v>
      </c>
      <c r="E8" s="401" t="s">
        <v>75</v>
      </c>
      <c r="F8" s="401" t="s">
        <v>76</v>
      </c>
      <c r="G8" s="401" t="s">
        <v>8</v>
      </c>
      <c r="H8" s="401" t="s">
        <v>358</v>
      </c>
      <c r="I8" s="401" t="s">
        <v>9</v>
      </c>
      <c r="J8" s="401" t="s">
        <v>428</v>
      </c>
      <c r="K8" s="401" t="s">
        <v>10</v>
      </c>
      <c r="L8" s="401" t="s">
        <v>33</v>
      </c>
      <c r="M8" s="401" t="s">
        <v>6</v>
      </c>
      <c r="N8" s="401" t="s">
        <v>31</v>
      </c>
      <c r="O8" s="401" t="s">
        <v>32</v>
      </c>
      <c r="P8" s="401" t="s">
        <v>1083</v>
      </c>
      <c r="Q8" s="401"/>
      <c r="R8" s="2"/>
    </row>
    <row x14ac:dyDescent="0.25" r="9" customHeight="1" ht="17.25">
      <c r="A9" s="15" t="s">
        <v>2837</v>
      </c>
      <c r="B9" s="118" t="s">
        <v>2838</v>
      </c>
      <c r="C9" s="17">
        <v>60</v>
      </c>
      <c r="D9" s="17">
        <v>60</v>
      </c>
      <c r="E9" s="17">
        <v>60</v>
      </c>
      <c r="F9" s="17">
        <v>16</v>
      </c>
      <c r="G9" s="17">
        <v>100</v>
      </c>
      <c r="H9" s="17">
        <v>100</v>
      </c>
      <c r="I9" s="17">
        <v>200</v>
      </c>
      <c r="J9" s="36"/>
      <c r="K9" s="36"/>
      <c r="L9" s="36"/>
      <c r="M9" s="36"/>
      <c r="N9" s="36"/>
      <c r="O9" s="36"/>
      <c r="P9" s="36"/>
      <c r="Q9" s="18"/>
      <c r="R9" s="2"/>
    </row>
    <row x14ac:dyDescent="0.25" r="10" customHeight="1" ht="17.25">
      <c r="A10" s="15" t="s">
        <v>2839</v>
      </c>
      <c r="B10" s="118" t="s">
        <v>2840</v>
      </c>
      <c r="C10" s="17">
        <v>430</v>
      </c>
      <c r="D10" s="17">
        <v>430</v>
      </c>
      <c r="E10" s="36"/>
      <c r="F10" s="36"/>
      <c r="G10" s="17">
        <v>141</v>
      </c>
      <c r="H10" s="18"/>
      <c r="I10" s="17">
        <v>600</v>
      </c>
      <c r="J10" s="36"/>
      <c r="K10" s="36"/>
      <c r="L10" s="36"/>
      <c r="M10" s="36"/>
      <c r="N10" s="36"/>
      <c r="O10" s="36"/>
      <c r="P10" s="36"/>
      <c r="Q10" s="18"/>
      <c r="R10" s="2"/>
    </row>
    <row x14ac:dyDescent="0.25" r="11" customHeight="1" ht="17.25">
      <c r="A11" s="15" t="s">
        <v>2841</v>
      </c>
      <c r="B11" s="118" t="s">
        <v>2842</v>
      </c>
      <c r="C11" s="17">
        <v>110</v>
      </c>
      <c r="D11" s="17">
        <v>90</v>
      </c>
      <c r="E11" s="17">
        <v>100</v>
      </c>
      <c r="F11" s="17">
        <v>154</v>
      </c>
      <c r="G11" s="17">
        <v>959</v>
      </c>
      <c r="H11" s="18"/>
      <c r="I11" s="17">
        <v>400</v>
      </c>
      <c r="J11" s="36"/>
      <c r="K11" s="36"/>
      <c r="L11" s="36"/>
      <c r="M11" s="36"/>
      <c r="N11" s="36"/>
      <c r="O11" s="36"/>
      <c r="P11" s="36"/>
      <c r="Q11" s="18"/>
      <c r="R11" s="2"/>
    </row>
    <row x14ac:dyDescent="0.25" r="12" customHeight="1" ht="17.25">
      <c r="A12" s="15" t="s">
        <v>2841</v>
      </c>
      <c r="B12" s="118" t="s">
        <v>2843</v>
      </c>
      <c r="C12" s="18"/>
      <c r="D12" s="36"/>
      <c r="E12" s="36"/>
      <c r="F12" s="36"/>
      <c r="G12" s="36"/>
      <c r="H12" s="17">
        <v>300</v>
      </c>
      <c r="I12" s="18"/>
      <c r="J12" s="18"/>
      <c r="K12" s="18"/>
      <c r="L12" s="18"/>
      <c r="M12" s="18"/>
      <c r="N12" s="18"/>
      <c r="O12" s="18"/>
      <c r="P12" s="18"/>
      <c r="Q12" s="18"/>
      <c r="R12" s="2"/>
    </row>
    <row x14ac:dyDescent="0.25" r="13" customHeight="1" ht="17.25">
      <c r="A13" s="15" t="s">
        <v>2844</v>
      </c>
      <c r="B13" s="118" t="s">
        <v>2845</v>
      </c>
      <c r="C13" s="18"/>
      <c r="D13" s="36"/>
      <c r="E13" s="36"/>
      <c r="F13" s="36"/>
      <c r="G13" s="36"/>
      <c r="H13" s="17">
        <v>460</v>
      </c>
      <c r="I13" s="18"/>
      <c r="J13" s="18"/>
      <c r="K13" s="18"/>
      <c r="L13" s="18"/>
      <c r="M13" s="18"/>
      <c r="N13" s="18"/>
      <c r="O13" s="18"/>
      <c r="P13" s="18"/>
      <c r="Q13" s="18"/>
      <c r="R13" s="2"/>
    </row>
    <row x14ac:dyDescent="0.25" r="14" customHeight="1" ht="17.25">
      <c r="A14" s="15" t="s">
        <v>2846</v>
      </c>
      <c r="B14" s="16" t="s">
        <v>2847</v>
      </c>
      <c r="C14" s="36"/>
      <c r="D14" s="36"/>
      <c r="E14" s="36"/>
      <c r="F14" s="36"/>
      <c r="G14" s="36"/>
      <c r="H14" s="36"/>
      <c r="I14" s="36"/>
      <c r="J14" s="17">
        <v>50</v>
      </c>
      <c r="K14" s="17">
        <v>50</v>
      </c>
      <c r="L14" s="36"/>
      <c r="M14" s="36"/>
      <c r="N14" s="36"/>
      <c r="O14" s="36"/>
      <c r="P14" s="36"/>
      <c r="Q14" s="36"/>
      <c r="R14" s="2"/>
    </row>
    <row x14ac:dyDescent="0.25" r="15" customHeight="1" ht="17.25">
      <c r="A15" s="117" t="s">
        <v>2848</v>
      </c>
      <c r="B15" s="118" t="s">
        <v>2849</v>
      </c>
      <c r="C15" s="46"/>
      <c r="D15" s="46"/>
      <c r="E15" s="46"/>
      <c r="F15" s="46"/>
      <c r="G15" s="46"/>
      <c r="H15" s="46"/>
      <c r="I15" s="46"/>
      <c r="J15" s="46"/>
      <c r="K15" s="46"/>
      <c r="L15" s="138">
        <v>500</v>
      </c>
      <c r="M15" s="46"/>
      <c r="N15" s="46"/>
      <c r="O15" s="46"/>
      <c r="P15" s="46"/>
      <c r="Q15" s="46"/>
      <c r="R15" s="2"/>
    </row>
    <row x14ac:dyDescent="0.25" r="16" customHeight="1" ht="17.25">
      <c r="A16" s="21" t="s">
        <v>2705</v>
      </c>
      <c r="B16" s="47"/>
      <c r="C16" s="23">
        <f>SUM(C9:C15)</f>
      </c>
      <c r="D16" s="23">
        <f>SUM(D9:D15)</f>
      </c>
      <c r="E16" s="23">
        <f>SUM(E9:E15)</f>
      </c>
      <c r="F16" s="23">
        <f>SUM(F9:F15)</f>
      </c>
      <c r="G16" s="23">
        <f>SUM(G9:G15)</f>
      </c>
      <c r="H16" s="23">
        <f>SUM(H9:H15)</f>
      </c>
      <c r="I16" s="23">
        <f>SUM(I9:I15)</f>
      </c>
      <c r="J16" s="23">
        <f>SUM(J9:J15)</f>
      </c>
      <c r="K16" s="23">
        <f>SUM(K9:K15)</f>
      </c>
      <c r="L16" s="23">
        <f>SUM(L9:L15)</f>
      </c>
      <c r="M16" s="352"/>
      <c r="N16" s="352"/>
      <c r="O16" s="352"/>
      <c r="P16" s="352"/>
      <c r="Q16" s="119"/>
      <c r="R16" s="4" t="s">
        <v>2850</v>
      </c>
    </row>
    <row x14ac:dyDescent="0.25" r="17" customHeight="1" ht="17.25">
      <c r="A17" s="24">
        <v>44934</v>
      </c>
      <c r="B17" s="25" t="s">
        <v>2851</v>
      </c>
      <c r="C17" s="35"/>
      <c r="D17" s="35"/>
      <c r="E17" s="19">
        <v>103</v>
      </c>
      <c r="F17" s="19">
        <v>103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2"/>
    </row>
    <row x14ac:dyDescent="0.25" r="18" customHeight="1" ht="17.25">
      <c r="A18" s="15">
        <v>44993</v>
      </c>
      <c r="B18" s="16" t="s">
        <v>1788</v>
      </c>
      <c r="C18" s="18"/>
      <c r="D18" s="18"/>
      <c r="E18" s="17">
        <v>126</v>
      </c>
      <c r="F18" s="17">
        <v>97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2"/>
    </row>
    <row x14ac:dyDescent="0.25" r="19" customHeight="1" ht="17.25">
      <c r="A19" s="15">
        <v>45238</v>
      </c>
      <c r="B19" s="25" t="s">
        <v>2852</v>
      </c>
      <c r="C19" s="98"/>
      <c r="D19" s="138">
        <v>180</v>
      </c>
      <c r="E19" s="98"/>
      <c r="F19" s="138">
        <v>100</v>
      </c>
      <c r="G19" s="98"/>
      <c r="H19" s="98"/>
      <c r="I19" s="138">
        <v>180</v>
      </c>
      <c r="J19" s="98"/>
      <c r="K19" s="98"/>
      <c r="L19" s="98"/>
      <c r="M19" s="98"/>
      <c r="N19" s="98"/>
      <c r="O19" s="98"/>
      <c r="P19" s="98"/>
      <c r="Q19" s="98"/>
      <c r="R19" s="2"/>
    </row>
    <row x14ac:dyDescent="0.25" r="20" customHeight="1" ht="17.25">
      <c r="A20" s="15" t="s">
        <v>2154</v>
      </c>
      <c r="B20" s="16" t="s">
        <v>2853</v>
      </c>
      <c r="C20" s="17">
        <v>150</v>
      </c>
      <c r="D20" s="17">
        <v>300</v>
      </c>
      <c r="E20" s="17">
        <v>60</v>
      </c>
      <c r="F20" s="17">
        <v>60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2"/>
    </row>
    <row x14ac:dyDescent="0.25" r="21" customHeight="1" ht="17.25">
      <c r="A21" s="21" t="s">
        <v>2706</v>
      </c>
      <c r="B21" s="47"/>
      <c r="C21" s="23">
        <f>SUM(C16:C20)</f>
      </c>
      <c r="D21" s="23">
        <f>SUM(D16:D20)</f>
      </c>
      <c r="E21" s="23">
        <f>SUM(E16:E20)</f>
      </c>
      <c r="F21" s="23">
        <f>SUM(F16:F20)</f>
      </c>
      <c r="G21" s="23">
        <f>SUM(G16:G20)</f>
      </c>
      <c r="H21" s="23">
        <f>SUM(H16:H20)</f>
      </c>
      <c r="I21" s="23">
        <f>SUM(I16:I20)</f>
      </c>
      <c r="J21" s="23">
        <f>SUM(J16:J20)</f>
      </c>
      <c r="K21" s="23">
        <f>SUM(K16:K20)</f>
      </c>
      <c r="L21" s="23">
        <f>SUM(L16:L20)</f>
      </c>
      <c r="M21" s="352"/>
      <c r="N21" s="352"/>
      <c r="O21" s="352"/>
      <c r="P21" s="352"/>
      <c r="Q21" s="119"/>
      <c r="R21" s="4" t="s">
        <v>2854</v>
      </c>
    </row>
    <row x14ac:dyDescent="0.25" r="22" customHeight="1" ht="17.25">
      <c r="A22" s="33">
        <v>44966</v>
      </c>
      <c r="B22" s="16" t="s">
        <v>14</v>
      </c>
      <c r="C22" s="18"/>
      <c r="D22" s="18"/>
      <c r="E22" s="18"/>
      <c r="F22" s="18"/>
      <c r="G22" s="17">
        <v>-290</v>
      </c>
      <c r="H22" s="17">
        <v>-100</v>
      </c>
      <c r="I22" s="18"/>
      <c r="J22" s="18"/>
      <c r="K22" s="18"/>
      <c r="L22" s="18"/>
      <c r="M22" s="18"/>
      <c r="N22" s="18"/>
      <c r="O22" s="18"/>
      <c r="P22" s="18"/>
      <c r="Q22" s="18"/>
      <c r="R22" s="2"/>
    </row>
    <row x14ac:dyDescent="0.25" r="23" customHeight="1" ht="17.25">
      <c r="A23" s="33">
        <v>45086</v>
      </c>
      <c r="B23" s="16" t="s">
        <v>2855</v>
      </c>
      <c r="C23" s="36"/>
      <c r="D23" s="36"/>
      <c r="E23" s="36"/>
      <c r="F23" s="36"/>
      <c r="G23" s="36"/>
      <c r="H23" s="36"/>
      <c r="I23" s="36"/>
      <c r="J23" s="17">
        <v>15</v>
      </c>
      <c r="K23" s="17">
        <v>100</v>
      </c>
      <c r="L23" s="36"/>
      <c r="M23" s="36"/>
      <c r="N23" s="36"/>
      <c r="O23" s="36"/>
      <c r="P23" s="36"/>
      <c r="Q23" s="36"/>
      <c r="R23" s="2"/>
    </row>
    <row x14ac:dyDescent="0.25" r="24" customHeight="1" ht="17.25">
      <c r="A24" s="15" t="s">
        <v>1539</v>
      </c>
      <c r="B24" s="16" t="s">
        <v>2856</v>
      </c>
      <c r="C24" s="36"/>
      <c r="D24" s="36"/>
      <c r="E24" s="36"/>
      <c r="F24" s="36"/>
      <c r="G24" s="36"/>
      <c r="H24" s="36"/>
      <c r="I24" s="36"/>
      <c r="J24" s="17">
        <v>18</v>
      </c>
      <c r="K24" s="17">
        <v>80</v>
      </c>
      <c r="L24" s="36"/>
      <c r="M24" s="36"/>
      <c r="N24" s="36"/>
      <c r="O24" s="36"/>
      <c r="P24" s="36"/>
      <c r="Q24" s="36"/>
      <c r="R24" s="2"/>
    </row>
    <row x14ac:dyDescent="0.25" r="25" customHeight="1" ht="17.25">
      <c r="A25" s="15" t="s">
        <v>1539</v>
      </c>
      <c r="B25" s="16" t="s">
        <v>2857</v>
      </c>
      <c r="C25" s="17">
        <v>170</v>
      </c>
      <c r="D25" s="17">
        <v>170</v>
      </c>
      <c r="E25" s="36"/>
      <c r="F25" s="36"/>
      <c r="G25" s="17">
        <v>100</v>
      </c>
      <c r="H25" s="36"/>
      <c r="I25" s="17">
        <v>300</v>
      </c>
      <c r="J25" s="36"/>
      <c r="K25" s="36"/>
      <c r="L25" s="36"/>
      <c r="M25" s="36"/>
      <c r="N25" s="36"/>
      <c r="O25" s="36"/>
      <c r="P25" s="36"/>
      <c r="Q25" s="36"/>
      <c r="R25" s="2"/>
    </row>
    <row x14ac:dyDescent="0.25" r="26" customHeight="1" ht="17.25">
      <c r="A26" s="15" t="s">
        <v>2775</v>
      </c>
      <c r="B26" s="16" t="s">
        <v>2858</v>
      </c>
      <c r="C26" s="17">
        <v>80</v>
      </c>
      <c r="D26" s="17">
        <v>130</v>
      </c>
      <c r="E26" s="18"/>
      <c r="F26" s="18"/>
      <c r="G26" s="18"/>
      <c r="H26" s="18"/>
      <c r="I26" s="18"/>
      <c r="J26" s="17">
        <v>2</v>
      </c>
      <c r="K26" s="17">
        <v>110</v>
      </c>
      <c r="L26" s="18"/>
      <c r="M26" s="18"/>
      <c r="N26" s="18"/>
      <c r="O26" s="18"/>
      <c r="P26" s="18"/>
      <c r="Q26" s="18"/>
      <c r="R26" s="2"/>
    </row>
    <row x14ac:dyDescent="0.25" r="27" customHeight="1" ht="17.25">
      <c r="A27" s="15" t="s">
        <v>2859</v>
      </c>
      <c r="B27" s="16" t="s">
        <v>2860</v>
      </c>
      <c r="C27" s="36"/>
      <c r="D27" s="36"/>
      <c r="E27" s="36"/>
      <c r="F27" s="36"/>
      <c r="G27" s="36"/>
      <c r="H27" s="36"/>
      <c r="I27" s="36"/>
      <c r="J27" s="17">
        <v>20</v>
      </c>
      <c r="K27" s="36"/>
      <c r="L27" s="36"/>
      <c r="M27" s="36"/>
      <c r="N27" s="36"/>
      <c r="O27" s="36"/>
      <c r="P27" s="36"/>
      <c r="Q27" s="36"/>
      <c r="R27" s="2"/>
    </row>
    <row x14ac:dyDescent="0.25" r="28" customHeight="1" ht="17.25">
      <c r="A28" s="33" t="s">
        <v>1978</v>
      </c>
      <c r="B28" s="16" t="s">
        <v>2861</v>
      </c>
      <c r="C28" s="36"/>
      <c r="D28" s="36"/>
      <c r="E28" s="36"/>
      <c r="F28" s="36"/>
      <c r="G28" s="36"/>
      <c r="H28" s="36"/>
      <c r="I28" s="36"/>
      <c r="J28" s="36"/>
      <c r="K28" s="17">
        <v>150</v>
      </c>
      <c r="L28" s="36"/>
      <c r="M28" s="36"/>
      <c r="N28" s="36"/>
      <c r="O28" s="36"/>
      <c r="P28" s="36"/>
      <c r="Q28" s="36"/>
      <c r="R28" s="2"/>
    </row>
    <row x14ac:dyDescent="0.25" r="29" customHeight="1" ht="17.25">
      <c r="A29" s="33" t="s">
        <v>1980</v>
      </c>
      <c r="B29" s="16" t="s">
        <v>2779</v>
      </c>
      <c r="C29" s="18"/>
      <c r="D29" s="18"/>
      <c r="E29" s="18"/>
      <c r="F29" s="18"/>
      <c r="G29" s="18"/>
      <c r="H29" s="18"/>
      <c r="I29" s="18"/>
      <c r="J29" s="17">
        <v>22</v>
      </c>
      <c r="K29" s="17">
        <v>110</v>
      </c>
      <c r="L29" s="18"/>
      <c r="M29" s="18"/>
      <c r="N29" s="18"/>
      <c r="O29" s="18"/>
      <c r="P29" s="18"/>
      <c r="Q29" s="18"/>
      <c r="R29" s="2"/>
    </row>
    <row x14ac:dyDescent="0.25" r="30" customHeight="1" ht="17.25">
      <c r="A30" s="21" t="s">
        <v>2707</v>
      </c>
      <c r="B30" s="47"/>
      <c r="C30" s="23">
        <f>SUM(C21:C29)</f>
      </c>
      <c r="D30" s="23">
        <f>SUM(D21:D29)</f>
      </c>
      <c r="E30" s="23">
        <f>SUM(E21:E29)</f>
      </c>
      <c r="F30" s="23">
        <f>SUM(F21:F29)</f>
      </c>
      <c r="G30" s="23">
        <f>SUM(G21:G29)</f>
      </c>
      <c r="H30" s="23">
        <f>SUM(H21:H29)</f>
      </c>
      <c r="I30" s="23">
        <f>SUM(I21:I29)</f>
      </c>
      <c r="J30" s="23">
        <f>SUM(J21:J29)</f>
      </c>
      <c r="K30" s="23">
        <f>SUM(K21:K29)</f>
      </c>
      <c r="L30" s="23">
        <f>SUM(L21:L29)</f>
      </c>
      <c r="M30" s="112"/>
      <c r="N30" s="112"/>
      <c r="O30" s="112"/>
      <c r="P30" s="112"/>
      <c r="Q30" s="23">
        <f>SUM(Q21:Q29)</f>
      </c>
      <c r="R30" s="4" t="s">
        <v>2854</v>
      </c>
    </row>
    <row x14ac:dyDescent="0.25" r="31" customHeight="1" ht="17.25">
      <c r="A31" s="15">
        <v>44967</v>
      </c>
      <c r="B31" s="16" t="s">
        <v>2862</v>
      </c>
      <c r="C31" s="36"/>
      <c r="D31" s="36"/>
      <c r="E31" s="36"/>
      <c r="F31" s="36"/>
      <c r="G31" s="36"/>
      <c r="H31" s="36"/>
      <c r="I31" s="36"/>
      <c r="J31" s="36"/>
      <c r="K31" s="17">
        <v>140</v>
      </c>
      <c r="L31" s="36"/>
      <c r="M31" s="36"/>
      <c r="N31" s="36"/>
      <c r="O31" s="36"/>
      <c r="P31" s="36"/>
      <c r="Q31" s="36"/>
      <c r="R31" s="2"/>
    </row>
    <row x14ac:dyDescent="0.25" r="32" customHeight="1" ht="17.25">
      <c r="A32" s="15" t="s">
        <v>2797</v>
      </c>
      <c r="B32" s="16" t="s">
        <v>2863</v>
      </c>
      <c r="C32" s="36"/>
      <c r="D32" s="36"/>
      <c r="E32" s="36"/>
      <c r="F32" s="36"/>
      <c r="G32" s="36"/>
      <c r="H32" s="36"/>
      <c r="I32" s="17">
        <v>100</v>
      </c>
      <c r="J32" s="36"/>
      <c r="K32" s="36"/>
      <c r="L32" s="36"/>
      <c r="M32" s="36"/>
      <c r="N32" s="36"/>
      <c r="O32" s="36"/>
      <c r="P32" s="36"/>
      <c r="Q32" s="36"/>
      <c r="R32" s="2"/>
    </row>
    <row x14ac:dyDescent="0.25" r="33" customHeight="1" ht="17.25">
      <c r="A33" s="15" t="s">
        <v>2799</v>
      </c>
      <c r="B33" s="16" t="s">
        <v>2864</v>
      </c>
      <c r="C33" s="17">
        <v>81</v>
      </c>
      <c r="D33" s="17">
        <v>100</v>
      </c>
      <c r="E33" s="18"/>
      <c r="F33" s="18"/>
      <c r="G33" s="17">
        <v>100</v>
      </c>
      <c r="H33" s="17">
        <v>100</v>
      </c>
      <c r="I33" s="17">
        <v>100</v>
      </c>
      <c r="J33" s="18"/>
      <c r="K33" s="18"/>
      <c r="L33" s="18"/>
      <c r="M33" s="17">
        <v>132</v>
      </c>
      <c r="N33" s="36"/>
      <c r="O33" s="36"/>
      <c r="P33" s="36"/>
      <c r="Q33" s="18"/>
      <c r="R33" s="2"/>
    </row>
    <row x14ac:dyDescent="0.25" r="34" customHeight="1" ht="17.25">
      <c r="A34" s="15" t="s">
        <v>2799</v>
      </c>
      <c r="B34" s="16" t="s">
        <v>2865</v>
      </c>
      <c r="C34" s="17">
        <v>60</v>
      </c>
      <c r="D34" s="17">
        <v>60</v>
      </c>
      <c r="E34" s="36"/>
      <c r="F34" s="36"/>
      <c r="G34" s="36"/>
      <c r="H34" s="36"/>
      <c r="I34" s="17">
        <v>60</v>
      </c>
      <c r="J34" s="36"/>
      <c r="K34" s="36"/>
      <c r="L34" s="36"/>
      <c r="M34" s="36"/>
      <c r="N34" s="36"/>
      <c r="O34" s="36"/>
      <c r="P34" s="36"/>
      <c r="Q34" s="36"/>
      <c r="R34" s="2"/>
    </row>
    <row x14ac:dyDescent="0.25" r="35" customHeight="1" ht="17.25">
      <c r="A35" s="15" t="s">
        <v>2088</v>
      </c>
      <c r="B35" s="16" t="s">
        <v>2866</v>
      </c>
      <c r="C35" s="18"/>
      <c r="D35" s="17">
        <v>100</v>
      </c>
      <c r="E35" s="18"/>
      <c r="F35" s="18"/>
      <c r="G35" s="17">
        <v>50</v>
      </c>
      <c r="H35" s="17">
        <v>50</v>
      </c>
      <c r="I35" s="17">
        <v>100</v>
      </c>
      <c r="J35" s="18"/>
      <c r="K35" s="18"/>
      <c r="L35" s="18"/>
      <c r="M35" s="18"/>
      <c r="N35" s="18"/>
      <c r="O35" s="18"/>
      <c r="P35" s="18"/>
      <c r="Q35" s="18"/>
      <c r="R35" s="2"/>
    </row>
    <row x14ac:dyDescent="0.25" r="36" customHeight="1" ht="17.25">
      <c r="A36" s="33" t="s">
        <v>2088</v>
      </c>
      <c r="B36" s="16" t="s">
        <v>1788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17">
        <v>115</v>
      </c>
      <c r="N36" s="36"/>
      <c r="O36" s="36"/>
      <c r="P36" s="36"/>
      <c r="Q36" s="36"/>
      <c r="R36" s="2"/>
    </row>
    <row x14ac:dyDescent="0.25" r="37" customHeight="1" ht="17.25">
      <c r="A37" s="21" t="s">
        <v>2708</v>
      </c>
      <c r="B37" s="47"/>
      <c r="C37" s="23">
        <f>SUM(C30:C36)</f>
      </c>
      <c r="D37" s="23">
        <f>SUM(D30:D36)</f>
      </c>
      <c r="E37" s="23">
        <f>SUM(E30:E36)</f>
      </c>
      <c r="F37" s="23">
        <f>SUM(F30:F36)</f>
      </c>
      <c r="G37" s="23">
        <f>SUM(G30:G36)</f>
      </c>
      <c r="H37" s="23">
        <f>SUM(H30:H36)</f>
      </c>
      <c r="I37" s="23">
        <f>SUM(I30:I36)</f>
      </c>
      <c r="J37" s="23">
        <f>SUM(J30:J36)</f>
      </c>
      <c r="K37" s="23">
        <f>SUM(K30:K36)</f>
      </c>
      <c r="L37" s="23">
        <f>SUM(L30:L36)</f>
      </c>
      <c r="M37" s="23">
        <f>SUM(M30:M36)</f>
      </c>
      <c r="N37" s="112"/>
      <c r="O37" s="112"/>
      <c r="P37" s="112"/>
      <c r="Q37" s="23">
        <f>SUM(Q30:Q36)</f>
      </c>
      <c r="R37" s="4" t="s">
        <v>2854</v>
      </c>
    </row>
    <row x14ac:dyDescent="0.25" r="38" customHeight="1" ht="17.25">
      <c r="A38" s="15">
        <v>44937</v>
      </c>
      <c r="B38" s="16" t="s">
        <v>2803</v>
      </c>
      <c r="C38" s="36"/>
      <c r="D38" s="36"/>
      <c r="E38" s="36"/>
      <c r="F38" s="36"/>
      <c r="G38" s="17">
        <v>100</v>
      </c>
      <c r="H38" s="17">
        <v>100</v>
      </c>
      <c r="I38" s="36"/>
      <c r="J38" s="36"/>
      <c r="K38" s="36"/>
      <c r="L38" s="36"/>
      <c r="M38" s="36"/>
      <c r="N38" s="36"/>
      <c r="O38" s="36"/>
      <c r="P38" s="36"/>
      <c r="Q38" s="36"/>
      <c r="R38" s="2"/>
    </row>
    <row x14ac:dyDescent="0.25" r="39" customHeight="1" ht="17.25">
      <c r="A39" s="15">
        <v>44937</v>
      </c>
      <c r="B39" s="16" t="s">
        <v>2867</v>
      </c>
      <c r="C39" s="18"/>
      <c r="D39" s="17">
        <v>100</v>
      </c>
      <c r="E39" s="17">
        <v>100</v>
      </c>
      <c r="F39" s="17">
        <v>100</v>
      </c>
      <c r="G39" s="18"/>
      <c r="H39" s="18"/>
      <c r="I39" s="17">
        <v>100</v>
      </c>
      <c r="J39" s="18"/>
      <c r="K39" s="18"/>
      <c r="L39" s="18"/>
      <c r="M39" s="18"/>
      <c r="N39" s="18"/>
      <c r="O39" s="18"/>
      <c r="P39" s="18"/>
      <c r="Q39" s="18"/>
      <c r="R39" s="2"/>
    </row>
    <row x14ac:dyDescent="0.25" r="40" customHeight="1" ht="17.25">
      <c r="A40" s="15">
        <v>44937</v>
      </c>
      <c r="B40" s="16" t="s">
        <v>1788</v>
      </c>
      <c r="C40" s="17">
        <v>155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2"/>
    </row>
    <row x14ac:dyDescent="0.25" r="41" customHeight="1" ht="17.25">
      <c r="A41" s="15">
        <v>44968</v>
      </c>
      <c r="B41" s="34" t="s">
        <v>2868</v>
      </c>
      <c r="C41" s="18"/>
      <c r="D41" s="18"/>
      <c r="E41" s="17">
        <v>30</v>
      </c>
      <c r="F41" s="17">
        <v>100</v>
      </c>
      <c r="G41" s="17">
        <v>100</v>
      </c>
      <c r="H41" s="17">
        <v>100</v>
      </c>
      <c r="I41" s="17">
        <v>100</v>
      </c>
      <c r="J41" s="18"/>
      <c r="K41" s="18"/>
      <c r="L41" s="18"/>
      <c r="M41" s="18"/>
      <c r="N41" s="18"/>
      <c r="O41" s="18"/>
      <c r="P41" s="18"/>
      <c r="Q41" s="18"/>
      <c r="R41" s="2"/>
    </row>
    <row x14ac:dyDescent="0.25" r="42" customHeight="1" ht="17.25">
      <c r="A42" s="15">
        <v>44996</v>
      </c>
      <c r="B42" s="16" t="s">
        <v>2175</v>
      </c>
      <c r="C42" s="18"/>
      <c r="D42" s="18"/>
      <c r="E42" s="17">
        <v>32</v>
      </c>
      <c r="F42" s="18"/>
      <c r="G42" s="17">
        <v>69</v>
      </c>
      <c r="H42" s="17">
        <v>117</v>
      </c>
      <c r="I42" s="18"/>
      <c r="J42" s="18"/>
      <c r="K42" s="18"/>
      <c r="L42" s="18"/>
      <c r="M42" s="18"/>
      <c r="N42" s="18"/>
      <c r="O42" s="18"/>
      <c r="P42" s="18"/>
      <c r="Q42" s="18"/>
      <c r="R42" s="2"/>
    </row>
    <row x14ac:dyDescent="0.25" r="43" customHeight="1" ht="17.25">
      <c r="A43" s="33" t="s">
        <v>2523</v>
      </c>
      <c r="B43" s="34" t="s">
        <v>2869</v>
      </c>
      <c r="C43" s="36"/>
      <c r="D43" s="36"/>
      <c r="E43" s="36"/>
      <c r="F43" s="36"/>
      <c r="G43" s="36"/>
      <c r="H43" s="17">
        <v>160</v>
      </c>
      <c r="I43" s="36"/>
      <c r="J43" s="36"/>
      <c r="K43" s="36"/>
      <c r="L43" s="36"/>
      <c r="M43" s="36"/>
      <c r="N43" s="36"/>
      <c r="O43" s="36"/>
      <c r="P43" s="36"/>
      <c r="Q43" s="36"/>
      <c r="R43" s="2"/>
    </row>
    <row x14ac:dyDescent="0.25" r="44" customHeight="1" ht="17.25">
      <c r="A44" s="33" t="s">
        <v>2398</v>
      </c>
      <c r="B44" s="16" t="s">
        <v>14</v>
      </c>
      <c r="C44" s="17">
        <v>-100</v>
      </c>
      <c r="D44" s="18"/>
      <c r="E44" s="17">
        <v>-45</v>
      </c>
      <c r="F44" s="18"/>
      <c r="G44" s="18"/>
      <c r="H44" s="18"/>
      <c r="I44" s="17">
        <v>-43</v>
      </c>
      <c r="J44" s="18"/>
      <c r="K44" s="18"/>
      <c r="L44" s="18"/>
      <c r="M44" s="17">
        <v>-89</v>
      </c>
      <c r="N44" s="36"/>
      <c r="O44" s="36"/>
      <c r="P44" s="36"/>
      <c r="Q44" s="18"/>
      <c r="R44" s="2"/>
    </row>
    <row x14ac:dyDescent="0.25" r="45" customHeight="1" ht="17.25">
      <c r="A45" s="21" t="s">
        <v>2810</v>
      </c>
      <c r="B45" s="47"/>
      <c r="C45" s="23">
        <f>SUM(C37:C44)</f>
      </c>
      <c r="D45" s="23">
        <f>SUM(D37:D44)</f>
      </c>
      <c r="E45" s="23">
        <f>SUM(E37:E44)</f>
      </c>
      <c r="F45" s="23">
        <f>SUM(F37:F44)</f>
      </c>
      <c r="G45" s="23">
        <f>SUM(G37:G44)</f>
      </c>
      <c r="H45" s="23">
        <f>SUM(H37:H44)</f>
      </c>
      <c r="I45" s="23">
        <f>SUM(I37:I44)</f>
      </c>
      <c r="J45" s="23">
        <f>SUM(J37:J44)</f>
      </c>
      <c r="K45" s="23">
        <f>SUM(K37:K44)</f>
      </c>
      <c r="L45" s="23">
        <f>SUM(L37:L44)</f>
      </c>
      <c r="M45" s="23">
        <f>SUM(M37:M44)</f>
      </c>
      <c r="N45" s="112"/>
      <c r="O45" s="112"/>
      <c r="P45" s="112"/>
      <c r="Q45" s="23">
        <f>SUM(Q37:Q44)</f>
      </c>
      <c r="R45" s="182" t="s">
        <v>2870</v>
      </c>
    </row>
    <row x14ac:dyDescent="0.25" r="46" customHeight="1" ht="17.25">
      <c r="A46" s="33" t="s">
        <v>2811</v>
      </c>
      <c r="B46" s="34" t="s">
        <v>14</v>
      </c>
      <c r="C46" s="36"/>
      <c r="D46" s="18"/>
      <c r="E46" s="36"/>
      <c r="F46" s="18"/>
      <c r="G46" s="17">
        <v>-125</v>
      </c>
      <c r="H46" s="17">
        <v>-374</v>
      </c>
      <c r="I46" s="36"/>
      <c r="J46" s="18"/>
      <c r="K46" s="18"/>
      <c r="L46" s="18"/>
      <c r="M46" s="36"/>
      <c r="N46" s="36"/>
      <c r="O46" s="36"/>
      <c r="P46" s="36"/>
      <c r="Q46" s="18"/>
      <c r="R46" s="2"/>
    </row>
    <row x14ac:dyDescent="0.25" r="47" customHeight="1" ht="17.25">
      <c r="A47" s="15" t="s">
        <v>2040</v>
      </c>
      <c r="B47" s="34" t="s">
        <v>14</v>
      </c>
      <c r="C47" s="36"/>
      <c r="D47" s="36"/>
      <c r="E47" s="36"/>
      <c r="F47" s="36"/>
      <c r="G47" s="17">
        <v>-10</v>
      </c>
      <c r="H47" s="17">
        <v>-12</v>
      </c>
      <c r="I47" s="36"/>
      <c r="J47" s="36"/>
      <c r="K47" s="36"/>
      <c r="L47" s="36"/>
      <c r="M47" s="36"/>
      <c r="N47" s="36"/>
      <c r="O47" s="36"/>
      <c r="P47" s="36"/>
      <c r="Q47" s="36"/>
      <c r="R47" s="2"/>
    </row>
    <row x14ac:dyDescent="0.25" r="48" customHeight="1" ht="17.25">
      <c r="A48" s="33" t="s">
        <v>2040</v>
      </c>
      <c r="B48" s="34" t="s">
        <v>14</v>
      </c>
      <c r="C48" s="18"/>
      <c r="D48" s="18"/>
      <c r="E48" s="18"/>
      <c r="F48" s="18"/>
      <c r="G48" s="17">
        <v>-46</v>
      </c>
      <c r="H48" s="17">
        <v>-342</v>
      </c>
      <c r="I48" s="18"/>
      <c r="J48" s="18"/>
      <c r="K48" s="18"/>
      <c r="L48" s="18"/>
      <c r="M48" s="18"/>
      <c r="N48" s="18"/>
      <c r="O48" s="18"/>
      <c r="P48" s="18"/>
      <c r="Q48" s="18"/>
      <c r="R48" s="2"/>
    </row>
    <row x14ac:dyDescent="0.25" r="49" customHeight="1" ht="17.25">
      <c r="A49" s="21" t="s">
        <v>2812</v>
      </c>
      <c r="B49" s="47"/>
      <c r="C49" s="23">
        <f>SUM(C45:C48)</f>
      </c>
      <c r="D49" s="23">
        <f>SUM(D45:D48)</f>
      </c>
      <c r="E49" s="23">
        <f>SUM(E45:E48)</f>
      </c>
      <c r="F49" s="23">
        <f>SUM(F45:F48)</f>
      </c>
      <c r="G49" s="23">
        <f>SUM(G45:G48)</f>
      </c>
      <c r="H49" s="23">
        <f>SUM(H45:H48)</f>
      </c>
      <c r="I49" s="23">
        <f>SUM(I45:I48)</f>
      </c>
      <c r="J49" s="23">
        <f>SUM(J45:J48)</f>
      </c>
      <c r="K49" s="23">
        <f>SUM(K45:K48)</f>
      </c>
      <c r="L49" s="23">
        <f>SUM(L45:L48)</f>
      </c>
      <c r="M49" s="23">
        <f>SUM(M45:M48)</f>
      </c>
      <c r="N49" s="112"/>
      <c r="O49" s="112"/>
      <c r="P49" s="112"/>
      <c r="Q49" s="23">
        <f>SUM(Q45:Q48)</f>
      </c>
      <c r="R49" s="143" t="s">
        <v>2013</v>
      </c>
    </row>
    <row x14ac:dyDescent="0.25" r="50" customHeight="1" ht="17.25">
      <c r="A50" s="33" t="s">
        <v>2813</v>
      </c>
      <c r="B50" s="34" t="s">
        <v>2871</v>
      </c>
      <c r="C50" s="450">
        <v>90</v>
      </c>
      <c r="D50" s="450">
        <v>90</v>
      </c>
      <c r="E50" s="18"/>
      <c r="F50" s="18"/>
      <c r="G50" s="450">
        <v>48</v>
      </c>
      <c r="H50" s="18"/>
      <c r="I50" s="450">
        <v>50</v>
      </c>
      <c r="J50" s="18"/>
      <c r="K50" s="450">
        <v>15</v>
      </c>
      <c r="L50" s="18"/>
      <c r="M50" s="18"/>
      <c r="N50" s="18"/>
      <c r="O50" s="18"/>
      <c r="P50" s="18"/>
      <c r="Q50" s="18"/>
      <c r="R50" s="2"/>
    </row>
    <row x14ac:dyDescent="0.25" r="51" customHeight="1" ht="17.25">
      <c r="A51" s="33" t="s">
        <v>2557</v>
      </c>
      <c r="B51" s="34" t="s">
        <v>2872</v>
      </c>
      <c r="C51" s="450">
        <v>80</v>
      </c>
      <c r="D51" s="450">
        <v>80</v>
      </c>
      <c r="E51" s="18"/>
      <c r="F51" s="18"/>
      <c r="G51" s="36"/>
      <c r="H51" s="18"/>
      <c r="I51" s="450">
        <v>100</v>
      </c>
      <c r="J51" s="18"/>
      <c r="K51" s="36"/>
      <c r="L51" s="18"/>
      <c r="M51" s="18"/>
      <c r="N51" s="18"/>
      <c r="O51" s="18"/>
      <c r="P51" s="18"/>
      <c r="Q51" s="18"/>
      <c r="R51" s="2"/>
    </row>
    <row x14ac:dyDescent="0.25" r="52" customHeight="1" ht="17.25">
      <c r="A52" s="15" t="s">
        <v>2557</v>
      </c>
      <c r="B52" s="34" t="s">
        <v>14</v>
      </c>
      <c r="C52" s="18"/>
      <c r="D52" s="18"/>
      <c r="E52" s="18"/>
      <c r="F52" s="18"/>
      <c r="G52" s="450">
        <v>-21</v>
      </c>
      <c r="H52" s="450">
        <v>-22</v>
      </c>
      <c r="I52" s="18"/>
      <c r="J52" s="18"/>
      <c r="K52" s="18"/>
      <c r="L52" s="18"/>
      <c r="M52" s="18"/>
      <c r="N52" s="18"/>
      <c r="O52" s="18"/>
      <c r="P52" s="18"/>
      <c r="Q52" s="18"/>
      <c r="R52" s="2"/>
    </row>
    <row x14ac:dyDescent="0.25" r="53" customHeight="1" ht="17.25">
      <c r="A53" s="33" t="s">
        <v>2043</v>
      </c>
      <c r="B53" s="34" t="s">
        <v>2873</v>
      </c>
      <c r="C53" s="18"/>
      <c r="D53" s="450">
        <v>152</v>
      </c>
      <c r="E53" s="18"/>
      <c r="F53" s="18"/>
      <c r="G53" s="18"/>
      <c r="H53" s="18"/>
      <c r="I53" s="450">
        <v>138</v>
      </c>
      <c r="J53" s="18"/>
      <c r="K53" s="18"/>
      <c r="L53" s="18"/>
      <c r="M53" s="18"/>
      <c r="N53" s="18"/>
      <c r="O53" s="18"/>
      <c r="P53" s="18"/>
      <c r="Q53" s="18"/>
      <c r="R53" s="2"/>
    </row>
    <row x14ac:dyDescent="0.25" r="54" customHeight="1" ht="17.25">
      <c r="A54" s="33" t="s">
        <v>2043</v>
      </c>
      <c r="B54" s="34" t="s">
        <v>14</v>
      </c>
      <c r="C54" s="18"/>
      <c r="D54" s="18"/>
      <c r="E54" s="18"/>
      <c r="F54" s="18"/>
      <c r="G54" s="450">
        <v>-8</v>
      </c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2"/>
    </row>
    <row x14ac:dyDescent="0.25" r="55" customHeight="1" ht="17.25">
      <c r="A55" s="33" t="s">
        <v>2815</v>
      </c>
      <c r="B55" s="16" t="s">
        <v>14</v>
      </c>
      <c r="C55" s="18"/>
      <c r="D55" s="18"/>
      <c r="E55" s="18"/>
      <c r="F55" s="18"/>
      <c r="G55" s="450">
        <v>-30</v>
      </c>
      <c r="H55" s="450">
        <v>-36</v>
      </c>
      <c r="I55" s="18"/>
      <c r="J55" s="18"/>
      <c r="K55" s="18"/>
      <c r="L55" s="18"/>
      <c r="M55" s="18"/>
      <c r="N55" s="18"/>
      <c r="O55" s="18"/>
      <c r="P55" s="18"/>
      <c r="Q55" s="18"/>
      <c r="R55" s="2"/>
    </row>
    <row x14ac:dyDescent="0.25" r="56" customHeight="1" ht="17.25">
      <c r="A56" s="33" t="s">
        <v>2202</v>
      </c>
      <c r="B56" s="34" t="s">
        <v>2874</v>
      </c>
      <c r="C56" s="18"/>
      <c r="D56" s="18"/>
      <c r="E56" s="18"/>
      <c r="F56" s="18"/>
      <c r="G56" s="18"/>
      <c r="H56" s="18"/>
      <c r="I56" s="18"/>
      <c r="J56" s="18"/>
      <c r="K56" s="450">
        <v>50</v>
      </c>
      <c r="L56" s="18"/>
      <c r="M56" s="18"/>
      <c r="N56" s="18"/>
      <c r="O56" s="18"/>
      <c r="P56" s="18"/>
      <c r="Q56" s="18"/>
      <c r="R56" s="2"/>
    </row>
    <row x14ac:dyDescent="0.25" r="57" customHeight="1" ht="17.25">
      <c r="A57" s="15" t="s">
        <v>2204</v>
      </c>
      <c r="B57" s="16" t="s">
        <v>14</v>
      </c>
      <c r="C57" s="18"/>
      <c r="D57" s="18"/>
      <c r="E57" s="18"/>
      <c r="F57" s="18"/>
      <c r="G57" s="450">
        <v>-85</v>
      </c>
      <c r="H57" s="450">
        <v>-78</v>
      </c>
      <c r="I57" s="18"/>
      <c r="J57" s="18"/>
      <c r="K57" s="18"/>
      <c r="L57" s="18"/>
      <c r="M57" s="18"/>
      <c r="N57" s="18"/>
      <c r="O57" s="18"/>
      <c r="P57" s="18"/>
      <c r="Q57" s="18"/>
      <c r="R57" s="2"/>
    </row>
    <row x14ac:dyDescent="0.25" r="58" customHeight="1" ht="17.25">
      <c r="A58" s="15" t="s">
        <v>2204</v>
      </c>
      <c r="B58" s="16" t="s">
        <v>14</v>
      </c>
      <c r="C58" s="18"/>
      <c r="D58" s="18"/>
      <c r="E58" s="18"/>
      <c r="F58" s="18"/>
      <c r="G58" s="450">
        <v>-105</v>
      </c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2"/>
    </row>
    <row x14ac:dyDescent="0.25" r="59" customHeight="1" ht="17.25">
      <c r="A59" s="15" t="s">
        <v>2204</v>
      </c>
      <c r="B59" s="16" t="s">
        <v>14</v>
      </c>
      <c r="C59" s="18"/>
      <c r="D59" s="18"/>
      <c r="E59" s="18"/>
      <c r="F59" s="18"/>
      <c r="G59" s="450">
        <v>-22</v>
      </c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2"/>
    </row>
    <row x14ac:dyDescent="0.25" r="60" customHeight="1" ht="15.75">
      <c r="A60" s="33" t="s">
        <v>2362</v>
      </c>
      <c r="B60" s="118" t="s">
        <v>2153</v>
      </c>
      <c r="C60" s="18"/>
      <c r="D60" s="18"/>
      <c r="E60" s="18"/>
      <c r="F60" s="18"/>
      <c r="G60" s="450">
        <v>-1</v>
      </c>
      <c r="H60" s="450">
        <v>-4</v>
      </c>
      <c r="I60" s="18"/>
      <c r="J60" s="18"/>
      <c r="K60" s="18"/>
      <c r="L60" s="18"/>
      <c r="M60" s="18"/>
      <c r="N60" s="18"/>
      <c r="O60" s="18"/>
      <c r="P60" s="18"/>
      <c r="Q60" s="18"/>
      <c r="R60" s="2"/>
    </row>
    <row x14ac:dyDescent="0.25" r="61" customHeight="1" ht="17.25">
      <c r="A61" s="62" t="s">
        <v>2819</v>
      </c>
      <c r="B61" s="63"/>
      <c r="C61" s="80">
        <f>SUM(C49:C60)</f>
      </c>
      <c r="D61" s="80">
        <f>SUM(D49:D60)</f>
      </c>
      <c r="E61" s="80">
        <f>SUM(E49:E60)</f>
      </c>
      <c r="F61" s="80">
        <f>SUM(F49:F60)</f>
      </c>
      <c r="G61" s="80">
        <f>SUM(G49:G60)</f>
      </c>
      <c r="H61" s="80">
        <f>SUM(H49:H60)</f>
      </c>
      <c r="I61" s="80">
        <f>SUM(I49:I60)</f>
      </c>
      <c r="J61" s="80">
        <f>SUM(J49:J60)</f>
      </c>
      <c r="K61" s="80">
        <f>SUM(K49:K60)</f>
      </c>
      <c r="L61" s="80">
        <f>SUM(L49:L60)</f>
      </c>
      <c r="M61" s="80">
        <f>SUM(M49:M60)</f>
      </c>
      <c r="N61" s="308"/>
      <c r="O61" s="308"/>
      <c r="P61" s="308"/>
      <c r="Q61" s="81">
        <f>SUM(Q49:Q60)</f>
      </c>
      <c r="R61" s="143" t="s">
        <v>2013</v>
      </c>
    </row>
    <row x14ac:dyDescent="0.25" r="62" customHeight="1" ht="17.25">
      <c r="A62" s="33">
        <v>45445</v>
      </c>
      <c r="B62" s="16" t="s">
        <v>2875</v>
      </c>
      <c r="C62" s="450">
        <v>90</v>
      </c>
      <c r="D62" s="36"/>
      <c r="E62" s="36"/>
      <c r="F62" s="36"/>
      <c r="G62" s="36"/>
      <c r="H62" s="36"/>
      <c r="I62" s="450">
        <v>100</v>
      </c>
      <c r="J62" s="450">
        <v>16</v>
      </c>
      <c r="K62" s="450">
        <v>30</v>
      </c>
      <c r="L62" s="36"/>
      <c r="M62" s="36"/>
      <c r="N62" s="36"/>
      <c r="O62" s="36"/>
      <c r="P62" s="36"/>
      <c r="Q62" s="36"/>
      <c r="R62" s="2"/>
    </row>
    <row x14ac:dyDescent="0.25" r="63" customHeight="1" ht="17.25">
      <c r="A63" s="33">
        <v>45445</v>
      </c>
      <c r="B63" s="16" t="s">
        <v>2876</v>
      </c>
      <c r="C63" s="60"/>
      <c r="D63" s="450">
        <v>100</v>
      </c>
      <c r="E63" s="36"/>
      <c r="F63" s="36"/>
      <c r="G63" s="36"/>
      <c r="H63" s="36"/>
      <c r="I63" s="60"/>
      <c r="J63" s="60"/>
      <c r="K63" s="36"/>
      <c r="L63" s="36"/>
      <c r="M63" s="36"/>
      <c r="N63" s="36"/>
      <c r="O63" s="36"/>
      <c r="P63" s="36"/>
      <c r="Q63" s="36"/>
      <c r="R63" s="2"/>
    </row>
    <row x14ac:dyDescent="0.25" r="64" customHeight="1" ht="17.25">
      <c r="A64" s="33">
        <v>45475</v>
      </c>
      <c r="B64" s="16" t="s">
        <v>2877</v>
      </c>
      <c r="C64" s="450">
        <v>310</v>
      </c>
      <c r="D64" s="450">
        <v>300</v>
      </c>
      <c r="E64" s="36"/>
      <c r="F64" s="36"/>
      <c r="G64" s="450">
        <v>100</v>
      </c>
      <c r="H64" s="36"/>
      <c r="I64" s="450">
        <v>550</v>
      </c>
      <c r="J64" s="60"/>
      <c r="K64" s="450">
        <v>110</v>
      </c>
      <c r="L64" s="36"/>
      <c r="M64" s="36"/>
      <c r="N64" s="36"/>
      <c r="O64" s="36"/>
      <c r="P64" s="36"/>
      <c r="Q64" s="36"/>
      <c r="R64" s="2"/>
    </row>
    <row x14ac:dyDescent="0.25" r="65" customHeight="1" ht="17.25">
      <c r="A65" s="33">
        <v>45537</v>
      </c>
      <c r="B65" s="16" t="s">
        <v>2878</v>
      </c>
      <c r="C65" s="36"/>
      <c r="D65" s="36"/>
      <c r="E65" s="36"/>
      <c r="F65" s="36"/>
      <c r="G65" s="60"/>
      <c r="H65" s="36"/>
      <c r="I65" s="60"/>
      <c r="J65" s="60"/>
      <c r="K65" s="450">
        <v>165</v>
      </c>
      <c r="L65" s="36"/>
      <c r="M65" s="36"/>
      <c r="N65" s="36"/>
      <c r="O65" s="36"/>
      <c r="P65" s="36"/>
      <c r="Q65" s="36"/>
      <c r="R65" s="2"/>
    </row>
    <row x14ac:dyDescent="0.25" r="66" customHeight="1" ht="17.25">
      <c r="A66" s="33" t="s">
        <v>2212</v>
      </c>
      <c r="B66" s="16" t="s">
        <v>2879</v>
      </c>
      <c r="C66" s="36"/>
      <c r="D66" s="36"/>
      <c r="E66" s="36"/>
      <c r="F66" s="36"/>
      <c r="G66" s="60"/>
      <c r="H66" s="36"/>
      <c r="I66" s="60"/>
      <c r="J66" s="60"/>
      <c r="K66" s="36"/>
      <c r="L66" s="450">
        <v>200</v>
      </c>
      <c r="M66" s="36"/>
      <c r="N66" s="450">
        <v>50</v>
      </c>
      <c r="O66" s="450">
        <v>50</v>
      </c>
      <c r="P66" s="60"/>
      <c r="Q66" s="36"/>
      <c r="R66" s="2"/>
    </row>
    <row x14ac:dyDescent="0.25" r="67" customHeight="1" ht="17.25">
      <c r="A67" s="33" t="s">
        <v>2412</v>
      </c>
      <c r="B67" s="16" t="s">
        <v>14</v>
      </c>
      <c r="C67" s="18"/>
      <c r="D67" s="18"/>
      <c r="E67" s="18"/>
      <c r="F67" s="18"/>
      <c r="G67" s="450">
        <v>-18</v>
      </c>
      <c r="H67" s="450">
        <v>-23</v>
      </c>
      <c r="I67" s="58"/>
      <c r="J67" s="58"/>
      <c r="K67" s="18"/>
      <c r="L67" s="58"/>
      <c r="M67" s="18"/>
      <c r="N67" s="58"/>
      <c r="O67" s="58"/>
      <c r="P67" s="58"/>
      <c r="Q67" s="18"/>
      <c r="R67" s="2"/>
    </row>
    <row x14ac:dyDescent="0.25" r="68" customHeight="1" ht="17.25">
      <c r="A68" s="33" t="s">
        <v>2412</v>
      </c>
      <c r="B68" s="34" t="s">
        <v>14</v>
      </c>
      <c r="C68" s="36"/>
      <c r="D68" s="36"/>
      <c r="E68" s="36"/>
      <c r="F68" s="36"/>
      <c r="G68" s="450">
        <v>-10</v>
      </c>
      <c r="H68" s="450">
        <v>-15</v>
      </c>
      <c r="I68" s="60"/>
      <c r="J68" s="60"/>
      <c r="K68" s="36"/>
      <c r="L68" s="60"/>
      <c r="M68" s="36"/>
      <c r="N68" s="60"/>
      <c r="O68" s="60"/>
      <c r="P68" s="60"/>
      <c r="Q68" s="36"/>
      <c r="R68" s="2"/>
    </row>
    <row x14ac:dyDescent="0.25" r="69" customHeight="1" ht="17.25">
      <c r="A69" s="15" t="s">
        <v>2413</v>
      </c>
      <c r="B69" s="34" t="s">
        <v>2880</v>
      </c>
      <c r="C69" s="36"/>
      <c r="D69" s="36"/>
      <c r="E69" s="36"/>
      <c r="F69" s="36"/>
      <c r="G69" s="60"/>
      <c r="H69" s="60"/>
      <c r="I69" s="60"/>
      <c r="J69" s="450">
        <v>50</v>
      </c>
      <c r="K69" s="36"/>
      <c r="L69" s="60"/>
      <c r="M69" s="36"/>
      <c r="N69" s="60"/>
      <c r="O69" s="60"/>
      <c r="P69" s="60"/>
      <c r="Q69" s="36"/>
      <c r="R69" s="2"/>
    </row>
    <row x14ac:dyDescent="0.25" r="70" customHeight="1" ht="17.25">
      <c r="A70" s="15" t="s">
        <v>2216</v>
      </c>
      <c r="B70" s="16" t="s">
        <v>2153</v>
      </c>
      <c r="C70" s="18"/>
      <c r="D70" s="18"/>
      <c r="E70" s="18"/>
      <c r="F70" s="18"/>
      <c r="G70" s="450">
        <v>-33</v>
      </c>
      <c r="H70" s="450">
        <v>-64</v>
      </c>
      <c r="I70" s="58"/>
      <c r="J70" s="58"/>
      <c r="K70" s="18"/>
      <c r="L70" s="58"/>
      <c r="M70" s="18"/>
      <c r="N70" s="58"/>
      <c r="O70" s="58"/>
      <c r="P70" s="58"/>
      <c r="Q70" s="18"/>
      <c r="R70" s="2"/>
    </row>
    <row x14ac:dyDescent="0.25" r="71" customHeight="1" ht="17.25">
      <c r="A71" s="62" t="s">
        <v>2823</v>
      </c>
      <c r="B71" s="63"/>
      <c r="C71" s="80">
        <f>SUM(C61:C70)</f>
      </c>
      <c r="D71" s="80">
        <f>SUM(D61:D70)</f>
      </c>
      <c r="E71" s="80">
        <f>SUM(E61:E70)</f>
      </c>
      <c r="F71" s="80">
        <f>SUM(F61:F70)</f>
      </c>
      <c r="G71" s="80">
        <f>SUM(G61:G70)</f>
      </c>
      <c r="H71" s="80">
        <f>SUM(H61:H70)</f>
      </c>
      <c r="I71" s="80">
        <f>SUM(I61:I70)</f>
      </c>
      <c r="J71" s="80">
        <f>SUM(J61:J70)</f>
      </c>
      <c r="K71" s="80">
        <f>SUM(K61:K70)</f>
      </c>
      <c r="L71" s="80">
        <f>SUM(L61:L70)</f>
      </c>
      <c r="M71" s="80">
        <f>SUM(M61:M70)</f>
      </c>
      <c r="N71" s="80">
        <f>SUM(N61:N70)</f>
      </c>
      <c r="O71" s="80">
        <f>SUM(O61:O70)</f>
      </c>
      <c r="P71" s="308"/>
      <c r="Q71" s="81">
        <f>SUM(Q61:Q70)</f>
      </c>
      <c r="R71" s="2"/>
    </row>
    <row x14ac:dyDescent="0.25" r="72" customHeight="1" ht="17.25">
      <c r="A72" s="15" t="s">
        <v>2239</v>
      </c>
      <c r="B72" s="427" t="s">
        <v>2153</v>
      </c>
      <c r="C72" s="450">
        <v>-109</v>
      </c>
      <c r="D72" s="450">
        <v>-82</v>
      </c>
      <c r="E72" s="450">
        <v>-4</v>
      </c>
      <c r="F72" s="450">
        <v>-16</v>
      </c>
      <c r="G72" s="18"/>
      <c r="H72" s="18"/>
      <c r="I72" s="450">
        <v>-176</v>
      </c>
      <c r="J72" s="18"/>
      <c r="K72" s="18"/>
      <c r="L72" s="18"/>
      <c r="M72" s="450">
        <v>-4</v>
      </c>
      <c r="N72" s="18"/>
      <c r="O72" s="18"/>
      <c r="P72" s="18"/>
      <c r="Q72" s="18"/>
      <c r="R72" s="2"/>
    </row>
    <row x14ac:dyDescent="0.25" r="73" customHeight="1" ht="17.25">
      <c r="A73" s="62" t="s">
        <v>2824</v>
      </c>
      <c r="B73" s="63"/>
      <c r="C73" s="80">
        <f>SUM(C71:C72)</f>
      </c>
      <c r="D73" s="80">
        <f>SUM(D71:D72)</f>
      </c>
      <c r="E73" s="80">
        <f>SUM(E71:E72)</f>
      </c>
      <c r="F73" s="80">
        <f>SUM(F71:F72)</f>
      </c>
      <c r="G73" s="80">
        <f>SUM(G71:G72)</f>
      </c>
      <c r="H73" s="80">
        <f>SUM(H71:H72)</f>
      </c>
      <c r="I73" s="80">
        <f>SUM(I71:I72)</f>
      </c>
      <c r="J73" s="80">
        <f>SUM(J71:J72)</f>
      </c>
      <c r="K73" s="80">
        <f>SUM(K71:K72)</f>
      </c>
      <c r="L73" s="80">
        <f>SUM(L71:L72)</f>
      </c>
      <c r="M73" s="80">
        <f>SUM(M71:M72)</f>
      </c>
      <c r="N73" s="80">
        <f>SUM(N71:N72)</f>
      </c>
      <c r="O73" s="80">
        <f>SUM(O71:O72)</f>
      </c>
      <c r="P73" s="308"/>
      <c r="Q73" s="81">
        <f>SUM(Q71:Q72)</f>
      </c>
      <c r="R73" s="2"/>
    </row>
    <row x14ac:dyDescent="0.25" r="74" customHeight="1" ht="17.25">
      <c r="A74" s="15" t="s">
        <v>2310</v>
      </c>
      <c r="B74" s="118" t="s">
        <v>2881</v>
      </c>
      <c r="C74" s="450">
        <v>250</v>
      </c>
      <c r="D74" s="450">
        <v>250</v>
      </c>
      <c r="E74" s="18"/>
      <c r="F74" s="18"/>
      <c r="G74" s="450">
        <v>100</v>
      </c>
      <c r="H74" s="18"/>
      <c r="I74" s="450">
        <v>500</v>
      </c>
      <c r="J74" s="450">
        <v>20</v>
      </c>
      <c r="K74" s="450">
        <v>113</v>
      </c>
      <c r="L74" s="18"/>
      <c r="M74" s="18"/>
      <c r="N74" s="18"/>
      <c r="O74" s="18"/>
      <c r="P74" s="18"/>
      <c r="Q74" s="18"/>
      <c r="R74" s="2"/>
    </row>
    <row x14ac:dyDescent="0.25" r="75" customHeight="1" ht="17.25">
      <c r="A75" s="15" t="s">
        <v>2313</v>
      </c>
      <c r="B75" s="16" t="s">
        <v>2882</v>
      </c>
      <c r="C75" s="450">
        <v>200</v>
      </c>
      <c r="D75" s="450">
        <v>200</v>
      </c>
      <c r="E75" s="18"/>
      <c r="F75" s="18"/>
      <c r="G75" s="450">
        <v>100</v>
      </c>
      <c r="H75" s="18"/>
      <c r="I75" s="450">
        <v>500</v>
      </c>
      <c r="J75" s="450">
        <v>90</v>
      </c>
      <c r="K75" s="450">
        <v>110</v>
      </c>
      <c r="L75" s="18"/>
      <c r="M75" s="18"/>
      <c r="N75" s="18"/>
      <c r="O75" s="18"/>
      <c r="P75" s="18"/>
      <c r="Q75" s="18"/>
      <c r="R75" s="2"/>
    </row>
    <row x14ac:dyDescent="0.25" r="76" customHeight="1" ht="17.25">
      <c r="A76" s="33" t="s">
        <v>2320</v>
      </c>
      <c r="B76" s="34" t="s">
        <v>2883</v>
      </c>
      <c r="C76" s="450">
        <v>150</v>
      </c>
      <c r="D76" s="450">
        <v>200</v>
      </c>
      <c r="E76" s="18"/>
      <c r="F76" s="18"/>
      <c r="G76" s="450">
        <v>100</v>
      </c>
      <c r="H76" s="18"/>
      <c r="I76" s="450">
        <v>500</v>
      </c>
      <c r="J76" s="450">
        <v>63</v>
      </c>
      <c r="K76" s="450">
        <v>180</v>
      </c>
      <c r="L76" s="18"/>
      <c r="M76" s="18"/>
      <c r="N76" s="18"/>
      <c r="O76" s="18"/>
      <c r="P76" s="18"/>
      <c r="Q76" s="18"/>
      <c r="R76" s="2"/>
    </row>
    <row x14ac:dyDescent="0.25" r="77" customHeight="1" ht="17.25">
      <c r="A77" s="33" t="s">
        <v>2884</v>
      </c>
      <c r="B77" s="34" t="s">
        <v>2885</v>
      </c>
      <c r="C77" s="36"/>
      <c r="D77" s="36"/>
      <c r="E77" s="18"/>
      <c r="F77" s="18"/>
      <c r="G77" s="36"/>
      <c r="H77" s="18"/>
      <c r="I77" s="36"/>
      <c r="J77" s="60"/>
      <c r="K77" s="36"/>
      <c r="L77" s="450">
        <v>300</v>
      </c>
      <c r="M77" s="18"/>
      <c r="N77" s="18"/>
      <c r="O77" s="18"/>
      <c r="P77" s="18"/>
      <c r="Q77" s="18"/>
      <c r="R77" s="2"/>
    </row>
    <row x14ac:dyDescent="0.25" r="78" customHeight="1" ht="17.25">
      <c r="A78" s="33" t="s">
        <v>2567</v>
      </c>
      <c r="B78" s="34" t="s">
        <v>2886</v>
      </c>
      <c r="C78" s="450">
        <v>50</v>
      </c>
      <c r="D78" s="450">
        <v>50</v>
      </c>
      <c r="E78" s="18"/>
      <c r="F78" s="18"/>
      <c r="G78" s="450">
        <v>100</v>
      </c>
      <c r="H78" s="18"/>
      <c r="I78" s="450">
        <v>100</v>
      </c>
      <c r="J78" s="58"/>
      <c r="K78" s="18"/>
      <c r="L78" s="450">
        <v>350</v>
      </c>
      <c r="M78" s="18"/>
      <c r="N78" s="18"/>
      <c r="O78" s="18"/>
      <c r="P78" s="18"/>
      <c r="Q78" s="18"/>
      <c r="R78" s="2"/>
    </row>
    <row x14ac:dyDescent="0.25" r="79" customHeight="1" ht="17.25">
      <c r="A79" s="15" t="s">
        <v>2247</v>
      </c>
      <c r="B79" s="34" t="s">
        <v>2887</v>
      </c>
      <c r="C79" s="450">
        <v>150</v>
      </c>
      <c r="D79" s="450">
        <v>100</v>
      </c>
      <c r="E79" s="18"/>
      <c r="F79" s="18"/>
      <c r="G79" s="18"/>
      <c r="H79" s="18"/>
      <c r="I79" s="18"/>
      <c r="J79" s="58"/>
      <c r="K79" s="450">
        <v>60</v>
      </c>
      <c r="L79" s="58"/>
      <c r="M79" s="18"/>
      <c r="N79" s="18"/>
      <c r="O79" s="18"/>
      <c r="P79" s="18"/>
      <c r="Q79" s="18"/>
      <c r="R79" s="2"/>
    </row>
    <row x14ac:dyDescent="0.25" r="80" customHeight="1" ht="17.25">
      <c r="A80" s="33" t="s">
        <v>2049</v>
      </c>
      <c r="B80" s="34" t="s">
        <v>2888</v>
      </c>
      <c r="C80" s="36"/>
      <c r="D80" s="450">
        <v>250</v>
      </c>
      <c r="E80" s="36"/>
      <c r="F80" s="36"/>
      <c r="G80" s="36"/>
      <c r="H80" s="36"/>
      <c r="I80" s="36"/>
      <c r="J80" s="60"/>
      <c r="K80" s="450">
        <v>80</v>
      </c>
      <c r="L80" s="60"/>
      <c r="M80" s="36"/>
      <c r="N80" s="36"/>
      <c r="O80" s="36"/>
      <c r="P80" s="36"/>
      <c r="Q80" s="36"/>
      <c r="R80" s="2"/>
    </row>
    <row x14ac:dyDescent="0.25" r="81" customHeight="1" ht="17.25">
      <c r="A81" s="62" t="s">
        <v>2825</v>
      </c>
      <c r="B81" s="63"/>
      <c r="C81" s="80">
        <f>SUM(C73:C80)</f>
      </c>
      <c r="D81" s="80">
        <f>SUM(D73:D80)</f>
      </c>
      <c r="E81" s="80">
        <f>SUM(E73:E80)</f>
      </c>
      <c r="F81" s="80">
        <f>SUM(F73:F80)</f>
      </c>
      <c r="G81" s="80">
        <f>SUM(G73:G80)</f>
      </c>
      <c r="H81" s="80">
        <f>SUM(H73:H80)</f>
      </c>
      <c r="I81" s="80">
        <f>SUM(I73:I80)</f>
      </c>
      <c r="J81" s="80">
        <f>SUM(J73:J80)</f>
      </c>
      <c r="K81" s="80">
        <f>SUM(K73:K80)</f>
      </c>
      <c r="L81" s="80">
        <f>SUM(L73:L80)</f>
      </c>
      <c r="M81" s="80">
        <f>SUM(M73:M80)</f>
      </c>
      <c r="N81" s="80">
        <f>SUM(N73:N80)</f>
      </c>
      <c r="O81" s="80">
        <f>SUM(O73:O80)</f>
      </c>
      <c r="P81" s="308"/>
      <c r="Q81" s="81">
        <f>SUM(Q73:Q80)</f>
      </c>
      <c r="R81" s="2"/>
    </row>
    <row x14ac:dyDescent="0.25" r="82" customHeight="1" ht="17.25">
      <c r="A82" s="33">
        <v>45327</v>
      </c>
      <c r="B82" s="34" t="s">
        <v>2889</v>
      </c>
      <c r="C82" s="36"/>
      <c r="D82" s="450">
        <v>300</v>
      </c>
      <c r="E82" s="36"/>
      <c r="F82" s="36"/>
      <c r="G82" s="36"/>
      <c r="H82" s="36"/>
      <c r="I82" s="36"/>
      <c r="J82" s="36"/>
      <c r="K82" s="450">
        <v>65</v>
      </c>
      <c r="L82" s="36"/>
      <c r="M82" s="36"/>
      <c r="N82" s="36"/>
      <c r="O82" s="36"/>
      <c r="P82" s="36"/>
      <c r="Q82" s="36"/>
      <c r="R82" s="2"/>
    </row>
    <row x14ac:dyDescent="0.25" r="83" customHeight="1" ht="17.25">
      <c r="A83" s="33">
        <v>45356</v>
      </c>
      <c r="B83" s="34" t="s">
        <v>1788</v>
      </c>
      <c r="C83" s="36"/>
      <c r="D83" s="36"/>
      <c r="E83" s="36"/>
      <c r="F83" s="36"/>
      <c r="G83" s="36"/>
      <c r="H83" s="36"/>
      <c r="I83" s="36"/>
      <c r="J83" s="36"/>
      <c r="K83" s="450">
        <v>90</v>
      </c>
      <c r="L83" s="36"/>
      <c r="M83" s="36"/>
      <c r="N83" s="36"/>
      <c r="O83" s="36"/>
      <c r="P83" s="36"/>
      <c r="Q83" s="36"/>
      <c r="R83" s="2"/>
    </row>
    <row x14ac:dyDescent="0.25" r="84" customHeight="1" ht="17.25">
      <c r="A84" s="33">
        <v>45448</v>
      </c>
      <c r="B84" s="34" t="s">
        <v>2890</v>
      </c>
      <c r="C84" s="36"/>
      <c r="D84" s="36"/>
      <c r="E84" s="36"/>
      <c r="F84" s="36"/>
      <c r="G84" s="36"/>
      <c r="H84" s="36"/>
      <c r="I84" s="36"/>
      <c r="J84" s="36"/>
      <c r="K84" s="450">
        <v>50</v>
      </c>
      <c r="L84" s="36"/>
      <c r="M84" s="36"/>
      <c r="N84" s="36"/>
      <c r="O84" s="36"/>
      <c r="P84" s="36"/>
      <c r="Q84" s="36"/>
      <c r="R84" s="2"/>
    </row>
    <row x14ac:dyDescent="0.25" r="85" customHeight="1" ht="17.25">
      <c r="A85" s="33">
        <v>45478</v>
      </c>
      <c r="B85" s="34" t="s">
        <v>2891</v>
      </c>
      <c r="C85" s="36"/>
      <c r="D85" s="36"/>
      <c r="E85" s="36"/>
      <c r="F85" s="36"/>
      <c r="G85" s="36"/>
      <c r="H85" s="36"/>
      <c r="I85" s="36"/>
      <c r="J85" s="36"/>
      <c r="K85" s="450">
        <v>52</v>
      </c>
      <c r="L85" s="36"/>
      <c r="M85" s="36"/>
      <c r="N85" s="36"/>
      <c r="O85" s="36"/>
      <c r="P85" s="36"/>
      <c r="Q85" s="36"/>
      <c r="R85" s="2"/>
    </row>
    <row x14ac:dyDescent="0.25" r="86" customHeight="1" ht="17.25">
      <c r="A86" s="33">
        <v>45509</v>
      </c>
      <c r="B86" s="16" t="s">
        <v>2892</v>
      </c>
      <c r="C86" s="450">
        <v>100</v>
      </c>
      <c r="D86" s="36"/>
      <c r="E86" s="36"/>
      <c r="F86" s="36"/>
      <c r="G86" s="36"/>
      <c r="H86" s="36"/>
      <c r="I86" s="450">
        <v>100</v>
      </c>
      <c r="J86" s="36"/>
      <c r="K86" s="36"/>
      <c r="L86" s="36"/>
      <c r="M86" s="36"/>
      <c r="N86" s="36"/>
      <c r="O86" s="36"/>
      <c r="P86" s="36"/>
      <c r="Q86" s="36"/>
      <c r="R86" s="2"/>
    </row>
    <row x14ac:dyDescent="0.25" r="87" customHeight="1" ht="17.25">
      <c r="A87" s="33">
        <v>45509</v>
      </c>
      <c r="B87" s="16" t="s">
        <v>2893</v>
      </c>
      <c r="C87" s="18"/>
      <c r="D87" s="450">
        <v>100</v>
      </c>
      <c r="E87" s="18"/>
      <c r="F87" s="18"/>
      <c r="G87" s="18"/>
      <c r="H87" s="18"/>
      <c r="I87" s="450">
        <v>200</v>
      </c>
      <c r="J87" s="18"/>
      <c r="K87" s="18"/>
      <c r="L87" s="18"/>
      <c r="M87" s="450">
        <v>100</v>
      </c>
      <c r="N87" s="18"/>
      <c r="O87" s="18"/>
      <c r="P87" s="18"/>
      <c r="Q87" s="18"/>
      <c r="R87" s="2"/>
    </row>
    <row x14ac:dyDescent="0.25" r="88" customHeight="1" ht="17.25">
      <c r="A88" s="15">
        <v>45509</v>
      </c>
      <c r="B88" s="34" t="s">
        <v>14</v>
      </c>
      <c r="C88" s="36"/>
      <c r="D88" s="36"/>
      <c r="E88" s="36"/>
      <c r="F88" s="36"/>
      <c r="G88" s="450">
        <v>-2</v>
      </c>
      <c r="H88" s="450">
        <v>-2</v>
      </c>
      <c r="I88" s="36"/>
      <c r="J88" s="36"/>
      <c r="K88" s="36"/>
      <c r="L88" s="36"/>
      <c r="M88" s="36"/>
      <c r="N88" s="36"/>
      <c r="O88" s="36"/>
      <c r="P88" s="36"/>
      <c r="Q88" s="36"/>
      <c r="R88" s="2"/>
    </row>
    <row x14ac:dyDescent="0.25" r="89" customHeight="1" ht="17.25">
      <c r="A89" s="33">
        <v>45570</v>
      </c>
      <c r="B89" s="16" t="s">
        <v>2894</v>
      </c>
      <c r="C89" s="450">
        <v>50</v>
      </c>
      <c r="D89" s="450">
        <v>50</v>
      </c>
      <c r="E89" s="18"/>
      <c r="F89" s="18"/>
      <c r="G89" s="18"/>
      <c r="H89" s="18"/>
      <c r="I89" s="450">
        <v>100</v>
      </c>
      <c r="J89" s="18"/>
      <c r="K89" s="450">
        <v>70</v>
      </c>
      <c r="L89" s="18"/>
      <c r="M89" s="18"/>
      <c r="N89" s="18"/>
      <c r="O89" s="18"/>
      <c r="P89" s="18"/>
      <c r="Q89" s="18"/>
      <c r="R89" s="2"/>
    </row>
    <row x14ac:dyDescent="0.25" r="90" customHeight="1" ht="17.25">
      <c r="A90" s="33" t="s">
        <v>1959</v>
      </c>
      <c r="B90" s="16" t="s">
        <v>2895</v>
      </c>
      <c r="C90" s="36"/>
      <c r="D90" s="450">
        <v>100</v>
      </c>
      <c r="E90" s="36"/>
      <c r="F90" s="36"/>
      <c r="G90" s="36"/>
      <c r="H90" s="36"/>
      <c r="I90" s="450">
        <v>200</v>
      </c>
      <c r="J90" s="36"/>
      <c r="K90" s="450">
        <v>100</v>
      </c>
      <c r="L90" s="36"/>
      <c r="M90" s="450">
        <v>100</v>
      </c>
      <c r="N90" s="36"/>
      <c r="O90" s="36"/>
      <c r="P90" s="36"/>
      <c r="Q90" s="36"/>
      <c r="R90" s="2"/>
    </row>
    <row x14ac:dyDescent="0.25" r="91" customHeight="1" ht="17.25">
      <c r="A91" s="33" t="s">
        <v>2578</v>
      </c>
      <c r="B91" s="34" t="s">
        <v>2896</v>
      </c>
      <c r="C91" s="36"/>
      <c r="D91" s="36"/>
      <c r="E91" s="36"/>
      <c r="F91" s="36"/>
      <c r="G91" s="36"/>
      <c r="H91" s="36"/>
      <c r="I91" s="36"/>
      <c r="J91" s="36"/>
      <c r="K91" s="450">
        <v>126</v>
      </c>
      <c r="L91" s="450">
        <v>300</v>
      </c>
      <c r="M91" s="36"/>
      <c r="N91" s="36"/>
      <c r="O91" s="36"/>
      <c r="P91" s="36"/>
      <c r="Q91" s="36"/>
      <c r="R91" s="2"/>
    </row>
    <row x14ac:dyDescent="0.25" r="92" customHeight="1" ht="17.25">
      <c r="A92" s="33" t="s">
        <v>2578</v>
      </c>
      <c r="B92" s="16" t="s">
        <v>1788</v>
      </c>
      <c r="C92" s="36"/>
      <c r="D92" s="36"/>
      <c r="E92" s="36"/>
      <c r="F92" s="36"/>
      <c r="G92" s="36"/>
      <c r="H92" s="36"/>
      <c r="I92" s="36"/>
      <c r="J92" s="36"/>
      <c r="K92" s="450">
        <v>35</v>
      </c>
      <c r="L92" s="36"/>
      <c r="M92" s="36"/>
      <c r="N92" s="36"/>
      <c r="O92" s="36"/>
      <c r="P92" s="36"/>
      <c r="Q92" s="36"/>
      <c r="R92" s="2"/>
    </row>
    <row x14ac:dyDescent="0.25" r="93" customHeight="1" ht="17.25">
      <c r="A93" s="33" t="s">
        <v>2070</v>
      </c>
      <c r="B93" s="34" t="s">
        <v>2897</v>
      </c>
      <c r="C93" s="450">
        <v>50</v>
      </c>
      <c r="D93" s="450">
        <v>50</v>
      </c>
      <c r="E93" s="18"/>
      <c r="F93" s="18"/>
      <c r="G93" s="450">
        <v>20</v>
      </c>
      <c r="H93" s="18"/>
      <c r="I93" s="450">
        <v>100</v>
      </c>
      <c r="J93" s="450">
        <v>20</v>
      </c>
      <c r="K93" s="450">
        <v>30</v>
      </c>
      <c r="L93" s="18"/>
      <c r="M93" s="18"/>
      <c r="N93" s="18"/>
      <c r="O93" s="18"/>
      <c r="P93" s="18"/>
      <c r="Q93" s="18"/>
      <c r="R93" s="2"/>
    </row>
    <row x14ac:dyDescent="0.25" r="94" customHeight="1" ht="17.25">
      <c r="A94" s="33" t="s">
        <v>2256</v>
      </c>
      <c r="B94" s="34" t="s">
        <v>2898</v>
      </c>
      <c r="C94" s="60"/>
      <c r="D94" s="450">
        <v>384</v>
      </c>
      <c r="E94" s="36"/>
      <c r="F94" s="36"/>
      <c r="G94" s="450">
        <v>36</v>
      </c>
      <c r="H94" s="36"/>
      <c r="I94" s="450">
        <v>384</v>
      </c>
      <c r="J94" s="60"/>
      <c r="K94" s="450">
        <v>42</v>
      </c>
      <c r="L94" s="36"/>
      <c r="M94" s="450">
        <v>192</v>
      </c>
      <c r="N94" s="36"/>
      <c r="O94" s="36"/>
      <c r="P94" s="36"/>
      <c r="Q94" s="36"/>
      <c r="R94" s="2"/>
    </row>
    <row x14ac:dyDescent="0.25" r="95" customHeight="1" ht="17.25">
      <c r="A95" s="15" t="s">
        <v>2184</v>
      </c>
      <c r="B95" s="16" t="s">
        <v>2899</v>
      </c>
      <c r="C95" s="450">
        <v>79</v>
      </c>
      <c r="D95" s="450">
        <v>100</v>
      </c>
      <c r="E95" s="36"/>
      <c r="F95" s="36"/>
      <c r="G95" s="36"/>
      <c r="H95" s="36"/>
      <c r="I95" s="450">
        <v>200</v>
      </c>
      <c r="J95" s="60"/>
      <c r="K95" s="450">
        <v>50</v>
      </c>
      <c r="L95" s="36"/>
      <c r="M95" s="36"/>
      <c r="N95" s="36"/>
      <c r="O95" s="36"/>
      <c r="P95" s="36"/>
      <c r="Q95" s="36"/>
      <c r="R95" s="2"/>
    </row>
    <row x14ac:dyDescent="0.25" r="96" customHeight="1" ht="17.25">
      <c r="A96" s="33" t="s">
        <v>2186</v>
      </c>
      <c r="B96" s="16" t="s">
        <v>2900</v>
      </c>
      <c r="C96" s="18"/>
      <c r="D96" s="18"/>
      <c r="E96" s="18"/>
      <c r="F96" s="18"/>
      <c r="G96" s="18"/>
      <c r="H96" s="18"/>
      <c r="I96" s="18"/>
      <c r="J96" s="58"/>
      <c r="K96" s="450">
        <v>50</v>
      </c>
      <c r="L96" s="450">
        <v>300</v>
      </c>
      <c r="M96" s="18"/>
      <c r="N96" s="18"/>
      <c r="O96" s="18"/>
      <c r="P96" s="18"/>
      <c r="Q96" s="18"/>
      <c r="R96" s="2"/>
    </row>
    <row x14ac:dyDescent="0.25" r="97" customHeight="1" ht="17.25">
      <c r="A97" s="33" t="s">
        <v>2260</v>
      </c>
      <c r="B97" s="16" t="s">
        <v>2901</v>
      </c>
      <c r="C97" s="36"/>
      <c r="D97" s="36"/>
      <c r="E97" s="36"/>
      <c r="F97" s="36"/>
      <c r="G97" s="36"/>
      <c r="H97" s="36"/>
      <c r="I97" s="36"/>
      <c r="J97" s="60"/>
      <c r="K97" s="36"/>
      <c r="L97" s="450">
        <v>1200</v>
      </c>
      <c r="M97" s="36"/>
      <c r="N97" s="36"/>
      <c r="O97" s="36"/>
      <c r="P97" s="36"/>
      <c r="Q97" s="36"/>
      <c r="R97" s="2"/>
    </row>
    <row x14ac:dyDescent="0.25" r="98" customHeight="1" ht="17.25">
      <c r="A98" s="33" t="s">
        <v>2260</v>
      </c>
      <c r="B98" s="16" t="s">
        <v>2902</v>
      </c>
      <c r="C98" s="36"/>
      <c r="D98" s="36"/>
      <c r="E98" s="36"/>
      <c r="F98" s="36"/>
      <c r="G98" s="36"/>
      <c r="H98" s="36"/>
      <c r="I98" s="36"/>
      <c r="J98" s="60"/>
      <c r="K98" s="450">
        <v>60</v>
      </c>
      <c r="L98" s="450">
        <v>300</v>
      </c>
      <c r="M98" s="36"/>
      <c r="N98" s="36"/>
      <c r="O98" s="36"/>
      <c r="P98" s="36"/>
      <c r="Q98" s="36"/>
      <c r="R98" s="2"/>
    </row>
    <row x14ac:dyDescent="0.25" r="99" customHeight="1" ht="17.25">
      <c r="A99" s="33" t="s">
        <v>2188</v>
      </c>
      <c r="B99" s="34" t="s">
        <v>2903</v>
      </c>
      <c r="C99" s="36"/>
      <c r="D99" s="36"/>
      <c r="E99" s="36"/>
      <c r="F99" s="36"/>
      <c r="G99" s="36"/>
      <c r="H99" s="36"/>
      <c r="I99" s="36"/>
      <c r="J99" s="60"/>
      <c r="K99" s="450">
        <v>50</v>
      </c>
      <c r="L99" s="450">
        <v>200</v>
      </c>
      <c r="M99" s="36"/>
      <c r="N99" s="36"/>
      <c r="O99" s="36"/>
      <c r="P99" s="36"/>
      <c r="Q99" s="36"/>
      <c r="R99" s="2"/>
    </row>
    <row x14ac:dyDescent="0.25" r="100" customHeight="1" ht="17.25">
      <c r="A100" s="33" t="s">
        <v>2188</v>
      </c>
      <c r="B100" s="34" t="s">
        <v>2904</v>
      </c>
      <c r="C100" s="450">
        <v>60</v>
      </c>
      <c r="D100" s="450">
        <v>60</v>
      </c>
      <c r="E100" s="36"/>
      <c r="F100" s="36"/>
      <c r="G100" s="36"/>
      <c r="H100" s="36"/>
      <c r="I100" s="450">
        <v>120</v>
      </c>
      <c r="J100" s="60"/>
      <c r="K100" s="36"/>
      <c r="L100" s="60"/>
      <c r="M100" s="36"/>
      <c r="N100" s="36"/>
      <c r="O100" s="36"/>
      <c r="P100" s="36"/>
      <c r="Q100" s="36"/>
      <c r="R100" s="2"/>
    </row>
    <row x14ac:dyDescent="0.25" r="101" customHeight="1" ht="17.25">
      <c r="A101" s="33" t="s">
        <v>2261</v>
      </c>
      <c r="B101" s="34" t="s">
        <v>2905</v>
      </c>
      <c r="C101" s="18"/>
      <c r="D101" s="450">
        <v>60</v>
      </c>
      <c r="E101" s="18"/>
      <c r="F101" s="18"/>
      <c r="G101" s="18"/>
      <c r="H101" s="18"/>
      <c r="I101" s="450">
        <v>120</v>
      </c>
      <c r="J101" s="58"/>
      <c r="K101" s="18"/>
      <c r="L101" s="58"/>
      <c r="M101" s="450">
        <v>60</v>
      </c>
      <c r="N101" s="18"/>
      <c r="O101" s="18"/>
      <c r="P101" s="18"/>
      <c r="Q101" s="18"/>
      <c r="R101" s="2"/>
    </row>
    <row x14ac:dyDescent="0.25" r="102" customHeight="1" ht="17.25">
      <c r="A102" s="62" t="s">
        <v>2826</v>
      </c>
      <c r="B102" s="63"/>
      <c r="C102" s="80">
        <f>SUM(C81:C101)</f>
      </c>
      <c r="D102" s="80">
        <f>SUM(D81:D101)</f>
      </c>
      <c r="E102" s="80">
        <f>SUM(E81:E101)</f>
      </c>
      <c r="F102" s="80">
        <f>SUM(F81:F101)</f>
      </c>
      <c r="G102" s="80">
        <f>SUM(G81:G101)</f>
      </c>
      <c r="H102" s="80">
        <f>SUM(H81:H101)</f>
      </c>
      <c r="I102" s="80">
        <f>SUM(I81:I101)</f>
      </c>
      <c r="J102" s="80">
        <f>SUM(J81:J101)</f>
      </c>
      <c r="K102" s="80">
        <f>SUM(K81:K101)</f>
      </c>
      <c r="L102" s="80">
        <f>SUM(L81:L101)</f>
      </c>
      <c r="M102" s="80">
        <f>SUM(M81:M101)</f>
      </c>
      <c r="N102" s="80">
        <f>SUM(N81:N101)</f>
      </c>
      <c r="O102" s="80">
        <f>SUM(O81:O101)</f>
      </c>
      <c r="P102" s="308"/>
      <c r="Q102" s="81">
        <f>SUM(Q81:Q101)</f>
      </c>
      <c r="R102" s="2"/>
    </row>
    <row x14ac:dyDescent="0.25" r="103" customHeight="1" ht="17.25">
      <c r="A103" s="33">
        <v>45357</v>
      </c>
      <c r="B103" s="34" t="s">
        <v>14</v>
      </c>
      <c r="C103" s="36"/>
      <c r="D103" s="36"/>
      <c r="E103" s="36"/>
      <c r="F103" s="36"/>
      <c r="G103" s="36"/>
      <c r="H103" s="36"/>
      <c r="I103" s="36"/>
      <c r="J103" s="17">
        <v>-106</v>
      </c>
      <c r="K103" s="36"/>
      <c r="L103" s="36"/>
      <c r="M103" s="36"/>
      <c r="N103" s="36"/>
      <c r="O103" s="36"/>
      <c r="P103" s="36"/>
      <c r="Q103" s="36"/>
      <c r="R103" s="2"/>
    </row>
    <row x14ac:dyDescent="0.25" r="104" customHeight="1" ht="17.25">
      <c r="A104" s="33">
        <v>45571</v>
      </c>
      <c r="B104" s="34" t="s">
        <v>14</v>
      </c>
      <c r="C104" s="18"/>
      <c r="D104" s="18"/>
      <c r="E104" s="18"/>
      <c r="F104" s="18"/>
      <c r="G104" s="17">
        <v>-18</v>
      </c>
      <c r="H104" s="17">
        <v>-46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2"/>
    </row>
    <row x14ac:dyDescent="0.25" r="105" customHeight="1" ht="17.25">
      <c r="A105" s="33" t="s">
        <v>2263</v>
      </c>
      <c r="B105" s="34" t="s">
        <v>14</v>
      </c>
      <c r="C105" s="17">
        <v>-182</v>
      </c>
      <c r="D105" s="17">
        <v>-194</v>
      </c>
      <c r="E105" s="18"/>
      <c r="F105" s="18"/>
      <c r="G105" s="17">
        <v>-65</v>
      </c>
      <c r="H105" s="17">
        <v>-3</v>
      </c>
      <c r="I105" s="17">
        <v>-118</v>
      </c>
      <c r="J105" s="17">
        <v>-5</v>
      </c>
      <c r="K105" s="17">
        <v>-22</v>
      </c>
      <c r="L105" s="18"/>
      <c r="M105" s="17">
        <v>-25</v>
      </c>
      <c r="N105" s="18"/>
      <c r="O105" s="18"/>
      <c r="P105" s="18"/>
      <c r="Q105" s="18"/>
      <c r="R105" s="2"/>
    </row>
    <row x14ac:dyDescent="0.25" r="106" customHeight="1" ht="17.25">
      <c r="A106" s="33" t="s">
        <v>2827</v>
      </c>
      <c r="B106" s="34" t="s">
        <v>14</v>
      </c>
      <c r="C106" s="17">
        <v>-33</v>
      </c>
      <c r="D106" s="17">
        <v>-18</v>
      </c>
      <c r="E106" s="17">
        <v>-7</v>
      </c>
      <c r="F106" s="17">
        <v>-9</v>
      </c>
      <c r="G106" s="17">
        <v>-35</v>
      </c>
      <c r="H106" s="17">
        <v>-5</v>
      </c>
      <c r="I106" s="18"/>
      <c r="J106" s="18"/>
      <c r="K106" s="17">
        <v>-24</v>
      </c>
      <c r="L106" s="18"/>
      <c r="M106" s="17">
        <v>-7</v>
      </c>
      <c r="N106" s="18"/>
      <c r="O106" s="18"/>
      <c r="P106" s="18"/>
      <c r="Q106" s="18"/>
      <c r="R106" s="2"/>
    </row>
    <row x14ac:dyDescent="0.25" r="107" customHeight="1" ht="17.25">
      <c r="A107" s="15" t="s">
        <v>2277</v>
      </c>
      <c r="B107" s="34" t="s">
        <v>14</v>
      </c>
      <c r="C107" s="18"/>
      <c r="D107" s="17">
        <v>-416</v>
      </c>
      <c r="E107" s="18"/>
      <c r="F107" s="17">
        <v>-45</v>
      </c>
      <c r="G107" s="18"/>
      <c r="H107" s="18"/>
      <c r="I107" s="18"/>
      <c r="J107" s="18"/>
      <c r="K107" s="17">
        <v>-275</v>
      </c>
      <c r="L107" s="18"/>
      <c r="M107" s="18"/>
      <c r="N107" s="18"/>
      <c r="O107" s="18"/>
      <c r="P107" s="18"/>
      <c r="Q107" s="18"/>
      <c r="R107" s="2"/>
    </row>
    <row x14ac:dyDescent="0.25" r="108" customHeight="1" ht="17.25">
      <c r="A108" s="33" t="s">
        <v>2279</v>
      </c>
      <c r="B108" s="34" t="s">
        <v>14</v>
      </c>
      <c r="C108" s="17">
        <v>-100</v>
      </c>
      <c r="D108" s="18"/>
      <c r="E108" s="17">
        <v>-13</v>
      </c>
      <c r="F108" s="18"/>
      <c r="G108" s="18"/>
      <c r="H108" s="18"/>
      <c r="I108" s="17">
        <v>-310</v>
      </c>
      <c r="J108" s="18"/>
      <c r="K108" s="17">
        <v>-24</v>
      </c>
      <c r="L108" s="17">
        <v>-195</v>
      </c>
      <c r="M108" s="18"/>
      <c r="N108" s="18"/>
      <c r="O108" s="18"/>
      <c r="P108" s="17">
        <v>-5</v>
      </c>
      <c r="Q108" s="18"/>
      <c r="R108" s="2"/>
    </row>
    <row x14ac:dyDescent="0.25" r="109" customHeight="1" ht="17.25">
      <c r="A109" s="33" t="s">
        <v>2279</v>
      </c>
      <c r="B109" s="34" t="s">
        <v>2828</v>
      </c>
      <c r="C109" s="18"/>
      <c r="D109" s="18"/>
      <c r="E109" s="18"/>
      <c r="F109" s="18"/>
      <c r="G109" s="18"/>
      <c r="H109" s="17">
        <v>136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2"/>
    </row>
    <row x14ac:dyDescent="0.25" r="110" customHeight="1" ht="17.25">
      <c r="A110" s="62" t="s">
        <v>2829</v>
      </c>
      <c r="B110" s="63"/>
      <c r="C110" s="81">
        <f>SUM(C102:C109)</f>
      </c>
      <c r="D110" s="81">
        <f>SUM(D102:D109)</f>
      </c>
      <c r="E110" s="81">
        <f>SUM(E102:E109)</f>
      </c>
      <c r="F110" s="81">
        <f>SUM(F102:F109)</f>
      </c>
      <c r="G110" s="81">
        <f>SUM(G102:G109)</f>
      </c>
      <c r="H110" s="81">
        <f>SUM(H102:H109)</f>
      </c>
      <c r="I110" s="81">
        <f>SUM(I102:I109)</f>
      </c>
      <c r="J110" s="81">
        <f>SUM(J102:J109)</f>
      </c>
      <c r="K110" s="81">
        <f>SUM(K102:K109)</f>
      </c>
      <c r="L110" s="81">
        <f>SUM(L102:L109)</f>
      </c>
      <c r="M110" s="81">
        <f>SUM(M102:M109)</f>
      </c>
      <c r="N110" s="81">
        <f>SUM(N102:N109)</f>
      </c>
      <c r="O110" s="81">
        <f>SUM(O102:O109)</f>
      </c>
      <c r="P110" s="81">
        <f>SUM(P102:P109)</f>
      </c>
      <c r="Q110" s="81">
        <f>SUM(Q102:Q109)</f>
      </c>
      <c r="R110" s="2"/>
    </row>
    <row x14ac:dyDescent="0.25" r="111" customHeight="1" ht="17.25">
      <c r="A111" s="33"/>
      <c r="B111" s="25"/>
      <c r="C111" s="18"/>
      <c r="D111" s="18"/>
      <c r="E111" s="18"/>
      <c r="F111" s="18"/>
      <c r="G111" s="18"/>
      <c r="H111" s="36"/>
      <c r="I111" s="18"/>
      <c r="J111" s="18"/>
      <c r="K111" s="18"/>
      <c r="L111" s="18"/>
      <c r="M111" s="18"/>
      <c r="N111" s="18"/>
      <c r="O111" s="18"/>
      <c r="P111" s="18"/>
      <c r="Q111" s="18"/>
      <c r="R111" s="2"/>
    </row>
    <row x14ac:dyDescent="0.25" r="112" customHeight="1" ht="17.25">
      <c r="A112" s="33"/>
      <c r="B112" s="25"/>
      <c r="C112" s="18"/>
      <c r="D112" s="18"/>
      <c r="E112" s="18"/>
      <c r="F112" s="18"/>
      <c r="G112" s="18"/>
      <c r="H112" s="36"/>
      <c r="I112" s="18"/>
      <c r="J112" s="18"/>
      <c r="K112" s="18"/>
      <c r="L112" s="18"/>
      <c r="M112" s="18"/>
      <c r="N112" s="18"/>
      <c r="O112" s="18"/>
      <c r="P112" s="18"/>
      <c r="Q112" s="18"/>
      <c r="R112" s="2"/>
    </row>
    <row x14ac:dyDescent="0.25" r="113" customHeight="1" ht="17.25">
      <c r="A113" s="123"/>
      <c r="B113" s="24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2"/>
    </row>
    <row x14ac:dyDescent="0.25" r="114" customHeight="1" ht="17.25">
      <c r="A114" s="123"/>
      <c r="B114" s="24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2"/>
    </row>
    <row x14ac:dyDescent="0.25" r="115" customHeight="1" ht="17.25">
      <c r="A115" s="15"/>
      <c r="B115" s="1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2"/>
    </row>
    <row x14ac:dyDescent="0.25" r="116" customHeight="1" ht="17.25">
      <c r="A116" s="37"/>
      <c r="B116" s="8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2"/>
    </row>
    <row x14ac:dyDescent="0.25" r="117" customHeight="1" ht="17.25">
      <c r="A117" s="37"/>
      <c r="B117" s="83"/>
      <c r="C117" s="401" t="s">
        <v>368</v>
      </c>
      <c r="D117" s="401" t="s">
        <v>7</v>
      </c>
      <c r="E117" s="401" t="s">
        <v>75</v>
      </c>
      <c r="F117" s="401" t="s">
        <v>76</v>
      </c>
      <c r="G117" s="401" t="s">
        <v>8</v>
      </c>
      <c r="H117" s="401" t="s">
        <v>358</v>
      </c>
      <c r="I117" s="401" t="s">
        <v>9</v>
      </c>
      <c r="J117" s="401" t="s">
        <v>428</v>
      </c>
      <c r="K117" s="401" t="s">
        <v>10</v>
      </c>
      <c r="L117" s="401" t="s">
        <v>33</v>
      </c>
      <c r="M117" s="401" t="s">
        <v>6</v>
      </c>
      <c r="N117" s="401" t="s">
        <v>31</v>
      </c>
      <c r="O117" s="401" t="s">
        <v>32</v>
      </c>
      <c r="P117" s="401" t="s">
        <v>1083</v>
      </c>
      <c r="Q117" s="401"/>
      <c r="R117" s="2"/>
    </row>
    <row x14ac:dyDescent="0.25" r="118" customHeight="1" ht="17.25">
      <c r="A118" s="37"/>
      <c r="B118" s="8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2"/>
    </row>
    <row x14ac:dyDescent="0.25" r="119" customHeight="1" ht="17.25">
      <c r="A119" s="127" t="s">
        <v>2906</v>
      </c>
      <c r="B119" s="128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2"/>
    </row>
    <row x14ac:dyDescent="0.25" r="120" customHeight="1" ht="17.25">
      <c r="A120" s="127" t="s">
        <v>2907</v>
      </c>
      <c r="B120" s="128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2"/>
    </row>
    <row x14ac:dyDescent="0.25" r="121" customHeight="1" ht="17.25">
      <c r="A121" s="127" t="s">
        <v>2908</v>
      </c>
      <c r="B121" s="128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2"/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B117"/>
  <sheetViews>
    <sheetView workbookViewId="0"/>
  </sheetViews>
  <sheetFormatPr defaultRowHeight="15" x14ac:dyDescent="0.25"/>
  <cols>
    <col min="1" max="1" style="39" width="14.290714285714287" customWidth="1" bestFit="1"/>
    <col min="2" max="2" style="40" width="24.005" customWidth="1" bestFit="1"/>
    <col min="3" max="3" style="41" width="9.290714285714287" customWidth="1" bestFit="1"/>
    <col min="4" max="4" style="41" width="9.290714285714287" customWidth="1" bestFit="1"/>
    <col min="5" max="5" style="41" width="9.290714285714287" customWidth="1" bestFit="1"/>
    <col min="6" max="6" style="41" width="9.290714285714287" customWidth="1" bestFit="1"/>
    <col min="7" max="7" style="41" width="9.290714285714287" customWidth="1" bestFit="1"/>
    <col min="8" max="8" style="41" width="9.290714285714287" customWidth="1" bestFit="1"/>
    <col min="9" max="9" style="41" width="9.290714285714287" customWidth="1" bestFit="1"/>
    <col min="10" max="10" style="41" width="9.290714285714287" customWidth="1" bestFit="1"/>
    <col min="11" max="11" style="41" width="11.576428571428572" customWidth="1" bestFit="1"/>
    <col min="12" max="12" style="41" width="9.290714285714287" customWidth="1" bestFit="1"/>
    <col min="13" max="13" style="41" width="9.290714285714287" customWidth="1" bestFit="1"/>
    <col min="14" max="14" style="41" width="13.576428571428572" customWidth="1" bestFit="1"/>
    <col min="15" max="15" style="41" width="13.576428571428572" customWidth="1" bestFit="1"/>
    <col min="16" max="16" style="41" width="13.576428571428572" customWidth="1" bestFit="1"/>
    <col min="17" max="17" style="41" width="13.576428571428572" customWidth="1" bestFit="1"/>
    <col min="18" max="18" style="41" width="13.576428571428572" customWidth="1" bestFit="1"/>
    <col min="19" max="19" style="41" width="13.576428571428572" customWidth="1" bestFit="1"/>
    <col min="20" max="20" style="41" width="15.576428571428572" customWidth="1" bestFit="1"/>
    <col min="21" max="21" style="41" width="11.862142857142858" customWidth="1" bestFit="1"/>
    <col min="22" max="22" style="41" width="15.576428571428572" customWidth="1" bestFit="1"/>
    <col min="23" max="23" style="41" width="15.576428571428572" customWidth="1" bestFit="1"/>
    <col min="24" max="24" style="41" width="11.719285714285713" customWidth="1" bestFit="1"/>
    <col min="25" max="25" style="41" width="11.719285714285713" customWidth="1" bestFit="1"/>
    <col min="26" max="26" style="41" width="11.719285714285713" customWidth="1" bestFit="1"/>
    <col min="27" max="27" style="41" width="11.719285714285713" customWidth="1" bestFit="1"/>
    <col min="28" max="28" style="41" width="11.719285714285713" customWidth="1" bestFit="1"/>
    <col min="29" max="29" style="41" width="13.576428571428572" customWidth="1" bestFit="1"/>
    <col min="30" max="30" style="41" width="13.576428571428572" customWidth="1" bestFit="1"/>
    <col min="31" max="31" style="41" width="13.576428571428572" customWidth="1" bestFit="1"/>
    <col min="32" max="32" style="41" width="13.576428571428572" customWidth="1" bestFit="1"/>
    <col min="33" max="33" style="41" width="13.576428571428572" customWidth="1" bestFit="1"/>
    <col min="34" max="34" style="41" width="13.576428571428572" customWidth="1" bestFit="1"/>
    <col min="35" max="35" style="41" width="16.290714285714284" customWidth="1" bestFit="1"/>
    <col min="36" max="36" style="41" width="11.862142857142858" customWidth="1" bestFit="1"/>
    <col min="37" max="37" style="41" width="11.862142857142858" customWidth="1" bestFit="1"/>
    <col min="38" max="38" style="41" width="11.862142857142858" customWidth="1" bestFit="1"/>
    <col min="39" max="39" style="41" width="12.576428571428572" customWidth="1" bestFit="1"/>
    <col min="40" max="40" style="41" width="11.862142857142858" customWidth="1" bestFit="1"/>
    <col min="41" max="41" style="41" width="11.862142857142858" customWidth="1" bestFit="1"/>
    <col min="42" max="42" style="41" width="11.862142857142858" customWidth="1" bestFit="1"/>
    <col min="43" max="43" style="41" width="11.862142857142858" customWidth="1" bestFit="1"/>
    <col min="44" max="44" style="41" width="11.862142857142858" customWidth="1" bestFit="1"/>
    <col min="45" max="45" style="41" width="11.862142857142858" customWidth="1" bestFit="1"/>
    <col min="46" max="46" style="41" width="11.862142857142858" customWidth="1" bestFit="1"/>
    <col min="47" max="47" style="41" width="14.290714285714287" customWidth="1" bestFit="1"/>
    <col min="48" max="48" style="41" width="14.290714285714287" customWidth="1" bestFit="1"/>
    <col min="49" max="49" style="41" width="14.290714285714287" customWidth="1" bestFit="1"/>
    <col min="50" max="50" style="41" width="14.290714285714287" customWidth="1" bestFit="1"/>
    <col min="51" max="51" style="41" width="14.290714285714287" customWidth="1" bestFit="1"/>
    <col min="52" max="52" style="41" width="14.290714285714287" customWidth="1" bestFit="1"/>
    <col min="53" max="53" style="41" width="9.147857142857141" customWidth="1" bestFit="1"/>
    <col min="54" max="54" style="40" width="12.43357142857143" customWidth="1" bestFit="1"/>
  </cols>
  <sheetData>
    <row x14ac:dyDescent="0.25" r="1" customHeight="1" ht="20.25">
      <c r="A1" s="1" t="s">
        <v>2745</v>
      </c>
      <c r="B1" s="2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2"/>
    </row>
    <row x14ac:dyDescent="0.25" r="2" customHeight="1" ht="20.25">
      <c r="A2" s="127" t="s">
        <v>2746</v>
      </c>
      <c r="B2" s="128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2"/>
    </row>
    <row x14ac:dyDescent="0.25" r="3" customHeight="1" ht="20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2"/>
    </row>
    <row x14ac:dyDescent="0.25" r="4" customHeight="1" ht="20.25">
      <c r="A4" s="1" t="s">
        <v>2747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2"/>
    </row>
    <row x14ac:dyDescent="0.25" r="5" customHeight="1" ht="20.25">
      <c r="A5" s="1"/>
      <c r="B5" s="4"/>
      <c r="C5" s="560"/>
      <c r="D5" s="560"/>
      <c r="E5" s="560"/>
      <c r="F5" s="560"/>
      <c r="G5" s="560"/>
      <c r="H5" s="560"/>
      <c r="I5" s="560"/>
      <c r="J5" s="560"/>
      <c r="K5" s="56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0"/>
      <c r="AK5" s="560"/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560"/>
      <c r="AW5" s="560"/>
      <c r="AX5" s="560"/>
      <c r="AY5" s="560"/>
      <c r="AZ5" s="560"/>
      <c r="BA5" s="560"/>
      <c r="BB5" s="2"/>
    </row>
    <row x14ac:dyDescent="0.25" r="6" customHeight="1" ht="20.25">
      <c r="A6" s="1"/>
      <c r="B6" s="4"/>
      <c r="C6" s="11">
        <v>5900</v>
      </c>
      <c r="D6" s="11">
        <v>7500</v>
      </c>
      <c r="E6" s="11">
        <v>8300</v>
      </c>
      <c r="F6" s="137">
        <v>9850</v>
      </c>
      <c r="G6" s="11">
        <v>7000</v>
      </c>
      <c r="H6" s="11">
        <v>7000</v>
      </c>
      <c r="I6" s="11">
        <v>7000</v>
      </c>
      <c r="J6" s="11">
        <v>7000</v>
      </c>
      <c r="K6" s="11">
        <v>7000</v>
      </c>
      <c r="L6" s="11">
        <v>6750</v>
      </c>
      <c r="M6" s="11">
        <v>5850</v>
      </c>
      <c r="N6" s="11">
        <v>10800</v>
      </c>
      <c r="O6" s="11">
        <v>6350</v>
      </c>
      <c r="P6" s="11">
        <v>6900</v>
      </c>
      <c r="Q6" s="11">
        <v>9000</v>
      </c>
      <c r="R6" s="137">
        <v>11500</v>
      </c>
      <c r="S6" s="137">
        <v>13500</v>
      </c>
      <c r="T6" s="11">
        <v>18000</v>
      </c>
      <c r="U6" s="11"/>
      <c r="V6" s="11">
        <v>8250</v>
      </c>
      <c r="W6" s="11">
        <v>8250</v>
      </c>
      <c r="X6" s="11">
        <v>8250</v>
      </c>
      <c r="Y6" s="11">
        <v>8250</v>
      </c>
      <c r="Z6" s="11">
        <v>5000</v>
      </c>
      <c r="AA6" s="11">
        <v>4350</v>
      </c>
      <c r="AB6" s="11">
        <v>3600</v>
      </c>
      <c r="AC6" s="137">
        <v>6525</v>
      </c>
      <c r="AD6" s="137">
        <v>13500</v>
      </c>
      <c r="AE6" s="137">
        <v>5400</v>
      </c>
      <c r="AF6" s="137">
        <v>5625</v>
      </c>
      <c r="AG6" s="137">
        <v>21750</v>
      </c>
      <c r="AH6" s="137">
        <v>14500</v>
      </c>
      <c r="AI6" s="137">
        <v>24000</v>
      </c>
      <c r="AJ6" s="11">
        <v>8250</v>
      </c>
      <c r="AK6" s="11">
        <v>5000</v>
      </c>
      <c r="AL6" s="11">
        <v>9000</v>
      </c>
      <c r="AM6" s="137">
        <v>11500</v>
      </c>
      <c r="AN6" s="11">
        <v>27600</v>
      </c>
      <c r="AO6" s="11">
        <v>5000</v>
      </c>
      <c r="AP6" s="11">
        <v>5000</v>
      </c>
      <c r="AQ6" s="11">
        <v>5000</v>
      </c>
      <c r="AR6" s="11">
        <v>11800</v>
      </c>
      <c r="AS6" s="11">
        <v>6000</v>
      </c>
      <c r="AT6" s="11">
        <v>6960</v>
      </c>
      <c r="AU6" s="11">
        <v>34000</v>
      </c>
      <c r="AV6" s="11">
        <v>6000</v>
      </c>
      <c r="AW6" s="11">
        <v>16100</v>
      </c>
      <c r="AX6" s="11">
        <v>18400</v>
      </c>
      <c r="AY6" s="11">
        <v>8250</v>
      </c>
      <c r="AZ6" s="137">
        <f>13500/2</f>
      </c>
      <c r="BA6" s="11"/>
      <c r="BB6" s="2"/>
    </row>
    <row x14ac:dyDescent="0.25" r="7" customHeight="1" ht="21">
      <c r="A7" s="533" t="s">
        <v>4</v>
      </c>
      <c r="B7" s="534" t="s">
        <v>5</v>
      </c>
      <c r="C7" s="401" t="s">
        <v>1074</v>
      </c>
      <c r="D7" s="401" t="s">
        <v>841</v>
      </c>
      <c r="E7" s="401" t="s">
        <v>842</v>
      </c>
      <c r="F7" s="401" t="s">
        <v>843</v>
      </c>
      <c r="G7" s="401" t="s">
        <v>599</v>
      </c>
      <c r="H7" s="401" t="s">
        <v>600</v>
      </c>
      <c r="I7" s="401" t="s">
        <v>1085</v>
      </c>
      <c r="J7" s="401" t="s">
        <v>1084</v>
      </c>
      <c r="K7" s="401" t="s">
        <v>597</v>
      </c>
      <c r="L7" s="401" t="s">
        <v>2021</v>
      </c>
      <c r="M7" s="401" t="s">
        <v>2748</v>
      </c>
      <c r="N7" s="401" t="s">
        <v>2308</v>
      </c>
      <c r="O7" s="401" t="s">
        <v>2749</v>
      </c>
      <c r="P7" s="401" t="s">
        <v>2296</v>
      </c>
      <c r="Q7" s="401" t="s">
        <v>2297</v>
      </c>
      <c r="R7" s="401" t="s">
        <v>2298</v>
      </c>
      <c r="S7" s="401" t="s">
        <v>476</v>
      </c>
      <c r="T7" s="401" t="s">
        <v>2196</v>
      </c>
      <c r="U7" s="401" t="s">
        <v>2446</v>
      </c>
      <c r="V7" s="401" t="s">
        <v>450</v>
      </c>
      <c r="W7" s="401" t="s">
        <v>2291</v>
      </c>
      <c r="X7" s="401" t="s">
        <v>133</v>
      </c>
      <c r="Y7" s="401" t="s">
        <v>129</v>
      </c>
      <c r="Z7" s="401" t="s">
        <v>1974</v>
      </c>
      <c r="AA7" s="401" t="s">
        <v>1977</v>
      </c>
      <c r="AB7" s="401" t="s">
        <v>442</v>
      </c>
      <c r="AC7" s="401" t="s">
        <v>2750</v>
      </c>
      <c r="AD7" s="401" t="s">
        <v>134</v>
      </c>
      <c r="AE7" s="401" t="s">
        <v>2751</v>
      </c>
      <c r="AF7" s="401" t="s">
        <v>2752</v>
      </c>
      <c r="AG7" s="401" t="s">
        <v>477</v>
      </c>
      <c r="AH7" s="401" t="s">
        <v>1878</v>
      </c>
      <c r="AI7" s="401" t="s">
        <v>2197</v>
      </c>
      <c r="AJ7" s="401" t="s">
        <v>1976</v>
      </c>
      <c r="AK7" s="401" t="s">
        <v>1975</v>
      </c>
      <c r="AL7" s="401" t="s">
        <v>135</v>
      </c>
      <c r="AM7" s="401" t="s">
        <v>2300</v>
      </c>
      <c r="AN7" s="401" t="s">
        <v>2753</v>
      </c>
      <c r="AO7" s="401" t="s">
        <v>2448</v>
      </c>
      <c r="AP7" s="401" t="s">
        <v>2449</v>
      </c>
      <c r="AQ7" s="401" t="s">
        <v>2754</v>
      </c>
      <c r="AR7" s="401" t="s">
        <v>2755</v>
      </c>
      <c r="AS7" s="401" t="s">
        <v>2756</v>
      </c>
      <c r="AT7" s="401" t="s">
        <v>2757</v>
      </c>
      <c r="AU7" s="401" t="s">
        <v>2450</v>
      </c>
      <c r="AV7" s="401" t="s">
        <v>2758</v>
      </c>
      <c r="AW7" s="401" t="s">
        <v>2759</v>
      </c>
      <c r="AX7" s="401" t="s">
        <v>1973</v>
      </c>
      <c r="AY7" s="401" t="s">
        <v>130</v>
      </c>
      <c r="AZ7" s="401" t="s">
        <v>2299</v>
      </c>
      <c r="BA7" s="401"/>
      <c r="BB7" s="2"/>
    </row>
    <row x14ac:dyDescent="0.25" r="8" customHeight="1" ht="21">
      <c r="A8" s="33" t="s">
        <v>1538</v>
      </c>
      <c r="B8" s="16" t="s">
        <v>2760</v>
      </c>
      <c r="C8" s="36"/>
      <c r="D8" s="36"/>
      <c r="E8" s="17">
        <v>200</v>
      </c>
      <c r="F8" s="36"/>
      <c r="G8" s="17">
        <v>200</v>
      </c>
      <c r="H8" s="17">
        <v>200</v>
      </c>
      <c r="I8" s="36"/>
      <c r="J8" s="36"/>
      <c r="K8" s="36"/>
      <c r="L8" s="17">
        <v>200</v>
      </c>
      <c r="M8" s="17">
        <v>127</v>
      </c>
      <c r="N8" s="17">
        <v>66</v>
      </c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2"/>
    </row>
    <row x14ac:dyDescent="0.25" r="9" customHeight="1" ht="21">
      <c r="A9" s="33" t="s">
        <v>2503</v>
      </c>
      <c r="B9" s="16" t="s">
        <v>2761</v>
      </c>
      <c r="C9" s="36"/>
      <c r="D9" s="36"/>
      <c r="E9" s="17">
        <v>150</v>
      </c>
      <c r="F9" s="36"/>
      <c r="G9" s="36"/>
      <c r="H9" s="36"/>
      <c r="I9" s="36"/>
      <c r="J9" s="36"/>
      <c r="K9" s="36"/>
      <c r="L9" s="17">
        <v>200</v>
      </c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2"/>
    </row>
    <row x14ac:dyDescent="0.25" r="10" customHeight="1" ht="20.25">
      <c r="A10" s="33" t="s">
        <v>2605</v>
      </c>
      <c r="B10" s="34" t="s">
        <v>2762</v>
      </c>
      <c r="C10" s="36"/>
      <c r="D10" s="36"/>
      <c r="E10" s="17">
        <v>100</v>
      </c>
      <c r="F10" s="36"/>
      <c r="G10" s="36"/>
      <c r="H10" s="36"/>
      <c r="I10" s="36"/>
      <c r="J10" s="36"/>
      <c r="K10" s="36"/>
      <c r="L10" s="36"/>
      <c r="M10" s="36"/>
      <c r="N10" s="36"/>
      <c r="O10" s="17">
        <v>100</v>
      </c>
      <c r="P10" s="17">
        <v>36</v>
      </c>
      <c r="Q10" s="17">
        <v>189</v>
      </c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2"/>
    </row>
    <row x14ac:dyDescent="0.25" r="11" customHeight="1" ht="21">
      <c r="A11" s="117" t="s">
        <v>2159</v>
      </c>
      <c r="B11" s="118" t="s">
        <v>1788</v>
      </c>
      <c r="C11" s="98"/>
      <c r="D11" s="98"/>
      <c r="E11" s="98"/>
      <c r="F11" s="98"/>
      <c r="G11" s="98"/>
      <c r="H11" s="98"/>
      <c r="I11" s="138">
        <v>39</v>
      </c>
      <c r="J11" s="138">
        <v>3</v>
      </c>
      <c r="K11" s="138">
        <v>8</v>
      </c>
      <c r="L11" s="138">
        <v>336</v>
      </c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2"/>
    </row>
    <row x14ac:dyDescent="0.25" r="12" customHeight="1" ht="21">
      <c r="A12" s="21" t="s">
        <v>2706</v>
      </c>
      <c r="B12" s="47"/>
      <c r="C12" s="23">
        <f>SUM(C8:C11)</f>
      </c>
      <c r="D12" s="23">
        <f>SUM(D8:D11)</f>
      </c>
      <c r="E12" s="23">
        <f>SUM(E8:E11)</f>
      </c>
      <c r="F12" s="23">
        <f>SUM(F8:F11)</f>
      </c>
      <c r="G12" s="23">
        <f>SUM(G8:G11)</f>
      </c>
      <c r="H12" s="23">
        <f>SUM(H8:H11)</f>
      </c>
      <c r="I12" s="23">
        <f>SUM(I8:I11)</f>
      </c>
      <c r="J12" s="23">
        <f>SUM(J8:J11)</f>
      </c>
      <c r="K12" s="23">
        <f>SUM(K8:K11)</f>
      </c>
      <c r="L12" s="23">
        <f>SUM(L8:L11)</f>
      </c>
      <c r="M12" s="23">
        <f>SUM(M8:M11)</f>
      </c>
      <c r="N12" s="23">
        <f>SUM(N8:N11)</f>
      </c>
      <c r="O12" s="23">
        <f>SUM(O8:O11)</f>
      </c>
      <c r="P12" s="23">
        <f>SUM(P8:P11)</f>
      </c>
      <c r="Q12" s="23">
        <f>SUM(Q8:Q11)</f>
      </c>
      <c r="R12" s="23">
        <f>SUM(R8:R11)</f>
      </c>
      <c r="S12" s="23">
        <f>SUM(S8:S11)</f>
      </c>
      <c r="T12" s="23">
        <f>SUM(T8:T11)</f>
      </c>
      <c r="U12" s="112"/>
      <c r="V12" s="23">
        <f>SUM(V8:V11)</f>
      </c>
      <c r="W12" s="23">
        <f>SUM(W8:W11)</f>
      </c>
      <c r="X12" s="23">
        <f>SUM(X8:X11)</f>
      </c>
      <c r="Y12" s="112"/>
      <c r="Z12" s="23">
        <f>SUM(Z8:Z11)</f>
      </c>
      <c r="AA12" s="23">
        <f>SUM(AA8:AA11)</f>
      </c>
      <c r="AB12" s="23">
        <f>SUM(AB8:AB11)</f>
      </c>
      <c r="AC12" s="23">
        <f>SUM(AC8:AC11)</f>
      </c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23">
        <f>SUM(BA8:BA11)</f>
      </c>
      <c r="BB12" s="2"/>
    </row>
    <row x14ac:dyDescent="0.25" r="13" customHeight="1" ht="21">
      <c r="A13" s="33">
        <v>44935</v>
      </c>
      <c r="B13" s="34" t="s">
        <v>2763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19">
        <v>189</v>
      </c>
      <c r="S13" s="35"/>
      <c r="T13" s="19">
        <v>100</v>
      </c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2"/>
    </row>
    <row x14ac:dyDescent="0.25" r="14" customHeight="1" ht="20.25">
      <c r="A14" s="33">
        <v>45025</v>
      </c>
      <c r="B14" s="16" t="s">
        <v>2764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7">
        <v>40</v>
      </c>
      <c r="U14" s="36"/>
      <c r="V14" s="36"/>
      <c r="W14" s="36"/>
      <c r="X14" s="17">
        <v>50</v>
      </c>
      <c r="Y14" s="36"/>
      <c r="Z14" s="17">
        <v>190</v>
      </c>
      <c r="AA14" s="17">
        <v>100</v>
      </c>
      <c r="AB14" s="17">
        <v>200</v>
      </c>
      <c r="AC14" s="36"/>
      <c r="AD14" s="36"/>
      <c r="AE14" s="36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2"/>
    </row>
    <row x14ac:dyDescent="0.25" r="15" customHeight="1" ht="20.25">
      <c r="A15" s="33">
        <v>45025</v>
      </c>
      <c r="B15" s="16" t="s">
        <v>2765</v>
      </c>
      <c r="C15" s="18"/>
      <c r="D15" s="18"/>
      <c r="E15" s="17">
        <v>300</v>
      </c>
      <c r="F15" s="36"/>
      <c r="G15" s="17">
        <v>200</v>
      </c>
      <c r="H15" s="17">
        <v>150</v>
      </c>
      <c r="I15" s="18"/>
      <c r="J15" s="18"/>
      <c r="K15" s="18"/>
      <c r="L15" s="17">
        <v>500</v>
      </c>
      <c r="M15" s="17">
        <v>23</v>
      </c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2"/>
    </row>
    <row x14ac:dyDescent="0.25" r="16" customHeight="1" ht="20.25">
      <c r="A16" s="33">
        <v>45116</v>
      </c>
      <c r="B16" s="16" t="s">
        <v>2766</v>
      </c>
      <c r="C16" s="18"/>
      <c r="D16" s="18"/>
      <c r="E16" s="18"/>
      <c r="F16" s="18"/>
      <c r="G16" s="17">
        <v>66</v>
      </c>
      <c r="H16" s="17">
        <v>89</v>
      </c>
      <c r="I16" s="18"/>
      <c r="J16" s="18"/>
      <c r="K16" s="18"/>
      <c r="L16" s="17">
        <v>824</v>
      </c>
      <c r="M16" s="18"/>
      <c r="N16" s="18"/>
      <c r="O16" s="17">
        <v>625</v>
      </c>
      <c r="P16" s="18"/>
      <c r="Q16" s="18"/>
      <c r="R16" s="17">
        <v>97</v>
      </c>
      <c r="S16" s="36"/>
      <c r="T16" s="17">
        <v>70</v>
      </c>
      <c r="U16" s="36"/>
      <c r="V16" s="36"/>
      <c r="W16" s="36"/>
      <c r="X16" s="18"/>
      <c r="Y16" s="18"/>
      <c r="Z16" s="18"/>
      <c r="AA16" s="18"/>
      <c r="AB16" s="18"/>
      <c r="AC16" s="18"/>
      <c r="AD16" s="18"/>
      <c r="AE16" s="18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18"/>
      <c r="BB16" s="2"/>
    </row>
    <row x14ac:dyDescent="0.25" r="17" customHeight="1" ht="21">
      <c r="A17" s="15">
        <v>45147</v>
      </c>
      <c r="B17" s="16" t="s">
        <v>2767</v>
      </c>
      <c r="C17" s="18"/>
      <c r="D17" s="17">
        <v>120</v>
      </c>
      <c r="E17" s="17">
        <v>120</v>
      </c>
      <c r="F17" s="36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2"/>
    </row>
    <row x14ac:dyDescent="0.25" r="18" customHeight="1" ht="20.25">
      <c r="A18" s="33">
        <v>45178</v>
      </c>
      <c r="B18" s="34" t="s">
        <v>2768</v>
      </c>
      <c r="C18" s="18"/>
      <c r="D18" s="17">
        <v>30</v>
      </c>
      <c r="E18" s="17">
        <v>84</v>
      </c>
      <c r="F18" s="36"/>
      <c r="G18" s="18"/>
      <c r="H18" s="18"/>
      <c r="I18" s="18"/>
      <c r="J18" s="18"/>
      <c r="K18" s="18"/>
      <c r="L18" s="18"/>
      <c r="M18" s="18"/>
      <c r="N18" s="18"/>
      <c r="O18" s="18"/>
      <c r="P18" s="17">
        <v>23</v>
      </c>
      <c r="Q18" s="18"/>
      <c r="R18" s="18"/>
      <c r="S18" s="18"/>
      <c r="T18" s="17">
        <v>23</v>
      </c>
      <c r="U18" s="36"/>
      <c r="V18" s="17">
        <v>50</v>
      </c>
      <c r="W18" s="36"/>
      <c r="X18" s="18"/>
      <c r="Y18" s="18"/>
      <c r="Z18" s="17">
        <v>100</v>
      </c>
      <c r="AA18" s="18"/>
      <c r="AB18" s="17">
        <v>100</v>
      </c>
      <c r="AC18" s="36"/>
      <c r="AD18" s="36"/>
      <c r="AE18" s="36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2"/>
    </row>
    <row x14ac:dyDescent="0.25" r="19" customHeight="1" ht="20.25">
      <c r="A19" s="15">
        <v>45239</v>
      </c>
      <c r="B19" s="16" t="s">
        <v>2769</v>
      </c>
      <c r="C19" s="18"/>
      <c r="D19" s="17">
        <v>90</v>
      </c>
      <c r="E19" s="17">
        <v>120</v>
      </c>
      <c r="F19" s="36"/>
      <c r="G19" s="18"/>
      <c r="H19" s="18"/>
      <c r="I19" s="18"/>
      <c r="J19" s="18"/>
      <c r="K19" s="18"/>
      <c r="L19" s="18"/>
      <c r="M19" s="18"/>
      <c r="N19" s="18"/>
      <c r="O19" s="18"/>
      <c r="P19" s="17">
        <v>36</v>
      </c>
      <c r="Q19" s="18"/>
      <c r="R19" s="18"/>
      <c r="S19" s="18"/>
      <c r="T19" s="18"/>
      <c r="U19" s="18"/>
      <c r="V19" s="17">
        <v>90</v>
      </c>
      <c r="W19" s="17">
        <v>100</v>
      </c>
      <c r="X19" s="18"/>
      <c r="Y19" s="18"/>
      <c r="Z19" s="18"/>
      <c r="AA19" s="18"/>
      <c r="AB19" s="17">
        <v>123</v>
      </c>
      <c r="AC19" s="36"/>
      <c r="AD19" s="36"/>
      <c r="AE19" s="36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2"/>
    </row>
    <row x14ac:dyDescent="0.25" r="20" customHeight="1" ht="21">
      <c r="A20" s="15">
        <v>45239</v>
      </c>
      <c r="B20" s="16" t="s">
        <v>1788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17">
        <v>160</v>
      </c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2"/>
    </row>
    <row x14ac:dyDescent="0.25" r="21" customHeight="1" ht="20.25">
      <c r="A21" s="33">
        <v>45239</v>
      </c>
      <c r="B21" s="34" t="s">
        <v>14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17">
        <v>-100</v>
      </c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2"/>
    </row>
    <row x14ac:dyDescent="0.25" r="22" customHeight="1" ht="17.25">
      <c r="A22" s="15" t="s">
        <v>1539</v>
      </c>
      <c r="B22" s="16" t="s">
        <v>2770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17">
        <v>62</v>
      </c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2"/>
    </row>
    <row x14ac:dyDescent="0.25" r="23" customHeight="1" ht="17.25">
      <c r="A23" s="15" t="s">
        <v>1539</v>
      </c>
      <c r="B23" s="16" t="s">
        <v>2771</v>
      </c>
      <c r="C23" s="18"/>
      <c r="D23" s="18"/>
      <c r="E23" s="18"/>
      <c r="F23" s="17">
        <v>300</v>
      </c>
      <c r="G23" s="17">
        <v>100</v>
      </c>
      <c r="H23" s="17">
        <v>100</v>
      </c>
      <c r="I23" s="18"/>
      <c r="J23" s="18"/>
      <c r="K23" s="18"/>
      <c r="L23" s="17">
        <v>250</v>
      </c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2"/>
    </row>
    <row x14ac:dyDescent="0.25" r="24" customHeight="1" ht="17.25">
      <c r="A24" s="15" t="s">
        <v>2772</v>
      </c>
      <c r="B24" s="16" t="s">
        <v>2773</v>
      </c>
      <c r="C24" s="17">
        <v>234</v>
      </c>
      <c r="D24" s="17">
        <v>254</v>
      </c>
      <c r="E24" s="18"/>
      <c r="F24" s="18"/>
      <c r="G24" s="18"/>
      <c r="H24" s="18"/>
      <c r="I24" s="18"/>
      <c r="J24" s="18"/>
      <c r="K24" s="18"/>
      <c r="L24" s="17">
        <v>350</v>
      </c>
      <c r="M24" s="18"/>
      <c r="N24" s="18"/>
      <c r="O24" s="18"/>
      <c r="P24" s="18"/>
      <c r="Q24" s="18"/>
      <c r="R24" s="18"/>
      <c r="S24" s="17">
        <v>496</v>
      </c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2"/>
    </row>
    <row x14ac:dyDescent="0.25" r="25" customHeight="1" ht="17.25">
      <c r="A25" s="15" t="s">
        <v>2772</v>
      </c>
      <c r="B25" s="16" t="s">
        <v>2774</v>
      </c>
      <c r="C25" s="18"/>
      <c r="D25" s="17">
        <v>68</v>
      </c>
      <c r="E25" s="17">
        <v>225</v>
      </c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7">
        <v>61</v>
      </c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2"/>
    </row>
    <row x14ac:dyDescent="0.25" r="26" customHeight="1" ht="17.25">
      <c r="A26" s="15" t="s">
        <v>2775</v>
      </c>
      <c r="B26" s="16" t="s">
        <v>2776</v>
      </c>
      <c r="C26" s="36"/>
      <c r="D26" s="36"/>
      <c r="E26" s="17">
        <v>105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2"/>
    </row>
    <row x14ac:dyDescent="0.25" r="27" customHeight="1" ht="17.25">
      <c r="A27" s="15" t="s">
        <v>2775</v>
      </c>
      <c r="B27" s="16" t="s">
        <v>2777</v>
      </c>
      <c r="C27" s="17">
        <v>20</v>
      </c>
      <c r="D27" s="18"/>
      <c r="E27" s="18"/>
      <c r="F27" s="18"/>
      <c r="G27" s="17">
        <v>16</v>
      </c>
      <c r="H27" s="17">
        <v>200</v>
      </c>
      <c r="I27" s="18"/>
      <c r="J27" s="18"/>
      <c r="K27" s="18"/>
      <c r="L27" s="17">
        <v>500</v>
      </c>
      <c r="M27" s="17">
        <v>380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2"/>
    </row>
    <row x14ac:dyDescent="0.25" r="28" customHeight="1" ht="17.25">
      <c r="A28" s="15" t="s">
        <v>2775</v>
      </c>
      <c r="B28" s="118" t="s">
        <v>2153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17">
        <v>-61</v>
      </c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2"/>
    </row>
    <row x14ac:dyDescent="0.25" r="29" customHeight="1" ht="17.25">
      <c r="A29" s="15" t="s">
        <v>2052</v>
      </c>
      <c r="B29" s="16" t="s">
        <v>2778</v>
      </c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7">
        <v>200</v>
      </c>
      <c r="AC29" s="17">
        <v>100</v>
      </c>
      <c r="AD29" s="17">
        <v>130</v>
      </c>
      <c r="AE29" s="17">
        <v>131</v>
      </c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2"/>
    </row>
    <row x14ac:dyDescent="0.25" r="30" customHeight="1" ht="17.25">
      <c r="A30" s="33" t="s">
        <v>1980</v>
      </c>
      <c r="B30" s="16" t="s">
        <v>2779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17">
        <v>200</v>
      </c>
      <c r="AC30" s="17">
        <v>100</v>
      </c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2"/>
    </row>
    <row x14ac:dyDescent="0.25" r="31" customHeight="1" ht="17.25">
      <c r="A31" s="21" t="s">
        <v>2707</v>
      </c>
      <c r="B31" s="47"/>
      <c r="C31" s="23">
        <f>SUM(C12:C30)</f>
      </c>
      <c r="D31" s="23">
        <f>SUM(D12:D30)</f>
      </c>
      <c r="E31" s="23">
        <f>SUM(E12:E30)</f>
      </c>
      <c r="F31" s="23">
        <f>SUM(F12:F30)</f>
      </c>
      <c r="G31" s="23">
        <f>SUM(G12:G30)</f>
      </c>
      <c r="H31" s="23">
        <f>SUM(H12:H30)</f>
      </c>
      <c r="I31" s="23">
        <f>SUM(I12:I30)</f>
      </c>
      <c r="J31" s="23">
        <f>SUM(J12:J30)</f>
      </c>
      <c r="K31" s="23">
        <f>SUM(K12:K30)</f>
      </c>
      <c r="L31" s="23">
        <f>SUM(L12:L30)</f>
      </c>
      <c r="M31" s="23">
        <f>SUM(M12:M30)</f>
      </c>
      <c r="N31" s="23">
        <f>SUM(N12:N30)</f>
      </c>
      <c r="O31" s="23">
        <f>SUM(O12:O30)</f>
      </c>
      <c r="P31" s="23">
        <f>SUM(P12:P30)</f>
      </c>
      <c r="Q31" s="23">
        <f>SUM(Q12:Q30)</f>
      </c>
      <c r="R31" s="23">
        <f>SUM(R12:R30)</f>
      </c>
      <c r="S31" s="23">
        <f>SUM(S12:S30)</f>
      </c>
      <c r="T31" s="23">
        <f>SUM(T12:T30)</f>
      </c>
      <c r="U31" s="112"/>
      <c r="V31" s="23">
        <f>SUM(V12:V30)</f>
      </c>
      <c r="W31" s="23">
        <f>SUM(W12:W30)</f>
      </c>
      <c r="X31" s="23">
        <f>SUM(X12:X30)</f>
      </c>
      <c r="Y31" s="23">
        <f>SUM(Y12:Y30)</f>
      </c>
      <c r="Z31" s="23">
        <f>SUM(Z12:Z30)</f>
      </c>
      <c r="AA31" s="23">
        <f>SUM(AA12:AA30)</f>
      </c>
      <c r="AB31" s="23">
        <f>SUM(AB12:AB30)</f>
      </c>
      <c r="AC31" s="23">
        <f>SUM(AC12:AC30)</f>
      </c>
      <c r="AD31" s="23">
        <f>SUM(AD12:AD30)</f>
      </c>
      <c r="AE31" s="23">
        <f>SUM(AE12:AE30)</f>
      </c>
      <c r="AF31" s="23">
        <f>SUM(AF12:AF30)</f>
      </c>
      <c r="AG31" s="23">
        <f>SUM(AG12:AG30)</f>
      </c>
      <c r="AH31" s="23">
        <f>SUM(AH12:AH30)</f>
      </c>
      <c r="AI31" s="23">
        <f>SUM(AI12:AI30)</f>
      </c>
      <c r="AJ31" s="23">
        <f>SUM(AJ12:AJ30)</f>
      </c>
      <c r="AK31" s="23">
        <f>SUM(AK12:AK30)</f>
      </c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23">
        <f>SUM(BA12:BA30)</f>
      </c>
      <c r="BB31" s="2"/>
    </row>
    <row x14ac:dyDescent="0.25" r="32" customHeight="1" ht="17.25">
      <c r="A32" s="15">
        <v>45056</v>
      </c>
      <c r="B32" s="16" t="s">
        <v>2780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17">
        <v>35</v>
      </c>
      <c r="AF32" s="17">
        <v>40</v>
      </c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2"/>
    </row>
    <row x14ac:dyDescent="0.25" r="33" customHeight="1" ht="17.25">
      <c r="A33" s="15">
        <v>45240</v>
      </c>
      <c r="B33" s="16" t="s">
        <v>2781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17">
        <v>160</v>
      </c>
      <c r="AH33" s="17">
        <v>41</v>
      </c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2"/>
    </row>
    <row x14ac:dyDescent="0.25" r="34" customHeight="1" ht="17.25">
      <c r="A34" s="15">
        <v>45270</v>
      </c>
      <c r="B34" s="16" t="s">
        <v>2782</v>
      </c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7">
        <v>100</v>
      </c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7">
        <v>88</v>
      </c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2"/>
    </row>
    <row x14ac:dyDescent="0.25" r="35" customHeight="1" ht="17.25">
      <c r="A35" s="33" t="s">
        <v>2609</v>
      </c>
      <c r="B35" s="118" t="s">
        <v>2783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17">
        <v>150</v>
      </c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2"/>
    </row>
    <row x14ac:dyDescent="0.25" r="36" customHeight="1" ht="17.25">
      <c r="A36" s="33" t="s">
        <v>2517</v>
      </c>
      <c r="B36" s="118" t="s">
        <v>2784</v>
      </c>
      <c r="C36" s="18"/>
      <c r="D36" s="18"/>
      <c r="E36" s="18"/>
      <c r="F36" s="18"/>
      <c r="G36" s="18"/>
      <c r="H36" s="18"/>
      <c r="I36" s="18"/>
      <c r="J36" s="17">
        <v>230</v>
      </c>
      <c r="K36" s="17">
        <v>70</v>
      </c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7">
        <v>100</v>
      </c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18"/>
      <c r="BB36" s="2"/>
    </row>
    <row x14ac:dyDescent="0.25" r="37" customHeight="1" ht="17.25">
      <c r="A37" s="33" t="s">
        <v>2161</v>
      </c>
      <c r="B37" s="118" t="s">
        <v>2785</v>
      </c>
      <c r="C37" s="18"/>
      <c r="D37" s="18"/>
      <c r="E37" s="18"/>
      <c r="F37" s="17">
        <v>300</v>
      </c>
      <c r="G37" s="18"/>
      <c r="H37" s="18"/>
      <c r="I37" s="18"/>
      <c r="J37" s="36"/>
      <c r="K37" s="36"/>
      <c r="L37" s="18"/>
      <c r="M37" s="18"/>
      <c r="N37" s="18"/>
      <c r="O37" s="18"/>
      <c r="P37" s="18"/>
      <c r="Q37" s="18"/>
      <c r="R37" s="18"/>
      <c r="S37" s="17">
        <v>100</v>
      </c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18"/>
      <c r="BB37" s="2"/>
    </row>
    <row x14ac:dyDescent="0.25" r="38" customHeight="1" ht="17.25">
      <c r="A38" s="33" t="s">
        <v>2161</v>
      </c>
      <c r="B38" s="118" t="s">
        <v>2786</v>
      </c>
      <c r="C38" s="18"/>
      <c r="D38" s="17">
        <v>50</v>
      </c>
      <c r="E38" s="17">
        <v>50</v>
      </c>
      <c r="F38" s="18"/>
      <c r="G38" s="18"/>
      <c r="H38" s="18"/>
      <c r="I38" s="17">
        <v>100</v>
      </c>
      <c r="J38" s="18"/>
      <c r="K38" s="18"/>
      <c r="L38" s="17">
        <v>50</v>
      </c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2"/>
    </row>
    <row x14ac:dyDescent="0.25" r="39" customHeight="1" ht="17.25">
      <c r="A39" s="33" t="s">
        <v>2033</v>
      </c>
      <c r="B39" s="118" t="s">
        <v>2787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7">
        <v>100</v>
      </c>
      <c r="U39" s="36"/>
      <c r="V39" s="18"/>
      <c r="W39" s="18"/>
      <c r="X39" s="18"/>
      <c r="Y39" s="18"/>
      <c r="Z39" s="18"/>
      <c r="AA39" s="18"/>
      <c r="AB39" s="17">
        <v>200</v>
      </c>
      <c r="AC39" s="18"/>
      <c r="AD39" s="17">
        <v>193</v>
      </c>
      <c r="AE39" s="18"/>
      <c r="AF39" s="18"/>
      <c r="AG39" s="18"/>
      <c r="AH39" s="18"/>
      <c r="AI39" s="18"/>
      <c r="AJ39" s="17">
        <v>100</v>
      </c>
      <c r="AK39" s="17">
        <v>200</v>
      </c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18"/>
      <c r="BB39" s="2"/>
    </row>
    <row x14ac:dyDescent="0.25" r="40" customHeight="1" ht="17.25">
      <c r="A40" s="33" t="s">
        <v>2521</v>
      </c>
      <c r="B40" s="118" t="s">
        <v>2788</v>
      </c>
      <c r="C40" s="36"/>
      <c r="D40" s="36"/>
      <c r="E40" s="17">
        <v>200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2"/>
    </row>
    <row x14ac:dyDescent="0.25" r="41" customHeight="1" ht="17.25">
      <c r="A41" s="33" t="s">
        <v>1947</v>
      </c>
      <c r="B41" s="16" t="s">
        <v>2789</v>
      </c>
      <c r="C41" s="18"/>
      <c r="D41" s="18"/>
      <c r="E41" s="18"/>
      <c r="F41" s="18"/>
      <c r="G41" s="18"/>
      <c r="H41" s="18"/>
      <c r="I41" s="17">
        <v>500</v>
      </c>
      <c r="J41" s="17">
        <v>200</v>
      </c>
      <c r="K41" s="18"/>
      <c r="L41" s="18"/>
      <c r="M41" s="18"/>
      <c r="N41" s="18"/>
      <c r="O41" s="18"/>
      <c r="P41" s="18"/>
      <c r="Q41" s="18"/>
      <c r="R41" s="18"/>
      <c r="S41" s="17">
        <v>100</v>
      </c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7">
        <v>300</v>
      </c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2"/>
    </row>
    <row x14ac:dyDescent="0.25" r="42" customHeight="1" ht="17.25">
      <c r="A42" s="33" t="s">
        <v>2790</v>
      </c>
      <c r="B42" s="16" t="s">
        <v>2791</v>
      </c>
      <c r="C42" s="18"/>
      <c r="D42" s="18"/>
      <c r="E42" s="18"/>
      <c r="F42" s="18"/>
      <c r="G42" s="18"/>
      <c r="H42" s="18"/>
      <c r="I42" s="18"/>
      <c r="J42" s="18"/>
      <c r="K42" s="18"/>
      <c r="L42" s="17">
        <v>171</v>
      </c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2"/>
    </row>
    <row x14ac:dyDescent="0.25" r="43" customHeight="1" ht="17.25">
      <c r="A43" s="33" t="s">
        <v>2371</v>
      </c>
      <c r="B43" s="16" t="s">
        <v>2792</v>
      </c>
      <c r="C43" s="18"/>
      <c r="D43" s="18"/>
      <c r="E43" s="18"/>
      <c r="F43" s="18"/>
      <c r="G43" s="18"/>
      <c r="H43" s="18"/>
      <c r="I43" s="18"/>
      <c r="J43" s="17">
        <v>100</v>
      </c>
      <c r="K43" s="18"/>
      <c r="L43" s="18"/>
      <c r="M43" s="18"/>
      <c r="N43" s="18"/>
      <c r="O43" s="18"/>
      <c r="P43" s="17">
        <v>100</v>
      </c>
      <c r="Q43" s="17">
        <v>14</v>
      </c>
      <c r="R43" s="18"/>
      <c r="S43" s="17">
        <v>200</v>
      </c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7">
        <v>123</v>
      </c>
      <c r="AM43" s="36"/>
      <c r="AN43" s="17">
        <v>110</v>
      </c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18"/>
      <c r="BB43" s="2"/>
    </row>
    <row x14ac:dyDescent="0.25" r="44" customHeight="1" ht="17.25">
      <c r="A44" s="33" t="s">
        <v>2054</v>
      </c>
      <c r="B44" s="16" t="s">
        <v>2793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7">
        <v>12</v>
      </c>
      <c r="AL44" s="17">
        <v>15</v>
      </c>
      <c r="AM44" s="17">
        <v>56</v>
      </c>
      <c r="AN44" s="18"/>
      <c r="AO44" s="17">
        <v>8</v>
      </c>
      <c r="AP44" s="17">
        <v>5</v>
      </c>
      <c r="AQ44" s="17">
        <v>28</v>
      </c>
      <c r="AR44" s="36"/>
      <c r="AS44" s="36"/>
      <c r="AT44" s="36"/>
      <c r="AU44" s="36"/>
      <c r="AV44" s="36"/>
      <c r="AW44" s="36"/>
      <c r="AX44" s="36"/>
      <c r="AY44" s="36"/>
      <c r="AZ44" s="36"/>
      <c r="BA44" s="18"/>
      <c r="BB44" s="2"/>
    </row>
    <row x14ac:dyDescent="0.25" r="45" customHeight="1" ht="17.25">
      <c r="A45" s="33" t="s">
        <v>2010</v>
      </c>
      <c r="B45" s="16" t="s">
        <v>2794</v>
      </c>
      <c r="C45" s="18"/>
      <c r="D45" s="18"/>
      <c r="E45" s="18"/>
      <c r="F45" s="18"/>
      <c r="G45" s="18"/>
      <c r="H45" s="18"/>
      <c r="I45" s="18"/>
      <c r="J45" s="17">
        <v>173</v>
      </c>
      <c r="K45" s="17">
        <v>127</v>
      </c>
      <c r="L45" s="18"/>
      <c r="M45" s="18"/>
      <c r="N45" s="18"/>
      <c r="O45" s="18"/>
      <c r="P45" s="36"/>
      <c r="Q45" s="36"/>
      <c r="R45" s="18"/>
      <c r="S45" s="36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18"/>
      <c r="BB45" s="2"/>
    </row>
    <row x14ac:dyDescent="0.25" r="46" customHeight="1" ht="17.25">
      <c r="A46" s="33" t="s">
        <v>2795</v>
      </c>
      <c r="B46" s="16" t="s">
        <v>2796</v>
      </c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7">
        <v>75</v>
      </c>
      <c r="S46" s="18"/>
      <c r="T46" s="18"/>
      <c r="U46" s="18"/>
      <c r="V46" s="18"/>
      <c r="W46" s="18"/>
      <c r="X46" s="18"/>
      <c r="Y46" s="18"/>
      <c r="Z46" s="18"/>
      <c r="AA46" s="18"/>
      <c r="AB46" s="17">
        <v>100</v>
      </c>
      <c r="AC46" s="18"/>
      <c r="AD46" s="18"/>
      <c r="AE46" s="18"/>
      <c r="AF46" s="18"/>
      <c r="AG46" s="18"/>
      <c r="AH46" s="18"/>
      <c r="AI46" s="18"/>
      <c r="AJ46" s="17">
        <v>50</v>
      </c>
      <c r="AK46" s="18"/>
      <c r="AL46" s="18"/>
      <c r="AM46" s="18"/>
      <c r="AN46" s="18"/>
      <c r="AO46" s="18"/>
      <c r="AP46" s="18"/>
      <c r="AQ46" s="17">
        <v>50</v>
      </c>
      <c r="AR46" s="17">
        <v>200</v>
      </c>
      <c r="AS46" s="17">
        <v>200</v>
      </c>
      <c r="AT46" s="17">
        <v>200</v>
      </c>
      <c r="AU46" s="36"/>
      <c r="AV46" s="36"/>
      <c r="AW46" s="36"/>
      <c r="AX46" s="36"/>
      <c r="AY46" s="36"/>
      <c r="AZ46" s="36"/>
      <c r="BA46" s="18"/>
      <c r="BB46" s="2"/>
    </row>
    <row x14ac:dyDescent="0.25" r="47" customHeight="1" ht="17.25">
      <c r="A47" s="15" t="s">
        <v>2797</v>
      </c>
      <c r="B47" s="16" t="s">
        <v>2798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7">
        <v>150</v>
      </c>
      <c r="AJ47" s="18"/>
      <c r="AK47" s="18"/>
      <c r="AL47" s="18"/>
      <c r="AM47" s="18"/>
      <c r="AN47" s="18"/>
      <c r="AO47" s="18"/>
      <c r="AP47" s="18"/>
      <c r="AQ47" s="18"/>
      <c r="AR47" s="17">
        <v>20</v>
      </c>
      <c r="AS47" s="17">
        <v>50</v>
      </c>
      <c r="AT47" s="17">
        <v>150</v>
      </c>
      <c r="AU47" s="17">
        <v>150</v>
      </c>
      <c r="AV47" s="36"/>
      <c r="AW47" s="36"/>
      <c r="AX47" s="36"/>
      <c r="AY47" s="36"/>
      <c r="AZ47" s="36"/>
      <c r="BA47" s="18"/>
      <c r="BB47" s="2"/>
    </row>
    <row x14ac:dyDescent="0.25" r="48" customHeight="1" ht="17.25">
      <c r="A48" s="15" t="s">
        <v>2799</v>
      </c>
      <c r="B48" s="16" t="s">
        <v>2800</v>
      </c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17">
        <v>227</v>
      </c>
      <c r="AS48" s="36"/>
      <c r="AT48" s="36"/>
      <c r="AU48" s="36"/>
      <c r="AV48" s="36"/>
      <c r="AW48" s="36"/>
      <c r="AX48" s="36"/>
      <c r="AY48" s="36"/>
      <c r="AZ48" s="36"/>
      <c r="BA48" s="36"/>
      <c r="BB48" s="2"/>
    </row>
    <row x14ac:dyDescent="0.25" r="49" customHeight="1" ht="17.25">
      <c r="A49" s="15" t="s">
        <v>2088</v>
      </c>
      <c r="B49" s="16" t="s">
        <v>2801</v>
      </c>
      <c r="C49" s="18"/>
      <c r="D49" s="18"/>
      <c r="E49" s="18"/>
      <c r="F49" s="18"/>
      <c r="G49" s="18"/>
      <c r="H49" s="18"/>
      <c r="I49" s="18"/>
      <c r="J49" s="18"/>
      <c r="K49" s="17">
        <v>90</v>
      </c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7">
        <v>85</v>
      </c>
      <c r="AT49" s="17">
        <v>51</v>
      </c>
      <c r="AU49" s="18"/>
      <c r="AV49" s="17">
        <v>254</v>
      </c>
      <c r="AW49" s="36"/>
      <c r="AX49" s="36"/>
      <c r="AY49" s="36"/>
      <c r="AZ49" s="36"/>
      <c r="BA49" s="18"/>
      <c r="BB49" s="2"/>
    </row>
    <row x14ac:dyDescent="0.25" r="50" customHeight="1" ht="17.25">
      <c r="A50" s="15" t="s">
        <v>2088</v>
      </c>
      <c r="B50" s="16" t="s">
        <v>2802</v>
      </c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7">
        <v>7</v>
      </c>
      <c r="R50" s="17">
        <v>3</v>
      </c>
      <c r="S50" s="17">
        <v>29</v>
      </c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7">
        <v>7</v>
      </c>
      <c r="AE50" s="18"/>
      <c r="AF50" s="18"/>
      <c r="AG50" s="18"/>
      <c r="AH50" s="18"/>
      <c r="AI50" s="18"/>
      <c r="AJ50" s="18"/>
      <c r="AK50" s="18"/>
      <c r="AL50" s="17">
        <v>26</v>
      </c>
      <c r="AM50" s="17">
        <v>2</v>
      </c>
      <c r="AN50" s="18"/>
      <c r="AO50" s="18"/>
      <c r="AP50" s="18"/>
      <c r="AQ50" s="18"/>
      <c r="AR50" s="18"/>
      <c r="AS50" s="18"/>
      <c r="AT50" s="18"/>
      <c r="AU50" s="18"/>
      <c r="AV50" s="18"/>
      <c r="AW50" s="17">
        <v>2</v>
      </c>
      <c r="AX50" s="17">
        <v>233</v>
      </c>
      <c r="AY50" s="36"/>
      <c r="AZ50" s="36"/>
      <c r="BA50" s="18"/>
      <c r="BB50" s="2"/>
    </row>
    <row x14ac:dyDescent="0.25" r="51" customHeight="1" ht="17.25">
      <c r="A51" s="21" t="s">
        <v>2708</v>
      </c>
      <c r="B51" s="47"/>
      <c r="C51" s="23">
        <f>SUM(C31:C50)</f>
      </c>
      <c r="D51" s="23">
        <f>SUM(D31:D50)</f>
      </c>
      <c r="E51" s="23">
        <f>SUM(E31:E50)</f>
      </c>
      <c r="F51" s="23">
        <f>SUM(F31:F50)</f>
      </c>
      <c r="G51" s="23">
        <f>SUM(G31:G50)</f>
      </c>
      <c r="H51" s="23">
        <f>SUM(H31:H50)</f>
      </c>
      <c r="I51" s="23">
        <f>SUM(I31:I50)</f>
      </c>
      <c r="J51" s="23">
        <f>SUM(J31:J50)</f>
      </c>
      <c r="K51" s="23">
        <f>SUM(K31:K50)</f>
      </c>
      <c r="L51" s="23">
        <f>SUM(L31:L50)</f>
      </c>
      <c r="M51" s="23">
        <f>SUM(M31:M50)</f>
      </c>
      <c r="N51" s="23">
        <f>SUM(N31:N50)</f>
      </c>
      <c r="O51" s="23">
        <f>SUM(O31:O50)</f>
      </c>
      <c r="P51" s="23">
        <f>SUM(P31:P50)</f>
      </c>
      <c r="Q51" s="23">
        <f>SUM(Q31:Q50)</f>
      </c>
      <c r="R51" s="23">
        <f>SUM(R31:R50)</f>
      </c>
      <c r="S51" s="23">
        <f>SUM(S31:S50)</f>
      </c>
      <c r="T51" s="23">
        <f>SUM(T31:T50)</f>
      </c>
      <c r="U51" s="112"/>
      <c r="V51" s="23">
        <f>SUM(V31:V50)</f>
      </c>
      <c r="W51" s="23">
        <f>SUM(W31:W50)</f>
      </c>
      <c r="X51" s="23">
        <f>SUM(X31:X50)</f>
      </c>
      <c r="Y51" s="23">
        <f>SUM(Y31:Y50)</f>
      </c>
      <c r="Z51" s="23">
        <f>SUM(Z31:Z50)</f>
      </c>
      <c r="AA51" s="23">
        <f>SUM(AA31:AA50)</f>
      </c>
      <c r="AB51" s="23">
        <f>SUM(AB31:AB50)</f>
      </c>
      <c r="AC51" s="23">
        <f>SUM(AC31:AC50)</f>
      </c>
      <c r="AD51" s="23">
        <f>SUM(AD31:AD50)</f>
      </c>
      <c r="AE51" s="23">
        <f>SUM(AE31:AE50)</f>
      </c>
      <c r="AF51" s="23">
        <f>SUM(AF31:AF50)</f>
      </c>
      <c r="AG51" s="23">
        <f>SUM(AG31:AG50)</f>
      </c>
      <c r="AH51" s="23">
        <f>SUM(AH31:AH50)</f>
      </c>
      <c r="AI51" s="23">
        <f>SUM(AI31:AI50)</f>
      </c>
      <c r="AJ51" s="23">
        <f>SUM(AJ31:AJ50)</f>
      </c>
      <c r="AK51" s="23">
        <f>SUM(AK31:AK50)</f>
      </c>
      <c r="AL51" s="23">
        <f>SUM(AL31:AL50)</f>
      </c>
      <c r="AM51" s="23">
        <f>SUM(AM31:AM50)</f>
      </c>
      <c r="AN51" s="23">
        <f>SUM(AN31:AN50)</f>
      </c>
      <c r="AO51" s="23">
        <f>SUM(AO31:AO50)</f>
      </c>
      <c r="AP51" s="23">
        <f>SUM(AP31:AP50)</f>
      </c>
      <c r="AQ51" s="23">
        <f>SUM(AQ31:AQ50)</f>
      </c>
      <c r="AR51" s="23">
        <f>SUM(AR31:AR50)</f>
      </c>
      <c r="AS51" s="23">
        <f>SUM(AS31:AS50)</f>
      </c>
      <c r="AT51" s="23">
        <f>SUM(AT31:AT50)</f>
      </c>
      <c r="AU51" s="23">
        <f>SUM(AU31:AU50)</f>
      </c>
      <c r="AV51" s="23">
        <f>SUM(AV31:AV50)</f>
      </c>
      <c r="AW51" s="23">
        <f>SUM(AW31:AW50)</f>
      </c>
      <c r="AX51" s="23">
        <f>SUM(AX31:AX50)</f>
      </c>
      <c r="AY51" s="112"/>
      <c r="AZ51" s="112"/>
      <c r="BA51" s="23">
        <f>SUM(BA31:BA50)</f>
      </c>
      <c r="BB51" s="2"/>
    </row>
    <row x14ac:dyDescent="0.25" r="52" customHeight="1" ht="17.25">
      <c r="A52" s="15">
        <v>44937</v>
      </c>
      <c r="B52" s="16" t="s">
        <v>2803</v>
      </c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36"/>
      <c r="R52" s="36"/>
      <c r="S52" s="36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36"/>
      <c r="AE52" s="18"/>
      <c r="AF52" s="18"/>
      <c r="AG52" s="18"/>
      <c r="AH52" s="18"/>
      <c r="AI52" s="17">
        <v>125</v>
      </c>
      <c r="AJ52" s="18"/>
      <c r="AK52" s="18"/>
      <c r="AL52" s="36"/>
      <c r="AM52" s="36"/>
      <c r="AN52" s="18"/>
      <c r="AO52" s="18"/>
      <c r="AP52" s="18"/>
      <c r="AQ52" s="18"/>
      <c r="AR52" s="18"/>
      <c r="AS52" s="18"/>
      <c r="AT52" s="18"/>
      <c r="AU52" s="18"/>
      <c r="AV52" s="18"/>
      <c r="AW52" s="36"/>
      <c r="AX52" s="36"/>
      <c r="AY52" s="36"/>
      <c r="AZ52" s="36"/>
      <c r="BA52" s="18"/>
      <c r="BB52" s="2"/>
    </row>
    <row x14ac:dyDescent="0.25" r="53" customHeight="1" ht="17.25">
      <c r="A53" s="15">
        <v>44968</v>
      </c>
      <c r="B53" s="34" t="s">
        <v>2804</v>
      </c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36"/>
      <c r="R53" s="36"/>
      <c r="S53" s="36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36"/>
      <c r="AE53" s="18"/>
      <c r="AF53" s="18"/>
      <c r="AG53" s="18"/>
      <c r="AH53" s="18"/>
      <c r="AI53" s="17">
        <v>100</v>
      </c>
      <c r="AJ53" s="18"/>
      <c r="AK53" s="18"/>
      <c r="AL53" s="36"/>
      <c r="AM53" s="36"/>
      <c r="AN53" s="18"/>
      <c r="AO53" s="18"/>
      <c r="AP53" s="18"/>
      <c r="AQ53" s="18"/>
      <c r="AR53" s="18"/>
      <c r="AS53" s="18"/>
      <c r="AT53" s="18"/>
      <c r="AU53" s="18"/>
      <c r="AV53" s="18"/>
      <c r="AW53" s="36"/>
      <c r="AX53" s="36"/>
      <c r="AY53" s="36"/>
      <c r="AZ53" s="36"/>
      <c r="BA53" s="18"/>
      <c r="BB53" s="2"/>
    </row>
    <row x14ac:dyDescent="0.25" r="54" customHeight="1" ht="17.25">
      <c r="A54" s="33">
        <v>45027</v>
      </c>
      <c r="B54" s="16" t="s">
        <v>2805</v>
      </c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7">
        <v>200</v>
      </c>
      <c r="Z54" s="18"/>
      <c r="AA54" s="17">
        <v>10</v>
      </c>
      <c r="AB54" s="17">
        <v>193</v>
      </c>
      <c r="AC54" s="17">
        <v>43</v>
      </c>
      <c r="AD54" s="18"/>
      <c r="AE54" s="18"/>
      <c r="AF54" s="18"/>
      <c r="AG54" s="18"/>
      <c r="AH54" s="18"/>
      <c r="AI54" s="18"/>
      <c r="AJ54" s="18"/>
      <c r="AK54" s="17">
        <v>70</v>
      </c>
      <c r="AL54" s="18"/>
      <c r="AM54" s="18"/>
      <c r="AN54" s="18"/>
      <c r="AO54" s="18"/>
      <c r="AP54" s="17">
        <v>5</v>
      </c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2"/>
    </row>
    <row x14ac:dyDescent="0.25" r="55" customHeight="1" ht="17.25">
      <c r="A55" s="15">
        <v>45088</v>
      </c>
      <c r="B55" s="16" t="s">
        <v>2806</v>
      </c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7">
        <v>120</v>
      </c>
      <c r="AC55" s="17">
        <v>59</v>
      </c>
      <c r="AD55" s="18"/>
      <c r="AE55" s="18"/>
      <c r="AF55" s="18"/>
      <c r="AG55" s="18"/>
      <c r="AH55" s="18"/>
      <c r="AI55" s="17">
        <v>150</v>
      </c>
      <c r="AJ55" s="18"/>
      <c r="AK55" s="18"/>
      <c r="AL55" s="17">
        <v>102</v>
      </c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2"/>
    </row>
    <row x14ac:dyDescent="0.25" r="56" customHeight="1" ht="17.25">
      <c r="A56" s="33">
        <v>45118</v>
      </c>
      <c r="B56" s="34" t="s">
        <v>2807</v>
      </c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7">
        <v>50</v>
      </c>
      <c r="AA56" s="18"/>
      <c r="AB56" s="17">
        <v>50</v>
      </c>
      <c r="AC56" s="18"/>
      <c r="AD56" s="18"/>
      <c r="AE56" s="18"/>
      <c r="AF56" s="18"/>
      <c r="AG56" s="18"/>
      <c r="AH56" s="18"/>
      <c r="AI56" s="17">
        <v>100</v>
      </c>
      <c r="AJ56" s="18"/>
      <c r="AK56" s="18"/>
      <c r="AL56" s="17">
        <v>104</v>
      </c>
      <c r="AM56" s="18"/>
      <c r="AN56" s="18"/>
      <c r="AO56" s="18"/>
      <c r="AP56" s="18"/>
      <c r="AQ56" s="18"/>
      <c r="AR56" s="18"/>
      <c r="AS56" s="18"/>
      <c r="AT56" s="18"/>
      <c r="AU56" s="17">
        <v>20</v>
      </c>
      <c r="AV56" s="18"/>
      <c r="AW56" s="18"/>
      <c r="AX56" s="18"/>
      <c r="AY56" s="18"/>
      <c r="AZ56" s="18"/>
      <c r="BA56" s="18"/>
      <c r="BB56" s="2"/>
    </row>
    <row x14ac:dyDescent="0.25" r="57" customHeight="1" ht="17.25">
      <c r="A57" s="15">
        <v>45149</v>
      </c>
      <c r="B57" s="34" t="s">
        <v>2808</v>
      </c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7">
        <v>10</v>
      </c>
      <c r="U57" s="36"/>
      <c r="V57" s="18"/>
      <c r="W57" s="18"/>
      <c r="X57" s="18"/>
      <c r="Y57" s="17">
        <v>13</v>
      </c>
      <c r="Z57" s="18"/>
      <c r="AA57" s="18"/>
      <c r="AB57" s="18"/>
      <c r="AC57" s="18"/>
      <c r="AD57" s="18"/>
      <c r="AE57" s="18"/>
      <c r="AF57" s="18"/>
      <c r="AG57" s="18"/>
      <c r="AH57" s="18"/>
      <c r="AI57" s="17">
        <v>100</v>
      </c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7">
        <v>50</v>
      </c>
      <c r="AZ57" s="36"/>
      <c r="BA57" s="18"/>
      <c r="BB57" s="2"/>
    </row>
    <row x14ac:dyDescent="0.25" r="58" customHeight="1" ht="17.25">
      <c r="A58" s="33" t="s">
        <v>2523</v>
      </c>
      <c r="B58" s="34" t="s">
        <v>2809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17">
        <v>100</v>
      </c>
      <c r="AB58" s="17">
        <v>70</v>
      </c>
      <c r="AC58" s="17">
        <v>100</v>
      </c>
      <c r="AD58" s="36"/>
      <c r="AE58" s="36"/>
      <c r="AF58" s="36"/>
      <c r="AG58" s="36"/>
      <c r="AH58" s="36"/>
      <c r="AI58" s="17">
        <v>60</v>
      </c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2"/>
    </row>
    <row x14ac:dyDescent="0.25" r="59" customHeight="1" ht="17.25">
      <c r="A59" s="33" t="s">
        <v>2398</v>
      </c>
      <c r="B59" s="16" t="s">
        <v>14</v>
      </c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7">
        <v>-3</v>
      </c>
      <c r="U59" s="36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7">
        <v>-75</v>
      </c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7">
        <v>-12</v>
      </c>
      <c r="AV59" s="18"/>
      <c r="AW59" s="18"/>
      <c r="AX59" s="18"/>
      <c r="AY59" s="18"/>
      <c r="AZ59" s="18"/>
      <c r="BA59" s="18"/>
      <c r="BB59" s="2"/>
    </row>
    <row x14ac:dyDescent="0.25" r="60" customHeight="1" ht="17.25">
      <c r="A60" s="21" t="s">
        <v>2810</v>
      </c>
      <c r="B60" s="47"/>
      <c r="C60" s="23">
        <f>SUM(C51:C59)</f>
      </c>
      <c r="D60" s="23">
        <f>SUM(D51:D59)</f>
      </c>
      <c r="E60" s="23">
        <f>SUM(E51:E59)</f>
      </c>
      <c r="F60" s="23">
        <f>SUM(F51:F59)</f>
      </c>
      <c r="G60" s="23">
        <f>SUM(G51:G59)</f>
      </c>
      <c r="H60" s="23">
        <f>SUM(H51:H59)</f>
      </c>
      <c r="I60" s="23">
        <f>SUM(I51:I59)</f>
      </c>
      <c r="J60" s="23">
        <f>SUM(J51:J59)</f>
      </c>
      <c r="K60" s="23">
        <f>SUM(K51:K59)</f>
      </c>
      <c r="L60" s="23">
        <f>SUM(L51:L59)</f>
      </c>
      <c r="M60" s="23">
        <f>SUM(M51:M59)</f>
      </c>
      <c r="N60" s="23">
        <f>SUM(N51:N59)</f>
      </c>
      <c r="O60" s="23">
        <f>SUM(O51:O59)</f>
      </c>
      <c r="P60" s="23">
        <f>SUM(P51:P59)</f>
      </c>
      <c r="Q60" s="23">
        <f>SUM(Q51:Q59)</f>
      </c>
      <c r="R60" s="23">
        <f>SUM(R51:R59)</f>
      </c>
      <c r="S60" s="23">
        <f>SUM(S51:S59)</f>
      </c>
      <c r="T60" s="23">
        <f>SUM(T51:T59)</f>
      </c>
      <c r="U60" s="112"/>
      <c r="V60" s="23">
        <f>SUM(V51:V59)</f>
      </c>
      <c r="W60" s="23">
        <f>SUM(W51:W59)</f>
      </c>
      <c r="X60" s="23">
        <f>SUM(X51:X59)</f>
      </c>
      <c r="Y60" s="23">
        <f>SUM(Y51:Y59)</f>
      </c>
      <c r="Z60" s="23">
        <f>SUM(Z51:Z59)</f>
      </c>
      <c r="AA60" s="23">
        <f>SUM(AA51:AA59)</f>
      </c>
      <c r="AB60" s="23">
        <f>SUM(AB51:AB59)</f>
      </c>
      <c r="AC60" s="23">
        <f>SUM(AC51:AC59)</f>
      </c>
      <c r="AD60" s="23">
        <f>SUM(AD51:AD59)</f>
      </c>
      <c r="AE60" s="23">
        <f>SUM(AE51:AE59)</f>
      </c>
      <c r="AF60" s="23">
        <f>SUM(AF51:AF59)</f>
      </c>
      <c r="AG60" s="23">
        <f>SUM(AG51:AG59)</f>
      </c>
      <c r="AH60" s="23">
        <f>SUM(AH51:AH59)</f>
      </c>
      <c r="AI60" s="23">
        <f>SUM(AI51:AI59)</f>
      </c>
      <c r="AJ60" s="23">
        <f>SUM(AJ51:AJ59)</f>
      </c>
      <c r="AK60" s="23">
        <f>SUM(AK51:AK59)</f>
      </c>
      <c r="AL60" s="23">
        <f>SUM(AL51:AL59)</f>
      </c>
      <c r="AM60" s="23">
        <f>SUM(AM51:AM59)</f>
      </c>
      <c r="AN60" s="23">
        <f>SUM(AN51:AN59)</f>
      </c>
      <c r="AO60" s="23">
        <f>SUM(AO51:AO59)</f>
      </c>
      <c r="AP60" s="23">
        <f>SUM(AP51:AP59)</f>
      </c>
      <c r="AQ60" s="23">
        <f>SUM(AQ51:AQ59)</f>
      </c>
      <c r="AR60" s="23">
        <f>SUM(AR51:AR59)</f>
      </c>
      <c r="AS60" s="23">
        <f>SUM(AS51:AS59)</f>
      </c>
      <c r="AT60" s="23">
        <f>SUM(AT51:AT59)</f>
      </c>
      <c r="AU60" s="23">
        <f>SUM(AU51:AU59)</f>
      </c>
      <c r="AV60" s="23">
        <f>SUM(AV51:AV59)</f>
      </c>
      <c r="AW60" s="23">
        <f>SUM(AW51:AW59)</f>
      </c>
      <c r="AX60" s="23">
        <f>SUM(AX51:AX59)</f>
      </c>
      <c r="AY60" s="23">
        <f>SUM(AY51:AY59)</f>
      </c>
      <c r="AZ60" s="112"/>
      <c r="BA60" s="23">
        <f>SUM(BA51:BA59)</f>
      </c>
      <c r="BB60" s="4" t="s">
        <v>2327</v>
      </c>
    </row>
    <row x14ac:dyDescent="0.25" r="61" customHeight="1" ht="17.25">
      <c r="A61" s="33">
        <v>44969</v>
      </c>
      <c r="B61" s="16" t="s">
        <v>14</v>
      </c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7">
        <v>-144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7">
        <v>-33</v>
      </c>
      <c r="AV61" s="18"/>
      <c r="AW61" s="18"/>
      <c r="AX61" s="18"/>
      <c r="AY61" s="18"/>
      <c r="AZ61" s="18"/>
      <c r="BA61" s="18"/>
      <c r="BB61" s="2"/>
    </row>
    <row x14ac:dyDescent="0.25" r="62" customHeight="1" ht="17.25">
      <c r="A62" s="33">
        <v>45150</v>
      </c>
      <c r="B62" s="16" t="s">
        <v>14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7">
        <v>-133</v>
      </c>
      <c r="AJ62" s="18"/>
      <c r="AK62" s="18"/>
      <c r="AL62" s="18"/>
      <c r="AM62" s="18"/>
      <c r="AN62" s="17">
        <v>-51</v>
      </c>
      <c r="AO62" s="18"/>
      <c r="AP62" s="18"/>
      <c r="AQ62" s="18"/>
      <c r="AR62" s="18"/>
      <c r="AS62" s="18"/>
      <c r="AT62" s="18"/>
      <c r="AU62" s="17">
        <v>-16</v>
      </c>
      <c r="AV62" s="18"/>
      <c r="AW62" s="18"/>
      <c r="AX62" s="18"/>
      <c r="AY62" s="18"/>
      <c r="AZ62" s="18"/>
      <c r="BA62" s="18"/>
      <c r="BB62" s="2"/>
    </row>
    <row x14ac:dyDescent="0.25" r="63" customHeight="1" ht="17.25">
      <c r="A63" s="15">
        <v>45242</v>
      </c>
      <c r="B63" s="16" t="s">
        <v>14</v>
      </c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7">
        <v>-22</v>
      </c>
      <c r="V63" s="17">
        <v>-4</v>
      </c>
      <c r="W63" s="17">
        <v>-16</v>
      </c>
      <c r="X63" s="17">
        <v>-12</v>
      </c>
      <c r="Y63" s="17">
        <v>-88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7">
        <v>-71</v>
      </c>
      <c r="AJ63" s="17">
        <v>-20</v>
      </c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7">
        <v>-6</v>
      </c>
      <c r="AV63" s="18"/>
      <c r="AW63" s="18"/>
      <c r="AX63" s="18"/>
      <c r="AY63" s="17">
        <v>-10</v>
      </c>
      <c r="AZ63" s="36"/>
      <c r="BA63" s="18"/>
      <c r="BB63" s="2"/>
    </row>
    <row x14ac:dyDescent="0.25" r="64" customHeight="1" ht="17.25">
      <c r="A64" s="15">
        <v>45242</v>
      </c>
      <c r="B64" s="16" t="s">
        <v>14</v>
      </c>
      <c r="C64" s="18"/>
      <c r="D64" s="18"/>
      <c r="E64" s="18"/>
      <c r="F64" s="18"/>
      <c r="G64" s="18"/>
      <c r="H64" s="17">
        <v>-20</v>
      </c>
      <c r="I64" s="17">
        <v>-78</v>
      </c>
      <c r="J64" s="17">
        <v>-65</v>
      </c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2"/>
    </row>
    <row x14ac:dyDescent="0.25" r="65" customHeight="1" ht="17.25">
      <c r="A65" s="15" t="s">
        <v>2091</v>
      </c>
      <c r="B65" s="118" t="s">
        <v>14</v>
      </c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7">
        <v>-8</v>
      </c>
      <c r="O65" s="18"/>
      <c r="P65" s="18"/>
      <c r="Q65" s="18"/>
      <c r="R65" s="18"/>
      <c r="S65" s="17">
        <v>-51</v>
      </c>
      <c r="T65" s="17">
        <v>-66</v>
      </c>
      <c r="U65" s="18"/>
      <c r="V65" s="18"/>
      <c r="W65" s="18"/>
      <c r="X65" s="18"/>
      <c r="Y65" s="18"/>
      <c r="Z65" s="18"/>
      <c r="AA65" s="18"/>
      <c r="AB65" s="18"/>
      <c r="AC65" s="18"/>
      <c r="AD65" s="17">
        <v>-218</v>
      </c>
      <c r="AE65" s="18"/>
      <c r="AF65" s="18"/>
      <c r="AG65" s="18"/>
      <c r="AH65" s="18"/>
      <c r="AI65" s="17">
        <v>-189</v>
      </c>
      <c r="AJ65" s="18"/>
      <c r="AK65" s="18"/>
      <c r="AL65" s="18"/>
      <c r="AM65" s="17">
        <v>-139</v>
      </c>
      <c r="AN65" s="18"/>
      <c r="AO65" s="18"/>
      <c r="AP65" s="18"/>
      <c r="AQ65" s="18"/>
      <c r="AR65" s="18"/>
      <c r="AS65" s="18"/>
      <c r="AT65" s="18"/>
      <c r="AU65" s="17">
        <v>-8</v>
      </c>
      <c r="AV65" s="18"/>
      <c r="AW65" s="18"/>
      <c r="AX65" s="18"/>
      <c r="AY65" s="18"/>
      <c r="AZ65" s="18"/>
      <c r="BA65" s="18"/>
      <c r="BB65" s="2"/>
    </row>
    <row x14ac:dyDescent="0.25" r="66" customHeight="1" ht="17.25">
      <c r="A66" s="15" t="s">
        <v>2091</v>
      </c>
      <c r="B66" s="16" t="s">
        <v>14</v>
      </c>
      <c r="C66" s="18"/>
      <c r="D66" s="17">
        <v>-35</v>
      </c>
      <c r="E66" s="17">
        <v>-78</v>
      </c>
      <c r="F66" s="17">
        <v>-59</v>
      </c>
      <c r="G66" s="18"/>
      <c r="H66" s="18"/>
      <c r="I66" s="18"/>
      <c r="J66" s="18"/>
      <c r="K66" s="18"/>
      <c r="L66" s="17">
        <v>-260</v>
      </c>
      <c r="M66" s="17">
        <v>-189</v>
      </c>
      <c r="N66" s="18"/>
      <c r="O66" s="17">
        <v>-119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2"/>
    </row>
    <row x14ac:dyDescent="0.25" r="67" customHeight="1" ht="17.25">
      <c r="A67" s="33" t="s">
        <v>2811</v>
      </c>
      <c r="B67" s="34" t="s">
        <v>14</v>
      </c>
      <c r="C67" s="18"/>
      <c r="D67" s="18"/>
      <c r="E67" s="18"/>
      <c r="F67" s="17">
        <v>-4</v>
      </c>
      <c r="G67" s="17">
        <v>-65</v>
      </c>
      <c r="H67" s="17">
        <v>-68</v>
      </c>
      <c r="I67" s="17">
        <v>-2</v>
      </c>
      <c r="J67" s="17">
        <v>-26</v>
      </c>
      <c r="K67" s="18"/>
      <c r="L67" s="17">
        <v>-8</v>
      </c>
      <c r="M67" s="18"/>
      <c r="N67" s="17">
        <v>-2</v>
      </c>
      <c r="O67" s="18"/>
      <c r="P67" s="17">
        <v>-7</v>
      </c>
      <c r="Q67" s="17">
        <v>-4</v>
      </c>
      <c r="R67" s="18"/>
      <c r="S67" s="17">
        <v>-1</v>
      </c>
      <c r="T67" s="17">
        <v>-14</v>
      </c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7">
        <v>-81</v>
      </c>
      <c r="AJ67" s="18"/>
      <c r="AK67" s="18"/>
      <c r="AL67" s="18"/>
      <c r="AM67" s="18"/>
      <c r="AN67" s="17">
        <v>-16</v>
      </c>
      <c r="AO67" s="18"/>
      <c r="AP67" s="18"/>
      <c r="AQ67" s="18"/>
      <c r="AR67" s="18"/>
      <c r="AS67" s="18"/>
      <c r="AT67" s="18"/>
      <c r="AU67" s="17">
        <v>-26</v>
      </c>
      <c r="AV67" s="18"/>
      <c r="AW67" s="18"/>
      <c r="AX67" s="17">
        <v>-102</v>
      </c>
      <c r="AY67" s="18"/>
      <c r="AZ67" s="18"/>
      <c r="BA67" s="18"/>
      <c r="BB67" s="2"/>
    </row>
    <row x14ac:dyDescent="0.25" r="68" customHeight="1" ht="17.25">
      <c r="A68" s="15" t="s">
        <v>2040</v>
      </c>
      <c r="B68" s="34" t="s">
        <v>14</v>
      </c>
      <c r="C68" s="18"/>
      <c r="D68" s="18"/>
      <c r="E68" s="18"/>
      <c r="F68" s="18"/>
      <c r="G68" s="17">
        <v>-57</v>
      </c>
      <c r="H68" s="17">
        <v>-59</v>
      </c>
      <c r="I68" s="18"/>
      <c r="J68" s="17">
        <v>-21</v>
      </c>
      <c r="K68" s="17">
        <v>-14</v>
      </c>
      <c r="L68" s="18"/>
      <c r="M68" s="18"/>
      <c r="N68" s="17">
        <v>-2</v>
      </c>
      <c r="O68" s="18"/>
      <c r="P68" s="18"/>
      <c r="Q68" s="18"/>
      <c r="R68" s="18"/>
      <c r="S68" s="18"/>
      <c r="T68" s="17">
        <v>-53</v>
      </c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7">
        <v>-69</v>
      </c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7">
        <v>-10</v>
      </c>
      <c r="AV68" s="18"/>
      <c r="AW68" s="18"/>
      <c r="AX68" s="18"/>
      <c r="AY68" s="18"/>
      <c r="AZ68" s="18"/>
      <c r="BA68" s="18"/>
      <c r="BB68" s="2"/>
    </row>
    <row x14ac:dyDescent="0.25" r="69" customHeight="1" ht="17.25">
      <c r="A69" s="33" t="s">
        <v>2040</v>
      </c>
      <c r="B69" s="34" t="s">
        <v>14</v>
      </c>
      <c r="C69" s="17">
        <v>-4</v>
      </c>
      <c r="D69" s="17">
        <v>-2</v>
      </c>
      <c r="E69" s="17">
        <v>-12</v>
      </c>
      <c r="F69" s="17">
        <v>-76</v>
      </c>
      <c r="G69" s="17">
        <v>-12</v>
      </c>
      <c r="H69" s="17">
        <v>-1</v>
      </c>
      <c r="I69" s="17">
        <v>-5</v>
      </c>
      <c r="J69" s="17">
        <v>-3</v>
      </c>
      <c r="K69" s="17">
        <v>-1</v>
      </c>
      <c r="L69" s="17">
        <v>-2</v>
      </c>
      <c r="M69" s="17">
        <v>-1</v>
      </c>
      <c r="N69" s="18"/>
      <c r="O69" s="18"/>
      <c r="P69" s="17">
        <v>-4</v>
      </c>
      <c r="Q69" s="17">
        <v>-12</v>
      </c>
      <c r="R69" s="17">
        <v>-56</v>
      </c>
      <c r="S69" s="17">
        <v>-10</v>
      </c>
      <c r="T69" s="17">
        <v>-3</v>
      </c>
      <c r="U69" s="18"/>
      <c r="V69" s="17">
        <v>-32</v>
      </c>
      <c r="W69" s="17">
        <v>-28</v>
      </c>
      <c r="X69" s="17">
        <v>-12</v>
      </c>
      <c r="Y69" s="17">
        <v>-80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7">
        <v>-3</v>
      </c>
      <c r="AJ69" s="17">
        <v>-26</v>
      </c>
      <c r="AK69" s="18"/>
      <c r="AL69" s="17">
        <v>-90</v>
      </c>
      <c r="AM69" s="18"/>
      <c r="AN69" s="17">
        <v>-4</v>
      </c>
      <c r="AO69" s="18"/>
      <c r="AP69" s="18"/>
      <c r="AQ69" s="18"/>
      <c r="AR69" s="18"/>
      <c r="AS69" s="18"/>
      <c r="AT69" s="18"/>
      <c r="AU69" s="18"/>
      <c r="AV69" s="17">
        <v>-311</v>
      </c>
      <c r="AW69" s="18"/>
      <c r="AX69" s="18"/>
      <c r="AY69" s="17">
        <v>-16</v>
      </c>
      <c r="AZ69" s="36"/>
      <c r="BA69" s="18"/>
      <c r="BB69" s="2"/>
    </row>
    <row x14ac:dyDescent="0.25" r="70" customHeight="1" ht="17.25">
      <c r="A70" s="21" t="s">
        <v>2812</v>
      </c>
      <c r="B70" s="47"/>
      <c r="C70" s="23">
        <f>SUM(C60:C69)</f>
      </c>
      <c r="D70" s="23">
        <f>SUM(D60:D69)</f>
      </c>
      <c r="E70" s="23">
        <f>SUM(E60:E69)</f>
      </c>
      <c r="F70" s="23">
        <f>SUM(F60:F69)</f>
      </c>
      <c r="G70" s="23">
        <f>SUM(G60:G69)</f>
      </c>
      <c r="H70" s="23">
        <f>SUM(H60:H69)</f>
      </c>
      <c r="I70" s="23">
        <f>SUM(I60:I69)</f>
      </c>
      <c r="J70" s="23">
        <f>SUM(J60:J69)</f>
      </c>
      <c r="K70" s="23">
        <f>SUM(K60:K69)</f>
      </c>
      <c r="L70" s="23">
        <f>SUM(L60:L69)</f>
      </c>
      <c r="M70" s="23">
        <f>SUM(M60:M69)</f>
      </c>
      <c r="N70" s="23">
        <f>SUM(N60:N69)</f>
      </c>
      <c r="O70" s="23">
        <f>SUM(O60:O69)</f>
      </c>
      <c r="P70" s="23">
        <f>SUM(P60:P69)</f>
      </c>
      <c r="Q70" s="23">
        <f>SUM(Q60:Q69)</f>
      </c>
      <c r="R70" s="23">
        <f>SUM(R60:R69)</f>
      </c>
      <c r="S70" s="23">
        <f>SUM(S60:S69)</f>
      </c>
      <c r="T70" s="23">
        <f>SUM(T60:T69)</f>
      </c>
      <c r="U70" s="49">
        <f>SUM(U60:U69)</f>
      </c>
      <c r="V70" s="23">
        <f>SUM(V60:V69)</f>
      </c>
      <c r="W70" s="23">
        <f>SUM(W60:W69)</f>
      </c>
      <c r="X70" s="23">
        <f>SUM(X60:X69)</f>
      </c>
      <c r="Y70" s="23">
        <f>SUM(Y60:Y69)</f>
      </c>
      <c r="Z70" s="23">
        <f>SUM(Z60:Z69)</f>
      </c>
      <c r="AA70" s="23">
        <f>SUM(AA60:AA69)</f>
      </c>
      <c r="AB70" s="23">
        <f>SUM(AB60:AB69)</f>
      </c>
      <c r="AC70" s="23">
        <f>SUM(AC60:AC69)</f>
      </c>
      <c r="AD70" s="23">
        <f>SUM(AD60:AD69)</f>
      </c>
      <c r="AE70" s="23">
        <f>SUM(AE60:AE69)</f>
      </c>
      <c r="AF70" s="23">
        <f>SUM(AF60:AF69)</f>
      </c>
      <c r="AG70" s="23">
        <f>SUM(AG60:AG69)</f>
      </c>
      <c r="AH70" s="23">
        <f>SUM(AH60:AH69)</f>
      </c>
      <c r="AI70" s="23">
        <f>SUM(AI60:AI69)</f>
      </c>
      <c r="AJ70" s="23">
        <f>SUM(AJ60:AJ69)</f>
      </c>
      <c r="AK70" s="23">
        <f>SUM(AK60:AK69)</f>
      </c>
      <c r="AL70" s="23">
        <f>SUM(AL60:AL69)</f>
      </c>
      <c r="AM70" s="49">
        <f>SUM(AM60:AM69)</f>
      </c>
      <c r="AN70" s="23">
        <f>SUM(AN60:AN69)</f>
      </c>
      <c r="AO70" s="23">
        <f>SUM(AO60:AO69)</f>
      </c>
      <c r="AP70" s="23">
        <f>SUM(AP60:AP69)</f>
      </c>
      <c r="AQ70" s="23">
        <f>SUM(AQ60:AQ69)</f>
      </c>
      <c r="AR70" s="23">
        <f>SUM(AR60:AR69)</f>
      </c>
      <c r="AS70" s="23">
        <f>SUM(AS60:AS69)</f>
      </c>
      <c r="AT70" s="23">
        <f>SUM(AT60:AT69)</f>
      </c>
      <c r="AU70" s="23">
        <f>SUM(AU60:AU69)</f>
      </c>
      <c r="AV70" s="49">
        <f>SUM(AV60:AV69)</f>
      </c>
      <c r="AW70" s="23">
        <f>SUM(AW60:AW69)</f>
      </c>
      <c r="AX70" s="23">
        <f>SUM(AX60:AX69)</f>
      </c>
      <c r="AY70" s="23">
        <f>SUM(AY60:AY69)</f>
      </c>
      <c r="AZ70" s="112"/>
      <c r="BA70" s="23">
        <f>SUM(BA60:BA69)</f>
      </c>
      <c r="BB70" s="4" t="s">
        <v>2327</v>
      </c>
    </row>
    <row x14ac:dyDescent="0.25" r="71" customHeight="1" ht="17.25">
      <c r="A71" s="33">
        <v>45352</v>
      </c>
      <c r="B71" s="34" t="s">
        <v>14</v>
      </c>
      <c r="C71" s="18"/>
      <c r="D71" s="18"/>
      <c r="E71" s="17">
        <v>-383</v>
      </c>
      <c r="F71" s="17">
        <v>-119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7">
        <v>-192</v>
      </c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2"/>
    </row>
    <row x14ac:dyDescent="0.25" r="72" customHeight="1" ht="17.25">
      <c r="A72" s="15">
        <v>45413</v>
      </c>
      <c r="B72" s="16" t="s">
        <v>14</v>
      </c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7">
        <v>-41</v>
      </c>
      <c r="O72" s="18"/>
      <c r="P72" s="17">
        <v>-43</v>
      </c>
      <c r="Q72" s="17">
        <v>-17</v>
      </c>
      <c r="R72" s="17">
        <v>-110</v>
      </c>
      <c r="S72" s="17">
        <v>-70</v>
      </c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7">
        <v>-200</v>
      </c>
      <c r="AH72" s="17">
        <v>-20</v>
      </c>
      <c r="AI72" s="17">
        <v>-4</v>
      </c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7">
        <v>-3</v>
      </c>
      <c r="AV72" s="18"/>
      <c r="AW72" s="18"/>
      <c r="AX72" s="18"/>
      <c r="AY72" s="18"/>
      <c r="AZ72" s="18"/>
      <c r="BA72" s="18"/>
      <c r="BB72" s="2"/>
    </row>
    <row x14ac:dyDescent="0.25" r="73" customHeight="1" ht="17.25">
      <c r="A73" s="15">
        <v>45444</v>
      </c>
      <c r="B73" s="16" t="s">
        <v>14</v>
      </c>
      <c r="C73" s="17">
        <v>-3</v>
      </c>
      <c r="D73" s="17">
        <v>-6</v>
      </c>
      <c r="E73" s="17">
        <v>-196</v>
      </c>
      <c r="F73" s="18"/>
      <c r="G73" s="18"/>
      <c r="H73" s="18"/>
      <c r="I73" s="18"/>
      <c r="J73" s="18"/>
      <c r="K73" s="18"/>
      <c r="L73" s="17">
        <v>-750</v>
      </c>
      <c r="M73" s="17">
        <v>-14</v>
      </c>
      <c r="N73" s="18"/>
      <c r="O73" s="17">
        <v>-28</v>
      </c>
      <c r="P73" s="18"/>
      <c r="Q73" s="18"/>
      <c r="R73" s="18"/>
      <c r="S73" s="17">
        <v>-217</v>
      </c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7">
        <v>-1</v>
      </c>
      <c r="AE73" s="18"/>
      <c r="AF73" s="18"/>
      <c r="AG73" s="18"/>
      <c r="AH73" s="18"/>
      <c r="AI73" s="18"/>
      <c r="AJ73" s="18"/>
      <c r="AK73" s="18"/>
      <c r="AL73" s="18"/>
      <c r="AM73" s="18"/>
      <c r="AN73" s="17">
        <v>-7</v>
      </c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2"/>
    </row>
    <row x14ac:dyDescent="0.25" r="74" customHeight="1" ht="17.25">
      <c r="A74" s="33" t="s">
        <v>2813</v>
      </c>
      <c r="B74" s="34" t="s">
        <v>2814</v>
      </c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17">
        <v>40</v>
      </c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2"/>
    </row>
    <row x14ac:dyDescent="0.25" r="75" customHeight="1" ht="17.25">
      <c r="A75" s="15" t="s">
        <v>2557</v>
      </c>
      <c r="B75" s="34" t="s">
        <v>14</v>
      </c>
      <c r="C75" s="18"/>
      <c r="D75" s="17">
        <v>-84</v>
      </c>
      <c r="E75" s="17">
        <v>-16</v>
      </c>
      <c r="F75" s="18"/>
      <c r="G75" s="17">
        <v>-163</v>
      </c>
      <c r="H75" s="17">
        <v>-142</v>
      </c>
      <c r="I75" s="17">
        <v>-4</v>
      </c>
      <c r="J75" s="17">
        <v>-26</v>
      </c>
      <c r="K75" s="17">
        <v>-6</v>
      </c>
      <c r="L75" s="17">
        <v>-251</v>
      </c>
      <c r="M75" s="17">
        <v>-166</v>
      </c>
      <c r="N75" s="17">
        <v>-3</v>
      </c>
      <c r="O75" s="17">
        <v>-12</v>
      </c>
      <c r="P75" s="18"/>
      <c r="Q75" s="18"/>
      <c r="R75" s="18"/>
      <c r="S75" s="18"/>
      <c r="T75" s="17">
        <v>-35</v>
      </c>
      <c r="U75" s="18"/>
      <c r="V75" s="18"/>
      <c r="W75" s="17">
        <v>-1</v>
      </c>
      <c r="X75" s="18"/>
      <c r="Y75" s="17">
        <v>-3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7">
        <v>-57</v>
      </c>
      <c r="AJ75" s="17">
        <v>-5</v>
      </c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2"/>
    </row>
    <row x14ac:dyDescent="0.25" r="76" customHeight="1" ht="17.25">
      <c r="A76" s="33" t="s">
        <v>2043</v>
      </c>
      <c r="B76" s="34" t="s">
        <v>14</v>
      </c>
      <c r="C76" s="17">
        <v>-27</v>
      </c>
      <c r="D76" s="17">
        <v>-22</v>
      </c>
      <c r="E76" s="17">
        <v>-15</v>
      </c>
      <c r="F76" s="17">
        <v>-21</v>
      </c>
      <c r="G76" s="17">
        <v>-66</v>
      </c>
      <c r="H76" s="17">
        <v>-71</v>
      </c>
      <c r="I76" s="18"/>
      <c r="J76" s="17">
        <v>-14</v>
      </c>
      <c r="K76" s="17">
        <v>-28</v>
      </c>
      <c r="L76" s="17">
        <v>-8</v>
      </c>
      <c r="M76" s="18"/>
      <c r="N76" s="17">
        <v>-54</v>
      </c>
      <c r="O76" s="17">
        <v>-9</v>
      </c>
      <c r="P76" s="17">
        <v>-71</v>
      </c>
      <c r="Q76" s="17">
        <v>-58</v>
      </c>
      <c r="R76" s="17">
        <v>-56</v>
      </c>
      <c r="S76" s="17">
        <v>-200</v>
      </c>
      <c r="T76" s="17">
        <v>-4</v>
      </c>
      <c r="U76" s="18"/>
      <c r="V76" s="17">
        <v>-8</v>
      </c>
      <c r="W76" s="17">
        <v>-5</v>
      </c>
      <c r="X76" s="17">
        <v>-10</v>
      </c>
      <c r="Y76" s="18"/>
      <c r="Z76" s="18"/>
      <c r="AA76" s="18"/>
      <c r="AB76" s="18"/>
      <c r="AC76" s="18"/>
      <c r="AD76" s="18"/>
      <c r="AE76" s="18"/>
      <c r="AF76" s="18"/>
      <c r="AG76" s="17">
        <v>-23</v>
      </c>
      <c r="AH76" s="17">
        <v>-16</v>
      </c>
      <c r="AI76" s="17">
        <v>-15</v>
      </c>
      <c r="AJ76" s="17">
        <v>-10</v>
      </c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7">
        <v>-19</v>
      </c>
      <c r="AV76" s="18"/>
      <c r="AW76" s="18"/>
      <c r="AX76" s="18"/>
      <c r="AY76" s="18"/>
      <c r="AZ76" s="18"/>
      <c r="BA76" s="18"/>
      <c r="BB76" s="2"/>
    </row>
    <row x14ac:dyDescent="0.25" r="77" customHeight="1" ht="17.25">
      <c r="A77" s="33" t="s">
        <v>2815</v>
      </c>
      <c r="B77" s="118" t="s">
        <v>14</v>
      </c>
      <c r="C77" s="18"/>
      <c r="D77" s="17">
        <v>-8</v>
      </c>
      <c r="E77" s="17">
        <v>-12</v>
      </c>
      <c r="F77" s="18"/>
      <c r="G77" s="17">
        <v>-88</v>
      </c>
      <c r="H77" s="17">
        <v>-133</v>
      </c>
      <c r="I77" s="17">
        <v>-14</v>
      </c>
      <c r="J77" s="17">
        <v>-52</v>
      </c>
      <c r="K77" s="17">
        <v>-37</v>
      </c>
      <c r="L77" s="17">
        <v>-148</v>
      </c>
      <c r="M77" s="18"/>
      <c r="N77" s="17">
        <v>-1</v>
      </c>
      <c r="O77" s="17">
        <v>-12</v>
      </c>
      <c r="P77" s="17">
        <v>-3</v>
      </c>
      <c r="Q77" s="18"/>
      <c r="R77" s="18"/>
      <c r="S77" s="17">
        <v>-29</v>
      </c>
      <c r="T77" s="17">
        <v>-5</v>
      </c>
      <c r="U77" s="18"/>
      <c r="V77" s="17">
        <v>-3</v>
      </c>
      <c r="W77" s="17">
        <v>-2</v>
      </c>
      <c r="X77" s="17">
        <v>-1</v>
      </c>
      <c r="Y77" s="17">
        <v>-21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7">
        <v>-16</v>
      </c>
      <c r="AJ77" s="17">
        <v>-10</v>
      </c>
      <c r="AK77" s="18"/>
      <c r="AL77" s="18"/>
      <c r="AM77" s="18"/>
      <c r="AN77" s="18"/>
      <c r="AO77" s="18"/>
      <c r="AP77" s="18"/>
      <c r="AQ77" s="18"/>
      <c r="AR77" s="17">
        <v>-80</v>
      </c>
      <c r="AS77" s="18"/>
      <c r="AT77" s="18"/>
      <c r="AU77" s="17">
        <v>-11</v>
      </c>
      <c r="AV77" s="18"/>
      <c r="AW77" s="18"/>
      <c r="AX77" s="17">
        <v>-20</v>
      </c>
      <c r="AY77" s="18"/>
      <c r="AZ77" s="18"/>
      <c r="BA77" s="18"/>
      <c r="BB77" s="2"/>
    </row>
    <row x14ac:dyDescent="0.25" r="78" customHeight="1" ht="17.25">
      <c r="A78" s="15" t="s">
        <v>2816</v>
      </c>
      <c r="B78" s="16" t="s">
        <v>2817</v>
      </c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7">
        <v>40</v>
      </c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2"/>
    </row>
    <row x14ac:dyDescent="0.25" r="79" customHeight="1" ht="17.25">
      <c r="A79" s="15" t="s">
        <v>2204</v>
      </c>
      <c r="B79" s="16" t="s">
        <v>14</v>
      </c>
      <c r="C79" s="18"/>
      <c r="D79" s="17">
        <v>-2</v>
      </c>
      <c r="E79" s="17">
        <v>-181</v>
      </c>
      <c r="F79" s="17">
        <v>-28</v>
      </c>
      <c r="G79" s="17">
        <v>-3</v>
      </c>
      <c r="H79" s="17">
        <v>-39</v>
      </c>
      <c r="I79" s="18"/>
      <c r="J79" s="18"/>
      <c r="K79" s="18"/>
      <c r="L79" s="17">
        <v>-207</v>
      </c>
      <c r="M79" s="18"/>
      <c r="N79" s="18"/>
      <c r="O79" s="17">
        <v>-80</v>
      </c>
      <c r="P79" s="18"/>
      <c r="Q79" s="18"/>
      <c r="R79" s="18"/>
      <c r="S79" s="18"/>
      <c r="T79" s="17">
        <v>-34</v>
      </c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7">
        <v>-8</v>
      </c>
      <c r="AJ79" s="18"/>
      <c r="AK79" s="18"/>
      <c r="AL79" s="18"/>
      <c r="AM79" s="18"/>
      <c r="AN79" s="18"/>
      <c r="AO79" s="18"/>
      <c r="AP79" s="18"/>
      <c r="AQ79" s="18"/>
      <c r="AR79" s="17">
        <v>-12</v>
      </c>
      <c r="AS79" s="18"/>
      <c r="AT79" s="18"/>
      <c r="AU79" s="18"/>
      <c r="AV79" s="17">
        <v>-2</v>
      </c>
      <c r="AW79" s="18"/>
      <c r="AX79" s="18"/>
      <c r="AY79" s="18"/>
      <c r="AZ79" s="18"/>
      <c r="BA79" s="18"/>
      <c r="BB79" s="2"/>
    </row>
    <row x14ac:dyDescent="0.25" r="80" customHeight="1" ht="17.25">
      <c r="A80" s="33" t="s">
        <v>2045</v>
      </c>
      <c r="B80" s="34" t="s">
        <v>14</v>
      </c>
      <c r="C80" s="17">
        <v>-4</v>
      </c>
      <c r="D80" s="17">
        <v>-4</v>
      </c>
      <c r="E80" s="17">
        <v>-4</v>
      </c>
      <c r="F80" s="17">
        <v>-60</v>
      </c>
      <c r="G80" s="18"/>
      <c r="H80" s="18"/>
      <c r="I80" s="18"/>
      <c r="J80" s="18"/>
      <c r="K80" s="18"/>
      <c r="L80" s="17">
        <v>-314</v>
      </c>
      <c r="M80" s="18"/>
      <c r="N80" s="18"/>
      <c r="O80" s="17">
        <v>-4</v>
      </c>
      <c r="P80" s="18"/>
      <c r="Q80" s="18"/>
      <c r="R80" s="18"/>
      <c r="S80" s="18"/>
      <c r="T80" s="17">
        <v>-3</v>
      </c>
      <c r="U80" s="18"/>
      <c r="V80" s="17">
        <v>-4</v>
      </c>
      <c r="W80" s="17">
        <v>-2</v>
      </c>
      <c r="X80" s="18"/>
      <c r="Y80" s="17">
        <v>-11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7">
        <v>-26</v>
      </c>
      <c r="AJ80" s="17">
        <v>-2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7">
        <v>-181</v>
      </c>
      <c r="AU80" s="17">
        <v>-15</v>
      </c>
      <c r="AV80" s="18"/>
      <c r="AW80" s="18"/>
      <c r="AX80" s="18"/>
      <c r="AY80" s="18"/>
      <c r="AZ80" s="18"/>
      <c r="BA80" s="18"/>
      <c r="BB80" s="2"/>
    </row>
    <row x14ac:dyDescent="0.25" r="81" customHeight="1" ht="17.25">
      <c r="A81" s="33" t="s">
        <v>2818</v>
      </c>
      <c r="B81" s="16" t="s">
        <v>14</v>
      </c>
      <c r="C81" s="17">
        <v>-7</v>
      </c>
      <c r="D81" s="17">
        <v>-22</v>
      </c>
      <c r="E81" s="17">
        <v>-50</v>
      </c>
      <c r="F81" s="17">
        <v>-77</v>
      </c>
      <c r="G81" s="17">
        <v>-47</v>
      </c>
      <c r="H81" s="17">
        <v>-80</v>
      </c>
      <c r="I81" s="18"/>
      <c r="J81" s="18"/>
      <c r="K81" s="18"/>
      <c r="L81" s="17">
        <v>-123</v>
      </c>
      <c r="M81" s="17">
        <v>-2</v>
      </c>
      <c r="N81" s="18"/>
      <c r="O81" s="17">
        <v>-194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7">
        <v>-5</v>
      </c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7">
        <v>-3</v>
      </c>
      <c r="AV81" s="18"/>
      <c r="AW81" s="18"/>
      <c r="AX81" s="18"/>
      <c r="AY81" s="18"/>
      <c r="AZ81" s="18"/>
      <c r="BA81" s="18"/>
      <c r="BB81" s="2"/>
    </row>
    <row x14ac:dyDescent="0.25" r="82" customHeight="1" ht="17.25">
      <c r="A82" s="33" t="s">
        <v>2362</v>
      </c>
      <c r="B82" s="118" t="s">
        <v>2153</v>
      </c>
      <c r="C82" s="18"/>
      <c r="D82" s="17">
        <v>-108</v>
      </c>
      <c r="E82" s="18"/>
      <c r="F82" s="18"/>
      <c r="G82" s="18"/>
      <c r="H82" s="18"/>
      <c r="I82" s="17">
        <v>-106</v>
      </c>
      <c r="J82" s="17">
        <v>-100</v>
      </c>
      <c r="K82" s="17">
        <v>-30</v>
      </c>
      <c r="L82" s="17">
        <v>-4</v>
      </c>
      <c r="M82" s="17">
        <v>-18</v>
      </c>
      <c r="N82" s="36"/>
      <c r="O82" s="17">
        <v>-4</v>
      </c>
      <c r="P82" s="18"/>
      <c r="Q82" s="18"/>
      <c r="R82" s="18"/>
      <c r="S82" s="18"/>
      <c r="T82" s="18"/>
      <c r="U82" s="18"/>
      <c r="V82" s="18"/>
      <c r="W82" s="18"/>
      <c r="X82" s="18"/>
      <c r="Y82" s="17">
        <v>-10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7">
        <v>-4</v>
      </c>
      <c r="AJ82" s="17">
        <v>-5</v>
      </c>
      <c r="AK82" s="18"/>
      <c r="AL82" s="18"/>
      <c r="AM82" s="18"/>
      <c r="AN82" s="18"/>
      <c r="AO82" s="18"/>
      <c r="AP82" s="18"/>
      <c r="AQ82" s="18"/>
      <c r="AR82" s="17">
        <v>-64</v>
      </c>
      <c r="AS82" s="18"/>
      <c r="AT82" s="17">
        <v>-54</v>
      </c>
      <c r="AU82" s="18"/>
      <c r="AV82" s="18"/>
      <c r="AW82" s="18"/>
      <c r="AX82" s="18"/>
      <c r="AY82" s="18"/>
      <c r="AZ82" s="18"/>
      <c r="BA82" s="18"/>
      <c r="BB82" s="2"/>
    </row>
    <row x14ac:dyDescent="0.25" r="83" customHeight="1" ht="17.25">
      <c r="A83" s="21" t="s">
        <v>2819</v>
      </c>
      <c r="B83" s="47"/>
      <c r="C83" s="23">
        <f>SUM(C70:C82)</f>
      </c>
      <c r="D83" s="23">
        <f>SUM(D70:D82)</f>
      </c>
      <c r="E83" s="23">
        <f>SUM(E70:E82)</f>
      </c>
      <c r="F83" s="23">
        <f>SUM(F70:F82)</f>
      </c>
      <c r="G83" s="23">
        <f>SUM(G70:G82)</f>
      </c>
      <c r="H83" s="23">
        <f>SUM(H70:H82)</f>
      </c>
      <c r="I83" s="23">
        <f>SUM(I70:I82)</f>
      </c>
      <c r="J83" s="23">
        <f>SUM(J70:J82)</f>
      </c>
      <c r="K83" s="23">
        <f>SUM(K70:K82)</f>
      </c>
      <c r="L83" s="23">
        <f>SUM(L70:L82)</f>
      </c>
      <c r="M83" s="23">
        <f>SUM(M70:M82)</f>
      </c>
      <c r="N83" s="23">
        <f>SUM(N70:N82)</f>
      </c>
      <c r="O83" s="23">
        <f>SUM(O70:O82)</f>
      </c>
      <c r="P83" s="23">
        <f>SUM(P70:P82)</f>
      </c>
      <c r="Q83" s="23">
        <f>SUM(Q70:Q82)</f>
      </c>
      <c r="R83" s="23">
        <f>SUM(R70:R82)</f>
      </c>
      <c r="S83" s="23">
        <f>SUM(S70:S82)</f>
      </c>
      <c r="T83" s="23">
        <f>SUM(T70:T82)</f>
      </c>
      <c r="U83" s="49">
        <f>SUM(U70:U82)</f>
      </c>
      <c r="V83" s="23">
        <f>SUM(V70:V82)</f>
      </c>
      <c r="W83" s="23">
        <f>SUM(W70:W82)</f>
      </c>
      <c r="X83" s="23">
        <f>SUM(X70:X82)</f>
      </c>
      <c r="Y83" s="23">
        <f>SUM(Y70:Y82)</f>
      </c>
      <c r="Z83" s="23">
        <f>SUM(Z70:Z82)</f>
      </c>
      <c r="AA83" s="23">
        <f>SUM(AA70:AA82)</f>
      </c>
      <c r="AB83" s="23">
        <f>SUM(AB70:AB82)</f>
      </c>
      <c r="AC83" s="23">
        <f>SUM(AC70:AC82)</f>
      </c>
      <c r="AD83" s="23">
        <f>SUM(AD70:AD82)</f>
      </c>
      <c r="AE83" s="23">
        <f>SUM(AE70:AE82)</f>
      </c>
      <c r="AF83" s="23">
        <f>SUM(AF70:AF82)</f>
      </c>
      <c r="AG83" s="23">
        <f>SUM(AG70:AG82)</f>
      </c>
      <c r="AH83" s="23">
        <f>SUM(AH70:AH82)</f>
      </c>
      <c r="AI83" s="23">
        <f>SUM(AI70:AI82)</f>
      </c>
      <c r="AJ83" s="23">
        <f>SUM(AJ70:AJ82)</f>
      </c>
      <c r="AK83" s="23">
        <f>SUM(AK70:AK82)</f>
      </c>
      <c r="AL83" s="23">
        <f>SUM(AL70:AL82)</f>
      </c>
      <c r="AM83" s="49">
        <f>SUM(AM70:AM82)</f>
      </c>
      <c r="AN83" s="23">
        <f>SUM(AN70:AN82)</f>
      </c>
      <c r="AO83" s="23">
        <f>SUM(AO70:AO82)</f>
      </c>
      <c r="AP83" s="23">
        <f>SUM(AP70:AP82)</f>
      </c>
      <c r="AQ83" s="23">
        <f>SUM(AQ70:AQ82)</f>
      </c>
      <c r="AR83" s="23">
        <f>SUM(AR70:AR82)</f>
      </c>
      <c r="AS83" s="23">
        <f>SUM(AS70:AS82)</f>
      </c>
      <c r="AT83" s="23">
        <f>SUM(AT70:AT82)</f>
      </c>
      <c r="AU83" s="23">
        <f>SUM(AU70:AU82)</f>
      </c>
      <c r="AV83" s="49">
        <f>SUM(AV70:AV82)</f>
      </c>
      <c r="AW83" s="23">
        <f>SUM(AW70:AW82)</f>
      </c>
      <c r="AX83" s="23">
        <f>SUM(AX70:AX82)</f>
      </c>
      <c r="AY83" s="23">
        <f>SUM(AY70:AY82)</f>
      </c>
      <c r="AZ83" s="112"/>
      <c r="BA83" s="23">
        <f>SUM(BA70:BA82)</f>
      </c>
      <c r="BB83" s="4" t="s">
        <v>2327</v>
      </c>
    </row>
    <row x14ac:dyDescent="0.25" r="84" customHeight="1" ht="17.25">
      <c r="A84" s="33">
        <v>45475</v>
      </c>
      <c r="B84" s="34" t="s">
        <v>14</v>
      </c>
      <c r="C84" s="17">
        <v>-8</v>
      </c>
      <c r="D84" s="17">
        <v>-12</v>
      </c>
      <c r="E84" s="36"/>
      <c r="F84" s="36"/>
      <c r="G84" s="36"/>
      <c r="H84" s="36"/>
      <c r="I84" s="36"/>
      <c r="J84" s="36"/>
      <c r="K84" s="36"/>
      <c r="L84" s="17">
        <v>-222</v>
      </c>
      <c r="M84" s="17">
        <v>-2</v>
      </c>
      <c r="N84" s="36"/>
      <c r="O84" s="17">
        <v>-3</v>
      </c>
      <c r="P84" s="36"/>
      <c r="Q84" s="36"/>
      <c r="R84" s="36"/>
      <c r="S84" s="36"/>
      <c r="T84" s="17">
        <v>-4</v>
      </c>
      <c r="U84" s="36"/>
      <c r="V84" s="17">
        <v>-2</v>
      </c>
      <c r="W84" s="17">
        <v>-2</v>
      </c>
      <c r="X84" s="17">
        <v>-4</v>
      </c>
      <c r="Y84" s="17">
        <v>-42</v>
      </c>
      <c r="Z84" s="36"/>
      <c r="AA84" s="36"/>
      <c r="AB84" s="36"/>
      <c r="AC84" s="36"/>
      <c r="AD84" s="36"/>
      <c r="AE84" s="36"/>
      <c r="AF84" s="36"/>
      <c r="AG84" s="36"/>
      <c r="AH84" s="36"/>
      <c r="AI84" s="17">
        <v>-76</v>
      </c>
      <c r="AJ84" s="17">
        <v>-19</v>
      </c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17">
        <v>-1</v>
      </c>
      <c r="AZ84" s="36"/>
      <c r="BA84" s="36"/>
      <c r="BB84" s="2"/>
    </row>
    <row x14ac:dyDescent="0.25" r="85" customHeight="1" ht="17.25">
      <c r="A85" s="33" t="s">
        <v>2412</v>
      </c>
      <c r="B85" s="16" t="s">
        <v>14</v>
      </c>
      <c r="C85" s="17">
        <v>-9</v>
      </c>
      <c r="D85" s="17">
        <v>-19</v>
      </c>
      <c r="E85" s="18"/>
      <c r="F85" s="18"/>
      <c r="G85" s="18"/>
      <c r="H85" s="17">
        <v>-17</v>
      </c>
      <c r="I85" s="17">
        <v>-91</v>
      </c>
      <c r="J85" s="17">
        <v>-56</v>
      </c>
      <c r="K85" s="18"/>
      <c r="L85" s="18"/>
      <c r="M85" s="18"/>
      <c r="N85" s="18"/>
      <c r="O85" s="18"/>
      <c r="P85" s="17">
        <v>-4</v>
      </c>
      <c r="Q85" s="18"/>
      <c r="R85" s="18"/>
      <c r="S85" s="18"/>
      <c r="T85" s="17">
        <v>-3</v>
      </c>
      <c r="U85" s="18"/>
      <c r="V85" s="17">
        <v>-7</v>
      </c>
      <c r="W85" s="18"/>
      <c r="X85" s="17">
        <v>-1</v>
      </c>
      <c r="Y85" s="17">
        <v>-14</v>
      </c>
      <c r="Z85" s="18"/>
      <c r="AA85" s="18"/>
      <c r="AB85" s="18"/>
      <c r="AC85" s="18"/>
      <c r="AD85" s="18"/>
      <c r="AE85" s="18"/>
      <c r="AF85" s="18"/>
      <c r="AG85" s="18"/>
      <c r="AH85" s="58"/>
      <c r="AI85" s="17">
        <v>-54</v>
      </c>
      <c r="AJ85" s="17">
        <v>-8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518">
        <v>-2</v>
      </c>
      <c r="AV85" s="18"/>
      <c r="AW85" s="18"/>
      <c r="AX85" s="18"/>
      <c r="AY85" s="18"/>
      <c r="AZ85" s="18"/>
      <c r="BA85" s="18"/>
      <c r="BB85" s="2"/>
    </row>
    <row x14ac:dyDescent="0.25" r="86" customHeight="1" ht="17.25">
      <c r="A86" s="33" t="s">
        <v>2412</v>
      </c>
      <c r="B86" s="16" t="s">
        <v>2820</v>
      </c>
      <c r="C86" s="36"/>
      <c r="D86" s="36"/>
      <c r="E86" s="36"/>
      <c r="F86" s="36"/>
      <c r="G86" s="36"/>
      <c r="H86" s="36"/>
      <c r="I86" s="17">
        <v>-3</v>
      </c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2"/>
    </row>
    <row x14ac:dyDescent="0.25" r="87" customHeight="1" ht="17.25">
      <c r="A87" s="33" t="s">
        <v>2412</v>
      </c>
      <c r="B87" s="16" t="s">
        <v>2821</v>
      </c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">
        <v>-28</v>
      </c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17">
        <v>-16</v>
      </c>
      <c r="AW87" s="36"/>
      <c r="AX87" s="36"/>
      <c r="AY87" s="36"/>
      <c r="AZ87" s="36"/>
      <c r="BA87" s="36"/>
      <c r="BB87" s="2"/>
    </row>
    <row x14ac:dyDescent="0.25" r="88" customHeight="1" ht="17.25">
      <c r="A88" s="33" t="s">
        <v>2412</v>
      </c>
      <c r="B88" s="34" t="s">
        <v>14</v>
      </c>
      <c r="C88" s="17">
        <v>-5</v>
      </c>
      <c r="D88" s="17">
        <v>-20</v>
      </c>
      <c r="E88" s="17">
        <v>-5</v>
      </c>
      <c r="F88" s="17">
        <v>-34</v>
      </c>
      <c r="G88" s="17">
        <v>-8</v>
      </c>
      <c r="H88" s="36"/>
      <c r="I88" s="17">
        <v>-12</v>
      </c>
      <c r="J88" s="17">
        <v>-5</v>
      </c>
      <c r="K88" s="36"/>
      <c r="L88" s="17">
        <v>-160</v>
      </c>
      <c r="M88" s="36"/>
      <c r="N88" s="17">
        <v>-3</v>
      </c>
      <c r="O88" s="36"/>
      <c r="P88" s="17">
        <v>-14</v>
      </c>
      <c r="Q88" s="17">
        <v>-22</v>
      </c>
      <c r="R88" s="17">
        <v>-45</v>
      </c>
      <c r="S88" s="17">
        <v>-159</v>
      </c>
      <c r="T88" s="36"/>
      <c r="U88" s="36"/>
      <c r="V88" s="518">
        <v>-5</v>
      </c>
      <c r="W88" s="17">
        <v>-8</v>
      </c>
      <c r="X88" s="17">
        <v>-3</v>
      </c>
      <c r="Y88" s="17">
        <v>-30</v>
      </c>
      <c r="Z88" s="36"/>
      <c r="AA88" s="36"/>
      <c r="AB88" s="36"/>
      <c r="AC88" s="36"/>
      <c r="AD88" s="36"/>
      <c r="AE88" s="36"/>
      <c r="AF88" s="36"/>
      <c r="AG88" s="17">
        <v>-13</v>
      </c>
      <c r="AH88" s="17">
        <v>-2</v>
      </c>
      <c r="AI88" s="36"/>
      <c r="AJ88" s="17">
        <v>-14</v>
      </c>
      <c r="AK88" s="36"/>
      <c r="AL88" s="36"/>
      <c r="AM88" s="36"/>
      <c r="AN88" s="36"/>
      <c r="AO88" s="36"/>
      <c r="AP88" s="36"/>
      <c r="AQ88" s="36"/>
      <c r="AR88" s="17">
        <v>-67</v>
      </c>
      <c r="AS88" s="17">
        <v>-9</v>
      </c>
      <c r="AT88" s="17">
        <v>-19</v>
      </c>
      <c r="AU88" s="36"/>
      <c r="AV88" s="36"/>
      <c r="AW88" s="36"/>
      <c r="AX88" s="17">
        <v>-20</v>
      </c>
      <c r="AY88" s="36"/>
      <c r="AZ88" s="36"/>
      <c r="BA88" s="36"/>
      <c r="BB88" s="2"/>
    </row>
    <row x14ac:dyDescent="0.25" r="89" customHeight="1" ht="17.25">
      <c r="A89" s="15" t="s">
        <v>2615</v>
      </c>
      <c r="B89" s="16" t="s">
        <v>2153</v>
      </c>
      <c r="C89" s="17">
        <v>-3</v>
      </c>
      <c r="D89" s="17">
        <v>-8</v>
      </c>
      <c r="E89" s="17">
        <v>-369</v>
      </c>
      <c r="F89" s="18"/>
      <c r="G89" s="18"/>
      <c r="H89" s="18"/>
      <c r="I89" s="18"/>
      <c r="J89" s="18"/>
      <c r="K89" s="18"/>
      <c r="L89" s="17">
        <v>-299</v>
      </c>
      <c r="M89" s="18"/>
      <c r="N89" s="18"/>
      <c r="O89" s="17">
        <v>-6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2"/>
    </row>
    <row x14ac:dyDescent="0.25" r="90" customHeight="1" ht="15.75">
      <c r="A90" s="15" t="s">
        <v>2615</v>
      </c>
      <c r="B90" s="16" t="s">
        <v>2821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7">
        <v>-2</v>
      </c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2"/>
    </row>
    <row x14ac:dyDescent="0.25" r="91" customHeight="1" ht="17.25">
      <c r="A91" s="15" t="s">
        <v>2216</v>
      </c>
      <c r="B91" s="16" t="s">
        <v>2153</v>
      </c>
      <c r="C91" s="17">
        <v>-5</v>
      </c>
      <c r="D91" s="18"/>
      <c r="E91" s="18"/>
      <c r="F91" s="18"/>
      <c r="G91" s="17">
        <v>-29</v>
      </c>
      <c r="H91" s="17">
        <v>-37</v>
      </c>
      <c r="I91" s="17">
        <v>-31</v>
      </c>
      <c r="J91" s="17">
        <v>-46</v>
      </c>
      <c r="K91" s="17">
        <v>-37</v>
      </c>
      <c r="L91" s="18"/>
      <c r="M91" s="18"/>
      <c r="N91" s="18"/>
      <c r="O91" s="18"/>
      <c r="P91" s="18"/>
      <c r="Q91" s="18"/>
      <c r="R91" s="18"/>
      <c r="S91" s="18"/>
      <c r="T91" s="17">
        <v>-15</v>
      </c>
      <c r="U91" s="18"/>
      <c r="V91" s="17">
        <v>-1</v>
      </c>
      <c r="W91" s="17">
        <v>-1</v>
      </c>
      <c r="X91" s="18"/>
      <c r="Y91" s="17">
        <v>-5</v>
      </c>
      <c r="Z91" s="18"/>
      <c r="AA91" s="18"/>
      <c r="AB91" s="18"/>
      <c r="AC91" s="18"/>
      <c r="AD91" s="18"/>
      <c r="AE91" s="18"/>
      <c r="AF91" s="18"/>
      <c r="AG91" s="18"/>
      <c r="AH91" s="18"/>
      <c r="AI91" s="17">
        <v>-29</v>
      </c>
      <c r="AJ91" s="17">
        <v>-1</v>
      </c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2"/>
    </row>
    <row x14ac:dyDescent="0.25" r="92" customHeight="1" ht="17.25">
      <c r="A92" s="15" t="s">
        <v>2216</v>
      </c>
      <c r="B92" s="16" t="s">
        <v>2820</v>
      </c>
      <c r="C92" s="18"/>
      <c r="D92" s="18"/>
      <c r="E92" s="18"/>
      <c r="F92" s="18"/>
      <c r="G92" s="18"/>
      <c r="H92" s="18"/>
      <c r="I92" s="17">
        <v>-8</v>
      </c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2"/>
    </row>
    <row x14ac:dyDescent="0.25" r="93" customHeight="1" ht="17.25">
      <c r="A93" s="568" t="s">
        <v>2216</v>
      </c>
      <c r="B93" s="569" t="s">
        <v>2822</v>
      </c>
      <c r="C93" s="58"/>
      <c r="D93" s="108"/>
      <c r="E93" s="58"/>
      <c r="F93" s="58"/>
      <c r="G93" s="58"/>
      <c r="H93" s="58"/>
      <c r="I93" s="58"/>
      <c r="J93" s="58"/>
      <c r="K93" s="58"/>
      <c r="L93" s="58"/>
      <c r="M93" s="108"/>
      <c r="N93" s="58"/>
      <c r="O93" s="58"/>
      <c r="P93" s="58"/>
      <c r="Q93" s="108"/>
      <c r="R93" s="108"/>
      <c r="S93" s="108"/>
      <c r="T93" s="518">
        <v>-3</v>
      </c>
      <c r="U93" s="10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108"/>
      <c r="AL93" s="108"/>
      <c r="AM93" s="108"/>
      <c r="AN93" s="58"/>
      <c r="AO93" s="58"/>
      <c r="AP93" s="58"/>
      <c r="AQ93" s="58"/>
      <c r="AR93" s="58"/>
      <c r="AS93" s="58"/>
      <c r="AT93" s="58"/>
      <c r="AU93" s="108"/>
      <c r="AV93" s="108"/>
      <c r="AW93" s="108"/>
      <c r="AX93" s="58"/>
      <c r="AY93" s="58"/>
      <c r="AZ93" s="58"/>
      <c r="BA93" s="108"/>
      <c r="BB93" s="2"/>
    </row>
    <row x14ac:dyDescent="0.25" r="94" customHeight="1" ht="17.25">
      <c r="A94" s="21" t="s">
        <v>2823</v>
      </c>
      <c r="B94" s="47"/>
      <c r="C94" s="23">
        <f>SUM(C83:C93)</f>
      </c>
      <c r="D94" s="23">
        <f>SUM(D83:D93)</f>
      </c>
      <c r="E94" s="23">
        <f>SUM(E83:E93)</f>
      </c>
      <c r="F94" s="23">
        <f>SUM(F83:F93)</f>
      </c>
      <c r="G94" s="23">
        <f>SUM(G83:G93)</f>
      </c>
      <c r="H94" s="23">
        <f>SUM(H83:H93)</f>
      </c>
      <c r="I94" s="23">
        <f>SUM(I83:I93)</f>
      </c>
      <c r="J94" s="23">
        <f>SUM(J83:J93)</f>
      </c>
      <c r="K94" s="23">
        <f>SUM(K83:K93)</f>
      </c>
      <c r="L94" s="23">
        <f>SUM(L83:L93)</f>
      </c>
      <c r="M94" s="23">
        <f>SUM(M83:M93)</f>
      </c>
      <c r="N94" s="23">
        <f>SUM(N83:N93)</f>
      </c>
      <c r="O94" s="23">
        <f>SUM(O83:O93)</f>
      </c>
      <c r="P94" s="23">
        <f>SUM(P83:P93)</f>
      </c>
      <c r="Q94" s="23">
        <f>SUM(Q83:Q93)</f>
      </c>
      <c r="R94" s="23">
        <f>SUM(R83:R93)</f>
      </c>
      <c r="S94" s="23">
        <f>SUM(S83:S93)</f>
      </c>
      <c r="T94" s="23">
        <f>SUM(T83:T93)</f>
      </c>
      <c r="U94" s="49">
        <f>SUM(U83:U93)</f>
      </c>
      <c r="V94" s="23">
        <f>SUM(V83:V93)</f>
      </c>
      <c r="W94" s="23">
        <f>SUM(W83:W93)</f>
      </c>
      <c r="X94" s="23">
        <f>SUM(X83:X93)</f>
      </c>
      <c r="Y94" s="23">
        <f>SUM(Y83:Y93)</f>
      </c>
      <c r="Z94" s="23">
        <f>SUM(Z83:Z93)</f>
      </c>
      <c r="AA94" s="23">
        <f>SUM(AA83:AA93)</f>
      </c>
      <c r="AB94" s="23">
        <f>SUM(AB83:AB93)</f>
      </c>
      <c r="AC94" s="23">
        <f>SUM(AC83:AC93)</f>
      </c>
      <c r="AD94" s="23">
        <f>SUM(AD83:AD93)</f>
      </c>
      <c r="AE94" s="23">
        <f>SUM(AE83:AE93)</f>
      </c>
      <c r="AF94" s="23">
        <f>SUM(AF83:AF93)</f>
      </c>
      <c r="AG94" s="23">
        <f>SUM(AG83:AG93)</f>
      </c>
      <c r="AH94" s="23">
        <f>SUM(AH83:AH93)</f>
      </c>
      <c r="AI94" s="23">
        <f>SUM(AI83:AI93)</f>
      </c>
      <c r="AJ94" s="23">
        <f>SUM(AJ83:AJ93)</f>
      </c>
      <c r="AK94" s="23">
        <f>SUM(AK83:AK93)</f>
      </c>
      <c r="AL94" s="23">
        <f>SUM(AL83:AL93)</f>
      </c>
      <c r="AM94" s="49">
        <f>SUM(AM83:AM93)</f>
      </c>
      <c r="AN94" s="23">
        <f>SUM(AN83:AN93)</f>
      </c>
      <c r="AO94" s="23">
        <f>SUM(AO83:AO93)</f>
      </c>
      <c r="AP94" s="23">
        <f>SUM(AP83:AP93)</f>
      </c>
      <c r="AQ94" s="23">
        <f>SUM(AQ83:AQ93)</f>
      </c>
      <c r="AR94" s="23">
        <f>SUM(AR83:AR93)</f>
      </c>
      <c r="AS94" s="23">
        <f>SUM(AS83:AS93)</f>
      </c>
      <c r="AT94" s="23">
        <f>SUM(AT83:AT93)</f>
      </c>
      <c r="AU94" s="23">
        <f>SUM(AU83:AU93)</f>
      </c>
      <c r="AV94" s="49">
        <f>SUM(AV83:AV93)</f>
      </c>
      <c r="AW94" s="23">
        <f>SUM(AW83:AW93)</f>
      </c>
      <c r="AX94" s="23">
        <f>SUM(AX83:AX93)</f>
      </c>
      <c r="AY94" s="23">
        <f>SUM(AY83:AY93)</f>
      </c>
      <c r="AZ94" s="112"/>
      <c r="BA94" s="23">
        <f>SUM(BA83:BA93)</f>
      </c>
      <c r="BB94" s="4" t="s">
        <v>2327</v>
      </c>
    </row>
    <row x14ac:dyDescent="0.25" r="95" customHeight="1" ht="17.25">
      <c r="A95" s="33" t="s">
        <v>2223</v>
      </c>
      <c r="B95" s="16" t="s">
        <v>14</v>
      </c>
      <c r="C95" s="17">
        <v>-48</v>
      </c>
      <c r="D95" s="17">
        <v>-105</v>
      </c>
      <c r="E95" s="17">
        <v>-118</v>
      </c>
      <c r="F95" s="18"/>
      <c r="G95" s="17">
        <v>-14</v>
      </c>
      <c r="H95" s="17">
        <v>-4</v>
      </c>
      <c r="I95" s="17">
        <v>-1</v>
      </c>
      <c r="J95" s="18"/>
      <c r="K95" s="18"/>
      <c r="L95" s="18"/>
      <c r="M95" s="17">
        <v>-20</v>
      </c>
      <c r="N95" s="17">
        <v>-6</v>
      </c>
      <c r="O95" s="17">
        <v>-83</v>
      </c>
      <c r="P95" s="18"/>
      <c r="Q95" s="17">
        <v>-23</v>
      </c>
      <c r="R95" s="18"/>
      <c r="S95" s="18"/>
      <c r="T95" s="17">
        <v>-33</v>
      </c>
      <c r="U95" s="18"/>
      <c r="V95" s="17">
        <v>-1</v>
      </c>
      <c r="W95" s="18"/>
      <c r="X95" s="18"/>
      <c r="Y95" s="17">
        <v>-6</v>
      </c>
      <c r="Z95" s="18"/>
      <c r="AA95" s="18"/>
      <c r="AB95" s="18"/>
      <c r="AC95" s="18"/>
      <c r="AD95" s="18"/>
      <c r="AE95" s="18"/>
      <c r="AF95" s="18"/>
      <c r="AG95" s="18"/>
      <c r="AH95" s="18"/>
      <c r="AI95" s="17">
        <v>-3</v>
      </c>
      <c r="AJ95" s="17">
        <v>-1</v>
      </c>
      <c r="AK95" s="18"/>
      <c r="AL95" s="18"/>
      <c r="AM95" s="18"/>
      <c r="AN95" s="18"/>
      <c r="AO95" s="18"/>
      <c r="AP95" s="18"/>
      <c r="AQ95" s="18"/>
      <c r="AR95" s="17">
        <v>-27</v>
      </c>
      <c r="AS95" s="17">
        <v>-60</v>
      </c>
      <c r="AT95" s="18"/>
      <c r="AU95" s="18"/>
      <c r="AV95" s="17">
        <v>-6</v>
      </c>
      <c r="AW95" s="18"/>
      <c r="AX95" s="17">
        <v>-18</v>
      </c>
      <c r="AY95" s="18"/>
      <c r="AZ95" s="18"/>
      <c r="BA95" s="18"/>
      <c r="BB95" s="2"/>
    </row>
    <row x14ac:dyDescent="0.25" r="96" customHeight="1" ht="17.25">
      <c r="A96" s="21" t="s">
        <v>2824</v>
      </c>
      <c r="B96" s="47"/>
      <c r="C96" s="23">
        <f>SUM(C94:C95)</f>
      </c>
      <c r="D96" s="23">
        <f>SUM(D94:D95)</f>
      </c>
      <c r="E96" s="23">
        <f>SUM(E94:E95)</f>
      </c>
      <c r="F96" s="23">
        <f>SUM(F94:F95)</f>
      </c>
      <c r="G96" s="23">
        <f>SUM(G94:G95)</f>
      </c>
      <c r="H96" s="23">
        <f>SUM(H94:H95)</f>
      </c>
      <c r="I96" s="23">
        <f>SUM(I94:I95)</f>
      </c>
      <c r="J96" s="23">
        <f>SUM(J94:J95)</f>
      </c>
      <c r="K96" s="23">
        <f>SUM(K94:K95)</f>
      </c>
      <c r="L96" s="23">
        <f>SUM(L94:L95)</f>
      </c>
      <c r="M96" s="23">
        <f>SUM(M94:M95)</f>
      </c>
      <c r="N96" s="23">
        <f>SUM(N94:N95)</f>
      </c>
      <c r="O96" s="23">
        <f>SUM(O94:O95)</f>
      </c>
      <c r="P96" s="23">
        <f>SUM(P94:P95)</f>
      </c>
      <c r="Q96" s="23">
        <f>SUM(Q94:Q95)</f>
      </c>
      <c r="R96" s="23">
        <f>SUM(R94:R95)</f>
      </c>
      <c r="S96" s="23">
        <f>SUM(S94:S95)</f>
      </c>
      <c r="T96" s="23">
        <f>SUM(T94:T95)</f>
      </c>
      <c r="U96" s="49">
        <f>SUM(U94:U95)</f>
      </c>
      <c r="V96" s="23">
        <f>SUM(V94:V95)</f>
      </c>
      <c r="W96" s="23">
        <f>SUM(W94:W95)</f>
      </c>
      <c r="X96" s="23">
        <f>SUM(X94:X95)</f>
      </c>
      <c r="Y96" s="23">
        <f>SUM(Y94:Y95)</f>
      </c>
      <c r="Z96" s="23">
        <f>SUM(Z94:Z95)</f>
      </c>
      <c r="AA96" s="23">
        <f>SUM(AA94:AA95)</f>
      </c>
      <c r="AB96" s="23">
        <f>SUM(AB94:AB95)</f>
      </c>
      <c r="AC96" s="23">
        <f>SUM(AC94:AC95)</f>
      </c>
      <c r="AD96" s="23">
        <f>SUM(AD94:AD95)</f>
      </c>
      <c r="AE96" s="23">
        <f>SUM(AE94:AE95)</f>
      </c>
      <c r="AF96" s="23">
        <f>SUM(AF94:AF95)</f>
      </c>
      <c r="AG96" s="23">
        <f>SUM(AG94:AG95)</f>
      </c>
      <c r="AH96" s="23">
        <f>SUM(AH94:AH95)</f>
      </c>
      <c r="AI96" s="23">
        <f>SUM(AI94:AI95)</f>
      </c>
      <c r="AJ96" s="23">
        <f>SUM(AJ94:AJ95)</f>
      </c>
      <c r="AK96" s="23">
        <f>SUM(AK94:AK95)</f>
      </c>
      <c r="AL96" s="23">
        <f>SUM(AL94:AL95)</f>
      </c>
      <c r="AM96" s="49">
        <f>SUM(AM94:AM95)</f>
      </c>
      <c r="AN96" s="23">
        <f>SUM(AN94:AN95)</f>
      </c>
      <c r="AO96" s="23">
        <f>SUM(AO94:AO95)</f>
      </c>
      <c r="AP96" s="23">
        <f>SUM(AP94:AP95)</f>
      </c>
      <c r="AQ96" s="23">
        <f>SUM(AQ94:AQ95)</f>
      </c>
      <c r="AR96" s="23">
        <f>SUM(AR94:AR95)</f>
      </c>
      <c r="AS96" s="23">
        <f>SUM(AS94:AS95)</f>
      </c>
      <c r="AT96" s="23">
        <f>SUM(AT94:AT95)</f>
      </c>
      <c r="AU96" s="23">
        <f>SUM(AU94:AU95)</f>
      </c>
      <c r="AV96" s="49">
        <f>SUM(AV94:AV95)</f>
      </c>
      <c r="AW96" s="23">
        <f>SUM(AW94:AW95)</f>
      </c>
      <c r="AX96" s="23">
        <f>SUM(AX94:AX95)</f>
      </c>
      <c r="AY96" s="23">
        <f>SUM(AY94:AY95)</f>
      </c>
      <c r="AZ96" s="112"/>
      <c r="BA96" s="23">
        <f>SUM(BA94:BA95)</f>
      </c>
      <c r="BB96" s="7" t="s">
        <v>2327</v>
      </c>
    </row>
    <row x14ac:dyDescent="0.25" r="97" customHeight="1" ht="17.25">
      <c r="A97" s="33">
        <v>45355</v>
      </c>
      <c r="B97" s="34" t="s">
        <v>14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7">
        <v>-6</v>
      </c>
      <c r="U97" s="18"/>
      <c r="V97" s="17">
        <v>-5</v>
      </c>
      <c r="W97" s="17">
        <v>-6</v>
      </c>
      <c r="X97" s="17">
        <v>-1</v>
      </c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7">
        <v>-66</v>
      </c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7">
        <v>-4</v>
      </c>
      <c r="AV97" s="18"/>
      <c r="AW97" s="18"/>
      <c r="AX97" s="18"/>
      <c r="AY97" s="17">
        <v>-2</v>
      </c>
      <c r="AZ97" s="36"/>
      <c r="BA97" s="18"/>
      <c r="BB97" s="2"/>
    </row>
    <row x14ac:dyDescent="0.25" r="98" customHeight="1" ht="17.25">
      <c r="A98" s="15" t="s">
        <v>2247</v>
      </c>
      <c r="B98" s="34" t="s">
        <v>14</v>
      </c>
      <c r="C98" s="17">
        <v>-9</v>
      </c>
      <c r="D98" s="17">
        <v>-75</v>
      </c>
      <c r="E98" s="17">
        <v>-60</v>
      </c>
      <c r="F98" s="17">
        <v>-37</v>
      </c>
      <c r="G98" s="18"/>
      <c r="H98" s="18"/>
      <c r="I98" s="18"/>
      <c r="J98" s="18"/>
      <c r="K98" s="18"/>
      <c r="L98" s="17">
        <v>-225</v>
      </c>
      <c r="M98" s="17">
        <v>-16</v>
      </c>
      <c r="N98" s="17">
        <v>-3</v>
      </c>
      <c r="O98" s="17">
        <v>-71</v>
      </c>
      <c r="P98" s="18"/>
      <c r="Q98" s="17">
        <v>-10</v>
      </c>
      <c r="R98" s="18"/>
      <c r="S98" s="17">
        <v>-43</v>
      </c>
      <c r="T98" s="18"/>
      <c r="U98" s="17">
        <v>-34</v>
      </c>
      <c r="V98" s="18"/>
      <c r="W98" s="18"/>
      <c r="X98" s="18"/>
      <c r="Y98" s="18"/>
      <c r="Z98" s="18"/>
      <c r="AA98" s="18"/>
      <c r="AB98" s="18"/>
      <c r="AC98" s="18"/>
      <c r="AD98" s="17">
        <v>-4</v>
      </c>
      <c r="AE98" s="18"/>
      <c r="AF98" s="18"/>
      <c r="AG98" s="18"/>
      <c r="AH98" s="18"/>
      <c r="AI98" s="17">
        <v>-29</v>
      </c>
      <c r="AJ98" s="18"/>
      <c r="AK98" s="18"/>
      <c r="AL98" s="18"/>
      <c r="AM98" s="18"/>
      <c r="AN98" s="18"/>
      <c r="AO98" s="18"/>
      <c r="AP98" s="18"/>
      <c r="AQ98" s="18"/>
      <c r="AR98" s="18"/>
      <c r="AS98" s="17">
        <v>-38</v>
      </c>
      <c r="AT98" s="18"/>
      <c r="AU98" s="18"/>
      <c r="AV98" s="18"/>
      <c r="AW98" s="18"/>
      <c r="AX98" s="17">
        <v>-9</v>
      </c>
      <c r="AY98" s="18"/>
      <c r="AZ98" s="18"/>
      <c r="BA98" s="18"/>
      <c r="BB98" s="2"/>
    </row>
    <row x14ac:dyDescent="0.25" r="99" customHeight="1" ht="17.25">
      <c r="A99" s="15" t="s">
        <v>2247</v>
      </c>
      <c r="B99" s="34" t="s">
        <v>14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7">
        <v>-3</v>
      </c>
      <c r="U99" s="18"/>
      <c r="V99" s="18"/>
      <c r="W99" s="17">
        <v>-19</v>
      </c>
      <c r="X99" s="17">
        <v>-9</v>
      </c>
      <c r="Y99" s="17">
        <v>-61</v>
      </c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7">
        <v>-22</v>
      </c>
      <c r="AK99" s="18"/>
      <c r="AL99" s="18"/>
      <c r="AM99" s="18"/>
      <c r="AN99" s="18"/>
      <c r="AO99" s="18"/>
      <c r="AP99" s="18"/>
      <c r="AQ99" s="18"/>
      <c r="AR99" s="18"/>
      <c r="AS99" s="18"/>
      <c r="AT99" s="17">
        <v>-30</v>
      </c>
      <c r="AU99" s="18"/>
      <c r="AV99" s="18"/>
      <c r="AW99" s="18"/>
      <c r="AX99" s="18"/>
      <c r="AY99" s="18"/>
      <c r="AZ99" s="18"/>
      <c r="BA99" s="18"/>
      <c r="BB99" s="2"/>
    </row>
    <row x14ac:dyDescent="0.25" r="100" customHeight="1" ht="17.25">
      <c r="A100" s="21" t="s">
        <v>2825</v>
      </c>
      <c r="B100" s="47"/>
      <c r="C100" s="23">
        <f>SUM(C96:C99)</f>
      </c>
      <c r="D100" s="23">
        <f>SUM(D96:D99)</f>
      </c>
      <c r="E100" s="23">
        <f>SUM(E96:E99)</f>
      </c>
      <c r="F100" s="23">
        <f>SUM(F96:F99)</f>
      </c>
      <c r="G100" s="23">
        <f>SUM(G96:G99)</f>
      </c>
      <c r="H100" s="23">
        <f>SUM(H96:H99)</f>
      </c>
      <c r="I100" s="23">
        <f>SUM(I96:I99)</f>
      </c>
      <c r="J100" s="23">
        <f>SUM(J96:J99)</f>
      </c>
      <c r="K100" s="23">
        <f>SUM(K96:K99)</f>
      </c>
      <c r="L100" s="23">
        <f>SUM(L96:L99)</f>
      </c>
      <c r="M100" s="23">
        <f>SUM(M96:M99)</f>
      </c>
      <c r="N100" s="23">
        <f>SUM(N96:N99)</f>
      </c>
      <c r="O100" s="23">
        <f>SUM(O96:O99)</f>
      </c>
      <c r="P100" s="23">
        <f>SUM(P96:P99)</f>
      </c>
      <c r="Q100" s="23">
        <f>SUM(Q96:Q99)</f>
      </c>
      <c r="R100" s="23">
        <f>SUM(R96:R99)</f>
      </c>
      <c r="S100" s="23">
        <f>SUM(S96:S99)</f>
      </c>
      <c r="T100" s="23">
        <f>SUM(T96:T99)</f>
      </c>
      <c r="U100" s="49">
        <f>SUM(U96:U99)</f>
      </c>
      <c r="V100" s="23">
        <f>SUM(V96:V99)</f>
      </c>
      <c r="W100" s="23">
        <f>SUM(W96:W99)</f>
      </c>
      <c r="X100" s="49">
        <f>SUM(X96:X99)</f>
      </c>
      <c r="Y100" s="49">
        <f>SUM(Y96:Y99)</f>
      </c>
      <c r="Z100" s="23">
        <f>SUM(Z96:Z99)</f>
      </c>
      <c r="AA100" s="23">
        <f>SUM(AA96:AA99)</f>
      </c>
      <c r="AB100" s="23">
        <f>SUM(AB96:AB99)</f>
      </c>
      <c r="AC100" s="23">
        <f>SUM(AC96:AC99)</f>
      </c>
      <c r="AD100" s="23">
        <f>SUM(AD96:AD99)</f>
      </c>
      <c r="AE100" s="23">
        <f>SUM(AE96:AE99)</f>
      </c>
      <c r="AF100" s="23">
        <f>SUM(AF96:AF99)</f>
      </c>
      <c r="AG100" s="23">
        <f>SUM(AG96:AG99)</f>
      </c>
      <c r="AH100" s="23">
        <f>SUM(AH96:AH99)</f>
      </c>
      <c r="AI100" s="23">
        <f>SUM(AI96:AI99)</f>
      </c>
      <c r="AJ100" s="23">
        <f>SUM(AJ96:AJ99)</f>
      </c>
      <c r="AK100" s="23">
        <f>SUM(AK96:AK99)</f>
      </c>
      <c r="AL100" s="23">
        <f>SUM(AL96:AL99)</f>
      </c>
      <c r="AM100" s="49">
        <f>SUM(AM96:AM99)</f>
      </c>
      <c r="AN100" s="23">
        <f>SUM(AN96:AN99)</f>
      </c>
      <c r="AO100" s="23">
        <f>SUM(AO96:AO99)</f>
      </c>
      <c r="AP100" s="23">
        <f>SUM(AP96:AP99)</f>
      </c>
      <c r="AQ100" s="23">
        <f>SUM(AQ96:AQ99)</f>
      </c>
      <c r="AR100" s="23">
        <f>SUM(AR96:AR99)</f>
      </c>
      <c r="AS100" s="23">
        <f>SUM(AS96:AS99)</f>
      </c>
      <c r="AT100" s="23">
        <f>SUM(AT96:AT99)</f>
      </c>
      <c r="AU100" s="23">
        <f>SUM(AU96:AU99)</f>
      </c>
      <c r="AV100" s="49">
        <f>SUM(AV96:AV99)</f>
      </c>
      <c r="AW100" s="23">
        <f>SUM(AW96:AW99)</f>
      </c>
      <c r="AX100" s="23">
        <f>SUM(AX96:AX99)</f>
      </c>
      <c r="AY100" s="23">
        <f>SUM(AY96:AY99)</f>
      </c>
      <c r="AZ100" s="112"/>
      <c r="BA100" s="23">
        <f>SUM(BA96:BA99)</f>
      </c>
      <c r="BB100" s="7" t="s">
        <v>2327</v>
      </c>
    </row>
    <row x14ac:dyDescent="0.25" r="101" customHeight="1" ht="17.25">
      <c r="A101" s="15">
        <v>45509</v>
      </c>
      <c r="B101" s="34" t="s">
        <v>14</v>
      </c>
      <c r="C101" s="450">
        <v>-9</v>
      </c>
      <c r="D101" s="450">
        <v>-21</v>
      </c>
      <c r="E101" s="450">
        <v>-18</v>
      </c>
      <c r="F101" s="450">
        <v>-9</v>
      </c>
      <c r="G101" s="450">
        <v>-2</v>
      </c>
      <c r="H101" s="450">
        <v>-2</v>
      </c>
      <c r="I101" s="518">
        <v>-17</v>
      </c>
      <c r="J101" s="450">
        <v>-42</v>
      </c>
      <c r="K101" s="450">
        <v>-24</v>
      </c>
      <c r="L101" s="450">
        <v>-59</v>
      </c>
      <c r="M101" s="450">
        <v>-23</v>
      </c>
      <c r="N101" s="18"/>
      <c r="O101" s="450">
        <v>-15</v>
      </c>
      <c r="P101" s="450">
        <v>-48</v>
      </c>
      <c r="Q101" s="450">
        <v>-10</v>
      </c>
      <c r="R101" s="450">
        <v>-10</v>
      </c>
      <c r="S101" s="450">
        <v>-25</v>
      </c>
      <c r="T101" s="450">
        <v>-16</v>
      </c>
      <c r="U101" s="18"/>
      <c r="V101" s="18"/>
      <c r="W101" s="450">
        <v>-6</v>
      </c>
      <c r="X101" s="17">
        <v>-4</v>
      </c>
      <c r="Y101" s="17">
        <v>-3</v>
      </c>
      <c r="Z101" s="18"/>
      <c r="AA101" s="18"/>
      <c r="AB101" s="18"/>
      <c r="AC101" s="18"/>
      <c r="AD101" s="450">
        <v>-2</v>
      </c>
      <c r="AE101" s="18"/>
      <c r="AF101" s="18"/>
      <c r="AG101" s="18"/>
      <c r="AH101" s="18"/>
      <c r="AI101" s="450">
        <v>-7</v>
      </c>
      <c r="AJ101" s="450">
        <v>-5</v>
      </c>
      <c r="AK101" s="18"/>
      <c r="AL101" s="18"/>
      <c r="AM101" s="103">
        <v>-5</v>
      </c>
      <c r="AN101" s="18"/>
      <c r="AO101" s="18"/>
      <c r="AP101" s="18"/>
      <c r="AQ101" s="18"/>
      <c r="AR101" s="18"/>
      <c r="AS101" s="450">
        <v>-5</v>
      </c>
      <c r="AT101" s="18"/>
      <c r="AU101" s="18"/>
      <c r="AV101" s="103">
        <v>-10</v>
      </c>
      <c r="AW101" s="18"/>
      <c r="AX101" s="450">
        <v>-7</v>
      </c>
      <c r="AY101" s="450">
        <v>-8</v>
      </c>
      <c r="AZ101" s="60"/>
      <c r="BA101" s="18"/>
      <c r="BB101" s="2"/>
    </row>
    <row x14ac:dyDescent="0.25" r="102" customHeight="1" ht="17.25">
      <c r="A102" s="62" t="s">
        <v>2826</v>
      </c>
      <c r="B102" s="63"/>
      <c r="C102" s="80">
        <f>SUM(C100:C101)</f>
      </c>
      <c r="D102" s="80">
        <f>SUM(D100:D101)</f>
      </c>
      <c r="E102" s="80">
        <f>SUM(E100:E101)</f>
      </c>
      <c r="F102" s="80">
        <f>SUM(F100:F101)</f>
      </c>
      <c r="G102" s="80">
        <f>SUM(G100:G101)</f>
      </c>
      <c r="H102" s="80">
        <f>SUM(H100:H101)</f>
      </c>
      <c r="I102" s="80">
        <f>SUM(I100:I101)</f>
      </c>
      <c r="J102" s="80">
        <f>SUM(J100:J101)</f>
      </c>
      <c r="K102" s="80">
        <f>SUM(K100:K101)</f>
      </c>
      <c r="L102" s="80">
        <f>SUM(L100:L101)</f>
      </c>
      <c r="M102" s="80">
        <f>SUM(M100:M101)</f>
      </c>
      <c r="N102" s="80">
        <f>SUM(N100:N101)</f>
      </c>
      <c r="O102" s="80">
        <f>SUM(O100:O101)</f>
      </c>
      <c r="P102" s="80">
        <f>SUM(P100:P101)</f>
      </c>
      <c r="Q102" s="80">
        <f>SUM(Q100:Q101)</f>
      </c>
      <c r="R102" s="80">
        <f>SUM(R100:R101)</f>
      </c>
      <c r="S102" s="80">
        <f>SUM(S100:S101)</f>
      </c>
      <c r="T102" s="80">
        <f>SUM(T100:T101)</f>
      </c>
      <c r="U102" s="49">
        <f>SUM(U100:U101)</f>
      </c>
      <c r="V102" s="80">
        <f>SUM(V100:V101)</f>
      </c>
      <c r="W102" s="80">
        <f>SUM(W100:W101)</f>
      </c>
      <c r="X102" s="49">
        <f>SUM(X100:X101)</f>
      </c>
      <c r="Y102" s="49">
        <f>SUM(Y100:Y101)</f>
      </c>
      <c r="Z102" s="80">
        <f>SUM(Z100:Z101)</f>
      </c>
      <c r="AA102" s="80">
        <f>SUM(AA100:AA101)</f>
      </c>
      <c r="AB102" s="80">
        <f>SUM(AB100:AB101)</f>
      </c>
      <c r="AC102" s="80">
        <f>SUM(AC100:AC101)</f>
      </c>
      <c r="AD102" s="80">
        <f>SUM(AD100:AD101)</f>
      </c>
      <c r="AE102" s="80">
        <f>SUM(AE100:AE101)</f>
      </c>
      <c r="AF102" s="80">
        <f>SUM(AF100:AF101)</f>
      </c>
      <c r="AG102" s="80">
        <f>SUM(AG100:AG101)</f>
      </c>
      <c r="AH102" s="80">
        <f>SUM(AH100:AH101)</f>
      </c>
      <c r="AI102" s="80">
        <f>SUM(AI100:AI101)</f>
      </c>
      <c r="AJ102" s="80">
        <f>SUM(AJ100:AJ101)</f>
      </c>
      <c r="AK102" s="80">
        <f>SUM(AK100:AK101)</f>
      </c>
      <c r="AL102" s="80">
        <f>SUM(AL100:AL101)</f>
      </c>
      <c r="AM102" s="49">
        <f>SUM(AM100:AM101)</f>
      </c>
      <c r="AN102" s="80">
        <f>SUM(AN100:AN101)</f>
      </c>
      <c r="AO102" s="80">
        <f>SUM(AO100:AO101)</f>
      </c>
      <c r="AP102" s="80">
        <f>SUM(AP100:AP101)</f>
      </c>
      <c r="AQ102" s="80">
        <f>SUM(AQ100:AQ101)</f>
      </c>
      <c r="AR102" s="80">
        <f>SUM(AR100:AR101)</f>
      </c>
      <c r="AS102" s="80">
        <f>SUM(AS100:AS101)</f>
      </c>
      <c r="AT102" s="80">
        <f>SUM(AT100:AT101)</f>
      </c>
      <c r="AU102" s="80">
        <f>SUM(AU100:AU101)</f>
      </c>
      <c r="AV102" s="49">
        <f>SUM(AV100:AV101)</f>
      </c>
      <c r="AW102" s="80">
        <f>SUM(AW100:AW101)</f>
      </c>
      <c r="AX102" s="80">
        <f>SUM(AX100:AX101)</f>
      </c>
      <c r="AY102" s="80">
        <f>SUM(AY100:AY101)</f>
      </c>
      <c r="AZ102" s="308"/>
      <c r="BA102" s="81">
        <f>SUM(BA100:BA101)</f>
      </c>
      <c r="BB102" s="2"/>
    </row>
    <row x14ac:dyDescent="0.25" r="103" customHeight="1" ht="17.25">
      <c r="A103" s="33">
        <v>45571</v>
      </c>
      <c r="B103" s="34" t="s">
        <v>14</v>
      </c>
      <c r="C103" s="17">
        <v>-19</v>
      </c>
      <c r="D103" s="17">
        <v>-20</v>
      </c>
      <c r="E103" s="17">
        <v>-25</v>
      </c>
      <c r="F103" s="17">
        <v>-18</v>
      </c>
      <c r="G103" s="17">
        <v>-7</v>
      </c>
      <c r="H103" s="17">
        <v>-5</v>
      </c>
      <c r="I103" s="17">
        <v>-9</v>
      </c>
      <c r="J103" s="17">
        <v>-14</v>
      </c>
      <c r="K103" s="17">
        <v>-11</v>
      </c>
      <c r="L103" s="17">
        <v>-40</v>
      </c>
      <c r="M103" s="18"/>
      <c r="N103" s="18"/>
      <c r="O103" s="17">
        <v>-17</v>
      </c>
      <c r="P103" s="17">
        <v>-11</v>
      </c>
      <c r="Q103" s="17">
        <v>-7</v>
      </c>
      <c r="R103" s="17">
        <v>-11</v>
      </c>
      <c r="S103" s="17">
        <v>-24</v>
      </c>
      <c r="T103" s="17">
        <v>-6</v>
      </c>
      <c r="U103" s="18"/>
      <c r="V103" s="18"/>
      <c r="W103" s="18"/>
      <c r="X103" s="18"/>
      <c r="Y103" s="18"/>
      <c r="Z103" s="18"/>
      <c r="AA103" s="18"/>
      <c r="AB103" s="18"/>
      <c r="AC103" s="18"/>
      <c r="AD103" s="17">
        <v>-16</v>
      </c>
      <c r="AE103" s="18"/>
      <c r="AF103" s="18"/>
      <c r="AG103" s="18"/>
      <c r="AH103" s="18"/>
      <c r="AI103" s="17">
        <v>-1</v>
      </c>
      <c r="AJ103" s="18"/>
      <c r="AK103" s="18"/>
      <c r="AL103" s="17">
        <v>-5</v>
      </c>
      <c r="AM103" s="18"/>
      <c r="AN103" s="17">
        <v>-42</v>
      </c>
      <c r="AO103" s="18"/>
      <c r="AP103" s="18"/>
      <c r="AQ103" s="18"/>
      <c r="AR103" s="17">
        <v>-12</v>
      </c>
      <c r="AS103" s="17">
        <v>-21</v>
      </c>
      <c r="AT103" s="18"/>
      <c r="AU103" s="18"/>
      <c r="AV103" s="18"/>
      <c r="AW103" s="18"/>
      <c r="AX103" s="17">
        <v>-11</v>
      </c>
      <c r="AY103" s="18"/>
      <c r="AZ103" s="18"/>
      <c r="BA103" s="18"/>
      <c r="BB103" s="2"/>
    </row>
    <row x14ac:dyDescent="0.25" r="104" customHeight="1" ht="17.25">
      <c r="A104" s="33" t="s">
        <v>2827</v>
      </c>
      <c r="B104" s="34" t="s">
        <v>14</v>
      </c>
      <c r="C104" s="17">
        <v>-36</v>
      </c>
      <c r="D104" s="17">
        <v>-15</v>
      </c>
      <c r="E104" s="17">
        <v>-42</v>
      </c>
      <c r="F104" s="17">
        <v>-16</v>
      </c>
      <c r="G104" s="18"/>
      <c r="H104" s="18"/>
      <c r="I104" s="18"/>
      <c r="J104" s="18"/>
      <c r="K104" s="18"/>
      <c r="L104" s="17">
        <v>-80</v>
      </c>
      <c r="M104" s="17">
        <v>-6</v>
      </c>
      <c r="N104" s="18"/>
      <c r="O104" s="17">
        <v>-14</v>
      </c>
      <c r="P104" s="18"/>
      <c r="Q104" s="18"/>
      <c r="R104" s="18"/>
      <c r="S104" s="18"/>
      <c r="T104" s="17">
        <v>-1</v>
      </c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7">
        <v>-1</v>
      </c>
      <c r="AS104" s="18"/>
      <c r="AT104" s="17">
        <v>-5</v>
      </c>
      <c r="AU104" s="18"/>
      <c r="AV104" s="17">
        <v>-1</v>
      </c>
      <c r="AW104" s="18"/>
      <c r="AX104" s="18"/>
      <c r="AY104" s="18"/>
      <c r="AZ104" s="18"/>
      <c r="BA104" s="18"/>
      <c r="BB104" s="2"/>
    </row>
    <row x14ac:dyDescent="0.25" r="105" customHeight="1" ht="17.25">
      <c r="A105" s="33" t="s">
        <v>2279</v>
      </c>
      <c r="B105" s="34" t="s">
        <v>2828</v>
      </c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7">
        <v>20</v>
      </c>
      <c r="AM105" s="17">
        <v>66</v>
      </c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7">
        <v>30</v>
      </c>
      <c r="BA105" s="18"/>
      <c r="BB105" s="2"/>
    </row>
    <row x14ac:dyDescent="0.25" r="106" customHeight="1" ht="17.25">
      <c r="A106" s="62" t="s">
        <v>2829</v>
      </c>
      <c r="B106" s="63"/>
      <c r="C106" s="81">
        <f>SUM(C102:C105)</f>
      </c>
      <c r="D106" s="81">
        <f>SUM(D102:D105)</f>
      </c>
      <c r="E106" s="81">
        <f>SUM(E102:E105)</f>
      </c>
      <c r="F106" s="81">
        <f>SUM(F102:F105)</f>
      </c>
      <c r="G106" s="81">
        <f>SUM(G102:G105)</f>
      </c>
      <c r="H106" s="81">
        <f>SUM(H102:H105)</f>
      </c>
      <c r="I106" s="81">
        <f>SUM(I102:I105)</f>
      </c>
      <c r="J106" s="81">
        <f>SUM(J102:J105)</f>
      </c>
      <c r="K106" s="81">
        <f>SUM(K102:K105)</f>
      </c>
      <c r="L106" s="81">
        <f>SUM(L102:L105)</f>
      </c>
      <c r="M106" s="81">
        <f>SUM(M102:M105)</f>
      </c>
      <c r="N106" s="81">
        <f>SUM(N102:N105)</f>
      </c>
      <c r="O106" s="81">
        <f>SUM(O102:O105)</f>
      </c>
      <c r="P106" s="81">
        <f>SUM(P102:P105)</f>
      </c>
      <c r="Q106" s="81">
        <f>SUM(Q102:Q105)</f>
      </c>
      <c r="R106" s="81">
        <f>SUM(R102:R105)</f>
      </c>
      <c r="S106" s="81">
        <f>SUM(S102:S105)</f>
      </c>
      <c r="T106" s="81">
        <f>SUM(T102:T105)</f>
      </c>
      <c r="U106" s="81">
        <f>SUM(U102:U105)</f>
      </c>
      <c r="V106" s="81">
        <f>SUM(V102:V105)</f>
      </c>
      <c r="W106" s="81">
        <f>SUM(W102:W105)</f>
      </c>
      <c r="X106" s="81">
        <f>SUM(X102:X105)</f>
      </c>
      <c r="Y106" s="81">
        <f>SUM(Y102:Y105)</f>
      </c>
      <c r="Z106" s="81">
        <f>SUM(Z102:Z105)</f>
      </c>
      <c r="AA106" s="81">
        <f>SUM(AA102:AA105)</f>
      </c>
      <c r="AB106" s="81">
        <f>SUM(AB102:AB105)</f>
      </c>
      <c r="AC106" s="81">
        <f>SUM(AC102:AC105)</f>
      </c>
      <c r="AD106" s="81">
        <f>SUM(AD102:AD105)</f>
      </c>
      <c r="AE106" s="81">
        <f>SUM(AE102:AE105)</f>
      </c>
      <c r="AF106" s="81">
        <f>SUM(AF102:AF105)</f>
      </c>
      <c r="AG106" s="81">
        <f>SUM(AG102:AG105)</f>
      </c>
      <c r="AH106" s="81">
        <f>SUM(AH102:AH105)</f>
      </c>
      <c r="AI106" s="81">
        <f>SUM(AI102:AI105)</f>
      </c>
      <c r="AJ106" s="81">
        <f>SUM(AJ102:AJ105)</f>
      </c>
      <c r="AK106" s="81">
        <f>SUM(AK102:AK105)</f>
      </c>
      <c r="AL106" s="81">
        <f>SUM(AL102:AL105)</f>
      </c>
      <c r="AM106" s="81">
        <f>SUM(AM102:AM105)</f>
      </c>
      <c r="AN106" s="81">
        <f>SUM(AN102:AN105)</f>
      </c>
      <c r="AO106" s="81">
        <f>SUM(AO102:AO105)</f>
      </c>
      <c r="AP106" s="81">
        <f>SUM(AP102:AP105)</f>
      </c>
      <c r="AQ106" s="81">
        <f>SUM(AQ102:AQ105)</f>
      </c>
      <c r="AR106" s="81">
        <f>SUM(AR102:AR105)</f>
      </c>
      <c r="AS106" s="81">
        <f>SUM(AS102:AS105)</f>
      </c>
      <c r="AT106" s="81">
        <f>SUM(AT102:AT105)</f>
      </c>
      <c r="AU106" s="81">
        <f>SUM(AU102:AU105)</f>
      </c>
      <c r="AV106" s="81">
        <f>SUM(AV102:AV105)</f>
      </c>
      <c r="AW106" s="81">
        <f>SUM(AW102:AW105)</f>
      </c>
      <c r="AX106" s="81">
        <f>SUM(AX102:AX105)</f>
      </c>
      <c r="AY106" s="81">
        <f>SUM(AY102:AY105)</f>
      </c>
      <c r="AZ106" s="81">
        <f>SUM(AZ102:AZ105)</f>
      </c>
      <c r="BA106" s="81">
        <f>SUM(BA102:BA105)</f>
      </c>
      <c r="BB106" s="2"/>
    </row>
    <row x14ac:dyDescent="0.25" r="107" customHeight="1" ht="17.25">
      <c r="A107" s="33"/>
      <c r="B107" s="34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36"/>
      <c r="AM107" s="36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36"/>
      <c r="BA107" s="18"/>
      <c r="BB107" s="2"/>
    </row>
    <row x14ac:dyDescent="0.25" r="108" customHeight="1" ht="17.25">
      <c r="A108" s="15"/>
      <c r="B108" s="34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36"/>
      <c r="U108" s="18"/>
      <c r="V108" s="18"/>
      <c r="W108" s="36"/>
      <c r="X108" s="36"/>
      <c r="Y108" s="36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36"/>
      <c r="AK108" s="18"/>
      <c r="AL108" s="18"/>
      <c r="AM108" s="18"/>
      <c r="AN108" s="18"/>
      <c r="AO108" s="18"/>
      <c r="AP108" s="18"/>
      <c r="AQ108" s="18"/>
      <c r="AR108" s="18"/>
      <c r="AS108" s="18"/>
      <c r="AT108" s="36"/>
      <c r="AU108" s="18"/>
      <c r="AV108" s="18"/>
      <c r="AW108" s="18"/>
      <c r="AX108" s="18"/>
      <c r="AY108" s="18"/>
      <c r="AZ108" s="18"/>
      <c r="BA108" s="18"/>
      <c r="BB108" s="2"/>
    </row>
    <row x14ac:dyDescent="0.25" r="109" customHeight="1" ht="17.25">
      <c r="A109" s="15"/>
      <c r="B109" s="34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36"/>
      <c r="U109" s="18"/>
      <c r="V109" s="18"/>
      <c r="W109" s="36"/>
      <c r="X109" s="36"/>
      <c r="Y109" s="36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36"/>
      <c r="AK109" s="18"/>
      <c r="AL109" s="18"/>
      <c r="AM109" s="18"/>
      <c r="AN109" s="18"/>
      <c r="AO109" s="18"/>
      <c r="AP109" s="18"/>
      <c r="AQ109" s="18"/>
      <c r="AR109" s="18"/>
      <c r="AS109" s="18"/>
      <c r="AT109" s="36"/>
      <c r="AU109" s="18"/>
      <c r="AV109" s="18"/>
      <c r="AW109" s="18"/>
      <c r="AX109" s="18"/>
      <c r="AY109" s="18"/>
      <c r="AZ109" s="18"/>
      <c r="BA109" s="18"/>
      <c r="BB109" s="2"/>
    </row>
    <row x14ac:dyDescent="0.25" r="110" customHeight="1" ht="17.25">
      <c r="A110" s="15"/>
      <c r="B110" s="1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2"/>
    </row>
    <row x14ac:dyDescent="0.25" r="111" customHeight="1" ht="17.25">
      <c r="A111" s="15"/>
      <c r="B111" s="1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2"/>
    </row>
    <row x14ac:dyDescent="0.25" r="112" customHeight="1" ht="17.25">
      <c r="A112" s="37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2"/>
    </row>
    <row x14ac:dyDescent="0.25" r="113" customHeight="1" ht="17.25">
      <c r="A113" s="37"/>
      <c r="B113" s="2"/>
      <c r="C113" s="401" t="s">
        <v>1074</v>
      </c>
      <c r="D113" s="401" t="s">
        <v>841</v>
      </c>
      <c r="E113" s="401" t="s">
        <v>842</v>
      </c>
      <c r="F113" s="401" t="s">
        <v>843</v>
      </c>
      <c r="G113" s="401" t="s">
        <v>599</v>
      </c>
      <c r="H113" s="401" t="s">
        <v>600</v>
      </c>
      <c r="I113" s="401" t="s">
        <v>1085</v>
      </c>
      <c r="J113" s="401" t="s">
        <v>1084</v>
      </c>
      <c r="K113" s="401" t="s">
        <v>597</v>
      </c>
      <c r="L113" s="401" t="s">
        <v>2021</v>
      </c>
      <c r="M113" s="401" t="s">
        <v>2748</v>
      </c>
      <c r="N113" s="401" t="s">
        <v>2308</v>
      </c>
      <c r="O113" s="401" t="s">
        <v>2749</v>
      </c>
      <c r="P113" s="401" t="s">
        <v>2296</v>
      </c>
      <c r="Q113" s="401" t="s">
        <v>2297</v>
      </c>
      <c r="R113" s="401" t="s">
        <v>2298</v>
      </c>
      <c r="S113" s="401" t="s">
        <v>476</v>
      </c>
      <c r="T113" s="401" t="s">
        <v>2196</v>
      </c>
      <c r="U113" s="401" t="s">
        <v>2446</v>
      </c>
      <c r="V113" s="401" t="s">
        <v>450</v>
      </c>
      <c r="W113" s="401" t="s">
        <v>2291</v>
      </c>
      <c r="X113" s="401" t="s">
        <v>133</v>
      </c>
      <c r="Y113" s="401" t="s">
        <v>129</v>
      </c>
      <c r="Z113" s="401" t="s">
        <v>1974</v>
      </c>
      <c r="AA113" s="401" t="s">
        <v>1977</v>
      </c>
      <c r="AB113" s="401" t="s">
        <v>442</v>
      </c>
      <c r="AC113" s="401" t="s">
        <v>2750</v>
      </c>
      <c r="AD113" s="401" t="s">
        <v>134</v>
      </c>
      <c r="AE113" s="401" t="s">
        <v>2751</v>
      </c>
      <c r="AF113" s="401" t="s">
        <v>2752</v>
      </c>
      <c r="AG113" s="401" t="s">
        <v>477</v>
      </c>
      <c r="AH113" s="401" t="s">
        <v>1878</v>
      </c>
      <c r="AI113" s="401" t="s">
        <v>2197</v>
      </c>
      <c r="AJ113" s="401" t="s">
        <v>1976</v>
      </c>
      <c r="AK113" s="401" t="s">
        <v>1975</v>
      </c>
      <c r="AL113" s="401" t="s">
        <v>135</v>
      </c>
      <c r="AM113" s="401" t="s">
        <v>2300</v>
      </c>
      <c r="AN113" s="401" t="s">
        <v>2753</v>
      </c>
      <c r="AO113" s="401" t="s">
        <v>2448</v>
      </c>
      <c r="AP113" s="401" t="s">
        <v>2449</v>
      </c>
      <c r="AQ113" s="401" t="s">
        <v>2754</v>
      </c>
      <c r="AR113" s="401" t="s">
        <v>2755</v>
      </c>
      <c r="AS113" s="401" t="s">
        <v>2756</v>
      </c>
      <c r="AT113" s="401" t="s">
        <v>2757</v>
      </c>
      <c r="AU113" s="401" t="s">
        <v>2450</v>
      </c>
      <c r="AV113" s="401" t="s">
        <v>2758</v>
      </c>
      <c r="AW113" s="401" t="s">
        <v>2759</v>
      </c>
      <c r="AX113" s="401" t="s">
        <v>1973</v>
      </c>
      <c r="AY113" s="401" t="s">
        <v>130</v>
      </c>
      <c r="AZ113" s="401" t="s">
        <v>2299</v>
      </c>
      <c r="BA113" s="401"/>
      <c r="BB113" s="2"/>
    </row>
    <row x14ac:dyDescent="0.25" r="114" customHeight="1" ht="17.25">
      <c r="A114" s="1" t="s">
        <v>2830</v>
      </c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2"/>
    </row>
    <row x14ac:dyDescent="0.25" r="115" customHeight="1" ht="17.25">
      <c r="A115" s="1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2"/>
    </row>
    <row x14ac:dyDescent="0.25" r="116" customHeight="1" ht="17.25">
      <c r="A116" s="1" t="s">
        <v>2831</v>
      </c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2"/>
    </row>
    <row x14ac:dyDescent="0.25" r="117" customHeight="1" ht="17.25">
      <c r="A117" s="1" t="s">
        <v>2832</v>
      </c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2"/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87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20.576428571428572" customWidth="1" bestFit="1"/>
    <col min="3" max="3" style="116" width="10.005" customWidth="1" bestFit="1"/>
    <col min="4" max="4" style="41" width="10.005" customWidth="1" bestFit="1"/>
    <col min="5" max="5" style="41" width="9.005" customWidth="1" bestFit="1"/>
    <col min="6" max="6" style="41" width="9.005" customWidth="1" bestFit="1"/>
    <col min="7" max="7" style="41" width="9.005" customWidth="1" bestFit="1"/>
    <col min="8" max="8" style="41" width="9.005" customWidth="1" bestFit="1"/>
    <col min="9" max="9" style="41" width="9.005" customWidth="1" bestFit="1"/>
    <col min="10" max="10" style="41" width="9.005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2"/>
      <c r="L1" s="2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2"/>
      <c r="L2" s="2"/>
      <c r="M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2"/>
      <c r="L3" s="2"/>
      <c r="M3" s="2"/>
    </row>
    <row x14ac:dyDescent="0.25" r="4" customHeight="1" ht="17.25">
      <c r="A4" s="1" t="s">
        <v>2717</v>
      </c>
      <c r="B4" s="4"/>
      <c r="C4" s="5"/>
      <c r="D4" s="5"/>
      <c r="E4" s="5"/>
      <c r="F4" s="5"/>
      <c r="G4" s="5"/>
      <c r="H4" s="5"/>
      <c r="I4" s="5"/>
      <c r="J4" s="5"/>
      <c r="K4" s="2"/>
      <c r="L4" s="2"/>
      <c r="M4" s="2"/>
    </row>
    <row x14ac:dyDescent="0.25" r="5" customHeight="1" ht="17.25">
      <c r="A5" s="1" t="s">
        <v>2718</v>
      </c>
      <c r="B5" s="4"/>
      <c r="C5" s="5"/>
      <c r="D5" s="5"/>
      <c r="E5" s="5"/>
      <c r="F5" s="5"/>
      <c r="G5" s="5"/>
      <c r="H5" s="5"/>
      <c r="I5" s="5"/>
      <c r="J5" s="5"/>
      <c r="K5" s="2"/>
      <c r="L5" s="2"/>
      <c r="M5" s="2"/>
    </row>
    <row x14ac:dyDescent="0.25" r="6" customHeight="1" ht="17.25">
      <c r="A6" s="1" t="s">
        <v>1073</v>
      </c>
      <c r="B6" s="83"/>
      <c r="C6" s="11">
        <v>3540</v>
      </c>
      <c r="D6" s="11">
        <v>25000</v>
      </c>
      <c r="E6" s="11">
        <v>12000</v>
      </c>
      <c r="F6" s="11">
        <v>3540</v>
      </c>
      <c r="G6" s="11">
        <v>4930</v>
      </c>
      <c r="H6" s="11">
        <v>18000</v>
      </c>
      <c r="I6" s="11">
        <v>3540</v>
      </c>
      <c r="J6" s="11"/>
      <c r="K6" s="2"/>
      <c r="L6" s="2"/>
      <c r="M6" s="2"/>
    </row>
    <row x14ac:dyDescent="0.25" r="7" customHeight="1" ht="17.25">
      <c r="A7" s="12" t="s">
        <v>4</v>
      </c>
      <c r="B7" s="273" t="s">
        <v>5</v>
      </c>
      <c r="C7" s="274" t="s">
        <v>7</v>
      </c>
      <c r="D7" s="274" t="s">
        <v>428</v>
      </c>
      <c r="E7" s="274" t="s">
        <v>840</v>
      </c>
      <c r="F7" s="274" t="s">
        <v>8</v>
      </c>
      <c r="G7" s="267" t="s">
        <v>368</v>
      </c>
      <c r="H7" s="267" t="s">
        <v>10</v>
      </c>
      <c r="I7" s="267" t="s">
        <v>358</v>
      </c>
      <c r="J7" s="267" t="s">
        <v>9</v>
      </c>
      <c r="K7" s="2"/>
      <c r="L7" s="2"/>
      <c r="M7" s="2"/>
    </row>
    <row x14ac:dyDescent="0.25" r="8" customHeight="1" ht="17.25">
      <c r="A8" s="24">
        <v>44015</v>
      </c>
      <c r="B8" s="25" t="s">
        <v>2719</v>
      </c>
      <c r="C8" s="26">
        <v>140</v>
      </c>
      <c r="D8" s="26">
        <v>40</v>
      </c>
      <c r="E8" s="45"/>
      <c r="F8" s="45"/>
      <c r="G8" s="45"/>
      <c r="H8" s="45"/>
      <c r="I8" s="45"/>
      <c r="J8" s="45"/>
      <c r="K8" s="2"/>
      <c r="L8" s="2"/>
      <c r="M8" s="2"/>
    </row>
    <row x14ac:dyDescent="0.25" r="9" customHeight="1" ht="17.25">
      <c r="A9" s="15" t="s">
        <v>819</v>
      </c>
      <c r="B9" s="16" t="s">
        <v>2720</v>
      </c>
      <c r="C9" s="36"/>
      <c r="D9" s="36"/>
      <c r="E9" s="17">
        <v>650</v>
      </c>
      <c r="F9" s="36"/>
      <c r="G9" s="36"/>
      <c r="H9" s="36"/>
      <c r="I9" s="36"/>
      <c r="J9" s="36"/>
      <c r="K9" s="2"/>
      <c r="L9" s="2"/>
      <c r="M9" s="2"/>
    </row>
    <row x14ac:dyDescent="0.25" r="10" customHeight="1" ht="17.25">
      <c r="A10" s="15" t="s">
        <v>820</v>
      </c>
      <c r="B10" s="16" t="s">
        <v>2721</v>
      </c>
      <c r="C10" s="36"/>
      <c r="D10" s="36"/>
      <c r="E10" s="17">
        <v>150</v>
      </c>
      <c r="F10" s="17">
        <v>800</v>
      </c>
      <c r="G10" s="36"/>
      <c r="H10" s="36"/>
      <c r="I10" s="36"/>
      <c r="J10" s="36"/>
      <c r="K10" s="2"/>
      <c r="L10" s="2"/>
      <c r="M10" s="2"/>
    </row>
    <row x14ac:dyDescent="0.25" r="11" customHeight="1" ht="17.25">
      <c r="A11" s="117" t="s">
        <v>1332</v>
      </c>
      <c r="B11" s="118" t="s">
        <v>2722</v>
      </c>
      <c r="C11" s="46"/>
      <c r="D11" s="46"/>
      <c r="E11" s="138">
        <v>100</v>
      </c>
      <c r="F11" s="138">
        <v>1638</v>
      </c>
      <c r="G11" s="46"/>
      <c r="H11" s="46"/>
      <c r="I11" s="46"/>
      <c r="J11" s="46"/>
      <c r="K11" s="2"/>
      <c r="L11" s="2"/>
      <c r="M11" s="2"/>
    </row>
    <row x14ac:dyDescent="0.25" r="12" customHeight="1" ht="17.25">
      <c r="A12" s="21" t="s">
        <v>1661</v>
      </c>
      <c r="B12" s="47"/>
      <c r="C12" s="23">
        <f>SUM(C8:C11)</f>
      </c>
      <c r="D12" s="23">
        <f>SUM(D8:D11)</f>
      </c>
      <c r="E12" s="23">
        <f>SUM(E8:E11)</f>
      </c>
      <c r="F12" s="23">
        <f>SUM(F8:F11)</f>
      </c>
      <c r="G12" s="112"/>
      <c r="H12" s="112"/>
      <c r="I12" s="112"/>
      <c r="J12" s="112"/>
      <c r="K12" s="2"/>
      <c r="L12" s="2"/>
      <c r="M12" s="2"/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5"/>
      <c r="I13" s="35"/>
      <c r="J13" s="35"/>
      <c r="K13" s="2"/>
      <c r="L13" s="2"/>
      <c r="M13" s="2"/>
    </row>
    <row x14ac:dyDescent="0.25" r="14" customHeight="1" ht="17.25">
      <c r="A14" s="21" t="s">
        <v>1662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112"/>
      <c r="H14" s="112"/>
      <c r="I14" s="112"/>
      <c r="J14" s="112"/>
      <c r="K14" s="2"/>
      <c r="L14" s="2"/>
      <c r="M14" s="2"/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  <c r="I15" s="35"/>
      <c r="J15" s="35"/>
      <c r="K15" s="2"/>
      <c r="L15" s="2"/>
      <c r="M15" s="2"/>
    </row>
    <row x14ac:dyDescent="0.25" r="16" customHeight="1" ht="17.25">
      <c r="A16" s="21" t="s">
        <v>1663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112"/>
      <c r="H16" s="112"/>
      <c r="I16" s="112"/>
      <c r="J16" s="112"/>
      <c r="K16" s="2"/>
      <c r="L16" s="2"/>
      <c r="M16" s="2"/>
    </row>
    <row x14ac:dyDescent="0.25" r="17" customHeight="1" ht="17.25">
      <c r="A17" s="33"/>
      <c r="B17" s="34"/>
      <c r="C17" s="35"/>
      <c r="D17" s="35"/>
      <c r="E17" s="35"/>
      <c r="F17" s="35"/>
      <c r="G17" s="35"/>
      <c r="H17" s="35"/>
      <c r="I17" s="35"/>
      <c r="J17" s="35"/>
      <c r="K17" s="2"/>
      <c r="L17" s="2"/>
      <c r="M17" s="2"/>
    </row>
    <row x14ac:dyDescent="0.25" r="18" customHeight="1" ht="17.25">
      <c r="A18" s="21" t="s">
        <v>1683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112"/>
      <c r="H18" s="112"/>
      <c r="I18" s="112"/>
      <c r="J18" s="112"/>
      <c r="K18" s="2"/>
      <c r="L18" s="2"/>
      <c r="M18" s="2"/>
    </row>
    <row x14ac:dyDescent="0.25" r="19" customHeight="1" ht="17.25">
      <c r="A19" s="33"/>
      <c r="B19" s="34"/>
      <c r="C19" s="35"/>
      <c r="D19" s="35"/>
      <c r="E19" s="35"/>
      <c r="F19" s="35"/>
      <c r="G19" s="35"/>
      <c r="H19" s="35"/>
      <c r="I19" s="35"/>
      <c r="J19" s="35"/>
      <c r="K19" s="2"/>
      <c r="L19" s="2"/>
      <c r="M19" s="2"/>
    </row>
    <row x14ac:dyDescent="0.25" r="20" customHeight="1" ht="17.25">
      <c r="A20" s="21" t="s">
        <v>1686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112"/>
      <c r="H20" s="112"/>
      <c r="I20" s="112"/>
      <c r="J20" s="112"/>
      <c r="K20" s="2"/>
      <c r="L20" s="2"/>
      <c r="M20" s="2"/>
    </row>
    <row x14ac:dyDescent="0.25" r="21" customHeight="1" ht="17.25">
      <c r="A21" s="33" t="s">
        <v>2723</v>
      </c>
      <c r="B21" s="34" t="s">
        <v>2724</v>
      </c>
      <c r="C21" s="19">
        <v>130</v>
      </c>
      <c r="D21" s="35"/>
      <c r="E21" s="35"/>
      <c r="F21" s="35"/>
      <c r="G21" s="19">
        <v>130</v>
      </c>
      <c r="H21" s="19">
        <v>100</v>
      </c>
      <c r="I21" s="19">
        <v>10</v>
      </c>
      <c r="J21" s="35"/>
      <c r="K21" s="2"/>
      <c r="L21" s="2"/>
      <c r="M21" s="2"/>
    </row>
    <row x14ac:dyDescent="0.25" r="22" customHeight="1" ht="17.25">
      <c r="A22" s="33" t="s">
        <v>2723</v>
      </c>
      <c r="B22" s="34" t="s">
        <v>2725</v>
      </c>
      <c r="C22" s="19">
        <v>130</v>
      </c>
      <c r="D22" s="35"/>
      <c r="E22" s="35"/>
      <c r="F22" s="35"/>
      <c r="G22" s="19">
        <v>130</v>
      </c>
      <c r="H22" s="19">
        <v>100</v>
      </c>
      <c r="I22" s="19">
        <v>10</v>
      </c>
      <c r="J22" s="35"/>
      <c r="K22" s="2"/>
      <c r="L22" s="2"/>
      <c r="M22" s="2"/>
    </row>
    <row x14ac:dyDescent="0.25" r="23" customHeight="1" ht="17.25">
      <c r="A23" s="21" t="s">
        <v>1687</v>
      </c>
      <c r="B23" s="47"/>
      <c r="C23" s="23">
        <f>SUM(C20:C22)</f>
      </c>
      <c r="D23" s="23">
        <f>SUM(D20:D22)</f>
      </c>
      <c r="E23" s="23">
        <f>SUM(E20:E22)</f>
      </c>
      <c r="F23" s="23">
        <f>SUM(F20:F22)</f>
      </c>
      <c r="G23" s="23">
        <f>SUM(G20:G22)</f>
      </c>
      <c r="H23" s="23">
        <f>SUM(H20:H22)</f>
      </c>
      <c r="I23" s="23">
        <f>SUM(I20:I22)</f>
      </c>
      <c r="J23" s="112"/>
      <c r="K23" s="2"/>
      <c r="L23" s="2"/>
      <c r="M23" s="2"/>
    </row>
    <row x14ac:dyDescent="0.25" r="24" customHeight="1" ht="17.25">
      <c r="A24" s="33"/>
      <c r="B24" s="34"/>
      <c r="C24" s="35"/>
      <c r="D24" s="35"/>
      <c r="E24" s="35"/>
      <c r="F24" s="35"/>
      <c r="G24" s="35"/>
      <c r="H24" s="35"/>
      <c r="I24" s="35"/>
      <c r="J24" s="35"/>
      <c r="K24" s="2"/>
      <c r="L24" s="2"/>
      <c r="M24" s="2"/>
    </row>
    <row x14ac:dyDescent="0.25" r="25" customHeight="1" ht="17.25">
      <c r="A25" s="21" t="s">
        <v>1689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3">
        <f>SUM(I23:I24)</f>
      </c>
      <c r="J25" s="112"/>
      <c r="K25" s="2"/>
      <c r="L25" s="2"/>
      <c r="M25" s="2"/>
    </row>
    <row x14ac:dyDescent="0.25" r="26" customHeight="1" ht="17.25">
      <c r="A26" s="33"/>
      <c r="B26" s="34"/>
      <c r="C26" s="35"/>
      <c r="D26" s="35"/>
      <c r="E26" s="35"/>
      <c r="F26" s="35"/>
      <c r="G26" s="35"/>
      <c r="H26" s="35"/>
      <c r="I26" s="35"/>
      <c r="J26" s="35"/>
      <c r="K26" s="2"/>
      <c r="L26" s="2"/>
      <c r="M26" s="2"/>
    </row>
    <row x14ac:dyDescent="0.25" r="27" customHeight="1" ht="17.25">
      <c r="A27" s="21" t="s">
        <v>1690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3">
        <f>SUM(H25:H26)</f>
      </c>
      <c r="I27" s="23">
        <f>SUM(I25:I26)</f>
      </c>
      <c r="J27" s="112"/>
      <c r="K27" s="2"/>
      <c r="L27" s="2"/>
      <c r="M27" s="2"/>
    </row>
    <row x14ac:dyDescent="0.25" r="28" customHeight="1" ht="17.25">
      <c r="A28" s="33" t="s">
        <v>415</v>
      </c>
      <c r="B28" s="34" t="s">
        <v>14</v>
      </c>
      <c r="C28" s="35"/>
      <c r="D28" s="35"/>
      <c r="E28" s="19">
        <v>-350</v>
      </c>
      <c r="F28" s="19">
        <v>-360</v>
      </c>
      <c r="G28" s="35"/>
      <c r="H28" s="35"/>
      <c r="I28" s="35"/>
      <c r="J28" s="35"/>
      <c r="K28" s="2"/>
      <c r="L28" s="2"/>
      <c r="M28" s="2"/>
    </row>
    <row x14ac:dyDescent="0.25" r="29" customHeight="1" ht="17.25">
      <c r="A29" s="21" t="s">
        <v>1691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112"/>
      <c r="K29" s="2"/>
      <c r="L29" s="2"/>
      <c r="M29" s="2"/>
    </row>
    <row x14ac:dyDescent="0.25" r="30" customHeight="1" ht="17.25">
      <c r="A30" s="15">
        <v>43902</v>
      </c>
      <c r="B30" s="16" t="s">
        <v>14</v>
      </c>
      <c r="C30" s="35"/>
      <c r="D30" s="35"/>
      <c r="E30" s="19">
        <v>-290</v>
      </c>
      <c r="F30" s="19">
        <v>-112</v>
      </c>
      <c r="G30" s="35"/>
      <c r="H30" s="35"/>
      <c r="I30" s="35"/>
      <c r="J30" s="35"/>
      <c r="K30" s="2"/>
      <c r="L30" s="2"/>
      <c r="M30" s="2"/>
    </row>
    <row x14ac:dyDescent="0.25" r="31" customHeight="1" ht="17.25">
      <c r="A31" s="21" t="s">
        <v>1692</v>
      </c>
      <c r="B31" s="47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23">
        <f>SUM(I29:I30)</f>
      </c>
      <c r="J31" s="112"/>
      <c r="K31" s="2"/>
      <c r="L31" s="2"/>
      <c r="M31" s="2"/>
    </row>
    <row x14ac:dyDescent="0.25" r="32" customHeight="1" ht="17.25">
      <c r="A32" s="33"/>
      <c r="B32" s="34"/>
      <c r="C32" s="35"/>
      <c r="D32" s="35"/>
      <c r="E32" s="35"/>
      <c r="F32" s="35"/>
      <c r="G32" s="35"/>
      <c r="H32" s="35"/>
      <c r="I32" s="35"/>
      <c r="J32" s="35"/>
      <c r="K32" s="2"/>
      <c r="L32" s="2"/>
      <c r="M32" s="2"/>
    </row>
    <row x14ac:dyDescent="0.25" r="33" customHeight="1" ht="17.25">
      <c r="A33" s="21" t="s">
        <v>1693</v>
      </c>
      <c r="B33" s="47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23">
        <f>SUM(I31:I32)</f>
      </c>
      <c r="J33" s="112"/>
      <c r="K33" s="2"/>
      <c r="L33" s="2"/>
      <c r="M33" s="2"/>
    </row>
    <row x14ac:dyDescent="0.25" r="34" customHeight="1" ht="17.25">
      <c r="A34" s="33"/>
      <c r="B34" s="34"/>
      <c r="C34" s="35"/>
      <c r="D34" s="35"/>
      <c r="E34" s="35"/>
      <c r="F34" s="35"/>
      <c r="G34" s="35"/>
      <c r="H34" s="35"/>
      <c r="I34" s="35"/>
      <c r="J34" s="35"/>
      <c r="K34" s="2"/>
      <c r="L34" s="2"/>
      <c r="M34" s="2"/>
    </row>
    <row x14ac:dyDescent="0.25" r="35" customHeight="1" ht="17.25">
      <c r="A35" s="21" t="s">
        <v>1694</v>
      </c>
      <c r="B35" s="47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23">
        <f>SUM(I33:I34)</f>
      </c>
      <c r="J35" s="112"/>
      <c r="K35" s="2"/>
      <c r="L35" s="2"/>
      <c r="M35" s="2"/>
    </row>
    <row x14ac:dyDescent="0.25" r="36" customHeight="1" ht="17.25">
      <c r="A36" s="33" t="s">
        <v>1057</v>
      </c>
      <c r="B36" s="34" t="s">
        <v>14</v>
      </c>
      <c r="C36" s="20"/>
      <c r="D36" s="19">
        <v>-14</v>
      </c>
      <c r="E36" s="19">
        <v>-60</v>
      </c>
      <c r="F36" s="19">
        <v>-473</v>
      </c>
      <c r="G36" s="20"/>
      <c r="H36" s="19">
        <v>-11</v>
      </c>
      <c r="I36" s="20"/>
      <c r="J36" s="20"/>
      <c r="K36" s="2"/>
      <c r="L36" s="2"/>
      <c r="M36" s="2"/>
    </row>
    <row x14ac:dyDescent="0.25" r="37" customHeight="1" ht="17.25">
      <c r="A37" s="21" t="s">
        <v>1695</v>
      </c>
      <c r="B37" s="47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112"/>
      <c r="K37" s="2"/>
      <c r="L37" s="2"/>
      <c r="M37" s="2"/>
    </row>
    <row x14ac:dyDescent="0.25" r="38" customHeight="1" ht="17.25">
      <c r="A38" s="33"/>
      <c r="B38" s="34"/>
      <c r="C38" s="20"/>
      <c r="D38" s="35"/>
      <c r="E38" s="35"/>
      <c r="F38" s="35"/>
      <c r="G38" s="20"/>
      <c r="H38" s="35"/>
      <c r="I38" s="20"/>
      <c r="J38" s="20"/>
      <c r="K38" s="2"/>
      <c r="L38" s="2"/>
      <c r="M38" s="2"/>
    </row>
    <row x14ac:dyDescent="0.25" r="39" customHeight="1" ht="17.25">
      <c r="A39" s="21" t="s">
        <v>1697</v>
      </c>
      <c r="B39" s="47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23">
        <f>SUM(I37:I38)</f>
      </c>
      <c r="J39" s="112"/>
      <c r="K39" s="2"/>
      <c r="L39" s="2"/>
      <c r="M39" s="2"/>
    </row>
    <row x14ac:dyDescent="0.25" r="40" customHeight="1" ht="17.25">
      <c r="A40" s="33"/>
      <c r="B40" s="34"/>
      <c r="C40" s="35"/>
      <c r="D40" s="35"/>
      <c r="E40" s="35"/>
      <c r="F40" s="35"/>
      <c r="G40" s="35"/>
      <c r="H40" s="35"/>
      <c r="I40" s="35"/>
      <c r="J40" s="35"/>
      <c r="K40" s="2"/>
      <c r="L40" s="2"/>
      <c r="M40" s="2"/>
    </row>
    <row x14ac:dyDescent="0.25" r="41" customHeight="1" ht="17.25">
      <c r="A41" s="21" t="s">
        <v>1698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112"/>
      <c r="K41" s="2"/>
      <c r="L41" s="2"/>
      <c r="M41" s="2"/>
    </row>
    <row x14ac:dyDescent="0.25" r="42" customHeight="1" ht="17.25">
      <c r="A42" s="33">
        <v>44261</v>
      </c>
      <c r="B42" s="34" t="s">
        <v>14</v>
      </c>
      <c r="C42" s="19">
        <v>-120</v>
      </c>
      <c r="D42" s="19">
        <v>-5</v>
      </c>
      <c r="E42" s="19">
        <v>-18</v>
      </c>
      <c r="F42" s="19">
        <v>-118</v>
      </c>
      <c r="G42" s="19">
        <v>-13</v>
      </c>
      <c r="H42" s="19">
        <v>-20</v>
      </c>
      <c r="I42" s="19">
        <v>-2</v>
      </c>
      <c r="J42" s="35"/>
      <c r="K42" s="4" t="s">
        <v>2726</v>
      </c>
      <c r="L42" s="2"/>
      <c r="M42" s="2"/>
    </row>
    <row x14ac:dyDescent="0.25" r="43" customHeight="1" ht="17.25">
      <c r="A43" s="21" t="s">
        <v>1699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112"/>
      <c r="K43" s="2"/>
      <c r="L43" s="2"/>
      <c r="M43" s="2"/>
    </row>
    <row x14ac:dyDescent="0.25" r="44" customHeight="1" ht="17.25">
      <c r="A44" s="33"/>
      <c r="B44" s="34"/>
      <c r="C44" s="35"/>
      <c r="D44" s="35"/>
      <c r="E44" s="35"/>
      <c r="F44" s="35"/>
      <c r="G44" s="35"/>
      <c r="H44" s="35"/>
      <c r="I44" s="35"/>
      <c r="J44" s="35"/>
      <c r="K44" s="2"/>
      <c r="L44" s="2"/>
      <c r="M44" s="2"/>
    </row>
    <row x14ac:dyDescent="0.25" r="45" customHeight="1" ht="17.25">
      <c r="A45" s="21" t="s">
        <v>1702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112"/>
      <c r="K45" s="2"/>
      <c r="L45" s="2"/>
      <c r="M45" s="2"/>
    </row>
    <row x14ac:dyDescent="0.25" r="46" customHeight="1" ht="17.25">
      <c r="A46" s="33"/>
      <c r="B46" s="34"/>
      <c r="C46" s="35"/>
      <c r="D46" s="35"/>
      <c r="E46" s="35"/>
      <c r="F46" s="35"/>
      <c r="G46" s="35"/>
      <c r="H46" s="35"/>
      <c r="I46" s="35"/>
      <c r="J46" s="35"/>
      <c r="K46" s="2"/>
      <c r="L46" s="2"/>
      <c r="M46" s="2"/>
    </row>
    <row x14ac:dyDescent="0.25" r="47" customHeight="1" ht="17.25">
      <c r="A47" s="21" t="s">
        <v>1703</v>
      </c>
      <c r="B47" s="47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3">
        <f>SUM(H45:H46)</f>
      </c>
      <c r="I47" s="23">
        <f>SUM(I45:I46)</f>
      </c>
      <c r="J47" s="112"/>
      <c r="K47" s="2"/>
      <c r="L47" s="2"/>
      <c r="M47" s="2"/>
    </row>
    <row x14ac:dyDescent="0.25" r="48" customHeight="1" ht="17.25">
      <c r="A48" s="33">
        <v>44356</v>
      </c>
      <c r="B48" s="34" t="s">
        <v>14</v>
      </c>
      <c r="C48" s="35"/>
      <c r="D48" s="19">
        <v>-1</v>
      </c>
      <c r="E48" s="19">
        <v>-56</v>
      </c>
      <c r="F48" s="19">
        <v>-117</v>
      </c>
      <c r="G48" s="35"/>
      <c r="H48" s="19">
        <v>-21</v>
      </c>
      <c r="I48" s="19">
        <v>-4</v>
      </c>
      <c r="J48" s="35"/>
      <c r="K48" s="2"/>
      <c r="L48" s="2"/>
      <c r="M48" s="2"/>
    </row>
    <row x14ac:dyDescent="0.25" r="49" customHeight="1" ht="17.25">
      <c r="A49" s="21" t="s">
        <v>1705</v>
      </c>
      <c r="B49" s="47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23">
        <f>SUM(I47:I48)</f>
      </c>
      <c r="J49" s="112"/>
      <c r="K49" s="2"/>
      <c r="L49" s="2"/>
      <c r="M49" s="2"/>
    </row>
    <row x14ac:dyDescent="0.25" r="50" customHeight="1" ht="17.25">
      <c r="A50" s="33"/>
      <c r="B50" s="34"/>
      <c r="C50" s="35"/>
      <c r="D50" s="35"/>
      <c r="E50" s="35"/>
      <c r="F50" s="35"/>
      <c r="G50" s="35"/>
      <c r="H50" s="35"/>
      <c r="I50" s="35"/>
      <c r="J50" s="35"/>
      <c r="K50" s="2"/>
      <c r="L50" s="2"/>
      <c r="M50" s="2"/>
    </row>
    <row x14ac:dyDescent="0.25" r="51" customHeight="1" ht="17.25">
      <c r="A51" s="21" t="s">
        <v>1707</v>
      </c>
      <c r="B51" s="47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23">
        <f>SUM(I49:I50)</f>
      </c>
      <c r="J51" s="112"/>
      <c r="K51" s="2"/>
      <c r="L51" s="2"/>
      <c r="M51" s="2"/>
    </row>
    <row x14ac:dyDescent="0.25" r="52" customHeight="1" ht="17.25">
      <c r="A52" s="24" t="s">
        <v>1709</v>
      </c>
      <c r="B52" s="25" t="s">
        <v>14</v>
      </c>
      <c r="C52" s="26">
        <v>-34</v>
      </c>
      <c r="D52" s="45"/>
      <c r="E52" s="26">
        <v>-14</v>
      </c>
      <c r="F52" s="26">
        <v>-24</v>
      </c>
      <c r="G52" s="26">
        <v>-55</v>
      </c>
      <c r="H52" s="26">
        <v>-33</v>
      </c>
      <c r="I52" s="45"/>
      <c r="J52" s="45"/>
      <c r="K52" s="2"/>
      <c r="L52" s="2"/>
      <c r="M52" s="2"/>
    </row>
    <row x14ac:dyDescent="0.25" r="53" customHeight="1" ht="17.25">
      <c r="A53" s="21" t="s">
        <v>1710</v>
      </c>
      <c r="B53" s="47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3">
        <f>SUM(H51:H52)</f>
      </c>
      <c r="I53" s="23">
        <f>SUM(I51:I52)</f>
      </c>
      <c r="J53" s="112"/>
      <c r="K53" s="2"/>
      <c r="L53" s="2"/>
      <c r="M53" s="2"/>
    </row>
    <row x14ac:dyDescent="0.25" r="54" customHeight="1" ht="17.25">
      <c r="A54" s="33"/>
      <c r="B54" s="34"/>
      <c r="C54" s="35"/>
      <c r="D54" s="35"/>
      <c r="E54" s="35"/>
      <c r="F54" s="35"/>
      <c r="G54" s="35"/>
      <c r="H54" s="35"/>
      <c r="I54" s="35"/>
      <c r="J54" s="35"/>
      <c r="K54" s="2"/>
      <c r="L54" s="2"/>
      <c r="M54" s="2"/>
    </row>
    <row x14ac:dyDescent="0.25" r="55" customHeight="1" ht="17.25">
      <c r="A55" s="21" t="s">
        <v>1711</v>
      </c>
      <c r="B55" s="47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23">
        <f>SUM(I53:I54)</f>
      </c>
      <c r="J55" s="112"/>
      <c r="K55" s="2"/>
      <c r="L55" s="2"/>
      <c r="M55" s="2"/>
    </row>
    <row x14ac:dyDescent="0.25" r="56" customHeight="1" ht="17.25">
      <c r="A56" s="33"/>
      <c r="B56" s="34"/>
      <c r="C56" s="35"/>
      <c r="D56" s="35"/>
      <c r="E56" s="35"/>
      <c r="F56" s="35"/>
      <c r="G56" s="35"/>
      <c r="H56" s="35"/>
      <c r="I56" s="35"/>
      <c r="J56" s="35"/>
      <c r="K56" s="2"/>
      <c r="L56" s="2"/>
      <c r="M56" s="2"/>
    </row>
    <row x14ac:dyDescent="0.25" r="57" customHeight="1" ht="17.25">
      <c r="A57" s="21" t="s">
        <v>2727</v>
      </c>
      <c r="B57" s="47"/>
      <c r="C57" s="23">
        <f>SUM(C55:C56)</f>
      </c>
      <c r="D57" s="23">
        <f>SUM(D55:D56)</f>
      </c>
      <c r="E57" s="23">
        <f>SUM(E55:E56)</f>
      </c>
      <c r="F57" s="23">
        <f>SUM(F55:F56)</f>
      </c>
      <c r="G57" s="23">
        <f>SUM(G55:G56)</f>
      </c>
      <c r="H57" s="23">
        <f>SUM(H55:H56)</f>
      </c>
      <c r="I57" s="23">
        <f>SUM(I55:I56)</f>
      </c>
      <c r="J57" s="112"/>
      <c r="K57" s="2"/>
      <c r="L57" s="2"/>
      <c r="M57" s="2"/>
    </row>
    <row x14ac:dyDescent="0.25" r="58" customHeight="1" ht="17.25">
      <c r="A58" s="33"/>
      <c r="B58" s="34"/>
      <c r="C58" s="35"/>
      <c r="D58" s="35"/>
      <c r="E58" s="35"/>
      <c r="F58" s="35"/>
      <c r="G58" s="35"/>
      <c r="H58" s="35"/>
      <c r="I58" s="35"/>
      <c r="J58" s="35"/>
      <c r="K58" s="2"/>
      <c r="L58" s="2"/>
      <c r="M58" s="2"/>
    </row>
    <row x14ac:dyDescent="0.25" r="59" customHeight="1" ht="17.25">
      <c r="A59" s="21" t="s">
        <v>2728</v>
      </c>
      <c r="B59" s="47"/>
      <c r="C59" s="23">
        <f>SUM(C57:C58)</f>
      </c>
      <c r="D59" s="23">
        <f>SUM(D57:D58)</f>
      </c>
      <c r="E59" s="23">
        <f>SUM(E57:E58)</f>
      </c>
      <c r="F59" s="23">
        <f>SUM(F57:F58)</f>
      </c>
      <c r="G59" s="23">
        <f>SUM(G57:G58)</f>
      </c>
      <c r="H59" s="23">
        <f>SUM(H57:H58)</f>
      </c>
      <c r="I59" s="23">
        <f>SUM(I57:I58)</f>
      </c>
      <c r="J59" s="112"/>
      <c r="K59" s="2"/>
      <c r="L59" s="2"/>
      <c r="M59" s="2"/>
    </row>
    <row x14ac:dyDescent="0.25" r="60" customHeight="1" ht="17.25">
      <c r="A60" s="33"/>
      <c r="B60" s="34"/>
      <c r="C60" s="35"/>
      <c r="D60" s="35"/>
      <c r="E60" s="35"/>
      <c r="F60" s="35"/>
      <c r="G60" s="35"/>
      <c r="H60" s="35"/>
      <c r="I60" s="35"/>
      <c r="J60" s="35"/>
      <c r="K60" s="2"/>
      <c r="L60" s="2"/>
      <c r="M60" s="2"/>
    </row>
    <row x14ac:dyDescent="0.25" r="61" customHeight="1" ht="17.25">
      <c r="A61" s="21" t="s">
        <v>2729</v>
      </c>
      <c r="B61" s="47"/>
      <c r="C61" s="23">
        <f>SUM(C59:C60)</f>
      </c>
      <c r="D61" s="23">
        <f>SUM(D59:D60)</f>
      </c>
      <c r="E61" s="23">
        <f>SUM(E59:E60)</f>
      </c>
      <c r="F61" s="23">
        <f>SUM(F59:F60)</f>
      </c>
      <c r="G61" s="23">
        <f>SUM(G59:G60)</f>
      </c>
      <c r="H61" s="23">
        <f>SUM(H59:H60)</f>
      </c>
      <c r="I61" s="23">
        <f>SUM(I59:I60)</f>
      </c>
      <c r="J61" s="112"/>
      <c r="K61" s="7" t="s">
        <v>242</v>
      </c>
      <c r="L61" s="2"/>
      <c r="M61" s="2"/>
    </row>
    <row x14ac:dyDescent="0.25" r="62" customHeight="1" ht="17.25">
      <c r="A62" s="33">
        <v>44899</v>
      </c>
      <c r="B62" s="34" t="s">
        <v>14</v>
      </c>
      <c r="C62" s="20"/>
      <c r="D62" s="20"/>
      <c r="E62" s="19">
        <v>-36</v>
      </c>
      <c r="F62" s="19">
        <v>-188</v>
      </c>
      <c r="G62" s="20"/>
      <c r="H62" s="20"/>
      <c r="I62" s="19">
        <v>-15</v>
      </c>
      <c r="J62" s="19">
        <v>-50</v>
      </c>
      <c r="K62" s="2"/>
      <c r="L62" s="2"/>
      <c r="M62" s="2"/>
    </row>
    <row x14ac:dyDescent="0.25" r="63" customHeight="1" ht="17.25">
      <c r="A63" s="21" t="s">
        <v>2730</v>
      </c>
      <c r="B63" s="47"/>
      <c r="C63" s="23">
        <f>SUM(C61:C62)</f>
      </c>
      <c r="D63" s="23">
        <f>SUM(D61:D62)</f>
      </c>
      <c r="E63" s="23">
        <f>SUM(E61:E62)</f>
      </c>
      <c r="F63" s="23">
        <f>SUM(F61:F62)</f>
      </c>
      <c r="G63" s="23">
        <f>SUM(G61:G62)</f>
      </c>
      <c r="H63" s="23">
        <f>SUM(H61:H62)</f>
      </c>
      <c r="I63" s="49">
        <f>SUM(I61:I62)</f>
      </c>
      <c r="J63" s="49">
        <f>SUM(J61:J62)</f>
      </c>
      <c r="K63" s="7" t="s">
        <v>242</v>
      </c>
      <c r="L63" s="2"/>
      <c r="M63" s="2"/>
    </row>
    <row x14ac:dyDescent="0.25" r="64" customHeight="1" ht="17.25">
      <c r="A64" s="33"/>
      <c r="B64" s="34"/>
      <c r="C64" s="35"/>
      <c r="D64" s="35"/>
      <c r="E64" s="35"/>
      <c r="F64" s="35"/>
      <c r="G64" s="35"/>
      <c r="H64" s="35"/>
      <c r="I64" s="35"/>
      <c r="J64" s="35"/>
      <c r="K64" s="2"/>
      <c r="L64" s="2"/>
      <c r="M64" s="2"/>
    </row>
    <row x14ac:dyDescent="0.25" r="65" customHeight="1" ht="17.25">
      <c r="A65" s="21" t="s">
        <v>2731</v>
      </c>
      <c r="B65" s="47"/>
      <c r="C65" s="23">
        <f>SUM(C63:C64)</f>
      </c>
      <c r="D65" s="23">
        <f>SUM(D63:D64)</f>
      </c>
      <c r="E65" s="23">
        <f>SUM(E63:E64)</f>
      </c>
      <c r="F65" s="23">
        <f>SUM(F63:F64)</f>
      </c>
      <c r="G65" s="23">
        <f>SUM(G63:G64)</f>
      </c>
      <c r="H65" s="23">
        <f>SUM(H63:H64)</f>
      </c>
      <c r="I65" s="49">
        <f>SUM(I63:I64)</f>
      </c>
      <c r="J65" s="49">
        <f>SUM(J63:J64)</f>
      </c>
      <c r="K65" s="7" t="s">
        <v>242</v>
      </c>
      <c r="L65" s="2"/>
      <c r="M65" s="2"/>
    </row>
    <row x14ac:dyDescent="0.25" r="66" customHeight="1" ht="17.25">
      <c r="A66" s="33" t="s">
        <v>541</v>
      </c>
      <c r="B66" s="34" t="s">
        <v>14</v>
      </c>
      <c r="C66" s="19">
        <v>-35</v>
      </c>
      <c r="D66" s="19">
        <v>-4</v>
      </c>
      <c r="E66" s="19">
        <v>-31</v>
      </c>
      <c r="F66" s="19">
        <v>-38</v>
      </c>
      <c r="G66" s="19">
        <v>-67</v>
      </c>
      <c r="H66" s="19">
        <v>-9</v>
      </c>
      <c r="I66" s="20"/>
      <c r="J66" s="19">
        <v>-10</v>
      </c>
      <c r="K66" s="4" t="s">
        <v>2732</v>
      </c>
      <c r="L66" s="2"/>
      <c r="M66" s="2"/>
    </row>
    <row x14ac:dyDescent="0.25" r="67" customHeight="1" ht="17.25">
      <c r="A67" s="21" t="s">
        <v>2733</v>
      </c>
      <c r="B67" s="47"/>
      <c r="C67" s="23">
        <f>SUM(C65:C66)</f>
      </c>
      <c r="D67" s="23">
        <f>SUM(D65:D66)</f>
      </c>
      <c r="E67" s="23">
        <f>SUM(E65:E66)</f>
      </c>
      <c r="F67" s="23">
        <f>SUM(F65:F66)</f>
      </c>
      <c r="G67" s="23">
        <f>SUM(G65:G66)</f>
      </c>
      <c r="H67" s="23">
        <f>SUM(H65:H66)</f>
      </c>
      <c r="I67" s="49">
        <f>SUM(I65:I66)</f>
      </c>
      <c r="J67" s="49">
        <f>SUM(J65:J66)</f>
      </c>
      <c r="K67" s="7" t="s">
        <v>242</v>
      </c>
      <c r="L67" s="2"/>
      <c r="M67" s="2"/>
    </row>
    <row x14ac:dyDescent="0.25" r="68" customHeight="1" ht="17.25">
      <c r="A68" s="33" t="s">
        <v>2734</v>
      </c>
      <c r="B68" s="34" t="s">
        <v>14</v>
      </c>
      <c r="C68" s="19">
        <v>-86</v>
      </c>
      <c r="D68" s="35"/>
      <c r="E68" s="35"/>
      <c r="F68" s="19">
        <v>-164</v>
      </c>
      <c r="G68" s="19">
        <v>-98</v>
      </c>
      <c r="H68" s="19">
        <v>-20</v>
      </c>
      <c r="I68" s="35"/>
      <c r="J68" s="35"/>
      <c r="K68" s="2"/>
      <c r="L68" s="2"/>
      <c r="M68" s="2"/>
    </row>
    <row x14ac:dyDescent="0.25" r="69" customHeight="1" ht="17.25">
      <c r="A69" s="21" t="s">
        <v>2735</v>
      </c>
      <c r="B69" s="47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23">
        <f>SUM(G67:G68)</f>
      </c>
      <c r="H69" s="23">
        <f>SUM(H67:H68)</f>
      </c>
      <c r="I69" s="49">
        <f>SUM(I67:I68)</f>
      </c>
      <c r="J69" s="49">
        <f>SUM(J67:J68)</f>
      </c>
      <c r="K69" s="7" t="s">
        <v>242</v>
      </c>
      <c r="L69" s="2"/>
      <c r="M69" s="2"/>
    </row>
    <row x14ac:dyDescent="0.25" r="70" customHeight="1" ht="17.25">
      <c r="A70" s="33"/>
      <c r="B70" s="34"/>
      <c r="C70" s="35"/>
      <c r="D70" s="35"/>
      <c r="E70" s="35"/>
      <c r="F70" s="35"/>
      <c r="G70" s="35"/>
      <c r="H70" s="35"/>
      <c r="I70" s="35"/>
      <c r="J70" s="35"/>
      <c r="K70" s="2"/>
      <c r="L70" s="2"/>
      <c r="M70" s="2"/>
    </row>
    <row x14ac:dyDescent="0.25" r="71" customHeight="1" ht="17.25">
      <c r="A71" s="21" t="s">
        <v>2736</v>
      </c>
      <c r="B71" s="47"/>
      <c r="C71" s="23">
        <f>SUM(C69:C70)</f>
      </c>
      <c r="D71" s="23">
        <f>SUM(D69:D70)</f>
      </c>
      <c r="E71" s="23">
        <f>SUM(E69:E70)</f>
      </c>
      <c r="F71" s="23">
        <f>SUM(F69:F70)</f>
      </c>
      <c r="G71" s="23">
        <f>SUM(G69:G70)</f>
      </c>
      <c r="H71" s="23">
        <f>SUM(H69:H70)</f>
      </c>
      <c r="I71" s="49">
        <f>SUM(I69:I70)</f>
      </c>
      <c r="J71" s="49">
        <f>SUM(J69:J70)</f>
      </c>
      <c r="K71" s="7" t="s">
        <v>242</v>
      </c>
      <c r="L71" s="2"/>
      <c r="M71" s="2"/>
    </row>
    <row x14ac:dyDescent="0.25" r="72" customHeight="1" ht="17.25">
      <c r="A72" s="221"/>
      <c r="B72" s="222"/>
      <c r="C72" s="325"/>
      <c r="D72" s="325"/>
      <c r="E72" s="325"/>
      <c r="F72" s="325"/>
      <c r="G72" s="325"/>
      <c r="H72" s="325"/>
      <c r="I72" s="567"/>
      <c r="J72" s="567"/>
      <c r="K72" s="7"/>
      <c r="L72" s="2"/>
      <c r="M72" s="2"/>
    </row>
    <row x14ac:dyDescent="0.25" r="73" customHeight="1" ht="17.25">
      <c r="A73" s="21" t="s">
        <v>2737</v>
      </c>
      <c r="B73" s="47"/>
      <c r="C73" s="23">
        <f>SUM(C71:C72)</f>
      </c>
      <c r="D73" s="23">
        <f>SUM(D71:D72)</f>
      </c>
      <c r="E73" s="23">
        <f>SUM(E71:E72)</f>
      </c>
      <c r="F73" s="23">
        <f>SUM(F71:F72)</f>
      </c>
      <c r="G73" s="23">
        <f>SUM(G71:G72)</f>
      </c>
      <c r="H73" s="23">
        <f>SUM(H71:H72)</f>
      </c>
      <c r="I73" s="49">
        <f>SUM(I71:I72)</f>
      </c>
      <c r="J73" s="49">
        <f>SUM(J71:J72)</f>
      </c>
      <c r="K73" s="7" t="s">
        <v>242</v>
      </c>
      <c r="L73" s="2"/>
      <c r="M73" s="2"/>
    </row>
    <row x14ac:dyDescent="0.25" r="74" customHeight="1" ht="17.25">
      <c r="A74" s="33">
        <v>44571</v>
      </c>
      <c r="B74" s="34" t="s">
        <v>14</v>
      </c>
      <c r="C74" s="19">
        <v>-75</v>
      </c>
      <c r="D74" s="19">
        <v>-13</v>
      </c>
      <c r="E74" s="35"/>
      <c r="F74" s="19">
        <v>-105</v>
      </c>
      <c r="G74" s="19">
        <v>-8</v>
      </c>
      <c r="H74" s="19">
        <v>-34</v>
      </c>
      <c r="I74" s="35"/>
      <c r="J74" s="35"/>
      <c r="K74" s="34" t="s">
        <v>2738</v>
      </c>
      <c r="L74" s="2"/>
      <c r="M74" s="2"/>
    </row>
    <row x14ac:dyDescent="0.25" r="75" customHeight="1" ht="17.25">
      <c r="A75" s="28">
        <v>44722</v>
      </c>
      <c r="B75" s="29" t="s">
        <v>17</v>
      </c>
      <c r="C75" s="57"/>
      <c r="D75" s="57"/>
      <c r="E75" s="30">
        <v>-40</v>
      </c>
      <c r="F75" s="30">
        <v>-662</v>
      </c>
      <c r="G75" s="31"/>
      <c r="H75" s="57"/>
      <c r="I75" s="31"/>
      <c r="J75" s="31"/>
      <c r="K75" s="32" t="s">
        <v>18</v>
      </c>
      <c r="L75" s="2"/>
      <c r="M75" s="2"/>
    </row>
    <row x14ac:dyDescent="0.25" r="76" customHeight="1" ht="17.25">
      <c r="A76" s="21" t="s">
        <v>2739</v>
      </c>
      <c r="B76" s="47"/>
      <c r="C76" s="23">
        <f>SUM(C73:C75)</f>
      </c>
      <c r="D76" s="23">
        <f>SUM(D73:D75)</f>
      </c>
      <c r="E76" s="23">
        <f>SUM(E73:E75)</f>
      </c>
      <c r="F76" s="23">
        <f>SUM(F73:F75)</f>
      </c>
      <c r="G76" s="23">
        <f>SUM(G73:G75)</f>
      </c>
      <c r="H76" s="23">
        <f>SUM(H73:H75)</f>
      </c>
      <c r="I76" s="49">
        <f>SUM(I73:I75)</f>
      </c>
      <c r="J76" s="49">
        <f>SUM(J73:J75)</f>
      </c>
      <c r="K76" s="7" t="s">
        <v>242</v>
      </c>
      <c r="L76" s="7" t="s">
        <v>2740</v>
      </c>
      <c r="M76" s="7"/>
    </row>
    <row x14ac:dyDescent="0.25" r="77" customHeight="1" ht="17.25">
      <c r="A77" s="54"/>
      <c r="B77" s="55"/>
      <c r="C77" s="31"/>
      <c r="D77" s="20"/>
      <c r="E77" s="20"/>
      <c r="F77" s="20"/>
      <c r="G77" s="20"/>
      <c r="H77" s="31"/>
      <c r="I77" s="20"/>
      <c r="J77" s="20"/>
      <c r="K77" s="2"/>
      <c r="L77" s="2"/>
      <c r="M77" s="2"/>
    </row>
    <row x14ac:dyDescent="0.25" r="78" customHeight="1" ht="17.25">
      <c r="A78" s="21" t="s">
        <v>2741</v>
      </c>
      <c r="B78" s="47"/>
      <c r="C78" s="23">
        <f>SUM(C76:C77)</f>
      </c>
      <c r="D78" s="23">
        <f>SUM(D76:D77)</f>
      </c>
      <c r="E78" s="23">
        <f>SUM(E76:E77)</f>
      </c>
      <c r="F78" s="23">
        <f>SUM(F76:F77)</f>
      </c>
      <c r="G78" s="23">
        <f>SUM(G76:G77)</f>
      </c>
      <c r="H78" s="23">
        <f>SUM(H76:H77)</f>
      </c>
      <c r="I78" s="49">
        <f>SUM(I75:I77)</f>
      </c>
      <c r="J78" s="49">
        <f>SUM(J75:J77)</f>
      </c>
      <c r="K78" s="7" t="s">
        <v>242</v>
      </c>
      <c r="L78" s="7"/>
      <c r="M78" s="7"/>
    </row>
    <row x14ac:dyDescent="0.25" r="79" customHeight="1" ht="17.25">
      <c r="A79" s="15" t="s">
        <v>2643</v>
      </c>
      <c r="B79" s="16" t="s">
        <v>14</v>
      </c>
      <c r="C79" s="19">
        <v>-68</v>
      </c>
      <c r="D79" s="19">
        <v>-3</v>
      </c>
      <c r="E79" s="19">
        <v>-3</v>
      </c>
      <c r="F79" s="19">
        <v>-72</v>
      </c>
      <c r="G79" s="19">
        <v>-27</v>
      </c>
      <c r="H79" s="19">
        <v>-31</v>
      </c>
      <c r="I79" s="35"/>
      <c r="J79" s="35"/>
      <c r="K79" s="2"/>
      <c r="L79" s="2"/>
      <c r="M79" s="2"/>
    </row>
    <row x14ac:dyDescent="0.25" r="80" customHeight="1" ht="17.25">
      <c r="A80" s="54" t="s">
        <v>1790</v>
      </c>
      <c r="B80" s="55" t="s">
        <v>2742</v>
      </c>
      <c r="C80" s="20"/>
      <c r="D80" s="20"/>
      <c r="E80" s="20"/>
      <c r="F80" s="20"/>
      <c r="G80" s="20"/>
      <c r="H80" s="20"/>
      <c r="I80" s="99">
        <v>1</v>
      </c>
      <c r="J80" s="99">
        <v>60</v>
      </c>
      <c r="K80" s="4" t="s">
        <v>2743</v>
      </c>
      <c r="L80" s="2"/>
      <c r="M80" s="2"/>
    </row>
    <row x14ac:dyDescent="0.25" r="81" customHeight="1" ht="17.25">
      <c r="A81" s="15">
        <v>45084</v>
      </c>
      <c r="B81" s="34" t="s">
        <v>14</v>
      </c>
      <c r="C81" s="20"/>
      <c r="D81" s="20"/>
      <c r="E81" s="20"/>
      <c r="F81" s="20"/>
      <c r="G81" s="20"/>
      <c r="H81" s="19">
        <v>-17</v>
      </c>
      <c r="I81" s="20"/>
      <c r="J81" s="20"/>
      <c r="K81" s="2"/>
      <c r="L81" s="2"/>
      <c r="M81" s="2"/>
    </row>
    <row x14ac:dyDescent="0.25" r="82" customHeight="1" ht="17.25">
      <c r="A82" s="15"/>
      <c r="B82" s="34"/>
      <c r="C82" s="20"/>
      <c r="D82" s="20"/>
      <c r="E82" s="20"/>
      <c r="F82" s="20"/>
      <c r="G82" s="20"/>
      <c r="H82" s="35"/>
      <c r="I82" s="20"/>
      <c r="J82" s="20"/>
      <c r="K82" s="2"/>
      <c r="L82" s="2"/>
      <c r="M82" s="2"/>
    </row>
    <row x14ac:dyDescent="0.25" r="83" customHeight="1" ht="17.25">
      <c r="A83" s="15"/>
      <c r="B83" s="34"/>
      <c r="C83" s="20"/>
      <c r="D83" s="20"/>
      <c r="E83" s="20"/>
      <c r="F83" s="20"/>
      <c r="G83" s="20"/>
      <c r="H83" s="35"/>
      <c r="I83" s="20"/>
      <c r="J83" s="20"/>
      <c r="K83" s="2"/>
      <c r="L83" s="2"/>
      <c r="M83" s="2"/>
    </row>
    <row x14ac:dyDescent="0.25" r="84" customHeight="1" ht="17.25">
      <c r="A84" s="15"/>
      <c r="B84" s="34"/>
      <c r="C84" s="20"/>
      <c r="D84" s="20"/>
      <c r="E84" s="20"/>
      <c r="F84" s="20"/>
      <c r="G84" s="20"/>
      <c r="H84" s="20"/>
      <c r="I84" s="20"/>
      <c r="J84" s="20"/>
      <c r="K84" s="2"/>
      <c r="L84" s="2"/>
      <c r="M84" s="2"/>
    </row>
    <row x14ac:dyDescent="0.25" r="85" customHeight="1" ht="17.25">
      <c r="A85" s="123"/>
      <c r="B85" s="124"/>
      <c r="C85" s="224">
        <f>SUM(C78:C81)</f>
      </c>
      <c r="D85" s="103">
        <f>SUM(D78:D81)</f>
      </c>
      <c r="E85" s="103">
        <f>SUM(E78:E81)</f>
      </c>
      <c r="F85" s="103">
        <f>SUM(F78:F81)</f>
      </c>
      <c r="G85" s="224">
        <f>SUM(G78:G81)</f>
      </c>
      <c r="H85" s="103">
        <f>SUM(H78:H81)</f>
      </c>
      <c r="I85" s="103">
        <f>SUM(I78:I81)</f>
      </c>
      <c r="J85" s="103">
        <f>SUM(J78:J81)</f>
      </c>
      <c r="K85" s="2"/>
      <c r="L85" s="2"/>
      <c r="M85" s="2"/>
    </row>
    <row x14ac:dyDescent="0.25" r="86" customHeight="1" ht="17.25">
      <c r="A86" s="37"/>
      <c r="B86" s="83"/>
      <c r="C86" s="274" t="s">
        <v>7</v>
      </c>
      <c r="D86" s="274" t="s">
        <v>428</v>
      </c>
      <c r="E86" s="274" t="s">
        <v>840</v>
      </c>
      <c r="F86" s="274" t="s">
        <v>8</v>
      </c>
      <c r="G86" s="267" t="s">
        <v>368</v>
      </c>
      <c r="H86" s="267" t="s">
        <v>10</v>
      </c>
      <c r="I86" s="267" t="s">
        <v>358</v>
      </c>
      <c r="J86" s="267" t="s">
        <v>9</v>
      </c>
      <c r="K86" s="2"/>
      <c r="L86" s="2"/>
      <c r="M86" s="2"/>
    </row>
    <row x14ac:dyDescent="0.25" r="87" customHeight="1" ht="17.25">
      <c r="A87" s="6" t="s">
        <v>2744</v>
      </c>
      <c r="B87" s="7"/>
      <c r="C87" s="8"/>
      <c r="D87" s="3"/>
      <c r="E87" s="3"/>
      <c r="F87" s="3"/>
      <c r="G87" s="3"/>
      <c r="H87" s="3"/>
      <c r="I87" s="3"/>
      <c r="J87" s="3"/>
      <c r="K87" s="2"/>
      <c r="L87" s="2"/>
      <c r="M87" s="2"/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2"/>
  <sheetViews>
    <sheetView workbookViewId="0"/>
  </sheetViews>
  <sheetFormatPr defaultRowHeight="15" x14ac:dyDescent="0.25"/>
  <cols>
    <col min="1" max="1" style="39" width="12.005" customWidth="1" bestFit="1"/>
    <col min="2" max="2" style="88" width="20.576428571428572" customWidth="1" bestFit="1"/>
    <col min="3" max="3" style="116" width="9.005" customWidth="1" bestFit="1"/>
    <col min="4" max="4" style="116" width="8.290714285714287" customWidth="1" bestFit="1"/>
    <col min="5" max="5" style="116" width="9.719285714285713" customWidth="1" bestFit="1"/>
    <col min="6" max="6" style="41" width="9.719285714285713" customWidth="1" bestFit="1"/>
    <col min="7" max="7" style="41" width="9.719285714285713" customWidth="1" bestFit="1"/>
    <col min="8" max="8" style="41" width="9.719285714285713" customWidth="1" bestFit="1"/>
    <col min="9" max="9" style="41" width="12.005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2"/>
      <c r="K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2"/>
      <c r="K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2"/>
      <c r="K3" s="2"/>
    </row>
    <row x14ac:dyDescent="0.25" r="4" customHeight="1" ht="17.25">
      <c r="A4" s="1" t="s">
        <v>1406</v>
      </c>
      <c r="B4" s="4"/>
      <c r="C4" s="5"/>
      <c r="D4" s="3"/>
      <c r="E4" s="3"/>
      <c r="F4" s="11">
        <v>55800</v>
      </c>
      <c r="G4" s="3"/>
      <c r="H4" s="3"/>
      <c r="I4" s="3"/>
      <c r="J4" s="2"/>
      <c r="K4" s="2"/>
    </row>
    <row x14ac:dyDescent="0.25" r="5" customHeight="1" ht="17.25">
      <c r="A5" s="6" t="s">
        <v>2689</v>
      </c>
      <c r="B5" s="7"/>
      <c r="C5" s="11">
        <v>3550</v>
      </c>
      <c r="D5" s="11">
        <v>3540</v>
      </c>
      <c r="E5" s="11">
        <v>18000</v>
      </c>
      <c r="F5" s="11">
        <v>3540</v>
      </c>
      <c r="G5" s="11">
        <v>3540</v>
      </c>
      <c r="H5" s="11"/>
      <c r="I5" s="11">
        <v>25000</v>
      </c>
      <c r="J5" s="2"/>
      <c r="K5" s="2"/>
    </row>
    <row x14ac:dyDescent="0.25" r="6" customHeight="1" ht="17.25">
      <c r="A6" s="231" t="s">
        <v>4</v>
      </c>
      <c r="B6" s="232" t="s">
        <v>5</v>
      </c>
      <c r="C6" s="267" t="s">
        <v>75</v>
      </c>
      <c r="D6" s="267" t="s">
        <v>76</v>
      </c>
      <c r="E6" s="267" t="s">
        <v>10</v>
      </c>
      <c r="F6" s="268" t="s">
        <v>7</v>
      </c>
      <c r="G6" s="268" t="s">
        <v>8</v>
      </c>
      <c r="H6" s="268" t="s">
        <v>368</v>
      </c>
      <c r="I6" s="268" t="s">
        <v>1600</v>
      </c>
      <c r="J6" s="2"/>
      <c r="K6" s="2"/>
    </row>
    <row x14ac:dyDescent="0.25" r="7" customHeight="1" ht="17.25">
      <c r="A7" s="117" t="s">
        <v>1629</v>
      </c>
      <c r="B7" s="118" t="s">
        <v>1630</v>
      </c>
      <c r="C7" s="138">
        <v>20</v>
      </c>
      <c r="D7" s="138">
        <v>20</v>
      </c>
      <c r="E7" s="138">
        <v>10</v>
      </c>
      <c r="F7" s="46"/>
      <c r="G7" s="46"/>
      <c r="H7" s="46"/>
      <c r="I7" s="562"/>
      <c r="J7" s="2"/>
      <c r="K7" s="2"/>
    </row>
    <row x14ac:dyDescent="0.25" r="8" customHeight="1" ht="17.25">
      <c r="A8" s="21" t="s">
        <v>1102</v>
      </c>
      <c r="B8" s="47"/>
      <c r="C8" s="23">
        <f>SUM(C7)</f>
      </c>
      <c r="D8" s="23">
        <f>SUM(D7)</f>
      </c>
      <c r="E8" s="23">
        <f>SUM(E7)</f>
      </c>
      <c r="F8" s="352"/>
      <c r="G8" s="352"/>
      <c r="H8" s="352"/>
      <c r="I8" s="112"/>
      <c r="J8" s="2"/>
      <c r="K8" s="2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2"/>
      <c r="K9" s="2"/>
    </row>
    <row x14ac:dyDescent="0.25" r="10" customHeight="1" ht="17.25">
      <c r="A10" s="21" t="s">
        <v>1111</v>
      </c>
      <c r="B10" s="47"/>
      <c r="C10" s="23">
        <f>SUM(C8:C9)</f>
      </c>
      <c r="D10" s="23">
        <f>SUM(D8:D9)</f>
      </c>
      <c r="E10" s="23">
        <f>SUM(E8:E9)</f>
      </c>
      <c r="F10" s="352"/>
      <c r="G10" s="352"/>
      <c r="H10" s="352"/>
      <c r="I10" s="112"/>
      <c r="J10" s="2"/>
      <c r="K10" s="2"/>
    </row>
    <row x14ac:dyDescent="0.25" r="11" customHeight="1" ht="17.25">
      <c r="A11" s="15"/>
      <c r="B11" s="16"/>
      <c r="C11" s="36"/>
      <c r="D11" s="36"/>
      <c r="E11" s="36"/>
      <c r="F11" s="36"/>
      <c r="G11" s="36"/>
      <c r="H11" s="36"/>
      <c r="I11" s="36"/>
      <c r="J11" s="2"/>
      <c r="K11" s="2"/>
    </row>
    <row x14ac:dyDescent="0.25" r="12" customHeight="1" ht="17.25">
      <c r="A12" s="21" t="s">
        <v>1117</v>
      </c>
      <c r="B12" s="47"/>
      <c r="C12" s="23">
        <f>SUM(C10:C11)</f>
      </c>
      <c r="D12" s="23">
        <f>SUM(D10:D11)</f>
      </c>
      <c r="E12" s="23">
        <f>SUM(E10:E11)</f>
      </c>
      <c r="F12" s="352"/>
      <c r="G12" s="352"/>
      <c r="H12" s="352"/>
      <c r="I12" s="112"/>
      <c r="J12" s="2"/>
      <c r="K12" s="2"/>
    </row>
    <row x14ac:dyDescent="0.25" r="13" customHeight="1" ht="17.25">
      <c r="A13" s="15" t="s">
        <v>1278</v>
      </c>
      <c r="B13" s="16" t="s">
        <v>1631</v>
      </c>
      <c r="C13" s="36"/>
      <c r="D13" s="36"/>
      <c r="E13" s="17">
        <v>20</v>
      </c>
      <c r="F13" s="17">
        <v>100</v>
      </c>
      <c r="G13" s="36"/>
      <c r="H13" s="36"/>
      <c r="I13" s="36"/>
      <c r="J13" s="2"/>
      <c r="K13" s="2"/>
    </row>
    <row x14ac:dyDescent="0.25" r="14" customHeight="1" ht="17.25">
      <c r="A14" s="21" t="s">
        <v>1120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352"/>
      <c r="H14" s="352"/>
      <c r="I14" s="112"/>
      <c r="J14" s="2"/>
      <c r="K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2"/>
      <c r="K15" s="2"/>
    </row>
    <row x14ac:dyDescent="0.25" r="16" customHeight="1" ht="17.25">
      <c r="A16" s="21" t="s">
        <v>1127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352"/>
      <c r="H16" s="352"/>
      <c r="I16" s="112"/>
      <c r="J16" s="2"/>
      <c r="K16" s="2"/>
    </row>
    <row x14ac:dyDescent="0.25" r="17" customHeight="1" ht="17.25">
      <c r="A17" s="15"/>
      <c r="B17" s="16"/>
      <c r="C17" s="36"/>
      <c r="D17" s="36"/>
      <c r="E17" s="36"/>
      <c r="F17" s="36"/>
      <c r="G17" s="36"/>
      <c r="H17" s="36"/>
      <c r="I17" s="36"/>
      <c r="J17" s="2"/>
      <c r="K17" s="2"/>
    </row>
    <row x14ac:dyDescent="0.25" r="18" customHeight="1" ht="17.25">
      <c r="A18" s="21" t="s">
        <v>1133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352"/>
      <c r="H18" s="352"/>
      <c r="I18" s="112"/>
      <c r="J18" s="2"/>
      <c r="K18" s="2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2"/>
      <c r="K19" s="2"/>
    </row>
    <row x14ac:dyDescent="0.25" r="20" customHeight="1" ht="17.25">
      <c r="A20" s="21" t="s">
        <v>1134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352"/>
      <c r="H20" s="352"/>
      <c r="I20" s="112"/>
      <c r="J20" s="2"/>
      <c r="K20" s="2"/>
    </row>
    <row x14ac:dyDescent="0.25" r="21" customHeight="1" ht="17.25">
      <c r="A21" s="33" t="s">
        <v>1632</v>
      </c>
      <c r="B21" s="34" t="s">
        <v>1633</v>
      </c>
      <c r="C21" s="36"/>
      <c r="D21" s="36"/>
      <c r="E21" s="17">
        <v>50</v>
      </c>
      <c r="F21" s="36"/>
      <c r="G21" s="17">
        <v>150</v>
      </c>
      <c r="H21" s="36"/>
      <c r="I21" s="36"/>
      <c r="J21" s="2"/>
      <c r="K21" s="2"/>
    </row>
    <row x14ac:dyDescent="0.25" r="22" customHeight="1" ht="17.25">
      <c r="A22" s="21" t="s">
        <v>1634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352"/>
      <c r="I22" s="112"/>
      <c r="J22" s="2"/>
      <c r="K22" s="2"/>
    </row>
    <row x14ac:dyDescent="0.25" r="23" customHeight="1" ht="17.25">
      <c r="A23" s="15"/>
      <c r="B23" s="16"/>
      <c r="C23" s="36"/>
      <c r="D23" s="36"/>
      <c r="E23" s="36"/>
      <c r="F23" s="36"/>
      <c r="G23" s="36"/>
      <c r="H23" s="36"/>
      <c r="I23" s="36"/>
      <c r="J23" s="2"/>
      <c r="K23" s="2"/>
    </row>
    <row x14ac:dyDescent="0.25" r="24" customHeight="1" ht="17.25">
      <c r="A24" s="21" t="s">
        <v>1423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112"/>
      <c r="I24" s="112"/>
      <c r="J24" s="2"/>
      <c r="K24" s="2"/>
    </row>
    <row x14ac:dyDescent="0.25" r="25" customHeight="1" ht="17.25">
      <c r="A25" s="15"/>
      <c r="B25" s="16"/>
      <c r="C25" s="36"/>
      <c r="D25" s="36"/>
      <c r="E25" s="36"/>
      <c r="F25" s="36"/>
      <c r="G25" s="36"/>
      <c r="H25" s="36"/>
      <c r="I25" s="36"/>
      <c r="J25" s="2"/>
      <c r="K25" s="2"/>
    </row>
    <row x14ac:dyDescent="0.25" r="26" customHeight="1" ht="17.25">
      <c r="A26" s="21" t="s">
        <v>985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112"/>
      <c r="I26" s="112"/>
      <c r="J26" s="2"/>
      <c r="K26" s="2"/>
    </row>
    <row x14ac:dyDescent="0.25" r="27" customHeight="1" ht="17.25">
      <c r="A27" s="117"/>
      <c r="B27" s="118"/>
      <c r="C27" s="36"/>
      <c r="D27" s="36"/>
      <c r="E27" s="36"/>
      <c r="F27" s="36"/>
      <c r="G27" s="36"/>
      <c r="H27" s="36"/>
      <c r="I27" s="36"/>
      <c r="J27" s="2"/>
      <c r="K27" s="2"/>
    </row>
    <row x14ac:dyDescent="0.25" r="28" customHeight="1" ht="17.25">
      <c r="A28" s="21" t="s">
        <v>635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112"/>
      <c r="I28" s="112"/>
      <c r="J28" s="2"/>
      <c r="K28" s="2"/>
    </row>
    <row x14ac:dyDescent="0.25" r="29" customHeight="1" ht="17.25">
      <c r="A29" s="269"/>
      <c r="B29" s="129"/>
      <c r="C29" s="391"/>
      <c r="D29" s="391"/>
      <c r="E29" s="391"/>
      <c r="F29" s="391"/>
      <c r="G29" s="391"/>
      <c r="H29" s="391"/>
      <c r="I29" s="391"/>
      <c r="J29" s="2"/>
      <c r="K29" s="2"/>
    </row>
    <row x14ac:dyDescent="0.25" r="30" customHeight="1" ht="17.25">
      <c r="A30" s="21" t="s">
        <v>636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112"/>
      <c r="I30" s="112"/>
      <c r="J30" s="2"/>
      <c r="K30" s="2"/>
    </row>
    <row x14ac:dyDescent="0.25" r="31" customHeight="1" ht="17.25">
      <c r="A31" s="117" t="s">
        <v>1427</v>
      </c>
      <c r="B31" s="118" t="s">
        <v>1640</v>
      </c>
      <c r="C31" s="36"/>
      <c r="D31" s="36"/>
      <c r="E31" s="17">
        <v>163</v>
      </c>
      <c r="F31" s="36"/>
      <c r="G31" s="36"/>
      <c r="H31" s="36"/>
      <c r="I31" s="36"/>
      <c r="J31" s="2"/>
      <c r="K31" s="2"/>
    </row>
    <row x14ac:dyDescent="0.25" r="32" customHeight="1" ht="17.25">
      <c r="A32" s="117" t="s">
        <v>1157</v>
      </c>
      <c r="B32" s="118" t="s">
        <v>1641</v>
      </c>
      <c r="C32" s="36"/>
      <c r="D32" s="36"/>
      <c r="E32" s="17">
        <v>17</v>
      </c>
      <c r="F32" s="36"/>
      <c r="G32" s="36"/>
      <c r="H32" s="36"/>
      <c r="I32" s="36"/>
      <c r="J32" s="2"/>
      <c r="K32" s="2"/>
    </row>
    <row x14ac:dyDescent="0.25" r="33" customHeight="1" ht="17.25">
      <c r="A33" s="21" t="s">
        <v>638</v>
      </c>
      <c r="B33" s="47"/>
      <c r="C33" s="23">
        <f>SUM(C30:C32)</f>
      </c>
      <c r="D33" s="23">
        <f>SUM(D30:D32)</f>
      </c>
      <c r="E33" s="23">
        <f>SUM(E30:E32)</f>
      </c>
      <c r="F33" s="23">
        <f>SUM(F30:F32)</f>
      </c>
      <c r="G33" s="23">
        <f>SUM(G30:G32)</f>
      </c>
      <c r="H33" s="112"/>
      <c r="I33" s="112"/>
      <c r="J33" s="2"/>
      <c r="K33" s="2"/>
    </row>
    <row x14ac:dyDescent="0.25" r="34" customHeight="1" ht="17.25">
      <c r="A34" s="117">
        <v>43933</v>
      </c>
      <c r="B34" s="118" t="s">
        <v>1642</v>
      </c>
      <c r="C34" s="36"/>
      <c r="D34" s="36"/>
      <c r="E34" s="17">
        <v>30</v>
      </c>
      <c r="F34" s="36"/>
      <c r="G34" s="36"/>
      <c r="H34" s="36"/>
      <c r="I34" s="17">
        <v>40</v>
      </c>
      <c r="J34" s="2"/>
      <c r="K34" s="2"/>
    </row>
    <row x14ac:dyDescent="0.25" r="35" customHeight="1" ht="17.25">
      <c r="A35" s="117">
        <v>43933</v>
      </c>
      <c r="B35" s="118" t="s">
        <v>14</v>
      </c>
      <c r="C35" s="36"/>
      <c r="D35" s="36"/>
      <c r="E35" s="17">
        <v>-118</v>
      </c>
      <c r="F35" s="36"/>
      <c r="G35" s="36"/>
      <c r="H35" s="36"/>
      <c r="I35" s="36"/>
      <c r="J35" s="2"/>
      <c r="K35" s="2"/>
    </row>
    <row x14ac:dyDescent="0.25" r="36" customHeight="1" ht="17.25">
      <c r="A36" s="117">
        <v>44024</v>
      </c>
      <c r="B36" s="118" t="s">
        <v>1643</v>
      </c>
      <c r="C36" s="36"/>
      <c r="D36" s="36"/>
      <c r="E36" s="17">
        <v>88</v>
      </c>
      <c r="F36" s="36"/>
      <c r="G36" s="36"/>
      <c r="H36" s="36"/>
      <c r="I36" s="17">
        <v>35</v>
      </c>
      <c r="J36" s="2"/>
      <c r="K36" s="2"/>
    </row>
    <row x14ac:dyDescent="0.25" r="37" customHeight="1" ht="17.25">
      <c r="A37" s="21" t="s">
        <v>639</v>
      </c>
      <c r="B37" s="47"/>
      <c r="C37" s="23">
        <f>SUM(C33:C36)</f>
      </c>
      <c r="D37" s="23">
        <f>SUM(D33:D36)</f>
      </c>
      <c r="E37" s="23">
        <f>SUM(E33:E36)</f>
      </c>
      <c r="F37" s="23">
        <f>SUM(F33:F36)</f>
      </c>
      <c r="G37" s="23">
        <f>SUM(G33:G36)</f>
      </c>
      <c r="H37" s="112"/>
      <c r="I37" s="23">
        <f>SUM(I33:I36)</f>
      </c>
      <c r="J37" s="2"/>
      <c r="K37" s="2"/>
    </row>
    <row x14ac:dyDescent="0.25" r="38" customHeight="1" ht="17.25">
      <c r="A38" s="15" t="s">
        <v>251</v>
      </c>
      <c r="B38" s="16" t="s">
        <v>1646</v>
      </c>
      <c r="C38" s="36"/>
      <c r="D38" s="36"/>
      <c r="E38" s="17">
        <v>71</v>
      </c>
      <c r="F38" s="17">
        <v>182</v>
      </c>
      <c r="G38" s="36"/>
      <c r="H38" s="17">
        <v>69</v>
      </c>
      <c r="I38" s="36"/>
      <c r="J38" s="2"/>
      <c r="K38" s="2"/>
    </row>
    <row x14ac:dyDescent="0.25" r="39" customHeight="1" ht="17.25">
      <c r="A39" s="21" t="s">
        <v>640</v>
      </c>
      <c r="B39" s="47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23">
        <f>SUM(I37:I38)</f>
      </c>
      <c r="J39" s="2"/>
      <c r="K39" s="2"/>
    </row>
    <row x14ac:dyDescent="0.25" r="40" customHeight="1" ht="17.25">
      <c r="A40" s="33" t="s">
        <v>1048</v>
      </c>
      <c r="B40" s="34" t="s">
        <v>1647</v>
      </c>
      <c r="C40" s="36"/>
      <c r="D40" s="36"/>
      <c r="E40" s="17">
        <v>24</v>
      </c>
      <c r="F40" s="36"/>
      <c r="G40" s="36"/>
      <c r="H40" s="36"/>
      <c r="I40" s="36"/>
      <c r="J40" s="2"/>
      <c r="K40" s="2"/>
    </row>
    <row x14ac:dyDescent="0.25" r="41" customHeight="1" ht="17.25">
      <c r="A41" s="21" t="s">
        <v>1050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2"/>
      <c r="K41" s="2"/>
    </row>
    <row x14ac:dyDescent="0.25" r="42" customHeight="1" ht="17.25">
      <c r="A42" s="33">
        <v>44319</v>
      </c>
      <c r="B42" s="34" t="s">
        <v>1648</v>
      </c>
      <c r="C42" s="36"/>
      <c r="D42" s="36"/>
      <c r="E42" s="17">
        <v>24</v>
      </c>
      <c r="F42" s="36"/>
      <c r="G42" s="36"/>
      <c r="H42" s="36"/>
      <c r="I42" s="36"/>
      <c r="J42" s="2"/>
      <c r="K42" s="2"/>
    </row>
    <row x14ac:dyDescent="0.25" r="43" customHeight="1" ht="17.25">
      <c r="A43" s="21" t="s">
        <v>1060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"/>
      <c r="K43" s="2"/>
    </row>
    <row x14ac:dyDescent="0.25" r="44" customHeight="1" ht="17.25">
      <c r="A44" s="15">
        <v>44443</v>
      </c>
      <c r="B44" s="16" t="s">
        <v>14</v>
      </c>
      <c r="C44" s="36"/>
      <c r="D44" s="36"/>
      <c r="E44" s="36"/>
      <c r="F44" s="36"/>
      <c r="G44" s="36"/>
      <c r="H44" s="36"/>
      <c r="I44" s="17">
        <v>-26</v>
      </c>
      <c r="J44" s="2"/>
      <c r="K44" s="2"/>
    </row>
    <row x14ac:dyDescent="0.25" r="45" customHeight="1" ht="17.25">
      <c r="A45" s="21" t="s">
        <v>1067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2"/>
      <c r="K45" s="2"/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36"/>
      <c r="I46" s="36"/>
      <c r="J46" s="2"/>
      <c r="K46" s="2"/>
    </row>
    <row x14ac:dyDescent="0.25" r="47" customHeight="1" ht="17.25">
      <c r="A47" s="21" t="s">
        <v>2690</v>
      </c>
      <c r="B47" s="47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3">
        <f>SUM(H45:H46)</f>
      </c>
      <c r="I47" s="23">
        <f>SUM(I45:I46)</f>
      </c>
      <c r="J47" s="2"/>
      <c r="K47" s="2"/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36"/>
      <c r="J48" s="2"/>
      <c r="K48" s="2"/>
    </row>
    <row x14ac:dyDescent="0.25" r="49" customHeight="1" ht="17.25">
      <c r="A49" s="62" t="s">
        <v>2691</v>
      </c>
      <c r="B49" s="63"/>
      <c r="C49" s="80">
        <f>SUM(C47:C48)</f>
      </c>
      <c r="D49" s="80">
        <f>SUM(D47:D48)</f>
      </c>
      <c r="E49" s="80">
        <f>SUM(E47:E48)</f>
      </c>
      <c r="F49" s="80">
        <f>SUM(F47:F48)</f>
      </c>
      <c r="G49" s="80">
        <f>SUM(G47:G48)</f>
      </c>
      <c r="H49" s="80">
        <f>SUM(H47:H48)</f>
      </c>
      <c r="I49" s="80">
        <f>SUM(I47:I48)</f>
      </c>
      <c r="J49" s="2"/>
      <c r="K49" s="2"/>
    </row>
    <row x14ac:dyDescent="0.25" r="50" customHeight="1" ht="17.25">
      <c r="A50" s="15"/>
      <c r="B50" s="16"/>
      <c r="C50" s="36"/>
      <c r="D50" s="36"/>
      <c r="E50" s="36"/>
      <c r="F50" s="36"/>
      <c r="G50" s="36"/>
      <c r="H50" s="36"/>
      <c r="I50" s="36"/>
      <c r="J50" s="2"/>
      <c r="K50" s="2"/>
    </row>
    <row x14ac:dyDescent="0.25" r="51" customHeight="1" ht="17.25">
      <c r="A51" s="62" t="s">
        <v>2692</v>
      </c>
      <c r="B51" s="63"/>
      <c r="C51" s="80">
        <f>SUM(C49:C50)</f>
      </c>
      <c r="D51" s="80">
        <f>SUM(D49:D50)</f>
      </c>
      <c r="E51" s="80">
        <f>SUM(E49:E50)</f>
      </c>
      <c r="F51" s="80">
        <f>SUM(F49:F50)</f>
      </c>
      <c r="G51" s="80">
        <f>SUM(G49:G50)</f>
      </c>
      <c r="H51" s="80">
        <f>SUM(H49:H50)</f>
      </c>
      <c r="I51" s="80">
        <f>SUM(I49:I50)</f>
      </c>
      <c r="J51" s="2"/>
      <c r="K51" s="2"/>
    </row>
    <row x14ac:dyDescent="0.25" r="52" customHeight="1" ht="17.25">
      <c r="A52" s="15">
        <v>44264</v>
      </c>
      <c r="B52" s="16" t="s">
        <v>14</v>
      </c>
      <c r="C52" s="450">
        <v>-2</v>
      </c>
      <c r="D52" s="450">
        <v>-3</v>
      </c>
      <c r="E52" s="450">
        <v>-54</v>
      </c>
      <c r="F52" s="450">
        <v>-10</v>
      </c>
      <c r="G52" s="450">
        <v>-22</v>
      </c>
      <c r="H52" s="450">
        <v>-14</v>
      </c>
      <c r="I52" s="18"/>
      <c r="J52" s="2"/>
      <c r="K52" s="2"/>
    </row>
    <row x14ac:dyDescent="0.25" r="53" customHeight="1" ht="17.25">
      <c r="A53" s="62" t="s">
        <v>2693</v>
      </c>
      <c r="B53" s="63"/>
      <c r="C53" s="80">
        <f>SUM(C51:C52)</f>
      </c>
      <c r="D53" s="80">
        <f>SUM(D51:D52)</f>
      </c>
      <c r="E53" s="80">
        <f>SUM(E51:E52)</f>
      </c>
      <c r="F53" s="80">
        <f>SUM(F51:F52)</f>
      </c>
      <c r="G53" s="80">
        <f>SUM(G51:G52)</f>
      </c>
      <c r="H53" s="80">
        <f>SUM(H51:H52)</f>
      </c>
      <c r="I53" s="80">
        <f>SUM(I51:I52)</f>
      </c>
      <c r="J53" s="2"/>
      <c r="K53" s="2"/>
    </row>
    <row x14ac:dyDescent="0.25" r="54" customHeight="1" ht="17.25">
      <c r="A54" s="15"/>
      <c r="B54" s="16"/>
      <c r="C54" s="36"/>
      <c r="D54" s="36"/>
      <c r="E54" s="36"/>
      <c r="F54" s="36"/>
      <c r="G54" s="36"/>
      <c r="H54" s="36"/>
      <c r="I54" s="36"/>
      <c r="J54" s="2"/>
      <c r="K54" s="2"/>
    </row>
    <row x14ac:dyDescent="0.25" r="55" customHeight="1" ht="17.25">
      <c r="A55" s="21" t="s">
        <v>2694</v>
      </c>
      <c r="B55" s="47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23">
        <f>SUM(I53:I54)</f>
      </c>
      <c r="J55" s="2"/>
      <c r="K55" s="2"/>
    </row>
    <row x14ac:dyDescent="0.25" r="56" customHeight="1" ht="17.25">
      <c r="A56" s="15"/>
      <c r="B56" s="16"/>
      <c r="C56" s="36"/>
      <c r="D56" s="36"/>
      <c r="E56" s="36"/>
      <c r="F56" s="36"/>
      <c r="G56" s="36"/>
      <c r="H56" s="36"/>
      <c r="I56" s="36"/>
      <c r="J56" s="2"/>
      <c r="K56" s="2"/>
    </row>
    <row x14ac:dyDescent="0.25" r="57" customHeight="1" ht="17.25">
      <c r="A57" s="21" t="s">
        <v>2695</v>
      </c>
      <c r="B57" s="47"/>
      <c r="C57" s="23">
        <f>SUM(C55:C56)</f>
      </c>
      <c r="D57" s="23">
        <f>SUM(D55:D56)</f>
      </c>
      <c r="E57" s="23">
        <f>SUM(E55:E56)</f>
      </c>
      <c r="F57" s="23">
        <f>SUM(F55:F56)</f>
      </c>
      <c r="G57" s="23">
        <f>SUM(G55:G56)</f>
      </c>
      <c r="H57" s="23">
        <f>SUM(H55:H56)</f>
      </c>
      <c r="I57" s="23">
        <f>SUM(I55:I56)</f>
      </c>
      <c r="J57" s="2"/>
      <c r="K57" s="2"/>
    </row>
    <row x14ac:dyDescent="0.25" r="58" customHeight="1" ht="17.25">
      <c r="A58" s="15"/>
      <c r="B58" s="16"/>
      <c r="C58" s="36"/>
      <c r="D58" s="36"/>
      <c r="E58" s="36"/>
      <c r="F58" s="36"/>
      <c r="G58" s="36"/>
      <c r="H58" s="36"/>
      <c r="I58" s="36"/>
      <c r="J58" s="2"/>
      <c r="K58" s="2"/>
    </row>
    <row x14ac:dyDescent="0.25" r="59" customHeight="1" ht="17.25">
      <c r="A59" s="21" t="s">
        <v>2696</v>
      </c>
      <c r="B59" s="47"/>
      <c r="C59" s="23">
        <f>SUM(C57:C58)</f>
      </c>
      <c r="D59" s="23">
        <f>SUM(D57:D58)</f>
      </c>
      <c r="E59" s="23">
        <f>SUM(E57:E58)</f>
      </c>
      <c r="F59" s="23">
        <f>SUM(F57:F58)</f>
      </c>
      <c r="G59" s="23">
        <f>SUM(G57:G58)</f>
      </c>
      <c r="H59" s="23">
        <f>SUM(H57:H58)</f>
      </c>
      <c r="I59" s="23">
        <f>SUM(I57:I58)</f>
      </c>
      <c r="J59" s="2"/>
      <c r="K59" s="2"/>
    </row>
    <row x14ac:dyDescent="0.25" r="60" customHeight="1" ht="17.25">
      <c r="A60" s="15"/>
      <c r="B60" s="16"/>
      <c r="C60" s="18"/>
      <c r="D60" s="18"/>
      <c r="E60" s="60"/>
      <c r="F60" s="60"/>
      <c r="G60" s="18"/>
      <c r="H60" s="18"/>
      <c r="I60" s="18"/>
      <c r="J60" s="2"/>
      <c r="K60" s="2"/>
    </row>
    <row x14ac:dyDescent="0.25" r="61" customHeight="1" ht="17.25">
      <c r="A61" s="21" t="s">
        <v>1606</v>
      </c>
      <c r="B61" s="47"/>
      <c r="C61" s="23">
        <f>SUM(C59:C60)</f>
      </c>
      <c r="D61" s="23">
        <f>SUM(D59:D60)</f>
      </c>
      <c r="E61" s="23">
        <f>SUM(E59:E60)</f>
      </c>
      <c r="F61" s="23">
        <f>SUM(F59:F60)</f>
      </c>
      <c r="G61" s="23">
        <f>SUM(G59:G60)</f>
      </c>
      <c r="H61" s="23">
        <f>SUM(H59:H60)</f>
      </c>
      <c r="I61" s="23">
        <f>SUM(I59:I60)</f>
      </c>
      <c r="J61" s="143" t="s">
        <v>242</v>
      </c>
      <c r="K61" s="2"/>
    </row>
    <row x14ac:dyDescent="0.25" r="62" customHeight="1" ht="17.25">
      <c r="A62" s="15"/>
      <c r="B62" s="16"/>
      <c r="C62" s="18"/>
      <c r="D62" s="18"/>
      <c r="E62" s="18"/>
      <c r="F62" s="18"/>
      <c r="G62" s="18"/>
      <c r="H62" s="18"/>
      <c r="I62" s="18"/>
      <c r="J62" s="2"/>
      <c r="K62" s="2"/>
    </row>
    <row x14ac:dyDescent="0.25" r="63" customHeight="1" ht="17.25">
      <c r="A63" s="21" t="s">
        <v>1610</v>
      </c>
      <c r="B63" s="47"/>
      <c r="C63" s="23">
        <f>SUM(C61:C62)</f>
      </c>
      <c r="D63" s="23">
        <f>SUM(D61:D62)</f>
      </c>
      <c r="E63" s="23">
        <f>SUM(E61:E62)</f>
      </c>
      <c r="F63" s="23">
        <f>SUM(F61:F62)</f>
      </c>
      <c r="G63" s="23">
        <f>SUM(G61:G62)</f>
      </c>
      <c r="H63" s="23">
        <f>SUM(H61:H62)</f>
      </c>
      <c r="I63" s="23">
        <f>SUM(I61:I62)</f>
      </c>
      <c r="J63" s="143" t="s">
        <v>242</v>
      </c>
      <c r="K63" s="2"/>
    </row>
    <row x14ac:dyDescent="0.25" r="64" customHeight="1" ht="17.25">
      <c r="A64" s="15"/>
      <c r="B64" s="16"/>
      <c r="C64" s="18"/>
      <c r="D64" s="18"/>
      <c r="E64" s="17"/>
      <c r="F64" s="17"/>
      <c r="G64" s="103"/>
      <c r="H64" s="17"/>
      <c r="I64" s="17"/>
      <c r="J64" s="2"/>
      <c r="K64" s="2"/>
    </row>
    <row x14ac:dyDescent="0.25" r="65" customHeight="1" ht="17.25">
      <c r="A65" s="21" t="s">
        <v>1611</v>
      </c>
      <c r="B65" s="47"/>
      <c r="C65" s="23">
        <f>SUM(C63:C64)</f>
      </c>
      <c r="D65" s="23">
        <f>SUM(D63:D64)</f>
      </c>
      <c r="E65" s="23">
        <f>SUM(E63:E64)</f>
      </c>
      <c r="F65" s="23">
        <f>SUM(F63:F64)</f>
      </c>
      <c r="G65" s="23">
        <f>SUM(G63:G64)</f>
      </c>
      <c r="H65" s="23">
        <f>SUM(H63:H64)</f>
      </c>
      <c r="I65" s="23">
        <f>SUM(I63:I64)</f>
      </c>
      <c r="J65" s="143" t="s">
        <v>242</v>
      </c>
      <c r="K65" s="2"/>
    </row>
    <row x14ac:dyDescent="0.25" r="66" customHeight="1" ht="17.25">
      <c r="A66" s="15"/>
      <c r="B66" s="16"/>
      <c r="C66" s="18"/>
      <c r="D66" s="18"/>
      <c r="E66" s="17"/>
      <c r="F66" s="17"/>
      <c r="G66" s="103"/>
      <c r="H66" s="17"/>
      <c r="I66" s="17"/>
      <c r="J66" s="2"/>
      <c r="K66" s="2"/>
    </row>
    <row x14ac:dyDescent="0.25" r="67" customHeight="1" ht="17.25">
      <c r="A67" s="21" t="s">
        <v>1612</v>
      </c>
      <c r="B67" s="47"/>
      <c r="C67" s="23">
        <f>SUM(C65:C66)</f>
      </c>
      <c r="D67" s="23">
        <f>SUM(D65:D66)</f>
      </c>
      <c r="E67" s="23">
        <f>SUM(E65:E66)</f>
      </c>
      <c r="F67" s="23">
        <f>SUM(F65:F66)</f>
      </c>
      <c r="G67" s="23">
        <f>SUM(G65:G66)</f>
      </c>
      <c r="H67" s="23">
        <f>SUM(H65:H66)</f>
      </c>
      <c r="I67" s="23">
        <f>SUM(I65:I66)</f>
      </c>
      <c r="J67" s="143" t="s">
        <v>242</v>
      </c>
      <c r="K67" s="2"/>
    </row>
    <row x14ac:dyDescent="0.25" r="68" customHeight="1" ht="17.25">
      <c r="A68" s="15"/>
      <c r="B68" s="16"/>
      <c r="C68" s="18"/>
      <c r="D68" s="18"/>
      <c r="E68" s="17"/>
      <c r="F68" s="17"/>
      <c r="G68" s="103"/>
      <c r="H68" s="17"/>
      <c r="I68" s="17"/>
      <c r="J68" s="2"/>
      <c r="K68" s="2"/>
    </row>
    <row x14ac:dyDescent="0.25" r="69" customHeight="1" ht="17.25">
      <c r="A69" s="21" t="s">
        <v>1613</v>
      </c>
      <c r="B69" s="47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23">
        <f>SUM(G67:G68)</f>
      </c>
      <c r="H69" s="23">
        <f>SUM(H67:H68)</f>
      </c>
      <c r="I69" s="23">
        <f>SUM(I67:I68)</f>
      </c>
      <c r="J69" s="143" t="s">
        <v>242</v>
      </c>
      <c r="K69" s="2"/>
    </row>
    <row x14ac:dyDescent="0.25" r="70" customHeight="1" ht="17.25">
      <c r="A70" s="15" t="s">
        <v>1614</v>
      </c>
      <c r="B70" s="16" t="s">
        <v>14</v>
      </c>
      <c r="C70" s="18"/>
      <c r="D70" s="18"/>
      <c r="E70" s="17"/>
      <c r="F70" s="103"/>
      <c r="G70" s="103"/>
      <c r="H70" s="17"/>
      <c r="I70" s="17">
        <v>-14</v>
      </c>
      <c r="J70" s="2"/>
      <c r="K70" s="2"/>
    </row>
    <row x14ac:dyDescent="0.25" r="71" customHeight="1" ht="17.25">
      <c r="A71" s="15" t="s">
        <v>534</v>
      </c>
      <c r="B71" s="16" t="s">
        <v>14</v>
      </c>
      <c r="C71" s="18"/>
      <c r="D71" s="18"/>
      <c r="E71" s="17"/>
      <c r="F71" s="103"/>
      <c r="G71" s="103"/>
      <c r="H71" s="17"/>
      <c r="I71" s="17">
        <v>-2</v>
      </c>
      <c r="J71" s="2"/>
      <c r="K71" s="2"/>
    </row>
    <row x14ac:dyDescent="0.25" r="72" customHeight="1" ht="17.25">
      <c r="A72" s="24" t="s">
        <v>539</v>
      </c>
      <c r="B72" s="25" t="s">
        <v>14</v>
      </c>
      <c r="C72" s="98"/>
      <c r="D72" s="98"/>
      <c r="E72" s="138"/>
      <c r="F72" s="138"/>
      <c r="G72" s="472"/>
      <c r="H72" s="138"/>
      <c r="I72" s="138"/>
      <c r="J72" s="2"/>
      <c r="K72" s="2"/>
    </row>
    <row x14ac:dyDescent="0.25" r="73" customHeight="1" ht="17.25">
      <c r="A73" s="21" t="s">
        <v>1615</v>
      </c>
      <c r="B73" s="47"/>
      <c r="C73" s="23">
        <f>SUM(C69:C72)</f>
      </c>
      <c r="D73" s="23">
        <f>SUM(D69:D72)</f>
      </c>
      <c r="E73" s="23">
        <f>SUM(E69:E72)</f>
      </c>
      <c r="F73" s="23">
        <f>SUM(F69:F72)</f>
      </c>
      <c r="G73" s="23">
        <f>SUM(G69:G72)</f>
      </c>
      <c r="H73" s="23">
        <f>SUM(H69:H72)</f>
      </c>
      <c r="I73" s="23">
        <f>SUM(I69:I72)</f>
      </c>
      <c r="J73" s="2"/>
      <c r="K73" s="2"/>
    </row>
    <row x14ac:dyDescent="0.25" r="74" customHeight="1" ht="17.25">
      <c r="A74" s="33">
        <v>44719</v>
      </c>
      <c r="B74" s="34" t="s">
        <v>14</v>
      </c>
      <c r="C74" s="20"/>
      <c r="D74" s="20"/>
      <c r="E74" s="19">
        <v>-57</v>
      </c>
      <c r="F74" s="19"/>
      <c r="G74" s="99"/>
      <c r="H74" s="19"/>
      <c r="I74" s="19">
        <v>-9</v>
      </c>
      <c r="J74" s="2"/>
      <c r="K74" s="2"/>
    </row>
    <row x14ac:dyDescent="0.25" r="75" customHeight="1" ht="17.25">
      <c r="A75" s="33">
        <v>44872</v>
      </c>
      <c r="B75" s="34" t="s">
        <v>14</v>
      </c>
      <c r="C75" s="36"/>
      <c r="D75" s="36"/>
      <c r="E75" s="17">
        <v>-37</v>
      </c>
      <c r="F75" s="17"/>
      <c r="G75" s="17"/>
      <c r="H75" s="17"/>
      <c r="I75" s="17"/>
      <c r="J75" s="2"/>
      <c r="K75" s="2"/>
    </row>
    <row x14ac:dyDescent="0.25" r="76" customHeight="1" ht="17.25">
      <c r="A76" s="33" t="s">
        <v>1616</v>
      </c>
      <c r="B76" s="34" t="s">
        <v>14</v>
      </c>
      <c r="C76" s="36"/>
      <c r="D76" s="36"/>
      <c r="E76" s="17">
        <v>-65</v>
      </c>
      <c r="F76" s="17"/>
      <c r="G76" s="17"/>
      <c r="H76" s="17"/>
      <c r="I76" s="17"/>
      <c r="J76" s="2"/>
      <c r="K76" s="2"/>
    </row>
    <row x14ac:dyDescent="0.25" r="77" customHeight="1" ht="17.25">
      <c r="A77" s="33" t="s">
        <v>1516</v>
      </c>
      <c r="B77" s="34" t="s">
        <v>14</v>
      </c>
      <c r="C77" s="36"/>
      <c r="D77" s="36"/>
      <c r="E77" s="17">
        <v>-49</v>
      </c>
      <c r="F77" s="17"/>
      <c r="G77" s="17"/>
      <c r="H77" s="17"/>
      <c r="I77" s="17">
        <v>-11</v>
      </c>
      <c r="J77" s="2"/>
      <c r="K77" s="2"/>
    </row>
    <row x14ac:dyDescent="0.25" r="78" customHeight="1" ht="17.25">
      <c r="A78" s="21" t="s">
        <v>1617</v>
      </c>
      <c r="B78" s="47"/>
      <c r="C78" s="23">
        <f>SUM(C73:C77)</f>
      </c>
      <c r="D78" s="23">
        <f>SUM(D73:D77)</f>
      </c>
      <c r="E78" s="23">
        <f>SUM(E73:E77)</f>
      </c>
      <c r="F78" s="23">
        <f>SUM(F73:F77)</f>
      </c>
      <c r="G78" s="23">
        <f>SUM(G73:G77)</f>
      </c>
      <c r="H78" s="23">
        <f>SUM(H73:H77)</f>
      </c>
      <c r="I78" s="23">
        <f>SUM(I73:I77)</f>
      </c>
      <c r="J78" s="2"/>
      <c r="K78" s="2"/>
    </row>
    <row x14ac:dyDescent="0.25" r="79" customHeight="1" ht="17.25">
      <c r="A79" s="33" t="s">
        <v>1618</v>
      </c>
      <c r="B79" s="34" t="s">
        <v>14</v>
      </c>
      <c r="C79" s="36"/>
      <c r="D79" s="36"/>
      <c r="E79" s="17">
        <v>-39</v>
      </c>
      <c r="F79" s="17"/>
      <c r="G79" s="17">
        <v>-98</v>
      </c>
      <c r="H79" s="17"/>
      <c r="I79" s="17">
        <v>-7</v>
      </c>
      <c r="J79" s="2"/>
      <c r="K79" s="2"/>
    </row>
    <row x14ac:dyDescent="0.25" r="80" customHeight="1" ht="17.25">
      <c r="A80" s="21" t="s">
        <v>1619</v>
      </c>
      <c r="B80" s="47"/>
      <c r="C80" s="23">
        <f>SUM(C78:C79)</f>
      </c>
      <c r="D80" s="23">
        <f>SUM(D78:D79)</f>
      </c>
      <c r="E80" s="23">
        <f>SUM(E78:E79)</f>
      </c>
      <c r="F80" s="23">
        <f>SUM(F78:F79)</f>
      </c>
      <c r="G80" s="23">
        <f>SUM(G78:G79)</f>
      </c>
      <c r="H80" s="23">
        <f>SUM(H78:H79)</f>
      </c>
      <c r="I80" s="23">
        <f>SUM(I78:I79)</f>
      </c>
      <c r="J80" s="2"/>
      <c r="K80" s="2"/>
    </row>
    <row x14ac:dyDescent="0.25" r="81" customHeight="1" ht="17.25">
      <c r="A81" s="33"/>
      <c r="B81" s="34"/>
      <c r="C81" s="36"/>
      <c r="D81" s="36"/>
      <c r="E81" s="17"/>
      <c r="F81" s="17"/>
      <c r="G81" s="17"/>
      <c r="H81" s="17"/>
      <c r="I81" s="17"/>
      <c r="J81" s="2"/>
      <c r="K81" s="2"/>
    </row>
    <row x14ac:dyDescent="0.25" r="82" customHeight="1" ht="17.25">
      <c r="A82" s="21" t="s">
        <v>1620</v>
      </c>
      <c r="B82" s="47"/>
      <c r="C82" s="23">
        <f>SUM(C80:C81)</f>
      </c>
      <c r="D82" s="23">
        <f>SUM(D80:D81)</f>
      </c>
      <c r="E82" s="23">
        <f>SUM(E80:E81)</f>
      </c>
      <c r="F82" s="23">
        <f>SUM(F80:F81)</f>
      </c>
      <c r="G82" s="23">
        <f>SUM(G80:G81)</f>
      </c>
      <c r="H82" s="23">
        <f>SUM(H80:H81)</f>
      </c>
      <c r="I82" s="23">
        <f>SUM(I80:I81)</f>
      </c>
      <c r="J82" s="2"/>
      <c r="K82" s="2"/>
    </row>
    <row x14ac:dyDescent="0.25" r="83" customHeight="1" ht="17.25">
      <c r="A83" s="33" t="s">
        <v>1621</v>
      </c>
      <c r="B83" s="34" t="s">
        <v>14</v>
      </c>
      <c r="C83" s="17">
        <v>-2</v>
      </c>
      <c r="D83" s="36"/>
      <c r="E83" s="17">
        <v>-32</v>
      </c>
      <c r="F83" s="17"/>
      <c r="G83" s="17"/>
      <c r="H83" s="17">
        <v>-9</v>
      </c>
      <c r="I83" s="17"/>
      <c r="J83" s="2"/>
      <c r="K83" s="2"/>
    </row>
    <row x14ac:dyDescent="0.25" r="84" customHeight="1" ht="17.25">
      <c r="A84" s="21" t="s">
        <v>1622</v>
      </c>
      <c r="B84" s="47"/>
      <c r="C84" s="23">
        <f>SUM(C82:C83)</f>
      </c>
      <c r="D84" s="23">
        <f>SUM(D82:D83)</f>
      </c>
      <c r="E84" s="23">
        <f>SUM(E82:E83)</f>
      </c>
      <c r="F84" s="23">
        <f>SUM(F82:F83)</f>
      </c>
      <c r="G84" s="23">
        <f>SUM(G82:G83)</f>
      </c>
      <c r="H84" s="23">
        <f>SUM(H82:H83)</f>
      </c>
      <c r="I84" s="23">
        <f>SUM(I82:I83)</f>
      </c>
      <c r="J84" s="2"/>
      <c r="K84" s="2"/>
    </row>
    <row x14ac:dyDescent="0.25" r="85" customHeight="1" ht="17.25">
      <c r="A85" s="33">
        <v>44572</v>
      </c>
      <c r="B85" s="34" t="s">
        <v>14</v>
      </c>
      <c r="C85" s="36"/>
      <c r="D85" s="17">
        <v>-2</v>
      </c>
      <c r="E85" s="17"/>
      <c r="F85" s="17">
        <v>-17</v>
      </c>
      <c r="G85" s="17">
        <v>-12</v>
      </c>
      <c r="H85" s="17"/>
      <c r="I85" s="17"/>
      <c r="J85" s="182" t="s">
        <v>2697</v>
      </c>
      <c r="K85" s="2"/>
    </row>
    <row x14ac:dyDescent="0.25" r="86" customHeight="1" ht="17.25">
      <c r="A86" s="33">
        <v>44572</v>
      </c>
      <c r="B86" s="34" t="s">
        <v>14</v>
      </c>
      <c r="C86" s="17">
        <v>-16</v>
      </c>
      <c r="D86" s="17">
        <v>-15</v>
      </c>
      <c r="E86" s="17"/>
      <c r="F86" s="17">
        <v>-180</v>
      </c>
      <c r="G86" s="17">
        <v>-6</v>
      </c>
      <c r="H86" s="17"/>
      <c r="I86" s="17">
        <v>-4</v>
      </c>
      <c r="J86" s="2"/>
      <c r="K86" s="2"/>
    </row>
    <row x14ac:dyDescent="0.25" r="87" customHeight="1" ht="17.25">
      <c r="A87" s="28">
        <v>44784</v>
      </c>
      <c r="B87" s="29" t="s">
        <v>17</v>
      </c>
      <c r="C87" s="202"/>
      <c r="D87" s="202"/>
      <c r="E87" s="194">
        <v>-14</v>
      </c>
      <c r="F87" s="194">
        <v>-15</v>
      </c>
      <c r="G87" s="194"/>
      <c r="H87" s="194">
        <v>-6</v>
      </c>
      <c r="I87" s="194">
        <v>-1</v>
      </c>
      <c r="J87" s="32" t="s">
        <v>469</v>
      </c>
      <c r="K87" s="2"/>
    </row>
    <row x14ac:dyDescent="0.25" r="88" customHeight="1" ht="17.25">
      <c r="A88" s="21" t="s">
        <v>1623</v>
      </c>
      <c r="B88" s="47"/>
      <c r="C88" s="23">
        <f>SUM(C84:C87)</f>
      </c>
      <c r="D88" s="23">
        <f>SUM(D84:D87)</f>
      </c>
      <c r="E88" s="23">
        <f>SUM(E84:E87)</f>
      </c>
      <c r="F88" s="23">
        <f>SUM(F84:F87)</f>
      </c>
      <c r="G88" s="23">
        <f>SUM(G84:G87)</f>
      </c>
      <c r="H88" s="23">
        <f>SUM(H84:H87)</f>
      </c>
      <c r="I88" s="23">
        <f>SUM(I84:I87)</f>
      </c>
      <c r="J88" s="2"/>
      <c r="K88" s="2"/>
    </row>
    <row x14ac:dyDescent="0.25" r="89" customHeight="1" ht="17.25">
      <c r="A89" s="15"/>
      <c r="B89" s="16"/>
      <c r="C89" s="36"/>
      <c r="D89" s="36"/>
      <c r="E89" s="17"/>
      <c r="F89" s="17"/>
      <c r="G89" s="17"/>
      <c r="H89" s="17"/>
      <c r="I89" s="17"/>
      <c r="J89" s="2"/>
      <c r="K89" s="2"/>
    </row>
    <row x14ac:dyDescent="0.25" r="90" customHeight="1" ht="17.25">
      <c r="A90" s="21" t="s">
        <v>2698</v>
      </c>
      <c r="B90" s="47"/>
      <c r="C90" s="23">
        <f>SUM(C88:C89)</f>
      </c>
      <c r="D90" s="23">
        <f>SUM(D88:D89)</f>
      </c>
      <c r="E90" s="23">
        <f>SUM(E88:E89)</f>
      </c>
      <c r="F90" s="23">
        <f>SUM(F88:F89)</f>
      </c>
      <c r="G90" s="23">
        <f>SUM(G88:G89)</f>
      </c>
      <c r="H90" s="23">
        <f>SUM(H88:H89)</f>
      </c>
      <c r="I90" s="23">
        <f>SUM(I88:I89)</f>
      </c>
      <c r="J90" s="2"/>
      <c r="K90" s="2"/>
    </row>
    <row x14ac:dyDescent="0.25" r="91" customHeight="1" ht="17.25">
      <c r="A91" s="15"/>
      <c r="B91" s="16"/>
      <c r="C91" s="36"/>
      <c r="D91" s="36"/>
      <c r="E91" s="17"/>
      <c r="F91" s="17"/>
      <c r="G91" s="17"/>
      <c r="H91" s="17"/>
      <c r="I91" s="17"/>
      <c r="J91" s="2"/>
      <c r="K91" s="2"/>
    </row>
    <row x14ac:dyDescent="0.25" r="92" customHeight="1" ht="17.25">
      <c r="A92" s="21" t="s">
        <v>2699</v>
      </c>
      <c r="B92" s="47"/>
      <c r="C92" s="23">
        <f>SUM(C90:C91)</f>
      </c>
      <c r="D92" s="23">
        <f>SUM(D90:D91)</f>
      </c>
      <c r="E92" s="23">
        <f>SUM(E90:E91)</f>
      </c>
      <c r="F92" s="23">
        <f>SUM(F90:F91)</f>
      </c>
      <c r="G92" s="23">
        <f>SUM(G90:G91)</f>
      </c>
      <c r="H92" s="23">
        <f>SUM(H90:H91)</f>
      </c>
      <c r="I92" s="23">
        <f>SUM(I90:I91)</f>
      </c>
      <c r="J92" s="2"/>
      <c r="K92" s="2"/>
    </row>
    <row x14ac:dyDescent="0.25" r="93" customHeight="1" ht="17.25">
      <c r="A93" s="15"/>
      <c r="B93" s="16"/>
      <c r="C93" s="36"/>
      <c r="D93" s="36"/>
      <c r="E93" s="17"/>
      <c r="F93" s="17"/>
      <c r="G93" s="17"/>
      <c r="H93" s="17"/>
      <c r="I93" s="17"/>
      <c r="J93" s="2"/>
      <c r="K93" s="2"/>
    </row>
    <row x14ac:dyDescent="0.25" r="94" customHeight="1" ht="17.25">
      <c r="A94" s="21" t="s">
        <v>2700</v>
      </c>
      <c r="B94" s="47"/>
      <c r="C94" s="23">
        <f>SUM(C92:C93)</f>
      </c>
      <c r="D94" s="23">
        <f>SUM(D92:D93)</f>
      </c>
      <c r="E94" s="23">
        <f>SUM(E92:E93)</f>
      </c>
      <c r="F94" s="23">
        <f>SUM(F92:F93)</f>
      </c>
      <c r="G94" s="23">
        <f>SUM(G92:G93)</f>
      </c>
      <c r="H94" s="23">
        <f>SUM(H92:H93)</f>
      </c>
      <c r="I94" s="23">
        <f>SUM(I92:I93)</f>
      </c>
      <c r="J94" s="2"/>
      <c r="K94" s="2"/>
    </row>
    <row x14ac:dyDescent="0.25" r="95" customHeight="1" ht="17.25">
      <c r="A95" s="15"/>
      <c r="B95" s="16"/>
      <c r="C95" s="36"/>
      <c r="D95" s="36"/>
      <c r="E95" s="17"/>
      <c r="F95" s="17"/>
      <c r="G95" s="17"/>
      <c r="H95" s="17"/>
      <c r="I95" s="17"/>
      <c r="J95" s="2"/>
      <c r="K95" s="2"/>
    </row>
    <row x14ac:dyDescent="0.25" r="96" customHeight="1" ht="17.25">
      <c r="A96" s="21" t="s">
        <v>2701</v>
      </c>
      <c r="B96" s="47"/>
      <c r="C96" s="23">
        <f>SUM(C94:C95)</f>
      </c>
      <c r="D96" s="23">
        <f>SUM(D94:D95)</f>
      </c>
      <c r="E96" s="23">
        <f>SUM(E94:E95)</f>
      </c>
      <c r="F96" s="23">
        <f>SUM(F94:F95)</f>
      </c>
      <c r="G96" s="23">
        <f>SUM(G94:G95)</f>
      </c>
      <c r="H96" s="23">
        <f>SUM(H94:H95)</f>
      </c>
      <c r="I96" s="23">
        <f>SUM(I94:I95)</f>
      </c>
      <c r="J96" s="2"/>
      <c r="K96" s="2"/>
    </row>
    <row x14ac:dyDescent="0.25" r="97" customHeight="1" ht="17.25">
      <c r="A97" s="15"/>
      <c r="B97" s="16"/>
      <c r="C97" s="36"/>
      <c r="D97" s="36"/>
      <c r="E97" s="17"/>
      <c r="F97" s="17"/>
      <c r="G97" s="17"/>
      <c r="H97" s="17"/>
      <c r="I97" s="17"/>
      <c r="J97" s="2"/>
      <c r="K97" s="2"/>
    </row>
    <row x14ac:dyDescent="0.25" r="98" customHeight="1" ht="17.25">
      <c r="A98" s="21" t="s">
        <v>2702</v>
      </c>
      <c r="B98" s="47"/>
      <c r="C98" s="23">
        <f>SUM(C96:C97)</f>
      </c>
      <c r="D98" s="23">
        <f>SUM(D96:D97)</f>
      </c>
      <c r="E98" s="23">
        <f>SUM(E96:E97)</f>
      </c>
      <c r="F98" s="23">
        <f>SUM(F96:F97)</f>
      </c>
      <c r="G98" s="23">
        <f>SUM(G96:G97)</f>
      </c>
      <c r="H98" s="23">
        <f>SUM(H96:H97)</f>
      </c>
      <c r="I98" s="23">
        <f>SUM(I96:I97)</f>
      </c>
      <c r="J98" s="2"/>
      <c r="K98" s="2"/>
    </row>
    <row x14ac:dyDescent="0.25" r="99" customHeight="1" ht="17.25">
      <c r="A99" s="15"/>
      <c r="B99" s="16"/>
      <c r="C99" s="36"/>
      <c r="D99" s="36"/>
      <c r="E99" s="17"/>
      <c r="F99" s="17"/>
      <c r="G99" s="17"/>
      <c r="H99" s="17"/>
      <c r="I99" s="17"/>
      <c r="J99" s="2"/>
      <c r="K99" s="2"/>
    </row>
    <row x14ac:dyDescent="0.25" r="100" customHeight="1" ht="17.25">
      <c r="A100" s="21" t="s">
        <v>2703</v>
      </c>
      <c r="B100" s="47"/>
      <c r="C100" s="23">
        <f>SUM(C98:C99)</f>
      </c>
      <c r="D100" s="23">
        <f>SUM(D98:D99)</f>
      </c>
      <c r="E100" s="23">
        <f>SUM(E98:E99)</f>
      </c>
      <c r="F100" s="23">
        <f>SUM(F98:F99)</f>
      </c>
      <c r="G100" s="23">
        <f>SUM(G98:G99)</f>
      </c>
      <c r="H100" s="23">
        <f>SUM(H98:H99)</f>
      </c>
      <c r="I100" s="23">
        <f>SUM(I98:I99)</f>
      </c>
      <c r="J100" s="2"/>
      <c r="K100" s="2"/>
    </row>
    <row x14ac:dyDescent="0.25" r="101" customHeight="1" ht="17.25">
      <c r="A101" s="15"/>
      <c r="B101" s="16"/>
      <c r="C101" s="36"/>
      <c r="D101" s="36"/>
      <c r="E101" s="17"/>
      <c r="F101" s="17"/>
      <c r="G101" s="17"/>
      <c r="H101" s="17"/>
      <c r="I101" s="17"/>
      <c r="J101" s="2"/>
      <c r="K101" s="2"/>
    </row>
    <row x14ac:dyDescent="0.25" r="102" customHeight="1" ht="17.25">
      <c r="A102" s="21" t="s">
        <v>2704</v>
      </c>
      <c r="B102" s="47"/>
      <c r="C102" s="23">
        <f>SUM(C100:C101)</f>
      </c>
      <c r="D102" s="23">
        <f>SUM(D100:D101)</f>
      </c>
      <c r="E102" s="23">
        <f>SUM(E100:E101)</f>
      </c>
      <c r="F102" s="23">
        <f>SUM(F100:F101)</f>
      </c>
      <c r="G102" s="23">
        <f>SUM(G100:G101)</f>
      </c>
      <c r="H102" s="23">
        <f>SUM(H100:H101)</f>
      </c>
      <c r="I102" s="23">
        <f>SUM(I100:I101)</f>
      </c>
      <c r="J102" s="2"/>
      <c r="K102" s="2"/>
    </row>
    <row x14ac:dyDescent="0.25" r="103" customHeight="1" ht="17.25">
      <c r="A103" s="15"/>
      <c r="B103" s="16"/>
      <c r="C103" s="36"/>
      <c r="D103" s="36"/>
      <c r="E103" s="17"/>
      <c r="F103" s="17"/>
      <c r="G103" s="17"/>
      <c r="H103" s="17"/>
      <c r="I103" s="17"/>
      <c r="J103" s="2"/>
      <c r="K103" s="2"/>
    </row>
    <row x14ac:dyDescent="0.25" r="104" customHeight="1" ht="17.25">
      <c r="A104" s="21" t="s">
        <v>2705</v>
      </c>
      <c r="B104" s="47"/>
      <c r="C104" s="23">
        <f>SUM(C102:C103)</f>
      </c>
      <c r="D104" s="23">
        <f>SUM(D102:D103)</f>
      </c>
      <c r="E104" s="23">
        <f>SUM(E102:E103)</f>
      </c>
      <c r="F104" s="23">
        <f>SUM(F102:F103)</f>
      </c>
      <c r="G104" s="23">
        <f>SUM(G102:G103)</f>
      </c>
      <c r="H104" s="23">
        <f>SUM(H102:H103)</f>
      </c>
      <c r="I104" s="23">
        <f>SUM(I102:I103)</f>
      </c>
      <c r="J104" s="7" t="s">
        <v>2082</v>
      </c>
      <c r="K104" s="2"/>
    </row>
    <row x14ac:dyDescent="0.25" r="105" customHeight="1" ht="17.25">
      <c r="A105" s="15"/>
      <c r="B105" s="16"/>
      <c r="C105" s="36"/>
      <c r="D105" s="36"/>
      <c r="E105" s="17"/>
      <c r="F105" s="17"/>
      <c r="G105" s="17"/>
      <c r="H105" s="17"/>
      <c r="I105" s="17"/>
      <c r="J105" s="2"/>
      <c r="K105" s="2"/>
    </row>
    <row x14ac:dyDescent="0.25" r="106" customHeight="1" ht="17.25">
      <c r="A106" s="21" t="s">
        <v>2706</v>
      </c>
      <c r="B106" s="47"/>
      <c r="C106" s="23">
        <f>SUM(C104:C105)</f>
      </c>
      <c r="D106" s="23">
        <f>SUM(D104:D105)</f>
      </c>
      <c r="E106" s="23">
        <f>SUM(E104:E105)</f>
      </c>
      <c r="F106" s="23">
        <f>SUM(F104:F105)</f>
      </c>
      <c r="G106" s="23">
        <f>SUM(G104:G105)</f>
      </c>
      <c r="H106" s="23">
        <f>SUM(H104:H105)</f>
      </c>
      <c r="I106" s="23">
        <f>SUM(I104:I105)</f>
      </c>
      <c r="J106" s="7" t="s">
        <v>1547</v>
      </c>
      <c r="K106" s="2"/>
    </row>
    <row x14ac:dyDescent="0.25" r="107" customHeight="1" ht="17.25">
      <c r="A107" s="221"/>
      <c r="B107" s="222"/>
      <c r="C107" s="342"/>
      <c r="D107" s="342"/>
      <c r="E107" s="342"/>
      <c r="F107" s="342"/>
      <c r="G107" s="342"/>
      <c r="H107" s="342"/>
      <c r="I107" s="342"/>
      <c r="J107" s="2"/>
      <c r="K107" s="2"/>
    </row>
    <row x14ac:dyDescent="0.25" r="108" customHeight="1" ht="17.25">
      <c r="A108" s="21" t="s">
        <v>2707</v>
      </c>
      <c r="B108" s="47"/>
      <c r="C108" s="23">
        <f>SUM(C106:C107)</f>
      </c>
      <c r="D108" s="23">
        <f>SUM(D106:D107)</f>
      </c>
      <c r="E108" s="23">
        <f>SUM(E106:E107)</f>
      </c>
      <c r="F108" s="23">
        <f>SUM(F106:F107)</f>
      </c>
      <c r="G108" s="23">
        <f>SUM(G106:G107)</f>
      </c>
      <c r="H108" s="23">
        <f>SUM(H106:H107)</f>
      </c>
      <c r="I108" s="23">
        <f>SUM(I106:I107)</f>
      </c>
      <c r="J108" s="7" t="s">
        <v>1547</v>
      </c>
      <c r="K108" s="2"/>
    </row>
    <row x14ac:dyDescent="0.25" r="109" customHeight="1" ht="17.25">
      <c r="A109" s="15">
        <v>45087</v>
      </c>
      <c r="B109" s="16" t="s">
        <v>14</v>
      </c>
      <c r="C109" s="18"/>
      <c r="D109" s="18"/>
      <c r="E109" s="450">
        <v>-32</v>
      </c>
      <c r="F109" s="450">
        <v>-55</v>
      </c>
      <c r="G109" s="450">
        <v>-12</v>
      </c>
      <c r="H109" s="450">
        <v>-40</v>
      </c>
      <c r="I109" s="450">
        <v>-1</v>
      </c>
      <c r="J109" s="2"/>
      <c r="K109" s="2"/>
    </row>
    <row x14ac:dyDescent="0.25" r="110" customHeight="1" ht="17.25">
      <c r="A110" s="200">
        <v>45087</v>
      </c>
      <c r="B110" s="201" t="s">
        <v>17</v>
      </c>
      <c r="C110" s="202"/>
      <c r="D110" s="202"/>
      <c r="E110" s="194"/>
      <c r="F110" s="194">
        <v>-5</v>
      </c>
      <c r="G110" s="194"/>
      <c r="H110" s="194"/>
      <c r="I110" s="194"/>
      <c r="J110" s="563" t="s">
        <v>2048</v>
      </c>
      <c r="K110" s="563"/>
    </row>
    <row x14ac:dyDescent="0.25" r="111" customHeight="1" ht="17.25">
      <c r="A111" s="62" t="s">
        <v>2708</v>
      </c>
      <c r="B111" s="63"/>
      <c r="C111" s="81">
        <f>SUM(C108:C110)</f>
      </c>
      <c r="D111" s="81">
        <f>SUM(D108:D110)</f>
      </c>
      <c r="E111" s="80">
        <f>SUM(E108:E110)</f>
      </c>
      <c r="F111" s="80">
        <f>SUM(F108:F110)</f>
      </c>
      <c r="G111" s="80">
        <f>SUM(G108:G110)</f>
      </c>
      <c r="H111" s="80">
        <f>SUM(H108:H110)</f>
      </c>
      <c r="I111" s="80">
        <f>SUM(I108:I110)</f>
      </c>
      <c r="J111" s="128" t="s">
        <v>2709</v>
      </c>
      <c r="K111" s="128"/>
    </row>
    <row x14ac:dyDescent="0.25" r="112" customHeight="1" ht="17.25">
      <c r="A112" s="123"/>
      <c r="B112" s="124"/>
      <c r="C112" s="58"/>
      <c r="D112" s="58"/>
      <c r="E112" s="58"/>
      <c r="F112" s="58"/>
      <c r="G112" s="58"/>
      <c r="H112" s="58"/>
      <c r="I112" s="58"/>
      <c r="J112" s="2"/>
      <c r="K112" s="2"/>
    </row>
    <row x14ac:dyDescent="0.25" r="113" customHeight="1" ht="17.25">
      <c r="A113" s="37"/>
      <c r="B113" s="83"/>
      <c r="C113" s="267" t="s">
        <v>75</v>
      </c>
      <c r="D113" s="267" t="s">
        <v>76</v>
      </c>
      <c r="E113" s="267" t="s">
        <v>10</v>
      </c>
      <c r="F113" s="268" t="s">
        <v>7</v>
      </c>
      <c r="G113" s="268" t="s">
        <v>8</v>
      </c>
      <c r="H113" s="268" t="s">
        <v>368</v>
      </c>
      <c r="I113" s="268" t="s">
        <v>1600</v>
      </c>
      <c r="J113" s="2"/>
      <c r="K113" s="2"/>
    </row>
    <row x14ac:dyDescent="0.25" r="114" customHeight="1" ht="17.25">
      <c r="A114" s="37"/>
      <c r="B114" s="83"/>
      <c r="C114" s="3"/>
      <c r="D114" s="3"/>
      <c r="E114" s="3"/>
      <c r="F114" s="3"/>
      <c r="G114" s="3"/>
      <c r="H114" s="3"/>
      <c r="I114" s="3"/>
      <c r="J114" s="2"/>
      <c r="K114" s="2"/>
    </row>
    <row x14ac:dyDescent="0.25" r="115" customHeight="1" ht="17.25">
      <c r="A115" s="564" t="s">
        <v>2710</v>
      </c>
      <c r="B115" s="565"/>
      <c r="C115" s="3"/>
      <c r="D115" s="3"/>
      <c r="E115" s="3"/>
      <c r="F115" s="114" t="s">
        <v>2711</v>
      </c>
      <c r="G115" s="3"/>
      <c r="H115" s="3"/>
      <c r="I115" s="3"/>
      <c r="J115" s="2"/>
      <c r="K115" s="2"/>
    </row>
    <row x14ac:dyDescent="0.25" r="116" customHeight="1" ht="17.25">
      <c r="A116" s="37"/>
      <c r="B116" s="83"/>
      <c r="C116" s="3"/>
      <c r="D116" s="3"/>
      <c r="E116" s="3"/>
      <c r="F116" s="114" t="s">
        <v>2712</v>
      </c>
      <c r="G116" s="3"/>
      <c r="H116" s="3"/>
      <c r="I116" s="3"/>
      <c r="J116" s="2"/>
      <c r="K116" s="2"/>
    </row>
    <row x14ac:dyDescent="0.25" r="117" customHeight="1" ht="17.25">
      <c r="A117" s="127" t="s">
        <v>1432</v>
      </c>
      <c r="B117" s="128"/>
      <c r="C117" s="144"/>
      <c r="D117" s="144"/>
      <c r="E117" s="3"/>
      <c r="F117" s="114" t="s">
        <v>2713</v>
      </c>
      <c r="G117" s="3"/>
      <c r="H117" s="3"/>
      <c r="I117" s="3"/>
      <c r="J117" s="2"/>
      <c r="K117" s="2"/>
    </row>
    <row x14ac:dyDescent="0.25" r="118" customHeight="1" ht="17.25">
      <c r="A118" s="127" t="s">
        <v>1433</v>
      </c>
      <c r="B118" s="128"/>
      <c r="C118" s="144"/>
      <c r="D118" s="144"/>
      <c r="E118" s="3"/>
      <c r="F118" s="3"/>
      <c r="G118" s="3"/>
      <c r="H118" s="3"/>
      <c r="I118" s="3"/>
      <c r="J118" s="2"/>
      <c r="K118" s="2"/>
    </row>
    <row x14ac:dyDescent="0.25" r="119" customHeight="1" ht="17.25">
      <c r="A119" s="37"/>
      <c r="B119" s="83"/>
      <c r="C119" s="3"/>
      <c r="D119" s="3"/>
      <c r="E119" s="3"/>
      <c r="F119" s="3"/>
      <c r="G119" s="3"/>
      <c r="H119" s="3"/>
      <c r="I119" s="3"/>
      <c r="J119" s="2"/>
      <c r="K119" s="2"/>
    </row>
    <row x14ac:dyDescent="0.25" r="120" customHeight="1" ht="17.25">
      <c r="A120" s="566" t="s">
        <v>2714</v>
      </c>
      <c r="B120" s="48"/>
      <c r="C120" s="330"/>
      <c r="D120" s="330"/>
      <c r="E120" s="330"/>
      <c r="F120" s="3"/>
      <c r="G120" s="3"/>
      <c r="H120" s="3"/>
      <c r="I120" s="3"/>
      <c r="J120" s="2"/>
      <c r="K120" s="2"/>
    </row>
    <row x14ac:dyDescent="0.25" r="121" customHeight="1" ht="17.25">
      <c r="A121" s="566" t="s">
        <v>2715</v>
      </c>
      <c r="B121" s="48"/>
      <c r="C121" s="330"/>
      <c r="D121" s="330"/>
      <c r="E121" s="330"/>
      <c r="F121" s="3"/>
      <c r="G121" s="3"/>
      <c r="H121" s="3"/>
      <c r="I121" s="3"/>
      <c r="J121" s="2"/>
      <c r="K121" s="2"/>
    </row>
    <row x14ac:dyDescent="0.25" r="122" customHeight="1" ht="17.25">
      <c r="A122" s="566" t="s">
        <v>2716</v>
      </c>
      <c r="B122" s="48"/>
      <c r="C122" s="330"/>
      <c r="D122" s="330"/>
      <c r="E122" s="330"/>
      <c r="F122" s="3"/>
      <c r="G122" s="3"/>
      <c r="H122" s="3"/>
      <c r="I122" s="3"/>
      <c r="J122" s="2"/>
      <c r="K122" s="2"/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60"/>
  <sheetViews>
    <sheetView workbookViewId="0"/>
  </sheetViews>
  <sheetFormatPr defaultRowHeight="15" x14ac:dyDescent="0.25"/>
  <cols>
    <col min="1" max="1" style="39" width="12.005" customWidth="1" bestFit="1"/>
    <col min="2" max="2" style="40" width="20.576428571428572" customWidth="1" bestFit="1"/>
    <col min="3" max="3" style="41" width="9.719285714285713" customWidth="1" bestFit="1"/>
    <col min="4" max="4" style="41" width="9.719285714285713" customWidth="1" bestFit="1"/>
    <col min="5" max="5" style="41" width="9.719285714285713" customWidth="1" bestFit="1"/>
    <col min="6" max="6" style="41" width="9.719285714285713" customWidth="1" bestFit="1"/>
    <col min="7" max="7" style="41" width="9.719285714285713" customWidth="1" bestFit="1"/>
    <col min="8" max="8" style="41" width="9.719285714285713" customWidth="1" bestFit="1"/>
    <col min="9" max="9" style="41" width="9.719285714285713" customWidth="1" bestFit="1"/>
    <col min="10" max="10" style="41" width="12.005" customWidth="1" bestFit="1"/>
    <col min="11" max="11" style="40" width="12.71928571428571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2"/>
      <c r="L1" s="2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2"/>
      <c r="L2" s="2"/>
      <c r="M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2"/>
      <c r="L3" s="2"/>
      <c r="M3" s="2"/>
    </row>
    <row x14ac:dyDescent="0.25" r="4" customHeight="1" ht="17.25">
      <c r="A4" s="1" t="s">
        <v>2655</v>
      </c>
      <c r="B4" s="4"/>
      <c r="C4" s="3"/>
      <c r="D4" s="3"/>
      <c r="E4" s="3"/>
      <c r="F4" s="3"/>
      <c r="G4" s="3"/>
      <c r="H4" s="3"/>
      <c r="I4" s="3"/>
      <c r="J4" s="3"/>
      <c r="K4" s="2"/>
      <c r="L4" s="2"/>
      <c r="M4" s="2"/>
    </row>
    <row x14ac:dyDescent="0.25" r="5" customHeight="1" ht="17.25">
      <c r="A5" s="333"/>
      <c r="B5" s="311"/>
      <c r="C5" s="137">
        <v>3950</v>
      </c>
      <c r="D5" s="137">
        <v>2700</v>
      </c>
      <c r="E5" s="137">
        <v>14500</v>
      </c>
      <c r="F5" s="137">
        <v>2400</v>
      </c>
      <c r="G5" s="137">
        <v>2700</v>
      </c>
      <c r="H5" s="137">
        <v>1000</v>
      </c>
      <c r="I5" s="137">
        <v>16250</v>
      </c>
      <c r="J5" s="11"/>
      <c r="K5" s="2"/>
      <c r="L5" s="2"/>
      <c r="M5" s="2"/>
    </row>
    <row x14ac:dyDescent="0.25" r="6" customHeight="1" ht="17.25">
      <c r="A6" s="231" t="s">
        <v>4</v>
      </c>
      <c r="B6" s="232" t="s">
        <v>5</v>
      </c>
      <c r="C6" s="268" t="s">
        <v>368</v>
      </c>
      <c r="D6" s="268" t="s">
        <v>7</v>
      </c>
      <c r="E6" s="268" t="s">
        <v>10</v>
      </c>
      <c r="F6" s="268" t="s">
        <v>8</v>
      </c>
      <c r="G6" s="268" t="s">
        <v>76</v>
      </c>
      <c r="H6" s="268" t="s">
        <v>9</v>
      </c>
      <c r="I6" s="268" t="s">
        <v>428</v>
      </c>
      <c r="J6" s="234"/>
      <c r="K6" s="2"/>
      <c r="L6" s="2"/>
      <c r="M6" s="2"/>
    </row>
    <row x14ac:dyDescent="0.25" r="7" customHeight="1" ht="17.25">
      <c r="A7" s="117" t="s">
        <v>534</v>
      </c>
      <c r="B7" s="118" t="s">
        <v>2656</v>
      </c>
      <c r="C7" s="138">
        <v>30</v>
      </c>
      <c r="D7" s="138">
        <v>150</v>
      </c>
      <c r="E7" s="138">
        <v>20</v>
      </c>
      <c r="F7" s="138">
        <v>50</v>
      </c>
      <c r="G7" s="46"/>
      <c r="H7" s="46"/>
      <c r="I7" s="46"/>
      <c r="J7" s="46"/>
      <c r="K7" s="2"/>
      <c r="L7" s="2"/>
      <c r="M7" s="2"/>
    </row>
    <row x14ac:dyDescent="0.25" r="8" customHeight="1" ht="17.25">
      <c r="A8" s="117" t="s">
        <v>534</v>
      </c>
      <c r="B8" s="118" t="s">
        <v>2657</v>
      </c>
      <c r="C8" s="36"/>
      <c r="D8" s="36"/>
      <c r="E8" s="17">
        <v>100</v>
      </c>
      <c r="F8" s="36"/>
      <c r="G8" s="36"/>
      <c r="H8" s="36"/>
      <c r="I8" s="36"/>
      <c r="J8" s="18"/>
      <c r="K8" s="2"/>
      <c r="L8" s="2"/>
      <c r="M8" s="2"/>
    </row>
    <row x14ac:dyDescent="0.25" r="9" customHeight="1" ht="17.25">
      <c r="A9" s="15" t="s">
        <v>537</v>
      </c>
      <c r="B9" s="118" t="s">
        <v>2658</v>
      </c>
      <c r="C9" s="36"/>
      <c r="D9" s="36"/>
      <c r="E9" s="17">
        <v>100</v>
      </c>
      <c r="F9" s="36"/>
      <c r="G9" s="36"/>
      <c r="H9" s="36"/>
      <c r="I9" s="36"/>
      <c r="J9" s="18"/>
      <c r="K9" s="2"/>
      <c r="L9" s="2"/>
      <c r="M9" s="2"/>
    </row>
    <row x14ac:dyDescent="0.25" r="10" customHeight="1" ht="17.25">
      <c r="A10" s="15" t="s">
        <v>541</v>
      </c>
      <c r="B10" s="118" t="s">
        <v>2659</v>
      </c>
      <c r="C10" s="36"/>
      <c r="D10" s="36"/>
      <c r="E10" s="36"/>
      <c r="F10" s="36"/>
      <c r="G10" s="17">
        <v>20</v>
      </c>
      <c r="H10" s="36"/>
      <c r="I10" s="36"/>
      <c r="J10" s="18"/>
      <c r="K10" s="2"/>
      <c r="L10" s="2"/>
      <c r="M10" s="2"/>
    </row>
    <row x14ac:dyDescent="0.25" r="11" customHeight="1" ht="17.25">
      <c r="A11" s="117" t="s">
        <v>541</v>
      </c>
      <c r="B11" s="118" t="s">
        <v>2660</v>
      </c>
      <c r="C11" s="46"/>
      <c r="D11" s="46" t="s">
        <v>2661</v>
      </c>
      <c r="E11" s="138">
        <v>100</v>
      </c>
      <c r="F11" s="46"/>
      <c r="G11" s="46"/>
      <c r="H11" s="46"/>
      <c r="I11" s="46"/>
      <c r="J11" s="98"/>
      <c r="K11" s="2"/>
      <c r="L11" s="2"/>
      <c r="M11" s="2"/>
    </row>
    <row x14ac:dyDescent="0.25" r="12" customHeight="1" ht="17.25">
      <c r="A12" s="21" t="s">
        <v>2103</v>
      </c>
      <c r="B12" s="47"/>
      <c r="C12" s="23">
        <f>SUM(C7:C11)</f>
      </c>
      <c r="D12" s="23">
        <f>SUM(D7:D11)</f>
      </c>
      <c r="E12" s="23">
        <f>SUM(E7:E11)</f>
      </c>
      <c r="F12" s="23">
        <f>SUM(F7:F11)</f>
      </c>
      <c r="G12" s="23">
        <f>SUM(G7:G11)</f>
      </c>
      <c r="H12" s="352"/>
      <c r="I12" s="352"/>
      <c r="J12" s="119"/>
      <c r="K12" s="2"/>
      <c r="L12" s="2"/>
      <c r="M12" s="2"/>
    </row>
    <row x14ac:dyDescent="0.25" r="13" customHeight="1" ht="17.25">
      <c r="A13" s="33" t="s">
        <v>2662</v>
      </c>
      <c r="B13" s="25" t="s">
        <v>2663</v>
      </c>
      <c r="C13" s="19">
        <v>20</v>
      </c>
      <c r="D13" s="19">
        <v>150</v>
      </c>
      <c r="E13" s="19">
        <v>100</v>
      </c>
      <c r="F13" s="35"/>
      <c r="G13" s="35"/>
      <c r="H13" s="35"/>
      <c r="I13" s="35"/>
      <c r="J13" s="20"/>
      <c r="K13" s="2"/>
      <c r="L13" s="2"/>
      <c r="M13" s="2"/>
    </row>
    <row x14ac:dyDescent="0.25" r="14" customHeight="1" ht="17.25">
      <c r="A14" s="15" t="s">
        <v>2664</v>
      </c>
      <c r="B14" s="16" t="s">
        <v>2665</v>
      </c>
      <c r="C14" s="36"/>
      <c r="D14" s="17">
        <v>150</v>
      </c>
      <c r="E14" s="17">
        <v>100</v>
      </c>
      <c r="F14" s="36"/>
      <c r="G14" s="36"/>
      <c r="H14" s="36"/>
      <c r="I14" s="36"/>
      <c r="J14" s="18"/>
      <c r="K14" s="2"/>
      <c r="L14" s="2"/>
      <c r="M14" s="2"/>
    </row>
    <row x14ac:dyDescent="0.25" r="15" customHeight="1" ht="17.25">
      <c r="A15" s="15" t="s">
        <v>2666</v>
      </c>
      <c r="B15" s="16" t="s">
        <v>2667</v>
      </c>
      <c r="C15" s="36"/>
      <c r="D15" s="36"/>
      <c r="E15" s="36"/>
      <c r="F15" s="36"/>
      <c r="G15" s="36"/>
      <c r="H15" s="17">
        <v>300</v>
      </c>
      <c r="I15" s="36"/>
      <c r="J15" s="18"/>
      <c r="K15" s="2"/>
      <c r="L15" s="2"/>
      <c r="M15" s="2"/>
    </row>
    <row x14ac:dyDescent="0.25" r="16" customHeight="1" ht="17.25">
      <c r="A16" s="15" t="s">
        <v>2666</v>
      </c>
      <c r="B16" s="16" t="s">
        <v>2668</v>
      </c>
      <c r="C16" s="17">
        <v>160</v>
      </c>
      <c r="D16" s="36"/>
      <c r="E16" s="36"/>
      <c r="F16" s="36"/>
      <c r="G16" s="36"/>
      <c r="H16" s="36"/>
      <c r="I16" s="36"/>
      <c r="J16" s="18"/>
      <c r="K16" s="2"/>
      <c r="L16" s="2"/>
      <c r="M16" s="2"/>
    </row>
    <row x14ac:dyDescent="0.25" r="17" customHeight="1" ht="17.25">
      <c r="A17" s="21" t="s">
        <v>455</v>
      </c>
      <c r="B17" s="47"/>
      <c r="C17" s="23">
        <f>SUM(C12:C16)</f>
      </c>
      <c r="D17" s="23">
        <f>SUM(D12:D16)</f>
      </c>
      <c r="E17" s="23">
        <f>SUM(E12:E16)</f>
      </c>
      <c r="F17" s="23">
        <f>SUM(F12:F16)</f>
      </c>
      <c r="G17" s="23">
        <f>SUM(G12:G16)</f>
      </c>
      <c r="H17" s="23">
        <f>SUM(H12:H16)</f>
      </c>
      <c r="I17" s="352"/>
      <c r="J17" s="119"/>
      <c r="K17" s="2"/>
      <c r="L17" s="2"/>
      <c r="M17" s="2"/>
    </row>
    <row x14ac:dyDescent="0.25" r="18" customHeight="1" ht="17.25">
      <c r="A18" s="15">
        <v>44569</v>
      </c>
      <c r="B18" s="16" t="s">
        <v>2669</v>
      </c>
      <c r="C18" s="17">
        <v>40</v>
      </c>
      <c r="D18" s="36"/>
      <c r="E18" s="36"/>
      <c r="F18" s="36"/>
      <c r="G18" s="36"/>
      <c r="H18" s="36"/>
      <c r="I18" s="36"/>
      <c r="J18" s="18"/>
      <c r="K18" s="2"/>
      <c r="L18" s="2"/>
      <c r="M18" s="2"/>
    </row>
    <row x14ac:dyDescent="0.25" r="19" customHeight="1" ht="17.25">
      <c r="A19" s="33" t="s">
        <v>464</v>
      </c>
      <c r="B19" s="16" t="s">
        <v>2670</v>
      </c>
      <c r="C19" s="17">
        <v>84</v>
      </c>
      <c r="D19" s="17">
        <v>100</v>
      </c>
      <c r="E19" s="17">
        <v>35</v>
      </c>
      <c r="F19" s="36"/>
      <c r="G19" s="36"/>
      <c r="H19" s="17">
        <v>100</v>
      </c>
      <c r="I19" s="17">
        <v>5</v>
      </c>
      <c r="J19" s="18"/>
      <c r="K19" s="2"/>
      <c r="L19" s="2"/>
      <c r="M19" s="2"/>
    </row>
    <row x14ac:dyDescent="0.25" r="20" customHeight="1" ht="17.25">
      <c r="A20" s="15" t="s">
        <v>2671</v>
      </c>
      <c r="B20" s="16" t="s">
        <v>2672</v>
      </c>
      <c r="C20" s="17">
        <v>116</v>
      </c>
      <c r="D20" s="17">
        <v>100</v>
      </c>
      <c r="E20" s="17">
        <v>85</v>
      </c>
      <c r="F20" s="18"/>
      <c r="G20" s="18"/>
      <c r="H20" s="17">
        <v>100</v>
      </c>
      <c r="I20" s="17">
        <v>12</v>
      </c>
      <c r="J20" s="18"/>
      <c r="K20" s="2"/>
      <c r="L20" s="2"/>
      <c r="M20" s="2"/>
    </row>
    <row x14ac:dyDescent="0.25" r="21" customHeight="1" ht="17.25">
      <c r="A21" s="33" t="s">
        <v>1893</v>
      </c>
      <c r="B21" s="25" t="s">
        <v>2673</v>
      </c>
      <c r="C21" s="36"/>
      <c r="D21" s="36"/>
      <c r="E21" s="36"/>
      <c r="F21" s="36"/>
      <c r="G21" s="36"/>
      <c r="H21" s="17">
        <v>200</v>
      </c>
      <c r="I21" s="36"/>
      <c r="J21" s="18"/>
      <c r="K21" s="2"/>
      <c r="L21" s="2"/>
      <c r="M21" s="2"/>
    </row>
    <row x14ac:dyDescent="0.25" r="22" customHeight="1" ht="17.25">
      <c r="A22" s="21" t="s">
        <v>456</v>
      </c>
      <c r="B22" s="47"/>
      <c r="C22" s="23">
        <f>SUM(C17:C21)</f>
      </c>
      <c r="D22" s="23">
        <f>SUM(D17:D21)</f>
      </c>
      <c r="E22" s="23">
        <f>SUM(E17:E21)</f>
      </c>
      <c r="F22" s="23">
        <f>SUM(F17:F21)</f>
      </c>
      <c r="G22" s="23">
        <f>SUM(G17:G21)</f>
      </c>
      <c r="H22" s="23">
        <f>SUM(H17:H21)</f>
      </c>
      <c r="I22" s="23">
        <f>SUM(I17:I21)</f>
      </c>
      <c r="J22" s="23">
        <f>SUM(J17:J21)</f>
      </c>
      <c r="K22" s="2"/>
      <c r="L22" s="2"/>
      <c r="M22" s="2"/>
    </row>
    <row x14ac:dyDescent="0.25" r="23" customHeight="1" ht="17.25">
      <c r="A23" s="15">
        <v>44629</v>
      </c>
      <c r="B23" s="16" t="s">
        <v>2674</v>
      </c>
      <c r="C23" s="36"/>
      <c r="D23" s="36"/>
      <c r="E23" s="36"/>
      <c r="F23" s="36"/>
      <c r="G23" s="36"/>
      <c r="H23" s="17">
        <v>200</v>
      </c>
      <c r="I23" s="36"/>
      <c r="J23" s="36"/>
      <c r="K23" s="2"/>
      <c r="L23" s="2"/>
      <c r="M23" s="2"/>
    </row>
    <row x14ac:dyDescent="0.25" r="24" customHeight="1" ht="17.25">
      <c r="A24" s="15" t="s">
        <v>2120</v>
      </c>
      <c r="B24" s="16" t="s">
        <v>2675</v>
      </c>
      <c r="C24" s="17">
        <v>133</v>
      </c>
      <c r="D24" s="17">
        <v>140</v>
      </c>
      <c r="E24" s="36"/>
      <c r="F24" s="36"/>
      <c r="G24" s="36"/>
      <c r="H24" s="17">
        <v>300</v>
      </c>
      <c r="I24" s="36"/>
      <c r="J24" s="36"/>
      <c r="K24" s="2"/>
      <c r="L24" s="2"/>
      <c r="M24" s="2"/>
    </row>
    <row x14ac:dyDescent="0.25" r="25" customHeight="1" ht="17.25">
      <c r="A25" s="15" t="s">
        <v>2120</v>
      </c>
      <c r="B25" s="16" t="s">
        <v>2676</v>
      </c>
      <c r="C25" s="17">
        <v>167</v>
      </c>
      <c r="D25" s="17">
        <v>160</v>
      </c>
      <c r="E25" s="36"/>
      <c r="F25" s="36"/>
      <c r="G25" s="36"/>
      <c r="H25" s="17">
        <v>300</v>
      </c>
      <c r="I25" s="36"/>
      <c r="J25" s="36"/>
      <c r="K25" s="2"/>
      <c r="L25" s="2"/>
      <c r="M25" s="2"/>
    </row>
    <row x14ac:dyDescent="0.25" r="26" customHeight="1" ht="17.25">
      <c r="A26" s="15" t="s">
        <v>2636</v>
      </c>
      <c r="B26" s="16" t="s">
        <v>2677</v>
      </c>
      <c r="C26" s="36"/>
      <c r="D26" s="36"/>
      <c r="E26" s="17">
        <v>100</v>
      </c>
      <c r="F26" s="36"/>
      <c r="G26" s="36"/>
      <c r="H26" s="36"/>
      <c r="I26" s="36"/>
      <c r="J26" s="36"/>
      <c r="K26" s="2"/>
      <c r="L26" s="2"/>
      <c r="M26" s="2"/>
    </row>
    <row x14ac:dyDescent="0.25" r="27" customHeight="1" ht="17.25">
      <c r="A27" s="123" t="s">
        <v>2678</v>
      </c>
      <c r="B27" s="124" t="s">
        <v>14</v>
      </c>
      <c r="C27" s="18"/>
      <c r="D27" s="18"/>
      <c r="E27" s="103">
        <v>-112</v>
      </c>
      <c r="F27" s="18"/>
      <c r="G27" s="18"/>
      <c r="H27" s="18"/>
      <c r="I27" s="18"/>
      <c r="J27" s="18"/>
      <c r="K27" s="2"/>
      <c r="L27" s="2"/>
      <c r="M27" s="2"/>
    </row>
    <row x14ac:dyDescent="0.25" r="28" customHeight="1" ht="17.25">
      <c r="A28" s="15" t="s">
        <v>2679</v>
      </c>
      <c r="B28" s="16" t="s">
        <v>14</v>
      </c>
      <c r="C28" s="17">
        <v>-50</v>
      </c>
      <c r="D28" s="17">
        <v>-60</v>
      </c>
      <c r="E28" s="17">
        <v>-17</v>
      </c>
      <c r="F28" s="36"/>
      <c r="G28" s="36"/>
      <c r="H28" s="17">
        <v>-2</v>
      </c>
      <c r="I28" s="36"/>
      <c r="J28" s="36"/>
      <c r="K28" s="2"/>
      <c r="L28" s="2"/>
      <c r="M28" s="2"/>
    </row>
    <row x14ac:dyDescent="0.25" r="29" customHeight="1" ht="17.25">
      <c r="A29" s="15" t="s">
        <v>2679</v>
      </c>
      <c r="B29" s="16" t="s">
        <v>14</v>
      </c>
      <c r="C29" s="17">
        <v>-54</v>
      </c>
      <c r="D29" s="36"/>
      <c r="E29" s="17">
        <v>-19</v>
      </c>
      <c r="F29" s="36"/>
      <c r="G29" s="36"/>
      <c r="H29" s="36"/>
      <c r="I29" s="36"/>
      <c r="J29" s="36"/>
      <c r="K29" s="2"/>
      <c r="L29" s="2"/>
      <c r="M29" s="2"/>
    </row>
    <row x14ac:dyDescent="0.25" r="30" customHeight="1" ht="17.25">
      <c r="A30" s="15" t="s">
        <v>2680</v>
      </c>
      <c r="B30" s="16" t="s">
        <v>14</v>
      </c>
      <c r="C30" s="36"/>
      <c r="D30" s="17">
        <v>-17</v>
      </c>
      <c r="E30" s="17">
        <v>-60</v>
      </c>
      <c r="F30" s="17">
        <v>-50</v>
      </c>
      <c r="G30" s="36"/>
      <c r="H30" s="17">
        <v>-380</v>
      </c>
      <c r="I30" s="36"/>
      <c r="J30" s="36"/>
      <c r="K30" s="2"/>
      <c r="L30" s="2"/>
      <c r="M30" s="2"/>
    </row>
    <row x14ac:dyDescent="0.25" r="31" customHeight="1" ht="17.25">
      <c r="A31" s="15" t="s">
        <v>2680</v>
      </c>
      <c r="B31" s="16" t="s">
        <v>14</v>
      </c>
      <c r="C31" s="17">
        <v>-85</v>
      </c>
      <c r="D31" s="36"/>
      <c r="E31" s="36"/>
      <c r="F31" s="36"/>
      <c r="G31" s="36"/>
      <c r="H31" s="17">
        <v>-3</v>
      </c>
      <c r="I31" s="36"/>
      <c r="J31" s="36"/>
      <c r="K31" s="2"/>
      <c r="L31" s="2"/>
      <c r="M31" s="2"/>
    </row>
    <row x14ac:dyDescent="0.25" r="32" customHeight="1" ht="17.25">
      <c r="A32" s="15" t="s">
        <v>2680</v>
      </c>
      <c r="B32" s="16" t="s">
        <v>14</v>
      </c>
      <c r="C32" s="17">
        <v>-50</v>
      </c>
      <c r="D32" s="17">
        <v>-40</v>
      </c>
      <c r="E32" s="36"/>
      <c r="F32" s="36"/>
      <c r="G32" s="36"/>
      <c r="H32" s="17">
        <v>-75</v>
      </c>
      <c r="I32" s="17">
        <v>-4</v>
      </c>
      <c r="J32" s="36"/>
      <c r="K32" s="2"/>
      <c r="L32" s="2"/>
      <c r="M32" s="2"/>
    </row>
    <row x14ac:dyDescent="0.25" r="33" customHeight="1" ht="17.25">
      <c r="A33" s="15" t="s">
        <v>2681</v>
      </c>
      <c r="B33" s="16" t="s">
        <v>14</v>
      </c>
      <c r="C33" s="36"/>
      <c r="D33" s="36"/>
      <c r="E33" s="17">
        <v>-31</v>
      </c>
      <c r="F33" s="36"/>
      <c r="G33" s="36"/>
      <c r="H33" s="36"/>
      <c r="I33" s="17">
        <v>-11</v>
      </c>
      <c r="J33" s="36"/>
      <c r="K33" s="2"/>
      <c r="L33" s="2"/>
      <c r="M33" s="2"/>
    </row>
    <row x14ac:dyDescent="0.25" r="34" customHeight="1" ht="17.25">
      <c r="A34" s="15" t="s">
        <v>2681</v>
      </c>
      <c r="B34" s="16" t="s">
        <v>14</v>
      </c>
      <c r="C34" s="36"/>
      <c r="D34" s="17">
        <v>-20</v>
      </c>
      <c r="E34" s="17">
        <v>-35</v>
      </c>
      <c r="F34" s="36"/>
      <c r="G34" s="36"/>
      <c r="H34" s="36"/>
      <c r="I34" s="36"/>
      <c r="J34" s="36"/>
      <c r="K34" s="2"/>
      <c r="L34" s="2"/>
      <c r="M34" s="2"/>
    </row>
    <row x14ac:dyDescent="0.25" r="35" customHeight="1" ht="17.25">
      <c r="A35" s="15" t="s">
        <v>2682</v>
      </c>
      <c r="B35" s="16" t="s">
        <v>14</v>
      </c>
      <c r="C35" s="17">
        <v>-54</v>
      </c>
      <c r="D35" s="36"/>
      <c r="E35" s="17">
        <v>-20</v>
      </c>
      <c r="F35" s="36"/>
      <c r="G35" s="36"/>
      <c r="H35" s="17">
        <v>-290</v>
      </c>
      <c r="I35" s="36"/>
      <c r="J35" s="36"/>
      <c r="K35" s="2"/>
      <c r="L35" s="2"/>
      <c r="M35" s="2"/>
    </row>
    <row x14ac:dyDescent="0.25" r="36" customHeight="1" ht="17.25">
      <c r="A36" s="21" t="s">
        <v>2107</v>
      </c>
      <c r="B36" s="47"/>
      <c r="C36" s="23">
        <f>SUM(C22:C35)</f>
      </c>
      <c r="D36" s="23">
        <f>SUM(D22:D35)</f>
      </c>
      <c r="E36" s="23">
        <f>SUM(E22:E35)</f>
      </c>
      <c r="F36" s="23">
        <f>SUM(F22:F35)</f>
      </c>
      <c r="G36" s="23">
        <f>SUM(G22:G35)</f>
      </c>
      <c r="H36" s="23">
        <f>SUM(H22:H35)</f>
      </c>
      <c r="I36" s="23">
        <f>SUM(I22:I35)</f>
      </c>
      <c r="J36" s="23">
        <f>SUM(J22:J35)</f>
      </c>
      <c r="K36" s="2"/>
      <c r="L36" s="2"/>
      <c r="M36" s="2"/>
    </row>
    <row x14ac:dyDescent="0.25" r="37" customHeight="1" ht="17.25">
      <c r="A37" s="15">
        <v>44571</v>
      </c>
      <c r="B37" s="16" t="s">
        <v>14</v>
      </c>
      <c r="C37" s="17">
        <v>-50</v>
      </c>
      <c r="D37" s="17">
        <v>-49</v>
      </c>
      <c r="E37" s="17">
        <v>-19</v>
      </c>
      <c r="F37" s="36"/>
      <c r="G37" s="36"/>
      <c r="H37" s="17">
        <v>-250</v>
      </c>
      <c r="I37" s="36"/>
      <c r="J37" s="36"/>
      <c r="K37" s="2"/>
      <c r="L37" s="2"/>
      <c r="M37" s="2"/>
    </row>
    <row x14ac:dyDescent="0.25" r="38" customHeight="1" ht="17.25">
      <c r="A38" s="15">
        <v>44571</v>
      </c>
      <c r="B38" s="16" t="s">
        <v>14</v>
      </c>
      <c r="C38" s="17">
        <v>-50</v>
      </c>
      <c r="D38" s="17">
        <v>-50</v>
      </c>
      <c r="E38" s="17">
        <v>-20</v>
      </c>
      <c r="F38" s="36"/>
      <c r="G38" s="36"/>
      <c r="H38" s="17">
        <v>-2</v>
      </c>
      <c r="I38" s="36"/>
      <c r="J38" s="36"/>
      <c r="K38" s="2"/>
      <c r="L38" s="2"/>
      <c r="M38" s="2"/>
    </row>
    <row x14ac:dyDescent="0.25" r="39" customHeight="1" ht="17.25">
      <c r="A39" s="15">
        <v>44661</v>
      </c>
      <c r="B39" s="16" t="s">
        <v>14</v>
      </c>
      <c r="C39" s="17">
        <v>-50</v>
      </c>
      <c r="D39" s="17">
        <v>-51</v>
      </c>
      <c r="E39" s="17">
        <v>-20</v>
      </c>
      <c r="F39" s="36"/>
      <c r="G39" s="36"/>
      <c r="H39" s="17">
        <v>-191</v>
      </c>
      <c r="I39" s="36"/>
      <c r="J39" s="36"/>
      <c r="K39" s="2"/>
      <c r="L39" s="2"/>
      <c r="M39" s="2"/>
    </row>
    <row x14ac:dyDescent="0.25" r="40" customHeight="1" ht="17.25">
      <c r="A40" s="15">
        <v>44722</v>
      </c>
      <c r="B40" s="16" t="s">
        <v>14</v>
      </c>
      <c r="C40" s="17">
        <v>-11</v>
      </c>
      <c r="D40" s="36"/>
      <c r="E40" s="17">
        <v>-39</v>
      </c>
      <c r="F40" s="36"/>
      <c r="G40" s="17">
        <v>-12</v>
      </c>
      <c r="H40" s="36"/>
      <c r="I40" s="17">
        <v>-1</v>
      </c>
      <c r="J40" s="36"/>
      <c r="K40" s="2"/>
      <c r="L40" s="2"/>
      <c r="M40" s="2"/>
    </row>
    <row x14ac:dyDescent="0.25" r="41" customHeight="1" ht="17.25">
      <c r="A41" s="15">
        <v>44752</v>
      </c>
      <c r="B41" s="16" t="s">
        <v>14</v>
      </c>
      <c r="C41" s="17">
        <v>-52</v>
      </c>
      <c r="D41" s="17">
        <v>-13</v>
      </c>
      <c r="E41" s="17">
        <v>-15</v>
      </c>
      <c r="F41" s="36"/>
      <c r="G41" s="36"/>
      <c r="H41" s="17">
        <v>-186</v>
      </c>
      <c r="I41" s="36"/>
      <c r="J41" s="36"/>
      <c r="K41" s="2"/>
      <c r="L41" s="2"/>
      <c r="M41" s="2"/>
    </row>
    <row x14ac:dyDescent="0.25" r="42" customHeight="1" ht="17.25">
      <c r="A42" s="15">
        <v>44844</v>
      </c>
      <c r="B42" s="16" t="s">
        <v>14</v>
      </c>
      <c r="C42" s="17">
        <v>-50</v>
      </c>
      <c r="D42" s="17">
        <v>-30</v>
      </c>
      <c r="E42" s="36"/>
      <c r="F42" s="36"/>
      <c r="G42" s="36"/>
      <c r="H42" s="36"/>
      <c r="I42" s="36"/>
      <c r="J42" s="36"/>
      <c r="K42" s="2"/>
      <c r="L42" s="2"/>
      <c r="M42" s="2"/>
    </row>
    <row x14ac:dyDescent="0.25" r="43" customHeight="1" ht="17.25">
      <c r="A43" s="15">
        <v>44844</v>
      </c>
      <c r="B43" s="16" t="s">
        <v>14</v>
      </c>
      <c r="C43" s="17">
        <v>-50</v>
      </c>
      <c r="D43" s="36"/>
      <c r="E43" s="36"/>
      <c r="F43" s="36"/>
      <c r="G43" s="36"/>
      <c r="H43" s="36"/>
      <c r="I43" s="36"/>
      <c r="J43" s="36"/>
      <c r="K43" s="2"/>
      <c r="L43" s="2"/>
      <c r="M43" s="2"/>
    </row>
    <row x14ac:dyDescent="0.25" r="44" customHeight="1" ht="17.25">
      <c r="A44" s="15">
        <v>44844</v>
      </c>
      <c r="B44" s="16" t="s">
        <v>14</v>
      </c>
      <c r="C44" s="17">
        <v>-18</v>
      </c>
      <c r="D44" s="17">
        <v>-32</v>
      </c>
      <c r="E44" s="17">
        <v>-44</v>
      </c>
      <c r="F44" s="36"/>
      <c r="G44" s="36"/>
      <c r="H44" s="36"/>
      <c r="I44" s="17">
        <v>-1</v>
      </c>
      <c r="J44" s="36"/>
      <c r="K44" s="2"/>
      <c r="L44" s="2"/>
      <c r="M44" s="2"/>
    </row>
    <row x14ac:dyDescent="0.25" r="45" customHeight="1" ht="17.25">
      <c r="A45" s="15">
        <v>44875</v>
      </c>
      <c r="B45" s="16" t="s">
        <v>14</v>
      </c>
      <c r="C45" s="36"/>
      <c r="D45" s="36"/>
      <c r="E45" s="17">
        <v>-60</v>
      </c>
      <c r="F45" s="36"/>
      <c r="G45" s="36"/>
      <c r="H45" s="36"/>
      <c r="I45" s="36"/>
      <c r="J45" s="36"/>
      <c r="K45" s="2"/>
      <c r="L45" s="2"/>
      <c r="M45" s="2"/>
    </row>
    <row x14ac:dyDescent="0.25" r="46" customHeight="1" ht="17.25">
      <c r="A46" s="15">
        <v>44905</v>
      </c>
      <c r="B46" s="16" t="s">
        <v>14</v>
      </c>
      <c r="C46" s="36"/>
      <c r="D46" s="36"/>
      <c r="E46" s="17">
        <v>-69</v>
      </c>
      <c r="F46" s="36"/>
      <c r="G46" s="36"/>
      <c r="H46" s="36"/>
      <c r="I46" s="36"/>
      <c r="J46" s="36"/>
      <c r="K46" s="2"/>
      <c r="L46" s="2"/>
      <c r="M46" s="2"/>
    </row>
    <row x14ac:dyDescent="0.25" r="47" customHeight="1" ht="17.25">
      <c r="A47" s="15" t="s">
        <v>2683</v>
      </c>
      <c r="B47" s="16" t="s">
        <v>14</v>
      </c>
      <c r="C47" s="17">
        <v>-50</v>
      </c>
      <c r="D47" s="17">
        <v>-63</v>
      </c>
      <c r="E47" s="36"/>
      <c r="F47" s="36"/>
      <c r="G47" s="36"/>
      <c r="H47" s="17">
        <v>-91</v>
      </c>
      <c r="I47" s="36"/>
      <c r="J47" s="36"/>
      <c r="K47" s="2"/>
      <c r="L47" s="2"/>
      <c r="M47" s="2"/>
    </row>
    <row x14ac:dyDescent="0.25" r="48" customHeight="1" ht="17.25">
      <c r="A48" s="15" t="s">
        <v>2684</v>
      </c>
      <c r="B48" s="16" t="s">
        <v>14</v>
      </c>
      <c r="C48" s="17">
        <v>-12</v>
      </c>
      <c r="D48" s="17">
        <v>-134</v>
      </c>
      <c r="E48" s="17">
        <v>-26</v>
      </c>
      <c r="F48" s="36"/>
      <c r="G48" s="36"/>
      <c r="H48" s="36"/>
      <c r="I48" s="36"/>
      <c r="J48" s="36"/>
      <c r="K48" s="2"/>
      <c r="L48" s="2"/>
      <c r="M48" s="2"/>
    </row>
    <row x14ac:dyDescent="0.25" r="49" customHeight="1" ht="17.25">
      <c r="A49" s="15" t="s">
        <v>2685</v>
      </c>
      <c r="B49" s="16" t="s">
        <v>14</v>
      </c>
      <c r="C49" s="17">
        <v>-20</v>
      </c>
      <c r="D49" s="17">
        <v>-194</v>
      </c>
      <c r="E49" s="17">
        <v>-23</v>
      </c>
      <c r="F49" s="36"/>
      <c r="G49" s="36"/>
      <c r="H49" s="17">
        <v>-22</v>
      </c>
      <c r="I49" s="36"/>
      <c r="J49" s="36"/>
      <c r="K49" s="2"/>
      <c r="L49" s="2"/>
      <c r="M49" s="2"/>
    </row>
    <row x14ac:dyDescent="0.25" r="50" customHeight="1" ht="17.25">
      <c r="A50" s="21" t="s">
        <v>2110</v>
      </c>
      <c r="B50" s="47"/>
      <c r="C50" s="23">
        <f>SUM(C36:C49)</f>
      </c>
      <c r="D50" s="23">
        <f>SUM(D36:D49)</f>
      </c>
      <c r="E50" s="23">
        <f>SUM(E36:E49)</f>
      </c>
      <c r="F50" s="23">
        <f>SUM(F36:F49)</f>
      </c>
      <c r="G50" s="23">
        <f>SUM(G36:G49)</f>
      </c>
      <c r="H50" s="23">
        <f>SUM(H36:H49)</f>
      </c>
      <c r="I50" s="23">
        <f>SUM(I36:I49)</f>
      </c>
      <c r="J50" s="23">
        <f>SUM(J36:J49)</f>
      </c>
      <c r="K50" s="2"/>
      <c r="L50" s="2"/>
      <c r="M50" s="2"/>
    </row>
    <row x14ac:dyDescent="0.25" r="51" customHeight="1" ht="17.25">
      <c r="A51" s="15" t="s">
        <v>2460</v>
      </c>
      <c r="B51" s="16" t="s">
        <v>14</v>
      </c>
      <c r="C51" s="17">
        <v>-19</v>
      </c>
      <c r="D51" s="36"/>
      <c r="E51" s="36"/>
      <c r="F51" s="36"/>
      <c r="G51" s="36"/>
      <c r="H51" s="36"/>
      <c r="I51" s="36"/>
      <c r="J51" s="553"/>
      <c r="K51" s="4" t="s">
        <v>2686</v>
      </c>
      <c r="L51" s="182"/>
      <c r="M51" s="182"/>
    </row>
    <row x14ac:dyDescent="0.25" r="52" customHeight="1" ht="17.25">
      <c r="A52" s="15" t="s">
        <v>2460</v>
      </c>
      <c r="B52" s="16" t="s">
        <v>14</v>
      </c>
      <c r="C52" s="36"/>
      <c r="D52" s="17">
        <v>-20</v>
      </c>
      <c r="E52" s="36"/>
      <c r="F52" s="36"/>
      <c r="G52" s="36"/>
      <c r="H52" s="36"/>
      <c r="I52" s="36"/>
      <c r="J52" s="36"/>
      <c r="K52" s="4" t="s">
        <v>2687</v>
      </c>
      <c r="L52" s="182"/>
      <c r="M52" s="182"/>
    </row>
    <row x14ac:dyDescent="0.25" r="53" customHeight="1" ht="17.25">
      <c r="A53" s="21" t="s">
        <v>2114</v>
      </c>
      <c r="B53" s="47"/>
      <c r="C53" s="23">
        <f>SUM(C50:C52)</f>
      </c>
      <c r="D53" s="23">
        <f>SUM(D50:D52)</f>
      </c>
      <c r="E53" s="23">
        <f>SUM(E50:E52)</f>
      </c>
      <c r="F53" s="23">
        <f>SUM(F50:F52)</f>
      </c>
      <c r="G53" s="23">
        <f>SUM(G50:G52)</f>
      </c>
      <c r="H53" s="23">
        <f>SUM(H50:H52)</f>
      </c>
      <c r="I53" s="23">
        <f>SUM(I50:I52)</f>
      </c>
      <c r="J53" s="23">
        <f>SUM(J50:J52)</f>
      </c>
      <c r="K53" s="2"/>
      <c r="L53" s="2"/>
      <c r="M53" s="2"/>
    </row>
    <row x14ac:dyDescent="0.25" r="54" customHeight="1" ht="17.25">
      <c r="A54" s="123">
        <v>44907</v>
      </c>
      <c r="B54" s="124" t="s">
        <v>17</v>
      </c>
      <c r="C54" s="194">
        <v>-25</v>
      </c>
      <c r="D54" s="194">
        <v>-177</v>
      </c>
      <c r="E54" s="194">
        <v>-111</v>
      </c>
      <c r="F54" s="36"/>
      <c r="G54" s="194">
        <v>-8</v>
      </c>
      <c r="H54" s="194">
        <v>-8</v>
      </c>
      <c r="I54" s="36"/>
      <c r="J54" s="36"/>
      <c r="K54" s="32" t="s">
        <v>18</v>
      </c>
      <c r="L54" s="2"/>
      <c r="M54" s="2"/>
    </row>
    <row x14ac:dyDescent="0.25" r="55" customHeight="1" ht="17.25">
      <c r="A55" s="62" t="s">
        <v>2116</v>
      </c>
      <c r="B55" s="63"/>
      <c r="C55" s="80">
        <f>SUM(C53:C54)</f>
      </c>
      <c r="D55" s="80">
        <f>SUM(D53:D54)</f>
      </c>
      <c r="E55" s="80">
        <f>SUM(E53:E54)</f>
      </c>
      <c r="F55" s="81">
        <f>SUM(F53:F54)</f>
      </c>
      <c r="G55" s="80">
        <f>SUM(G53:G54)</f>
      </c>
      <c r="H55" s="80">
        <f>SUM(H53:H54)</f>
      </c>
      <c r="I55" s="81">
        <f>SUM(I53:I54)</f>
      </c>
      <c r="J55" s="81">
        <f>SUM(J52:J54)</f>
      </c>
      <c r="K55" s="7" t="s">
        <v>457</v>
      </c>
      <c r="L55" s="2"/>
      <c r="M55" s="2"/>
    </row>
    <row x14ac:dyDescent="0.25" r="56" customHeight="1" ht="17.25">
      <c r="A56" s="123"/>
      <c r="B56" s="124"/>
      <c r="C56" s="18"/>
      <c r="D56" s="18"/>
      <c r="E56" s="18"/>
      <c r="F56" s="18"/>
      <c r="G56" s="18"/>
      <c r="H56" s="18"/>
      <c r="I56" s="18"/>
      <c r="J56" s="18"/>
      <c r="K56" s="2"/>
      <c r="L56" s="2"/>
      <c r="M56" s="2"/>
    </row>
    <row x14ac:dyDescent="0.25" r="57" customHeight="1" ht="17.25">
      <c r="A57" s="37"/>
      <c r="B57" s="2"/>
      <c r="C57" s="3"/>
      <c r="D57" s="3"/>
      <c r="E57" s="3"/>
      <c r="F57" s="3"/>
      <c r="G57" s="3"/>
      <c r="H57" s="3"/>
      <c r="I57" s="3"/>
      <c r="J57" s="3"/>
      <c r="K57" s="2"/>
      <c r="L57" s="2"/>
      <c r="M57" s="2"/>
    </row>
    <row x14ac:dyDescent="0.25" r="58" customHeight="1" ht="17.25">
      <c r="A58" s="37"/>
      <c r="B58" s="2"/>
      <c r="C58" s="268" t="s">
        <v>368</v>
      </c>
      <c r="D58" s="268" t="s">
        <v>7</v>
      </c>
      <c r="E58" s="268" t="s">
        <v>10</v>
      </c>
      <c r="F58" s="268" t="s">
        <v>8</v>
      </c>
      <c r="G58" s="268" t="s">
        <v>76</v>
      </c>
      <c r="H58" s="268" t="s">
        <v>9</v>
      </c>
      <c r="I58" s="268" t="s">
        <v>428</v>
      </c>
      <c r="J58" s="234"/>
      <c r="K58" s="2"/>
      <c r="L58" s="2"/>
      <c r="M58" s="2"/>
    </row>
    <row x14ac:dyDescent="0.25" r="59" customHeight="1" ht="17.25">
      <c r="A59" s="37"/>
      <c r="B59" s="2"/>
      <c r="C59" s="3"/>
      <c r="D59" s="3"/>
      <c r="E59" s="3"/>
      <c r="F59" s="3"/>
      <c r="G59" s="3"/>
      <c r="H59" s="3"/>
      <c r="I59" s="3"/>
      <c r="J59" s="3"/>
      <c r="K59" s="2"/>
      <c r="L59" s="2"/>
      <c r="M59" s="2"/>
    </row>
    <row x14ac:dyDescent="0.25" r="60" customHeight="1" ht="17.25">
      <c r="A60" s="38" t="s">
        <v>2688</v>
      </c>
      <c r="B60" s="2"/>
      <c r="C60" s="3"/>
      <c r="D60" s="3"/>
      <c r="E60" s="3"/>
      <c r="F60" s="3"/>
      <c r="G60" s="3"/>
      <c r="H60" s="3"/>
      <c r="I60" s="3"/>
      <c r="J60" s="3"/>
      <c r="K60" s="2"/>
      <c r="L60" s="2"/>
      <c r="M60" s="2"/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4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0.14785714285714" customWidth="1" bestFit="1"/>
    <col min="3" max="3" style="116" width="10.576428571428572" customWidth="1" bestFit="1"/>
    <col min="4" max="4" style="116" width="10.576428571428572" customWidth="1" bestFit="1"/>
    <col min="5" max="5" style="116" width="10.576428571428572" customWidth="1" bestFit="1"/>
    <col min="6" max="6" style="116" width="10.576428571428572" customWidth="1" bestFit="1"/>
    <col min="7" max="7" style="116" width="10.576428571428572" customWidth="1" bestFit="1"/>
    <col min="8" max="8" style="116" width="10.576428571428572" customWidth="1" bestFit="1"/>
    <col min="9" max="9" style="116" width="8.862142857142858" customWidth="1" bestFit="1"/>
    <col min="10" max="10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2"/>
    </row>
    <row x14ac:dyDescent="0.25" r="4" customHeight="1" ht="17.25">
      <c r="A4" s="1" t="s">
        <v>2623</v>
      </c>
      <c r="B4" s="4"/>
      <c r="C4" s="272">
        <v>180000</v>
      </c>
      <c r="D4" s="272">
        <v>55800</v>
      </c>
      <c r="E4" s="272">
        <v>400000</v>
      </c>
      <c r="F4" s="272">
        <v>280000</v>
      </c>
      <c r="G4" s="272">
        <v>8000</v>
      </c>
      <c r="H4" s="272">
        <v>57000</v>
      </c>
      <c r="I4" s="3"/>
      <c r="J4" s="2"/>
    </row>
    <row x14ac:dyDescent="0.25" r="5" customHeight="1" ht="17.25">
      <c r="A5" s="333"/>
      <c r="B5" s="311"/>
      <c r="C5" s="137">
        <v>3950</v>
      </c>
      <c r="D5" s="137">
        <v>2700</v>
      </c>
      <c r="E5" s="137">
        <v>16250</v>
      </c>
      <c r="F5" s="137">
        <v>14500</v>
      </c>
      <c r="G5" s="137">
        <v>1000</v>
      </c>
      <c r="H5" s="137">
        <v>2400</v>
      </c>
      <c r="I5" s="9"/>
      <c r="J5" s="2"/>
    </row>
    <row x14ac:dyDescent="0.25" r="6" customHeight="1" ht="17.25">
      <c r="A6" s="12" t="s">
        <v>4</v>
      </c>
      <c r="B6" s="273" t="s">
        <v>5</v>
      </c>
      <c r="C6" s="268" t="s">
        <v>368</v>
      </c>
      <c r="D6" s="268" t="s">
        <v>7</v>
      </c>
      <c r="E6" s="268" t="s">
        <v>428</v>
      </c>
      <c r="F6" s="268" t="s">
        <v>10</v>
      </c>
      <c r="G6" s="268" t="s">
        <v>9</v>
      </c>
      <c r="H6" s="268" t="s">
        <v>8</v>
      </c>
      <c r="I6" s="268" t="s">
        <v>6</v>
      </c>
      <c r="J6" s="2"/>
    </row>
    <row x14ac:dyDescent="0.25" r="7" customHeight="1" ht="17.25">
      <c r="A7" s="24" t="s">
        <v>2624</v>
      </c>
      <c r="B7" s="25" t="s">
        <v>2625</v>
      </c>
      <c r="C7" s="26">
        <v>50</v>
      </c>
      <c r="D7" s="26">
        <v>100</v>
      </c>
      <c r="E7" s="45"/>
      <c r="F7" s="45"/>
      <c r="G7" s="45"/>
      <c r="H7" s="45"/>
      <c r="I7" s="27"/>
      <c r="J7" s="2"/>
    </row>
    <row x14ac:dyDescent="0.25" r="8" customHeight="1" ht="17.25">
      <c r="A8" s="21" t="s">
        <v>1613</v>
      </c>
      <c r="B8" s="47"/>
      <c r="C8" s="23">
        <f>SUM(C7)</f>
      </c>
      <c r="D8" s="23">
        <f>SUM(D7)</f>
      </c>
      <c r="E8" s="112"/>
      <c r="F8" s="352"/>
      <c r="G8" s="352"/>
      <c r="H8" s="352"/>
      <c r="I8" s="119"/>
      <c r="J8" s="2"/>
    </row>
    <row x14ac:dyDescent="0.25" r="9" customHeight="1" ht="17.25">
      <c r="A9" s="33">
        <v>44598</v>
      </c>
      <c r="B9" s="34" t="s">
        <v>2626</v>
      </c>
      <c r="C9" s="35"/>
      <c r="D9" s="35"/>
      <c r="E9" s="19">
        <v>32</v>
      </c>
      <c r="F9" s="35"/>
      <c r="G9" s="35"/>
      <c r="H9" s="35"/>
      <c r="I9" s="20"/>
      <c r="J9" s="2"/>
    </row>
    <row x14ac:dyDescent="0.25" r="10" customHeight="1" ht="17.25">
      <c r="A10" s="33">
        <v>44718</v>
      </c>
      <c r="B10" s="34" t="s">
        <v>2627</v>
      </c>
      <c r="C10" s="19">
        <v>50</v>
      </c>
      <c r="D10" s="19">
        <v>50</v>
      </c>
      <c r="E10" s="35"/>
      <c r="F10" s="35"/>
      <c r="G10" s="35"/>
      <c r="H10" s="35"/>
      <c r="I10" s="20"/>
      <c r="J10" s="2"/>
    </row>
    <row x14ac:dyDescent="0.25" r="11" customHeight="1" ht="17.25">
      <c r="A11" s="33" t="s">
        <v>2628</v>
      </c>
      <c r="B11" s="34" t="s">
        <v>2629</v>
      </c>
      <c r="C11" s="35"/>
      <c r="D11" s="35"/>
      <c r="E11" s="35"/>
      <c r="F11" s="19">
        <v>30</v>
      </c>
      <c r="G11" s="35"/>
      <c r="H11" s="35"/>
      <c r="I11" s="20"/>
      <c r="J11" s="2"/>
    </row>
    <row x14ac:dyDescent="0.25" r="12" customHeight="1" ht="17.25">
      <c r="A12" s="21" t="s">
        <v>1615</v>
      </c>
      <c r="B12" s="47"/>
      <c r="C12" s="23">
        <f>SUM(C8:C11)</f>
      </c>
      <c r="D12" s="23">
        <f>SUM(D8:D11)</f>
      </c>
      <c r="E12" s="23">
        <f>SUM(E8:E11)</f>
      </c>
      <c r="F12" s="23">
        <f>SUM(F8:F11)</f>
      </c>
      <c r="G12" s="352"/>
      <c r="H12" s="352"/>
      <c r="I12" s="119"/>
      <c r="J12" s="2"/>
    </row>
    <row x14ac:dyDescent="0.25" r="13" customHeight="1" ht="17.25">
      <c r="A13" s="269"/>
      <c r="B13" s="129"/>
      <c r="C13" s="121"/>
      <c r="D13" s="121"/>
      <c r="E13" s="121"/>
      <c r="F13" s="121"/>
      <c r="G13" s="121"/>
      <c r="H13" s="121"/>
      <c r="I13" s="121"/>
      <c r="J13" s="2"/>
    </row>
    <row x14ac:dyDescent="0.25" r="14" customHeight="1" ht="17.25">
      <c r="A14" s="21" t="s">
        <v>1617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112"/>
      <c r="H14" s="112"/>
      <c r="I14" s="112"/>
      <c r="J14" s="2"/>
    </row>
    <row x14ac:dyDescent="0.25" r="15" customHeight="1" ht="17.25">
      <c r="A15" s="15">
        <v>44569</v>
      </c>
      <c r="B15" s="16" t="s">
        <v>2630</v>
      </c>
      <c r="C15" s="36"/>
      <c r="D15" s="36"/>
      <c r="E15" s="36"/>
      <c r="F15" s="36"/>
      <c r="G15" s="17">
        <v>40</v>
      </c>
      <c r="H15" s="36"/>
      <c r="I15" s="36"/>
      <c r="J15" s="2"/>
    </row>
    <row x14ac:dyDescent="0.25" r="16" customHeight="1" ht="17.25">
      <c r="A16" s="15">
        <v>44842</v>
      </c>
      <c r="B16" s="16" t="s">
        <v>2631</v>
      </c>
      <c r="C16" s="36"/>
      <c r="D16" s="17">
        <v>200</v>
      </c>
      <c r="E16" s="36"/>
      <c r="F16" s="36"/>
      <c r="G16" s="17">
        <v>200</v>
      </c>
      <c r="H16" s="36"/>
      <c r="I16" s="36"/>
      <c r="J16" s="2"/>
    </row>
    <row x14ac:dyDescent="0.25" r="17" customHeight="1" ht="17.25">
      <c r="A17" s="33">
        <v>44903</v>
      </c>
      <c r="B17" s="16" t="s">
        <v>2632</v>
      </c>
      <c r="C17" s="36"/>
      <c r="D17" s="36"/>
      <c r="E17" s="36"/>
      <c r="F17" s="17">
        <v>50</v>
      </c>
      <c r="G17" s="36"/>
      <c r="H17" s="36"/>
      <c r="I17" s="36"/>
      <c r="J17" s="2"/>
    </row>
    <row x14ac:dyDescent="0.25" r="18" customHeight="1" ht="17.25">
      <c r="A18" s="15" t="s">
        <v>1743</v>
      </c>
      <c r="B18" s="16" t="s">
        <v>2633</v>
      </c>
      <c r="C18" s="17">
        <v>150</v>
      </c>
      <c r="D18" s="17">
        <v>300</v>
      </c>
      <c r="E18" s="17">
        <v>30</v>
      </c>
      <c r="F18" s="17">
        <v>100</v>
      </c>
      <c r="G18" s="17">
        <v>300</v>
      </c>
      <c r="H18" s="17">
        <v>100</v>
      </c>
      <c r="I18" s="18"/>
      <c r="J18" s="2"/>
    </row>
    <row x14ac:dyDescent="0.25" r="19" customHeight="1" ht="17.25">
      <c r="A19" s="21" t="s">
        <v>1619</v>
      </c>
      <c r="B19" s="47"/>
      <c r="C19" s="23">
        <f>SUM(C14:C18)</f>
      </c>
      <c r="D19" s="23">
        <f>SUM(D14:D18)</f>
      </c>
      <c r="E19" s="23">
        <f>SUM(E14:E18)</f>
      </c>
      <c r="F19" s="23">
        <f>SUM(F14:F18)</f>
      </c>
      <c r="G19" s="23">
        <f>SUM(G14:G18)</f>
      </c>
      <c r="H19" s="23">
        <f>SUM(H14:H18)</f>
      </c>
      <c r="I19" s="112"/>
      <c r="J19" s="2"/>
    </row>
    <row x14ac:dyDescent="0.25" r="20" customHeight="1" ht="17.25">
      <c r="A20" s="15">
        <v>44721</v>
      </c>
      <c r="B20" s="16" t="s">
        <v>2634</v>
      </c>
      <c r="C20" s="17">
        <v>100</v>
      </c>
      <c r="D20" s="17">
        <v>200</v>
      </c>
      <c r="E20" s="36"/>
      <c r="F20" s="17">
        <v>31</v>
      </c>
      <c r="G20" s="17">
        <v>200</v>
      </c>
      <c r="H20" s="36"/>
      <c r="I20" s="36"/>
      <c r="J20" s="2"/>
    </row>
    <row x14ac:dyDescent="0.25" r="21" customHeight="1" ht="17.25">
      <c r="A21" s="15">
        <v>44782</v>
      </c>
      <c r="B21" s="16" t="s">
        <v>2635</v>
      </c>
      <c r="C21" s="36"/>
      <c r="D21" s="36"/>
      <c r="E21" s="36"/>
      <c r="F21" s="17">
        <v>119</v>
      </c>
      <c r="G21" s="36"/>
      <c r="H21" s="36"/>
      <c r="I21" s="36"/>
      <c r="J21" s="2"/>
    </row>
    <row x14ac:dyDescent="0.25" r="22" customHeight="1" ht="17.25">
      <c r="A22" s="15" t="s">
        <v>2636</v>
      </c>
      <c r="B22" s="16" t="s">
        <v>2637</v>
      </c>
      <c r="C22" s="17">
        <v>100</v>
      </c>
      <c r="D22" s="17">
        <v>200</v>
      </c>
      <c r="E22" s="36"/>
      <c r="F22" s="36"/>
      <c r="G22" s="17">
        <v>200</v>
      </c>
      <c r="H22" s="17">
        <v>20</v>
      </c>
      <c r="I22" s="36"/>
      <c r="J22" s="2"/>
    </row>
    <row x14ac:dyDescent="0.25" r="23" customHeight="1" ht="17.25">
      <c r="A23" s="15" t="s">
        <v>2638</v>
      </c>
      <c r="B23" s="16" t="s">
        <v>2639</v>
      </c>
      <c r="C23" s="18"/>
      <c r="D23" s="18"/>
      <c r="E23" s="18"/>
      <c r="F23" s="17">
        <v>100</v>
      </c>
      <c r="G23" s="18"/>
      <c r="H23" s="18"/>
      <c r="I23" s="18"/>
      <c r="J23" s="2"/>
    </row>
    <row x14ac:dyDescent="0.25" r="24" customHeight="1" ht="17.25">
      <c r="A24" s="21" t="s">
        <v>1620</v>
      </c>
      <c r="B24" s="47"/>
      <c r="C24" s="23">
        <f>SUM(C19:C23)</f>
      </c>
      <c r="D24" s="23">
        <f>SUM(D19:D23)</f>
      </c>
      <c r="E24" s="23">
        <f>SUM(E19:E23)</f>
      </c>
      <c r="F24" s="23">
        <f>SUM(F19:F23)</f>
      </c>
      <c r="G24" s="23">
        <f>SUM(G19:G23)</f>
      </c>
      <c r="H24" s="23">
        <f>SUM(H19:H23)</f>
      </c>
      <c r="I24" s="112"/>
      <c r="J24" s="2"/>
    </row>
    <row x14ac:dyDescent="0.25" r="25" customHeight="1" ht="17.25">
      <c r="A25" s="15">
        <v>44661</v>
      </c>
      <c r="B25" s="16" t="s">
        <v>2640</v>
      </c>
      <c r="C25" s="17">
        <v>50</v>
      </c>
      <c r="D25" s="36"/>
      <c r="E25" s="36"/>
      <c r="F25" s="17">
        <v>50</v>
      </c>
      <c r="G25" s="17">
        <v>200</v>
      </c>
      <c r="H25" s="36"/>
      <c r="I25" s="36"/>
      <c r="J25" s="2"/>
    </row>
    <row x14ac:dyDescent="0.25" r="26" customHeight="1" ht="17.25">
      <c r="A26" s="21" t="s">
        <v>1622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112"/>
      <c r="J26" s="2"/>
    </row>
    <row x14ac:dyDescent="0.25" r="27" customHeight="1" ht="17.25">
      <c r="A27" s="15" t="s">
        <v>2641</v>
      </c>
      <c r="B27" s="16" t="s">
        <v>14</v>
      </c>
      <c r="C27" s="18"/>
      <c r="D27" s="17">
        <v>-300</v>
      </c>
      <c r="E27" s="18"/>
      <c r="F27" s="36"/>
      <c r="G27" s="18"/>
      <c r="H27" s="18"/>
      <c r="I27" s="18"/>
      <c r="J27" s="2"/>
    </row>
    <row x14ac:dyDescent="0.25" r="28" customHeight="1" ht="17.25">
      <c r="A28" s="21" t="s">
        <v>2642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112"/>
      <c r="J28" s="2"/>
    </row>
    <row x14ac:dyDescent="0.25" r="29" customHeight="1" ht="17.25">
      <c r="A29" s="15" t="s">
        <v>2643</v>
      </c>
      <c r="B29" s="16" t="s">
        <v>14</v>
      </c>
      <c r="C29" s="17">
        <v>-40</v>
      </c>
      <c r="D29" s="17">
        <v>-50</v>
      </c>
      <c r="E29" s="36"/>
      <c r="F29" s="17">
        <v>-10</v>
      </c>
      <c r="G29" s="17">
        <v>-200</v>
      </c>
      <c r="H29" s="36"/>
      <c r="I29" s="36"/>
      <c r="J29" s="2"/>
    </row>
    <row x14ac:dyDescent="0.25" r="30" customHeight="1" ht="17.25">
      <c r="A30" s="15" t="s">
        <v>2643</v>
      </c>
      <c r="B30" s="16" t="s">
        <v>14</v>
      </c>
      <c r="C30" s="17">
        <v>-35</v>
      </c>
      <c r="D30" s="17">
        <v>-50</v>
      </c>
      <c r="E30" s="17">
        <v>-10</v>
      </c>
      <c r="F30" s="17">
        <v>-20</v>
      </c>
      <c r="G30" s="36"/>
      <c r="H30" s="36"/>
      <c r="I30" s="36"/>
      <c r="J30" s="2"/>
    </row>
    <row x14ac:dyDescent="0.25" r="31" customHeight="1" ht="17.25">
      <c r="A31" s="15" t="s">
        <v>2644</v>
      </c>
      <c r="B31" s="16" t="s">
        <v>14</v>
      </c>
      <c r="C31" s="17">
        <v>-60</v>
      </c>
      <c r="D31" s="36"/>
      <c r="E31" s="36"/>
      <c r="F31" s="36"/>
      <c r="G31" s="36"/>
      <c r="H31" s="36"/>
      <c r="I31" s="36"/>
      <c r="J31" s="2"/>
    </row>
    <row x14ac:dyDescent="0.25" r="32" customHeight="1" ht="17.25">
      <c r="A32" s="15" t="s">
        <v>2644</v>
      </c>
      <c r="B32" s="16" t="s">
        <v>14</v>
      </c>
      <c r="C32" s="17">
        <v>-84</v>
      </c>
      <c r="D32" s="17">
        <v>-96</v>
      </c>
      <c r="E32" s="36"/>
      <c r="F32" s="36"/>
      <c r="G32" s="17">
        <v>-108</v>
      </c>
      <c r="H32" s="36"/>
      <c r="I32" s="36"/>
      <c r="J32" s="2"/>
    </row>
    <row x14ac:dyDescent="0.25" r="33" customHeight="1" ht="17.25">
      <c r="A33" s="15" t="s">
        <v>1852</v>
      </c>
      <c r="B33" s="16" t="s">
        <v>14</v>
      </c>
      <c r="C33" s="36"/>
      <c r="D33" s="36"/>
      <c r="E33" s="36"/>
      <c r="F33" s="17">
        <v>-92</v>
      </c>
      <c r="G33" s="36"/>
      <c r="H33" s="36"/>
      <c r="I33" s="36"/>
      <c r="J33" s="2"/>
    </row>
    <row x14ac:dyDescent="0.25" r="34" customHeight="1" ht="17.25">
      <c r="A34" s="15" t="s">
        <v>2645</v>
      </c>
      <c r="B34" s="16" t="s">
        <v>14</v>
      </c>
      <c r="C34" s="36"/>
      <c r="D34" s="17">
        <v>-60</v>
      </c>
      <c r="E34" s="36"/>
      <c r="F34" s="17">
        <v>-80</v>
      </c>
      <c r="G34" s="36"/>
      <c r="H34" s="36"/>
      <c r="I34" s="36"/>
      <c r="J34" s="2"/>
    </row>
    <row x14ac:dyDescent="0.25" r="35" customHeight="1" ht="17.25">
      <c r="A35" s="15" t="s">
        <v>2115</v>
      </c>
      <c r="B35" s="16" t="s">
        <v>14</v>
      </c>
      <c r="C35" s="17">
        <v>-49</v>
      </c>
      <c r="D35" s="36"/>
      <c r="E35" s="17">
        <v>-15</v>
      </c>
      <c r="F35" s="36"/>
      <c r="G35" s="36"/>
      <c r="H35" s="17">
        <v>-47</v>
      </c>
      <c r="I35" s="36"/>
      <c r="J35" s="2"/>
    </row>
    <row x14ac:dyDescent="0.25" r="36" customHeight="1" ht="17.25">
      <c r="A36" s="15" t="s">
        <v>2646</v>
      </c>
      <c r="B36" s="16" t="s">
        <v>14</v>
      </c>
      <c r="C36" s="36"/>
      <c r="D36" s="36"/>
      <c r="E36" s="17">
        <v>-17</v>
      </c>
      <c r="F36" s="17">
        <v>-64</v>
      </c>
      <c r="G36" s="36"/>
      <c r="H36" s="36"/>
      <c r="I36" s="36"/>
      <c r="J36" s="2"/>
    </row>
    <row x14ac:dyDescent="0.25" r="37" customHeight="1" ht="17.25">
      <c r="A37" s="100" t="s">
        <v>2647</v>
      </c>
      <c r="B37" s="101" t="s">
        <v>14</v>
      </c>
      <c r="C37" s="17">
        <v>-54</v>
      </c>
      <c r="D37" s="17">
        <v>-95</v>
      </c>
      <c r="E37" s="36"/>
      <c r="F37" s="17">
        <v>-16</v>
      </c>
      <c r="G37" s="17">
        <v>-197</v>
      </c>
      <c r="H37" s="36"/>
      <c r="I37" s="36"/>
      <c r="J37" s="2"/>
    </row>
    <row x14ac:dyDescent="0.25" r="38" customHeight="1" ht="17.25">
      <c r="A38" s="15" t="s">
        <v>2648</v>
      </c>
      <c r="B38" s="101" t="s">
        <v>14</v>
      </c>
      <c r="C38" s="17">
        <v>-32</v>
      </c>
      <c r="D38" s="17">
        <v>-109</v>
      </c>
      <c r="E38" s="36"/>
      <c r="F38" s="17">
        <v>-33</v>
      </c>
      <c r="G38" s="17">
        <v>-100</v>
      </c>
      <c r="H38" s="36"/>
      <c r="I38" s="36"/>
      <c r="J38" s="2"/>
    </row>
    <row x14ac:dyDescent="0.25" r="39" customHeight="1" ht="17.25">
      <c r="A39" s="15" t="s">
        <v>2648</v>
      </c>
      <c r="B39" s="101" t="s">
        <v>14</v>
      </c>
      <c r="C39" s="17">
        <v>-43</v>
      </c>
      <c r="D39" s="17">
        <v>-59</v>
      </c>
      <c r="E39" s="36"/>
      <c r="F39" s="17">
        <v>-20</v>
      </c>
      <c r="G39" s="36"/>
      <c r="H39" s="17">
        <v>-11</v>
      </c>
      <c r="I39" s="36"/>
      <c r="J39" s="2"/>
    </row>
    <row x14ac:dyDescent="0.25" r="40" customHeight="1" ht="17.25">
      <c r="A40" s="33" t="s">
        <v>2649</v>
      </c>
      <c r="B40" s="101" t="s">
        <v>14</v>
      </c>
      <c r="C40" s="36"/>
      <c r="D40" s="36"/>
      <c r="E40" s="36"/>
      <c r="F40" s="17">
        <v>-92</v>
      </c>
      <c r="G40" s="36"/>
      <c r="H40" s="36"/>
      <c r="I40" s="36"/>
      <c r="J40" s="2"/>
    </row>
    <row x14ac:dyDescent="0.25" r="41" customHeight="1" ht="17.25">
      <c r="A41" s="15" t="s">
        <v>2650</v>
      </c>
      <c r="B41" s="16" t="s">
        <v>14</v>
      </c>
      <c r="C41" s="17">
        <v>-40</v>
      </c>
      <c r="D41" s="17">
        <v>-24</v>
      </c>
      <c r="E41" s="17">
        <v>-9</v>
      </c>
      <c r="F41" s="36"/>
      <c r="G41" s="17">
        <v>-284</v>
      </c>
      <c r="H41" s="17">
        <v>-32</v>
      </c>
      <c r="I41" s="36"/>
      <c r="J41" s="2"/>
    </row>
    <row x14ac:dyDescent="0.25" r="42" customHeight="1" ht="17.25">
      <c r="A42" s="15" t="s">
        <v>2651</v>
      </c>
      <c r="B42" s="16" t="s">
        <v>14</v>
      </c>
      <c r="C42" s="17">
        <v>-50</v>
      </c>
      <c r="D42" s="36"/>
      <c r="E42" s="36"/>
      <c r="F42" s="17">
        <v>-22</v>
      </c>
      <c r="G42" s="36"/>
      <c r="H42" s="17">
        <v>-15</v>
      </c>
      <c r="I42" s="36"/>
      <c r="J42" s="2"/>
    </row>
    <row x14ac:dyDescent="0.25" r="43" customHeight="1" ht="17.25">
      <c r="A43" s="21" t="s">
        <v>2652</v>
      </c>
      <c r="B43" s="47"/>
      <c r="C43" s="23">
        <f>SUM(C28:C42)</f>
      </c>
      <c r="D43" s="23">
        <f>SUM(D28:D42)</f>
      </c>
      <c r="E43" s="23">
        <f>SUM(E28:E42)</f>
      </c>
      <c r="F43" s="23">
        <f>SUM(F28:F42)</f>
      </c>
      <c r="G43" s="23">
        <f>SUM(G28:G42)</f>
      </c>
      <c r="H43" s="23">
        <f>SUM(H28:H42)</f>
      </c>
      <c r="I43" s="112"/>
      <c r="J43" s="2"/>
    </row>
    <row x14ac:dyDescent="0.25" r="44" customHeight="1" ht="17.25">
      <c r="A44" s="15" t="s">
        <v>1774</v>
      </c>
      <c r="B44" s="16" t="s">
        <v>14</v>
      </c>
      <c r="C44" s="36"/>
      <c r="D44" s="17">
        <v>-144</v>
      </c>
      <c r="E44" s="17">
        <v>-5</v>
      </c>
      <c r="F44" s="17">
        <v>-26</v>
      </c>
      <c r="G44" s="17">
        <v>-80</v>
      </c>
      <c r="H44" s="36"/>
      <c r="I44" s="36"/>
      <c r="J44" s="2"/>
    </row>
    <row x14ac:dyDescent="0.25" r="45" customHeight="1" ht="17.25">
      <c r="A45" s="15" t="s">
        <v>1776</v>
      </c>
      <c r="B45" s="16" t="s">
        <v>14</v>
      </c>
      <c r="C45" s="36"/>
      <c r="D45" s="36"/>
      <c r="E45" s="17">
        <v>-5</v>
      </c>
      <c r="F45" s="36"/>
      <c r="G45" s="36"/>
      <c r="H45" s="36"/>
      <c r="I45" s="36"/>
      <c r="J45" s="2"/>
    </row>
    <row x14ac:dyDescent="0.25" r="46" customHeight="1" ht="17.25">
      <c r="A46" s="15" t="s">
        <v>2653</v>
      </c>
      <c r="B46" s="118" t="s">
        <v>14</v>
      </c>
      <c r="C46" s="17">
        <v>-3</v>
      </c>
      <c r="D46" s="17">
        <v>-13</v>
      </c>
      <c r="E46" s="36"/>
      <c r="F46" s="17">
        <v>-5</v>
      </c>
      <c r="G46" s="36"/>
      <c r="H46" s="36"/>
      <c r="I46" s="17">
        <v>-6</v>
      </c>
      <c r="J46" s="2"/>
    </row>
    <row x14ac:dyDescent="0.25" r="47" customHeight="1" ht="17.25">
      <c r="A47" s="21" t="s">
        <v>2654</v>
      </c>
      <c r="B47" s="47"/>
      <c r="C47" s="23">
        <f>SUM(C43:C46)</f>
      </c>
      <c r="D47" s="23">
        <f>SUM(D43:D46)</f>
      </c>
      <c r="E47" s="23">
        <f>SUM(E43:E46)</f>
      </c>
      <c r="F47" s="23">
        <f>SUM(F43:F46)</f>
      </c>
      <c r="G47" s="23">
        <f>SUM(G43:G46)</f>
      </c>
      <c r="H47" s="23">
        <f>SUM(H43:H46)</f>
      </c>
      <c r="I47" s="49">
        <f>SUM(I43:I46)</f>
      </c>
      <c r="J47" s="2"/>
    </row>
    <row x14ac:dyDescent="0.25" r="48" customHeight="1" ht="17.25">
      <c r="A48" s="200">
        <v>44928</v>
      </c>
      <c r="B48" s="193" t="s">
        <v>17</v>
      </c>
      <c r="C48" s="194">
        <v>-10</v>
      </c>
      <c r="D48" s="194">
        <v>-50</v>
      </c>
      <c r="E48" s="194">
        <v>-1</v>
      </c>
      <c r="F48" s="202"/>
      <c r="G48" s="194">
        <v>-171</v>
      </c>
      <c r="H48" s="194">
        <v>-15</v>
      </c>
      <c r="I48" s="202"/>
      <c r="J48" s="32" t="s">
        <v>18</v>
      </c>
    </row>
    <row x14ac:dyDescent="0.25" r="49" customHeight="1" ht="17.25">
      <c r="A49" s="15"/>
      <c r="B49" s="118"/>
      <c r="C49" s="36"/>
      <c r="D49" s="36"/>
      <c r="E49" s="36"/>
      <c r="F49" s="36"/>
      <c r="G49" s="36"/>
      <c r="H49" s="36"/>
      <c r="I49" s="36"/>
      <c r="J49" s="2"/>
    </row>
    <row x14ac:dyDescent="0.25" r="50" customHeight="1" ht="17.25">
      <c r="A50" s="15"/>
      <c r="B50" s="118"/>
      <c r="C50" s="36"/>
      <c r="D50" s="36"/>
      <c r="E50" s="36"/>
      <c r="F50" s="36"/>
      <c r="G50" s="36"/>
      <c r="H50" s="36"/>
      <c r="I50" s="36"/>
      <c r="J50" s="2"/>
    </row>
    <row x14ac:dyDescent="0.25" r="51" customHeight="1" ht="17.25">
      <c r="A51" s="15"/>
      <c r="B51" s="16"/>
      <c r="C51" s="36"/>
      <c r="D51" s="36"/>
      <c r="E51" s="36"/>
      <c r="F51" s="36"/>
      <c r="G51" s="36"/>
      <c r="H51" s="36"/>
      <c r="I51" s="36"/>
      <c r="J51" s="2"/>
    </row>
    <row x14ac:dyDescent="0.25" r="52" customHeight="1" ht="17.25">
      <c r="A52" s="123"/>
      <c r="B52" s="124"/>
      <c r="C52" s="518">
        <f>SUM(C47:C51)</f>
      </c>
      <c r="D52" s="518">
        <f>SUM(D47:D51)</f>
      </c>
      <c r="E52" s="518">
        <f>SUM(E47:E51)</f>
      </c>
      <c r="F52" s="518">
        <f>SUM(F47:F51)</f>
      </c>
      <c r="G52" s="518">
        <f>SUM(G47:G51)</f>
      </c>
      <c r="H52" s="518">
        <f>SUM(H47:H51)</f>
      </c>
      <c r="I52" s="518">
        <f>SUM(I47:I51)</f>
      </c>
      <c r="J52" s="2"/>
    </row>
    <row x14ac:dyDescent="0.25" r="53" customHeight="1" ht="17.25">
      <c r="A53" s="37"/>
      <c r="B53" s="2"/>
      <c r="C53" s="3"/>
      <c r="D53" s="3"/>
      <c r="E53" s="3"/>
      <c r="F53" s="3"/>
      <c r="G53" s="3"/>
      <c r="H53" s="3"/>
      <c r="I53" s="3"/>
      <c r="J53" s="2"/>
    </row>
    <row x14ac:dyDescent="0.25" r="54" customHeight="1" ht="17.25">
      <c r="A54" s="37"/>
      <c r="B54" s="2"/>
      <c r="C54" s="268" t="s">
        <v>368</v>
      </c>
      <c r="D54" s="268" t="s">
        <v>7</v>
      </c>
      <c r="E54" s="268" t="s">
        <v>428</v>
      </c>
      <c r="F54" s="268" t="s">
        <v>10</v>
      </c>
      <c r="G54" s="268" t="s">
        <v>9</v>
      </c>
      <c r="H54" s="268" t="s">
        <v>8</v>
      </c>
      <c r="I54" s="268" t="s">
        <v>6</v>
      </c>
      <c r="J54" s="2"/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34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0.14785714285714" customWidth="1" bestFit="1"/>
    <col min="3" max="3" style="116" width="12.005" customWidth="1" bestFit="1"/>
    <col min="4" max="4" style="116" width="14.005" customWidth="1" bestFit="1"/>
    <col min="5" max="5" style="116" width="8.576428571428572" customWidth="1" bestFit="1"/>
    <col min="6" max="6" style="116" width="9.576428571428572" customWidth="1" bestFit="1"/>
    <col min="7" max="7" style="116" width="9.576428571428572" customWidth="1" bestFit="1"/>
    <col min="8" max="8" style="41" width="9.576428571428572" customWidth="1" bestFit="1"/>
    <col min="9" max="9" style="41" width="9.576428571428572" customWidth="1" bestFit="1"/>
    <col min="10" max="10" style="41" width="9.576428571428572" customWidth="1" bestFit="1"/>
    <col min="11" max="11" style="41" width="9.576428571428572" customWidth="1" bestFit="1"/>
    <col min="12" max="12" style="41" width="9.576428571428572" customWidth="1" bestFit="1"/>
    <col min="13" max="13" style="41" width="9.576428571428572" customWidth="1" bestFit="1"/>
    <col min="14" max="14" style="41" width="13.290714285714287" customWidth="1" bestFit="1"/>
    <col min="15" max="15" style="41" width="12.719285714285713" customWidth="1" bestFit="1"/>
    <col min="16" max="16" style="41" width="9.576428571428572" customWidth="1" bestFit="1"/>
    <col min="17" max="17" style="41" width="11.719285714285713" customWidth="1" bestFit="1"/>
    <col min="18" max="18" style="41" width="11.719285714285713" customWidth="1" bestFit="1"/>
    <col min="19" max="19" style="41" width="14.576428571428572" customWidth="1" bestFit="1"/>
    <col min="20" max="20" style="41" width="14.576428571428572" customWidth="1" bestFit="1"/>
    <col min="21" max="21" style="41" width="14.576428571428572" customWidth="1" bestFit="1"/>
    <col min="22" max="22" style="41" width="14.576428571428572" customWidth="1" bestFit="1"/>
    <col min="23" max="23" style="41" width="14.576428571428572" customWidth="1" bestFit="1"/>
    <col min="24" max="24" style="41" width="14.576428571428572" customWidth="1" bestFit="1"/>
    <col min="25" max="25" style="41" width="14.576428571428572" customWidth="1" bestFit="1"/>
    <col min="26" max="26" style="41" width="14.576428571428572" customWidth="1" bestFit="1"/>
    <col min="27" max="27" style="41" width="19.290714285714284" customWidth="1" bestFit="1"/>
    <col min="28" max="28" style="41" width="11.005" customWidth="1" bestFit="1"/>
    <col min="29" max="29" style="41" width="8.862142857142858" customWidth="1" bestFit="1"/>
    <col min="30" max="30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2"/>
    </row>
    <row x14ac:dyDescent="0.25" r="4" customHeight="1" ht="17.25">
      <c r="A4" s="1" t="s">
        <v>2417</v>
      </c>
      <c r="B4" s="4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3"/>
      <c r="AD4" s="2"/>
    </row>
    <row x14ac:dyDescent="0.25" r="5" customHeight="1" ht="17.25">
      <c r="A5" s="333"/>
      <c r="B5" s="311"/>
      <c r="C5" s="137">
        <v>4350</v>
      </c>
      <c r="D5" s="137">
        <v>6525</v>
      </c>
      <c r="E5" s="137">
        <v>4500</v>
      </c>
      <c r="F5" s="137">
        <v>5250</v>
      </c>
      <c r="G5" s="137">
        <v>19400</v>
      </c>
      <c r="H5" s="137">
        <v>4500</v>
      </c>
      <c r="I5" s="137">
        <v>6250</v>
      </c>
      <c r="J5" s="137">
        <v>1500</v>
      </c>
      <c r="K5" s="137">
        <v>3600</v>
      </c>
      <c r="L5" s="137">
        <v>4500</v>
      </c>
      <c r="M5" s="137">
        <v>4500</v>
      </c>
      <c r="N5" s="137">
        <v>65000</v>
      </c>
      <c r="O5" s="137">
        <v>35000</v>
      </c>
      <c r="P5" s="137">
        <v>9900</v>
      </c>
      <c r="Q5" s="137">
        <v>500</v>
      </c>
      <c r="R5" s="137">
        <v>105000</v>
      </c>
      <c r="S5" s="137">
        <v>42000</v>
      </c>
      <c r="T5" s="137">
        <v>79000</v>
      </c>
      <c r="U5" s="137">
        <v>79000</v>
      </c>
      <c r="V5" s="137">
        <v>49500</v>
      </c>
      <c r="W5" s="137"/>
      <c r="X5" s="137"/>
      <c r="Y5" s="137"/>
      <c r="Z5" s="137"/>
      <c r="AA5" s="137"/>
      <c r="AB5" s="137"/>
      <c r="AC5" s="9"/>
      <c r="AD5" s="2"/>
    </row>
    <row x14ac:dyDescent="0.25" r="6" customHeight="1" ht="17.25">
      <c r="A6" s="12" t="s">
        <v>4</v>
      </c>
      <c r="B6" s="273" t="s">
        <v>5</v>
      </c>
      <c r="C6" s="268" t="s">
        <v>1977</v>
      </c>
      <c r="D6" s="268" t="s">
        <v>2099</v>
      </c>
      <c r="E6" s="268" t="s">
        <v>76</v>
      </c>
      <c r="F6" s="268" t="s">
        <v>75</v>
      </c>
      <c r="G6" s="268" t="s">
        <v>10</v>
      </c>
      <c r="H6" s="268" t="s">
        <v>7</v>
      </c>
      <c r="I6" s="268" t="s">
        <v>368</v>
      </c>
      <c r="J6" s="268" t="s">
        <v>9</v>
      </c>
      <c r="K6" s="268" t="s">
        <v>442</v>
      </c>
      <c r="L6" s="268" t="s">
        <v>358</v>
      </c>
      <c r="M6" s="268" t="s">
        <v>8</v>
      </c>
      <c r="N6" s="268" t="s">
        <v>2421</v>
      </c>
      <c r="O6" s="268" t="s">
        <v>2422</v>
      </c>
      <c r="P6" s="268" t="s">
        <v>1079</v>
      </c>
      <c r="Q6" s="268" t="s">
        <v>2423</v>
      </c>
      <c r="R6" s="268" t="s">
        <v>2424</v>
      </c>
      <c r="S6" s="268" t="s">
        <v>2425</v>
      </c>
      <c r="T6" s="268" t="s">
        <v>2426</v>
      </c>
      <c r="U6" s="268" t="s">
        <v>2427</v>
      </c>
      <c r="V6" s="268" t="s">
        <v>2428</v>
      </c>
      <c r="W6" s="268" t="s">
        <v>2429</v>
      </c>
      <c r="X6" s="268" t="s">
        <v>2430</v>
      </c>
      <c r="Y6" s="268" t="s">
        <v>2431</v>
      </c>
      <c r="Z6" s="268" t="s">
        <v>2432</v>
      </c>
      <c r="AA6" s="268" t="s">
        <v>2433</v>
      </c>
      <c r="AB6" s="268"/>
      <c r="AC6" s="234"/>
      <c r="AD6" s="2"/>
    </row>
    <row x14ac:dyDescent="0.25" r="7" customHeight="1" ht="17.25">
      <c r="A7" s="117" t="s">
        <v>2460</v>
      </c>
      <c r="B7" s="118" t="s">
        <v>2461</v>
      </c>
      <c r="C7" s="138">
        <v>109</v>
      </c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98"/>
      <c r="AD7" s="2"/>
    </row>
    <row x14ac:dyDescent="0.25" r="8" customHeight="1" ht="17.25">
      <c r="A8" s="21" t="s">
        <v>2114</v>
      </c>
      <c r="B8" s="47"/>
      <c r="C8" s="23">
        <f>SUM(C7)</f>
      </c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352"/>
      <c r="O8" s="352"/>
      <c r="P8" s="352"/>
      <c r="Q8" s="352"/>
      <c r="R8" s="352"/>
      <c r="S8" s="352"/>
      <c r="T8" s="352"/>
      <c r="U8" s="352"/>
      <c r="V8" s="352"/>
      <c r="W8" s="352"/>
      <c r="X8" s="352"/>
      <c r="Y8" s="352"/>
      <c r="Z8" s="352"/>
      <c r="AA8" s="352"/>
      <c r="AB8" s="352"/>
      <c r="AC8" s="119"/>
      <c r="AD8" s="4" t="s">
        <v>2082</v>
      </c>
    </row>
    <row x14ac:dyDescent="0.25" r="9" customHeight="1" ht="17.25">
      <c r="A9" s="33">
        <v>44724</v>
      </c>
      <c r="B9" s="34" t="s">
        <v>2601</v>
      </c>
      <c r="C9" s="35"/>
      <c r="D9" s="35"/>
      <c r="E9" s="19">
        <v>186</v>
      </c>
      <c r="F9" s="19">
        <v>43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2"/>
    </row>
    <row x14ac:dyDescent="0.25" r="10" customHeight="1" ht="17.25">
      <c r="A10" s="15">
        <v>44816</v>
      </c>
      <c r="B10" s="16" t="s">
        <v>2602</v>
      </c>
      <c r="C10" s="36"/>
      <c r="D10" s="36"/>
      <c r="E10" s="36"/>
      <c r="F10" s="36"/>
      <c r="G10" s="17">
        <v>20</v>
      </c>
      <c r="H10" s="17">
        <v>40</v>
      </c>
      <c r="I10" s="17">
        <v>20</v>
      </c>
      <c r="J10" s="17">
        <v>40</v>
      </c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2"/>
    </row>
    <row x14ac:dyDescent="0.25" r="11" customHeight="1" ht="17.25">
      <c r="A11" s="15">
        <v>44816</v>
      </c>
      <c r="B11" s="16" t="s">
        <v>2153</v>
      </c>
      <c r="C11" s="18"/>
      <c r="D11" s="18"/>
      <c r="E11" s="17">
        <v>-36</v>
      </c>
      <c r="F11" s="17">
        <v>-22</v>
      </c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2"/>
    </row>
    <row x14ac:dyDescent="0.25" r="12" customHeight="1" ht="17.25">
      <c r="A12" s="21" t="s">
        <v>2116</v>
      </c>
      <c r="B12" s="47"/>
      <c r="C12" s="23">
        <f>SUM(C8:C11)</f>
      </c>
      <c r="D12" s="23">
        <f>SUM(D8:D11)</f>
      </c>
      <c r="E12" s="23">
        <f>SUM(E8:E11)</f>
      </c>
      <c r="F12" s="23">
        <f>SUM(F8:F11)</f>
      </c>
      <c r="G12" s="23">
        <f>SUM(G8:G11)</f>
      </c>
      <c r="H12" s="23">
        <f>SUM(H8:H11)</f>
      </c>
      <c r="I12" s="23">
        <f>SUM(I8:I11)</f>
      </c>
      <c r="J12" s="23">
        <f>SUM(J8:J11)</f>
      </c>
      <c r="K12" s="112"/>
      <c r="L12" s="112"/>
      <c r="M12" s="112"/>
      <c r="N12" s="352"/>
      <c r="O12" s="352"/>
      <c r="P12" s="352"/>
      <c r="Q12" s="352"/>
      <c r="R12" s="352"/>
      <c r="S12" s="352"/>
      <c r="T12" s="352"/>
      <c r="U12" s="352"/>
      <c r="V12" s="352"/>
      <c r="W12" s="352"/>
      <c r="X12" s="352"/>
      <c r="Y12" s="352"/>
      <c r="Z12" s="352"/>
      <c r="AA12" s="352"/>
      <c r="AB12" s="352"/>
      <c r="AC12" s="119"/>
      <c r="AD12" s="4" t="s">
        <v>2082</v>
      </c>
    </row>
    <row x14ac:dyDescent="0.25" r="13" customHeight="1" ht="17.25">
      <c r="A13" s="15">
        <v>45200</v>
      </c>
      <c r="B13" s="16" t="s">
        <v>2463</v>
      </c>
      <c r="C13" s="18"/>
      <c r="D13" s="17">
        <v>110</v>
      </c>
      <c r="E13" s="36"/>
      <c r="F13" s="36"/>
      <c r="G13" s="18"/>
      <c r="H13" s="18"/>
      <c r="I13" s="18"/>
      <c r="J13" s="18"/>
      <c r="K13" s="17">
        <v>500</v>
      </c>
      <c r="L13" s="17">
        <v>200</v>
      </c>
      <c r="M13" s="17">
        <v>200</v>
      </c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18"/>
      <c r="AD13" s="2"/>
    </row>
    <row x14ac:dyDescent="0.25" r="14" customHeight="1" ht="17.25">
      <c r="A14" s="21" t="s">
        <v>2122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23">
        <f>SUM(M12:M13)</f>
      </c>
      <c r="N14" s="352"/>
      <c r="O14" s="352"/>
      <c r="P14" s="352"/>
      <c r="Q14" s="352"/>
      <c r="R14" s="352"/>
      <c r="S14" s="352"/>
      <c r="T14" s="352"/>
      <c r="U14" s="352"/>
      <c r="V14" s="352"/>
      <c r="W14" s="352"/>
      <c r="X14" s="352"/>
      <c r="Y14" s="352"/>
      <c r="Z14" s="352"/>
      <c r="AA14" s="352"/>
      <c r="AB14" s="352"/>
      <c r="AC14" s="119"/>
      <c r="AD14" s="4" t="s">
        <v>2082</v>
      </c>
    </row>
    <row x14ac:dyDescent="0.25" r="15" customHeight="1" ht="17.25">
      <c r="A15" s="15"/>
      <c r="B15" s="16"/>
      <c r="C15" s="18"/>
      <c r="D15" s="18"/>
      <c r="E15" s="36"/>
      <c r="F15" s="36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"/>
    </row>
    <row x14ac:dyDescent="0.25" r="16" customHeight="1" ht="17.25">
      <c r="A16" s="21" t="s">
        <v>2123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23">
        <f>SUM(M14:M15)</f>
      </c>
      <c r="N16" s="352"/>
      <c r="O16" s="352"/>
      <c r="P16" s="352"/>
      <c r="Q16" s="352"/>
      <c r="R16" s="352"/>
      <c r="S16" s="352"/>
      <c r="T16" s="352"/>
      <c r="U16" s="352"/>
      <c r="V16" s="352"/>
      <c r="W16" s="352"/>
      <c r="X16" s="352"/>
      <c r="Y16" s="352"/>
      <c r="Z16" s="352"/>
      <c r="AA16" s="352"/>
      <c r="AB16" s="352"/>
      <c r="AC16" s="119"/>
      <c r="AD16" s="4" t="s">
        <v>2082</v>
      </c>
    </row>
    <row x14ac:dyDescent="0.25" r="17" customHeight="1" ht="17.25">
      <c r="A17" s="15" t="s">
        <v>2464</v>
      </c>
      <c r="B17" s="34" t="s">
        <v>2465</v>
      </c>
      <c r="C17" s="18"/>
      <c r="D17" s="18"/>
      <c r="E17" s="18"/>
      <c r="F17" s="18"/>
      <c r="G17" s="18"/>
      <c r="H17" s="18"/>
      <c r="I17" s="18"/>
      <c r="J17" s="18"/>
      <c r="K17" s="450">
        <v>349</v>
      </c>
      <c r="L17" s="58"/>
      <c r="M17" s="58"/>
      <c r="N17" s="450">
        <v>38</v>
      </c>
      <c r="O17" s="450">
        <v>18</v>
      </c>
      <c r="P17" s="450">
        <v>38</v>
      </c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18"/>
      <c r="AD17" s="2"/>
    </row>
    <row x14ac:dyDescent="0.25" r="18" customHeight="1" ht="17.25">
      <c r="A18" s="62" t="s">
        <v>2124</v>
      </c>
      <c r="B18" s="63"/>
      <c r="C18" s="64">
        <f>SUM(C16:C17)</f>
      </c>
      <c r="D18" s="64">
        <f>SUM(D16:D17)</f>
      </c>
      <c r="E18" s="64">
        <f>SUM(E16:E17)</f>
      </c>
      <c r="F18" s="64">
        <f>SUM(F16:F17)</f>
      </c>
      <c r="G18" s="64">
        <f>SUM(G16:G17)</f>
      </c>
      <c r="H18" s="64">
        <f>SUM(H16:H17)</f>
      </c>
      <c r="I18" s="64">
        <f>SUM(I16:I17)</f>
      </c>
      <c r="J18" s="64">
        <f>SUM(J16:J17)</f>
      </c>
      <c r="K18" s="64">
        <f>SUM(K16:K17)</f>
      </c>
      <c r="L18" s="64">
        <f>SUM(L16:L17)</f>
      </c>
      <c r="M18" s="64">
        <f>SUM(M16:M17)</f>
      </c>
      <c r="N18" s="64">
        <f>SUM(N16:N17)</f>
      </c>
      <c r="O18" s="64">
        <f>SUM(O16:O17)</f>
      </c>
      <c r="P18" s="64">
        <f>SUM(P16:P17)</f>
      </c>
      <c r="Q18" s="187">
        <f>SUM(Q16:Q17)</f>
      </c>
      <c r="R18" s="187">
        <f>SUM(R16:R17)</f>
      </c>
      <c r="S18" s="187">
        <f>SUM(S16:S17)</f>
      </c>
      <c r="T18" s="187">
        <f>SUM(T16:T17)</f>
      </c>
      <c r="U18" s="187">
        <f>SUM(U16:U17)</f>
      </c>
      <c r="V18" s="187">
        <f>SUM(V16:V17)</f>
      </c>
      <c r="W18" s="264"/>
      <c r="X18" s="264"/>
      <c r="Y18" s="264"/>
      <c r="Z18" s="264"/>
      <c r="AA18" s="264"/>
      <c r="AB18" s="264"/>
      <c r="AC18" s="187">
        <f>SUM(AC16:AC17)</f>
      </c>
      <c r="AD18" s="2"/>
    </row>
    <row x14ac:dyDescent="0.25" r="19" customHeight="1" ht="17.25">
      <c r="A19" s="15">
        <v>44930</v>
      </c>
      <c r="B19" s="118" t="s">
        <v>2603</v>
      </c>
      <c r="C19" s="58"/>
      <c r="D19" s="58"/>
      <c r="E19" s="60"/>
      <c r="F19" s="60"/>
      <c r="G19" s="58"/>
      <c r="H19" s="450">
        <v>150</v>
      </c>
      <c r="I19" s="450">
        <v>150</v>
      </c>
      <c r="J19" s="450">
        <v>300</v>
      </c>
      <c r="K19" s="58"/>
      <c r="L19" s="58"/>
      <c r="M19" s="58"/>
      <c r="N19" s="58"/>
      <c r="O19" s="58"/>
      <c r="P19" s="5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2"/>
    </row>
    <row x14ac:dyDescent="0.25" r="20" customHeight="1" ht="17.25">
      <c r="A20" s="15">
        <v>44930</v>
      </c>
      <c r="B20" s="118" t="s">
        <v>2466</v>
      </c>
      <c r="C20" s="58"/>
      <c r="D20" s="58"/>
      <c r="E20" s="60"/>
      <c r="F20" s="60"/>
      <c r="G20" s="58"/>
      <c r="H20" s="60"/>
      <c r="I20" s="60"/>
      <c r="J20" s="60"/>
      <c r="K20" s="450">
        <v>349</v>
      </c>
      <c r="L20" s="58"/>
      <c r="M20" s="58"/>
      <c r="N20" s="450">
        <v>38</v>
      </c>
      <c r="O20" s="450">
        <v>38</v>
      </c>
      <c r="P20" s="450">
        <v>38</v>
      </c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18"/>
      <c r="AD20" s="2"/>
    </row>
    <row x14ac:dyDescent="0.25" r="21" customHeight="1" ht="17.25">
      <c r="A21" s="15">
        <v>44989</v>
      </c>
      <c r="B21" s="118" t="s">
        <v>2604</v>
      </c>
      <c r="C21" s="18"/>
      <c r="D21" s="18"/>
      <c r="E21" s="36"/>
      <c r="F21" s="36"/>
      <c r="G21" s="18"/>
      <c r="H21" s="450">
        <v>150</v>
      </c>
      <c r="I21" s="60"/>
      <c r="J21" s="60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"/>
    </row>
    <row x14ac:dyDescent="0.25" r="22" customHeight="1" ht="17.25">
      <c r="A22" s="15">
        <v>45050</v>
      </c>
      <c r="B22" s="16" t="s">
        <v>2467</v>
      </c>
      <c r="C22" s="450">
        <v>300</v>
      </c>
      <c r="D22" s="18"/>
      <c r="E22" s="36"/>
      <c r="F22" s="36"/>
      <c r="G22" s="18"/>
      <c r="H22" s="60"/>
      <c r="I22" s="60"/>
      <c r="J22" s="60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2"/>
    </row>
    <row x14ac:dyDescent="0.25" r="23" customHeight="1" ht="17.25">
      <c r="A23" s="15">
        <v>45203</v>
      </c>
      <c r="B23" s="16" t="s">
        <v>2468</v>
      </c>
      <c r="C23" s="60"/>
      <c r="D23" s="36"/>
      <c r="E23" s="36"/>
      <c r="F23" s="36"/>
      <c r="G23" s="36"/>
      <c r="H23" s="60"/>
      <c r="I23" s="60"/>
      <c r="J23" s="60"/>
      <c r="K23" s="36"/>
      <c r="L23" s="36"/>
      <c r="M23" s="36"/>
      <c r="N23" s="450">
        <v>24</v>
      </c>
      <c r="O23" s="450">
        <v>24</v>
      </c>
      <c r="P23" s="450">
        <v>24</v>
      </c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2"/>
    </row>
    <row x14ac:dyDescent="0.25" r="24" customHeight="1" ht="17.25">
      <c r="A24" s="62" t="s">
        <v>2125</v>
      </c>
      <c r="B24" s="63"/>
      <c r="C24" s="64">
        <f>SUM(C18:C23)</f>
      </c>
      <c r="D24" s="64">
        <f>SUM(D18:D23)</f>
      </c>
      <c r="E24" s="64">
        <f>SUM(E18:E23)</f>
      </c>
      <c r="F24" s="64">
        <f>SUM(F18:F23)</f>
      </c>
      <c r="G24" s="64">
        <f>SUM(G18:G23)</f>
      </c>
      <c r="H24" s="64">
        <f>SUM(H18:H23)</f>
      </c>
      <c r="I24" s="64">
        <f>SUM(I18:I23)</f>
      </c>
      <c r="J24" s="64">
        <f>SUM(J18:J23)</f>
      </c>
      <c r="K24" s="64">
        <f>SUM(K18:K23)</f>
      </c>
      <c r="L24" s="64">
        <f>SUM(L18:L23)</f>
      </c>
      <c r="M24" s="64">
        <f>SUM(M18:M23)</f>
      </c>
      <c r="N24" s="64">
        <f>SUM(N18:N23)</f>
      </c>
      <c r="O24" s="64">
        <f>SUM(O18:O23)</f>
      </c>
      <c r="P24" s="64">
        <f>SUM(P18:P23)</f>
      </c>
      <c r="Q24" s="187">
        <f>SUM(Q18:Q23)</f>
      </c>
      <c r="R24" s="187">
        <f>SUM(R18:R23)</f>
      </c>
      <c r="S24" s="187">
        <f>SUM(S18:S23)</f>
      </c>
      <c r="T24" s="187">
        <f>SUM(T18:T23)</f>
      </c>
      <c r="U24" s="187">
        <f>SUM(U18:U23)</f>
      </c>
      <c r="V24" s="187">
        <f>SUM(V18:V23)</f>
      </c>
      <c r="W24" s="264"/>
      <c r="X24" s="264"/>
      <c r="Y24" s="264"/>
      <c r="Z24" s="264"/>
      <c r="AA24" s="264"/>
      <c r="AB24" s="264"/>
      <c r="AC24" s="187">
        <f>SUM(AC18:AC23)</f>
      </c>
      <c r="AD24" s="2"/>
    </row>
    <row x14ac:dyDescent="0.25" r="25" customHeight="1" ht="17.25">
      <c r="A25" s="33">
        <v>44990</v>
      </c>
      <c r="B25" s="16" t="s">
        <v>2469</v>
      </c>
      <c r="C25" s="18"/>
      <c r="D25" s="18"/>
      <c r="E25" s="18"/>
      <c r="F25" s="18"/>
      <c r="G25" s="18"/>
      <c r="H25" s="18"/>
      <c r="I25" s="18"/>
      <c r="J25" s="18"/>
      <c r="K25" s="17">
        <v>48</v>
      </c>
      <c r="L25" s="18"/>
      <c r="M25" s="18"/>
      <c r="N25" s="18"/>
      <c r="O25" s="17">
        <v>16</v>
      </c>
      <c r="P25" s="17">
        <v>16</v>
      </c>
      <c r="Q25" s="17">
        <v>790</v>
      </c>
      <c r="R25" s="36"/>
      <c r="S25" s="17">
        <v>62</v>
      </c>
      <c r="T25" s="36"/>
      <c r="U25" s="17">
        <v>15</v>
      </c>
      <c r="V25" s="36"/>
      <c r="W25" s="36"/>
      <c r="X25" s="36"/>
      <c r="Y25" s="36"/>
      <c r="Z25" s="36"/>
      <c r="AA25" s="36"/>
      <c r="AB25" s="36"/>
      <c r="AC25" s="18"/>
      <c r="AD25" s="2"/>
    </row>
    <row x14ac:dyDescent="0.25" r="26" customHeight="1" ht="17.25">
      <c r="A26" s="33">
        <v>44990</v>
      </c>
      <c r="B26" s="16" t="s">
        <v>2470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7">
        <v>16</v>
      </c>
      <c r="S26" s="17">
        <v>62</v>
      </c>
      <c r="T26" s="17">
        <v>6</v>
      </c>
      <c r="U26" s="17">
        <v>3</v>
      </c>
      <c r="V26" s="17">
        <v>18</v>
      </c>
      <c r="W26" s="36"/>
      <c r="X26" s="36"/>
      <c r="Y26" s="36"/>
      <c r="Z26" s="36"/>
      <c r="AA26" s="36"/>
      <c r="AB26" s="36"/>
      <c r="AC26" s="18"/>
      <c r="AD26" s="2"/>
    </row>
    <row x14ac:dyDescent="0.25" r="27" customHeight="1" ht="17.25">
      <c r="A27" s="33" t="s">
        <v>2471</v>
      </c>
      <c r="B27" s="16" t="s">
        <v>2472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7">
        <v>60</v>
      </c>
      <c r="O27" s="17">
        <v>40</v>
      </c>
      <c r="P27" s="17">
        <v>122</v>
      </c>
      <c r="Q27" s="18"/>
      <c r="R27" s="18"/>
      <c r="S27" s="18"/>
      <c r="T27" s="18"/>
      <c r="U27" s="18"/>
      <c r="V27" s="18"/>
      <c r="W27" s="17">
        <v>8</v>
      </c>
      <c r="X27" s="17">
        <v>24</v>
      </c>
      <c r="Y27" s="17">
        <v>20</v>
      </c>
      <c r="Z27" s="17">
        <v>32</v>
      </c>
      <c r="AA27" s="17">
        <v>4</v>
      </c>
      <c r="AB27" s="36"/>
      <c r="AC27" s="18"/>
      <c r="AD27" s="2"/>
    </row>
    <row x14ac:dyDescent="0.25" r="28" customHeight="1" ht="17.25">
      <c r="A28" s="15" t="s">
        <v>1935</v>
      </c>
      <c r="B28" s="16" t="s">
        <v>2473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7">
        <v>54</v>
      </c>
      <c r="O28" s="17">
        <v>82</v>
      </c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7">
        <v>122</v>
      </c>
      <c r="AC28" s="18"/>
      <c r="AD28" s="2"/>
    </row>
    <row x14ac:dyDescent="0.25" r="29" customHeight="1" ht="17.25">
      <c r="A29" s="33"/>
      <c r="B29" s="16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36"/>
      <c r="O29" s="36"/>
      <c r="P29" s="36"/>
      <c r="Q29" s="18"/>
      <c r="R29" s="18"/>
      <c r="S29" s="18"/>
      <c r="T29" s="18"/>
      <c r="U29" s="18"/>
      <c r="V29" s="18"/>
      <c r="W29" s="36"/>
      <c r="X29" s="36"/>
      <c r="Y29" s="36"/>
      <c r="Z29" s="36"/>
      <c r="AA29" s="36"/>
      <c r="AB29" s="36"/>
      <c r="AC29" s="18"/>
      <c r="AD29" s="2"/>
    </row>
    <row x14ac:dyDescent="0.25" r="30" customHeight="1" ht="17.25">
      <c r="A30" s="33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2"/>
    </row>
    <row x14ac:dyDescent="0.25" r="31" customHeight="1" ht="17.25">
      <c r="A31" s="15"/>
      <c r="B31" s="16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2"/>
    </row>
    <row x14ac:dyDescent="0.25" r="32" customHeight="1" ht="17.25">
      <c r="A32" s="37"/>
      <c r="B32" s="83"/>
      <c r="C32" s="268" t="s">
        <v>1977</v>
      </c>
      <c r="D32" s="268" t="s">
        <v>2099</v>
      </c>
      <c r="E32" s="268" t="s">
        <v>76</v>
      </c>
      <c r="F32" s="268" t="s">
        <v>75</v>
      </c>
      <c r="G32" s="268" t="s">
        <v>10</v>
      </c>
      <c r="H32" s="268" t="s">
        <v>7</v>
      </c>
      <c r="I32" s="268" t="s">
        <v>368</v>
      </c>
      <c r="J32" s="268" t="s">
        <v>9</v>
      </c>
      <c r="K32" s="268" t="s">
        <v>442</v>
      </c>
      <c r="L32" s="268" t="s">
        <v>358</v>
      </c>
      <c r="M32" s="268" t="s">
        <v>8</v>
      </c>
      <c r="N32" s="268" t="s">
        <v>2421</v>
      </c>
      <c r="O32" s="268" t="s">
        <v>2422</v>
      </c>
      <c r="P32" s="268" t="s">
        <v>1079</v>
      </c>
      <c r="Q32" s="268" t="s">
        <v>2423</v>
      </c>
      <c r="R32" s="268" t="s">
        <v>2424</v>
      </c>
      <c r="S32" s="268" t="s">
        <v>2425</v>
      </c>
      <c r="T32" s="268" t="s">
        <v>2426</v>
      </c>
      <c r="U32" s="268" t="s">
        <v>2427</v>
      </c>
      <c r="V32" s="268" t="s">
        <v>2428</v>
      </c>
      <c r="W32" s="268" t="s">
        <v>2429</v>
      </c>
      <c r="X32" s="268" t="s">
        <v>2430</v>
      </c>
      <c r="Y32" s="268" t="s">
        <v>2431</v>
      </c>
      <c r="Z32" s="268" t="s">
        <v>2432</v>
      </c>
      <c r="AA32" s="268" t="s">
        <v>2433</v>
      </c>
      <c r="AB32" s="268" t="s">
        <v>2434</v>
      </c>
      <c r="AC32" s="234"/>
      <c r="AD32" s="2"/>
    </row>
    <row x14ac:dyDescent="0.25" r="33" customHeight="1" ht="17.25">
      <c r="A33" s="487" t="s">
        <v>2588</v>
      </c>
      <c r="B33" s="4"/>
      <c r="C33" s="5"/>
      <c r="D33" s="5"/>
      <c r="E33" s="5"/>
      <c r="F33" s="5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2"/>
    </row>
    <row x14ac:dyDescent="0.25" r="34" customHeight="1" ht="17.25">
      <c r="A34" s="487" t="s">
        <v>2589</v>
      </c>
      <c r="B34" s="488"/>
      <c r="C34" s="489"/>
      <c r="D34" s="489"/>
      <c r="E34" s="489"/>
      <c r="F34" s="489"/>
      <c r="G34" s="561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2"/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70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1.290714285714284" customWidth="1" bestFit="1"/>
    <col min="3" max="3" style="116" width="9.576428571428572" customWidth="1" bestFit="1"/>
    <col min="4" max="4" style="116" width="9.576428571428572" customWidth="1" bestFit="1"/>
    <col min="5" max="5" style="116" width="9.576428571428572" customWidth="1" bestFit="1"/>
    <col min="6" max="6" style="41" width="9.576428571428572" customWidth="1" bestFit="1"/>
    <col min="7" max="7" style="41" width="9.576428571428572" customWidth="1" bestFit="1"/>
    <col min="8" max="8" style="41" width="9.576428571428572" customWidth="1" bestFit="1"/>
    <col min="9" max="9" style="41" width="9.576428571428572" customWidth="1" bestFit="1"/>
    <col min="10" max="10" style="41" width="9.576428571428572" customWidth="1" bestFit="1"/>
    <col min="11" max="11" style="41" width="9.576428571428572" customWidth="1" bestFit="1"/>
    <col min="12" max="12" style="41" width="9.576428571428572" customWidth="1" bestFit="1"/>
    <col min="13" max="13" style="41" width="9.576428571428572" customWidth="1" bestFit="1"/>
    <col min="14" max="14" style="41" width="9.576428571428572" customWidth="1" bestFit="1"/>
    <col min="15" max="15" style="40" width="9.005" customWidth="1" bestFit="1"/>
    <col min="16" max="16" style="41" width="15.576428571428572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  <c r="P1" s="3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"/>
      <c r="P2" s="3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  <c r="P3" s="3"/>
    </row>
    <row x14ac:dyDescent="0.25" r="4" customHeight="1" ht="17.25">
      <c r="A4" s="1" t="s">
        <v>2417</v>
      </c>
      <c r="B4" s="4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"/>
      <c r="P4" s="3"/>
    </row>
    <row x14ac:dyDescent="0.25" r="5" customHeight="1" ht="17.25">
      <c r="A5" s="333" t="s">
        <v>2600</v>
      </c>
      <c r="B5" s="311"/>
      <c r="C5" s="137">
        <v>4500</v>
      </c>
      <c r="D5" s="11">
        <v>5500</v>
      </c>
      <c r="E5" s="137">
        <v>19400</v>
      </c>
      <c r="F5" s="137">
        <v>4500</v>
      </c>
      <c r="G5" s="137">
        <v>6250</v>
      </c>
      <c r="H5" s="137">
        <v>1500</v>
      </c>
      <c r="I5" s="137">
        <v>4500</v>
      </c>
      <c r="J5" s="137">
        <v>4500</v>
      </c>
      <c r="K5" s="137">
        <v>6250</v>
      </c>
      <c r="L5" s="137">
        <v>30000</v>
      </c>
      <c r="M5" s="137">
        <v>2500</v>
      </c>
      <c r="N5" s="137"/>
      <c r="O5" s="2"/>
      <c r="P5" s="3"/>
    </row>
    <row x14ac:dyDescent="0.25" r="6" customHeight="1" ht="17.25">
      <c r="A6" s="333" t="s">
        <v>2419</v>
      </c>
      <c r="B6" s="311"/>
      <c r="C6" s="137">
        <f>SUM(C5/30)</f>
      </c>
      <c r="D6" s="551">
        <f>SUM(D5/30)</f>
      </c>
      <c r="E6" s="551">
        <f>SUM(E5/30)</f>
      </c>
      <c r="F6" s="137">
        <f>SUM(F5/30)</f>
      </c>
      <c r="G6" s="551">
        <f>SUM(G5/30)</f>
      </c>
      <c r="H6" s="137">
        <f>SUM(H5/30)</f>
      </c>
      <c r="I6" s="137">
        <f>SUM(I5/30)</f>
      </c>
      <c r="J6" s="137">
        <f>SUM(J5/30)</f>
      </c>
      <c r="K6" s="551">
        <f>SUM(K5/30)</f>
      </c>
      <c r="L6" s="137">
        <f>SUM(L5/30)</f>
      </c>
      <c r="M6" s="551">
        <f>SUM(M5/30)</f>
      </c>
      <c r="N6" s="137"/>
      <c r="O6" s="2"/>
      <c r="P6" s="3"/>
    </row>
    <row x14ac:dyDescent="0.25" r="7" customHeight="1" ht="17.25">
      <c r="A7" s="12" t="s">
        <v>4</v>
      </c>
      <c r="B7" s="273" t="s">
        <v>5</v>
      </c>
      <c r="C7" s="268" t="s">
        <v>76</v>
      </c>
      <c r="D7" s="268" t="s">
        <v>75</v>
      </c>
      <c r="E7" s="268" t="s">
        <v>10</v>
      </c>
      <c r="F7" s="268" t="s">
        <v>7</v>
      </c>
      <c r="G7" s="268" t="s">
        <v>368</v>
      </c>
      <c r="H7" s="268" t="s">
        <v>9</v>
      </c>
      <c r="I7" s="268" t="s">
        <v>358</v>
      </c>
      <c r="J7" s="234" t="s">
        <v>8</v>
      </c>
      <c r="K7" s="268" t="s">
        <v>6</v>
      </c>
      <c r="L7" s="268" t="s">
        <v>428</v>
      </c>
      <c r="M7" s="268" t="s">
        <v>33</v>
      </c>
      <c r="N7" s="234"/>
      <c r="O7" s="2"/>
      <c r="P7" s="3"/>
    </row>
    <row x14ac:dyDescent="0.25" r="8" customHeight="1" ht="17.25">
      <c r="A8" s="33">
        <v>44724</v>
      </c>
      <c r="B8" s="34" t="s">
        <v>2601</v>
      </c>
      <c r="C8" s="19">
        <v>186</v>
      </c>
      <c r="D8" s="19">
        <v>43</v>
      </c>
      <c r="E8" s="35"/>
      <c r="F8" s="35"/>
      <c r="G8" s="35"/>
      <c r="H8" s="35"/>
      <c r="I8" s="35"/>
      <c r="J8" s="35"/>
      <c r="K8" s="35"/>
      <c r="L8" s="35"/>
      <c r="M8" s="35"/>
      <c r="N8" s="35"/>
      <c r="O8" s="2"/>
      <c r="P8" s="3"/>
    </row>
    <row x14ac:dyDescent="0.25" r="9" customHeight="1" ht="17.25">
      <c r="A9" s="15">
        <v>44816</v>
      </c>
      <c r="B9" s="16" t="s">
        <v>2602</v>
      </c>
      <c r="C9" s="36"/>
      <c r="D9" s="36"/>
      <c r="E9" s="17">
        <v>20</v>
      </c>
      <c r="F9" s="17">
        <v>40</v>
      </c>
      <c r="G9" s="17">
        <v>20</v>
      </c>
      <c r="H9" s="17">
        <v>40</v>
      </c>
      <c r="I9" s="36"/>
      <c r="J9" s="36"/>
      <c r="K9" s="36"/>
      <c r="L9" s="36"/>
      <c r="M9" s="36"/>
      <c r="N9" s="36"/>
      <c r="O9" s="2"/>
      <c r="P9" s="3"/>
    </row>
    <row x14ac:dyDescent="0.25" r="10" customHeight="1" ht="17.25">
      <c r="A10" s="15">
        <v>44816</v>
      </c>
      <c r="B10" s="16" t="s">
        <v>2153</v>
      </c>
      <c r="C10" s="17">
        <v>-36</v>
      </c>
      <c r="D10" s="17">
        <v>-22</v>
      </c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2"/>
      <c r="P10" s="3"/>
    </row>
    <row x14ac:dyDescent="0.25" r="11" customHeight="1" ht="17.25">
      <c r="A11" s="21" t="s">
        <v>2116</v>
      </c>
      <c r="B11" s="47"/>
      <c r="C11" s="23">
        <f>SUM(C8:C10)</f>
      </c>
      <c r="D11" s="23">
        <f>SUM(D8:D10)</f>
      </c>
      <c r="E11" s="23">
        <f>SUM(E8:E10)</f>
      </c>
      <c r="F11" s="23">
        <f>SUM(F8:F10)</f>
      </c>
      <c r="G11" s="23">
        <f>SUM(G8:G10)</f>
      </c>
      <c r="H11" s="23">
        <f>SUM(H8:H10)</f>
      </c>
      <c r="I11" s="112"/>
      <c r="J11" s="112"/>
      <c r="K11" s="112"/>
      <c r="L11" s="112"/>
      <c r="M11" s="112"/>
      <c r="N11" s="112"/>
      <c r="O11" s="2"/>
      <c r="P11" s="3"/>
    </row>
    <row x14ac:dyDescent="0.25" r="12" customHeight="1" ht="17.25">
      <c r="A12" s="15">
        <v>45200</v>
      </c>
      <c r="B12" s="16" t="s">
        <v>2463</v>
      </c>
      <c r="C12" s="36"/>
      <c r="D12" s="36"/>
      <c r="E12" s="18"/>
      <c r="F12" s="18"/>
      <c r="G12" s="18"/>
      <c r="H12" s="18"/>
      <c r="I12" s="17">
        <v>200</v>
      </c>
      <c r="J12" s="17">
        <v>200</v>
      </c>
      <c r="K12" s="36"/>
      <c r="L12" s="36"/>
      <c r="M12" s="36"/>
      <c r="N12" s="36"/>
      <c r="O12" s="2"/>
      <c r="P12" s="3"/>
    </row>
    <row x14ac:dyDescent="0.25" r="13" customHeight="1" ht="17.25">
      <c r="A13" s="21" t="s">
        <v>2122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112"/>
      <c r="L13" s="112"/>
      <c r="M13" s="112"/>
      <c r="N13" s="112"/>
      <c r="O13" s="2"/>
      <c r="P13" s="3"/>
    </row>
    <row x14ac:dyDescent="0.25" r="14" customHeight="1" ht="17.25">
      <c r="A14" s="15"/>
      <c r="B14" s="16"/>
      <c r="C14" s="36"/>
      <c r="D14" s="3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2"/>
      <c r="P14" s="3"/>
    </row>
    <row x14ac:dyDescent="0.25" r="15" customHeight="1" ht="17.25">
      <c r="A15" s="21" t="s">
        <v>2123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112"/>
      <c r="L15" s="112"/>
      <c r="M15" s="112"/>
      <c r="N15" s="112"/>
      <c r="O15" s="2"/>
      <c r="P15" s="3"/>
    </row>
    <row x14ac:dyDescent="0.25" r="16" customHeight="1" ht="17.25">
      <c r="A16" s="15"/>
      <c r="B16" s="34"/>
      <c r="C16" s="18"/>
      <c r="D16" s="18"/>
      <c r="E16" s="18"/>
      <c r="F16" s="18"/>
      <c r="G16" s="18"/>
      <c r="H16" s="18"/>
      <c r="I16" s="58"/>
      <c r="J16" s="58"/>
      <c r="K16" s="58"/>
      <c r="L16" s="58"/>
      <c r="M16" s="58"/>
      <c r="N16" s="58"/>
      <c r="O16" s="2"/>
      <c r="P16" s="3"/>
    </row>
    <row x14ac:dyDescent="0.25" r="17" customHeight="1" ht="17.25">
      <c r="A17" s="21" t="s">
        <v>2124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112"/>
      <c r="L17" s="112"/>
      <c r="M17" s="112"/>
      <c r="N17" s="112"/>
      <c r="O17" s="4" t="s">
        <v>1547</v>
      </c>
      <c r="P17" s="3"/>
    </row>
    <row x14ac:dyDescent="0.25" r="18" customHeight="1" ht="17.25">
      <c r="A18" s="15">
        <v>44930</v>
      </c>
      <c r="B18" s="118" t="s">
        <v>2603</v>
      </c>
      <c r="C18" s="36"/>
      <c r="D18" s="36"/>
      <c r="E18" s="18"/>
      <c r="F18" s="17">
        <v>150</v>
      </c>
      <c r="G18" s="17">
        <v>150</v>
      </c>
      <c r="H18" s="17">
        <v>300</v>
      </c>
      <c r="I18" s="18"/>
      <c r="J18" s="18"/>
      <c r="K18" s="18"/>
      <c r="L18" s="18"/>
      <c r="M18" s="18"/>
      <c r="N18" s="18"/>
      <c r="O18" s="2"/>
      <c r="P18" s="3"/>
    </row>
    <row x14ac:dyDescent="0.25" r="19" customHeight="1" ht="17.25">
      <c r="A19" s="15">
        <v>44989</v>
      </c>
      <c r="B19" s="118" t="s">
        <v>2604</v>
      </c>
      <c r="C19" s="36"/>
      <c r="D19" s="36"/>
      <c r="E19" s="18"/>
      <c r="F19" s="17">
        <v>150</v>
      </c>
      <c r="G19" s="36"/>
      <c r="H19" s="36"/>
      <c r="I19" s="18"/>
      <c r="J19" s="18"/>
      <c r="K19" s="18"/>
      <c r="L19" s="18"/>
      <c r="M19" s="18"/>
      <c r="N19" s="18"/>
      <c r="O19" s="2"/>
      <c r="P19" s="3"/>
    </row>
    <row x14ac:dyDescent="0.25" r="20" customHeight="1" ht="17.25">
      <c r="A20" s="21" t="s">
        <v>2125</v>
      </c>
      <c r="B20" s="47"/>
      <c r="C20" s="23">
        <f>SUM(C17:C19)</f>
      </c>
      <c r="D20" s="23">
        <f>SUM(D17:D19)</f>
      </c>
      <c r="E20" s="23">
        <f>SUM(E17:E19)</f>
      </c>
      <c r="F20" s="23">
        <f>SUM(F17:F19)</f>
      </c>
      <c r="G20" s="23">
        <f>SUM(G17:G19)</f>
      </c>
      <c r="H20" s="23">
        <f>SUM(H17:H19)</f>
      </c>
      <c r="I20" s="23">
        <f>SUM(I17:I19)</f>
      </c>
      <c r="J20" s="23">
        <f>SUM(J17:J19)</f>
      </c>
      <c r="K20" s="112"/>
      <c r="L20" s="112"/>
      <c r="M20" s="112"/>
      <c r="N20" s="112"/>
      <c r="O20" s="4" t="s">
        <v>1547</v>
      </c>
      <c r="P20" s="94">
        <v>6036000</v>
      </c>
    </row>
    <row x14ac:dyDescent="0.25" r="21" customHeight="1" ht="17.25">
      <c r="A21" s="33"/>
      <c r="B21" s="16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2"/>
      <c r="P21" s="3"/>
    </row>
    <row x14ac:dyDescent="0.25" r="22" customHeight="1" ht="17.25">
      <c r="A22" s="21" t="s">
        <v>2126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112"/>
      <c r="L22" s="112"/>
      <c r="M22" s="112"/>
      <c r="N22" s="112"/>
      <c r="O22" s="4" t="s">
        <v>1547</v>
      </c>
      <c r="P22" s="3"/>
    </row>
    <row x14ac:dyDescent="0.25" r="23" customHeight="1" ht="17.25">
      <c r="A23" s="33"/>
      <c r="B23" s="16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2"/>
      <c r="P23" s="3"/>
    </row>
    <row x14ac:dyDescent="0.25" r="24" customHeight="1" ht="17.25">
      <c r="A24" s="21" t="s">
        <v>2127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112"/>
      <c r="L24" s="112"/>
      <c r="M24" s="112"/>
      <c r="N24" s="112"/>
      <c r="O24" s="4" t="s">
        <v>1547</v>
      </c>
      <c r="P24" s="3"/>
    </row>
    <row x14ac:dyDescent="0.25" r="25" customHeight="1" ht="17.25">
      <c r="A25" s="33"/>
      <c r="B25" s="16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2"/>
      <c r="P25" s="3"/>
    </row>
    <row x14ac:dyDescent="0.25" r="26" customHeight="1" ht="17.25">
      <c r="A26" s="21" t="s">
        <v>2128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112"/>
      <c r="L26" s="112"/>
      <c r="M26" s="112"/>
      <c r="N26" s="112"/>
      <c r="O26" s="4" t="s">
        <v>1547</v>
      </c>
      <c r="P26" s="3"/>
    </row>
    <row x14ac:dyDescent="0.25" r="27" customHeight="1" ht="17.25">
      <c r="A27" s="33" t="s">
        <v>2605</v>
      </c>
      <c r="B27" s="16" t="s">
        <v>2606</v>
      </c>
      <c r="C27" s="36"/>
      <c r="D27" s="36"/>
      <c r="E27" s="17">
        <v>80</v>
      </c>
      <c r="F27" s="17">
        <v>400</v>
      </c>
      <c r="G27" s="36"/>
      <c r="H27" s="17">
        <v>2000</v>
      </c>
      <c r="I27" s="36"/>
      <c r="J27" s="17">
        <v>500</v>
      </c>
      <c r="K27" s="17">
        <v>400</v>
      </c>
      <c r="L27" s="17">
        <v>20</v>
      </c>
      <c r="M27" s="36"/>
      <c r="N27" s="36"/>
      <c r="O27" s="2"/>
      <c r="P27" s="3"/>
    </row>
    <row x14ac:dyDescent="0.25" r="28" customHeight="1" ht="17.25">
      <c r="A28" s="33" t="s">
        <v>2159</v>
      </c>
      <c r="B28" s="16" t="s">
        <v>2607</v>
      </c>
      <c r="C28" s="18"/>
      <c r="D28" s="18"/>
      <c r="E28" s="17">
        <v>170</v>
      </c>
      <c r="F28" s="17">
        <v>600</v>
      </c>
      <c r="G28" s="18"/>
      <c r="H28" s="18"/>
      <c r="I28" s="18"/>
      <c r="J28" s="17">
        <v>500</v>
      </c>
      <c r="K28" s="17">
        <v>100</v>
      </c>
      <c r="L28" s="18"/>
      <c r="M28" s="18"/>
      <c r="N28" s="18"/>
      <c r="O28" s="2"/>
      <c r="P28" s="3"/>
    </row>
    <row x14ac:dyDescent="0.25" r="29" customHeight="1" ht="17.25">
      <c r="A29" s="21" t="s">
        <v>2129</v>
      </c>
      <c r="B29" s="47"/>
      <c r="C29" s="23">
        <f>SUM(C26:C28)</f>
      </c>
      <c r="D29" s="23">
        <f>SUM(D26:D28)</f>
      </c>
      <c r="E29" s="23">
        <f>SUM(E26:E28)</f>
      </c>
      <c r="F29" s="23">
        <f>SUM(F26:F28)</f>
      </c>
      <c r="G29" s="23">
        <f>SUM(G26:G28)</f>
      </c>
      <c r="H29" s="23">
        <f>SUM(H26:H28)</f>
      </c>
      <c r="I29" s="23">
        <f>SUM(I26:I28)</f>
      </c>
      <c r="J29" s="23">
        <f>SUM(J26:J28)</f>
      </c>
      <c r="K29" s="23">
        <f>SUM(K26:K28)</f>
      </c>
      <c r="L29" s="23">
        <f>SUM(L26:L28)</f>
      </c>
      <c r="M29" s="112"/>
      <c r="N29" s="112"/>
      <c r="O29" s="4" t="s">
        <v>1547</v>
      </c>
      <c r="P29" s="3"/>
    </row>
    <row x14ac:dyDescent="0.25" r="30" customHeight="1" ht="17.25">
      <c r="A30" s="33"/>
      <c r="B30" s="16"/>
      <c r="C30" s="18"/>
      <c r="D30" s="18"/>
      <c r="E30" s="36"/>
      <c r="F30" s="36"/>
      <c r="G30" s="18"/>
      <c r="H30" s="18"/>
      <c r="I30" s="18"/>
      <c r="J30" s="36"/>
      <c r="K30" s="36"/>
      <c r="L30" s="18"/>
      <c r="M30" s="18"/>
      <c r="N30" s="18"/>
      <c r="O30" s="2"/>
      <c r="P30" s="3"/>
    </row>
    <row x14ac:dyDescent="0.25" r="31" customHeight="1" ht="17.25">
      <c r="A31" s="21" t="s">
        <v>2130</v>
      </c>
      <c r="B31" s="47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3">
        <f>SUM(H29:H30)</f>
      </c>
      <c r="I31" s="23">
        <f>SUM(I29:I30)</f>
      </c>
      <c r="J31" s="23">
        <f>SUM(J29:J30)</f>
      </c>
      <c r="K31" s="23">
        <f>SUM(K29:K30)</f>
      </c>
      <c r="L31" s="23">
        <f>SUM(L29:L30)</f>
      </c>
      <c r="M31" s="112"/>
      <c r="N31" s="112"/>
      <c r="O31" s="2"/>
      <c r="P31" s="3"/>
    </row>
    <row x14ac:dyDescent="0.25" r="32" customHeight="1" ht="17.25">
      <c r="A32" s="535">
        <v>45270</v>
      </c>
      <c r="B32" s="118" t="s">
        <v>2608</v>
      </c>
      <c r="C32" s="18"/>
      <c r="D32" s="18"/>
      <c r="E32" s="18"/>
      <c r="F32" s="18"/>
      <c r="G32" s="18"/>
      <c r="H32" s="17">
        <v>330</v>
      </c>
      <c r="I32" s="17">
        <v>300</v>
      </c>
      <c r="J32" s="17">
        <v>220</v>
      </c>
      <c r="K32" s="18"/>
      <c r="L32" s="18"/>
      <c r="M32" s="18"/>
      <c r="N32" s="18"/>
      <c r="O32" s="2"/>
      <c r="P32" s="3"/>
    </row>
    <row x14ac:dyDescent="0.25" r="33" customHeight="1" ht="17.25">
      <c r="A33" s="33" t="s">
        <v>2609</v>
      </c>
      <c r="B33" s="118" t="s">
        <v>2610</v>
      </c>
      <c r="C33" s="17">
        <v>100</v>
      </c>
      <c r="D33" s="17">
        <v>50</v>
      </c>
      <c r="E33" s="17">
        <v>176</v>
      </c>
      <c r="F33" s="17">
        <v>630</v>
      </c>
      <c r="G33" s="18"/>
      <c r="H33" s="18"/>
      <c r="I33" s="17">
        <v>550</v>
      </c>
      <c r="J33" s="18"/>
      <c r="K33" s="17">
        <v>280</v>
      </c>
      <c r="L33" s="17">
        <v>15</v>
      </c>
      <c r="M33" s="17">
        <v>500</v>
      </c>
      <c r="N33" s="18"/>
      <c r="O33" s="2"/>
      <c r="P33" s="3"/>
    </row>
    <row x14ac:dyDescent="0.25" r="34" customHeight="1" ht="17.25">
      <c r="A34" s="21" t="s">
        <v>2131</v>
      </c>
      <c r="B34" s="47"/>
      <c r="C34" s="23">
        <f>SUM(C31:C33)</f>
      </c>
      <c r="D34" s="23">
        <f>SUM(D31:D33)</f>
      </c>
      <c r="E34" s="23">
        <f>SUM(E31:E33)</f>
      </c>
      <c r="F34" s="23">
        <f>SUM(F31:F33)</f>
      </c>
      <c r="G34" s="23">
        <f>SUM(G31:G33)</f>
      </c>
      <c r="H34" s="23">
        <f>SUM(H31:H33)</f>
      </c>
      <c r="I34" s="23">
        <f>SUM(I31:I33)</f>
      </c>
      <c r="J34" s="23">
        <f>SUM(J31:J33)</f>
      </c>
      <c r="K34" s="23">
        <f>SUM(K31:K33)</f>
      </c>
      <c r="L34" s="23">
        <f>SUM(L31:L33)</f>
      </c>
      <c r="M34" s="23">
        <f>SUM(M31:M33)</f>
      </c>
      <c r="N34" s="112"/>
      <c r="O34" s="2"/>
      <c r="P34" s="3"/>
    </row>
    <row x14ac:dyDescent="0.25" r="35" customHeight="1" ht="17.25">
      <c r="A35" s="28" t="s">
        <v>2532</v>
      </c>
      <c r="B35" s="193" t="s">
        <v>17</v>
      </c>
      <c r="C35" s="202"/>
      <c r="D35" s="202"/>
      <c r="E35" s="194">
        <v>-2</v>
      </c>
      <c r="F35" s="194">
        <v>-2</v>
      </c>
      <c r="G35" s="202"/>
      <c r="H35" s="202"/>
      <c r="I35" s="202"/>
      <c r="J35" s="202"/>
      <c r="K35" s="202"/>
      <c r="L35" s="202"/>
      <c r="M35" s="202"/>
      <c r="N35" s="202"/>
      <c r="O35" s="32" t="s">
        <v>18</v>
      </c>
      <c r="P35" s="3"/>
    </row>
    <row x14ac:dyDescent="0.25" r="36" customHeight="1" ht="17.25">
      <c r="A36" s="15" t="s">
        <v>2543</v>
      </c>
      <c r="B36" s="16" t="s">
        <v>2611</v>
      </c>
      <c r="C36" s="17">
        <v>20</v>
      </c>
      <c r="D36" s="18"/>
      <c r="E36" s="17">
        <v>27</v>
      </c>
      <c r="F36" s="17">
        <v>310</v>
      </c>
      <c r="G36" s="18"/>
      <c r="H36" s="17">
        <v>300</v>
      </c>
      <c r="I36" s="17">
        <v>200</v>
      </c>
      <c r="J36" s="17">
        <v>100</v>
      </c>
      <c r="K36" s="17">
        <v>200</v>
      </c>
      <c r="L36" s="17">
        <v>50</v>
      </c>
      <c r="M36" s="18"/>
      <c r="N36" s="18"/>
      <c r="O36" s="2"/>
      <c r="P36" s="3"/>
    </row>
    <row x14ac:dyDescent="0.25" r="37" customHeight="1" ht="17.25">
      <c r="A37" s="15" t="s">
        <v>2546</v>
      </c>
      <c r="B37" s="16" t="s">
        <v>2612</v>
      </c>
      <c r="C37" s="18"/>
      <c r="D37" s="18"/>
      <c r="E37" s="17">
        <v>60</v>
      </c>
      <c r="F37" s="17">
        <v>80</v>
      </c>
      <c r="G37" s="18"/>
      <c r="H37" s="17">
        <v>60</v>
      </c>
      <c r="I37" s="18"/>
      <c r="J37" s="17">
        <v>60</v>
      </c>
      <c r="K37" s="18"/>
      <c r="L37" s="17">
        <v>14</v>
      </c>
      <c r="M37" s="18"/>
      <c r="N37" s="18"/>
      <c r="O37" s="2"/>
      <c r="P37" s="3"/>
    </row>
    <row x14ac:dyDescent="0.25" r="38" customHeight="1" ht="17.25">
      <c r="A38" s="15" t="s">
        <v>2546</v>
      </c>
      <c r="B38" s="16" t="s">
        <v>2613</v>
      </c>
      <c r="C38" s="18"/>
      <c r="D38" s="18"/>
      <c r="E38" s="17">
        <v>133</v>
      </c>
      <c r="F38" s="17">
        <v>300</v>
      </c>
      <c r="G38" s="18"/>
      <c r="H38" s="17">
        <v>400</v>
      </c>
      <c r="I38" s="17">
        <v>250</v>
      </c>
      <c r="J38" s="18"/>
      <c r="K38" s="17">
        <v>160</v>
      </c>
      <c r="L38" s="17">
        <v>22</v>
      </c>
      <c r="M38" s="18"/>
      <c r="N38" s="18"/>
      <c r="O38" s="2"/>
      <c r="P38" s="3"/>
    </row>
    <row x14ac:dyDescent="0.25" r="39" customHeight="1" ht="17.25">
      <c r="A39" s="21" t="s">
        <v>2373</v>
      </c>
      <c r="B39" s="47"/>
      <c r="C39" s="23">
        <f>SUM(C34:C38)</f>
      </c>
      <c r="D39" s="23">
        <f>SUM(D34:D38)</f>
      </c>
      <c r="E39" s="23">
        <f>SUM(E34:E38)</f>
      </c>
      <c r="F39" s="23">
        <f>SUM(F34:F38)</f>
      </c>
      <c r="G39" s="23">
        <f>SUM(G34:G38)</f>
      </c>
      <c r="H39" s="23">
        <f>SUM(H34:H38)</f>
      </c>
      <c r="I39" s="23">
        <f>SUM(I34:I38)</f>
      </c>
      <c r="J39" s="23">
        <f>SUM(J34:J38)</f>
      </c>
      <c r="K39" s="23">
        <f>SUM(K34:K38)</f>
      </c>
      <c r="L39" s="23">
        <f>SUM(L34:L38)</f>
      </c>
      <c r="M39" s="23">
        <f>SUM(M34:M38)</f>
      </c>
      <c r="N39" s="23">
        <f>SUM(N34:N38)</f>
      </c>
      <c r="O39" s="2"/>
      <c r="P39" s="3"/>
    </row>
    <row x14ac:dyDescent="0.25" r="40" customHeight="1" ht="17.25">
      <c r="A40" s="33"/>
      <c r="B40" s="16"/>
      <c r="C40" s="18"/>
      <c r="D40" s="18"/>
      <c r="E40" s="36"/>
      <c r="F40" s="36"/>
      <c r="G40" s="18"/>
      <c r="H40" s="36"/>
      <c r="I40" s="36"/>
      <c r="J40" s="18"/>
      <c r="K40" s="36"/>
      <c r="L40" s="36"/>
      <c r="M40" s="18"/>
      <c r="N40" s="18"/>
      <c r="O40" s="2"/>
      <c r="P40" s="3"/>
    </row>
    <row x14ac:dyDescent="0.25" r="41" customHeight="1" ht="17.25">
      <c r="A41" s="21" t="s">
        <v>2374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23">
        <f>SUM(J39:J40)</f>
      </c>
      <c r="K41" s="23">
        <f>SUM(K39:K40)</f>
      </c>
      <c r="L41" s="23">
        <f>SUM(L39:L40)</f>
      </c>
      <c r="M41" s="23">
        <f>SUM(M39:M40)</f>
      </c>
      <c r="N41" s="23">
        <f>SUM(N39:N40)</f>
      </c>
      <c r="O41" s="2"/>
      <c r="P41" s="3"/>
    </row>
    <row x14ac:dyDescent="0.25" r="42" customHeight="1" ht="17.25">
      <c r="A42" s="33"/>
      <c r="B42" s="16"/>
      <c r="C42" s="18"/>
      <c r="D42" s="18"/>
      <c r="E42" s="36"/>
      <c r="F42" s="36"/>
      <c r="G42" s="18"/>
      <c r="H42" s="36"/>
      <c r="I42" s="36"/>
      <c r="J42" s="18"/>
      <c r="K42" s="36"/>
      <c r="L42" s="36"/>
      <c r="M42" s="18"/>
      <c r="N42" s="18"/>
      <c r="O42" s="2"/>
      <c r="P42" s="3"/>
    </row>
    <row x14ac:dyDescent="0.25" r="43" customHeight="1" ht="17.25">
      <c r="A43" s="21" t="s">
        <v>2208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3">
        <f>SUM(J41:J42)</f>
      </c>
      <c r="K43" s="23">
        <f>SUM(K41:K42)</f>
      </c>
      <c r="L43" s="23">
        <f>SUM(L41:L42)</f>
      </c>
      <c r="M43" s="23">
        <f>SUM(M41:M42)</f>
      </c>
      <c r="N43" s="23">
        <f>SUM(N41:N42)</f>
      </c>
      <c r="O43" s="2"/>
      <c r="P43" s="3"/>
    </row>
    <row x14ac:dyDescent="0.25" r="44" customHeight="1" ht="17.25">
      <c r="A44" s="33" t="s">
        <v>2212</v>
      </c>
      <c r="B44" s="16" t="s">
        <v>2614</v>
      </c>
      <c r="C44" s="18"/>
      <c r="D44" s="18"/>
      <c r="E44" s="17">
        <v>150</v>
      </c>
      <c r="F44" s="17">
        <v>220</v>
      </c>
      <c r="G44" s="17">
        <v>310</v>
      </c>
      <c r="H44" s="17">
        <v>3000</v>
      </c>
      <c r="I44" s="18"/>
      <c r="J44" s="18"/>
      <c r="K44" s="18"/>
      <c r="L44" s="17">
        <v>50</v>
      </c>
      <c r="M44" s="18"/>
      <c r="N44" s="18"/>
      <c r="O44" s="2"/>
      <c r="P44" s="3"/>
    </row>
    <row x14ac:dyDescent="0.25" r="45" customHeight="1" ht="17.25">
      <c r="A45" s="15" t="s">
        <v>2615</v>
      </c>
      <c r="B45" s="34" t="s">
        <v>2616</v>
      </c>
      <c r="C45" s="18"/>
      <c r="D45" s="18"/>
      <c r="E45" s="17">
        <v>115</v>
      </c>
      <c r="F45" s="18"/>
      <c r="G45" s="17">
        <v>440</v>
      </c>
      <c r="H45" s="18"/>
      <c r="I45" s="18"/>
      <c r="J45" s="18"/>
      <c r="K45" s="18"/>
      <c r="L45" s="17">
        <v>30</v>
      </c>
      <c r="M45" s="18"/>
      <c r="N45" s="18"/>
      <c r="O45" s="2"/>
      <c r="P45" s="3"/>
    </row>
    <row x14ac:dyDescent="0.25" r="46" customHeight="1" ht="17.25">
      <c r="A46" s="33" t="s">
        <v>2617</v>
      </c>
      <c r="B46" s="34" t="s">
        <v>2618</v>
      </c>
      <c r="C46" s="18"/>
      <c r="D46" s="18"/>
      <c r="E46" s="17">
        <v>30</v>
      </c>
      <c r="F46" s="17">
        <v>500</v>
      </c>
      <c r="G46" s="18"/>
      <c r="H46" s="18"/>
      <c r="I46" s="18"/>
      <c r="J46" s="18"/>
      <c r="K46" s="18"/>
      <c r="L46" s="18"/>
      <c r="M46" s="18"/>
      <c r="N46" s="18"/>
      <c r="O46" s="2"/>
      <c r="P46" s="3"/>
    </row>
    <row x14ac:dyDescent="0.25" r="47" customHeight="1" ht="17.25">
      <c r="A47" s="21" t="s">
        <v>2218</v>
      </c>
      <c r="B47" s="47"/>
      <c r="C47" s="23">
        <f>SUM(C43:C46)</f>
      </c>
      <c r="D47" s="23">
        <f>SUM(D43:D46)</f>
      </c>
      <c r="E47" s="23">
        <f>SUM(E43:E46)</f>
      </c>
      <c r="F47" s="23">
        <f>SUM(F43:F46)</f>
      </c>
      <c r="G47" s="23">
        <f>SUM(G43:G46)</f>
      </c>
      <c r="H47" s="23">
        <f>SUM(H43:H46)</f>
      </c>
      <c r="I47" s="23">
        <f>SUM(I43:I46)</f>
      </c>
      <c r="J47" s="23">
        <f>SUM(J43:J46)</f>
      </c>
      <c r="K47" s="23">
        <f>SUM(K43:K46)</f>
      </c>
      <c r="L47" s="23">
        <f>SUM(L43:L46)</f>
      </c>
      <c r="M47" s="23">
        <f>SUM(M43:M46)</f>
      </c>
      <c r="N47" s="23">
        <f>SUM(N43:N46)</f>
      </c>
      <c r="O47" s="7" t="s">
        <v>2327</v>
      </c>
      <c r="P47" s="3"/>
    </row>
    <row x14ac:dyDescent="0.25" r="48" customHeight="1" ht="17.25">
      <c r="A48" s="33"/>
      <c r="B48" s="1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2"/>
      <c r="P48" s="3"/>
    </row>
    <row x14ac:dyDescent="0.25" r="49" customHeight="1" ht="17.25">
      <c r="A49" s="21" t="s">
        <v>2244</v>
      </c>
      <c r="B49" s="47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23">
        <f>SUM(I47:I48)</f>
      </c>
      <c r="J49" s="23">
        <f>SUM(J47:J48)</f>
      </c>
      <c r="K49" s="23">
        <f>SUM(K47:K48)</f>
      </c>
      <c r="L49" s="23">
        <f>SUM(L47:L48)</f>
      </c>
      <c r="M49" s="23">
        <f>SUM(M47:M48)</f>
      </c>
      <c r="N49" s="23">
        <f>SUM(N47:N48)</f>
      </c>
      <c r="O49" s="7" t="s">
        <v>2327</v>
      </c>
      <c r="P49" s="3"/>
    </row>
    <row x14ac:dyDescent="0.25" r="50" customHeight="1" ht="17.25">
      <c r="A50" s="15" t="s">
        <v>2567</v>
      </c>
      <c r="B50" s="16" t="s">
        <v>2568</v>
      </c>
      <c r="C50" s="36"/>
      <c r="D50" s="36"/>
      <c r="E50" s="36"/>
      <c r="F50" s="36"/>
      <c r="G50" s="36"/>
      <c r="H50" s="36"/>
      <c r="I50" s="17">
        <v>-2</v>
      </c>
      <c r="J50" s="36"/>
      <c r="K50" s="36"/>
      <c r="L50" s="36"/>
      <c r="M50" s="36"/>
      <c r="N50" s="36"/>
      <c r="O50" s="2"/>
      <c r="P50" s="3"/>
    </row>
    <row x14ac:dyDescent="0.25" r="51" customHeight="1" ht="17.25">
      <c r="A51" s="21" t="s">
        <v>2253</v>
      </c>
      <c r="B51" s="47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23">
        <f>SUM(I49:I50)</f>
      </c>
      <c r="J51" s="23">
        <f>SUM(J49:J50)</f>
      </c>
      <c r="K51" s="23">
        <f>SUM(K49:K50)</f>
      </c>
      <c r="L51" s="23">
        <f>SUM(L49:L50)</f>
      </c>
      <c r="M51" s="23">
        <f>SUM(M49:M50)</f>
      </c>
      <c r="N51" s="23">
        <f>SUM(N49:N50)</f>
      </c>
      <c r="O51" s="7" t="s">
        <v>2327</v>
      </c>
      <c r="P51" s="3"/>
    </row>
    <row x14ac:dyDescent="0.25" r="52" customHeight="1" ht="17.25">
      <c r="A52" s="33">
        <v>45448</v>
      </c>
      <c r="B52" s="34" t="s">
        <v>2570</v>
      </c>
      <c r="C52" s="18"/>
      <c r="D52" s="18"/>
      <c r="E52" s="18"/>
      <c r="F52" s="18"/>
      <c r="G52" s="18"/>
      <c r="H52" s="18"/>
      <c r="I52" s="17">
        <v>-22</v>
      </c>
      <c r="J52" s="17">
        <v>-15</v>
      </c>
      <c r="K52" s="18"/>
      <c r="L52" s="18"/>
      <c r="M52" s="18"/>
      <c r="N52" s="18"/>
      <c r="O52" s="2"/>
      <c r="P52" s="3"/>
    </row>
    <row x14ac:dyDescent="0.25" r="53" customHeight="1" ht="17.25">
      <c r="A53" s="33">
        <v>45509</v>
      </c>
      <c r="B53" s="34" t="s">
        <v>2619</v>
      </c>
      <c r="C53" s="18"/>
      <c r="D53" s="18"/>
      <c r="E53" s="18"/>
      <c r="F53" s="18"/>
      <c r="G53" s="18"/>
      <c r="H53" s="18"/>
      <c r="I53" s="18"/>
      <c r="J53" s="17">
        <v>-3</v>
      </c>
      <c r="K53" s="18"/>
      <c r="L53" s="18"/>
      <c r="M53" s="18"/>
      <c r="N53" s="18"/>
      <c r="O53" s="2"/>
      <c r="P53" s="3"/>
    </row>
    <row x14ac:dyDescent="0.25" r="54" customHeight="1" ht="17.25">
      <c r="A54" s="33" t="s">
        <v>1959</v>
      </c>
      <c r="B54" s="34" t="s">
        <v>2575</v>
      </c>
      <c r="C54" s="18"/>
      <c r="D54" s="18"/>
      <c r="E54" s="18"/>
      <c r="F54" s="18"/>
      <c r="G54" s="18"/>
      <c r="H54" s="18"/>
      <c r="I54" s="17">
        <v>-22</v>
      </c>
      <c r="J54" s="17">
        <v>-40</v>
      </c>
      <c r="K54" s="18"/>
      <c r="L54" s="18"/>
      <c r="M54" s="18"/>
      <c r="N54" s="18"/>
      <c r="O54" s="2"/>
      <c r="P54" s="3"/>
    </row>
    <row x14ac:dyDescent="0.25" r="55" customHeight="1" ht="17.25">
      <c r="A55" s="33" t="s">
        <v>2578</v>
      </c>
      <c r="B55" s="34" t="s">
        <v>2579</v>
      </c>
      <c r="C55" s="18"/>
      <c r="D55" s="18"/>
      <c r="E55" s="18"/>
      <c r="F55" s="18"/>
      <c r="G55" s="18"/>
      <c r="H55" s="18"/>
      <c r="I55" s="17">
        <v>-89</v>
      </c>
      <c r="J55" s="17">
        <v>-27</v>
      </c>
      <c r="K55" s="18"/>
      <c r="L55" s="18"/>
      <c r="M55" s="18"/>
      <c r="N55" s="18"/>
      <c r="O55" s="2"/>
      <c r="P55" s="3"/>
    </row>
    <row x14ac:dyDescent="0.25" r="56" customHeight="1" ht="17.25">
      <c r="A56" s="33" t="s">
        <v>2257</v>
      </c>
      <c r="B56" s="34" t="s">
        <v>2620</v>
      </c>
      <c r="C56" s="36"/>
      <c r="D56" s="36"/>
      <c r="E56" s="17">
        <v>265</v>
      </c>
      <c r="F56" s="36"/>
      <c r="G56" s="36"/>
      <c r="H56" s="17">
        <v>200</v>
      </c>
      <c r="I56" s="36"/>
      <c r="J56" s="36"/>
      <c r="K56" s="36"/>
      <c r="L56" s="36"/>
      <c r="M56" s="17">
        <v>300</v>
      </c>
      <c r="N56" s="36"/>
      <c r="O56" s="2"/>
      <c r="P56" s="3"/>
    </row>
    <row x14ac:dyDescent="0.25" r="57" customHeight="1" ht="17.25">
      <c r="A57" s="33" t="s">
        <v>2257</v>
      </c>
      <c r="B57" s="34" t="s">
        <v>2621</v>
      </c>
      <c r="C57" s="18"/>
      <c r="D57" s="18"/>
      <c r="E57" s="17">
        <v>80</v>
      </c>
      <c r="F57" s="18"/>
      <c r="G57" s="18"/>
      <c r="H57" s="18"/>
      <c r="I57" s="36"/>
      <c r="J57" s="36"/>
      <c r="K57" s="18"/>
      <c r="L57" s="18"/>
      <c r="M57" s="18"/>
      <c r="N57" s="18"/>
      <c r="O57" s="2"/>
      <c r="P57" s="3"/>
    </row>
    <row x14ac:dyDescent="0.25" r="58" customHeight="1" ht="17.25">
      <c r="A58" s="33" t="s">
        <v>2186</v>
      </c>
      <c r="B58" s="34" t="s">
        <v>2581</v>
      </c>
      <c r="C58" s="18"/>
      <c r="D58" s="18"/>
      <c r="E58" s="18"/>
      <c r="F58" s="18"/>
      <c r="G58" s="18"/>
      <c r="H58" s="18"/>
      <c r="I58" s="17">
        <v>-70</v>
      </c>
      <c r="J58" s="17">
        <v>-102</v>
      </c>
      <c r="K58" s="18"/>
      <c r="L58" s="18"/>
      <c r="M58" s="18"/>
      <c r="N58" s="18"/>
      <c r="O58" s="2"/>
      <c r="P58" s="3"/>
    </row>
    <row x14ac:dyDescent="0.25" r="59" customHeight="1" ht="17.25">
      <c r="A59" s="33" t="s">
        <v>2583</v>
      </c>
      <c r="B59" s="34" t="s">
        <v>2584</v>
      </c>
      <c r="C59" s="36"/>
      <c r="D59" s="36"/>
      <c r="E59" s="36"/>
      <c r="F59" s="36"/>
      <c r="G59" s="36"/>
      <c r="H59" s="36"/>
      <c r="I59" s="17">
        <v>-107</v>
      </c>
      <c r="J59" s="36"/>
      <c r="K59" s="36"/>
      <c r="L59" s="36"/>
      <c r="M59" s="36"/>
      <c r="N59" s="36"/>
      <c r="O59" s="2"/>
      <c r="P59" s="3"/>
    </row>
    <row x14ac:dyDescent="0.25" r="60" customHeight="1" ht="17.25">
      <c r="A60" s="21" t="s">
        <v>2072</v>
      </c>
      <c r="B60" s="47"/>
      <c r="C60" s="23">
        <f>SUM(C51:C59)</f>
      </c>
      <c r="D60" s="23">
        <f>SUM(D51:D59)</f>
      </c>
      <c r="E60" s="23">
        <f>SUM(E51:E59)</f>
      </c>
      <c r="F60" s="23">
        <f>SUM(F51:F59)</f>
      </c>
      <c r="G60" s="23">
        <f>SUM(G51:G59)</f>
      </c>
      <c r="H60" s="23">
        <f>SUM(H51:H59)</f>
      </c>
      <c r="I60" s="23">
        <f>SUM(I51:I59)</f>
      </c>
      <c r="J60" s="23">
        <f>SUM(J51:J59)</f>
      </c>
      <c r="K60" s="23">
        <f>SUM(K51:K59)</f>
      </c>
      <c r="L60" s="23">
        <f>SUM(L51:L59)</f>
      </c>
      <c r="M60" s="23">
        <f>SUM(M51:M59)</f>
      </c>
      <c r="N60" s="23">
        <f>SUM(N51:N59)</f>
      </c>
      <c r="O60" s="7" t="s">
        <v>2327</v>
      </c>
      <c r="P60" s="3"/>
    </row>
    <row x14ac:dyDescent="0.25" r="61" customHeight="1" ht="17.25">
      <c r="A61" s="33">
        <v>45632</v>
      </c>
      <c r="B61" s="34" t="s">
        <v>2586</v>
      </c>
      <c r="C61" s="58"/>
      <c r="D61" s="58"/>
      <c r="E61" s="450">
        <v>150</v>
      </c>
      <c r="F61" s="450">
        <v>250</v>
      </c>
      <c r="G61" s="18"/>
      <c r="H61" s="18"/>
      <c r="I61" s="18"/>
      <c r="J61" s="18"/>
      <c r="K61" s="450">
        <v>250</v>
      </c>
      <c r="L61" s="450">
        <v>50</v>
      </c>
      <c r="M61" s="18"/>
      <c r="N61" s="18"/>
      <c r="O61" s="2"/>
      <c r="P61" s="3"/>
    </row>
    <row x14ac:dyDescent="0.25" r="62" customHeight="1" ht="17.25">
      <c r="A62" s="33" t="s">
        <v>2263</v>
      </c>
      <c r="B62" s="34" t="s">
        <v>2622</v>
      </c>
      <c r="C62" s="58"/>
      <c r="D62" s="58"/>
      <c r="E62" s="450">
        <v>150</v>
      </c>
      <c r="F62" s="450">
        <v>250</v>
      </c>
      <c r="G62" s="18"/>
      <c r="H62" s="18"/>
      <c r="I62" s="18"/>
      <c r="J62" s="18"/>
      <c r="K62" s="450">
        <v>250</v>
      </c>
      <c r="L62" s="58"/>
      <c r="M62" s="18"/>
      <c r="N62" s="18"/>
      <c r="O62" s="2"/>
      <c r="P62" s="3"/>
    </row>
    <row x14ac:dyDescent="0.25" r="63" customHeight="1" ht="17.25">
      <c r="A63" s="62" t="s">
        <v>2587</v>
      </c>
      <c r="B63" s="63"/>
      <c r="C63" s="80">
        <f>SUM(C60:C62)</f>
      </c>
      <c r="D63" s="80">
        <f>SUM(D60:D62)</f>
      </c>
      <c r="E63" s="80">
        <f>SUM(E60:E62)</f>
      </c>
      <c r="F63" s="80">
        <f>SUM(F60:F62)</f>
      </c>
      <c r="G63" s="80">
        <f>SUM(G60:G62)</f>
      </c>
      <c r="H63" s="80">
        <f>SUM(H60:H62)</f>
      </c>
      <c r="I63" s="80">
        <f>SUM(I60:I62)</f>
      </c>
      <c r="J63" s="80">
        <f>SUM(J60:J62)</f>
      </c>
      <c r="K63" s="80">
        <f>SUM(K60:K62)</f>
      </c>
      <c r="L63" s="80">
        <f>SUM(L60:L62)</f>
      </c>
      <c r="M63" s="80">
        <f>SUM(M60:M62)</f>
      </c>
      <c r="N63" s="81">
        <f>SUM(N60:N62)</f>
      </c>
      <c r="O63" s="2"/>
      <c r="P63" s="3"/>
    </row>
    <row x14ac:dyDescent="0.25" r="64" customHeight="1" ht="17.25">
      <c r="A64" s="33"/>
      <c r="B64" s="34"/>
      <c r="C64" s="18"/>
      <c r="D64" s="18"/>
      <c r="E64" s="36"/>
      <c r="F64" s="36"/>
      <c r="G64" s="18"/>
      <c r="H64" s="18"/>
      <c r="I64" s="18"/>
      <c r="J64" s="18"/>
      <c r="K64" s="36"/>
      <c r="L64" s="18"/>
      <c r="M64" s="18"/>
      <c r="N64" s="18"/>
      <c r="O64" s="2"/>
      <c r="P64" s="3"/>
    </row>
    <row x14ac:dyDescent="0.25" r="65" customHeight="1" ht="17.25">
      <c r="A65" s="33"/>
      <c r="B65" s="34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2"/>
      <c r="P65" s="3"/>
    </row>
    <row x14ac:dyDescent="0.25" r="66" customHeight="1" ht="17.25">
      <c r="A66" s="33"/>
      <c r="B66" s="34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2"/>
      <c r="P66" s="3"/>
    </row>
    <row x14ac:dyDescent="0.25" r="67" customHeight="1" ht="17.25">
      <c r="A67" s="15"/>
      <c r="B67" s="16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2"/>
      <c r="P67" s="3"/>
    </row>
    <row x14ac:dyDescent="0.25" r="68" customHeight="1" ht="17.25">
      <c r="A68" s="37"/>
      <c r="B68" s="83"/>
      <c r="C68" s="268" t="s">
        <v>76</v>
      </c>
      <c r="D68" s="268" t="s">
        <v>75</v>
      </c>
      <c r="E68" s="268" t="s">
        <v>10</v>
      </c>
      <c r="F68" s="268" t="s">
        <v>7</v>
      </c>
      <c r="G68" s="268" t="s">
        <v>368</v>
      </c>
      <c r="H68" s="268" t="s">
        <v>9</v>
      </c>
      <c r="I68" s="268" t="s">
        <v>358</v>
      </c>
      <c r="J68" s="268" t="s">
        <v>8</v>
      </c>
      <c r="K68" s="268" t="s">
        <v>6</v>
      </c>
      <c r="L68" s="268" t="s">
        <v>428</v>
      </c>
      <c r="M68" s="268" t="s">
        <v>33</v>
      </c>
      <c r="N68" s="268"/>
      <c r="O68" s="2"/>
      <c r="P68" s="3"/>
    </row>
    <row x14ac:dyDescent="0.25" r="69" customHeight="1" ht="17.25">
      <c r="A69" s="487" t="s">
        <v>2588</v>
      </c>
      <c r="B69" s="4"/>
      <c r="C69" s="5"/>
      <c r="D69" s="5"/>
      <c r="E69" s="3"/>
      <c r="F69" s="3"/>
      <c r="G69" s="3"/>
      <c r="H69" s="3"/>
      <c r="I69" s="3"/>
      <c r="J69" s="3"/>
      <c r="K69" s="3"/>
      <c r="L69" s="3"/>
      <c r="M69" s="3"/>
      <c r="N69" s="3"/>
      <c r="O69" s="2"/>
      <c r="P69" s="3"/>
    </row>
    <row x14ac:dyDescent="0.25" r="70" customHeight="1" ht="17.25">
      <c r="A70" s="487" t="s">
        <v>2589</v>
      </c>
      <c r="B70" s="488"/>
      <c r="C70" s="489"/>
      <c r="D70" s="489"/>
      <c r="E70" s="561"/>
      <c r="F70" s="3"/>
      <c r="G70" s="3"/>
      <c r="H70" s="3"/>
      <c r="I70" s="3"/>
      <c r="J70" s="3"/>
      <c r="K70" s="3"/>
      <c r="L70" s="3"/>
      <c r="M70" s="3"/>
      <c r="N70" s="3"/>
      <c r="O70" s="2"/>
      <c r="P70" s="3"/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Z170"/>
  <sheetViews>
    <sheetView workbookViewId="0"/>
  </sheetViews>
  <sheetFormatPr defaultRowHeight="15" x14ac:dyDescent="0.25"/>
  <cols>
    <col min="1" max="1" style="39" width="14.719285714285713" customWidth="1" bestFit="1"/>
    <col min="2" max="2" style="116" width="26.290714285714284" customWidth="1" bestFit="1"/>
    <col min="3" max="3" style="116" width="10.576428571428572" customWidth="1" bestFit="1"/>
    <col min="4" max="4" style="116" width="12.005" customWidth="1" bestFit="1"/>
    <col min="5" max="5" style="116" width="14.005" customWidth="1" bestFit="1"/>
    <col min="6" max="6" style="116" width="9.576428571428572" customWidth="1" bestFit="1"/>
    <col min="7" max="7" style="116" width="13.290714285714287" customWidth="1" bestFit="1"/>
    <col min="8" max="8" style="116" width="12.719285714285713" customWidth="1" bestFit="1"/>
    <col min="9" max="9" style="41" width="9.576428571428572" customWidth="1" bestFit="1"/>
    <col min="10" max="10" style="41" width="11.719285714285713" customWidth="1" bestFit="1"/>
    <col min="11" max="11" style="41" width="12.862142857142858" customWidth="1" bestFit="1"/>
    <col min="12" max="12" style="41" width="14.576428571428572" customWidth="1" bestFit="1"/>
    <col min="13" max="13" style="41" width="14.576428571428572" customWidth="1" bestFit="1"/>
    <col min="14" max="14" style="41" width="14.576428571428572" customWidth="1" bestFit="1"/>
    <col min="15" max="15" style="41" width="14.576428571428572" customWidth="1" bestFit="1"/>
    <col min="16" max="16" style="41" width="14.576428571428572" customWidth="1" bestFit="1"/>
    <col min="17" max="17" style="41" width="14.576428571428572" customWidth="1" bestFit="1"/>
    <col min="18" max="18" style="41" width="14.576428571428572" customWidth="1" bestFit="1"/>
    <col min="19" max="19" style="41" width="14.576428571428572" customWidth="1" bestFit="1"/>
    <col min="20" max="20" style="41" width="19.290714285714284" customWidth="1" bestFit="1"/>
    <col min="21" max="21" style="41" width="11.005" customWidth="1" bestFit="1"/>
    <col min="22" max="22" style="41" width="15.719285714285713" customWidth="1" bestFit="1"/>
    <col min="23" max="23" style="41" width="19.005" customWidth="1" bestFit="1"/>
    <col min="24" max="24" style="41" width="15.719285714285713" customWidth="1" bestFit="1"/>
    <col min="25" max="25" style="41" width="15.719285714285713" customWidth="1" bestFit="1"/>
    <col min="26" max="26" style="41" width="18.005" customWidth="1" bestFit="1"/>
    <col min="27" max="27" style="41" width="18.005" customWidth="1" bestFit="1"/>
    <col min="28" max="28" style="41" width="18.005" customWidth="1" bestFit="1"/>
    <col min="29" max="29" style="41" width="18.005" customWidth="1" bestFit="1"/>
    <col min="30" max="30" style="41" width="18.005" customWidth="1" bestFit="1"/>
    <col min="31" max="31" style="41" width="17.576428571428572" customWidth="1" bestFit="1"/>
    <col min="32" max="32" style="41" width="17.576428571428572" customWidth="1" bestFit="1"/>
    <col min="33" max="33" style="41" width="13.290714285714287" customWidth="1" bestFit="1"/>
    <col min="34" max="34" style="41" width="13.290714285714287" customWidth="1" bestFit="1"/>
    <col min="35" max="35" style="41" width="13.290714285714287" customWidth="1" bestFit="1"/>
    <col min="36" max="36" style="41" width="11.576428571428572" customWidth="1" bestFit="1"/>
    <col min="37" max="37" style="41" width="12.147857142857141" customWidth="1" bestFit="1"/>
    <col min="38" max="38" style="41" width="12.147857142857141" customWidth="1" bestFit="1"/>
    <col min="39" max="39" style="41" width="12.147857142857141" customWidth="1" bestFit="1"/>
    <col min="40" max="40" style="41" width="12.147857142857141" customWidth="1" bestFit="1"/>
    <col min="41" max="41" style="41" width="13.147857142857141" customWidth="1" bestFit="1"/>
    <col min="42" max="42" style="41" width="12.862142857142858" customWidth="1" bestFit="1"/>
    <col min="43" max="43" style="41" width="12.005" customWidth="1" bestFit="1"/>
    <col min="44" max="44" style="41" width="12.147857142857141" customWidth="1" bestFit="1"/>
    <col min="45" max="45" style="41" width="12.147857142857141" customWidth="1" bestFit="1"/>
    <col min="46" max="46" style="41" width="12.147857142857141" customWidth="1" bestFit="1"/>
    <col min="47" max="47" style="41" width="15.719285714285713" customWidth="1" bestFit="1"/>
    <col min="48" max="48" style="41" width="15.719285714285713" customWidth="1" bestFit="1"/>
    <col min="49" max="49" style="41" width="15.719285714285713" customWidth="1" bestFit="1"/>
    <col min="50" max="50" style="41" width="15.719285714285713" customWidth="1" bestFit="1"/>
    <col min="51" max="51" style="41" width="10.290714285714287" customWidth="1" bestFit="1"/>
    <col min="52" max="52" style="41" width="10.576428571428572" customWidth="1" bestFit="1"/>
    <col min="53" max="53" style="41" width="10.576428571428572" customWidth="1" bestFit="1"/>
    <col min="54" max="54" style="41" width="10.576428571428572" customWidth="1" bestFit="1"/>
    <col min="55" max="55" style="41" width="10.576428571428572" customWidth="1" bestFit="1"/>
    <col min="56" max="56" style="41" width="18.576428571428572" customWidth="1" bestFit="1"/>
    <col min="57" max="57" style="41" width="18.576428571428572" customWidth="1" bestFit="1"/>
    <col min="58" max="58" style="41" width="16.576428571428572" customWidth="1" bestFit="1"/>
    <col min="59" max="59" style="41" width="16.576428571428572" customWidth="1" bestFit="1"/>
    <col min="60" max="60" style="41" width="10.576428571428572" customWidth="1" bestFit="1"/>
    <col min="61" max="61" style="41" width="11.576428571428572" customWidth="1" bestFit="1"/>
    <col min="62" max="62" style="41" width="11.290714285714287" customWidth="1" bestFit="1"/>
    <col min="63" max="63" style="41" width="11.290714285714287" customWidth="1" bestFit="1"/>
    <col min="64" max="64" style="41" width="11.290714285714287" customWidth="1" bestFit="1"/>
    <col min="65" max="65" style="41" width="11.290714285714287" customWidth="1" bestFit="1"/>
    <col min="66" max="66" style="41" width="11.290714285714287" customWidth="1" bestFit="1"/>
    <col min="67" max="67" style="41" width="17.862142857142857" customWidth="1" bestFit="1"/>
    <col min="68" max="68" style="41" width="11.290714285714287" customWidth="1" bestFit="1"/>
    <col min="69" max="69" style="41" width="13.576428571428572" customWidth="1" bestFit="1"/>
    <col min="70" max="70" style="41" width="13.576428571428572" customWidth="1" bestFit="1"/>
    <col min="71" max="71" style="41" width="8.862142857142858" customWidth="1" bestFit="1"/>
    <col min="72" max="72" style="115" width="28.576428571428572" customWidth="1" bestFit="1"/>
    <col min="73" max="73" style="40" width="12.43357142857143" customWidth="1" bestFit="1"/>
    <col min="74" max="74" style="40" width="12.43357142857143" customWidth="1" bestFit="1"/>
    <col min="75" max="75" style="40" width="12.43357142857143" customWidth="1" bestFit="1"/>
    <col min="76" max="76" style="40" width="12.43357142857143" customWidth="1" bestFit="1"/>
    <col min="77" max="77" style="40" width="12.43357142857143" customWidth="1" bestFit="1"/>
    <col min="78" max="78" style="40" width="12.43357142857143" customWidth="1" bestFit="1"/>
  </cols>
  <sheetData>
    <row x14ac:dyDescent="0.25" r="1" customHeight="1" ht="17.25">
      <c r="A1" s="1" t="s">
        <v>0</v>
      </c>
      <c r="B1" s="5"/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7"/>
      <c r="BU1" s="2"/>
      <c r="BV1" s="2"/>
      <c r="BW1" s="2"/>
      <c r="BX1" s="2"/>
      <c r="BY1" s="2"/>
      <c r="BZ1" s="2"/>
    </row>
    <row x14ac:dyDescent="0.25" r="2" customHeight="1" ht="17.25">
      <c r="A2" s="1"/>
      <c r="B2" s="5"/>
      <c r="C2" s="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7"/>
      <c r="BU2" s="2"/>
      <c r="BV2" s="2"/>
      <c r="BW2" s="2"/>
      <c r="BX2" s="2"/>
      <c r="BY2" s="2"/>
      <c r="BZ2" s="2"/>
    </row>
    <row x14ac:dyDescent="0.25" r="3" customHeight="1" ht="17.25">
      <c r="A3" s="1" t="s">
        <v>645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7"/>
      <c r="BU3" s="2"/>
      <c r="BV3" s="2"/>
      <c r="BW3" s="2"/>
      <c r="BX3" s="2"/>
      <c r="BY3" s="2"/>
      <c r="BZ3" s="2"/>
    </row>
    <row x14ac:dyDescent="0.25" r="4" customHeight="1" ht="17.25">
      <c r="A4" s="1" t="s">
        <v>2417</v>
      </c>
      <c r="B4" s="5"/>
      <c r="C4" s="5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  <c r="AE4" s="272"/>
      <c r="AF4" s="272"/>
      <c r="AG4" s="272"/>
      <c r="AH4" s="272"/>
      <c r="AI4" s="272"/>
      <c r="AJ4" s="272"/>
      <c r="AK4" s="272"/>
      <c r="AL4" s="272"/>
      <c r="AM4" s="272"/>
      <c r="AN4" s="272"/>
      <c r="AO4" s="272"/>
      <c r="AP4" s="272"/>
      <c r="AQ4" s="272"/>
      <c r="AR4" s="272"/>
      <c r="AS4" s="272"/>
      <c r="AT4" s="272"/>
      <c r="AU4" s="272"/>
      <c r="AV4" s="272"/>
      <c r="AW4" s="272"/>
      <c r="AX4" s="272"/>
      <c r="AY4" s="272"/>
      <c r="AZ4" s="272"/>
      <c r="BA4" s="272"/>
      <c r="BB4" s="272"/>
      <c r="BC4" s="272"/>
      <c r="BD4" s="272"/>
      <c r="BE4" s="272"/>
      <c r="BF4" s="272"/>
      <c r="BG4" s="272"/>
      <c r="BH4" s="272"/>
      <c r="BI4" s="272"/>
      <c r="BJ4" s="272"/>
      <c r="BK4" s="272"/>
      <c r="BL4" s="272"/>
      <c r="BM4" s="272"/>
      <c r="BN4" s="272"/>
      <c r="BO4" s="272"/>
      <c r="BP4" s="272"/>
      <c r="BQ4" s="272"/>
      <c r="BR4" s="272"/>
      <c r="BS4" s="3"/>
      <c r="BT4" s="37"/>
      <c r="BU4" s="2"/>
      <c r="BV4" s="2"/>
      <c r="BW4" s="2"/>
      <c r="BX4" s="2"/>
      <c r="BY4" s="2"/>
      <c r="BZ4" s="2"/>
    </row>
    <row x14ac:dyDescent="0.25" r="5" customHeight="1" ht="17.25">
      <c r="A5" s="333" t="s">
        <v>2418</v>
      </c>
      <c r="B5" s="550"/>
      <c r="C5" s="550"/>
      <c r="D5" s="137">
        <v>4350</v>
      </c>
      <c r="E5" s="137">
        <v>6525</v>
      </c>
      <c r="F5" s="137">
        <v>3600</v>
      </c>
      <c r="G5" s="137">
        <v>65000</v>
      </c>
      <c r="H5" s="137">
        <v>35000</v>
      </c>
      <c r="I5" s="137">
        <v>9900</v>
      </c>
      <c r="J5" s="137">
        <v>500</v>
      </c>
      <c r="K5" s="137">
        <v>105000</v>
      </c>
      <c r="L5" s="137">
        <v>42000</v>
      </c>
      <c r="M5" s="137">
        <v>79000</v>
      </c>
      <c r="N5" s="137">
        <v>79000</v>
      </c>
      <c r="O5" s="137">
        <v>49500</v>
      </c>
      <c r="P5" s="137">
        <v>202230</v>
      </c>
      <c r="Q5" s="137">
        <v>150165</v>
      </c>
      <c r="R5" s="137">
        <v>98999</v>
      </c>
      <c r="S5" s="137">
        <v>73162</v>
      </c>
      <c r="T5" s="137">
        <v>35900</v>
      </c>
      <c r="U5" s="137">
        <v>3700</v>
      </c>
      <c r="V5" s="137">
        <v>14500</v>
      </c>
      <c r="W5" s="137">
        <v>18000</v>
      </c>
      <c r="X5" s="137">
        <v>21750</v>
      </c>
      <c r="Y5" s="137">
        <v>28600</v>
      </c>
      <c r="Z5" s="137">
        <v>10800</v>
      </c>
      <c r="AA5" s="137">
        <v>6900</v>
      </c>
      <c r="AB5" s="137">
        <v>13500</v>
      </c>
      <c r="AC5" s="137">
        <v>6900</v>
      </c>
      <c r="AD5" s="137">
        <v>9000</v>
      </c>
      <c r="AE5" s="137">
        <v>11500</v>
      </c>
      <c r="AF5" s="137">
        <v>13500</v>
      </c>
      <c r="AG5" s="137">
        <v>8250</v>
      </c>
      <c r="AH5" s="137">
        <v>8250</v>
      </c>
      <c r="AI5" s="137">
        <v>8250</v>
      </c>
      <c r="AJ5" s="137">
        <v>8250</v>
      </c>
      <c r="AK5" s="137">
        <v>8250</v>
      </c>
      <c r="AL5" s="137">
        <v>8250</v>
      </c>
      <c r="AM5" s="137">
        <v>8250</v>
      </c>
      <c r="AN5" s="137">
        <v>8250</v>
      </c>
      <c r="AO5" s="137">
        <v>5000</v>
      </c>
      <c r="AP5" s="137">
        <v>5000</v>
      </c>
      <c r="AQ5" s="137">
        <v>5000</v>
      </c>
      <c r="AR5" s="137">
        <v>5000</v>
      </c>
      <c r="AS5" s="137">
        <v>5000</v>
      </c>
      <c r="AT5" s="137">
        <v>5000</v>
      </c>
      <c r="AU5" s="137">
        <v>18000</v>
      </c>
      <c r="AV5" s="137">
        <v>24000</v>
      </c>
      <c r="AW5" s="137">
        <v>24000</v>
      </c>
      <c r="AX5" s="137">
        <v>32000</v>
      </c>
      <c r="AY5" s="137">
        <v>7000</v>
      </c>
      <c r="AZ5" s="137">
        <v>7000</v>
      </c>
      <c r="BA5" s="137">
        <v>9850</v>
      </c>
      <c r="BB5" s="137">
        <v>5900</v>
      </c>
      <c r="BC5" s="137">
        <v>8300</v>
      </c>
      <c r="BD5" s="137">
        <v>6750</v>
      </c>
      <c r="BE5" s="137">
        <v>6350</v>
      </c>
      <c r="BF5" s="137">
        <v>6500</v>
      </c>
      <c r="BG5" s="137">
        <v>5850</v>
      </c>
      <c r="BH5" s="137">
        <v>9000</v>
      </c>
      <c r="BI5" s="137">
        <v>7000</v>
      </c>
      <c r="BJ5" s="137">
        <v>7000</v>
      </c>
      <c r="BK5" s="137">
        <v>7000</v>
      </c>
      <c r="BL5" s="137">
        <v>7000</v>
      </c>
      <c r="BM5" s="137">
        <v>8880</v>
      </c>
      <c r="BN5" s="137">
        <v>7500</v>
      </c>
      <c r="BO5" s="137">
        <v>6000</v>
      </c>
      <c r="BP5" s="137">
        <v>8000</v>
      </c>
      <c r="BQ5" s="137">
        <v>25000</v>
      </c>
      <c r="BR5" s="137"/>
      <c r="BS5" s="9"/>
      <c r="BT5" s="37"/>
      <c r="BU5" s="2"/>
      <c r="BV5" s="2"/>
      <c r="BW5" s="2"/>
      <c r="BX5" s="2"/>
      <c r="BY5" s="2"/>
      <c r="BZ5" s="2"/>
    </row>
    <row x14ac:dyDescent="0.25" r="6" customHeight="1" ht="17.25">
      <c r="A6" s="333" t="s">
        <v>2419</v>
      </c>
      <c r="B6" s="550"/>
      <c r="C6" s="550"/>
      <c r="D6" s="137">
        <f>SUM(D5/30)</f>
      </c>
      <c r="E6" s="551">
        <f>SUM(E5/30)</f>
      </c>
      <c r="F6" s="137">
        <f>SUM(F5/30)</f>
      </c>
      <c r="G6" s="551">
        <f>SUM(G5/30)</f>
      </c>
      <c r="H6" s="551">
        <f>SUM(H5/30)</f>
      </c>
      <c r="I6" s="137">
        <f>SUM(I5/30)</f>
      </c>
      <c r="J6" s="551">
        <f>SUM(J5/30)</f>
      </c>
      <c r="K6" s="137">
        <f>SUM(K5/30)</f>
      </c>
      <c r="L6" s="137">
        <f>SUM(L5/30)</f>
      </c>
      <c r="M6" s="551">
        <f>SUM(M5/30)</f>
      </c>
      <c r="N6" s="551">
        <f>SUM(N5/30)</f>
      </c>
      <c r="O6" s="137">
        <f>SUM(O5/30)</f>
      </c>
      <c r="P6" s="137">
        <f>SUM(P5/30)</f>
      </c>
      <c r="Q6" s="551">
        <f>SUM(Q5/30)</f>
      </c>
      <c r="R6" s="551">
        <f>SUM(R5/30)</f>
      </c>
      <c r="S6" s="551">
        <f>SUM(S5/30)</f>
      </c>
      <c r="T6" s="551">
        <f>SUM(T5/30)</f>
      </c>
      <c r="U6" s="551">
        <f>SUM(U5/30)</f>
      </c>
      <c r="V6" s="551">
        <f>SUM(V5/30)</f>
      </c>
      <c r="W6" s="137">
        <f>SUM(W5/30)</f>
      </c>
      <c r="X6" s="137">
        <f>SUM(X5/30)</f>
      </c>
      <c r="Y6" s="551">
        <f>SUM(Y5/30)</f>
      </c>
      <c r="Z6" s="137">
        <f>SUM(Z5/30)</f>
      </c>
      <c r="AA6" s="137">
        <f>SUM(AA5/30)</f>
      </c>
      <c r="AB6" s="137">
        <f>SUM(AB5/30)</f>
      </c>
      <c r="AC6" s="137">
        <f>SUM(AC5/30)</f>
      </c>
      <c r="AD6" s="137">
        <f>SUM(AD5/30)</f>
      </c>
      <c r="AE6" s="551">
        <f>SUM(AE5/30)</f>
      </c>
      <c r="AF6" s="137">
        <f>SUM(AF5/30)</f>
      </c>
      <c r="AG6" s="137">
        <f>SUM(AG5/30)</f>
      </c>
      <c r="AH6" s="137">
        <f>SUM(AH5/30)</f>
      </c>
      <c r="AI6" s="137">
        <f>SUM(AI5/30)</f>
      </c>
      <c r="AJ6" s="137">
        <f>SUM(AJ5/30)</f>
      </c>
      <c r="AK6" s="137">
        <f>SUM(AK5/30)</f>
      </c>
      <c r="AL6" s="137">
        <f>SUM(AL5/30)</f>
      </c>
      <c r="AM6" s="137">
        <f>SUM(AM5/30)</f>
      </c>
      <c r="AN6" s="137">
        <f>SUM(AN5/30)</f>
      </c>
      <c r="AO6" s="551">
        <f>SUM(AO5/30)</f>
      </c>
      <c r="AP6" s="551">
        <f>SUM(AP5/30)</f>
      </c>
      <c r="AQ6" s="551">
        <f>SUM(AQ5/30)</f>
      </c>
      <c r="AR6" s="551">
        <f>SUM(AR5/30)</f>
      </c>
      <c r="AS6" s="551">
        <f>SUM(AS5/30)</f>
      </c>
      <c r="AT6" s="551">
        <f>SUM(AT5/30)</f>
      </c>
      <c r="AU6" s="137">
        <f>SUM(AU5/30)</f>
      </c>
      <c r="AV6" s="137">
        <f>SUM(AV5/30)</f>
      </c>
      <c r="AW6" s="137">
        <f>SUM(AW5/30)</f>
      </c>
      <c r="AX6" s="551">
        <f>SUM(AX5/30)</f>
      </c>
      <c r="AY6" s="551">
        <f>SUM(AY5/30)</f>
      </c>
      <c r="AZ6" s="551">
        <f>SUM(AZ5/30)</f>
      </c>
      <c r="BA6" s="551">
        <f>SUM(BA5/30)</f>
      </c>
      <c r="BB6" s="551">
        <f>SUM(BB5/30)</f>
      </c>
      <c r="BC6" s="551">
        <f>SUM(BC5/30)</f>
      </c>
      <c r="BD6" s="137">
        <f>SUM(BD5/30)</f>
      </c>
      <c r="BE6" s="551">
        <f>SUM(BE5/30)</f>
      </c>
      <c r="BF6" s="551">
        <f>SUM(BF5/30)</f>
      </c>
      <c r="BG6" s="137">
        <f>SUM(BG5/30)</f>
      </c>
      <c r="BH6" s="137">
        <f>SUM(BH5/30)</f>
      </c>
      <c r="BI6" s="551">
        <f>SUM(BI5/30)</f>
      </c>
      <c r="BJ6" s="551">
        <f>SUM(BJ5/30)</f>
      </c>
      <c r="BK6" s="551">
        <f>SUM(BK5/30)</f>
      </c>
      <c r="BL6" s="551">
        <f>SUM(BL5/30)</f>
      </c>
      <c r="BM6" s="137">
        <f>SUM(BM5/30)</f>
      </c>
      <c r="BN6" s="137">
        <f>SUM(BN5/30)</f>
      </c>
      <c r="BO6" s="137">
        <f>SUM(BO5/30)</f>
      </c>
      <c r="BP6" s="551">
        <f>SUM(BP5/30)</f>
      </c>
      <c r="BQ6" s="551">
        <f>SUM(BQ5/30)</f>
      </c>
      <c r="BR6" s="551"/>
      <c r="BS6" s="551">
        <f>SUM(BS5/30)</f>
      </c>
      <c r="BT6" s="37"/>
      <c r="BU6" s="2"/>
      <c r="BV6" s="2"/>
      <c r="BW6" s="2"/>
      <c r="BX6" s="2"/>
      <c r="BY6" s="2"/>
      <c r="BZ6" s="2"/>
    </row>
    <row x14ac:dyDescent="0.25" r="7" customHeight="1" ht="17.25">
      <c r="A7" s="12" t="s">
        <v>4</v>
      </c>
      <c r="B7" s="274" t="s">
        <v>5</v>
      </c>
      <c r="C7" s="268" t="s">
        <v>2420</v>
      </c>
      <c r="D7" s="268" t="s">
        <v>1977</v>
      </c>
      <c r="E7" s="268" t="s">
        <v>2099</v>
      </c>
      <c r="F7" s="268" t="s">
        <v>442</v>
      </c>
      <c r="G7" s="268" t="s">
        <v>2421</v>
      </c>
      <c r="H7" s="268" t="s">
        <v>2422</v>
      </c>
      <c r="I7" s="268" t="s">
        <v>1079</v>
      </c>
      <c r="J7" s="268" t="s">
        <v>2423</v>
      </c>
      <c r="K7" s="268" t="s">
        <v>2424</v>
      </c>
      <c r="L7" s="268" t="s">
        <v>2425</v>
      </c>
      <c r="M7" s="268" t="s">
        <v>2426</v>
      </c>
      <c r="N7" s="268" t="s">
        <v>2427</v>
      </c>
      <c r="O7" s="268" t="s">
        <v>2428</v>
      </c>
      <c r="P7" s="268" t="s">
        <v>2429</v>
      </c>
      <c r="Q7" s="268" t="s">
        <v>2430</v>
      </c>
      <c r="R7" s="268" t="s">
        <v>2431</v>
      </c>
      <c r="S7" s="268" t="s">
        <v>2432</v>
      </c>
      <c r="T7" s="268" t="s">
        <v>2433</v>
      </c>
      <c r="U7" s="268" t="s">
        <v>2434</v>
      </c>
      <c r="V7" s="268" t="s">
        <v>2435</v>
      </c>
      <c r="W7" s="268" t="s">
        <v>2436</v>
      </c>
      <c r="X7" s="268" t="s">
        <v>2437</v>
      </c>
      <c r="Y7" s="268" t="s">
        <v>2438</v>
      </c>
      <c r="Z7" s="268" t="s">
        <v>2439</v>
      </c>
      <c r="AA7" s="268" t="s">
        <v>2440</v>
      </c>
      <c r="AB7" s="268" t="s">
        <v>2441</v>
      </c>
      <c r="AC7" s="268" t="s">
        <v>2442</v>
      </c>
      <c r="AD7" s="268" t="s">
        <v>2443</v>
      </c>
      <c r="AE7" s="268" t="s">
        <v>2444</v>
      </c>
      <c r="AF7" s="268" t="s">
        <v>2445</v>
      </c>
      <c r="AG7" s="268" t="s">
        <v>2446</v>
      </c>
      <c r="AH7" s="268" t="s">
        <v>450</v>
      </c>
      <c r="AI7" s="268" t="s">
        <v>2198</v>
      </c>
      <c r="AJ7" s="268" t="s">
        <v>133</v>
      </c>
      <c r="AK7" s="268" t="s">
        <v>131</v>
      </c>
      <c r="AL7" s="268" t="s">
        <v>129</v>
      </c>
      <c r="AM7" s="268" t="s">
        <v>130</v>
      </c>
      <c r="AN7" s="268" t="s">
        <v>1976</v>
      </c>
      <c r="AO7" s="268" t="s">
        <v>2447</v>
      </c>
      <c r="AP7" s="268" t="s">
        <v>194</v>
      </c>
      <c r="AQ7" s="268" t="s">
        <v>1974</v>
      </c>
      <c r="AR7" s="268" t="s">
        <v>1975</v>
      </c>
      <c r="AS7" s="268" t="s">
        <v>2448</v>
      </c>
      <c r="AT7" s="268" t="s">
        <v>2449</v>
      </c>
      <c r="AU7" s="268" t="s">
        <v>2196</v>
      </c>
      <c r="AV7" s="268" t="s">
        <v>449</v>
      </c>
      <c r="AW7" s="268" t="s">
        <v>2197</v>
      </c>
      <c r="AX7" s="268" t="s">
        <v>2450</v>
      </c>
      <c r="AY7" s="268" t="s">
        <v>600</v>
      </c>
      <c r="AZ7" s="268" t="s">
        <v>599</v>
      </c>
      <c r="BA7" s="268" t="s">
        <v>843</v>
      </c>
      <c r="BB7" s="268" t="s">
        <v>1074</v>
      </c>
      <c r="BC7" s="268" t="s">
        <v>842</v>
      </c>
      <c r="BD7" s="268" t="s">
        <v>2451</v>
      </c>
      <c r="BE7" s="268" t="s">
        <v>2452</v>
      </c>
      <c r="BF7" s="268" t="s">
        <v>2453</v>
      </c>
      <c r="BG7" s="268" t="s">
        <v>2454</v>
      </c>
      <c r="BH7" s="268" t="s">
        <v>2455</v>
      </c>
      <c r="BI7" s="268" t="s">
        <v>598</v>
      </c>
      <c r="BJ7" s="268" t="s">
        <v>597</v>
      </c>
      <c r="BK7" s="268" t="s">
        <v>1084</v>
      </c>
      <c r="BL7" s="268" t="s">
        <v>1085</v>
      </c>
      <c r="BM7" s="268" t="s">
        <v>1075</v>
      </c>
      <c r="BN7" s="268" t="s">
        <v>848</v>
      </c>
      <c r="BO7" s="268" t="s">
        <v>2456</v>
      </c>
      <c r="BP7" s="268" t="s">
        <v>2457</v>
      </c>
      <c r="BQ7" s="268" t="s">
        <v>2458</v>
      </c>
      <c r="BR7" s="268" t="s">
        <v>2459</v>
      </c>
      <c r="BS7" s="234"/>
      <c r="BT7" s="37"/>
      <c r="BU7" s="2"/>
      <c r="BV7" s="2"/>
      <c r="BW7" s="2"/>
      <c r="BX7" s="2"/>
      <c r="BY7" s="2"/>
      <c r="BZ7" s="2"/>
    </row>
    <row x14ac:dyDescent="0.25" r="8" customHeight="1" ht="17.25">
      <c r="A8" s="117" t="s">
        <v>2460</v>
      </c>
      <c r="B8" s="46" t="s">
        <v>2461</v>
      </c>
      <c r="C8" s="46"/>
      <c r="D8" s="138">
        <v>109</v>
      </c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98"/>
      <c r="BT8" s="37"/>
      <c r="BU8" s="2"/>
      <c r="BV8" s="2"/>
      <c r="BW8" s="2"/>
      <c r="BX8" s="2"/>
      <c r="BY8" s="2"/>
      <c r="BZ8" s="2"/>
    </row>
    <row x14ac:dyDescent="0.25" r="9" customHeight="1" ht="17.25">
      <c r="A9" s="21" t="s">
        <v>2114</v>
      </c>
      <c r="B9" s="112"/>
      <c r="C9" s="112"/>
      <c r="D9" s="23">
        <f>SUM(D8)</f>
      </c>
      <c r="E9" s="112"/>
      <c r="F9" s="112"/>
      <c r="G9" s="352"/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  <c r="Z9" s="352"/>
      <c r="AA9" s="352"/>
      <c r="AB9" s="352"/>
      <c r="AC9" s="352"/>
      <c r="AD9" s="352"/>
      <c r="AE9" s="352"/>
      <c r="AF9" s="352"/>
      <c r="AG9" s="352"/>
      <c r="AH9" s="352"/>
      <c r="AI9" s="352"/>
      <c r="AJ9" s="352"/>
      <c r="AK9" s="352"/>
      <c r="AL9" s="352"/>
      <c r="AM9" s="352"/>
      <c r="AN9" s="352"/>
      <c r="AO9" s="352"/>
      <c r="AP9" s="352"/>
      <c r="AQ9" s="352"/>
      <c r="AR9" s="352"/>
      <c r="AS9" s="352"/>
      <c r="AT9" s="352"/>
      <c r="AU9" s="352"/>
      <c r="AV9" s="352"/>
      <c r="AW9" s="352"/>
      <c r="AX9" s="352"/>
      <c r="AY9" s="352"/>
      <c r="AZ9" s="352"/>
      <c r="BA9" s="352"/>
      <c r="BB9" s="352"/>
      <c r="BC9" s="352"/>
      <c r="BD9" s="352"/>
      <c r="BE9" s="352"/>
      <c r="BF9" s="352"/>
      <c r="BG9" s="352"/>
      <c r="BH9" s="352"/>
      <c r="BI9" s="352"/>
      <c r="BJ9" s="352"/>
      <c r="BK9" s="352"/>
      <c r="BL9" s="352"/>
      <c r="BM9" s="352"/>
      <c r="BN9" s="352"/>
      <c r="BO9" s="352"/>
      <c r="BP9" s="352"/>
      <c r="BQ9" s="352"/>
      <c r="BR9" s="352"/>
      <c r="BS9" s="119"/>
      <c r="BT9" s="1" t="s">
        <v>2082</v>
      </c>
      <c r="BU9" s="2"/>
      <c r="BV9" s="2"/>
      <c r="BW9" s="2"/>
      <c r="BX9" s="2"/>
      <c r="BY9" s="2"/>
      <c r="BZ9" s="2"/>
    </row>
    <row x14ac:dyDescent="0.25" r="10" customHeight="1" ht="17.25">
      <c r="A10" s="15"/>
      <c r="B10" s="36"/>
      <c r="C10" s="36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37"/>
      <c r="BU10" s="2"/>
      <c r="BV10" s="2"/>
      <c r="BW10" s="2"/>
      <c r="BX10" s="2"/>
      <c r="BY10" s="2"/>
      <c r="BZ10" s="2"/>
    </row>
    <row x14ac:dyDescent="0.25" r="11" customHeight="1" ht="17.25">
      <c r="A11" s="21" t="s">
        <v>2116</v>
      </c>
      <c r="B11" s="112"/>
      <c r="C11" s="112"/>
      <c r="D11" s="23">
        <f>SUM(D9:D10)</f>
      </c>
      <c r="E11" s="112"/>
      <c r="F11" s="112"/>
      <c r="G11" s="352"/>
      <c r="H11" s="352"/>
      <c r="I11" s="352"/>
      <c r="J11" s="352"/>
      <c r="K11" s="352"/>
      <c r="L11" s="352"/>
      <c r="M11" s="352"/>
      <c r="N11" s="352"/>
      <c r="O11" s="352"/>
      <c r="P11" s="352"/>
      <c r="Q11" s="352"/>
      <c r="R11" s="352"/>
      <c r="S11" s="352"/>
      <c r="T11" s="352"/>
      <c r="U11" s="352"/>
      <c r="V11" s="352"/>
      <c r="W11" s="352"/>
      <c r="X11" s="352"/>
      <c r="Y11" s="352"/>
      <c r="Z11" s="352"/>
      <c r="AA11" s="352"/>
      <c r="AB11" s="352"/>
      <c r="AC11" s="352"/>
      <c r="AD11" s="352"/>
      <c r="AE11" s="352"/>
      <c r="AF11" s="352"/>
      <c r="AG11" s="352"/>
      <c r="AH11" s="352"/>
      <c r="AI11" s="352"/>
      <c r="AJ11" s="352"/>
      <c r="AK11" s="352"/>
      <c r="AL11" s="352"/>
      <c r="AM11" s="352"/>
      <c r="AN11" s="352"/>
      <c r="AO11" s="352"/>
      <c r="AP11" s="352"/>
      <c r="AQ11" s="352"/>
      <c r="AR11" s="352"/>
      <c r="AS11" s="352"/>
      <c r="AT11" s="352"/>
      <c r="AU11" s="352"/>
      <c r="AV11" s="352"/>
      <c r="AW11" s="352"/>
      <c r="AX11" s="352"/>
      <c r="AY11" s="352"/>
      <c r="AZ11" s="352"/>
      <c r="BA11" s="352"/>
      <c r="BB11" s="352"/>
      <c r="BC11" s="352"/>
      <c r="BD11" s="352"/>
      <c r="BE11" s="352"/>
      <c r="BF11" s="352"/>
      <c r="BG11" s="352"/>
      <c r="BH11" s="352"/>
      <c r="BI11" s="352"/>
      <c r="BJ11" s="352"/>
      <c r="BK11" s="352"/>
      <c r="BL11" s="352"/>
      <c r="BM11" s="352"/>
      <c r="BN11" s="352"/>
      <c r="BO11" s="352"/>
      <c r="BP11" s="352"/>
      <c r="BQ11" s="352"/>
      <c r="BR11" s="352"/>
      <c r="BS11" s="119"/>
      <c r="BT11" s="1" t="s">
        <v>2462</v>
      </c>
      <c r="BU11" s="2"/>
      <c r="BV11" s="2"/>
      <c r="BW11" s="2"/>
      <c r="BX11" s="2"/>
      <c r="BY11" s="2"/>
      <c r="BZ11" s="2"/>
    </row>
    <row x14ac:dyDescent="0.25" r="12" customHeight="1" ht="17.25">
      <c r="A12" s="15">
        <v>45200</v>
      </c>
      <c r="B12" s="36" t="s">
        <v>2463</v>
      </c>
      <c r="C12" s="36"/>
      <c r="D12" s="18"/>
      <c r="E12" s="17">
        <v>110</v>
      </c>
      <c r="F12" s="17">
        <v>500</v>
      </c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18"/>
      <c r="BT12" s="37"/>
      <c r="BU12" s="2"/>
      <c r="BV12" s="2"/>
      <c r="BW12" s="2"/>
      <c r="BX12" s="2"/>
      <c r="BY12" s="2"/>
      <c r="BZ12" s="2"/>
    </row>
    <row x14ac:dyDescent="0.25" r="13" customHeight="1" ht="17.25">
      <c r="A13" s="21" t="s">
        <v>2122</v>
      </c>
      <c r="B13" s="112"/>
      <c r="C13" s="112"/>
      <c r="D13" s="23">
        <f>SUM(D11:D12)</f>
      </c>
      <c r="E13" s="23">
        <f>SUM(E11:E12)</f>
      </c>
      <c r="F13" s="23">
        <f>SUM(F11:F12)</f>
      </c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52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  <c r="AD13" s="352"/>
      <c r="AE13" s="352"/>
      <c r="AF13" s="352"/>
      <c r="AG13" s="352"/>
      <c r="AH13" s="352"/>
      <c r="AI13" s="352"/>
      <c r="AJ13" s="352"/>
      <c r="AK13" s="352"/>
      <c r="AL13" s="352"/>
      <c r="AM13" s="352"/>
      <c r="AN13" s="352"/>
      <c r="AO13" s="352"/>
      <c r="AP13" s="352"/>
      <c r="AQ13" s="352"/>
      <c r="AR13" s="352"/>
      <c r="AS13" s="352"/>
      <c r="AT13" s="352"/>
      <c r="AU13" s="352"/>
      <c r="AV13" s="352"/>
      <c r="AW13" s="352"/>
      <c r="AX13" s="352"/>
      <c r="AY13" s="352"/>
      <c r="AZ13" s="352"/>
      <c r="BA13" s="352"/>
      <c r="BB13" s="352"/>
      <c r="BC13" s="352"/>
      <c r="BD13" s="352"/>
      <c r="BE13" s="352"/>
      <c r="BF13" s="352"/>
      <c r="BG13" s="352"/>
      <c r="BH13" s="352"/>
      <c r="BI13" s="352"/>
      <c r="BJ13" s="352"/>
      <c r="BK13" s="352"/>
      <c r="BL13" s="352"/>
      <c r="BM13" s="352"/>
      <c r="BN13" s="352"/>
      <c r="BO13" s="352"/>
      <c r="BP13" s="352"/>
      <c r="BQ13" s="352"/>
      <c r="BR13" s="352"/>
      <c r="BS13" s="119"/>
      <c r="BT13" s="1" t="s">
        <v>2462</v>
      </c>
      <c r="BU13" s="2"/>
      <c r="BV13" s="2"/>
      <c r="BW13" s="2"/>
      <c r="BX13" s="2"/>
      <c r="BY13" s="2"/>
      <c r="BZ13" s="2"/>
    </row>
    <row x14ac:dyDescent="0.25" r="14" customHeight="1" ht="17.25">
      <c r="A14" s="15"/>
      <c r="B14" s="36"/>
      <c r="C14" s="36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37"/>
      <c r="BU14" s="2"/>
      <c r="BV14" s="2"/>
      <c r="BW14" s="2"/>
      <c r="BX14" s="2"/>
      <c r="BY14" s="2"/>
      <c r="BZ14" s="2"/>
    </row>
    <row x14ac:dyDescent="0.25" r="15" customHeight="1" ht="17.25">
      <c r="A15" s="21" t="s">
        <v>2123</v>
      </c>
      <c r="B15" s="112"/>
      <c r="C15" s="112"/>
      <c r="D15" s="23">
        <f>SUM(D13:D14)</f>
      </c>
      <c r="E15" s="23">
        <f>SUM(E13:E14)</f>
      </c>
      <c r="F15" s="23">
        <f>SUM(F13:F14)</f>
      </c>
      <c r="G15" s="352"/>
      <c r="H15" s="352"/>
      <c r="I15" s="352"/>
      <c r="J15" s="352"/>
      <c r="K15" s="352"/>
      <c r="L15" s="352"/>
      <c r="M15" s="352"/>
      <c r="N15" s="352"/>
      <c r="O15" s="352"/>
      <c r="P15" s="352"/>
      <c r="Q15" s="352"/>
      <c r="R15" s="352"/>
      <c r="S15" s="352"/>
      <c r="T15" s="352"/>
      <c r="U15" s="352"/>
      <c r="V15" s="352"/>
      <c r="W15" s="352"/>
      <c r="X15" s="352"/>
      <c r="Y15" s="352"/>
      <c r="Z15" s="352"/>
      <c r="AA15" s="352"/>
      <c r="AB15" s="352"/>
      <c r="AC15" s="352"/>
      <c r="AD15" s="352"/>
      <c r="AE15" s="352"/>
      <c r="AF15" s="352"/>
      <c r="AG15" s="352"/>
      <c r="AH15" s="352"/>
      <c r="AI15" s="352"/>
      <c r="AJ15" s="352"/>
      <c r="AK15" s="352"/>
      <c r="AL15" s="352"/>
      <c r="AM15" s="352"/>
      <c r="AN15" s="352"/>
      <c r="AO15" s="352"/>
      <c r="AP15" s="352"/>
      <c r="AQ15" s="352"/>
      <c r="AR15" s="352"/>
      <c r="AS15" s="352"/>
      <c r="AT15" s="352"/>
      <c r="AU15" s="352"/>
      <c r="AV15" s="352"/>
      <c r="AW15" s="352"/>
      <c r="AX15" s="352"/>
      <c r="AY15" s="352"/>
      <c r="AZ15" s="352"/>
      <c r="BA15" s="352"/>
      <c r="BB15" s="352"/>
      <c r="BC15" s="352"/>
      <c r="BD15" s="352"/>
      <c r="BE15" s="352"/>
      <c r="BF15" s="352"/>
      <c r="BG15" s="352"/>
      <c r="BH15" s="352"/>
      <c r="BI15" s="352"/>
      <c r="BJ15" s="352"/>
      <c r="BK15" s="352"/>
      <c r="BL15" s="352"/>
      <c r="BM15" s="352"/>
      <c r="BN15" s="352"/>
      <c r="BO15" s="352"/>
      <c r="BP15" s="352"/>
      <c r="BQ15" s="352"/>
      <c r="BR15" s="352"/>
      <c r="BS15" s="119"/>
      <c r="BT15" s="1" t="s">
        <v>2462</v>
      </c>
      <c r="BU15" s="2"/>
      <c r="BV15" s="2"/>
      <c r="BW15" s="2"/>
      <c r="BX15" s="2"/>
      <c r="BY15" s="2"/>
      <c r="BZ15" s="2"/>
    </row>
    <row x14ac:dyDescent="0.25" r="16" customHeight="1" ht="17.25">
      <c r="A16" s="15" t="s">
        <v>2464</v>
      </c>
      <c r="B16" s="35" t="s">
        <v>2465</v>
      </c>
      <c r="C16" s="35"/>
      <c r="D16" s="18"/>
      <c r="E16" s="18"/>
      <c r="F16" s="17">
        <v>349</v>
      </c>
      <c r="G16" s="17">
        <v>38</v>
      </c>
      <c r="H16" s="17">
        <v>18</v>
      </c>
      <c r="I16" s="17">
        <v>38</v>
      </c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18"/>
      <c r="BT16" s="37"/>
      <c r="BU16" s="2"/>
      <c r="BV16" s="2"/>
      <c r="BW16" s="2"/>
      <c r="BX16" s="2"/>
      <c r="BY16" s="2"/>
      <c r="BZ16" s="2"/>
    </row>
    <row x14ac:dyDescent="0.25" r="17" customHeight="1" ht="17.25">
      <c r="A17" s="21" t="s">
        <v>2124</v>
      </c>
      <c r="B17" s="112"/>
      <c r="C17" s="112"/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  <c r="N17" s="23">
        <f>SUM(N15:N16)</f>
      </c>
      <c r="O17" s="23">
        <f>SUM(O15:O16)</f>
      </c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112"/>
      <c r="BS17" s="23">
        <f>SUM(BS15:BS16)</f>
      </c>
      <c r="BT17" s="1" t="s">
        <v>1547</v>
      </c>
      <c r="BU17" s="2"/>
      <c r="BV17" s="2"/>
      <c r="BW17" s="2"/>
      <c r="BX17" s="2"/>
      <c r="BY17" s="2"/>
      <c r="BZ17" s="2"/>
    </row>
    <row x14ac:dyDescent="0.25" r="18" customHeight="1" ht="17.25">
      <c r="A18" s="15">
        <v>44930</v>
      </c>
      <c r="B18" s="46" t="s">
        <v>2466</v>
      </c>
      <c r="C18" s="46"/>
      <c r="D18" s="18"/>
      <c r="E18" s="18"/>
      <c r="F18" s="17">
        <v>349</v>
      </c>
      <c r="G18" s="17">
        <v>38</v>
      </c>
      <c r="H18" s="17">
        <v>38</v>
      </c>
      <c r="I18" s="17">
        <v>38</v>
      </c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18"/>
      <c r="BT18" s="37"/>
      <c r="BU18" s="2"/>
      <c r="BV18" s="2"/>
      <c r="BW18" s="2"/>
      <c r="BX18" s="2"/>
      <c r="BY18" s="2"/>
      <c r="BZ18" s="2"/>
    </row>
    <row x14ac:dyDescent="0.25" r="19" customHeight="1" ht="17.25">
      <c r="A19" s="15">
        <v>45050</v>
      </c>
      <c r="B19" s="36" t="s">
        <v>2467</v>
      </c>
      <c r="C19" s="36"/>
      <c r="D19" s="17">
        <v>300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37"/>
      <c r="BU19" s="2"/>
      <c r="BV19" s="2"/>
      <c r="BW19" s="2"/>
      <c r="BX19" s="2"/>
      <c r="BY19" s="2"/>
      <c r="BZ19" s="2"/>
    </row>
    <row x14ac:dyDescent="0.25" r="20" customHeight="1" ht="17.25">
      <c r="A20" s="15">
        <v>45203</v>
      </c>
      <c r="B20" s="36" t="s">
        <v>2468</v>
      </c>
      <c r="C20" s="36"/>
      <c r="D20" s="36"/>
      <c r="E20" s="36"/>
      <c r="F20" s="36"/>
      <c r="G20" s="17">
        <v>24</v>
      </c>
      <c r="H20" s="17">
        <v>24</v>
      </c>
      <c r="I20" s="17">
        <v>24</v>
      </c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7"/>
      <c r="BU20" s="2"/>
      <c r="BV20" s="2"/>
      <c r="BW20" s="2"/>
      <c r="BX20" s="2"/>
      <c r="BY20" s="2"/>
      <c r="BZ20" s="2"/>
    </row>
    <row x14ac:dyDescent="0.25" r="21" customHeight="1" ht="17.25">
      <c r="A21" s="21" t="s">
        <v>2125</v>
      </c>
      <c r="B21" s="112"/>
      <c r="C21" s="112"/>
      <c r="D21" s="23">
        <f>SUM(D17:D20)</f>
      </c>
      <c r="E21" s="23">
        <f>SUM(E17:E20)</f>
      </c>
      <c r="F21" s="23">
        <f>SUM(F17:F20)</f>
      </c>
      <c r="G21" s="23">
        <f>SUM(G17:G20)</f>
      </c>
      <c r="H21" s="23">
        <f>SUM(H17:H20)</f>
      </c>
      <c r="I21" s="23">
        <f>SUM(I17:I20)</f>
      </c>
      <c r="J21" s="23">
        <f>SUM(J17:J20)</f>
      </c>
      <c r="K21" s="23">
        <f>SUM(K17:K20)</f>
      </c>
      <c r="L21" s="23">
        <f>SUM(L17:L20)</f>
      </c>
      <c r="M21" s="23">
        <f>SUM(M17:M20)</f>
      </c>
      <c r="N21" s="23">
        <f>SUM(N17:N20)</f>
      </c>
      <c r="O21" s="23">
        <f>SUM(O17:O20)</f>
      </c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23">
        <f>SUM(BS17:BS20)</f>
      </c>
      <c r="BT21" s="1" t="s">
        <v>1547</v>
      </c>
      <c r="BU21" s="2"/>
      <c r="BV21" s="2"/>
      <c r="BW21" s="2"/>
      <c r="BX21" s="2"/>
      <c r="BY21" s="2"/>
      <c r="BZ21" s="2"/>
    </row>
    <row x14ac:dyDescent="0.25" r="22" customHeight="1" ht="17.25">
      <c r="A22" s="33">
        <v>44990</v>
      </c>
      <c r="B22" s="36" t="s">
        <v>2469</v>
      </c>
      <c r="C22" s="36"/>
      <c r="D22" s="18"/>
      <c r="E22" s="18"/>
      <c r="F22" s="17">
        <v>48</v>
      </c>
      <c r="G22" s="18"/>
      <c r="H22" s="17">
        <v>16</v>
      </c>
      <c r="I22" s="17">
        <v>16</v>
      </c>
      <c r="J22" s="17">
        <v>790</v>
      </c>
      <c r="K22" s="36"/>
      <c r="L22" s="17">
        <v>62</v>
      </c>
      <c r="M22" s="36"/>
      <c r="N22" s="17">
        <v>15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18"/>
      <c r="BT22" s="37"/>
      <c r="BU22" s="2"/>
      <c r="BV22" s="2"/>
      <c r="BW22" s="2"/>
      <c r="BX22" s="2"/>
      <c r="BY22" s="2"/>
      <c r="BZ22" s="2"/>
    </row>
    <row x14ac:dyDescent="0.25" r="23" customHeight="1" ht="17.25">
      <c r="A23" s="33">
        <v>44990</v>
      </c>
      <c r="B23" s="36" t="s">
        <v>2470</v>
      </c>
      <c r="C23" s="36"/>
      <c r="D23" s="18"/>
      <c r="E23" s="18"/>
      <c r="F23" s="18"/>
      <c r="G23" s="18"/>
      <c r="H23" s="18"/>
      <c r="I23" s="18"/>
      <c r="J23" s="18"/>
      <c r="K23" s="17">
        <v>16</v>
      </c>
      <c r="L23" s="17">
        <v>62</v>
      </c>
      <c r="M23" s="17">
        <v>6</v>
      </c>
      <c r="N23" s="17">
        <v>3</v>
      </c>
      <c r="O23" s="17">
        <v>18</v>
      </c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18"/>
      <c r="BT23" s="37"/>
      <c r="BU23" s="2"/>
      <c r="BV23" s="2"/>
      <c r="BW23" s="2"/>
      <c r="BX23" s="2"/>
      <c r="BY23" s="2"/>
      <c r="BZ23" s="2"/>
    </row>
    <row x14ac:dyDescent="0.25" r="24" customHeight="1" ht="17.25">
      <c r="A24" s="33" t="s">
        <v>2471</v>
      </c>
      <c r="B24" s="36" t="s">
        <v>2472</v>
      </c>
      <c r="C24" s="36"/>
      <c r="D24" s="18"/>
      <c r="E24" s="18"/>
      <c r="F24" s="18"/>
      <c r="G24" s="17">
        <v>60</v>
      </c>
      <c r="H24" s="17">
        <v>40</v>
      </c>
      <c r="I24" s="17">
        <v>122</v>
      </c>
      <c r="J24" s="18"/>
      <c r="K24" s="18"/>
      <c r="L24" s="18"/>
      <c r="M24" s="18"/>
      <c r="N24" s="18"/>
      <c r="O24" s="18"/>
      <c r="P24" s="17">
        <v>8</v>
      </c>
      <c r="Q24" s="17">
        <v>24</v>
      </c>
      <c r="R24" s="17">
        <v>20</v>
      </c>
      <c r="S24" s="17">
        <v>32</v>
      </c>
      <c r="T24" s="17">
        <v>4</v>
      </c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18"/>
      <c r="BT24" s="37"/>
      <c r="BU24" s="2"/>
      <c r="BV24" s="2"/>
      <c r="BW24" s="2"/>
      <c r="BX24" s="2"/>
      <c r="BY24" s="2"/>
      <c r="BZ24" s="2"/>
    </row>
    <row x14ac:dyDescent="0.25" r="25" customHeight="1" ht="17.25">
      <c r="A25" s="15" t="s">
        <v>1935</v>
      </c>
      <c r="B25" s="36" t="s">
        <v>2473</v>
      </c>
      <c r="C25" s="36"/>
      <c r="D25" s="18"/>
      <c r="E25" s="18"/>
      <c r="F25" s="18"/>
      <c r="G25" s="17">
        <v>54</v>
      </c>
      <c r="H25" s="17">
        <v>82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7">
        <v>122</v>
      </c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18"/>
      <c r="BT25" s="37"/>
      <c r="BU25" s="2"/>
      <c r="BV25" s="2"/>
      <c r="BW25" s="2"/>
      <c r="BX25" s="2"/>
      <c r="BY25" s="2"/>
      <c r="BZ25" s="2"/>
    </row>
    <row x14ac:dyDescent="0.25" r="26" customHeight="1" ht="17.25">
      <c r="A26" s="21" t="s">
        <v>2126</v>
      </c>
      <c r="B26" s="112"/>
      <c r="C26" s="112"/>
      <c r="D26" s="23">
        <f>SUM(D21:D25)</f>
      </c>
      <c r="E26" s="23">
        <f>SUM(E21:E25)</f>
      </c>
      <c r="F26" s="23">
        <f>SUM(F21:F25)</f>
      </c>
      <c r="G26" s="23">
        <f>SUM(G21:G25)</f>
      </c>
      <c r="H26" s="23">
        <f>SUM(H21:H25)</f>
      </c>
      <c r="I26" s="23">
        <f>SUM(I21:I25)</f>
      </c>
      <c r="J26" s="23">
        <f>SUM(J21:J25)</f>
      </c>
      <c r="K26" s="23">
        <f>SUM(K21:K25)</f>
      </c>
      <c r="L26" s="23">
        <f>SUM(L21:L25)</f>
      </c>
      <c r="M26" s="23">
        <f>SUM(M21:M25)</f>
      </c>
      <c r="N26" s="23">
        <f>SUM(N21:N25)</f>
      </c>
      <c r="O26" s="23">
        <f>SUM(O21:O25)</f>
      </c>
      <c r="P26" s="23">
        <f>SUM(P21:P25)</f>
      </c>
      <c r="Q26" s="23">
        <f>SUM(Q21:Q25)</f>
      </c>
      <c r="R26" s="23">
        <f>SUM(R21:R25)</f>
      </c>
      <c r="S26" s="23">
        <f>SUM(S21:S25)</f>
      </c>
      <c r="T26" s="23">
        <f>SUM(T21:T25)</f>
      </c>
      <c r="U26" s="23">
        <f>SUM(U21:U25)</f>
      </c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112"/>
      <c r="BS26" s="23">
        <f>SUM(BS21:BS25)</f>
      </c>
      <c r="BT26" s="37"/>
      <c r="BU26" s="2"/>
      <c r="BV26" s="2"/>
      <c r="BW26" s="2"/>
      <c r="BX26" s="2"/>
      <c r="BY26" s="2"/>
      <c r="BZ26" s="2"/>
    </row>
    <row x14ac:dyDescent="0.25" r="27" customHeight="1" ht="18.75">
      <c r="A27" s="33" t="s">
        <v>2152</v>
      </c>
      <c r="B27" s="36" t="s">
        <v>2474</v>
      </c>
      <c r="C27" s="36"/>
      <c r="D27" s="18"/>
      <c r="E27" s="18"/>
      <c r="F27" s="18"/>
      <c r="G27" s="17">
        <v>8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7">
        <v>48</v>
      </c>
      <c r="U27" s="17">
        <v>191</v>
      </c>
      <c r="V27" s="17">
        <v>220</v>
      </c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18"/>
      <c r="BT27" s="37"/>
      <c r="BU27" s="2"/>
      <c r="BV27" s="2"/>
      <c r="BW27" s="2"/>
      <c r="BX27" s="2"/>
      <c r="BY27" s="2"/>
      <c r="BZ27" s="2"/>
    </row>
    <row x14ac:dyDescent="0.25" r="28" customHeight="1" ht="17.25">
      <c r="A28" s="21" t="s">
        <v>2127</v>
      </c>
      <c r="B28" s="112"/>
      <c r="C28" s="112"/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23">
        <f>SUM(M26:M27)</f>
      </c>
      <c r="N28" s="23">
        <f>SUM(N26:N27)</f>
      </c>
      <c r="O28" s="23">
        <f>SUM(O26:O27)</f>
      </c>
      <c r="P28" s="23">
        <f>SUM(P26:P27)</f>
      </c>
      <c r="Q28" s="23">
        <f>SUM(Q26:Q27)</f>
      </c>
      <c r="R28" s="23">
        <f>SUM(R26:R27)</f>
      </c>
      <c r="S28" s="23">
        <f>SUM(S26:S27)</f>
      </c>
      <c r="T28" s="23">
        <f>SUM(T26:T27)</f>
      </c>
      <c r="U28" s="23">
        <f>SUM(U26:U27)</f>
      </c>
      <c r="V28" s="23">
        <f>SUM(V26:V27)</f>
      </c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112"/>
      <c r="BS28" s="23">
        <f>SUM(BS26:BS27)</f>
      </c>
      <c r="BT28" s="37"/>
      <c r="BU28" s="2"/>
      <c r="BV28" s="2"/>
      <c r="BW28" s="2"/>
      <c r="BX28" s="2"/>
      <c r="BY28" s="2"/>
      <c r="BZ28" s="2"/>
    </row>
    <row x14ac:dyDescent="0.25" r="29" customHeight="1" ht="17.25">
      <c r="A29" s="33" t="s">
        <v>2475</v>
      </c>
      <c r="B29" s="36" t="s">
        <v>2476</v>
      </c>
      <c r="C29" s="36"/>
      <c r="D29" s="18"/>
      <c r="E29" s="18"/>
      <c r="F29" s="17">
        <v>500</v>
      </c>
      <c r="G29" s="36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18"/>
      <c r="BT29" s="37"/>
      <c r="BU29" s="2"/>
      <c r="BV29" s="2"/>
      <c r="BW29" s="2"/>
      <c r="BX29" s="2"/>
      <c r="BY29" s="2"/>
      <c r="BZ29" s="2"/>
    </row>
    <row x14ac:dyDescent="0.25" r="30" customHeight="1" ht="17.25">
      <c r="A30" s="15" t="s">
        <v>2477</v>
      </c>
      <c r="B30" s="46" t="s">
        <v>2478</v>
      </c>
      <c r="C30" s="46"/>
      <c r="D30" s="18"/>
      <c r="E30" s="18"/>
      <c r="F30" s="17">
        <v>1000</v>
      </c>
      <c r="G30" s="36"/>
      <c r="H30" s="36"/>
      <c r="I30" s="36"/>
      <c r="J30" s="18"/>
      <c r="K30" s="18"/>
      <c r="L30" s="18"/>
      <c r="M30" s="18"/>
      <c r="N30" s="18"/>
      <c r="O30" s="18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18"/>
      <c r="BT30" s="37"/>
      <c r="BU30" s="2"/>
      <c r="BV30" s="2"/>
      <c r="BW30" s="2"/>
      <c r="BX30" s="2"/>
      <c r="BY30" s="2"/>
      <c r="BZ30" s="2"/>
    </row>
    <row x14ac:dyDescent="0.25" r="31" customHeight="1" ht="17.25">
      <c r="A31" s="21" t="s">
        <v>2128</v>
      </c>
      <c r="B31" s="112"/>
      <c r="C31" s="112"/>
      <c r="D31" s="23">
        <f>SUM(D28:D30)</f>
      </c>
      <c r="E31" s="23">
        <f>SUM(E28:E30)</f>
      </c>
      <c r="F31" s="23">
        <f>SUM(F28:F30)</f>
      </c>
      <c r="G31" s="23">
        <f>SUM(G28:G30)</f>
      </c>
      <c r="H31" s="23">
        <f>SUM(H28:H30)</f>
      </c>
      <c r="I31" s="23">
        <f>SUM(I28:I30)</f>
      </c>
      <c r="J31" s="23">
        <f>SUM(J28:J30)</f>
      </c>
      <c r="K31" s="23">
        <f>SUM(K28:K30)</f>
      </c>
      <c r="L31" s="23">
        <f>SUM(L28:L30)</f>
      </c>
      <c r="M31" s="23">
        <f>SUM(M28:M30)</f>
      </c>
      <c r="N31" s="23">
        <f>SUM(N28:N30)</f>
      </c>
      <c r="O31" s="23">
        <f>SUM(O28:O30)</f>
      </c>
      <c r="P31" s="23">
        <f>SUM(P28:P30)</f>
      </c>
      <c r="Q31" s="23">
        <f>SUM(Q28:Q30)</f>
      </c>
      <c r="R31" s="23">
        <f>SUM(R28:R30)</f>
      </c>
      <c r="S31" s="23">
        <f>SUM(S28:S30)</f>
      </c>
      <c r="T31" s="23">
        <f>SUM(T28:T30)</f>
      </c>
      <c r="U31" s="23">
        <f>SUM(U28:U30)</f>
      </c>
      <c r="V31" s="23">
        <f>SUM(V28:V30)</f>
      </c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112"/>
      <c r="BS31" s="23">
        <f>SUM(BS28:BS30)</f>
      </c>
      <c r="BT31" s="37"/>
      <c r="BU31" s="2"/>
      <c r="BV31" s="2"/>
      <c r="BW31" s="2"/>
      <c r="BX31" s="2"/>
      <c r="BY31" s="2"/>
      <c r="BZ31" s="2"/>
    </row>
    <row x14ac:dyDescent="0.25" r="32" customHeight="1" ht="17.25">
      <c r="A32" s="33" t="s">
        <v>2479</v>
      </c>
      <c r="B32" s="46" t="s">
        <v>2480</v>
      </c>
      <c r="C32" s="46"/>
      <c r="D32" s="18"/>
      <c r="E32" s="18"/>
      <c r="F32" s="17">
        <v>450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7">
        <v>440</v>
      </c>
      <c r="AF32" s="36"/>
      <c r="AG32" s="36"/>
      <c r="AH32" s="36"/>
      <c r="AI32" s="36"/>
      <c r="AJ32" s="17">
        <v>322</v>
      </c>
      <c r="AK32" s="17">
        <v>63</v>
      </c>
      <c r="AL32" s="17">
        <v>65</v>
      </c>
      <c r="AM32" s="36"/>
      <c r="AN32" s="36"/>
      <c r="AO32" s="36"/>
      <c r="AP32" s="36"/>
      <c r="AQ32" s="36"/>
      <c r="AR32" s="17">
        <v>450</v>
      </c>
      <c r="AS32" s="36"/>
      <c r="AT32" s="36"/>
      <c r="AU32" s="17">
        <v>76</v>
      </c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18"/>
      <c r="BT32" s="37"/>
      <c r="BU32" s="2"/>
      <c r="BV32" s="2"/>
      <c r="BW32" s="2"/>
      <c r="BX32" s="2"/>
      <c r="BY32" s="2"/>
      <c r="BZ32" s="2"/>
    </row>
    <row x14ac:dyDescent="0.25" r="33" customHeight="1" ht="17.25">
      <c r="A33" s="15" t="s">
        <v>2481</v>
      </c>
      <c r="B33" s="36" t="s">
        <v>2482</v>
      </c>
      <c r="C33" s="36"/>
      <c r="D33" s="18"/>
      <c r="E33" s="18"/>
      <c r="F33" s="17">
        <v>50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7">
        <v>408</v>
      </c>
      <c r="AF33" s="36"/>
      <c r="AG33" s="36"/>
      <c r="AH33" s="36"/>
      <c r="AI33" s="36"/>
      <c r="AJ33" s="18"/>
      <c r="AK33" s="18"/>
      <c r="AL33" s="18"/>
      <c r="AM33" s="17">
        <v>50</v>
      </c>
      <c r="AN33" s="36"/>
      <c r="AO33" s="36"/>
      <c r="AP33" s="17">
        <v>20</v>
      </c>
      <c r="AQ33" s="36"/>
      <c r="AR33" s="17">
        <v>30</v>
      </c>
      <c r="AS33" s="36"/>
      <c r="AT33" s="36"/>
      <c r="AU33" s="17">
        <v>300</v>
      </c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18"/>
      <c r="BT33" s="37"/>
      <c r="BU33" s="2"/>
      <c r="BV33" s="2"/>
      <c r="BW33" s="2"/>
      <c r="BX33" s="2"/>
      <c r="BY33" s="2"/>
      <c r="BZ33" s="2"/>
    </row>
    <row x14ac:dyDescent="0.25" r="34" customHeight="1" ht="17.25">
      <c r="A34" s="33" t="s">
        <v>2154</v>
      </c>
      <c r="B34" s="36" t="s">
        <v>2483</v>
      </c>
      <c r="C34" s="36"/>
      <c r="D34" s="18"/>
      <c r="E34" s="18"/>
      <c r="F34" s="18"/>
      <c r="G34" s="36"/>
      <c r="H34" s="36"/>
      <c r="I34" s="36"/>
      <c r="J34" s="18"/>
      <c r="K34" s="18"/>
      <c r="L34" s="18"/>
      <c r="M34" s="18"/>
      <c r="N34" s="18"/>
      <c r="O34" s="18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17">
        <v>250</v>
      </c>
      <c r="AZ34" s="17">
        <v>250</v>
      </c>
      <c r="BA34" s="17">
        <v>200</v>
      </c>
      <c r="BB34" s="17">
        <v>200</v>
      </c>
      <c r="BC34" s="36"/>
      <c r="BD34" s="17">
        <v>600</v>
      </c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18"/>
      <c r="BT34" s="37"/>
      <c r="BU34" s="2"/>
      <c r="BV34" s="2"/>
      <c r="BW34" s="2"/>
      <c r="BX34" s="2"/>
      <c r="BY34" s="2"/>
      <c r="BZ34" s="2"/>
    </row>
    <row x14ac:dyDescent="0.25" r="35" customHeight="1" ht="17.25">
      <c r="A35" s="33" t="s">
        <v>2155</v>
      </c>
      <c r="B35" s="36" t="s">
        <v>2484</v>
      </c>
      <c r="C35" s="36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7">
        <v>250</v>
      </c>
      <c r="AZ35" s="17">
        <v>250</v>
      </c>
      <c r="BA35" s="17">
        <v>200</v>
      </c>
      <c r="BB35" s="17">
        <v>200</v>
      </c>
      <c r="BC35" s="36"/>
      <c r="BD35" s="17">
        <v>600</v>
      </c>
      <c r="BE35" s="36"/>
      <c r="BF35" s="36"/>
      <c r="BG35" s="36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37"/>
      <c r="BU35" s="2"/>
      <c r="BV35" s="2"/>
      <c r="BW35" s="2"/>
      <c r="BX35" s="2"/>
      <c r="BY35" s="2"/>
      <c r="BZ35" s="2"/>
    </row>
    <row x14ac:dyDescent="0.25" r="36" customHeight="1" ht="17.25">
      <c r="A36" s="33" t="s">
        <v>1810</v>
      </c>
      <c r="B36" s="36" t="s">
        <v>2485</v>
      </c>
      <c r="C36" s="36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7">
        <v>192</v>
      </c>
      <c r="W36" s="17">
        <v>80</v>
      </c>
      <c r="X36" s="17">
        <v>304</v>
      </c>
      <c r="Y36" s="36"/>
      <c r="Z36" s="17">
        <v>64</v>
      </c>
      <c r="AA36" s="36"/>
      <c r="AB36" s="17">
        <v>280</v>
      </c>
      <c r="AC36" s="36"/>
      <c r="AD36" s="36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37"/>
      <c r="BU36" s="2"/>
      <c r="BV36" s="2"/>
      <c r="BW36" s="2"/>
      <c r="BX36" s="2"/>
      <c r="BY36" s="2"/>
      <c r="BZ36" s="2"/>
    </row>
    <row x14ac:dyDescent="0.25" r="37" customHeight="1" ht="17.25">
      <c r="A37" s="33" t="s">
        <v>1810</v>
      </c>
      <c r="B37" s="36" t="s">
        <v>2486</v>
      </c>
      <c r="C37" s="36"/>
      <c r="D37" s="18"/>
      <c r="E37" s="18"/>
      <c r="F37" s="17">
        <v>8</v>
      </c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7">
        <v>8</v>
      </c>
      <c r="AH37" s="36"/>
      <c r="AI37" s="36"/>
      <c r="AJ37" s="18"/>
      <c r="AK37" s="18"/>
      <c r="AL37" s="18"/>
      <c r="AM37" s="18"/>
      <c r="AN37" s="18"/>
      <c r="AO37" s="18"/>
      <c r="AP37" s="18"/>
      <c r="AQ37" s="17">
        <v>8</v>
      </c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37"/>
      <c r="BU37" s="2"/>
      <c r="BV37" s="2"/>
      <c r="BW37" s="2"/>
      <c r="BX37" s="2"/>
      <c r="BY37" s="2"/>
      <c r="BZ37" s="2"/>
    </row>
    <row x14ac:dyDescent="0.25" r="38" customHeight="1" ht="17.25">
      <c r="A38" s="33" t="s">
        <v>2487</v>
      </c>
      <c r="B38" s="36" t="s">
        <v>2488</v>
      </c>
      <c r="C38" s="36"/>
      <c r="D38" s="18"/>
      <c r="E38" s="18"/>
      <c r="F38" s="17">
        <v>193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7">
        <v>700</v>
      </c>
      <c r="AC38" s="36"/>
      <c r="AD38" s="36"/>
      <c r="AE38" s="18"/>
      <c r="AF38" s="18"/>
      <c r="AG38" s="17">
        <v>193</v>
      </c>
      <c r="AH38" s="36"/>
      <c r="AI38" s="36"/>
      <c r="AJ38" s="18"/>
      <c r="AK38" s="18"/>
      <c r="AL38" s="18"/>
      <c r="AM38" s="18"/>
      <c r="AN38" s="18"/>
      <c r="AO38" s="18"/>
      <c r="AP38" s="18"/>
      <c r="AQ38" s="18"/>
      <c r="AR38" s="17">
        <v>193</v>
      </c>
      <c r="AS38" s="36"/>
      <c r="AT38" s="36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7">
        <v>389</v>
      </c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18"/>
      <c r="BT38" s="37"/>
      <c r="BU38" s="2"/>
      <c r="BV38" s="2"/>
      <c r="BW38" s="2"/>
      <c r="BX38" s="2"/>
      <c r="BY38" s="2"/>
      <c r="BZ38" s="2"/>
    </row>
    <row x14ac:dyDescent="0.25" r="39" customHeight="1" ht="17.25">
      <c r="A39" s="552" t="s">
        <v>2489</v>
      </c>
      <c r="B39" s="405" t="s">
        <v>2490</v>
      </c>
      <c r="C39" s="405"/>
      <c r="D39" s="18"/>
      <c r="E39" s="18"/>
      <c r="F39" s="17">
        <v>189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7">
        <v>300</v>
      </c>
      <c r="AC39" s="36"/>
      <c r="AD39" s="36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7">
        <v>90</v>
      </c>
      <c r="AS39" s="17">
        <v>219</v>
      </c>
      <c r="AT39" s="36"/>
      <c r="AU39" s="18"/>
      <c r="AV39" s="18"/>
      <c r="AW39" s="18"/>
      <c r="AX39" s="18"/>
      <c r="AY39" s="17">
        <v>200</v>
      </c>
      <c r="AZ39" s="17">
        <v>200</v>
      </c>
      <c r="BA39" s="17">
        <v>200</v>
      </c>
      <c r="BB39" s="18"/>
      <c r="BC39" s="18"/>
      <c r="BD39" s="17">
        <v>300</v>
      </c>
      <c r="BE39" s="36"/>
      <c r="BF39" s="36"/>
      <c r="BG39" s="36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37"/>
      <c r="BU39" s="2"/>
      <c r="BV39" s="2"/>
      <c r="BW39" s="2"/>
      <c r="BX39" s="2"/>
      <c r="BY39" s="2"/>
      <c r="BZ39" s="2"/>
    </row>
    <row x14ac:dyDescent="0.25" r="40" customHeight="1" ht="17.25">
      <c r="A40" s="552" t="s">
        <v>2489</v>
      </c>
      <c r="B40" s="114" t="s">
        <v>2491</v>
      </c>
      <c r="C40" s="114"/>
      <c r="D40" s="36"/>
      <c r="E40" s="36"/>
      <c r="F40" s="18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17">
        <v>80</v>
      </c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7"/>
      <c r="BU40" s="2"/>
      <c r="BV40" s="2"/>
      <c r="BW40" s="2"/>
      <c r="BX40" s="2"/>
      <c r="BY40" s="2"/>
      <c r="BZ40" s="2"/>
    </row>
    <row x14ac:dyDescent="0.25" r="41" customHeight="1" ht="17.25">
      <c r="A41" s="33" t="s">
        <v>2157</v>
      </c>
      <c r="B41" s="36" t="s">
        <v>2492</v>
      </c>
      <c r="C41" s="36"/>
      <c r="D41" s="36"/>
      <c r="E41" s="36"/>
      <c r="F41" s="18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17">
        <v>150</v>
      </c>
      <c r="AP41" s="36"/>
      <c r="AQ41" s="36"/>
      <c r="AR41" s="36"/>
      <c r="AS41" s="36"/>
      <c r="AT41" s="36"/>
      <c r="AU41" s="17">
        <v>300</v>
      </c>
      <c r="AV41" s="36"/>
      <c r="AW41" s="36"/>
      <c r="AX41" s="36"/>
      <c r="AY41" s="17">
        <v>100</v>
      </c>
      <c r="AZ41" s="17">
        <v>100</v>
      </c>
      <c r="BA41" s="17">
        <v>100</v>
      </c>
      <c r="BB41" s="36"/>
      <c r="BC41" s="36"/>
      <c r="BD41" s="17">
        <v>400</v>
      </c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7"/>
      <c r="BU41" s="2"/>
      <c r="BV41" s="2"/>
      <c r="BW41" s="2"/>
      <c r="BX41" s="2"/>
      <c r="BY41" s="2"/>
      <c r="BZ41" s="2"/>
    </row>
    <row x14ac:dyDescent="0.25" r="42" customHeight="1" ht="17.25">
      <c r="A42" s="33" t="s">
        <v>2158</v>
      </c>
      <c r="B42" s="36" t="s">
        <v>2493</v>
      </c>
      <c r="C42" s="36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7">
        <v>608</v>
      </c>
      <c r="AZ42" s="17">
        <v>608</v>
      </c>
      <c r="BA42" s="17">
        <v>200</v>
      </c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37"/>
      <c r="BU42" s="2"/>
      <c r="BV42" s="2"/>
      <c r="BW42" s="2"/>
      <c r="BX42" s="2"/>
      <c r="BY42" s="2"/>
      <c r="BZ42" s="2"/>
    </row>
    <row x14ac:dyDescent="0.25" r="43" customHeight="1" ht="17.25">
      <c r="A43" s="33" t="s">
        <v>2494</v>
      </c>
      <c r="B43" s="36" t="s">
        <v>2495</v>
      </c>
      <c r="C43" s="36"/>
      <c r="D43" s="36"/>
      <c r="E43" s="36"/>
      <c r="F43" s="18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17">
        <v>555</v>
      </c>
      <c r="AJ43" s="36"/>
      <c r="AK43" s="36"/>
      <c r="AL43" s="17">
        <v>200</v>
      </c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7"/>
      <c r="BU43" s="2"/>
      <c r="BV43" s="2"/>
      <c r="BW43" s="2"/>
      <c r="BX43" s="2"/>
      <c r="BY43" s="2"/>
      <c r="BZ43" s="2"/>
    </row>
    <row x14ac:dyDescent="0.25" r="44" customHeight="1" ht="17.25">
      <c r="A44" s="33" t="s">
        <v>2494</v>
      </c>
      <c r="B44" s="36" t="s">
        <v>2496</v>
      </c>
      <c r="C44" s="36"/>
      <c r="D44" s="18"/>
      <c r="E44" s="18"/>
      <c r="F44" s="17">
        <v>1000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7">
        <v>150</v>
      </c>
      <c r="AP44" s="18"/>
      <c r="AQ44" s="17">
        <v>450</v>
      </c>
      <c r="AR44" s="17">
        <v>50</v>
      </c>
      <c r="AS44" s="18"/>
      <c r="AT44" s="18"/>
      <c r="AU44" s="17">
        <v>172</v>
      </c>
      <c r="AV44" s="17">
        <v>73</v>
      </c>
      <c r="AW44" s="36"/>
      <c r="AX44" s="17">
        <v>127</v>
      </c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37"/>
      <c r="BU44" s="2"/>
      <c r="BV44" s="2"/>
      <c r="BW44" s="2"/>
      <c r="BX44" s="2"/>
      <c r="BY44" s="2"/>
      <c r="BZ44" s="2"/>
    </row>
    <row x14ac:dyDescent="0.25" r="45" customHeight="1" ht="17.25">
      <c r="A45" s="33" t="s">
        <v>2494</v>
      </c>
      <c r="B45" s="36" t="s">
        <v>2496</v>
      </c>
      <c r="C45" s="36"/>
      <c r="D45" s="36"/>
      <c r="E45" s="36"/>
      <c r="F45" s="18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17">
        <v>508</v>
      </c>
      <c r="BB45" s="36"/>
      <c r="BC45" s="36"/>
      <c r="BD45" s="17">
        <v>1312</v>
      </c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7"/>
      <c r="BU45" s="2"/>
      <c r="BV45" s="2"/>
      <c r="BW45" s="2"/>
      <c r="BX45" s="2"/>
      <c r="BY45" s="2"/>
      <c r="BZ45" s="2"/>
    </row>
    <row x14ac:dyDescent="0.25" r="46" customHeight="1" ht="17.25">
      <c r="A46" s="33" t="s">
        <v>2497</v>
      </c>
      <c r="B46" s="36" t="s">
        <v>2498</v>
      </c>
      <c r="C46" s="36"/>
      <c r="D46" s="36"/>
      <c r="E46" s="36"/>
      <c r="F46" s="18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7">
        <v>13</v>
      </c>
      <c r="W46" s="17">
        <v>15</v>
      </c>
      <c r="X46" s="17">
        <v>198</v>
      </c>
      <c r="Y46" s="17">
        <v>232</v>
      </c>
      <c r="Z46" s="17">
        <v>46</v>
      </c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17">
        <v>550</v>
      </c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7"/>
      <c r="BU46" s="2"/>
      <c r="BV46" s="2"/>
      <c r="BW46" s="2"/>
      <c r="BX46" s="2"/>
      <c r="BY46" s="2"/>
      <c r="BZ46" s="2"/>
    </row>
    <row x14ac:dyDescent="0.25" r="47" customHeight="1" ht="17.25">
      <c r="A47" s="33" t="s">
        <v>2499</v>
      </c>
      <c r="B47" s="36" t="s">
        <v>2500</v>
      </c>
      <c r="C47" s="36"/>
      <c r="D47" s="36"/>
      <c r="E47" s="36"/>
      <c r="F47" s="18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17">
        <v>520</v>
      </c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7"/>
      <c r="BU47" s="2"/>
      <c r="BV47" s="2"/>
      <c r="BW47" s="2"/>
      <c r="BX47" s="2"/>
      <c r="BY47" s="2"/>
      <c r="BZ47" s="2"/>
    </row>
    <row x14ac:dyDescent="0.25" r="48" customHeight="1" ht="17.25">
      <c r="A48" s="33" t="s">
        <v>1538</v>
      </c>
      <c r="B48" s="36" t="s">
        <v>2501</v>
      </c>
      <c r="C48" s="36"/>
      <c r="D48" s="36"/>
      <c r="E48" s="36"/>
      <c r="F48" s="17">
        <v>395</v>
      </c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17">
        <v>672</v>
      </c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17">
        <v>420</v>
      </c>
      <c r="AM48" s="36"/>
      <c r="AN48" s="36"/>
      <c r="AO48" s="36"/>
      <c r="AP48" s="17">
        <v>60</v>
      </c>
      <c r="AQ48" s="17">
        <v>255</v>
      </c>
      <c r="AR48" s="17">
        <v>220</v>
      </c>
      <c r="AS48" s="17">
        <v>60</v>
      </c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17">
        <v>500</v>
      </c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7"/>
      <c r="BU48" s="2"/>
      <c r="BV48" s="2"/>
      <c r="BW48" s="2"/>
      <c r="BX48" s="2"/>
      <c r="BY48" s="2"/>
      <c r="BZ48" s="2"/>
    </row>
    <row x14ac:dyDescent="0.25" r="49" customHeight="1" ht="17.25">
      <c r="A49" s="33" t="s">
        <v>1538</v>
      </c>
      <c r="B49" s="36" t="s">
        <v>2502</v>
      </c>
      <c r="C49" s="36"/>
      <c r="D49" s="36"/>
      <c r="E49" s="36"/>
      <c r="F49" s="18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17">
        <v>70</v>
      </c>
      <c r="AI49" s="36"/>
      <c r="AJ49" s="36"/>
      <c r="AK49" s="17">
        <v>8</v>
      </c>
      <c r="AL49" s="36"/>
      <c r="AM49" s="17">
        <v>142</v>
      </c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7"/>
      <c r="BU49" s="2"/>
      <c r="BV49" s="2"/>
      <c r="BW49" s="2"/>
      <c r="BX49" s="2"/>
      <c r="BY49" s="2"/>
      <c r="BZ49" s="2"/>
    </row>
    <row x14ac:dyDescent="0.25" r="50" customHeight="1" ht="17.25">
      <c r="A50" s="33" t="s">
        <v>2503</v>
      </c>
      <c r="B50" s="36" t="s">
        <v>2504</v>
      </c>
      <c r="C50" s="36"/>
      <c r="D50" s="36"/>
      <c r="E50" s="36"/>
      <c r="F50" s="18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17">
        <v>47</v>
      </c>
      <c r="X50" s="17">
        <v>156</v>
      </c>
      <c r="Y50" s="17">
        <v>231</v>
      </c>
      <c r="Z50" s="17">
        <v>69</v>
      </c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17">
        <v>526</v>
      </c>
      <c r="BG50" s="17">
        <v>245</v>
      </c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7"/>
      <c r="BU50" s="2"/>
      <c r="BV50" s="2"/>
      <c r="BW50" s="2"/>
      <c r="BX50" s="2"/>
      <c r="BY50" s="2"/>
      <c r="BZ50" s="2"/>
    </row>
    <row x14ac:dyDescent="0.25" r="51" customHeight="1" ht="17.25">
      <c r="A51" s="21" t="s">
        <v>2129</v>
      </c>
      <c r="B51" s="112"/>
      <c r="C51" s="112"/>
      <c r="D51" s="23">
        <f>SUM(D31:D50)</f>
      </c>
      <c r="E51" s="23">
        <f>SUM(E31:E50)</f>
      </c>
      <c r="F51" s="23">
        <f>SUM(F31:F50)</f>
      </c>
      <c r="G51" s="23">
        <f>SUM(G31:G50)</f>
      </c>
      <c r="H51" s="23">
        <f>SUM(H31:H50)</f>
      </c>
      <c r="I51" s="23">
        <f>SUM(I31:I50)</f>
      </c>
      <c r="J51" s="23">
        <f>SUM(J31:J50)</f>
      </c>
      <c r="K51" s="23">
        <f>SUM(K31:K50)</f>
      </c>
      <c r="L51" s="23">
        <f>SUM(L31:L50)</f>
      </c>
      <c r="M51" s="23">
        <f>SUM(M31:M50)</f>
      </c>
      <c r="N51" s="23">
        <f>SUM(N31:N50)</f>
      </c>
      <c r="O51" s="23">
        <f>SUM(O31:O50)</f>
      </c>
      <c r="P51" s="23">
        <f>SUM(P31:P50)</f>
      </c>
      <c r="Q51" s="23">
        <f>SUM(Q31:Q50)</f>
      </c>
      <c r="R51" s="23">
        <f>SUM(R31:R50)</f>
      </c>
      <c r="S51" s="23">
        <f>SUM(S31:S50)</f>
      </c>
      <c r="T51" s="23">
        <f>SUM(T31:T50)</f>
      </c>
      <c r="U51" s="23">
        <f>SUM(U31:U50)</f>
      </c>
      <c r="V51" s="23">
        <f>SUM(V31:V50)</f>
      </c>
      <c r="W51" s="23">
        <f>SUM(W31:W50)</f>
      </c>
      <c r="X51" s="23">
        <f>SUM(X31:X50)</f>
      </c>
      <c r="Y51" s="23">
        <f>SUM(Y31:Y50)</f>
      </c>
      <c r="Z51" s="23">
        <f>SUM(Z31:Z50)</f>
      </c>
      <c r="AA51" s="23">
        <f>SUM(AA31:AA50)</f>
      </c>
      <c r="AB51" s="23">
        <f>SUM(AB31:AB50)</f>
      </c>
      <c r="AC51" s="23">
        <f>SUM(AC31:AC50)</f>
      </c>
      <c r="AD51" s="23">
        <f>SUM(AD31:AD50)</f>
      </c>
      <c r="AE51" s="23">
        <f>SUM(AE31:AE50)</f>
      </c>
      <c r="AF51" s="23">
        <f>SUM(AF31:AF50)</f>
      </c>
      <c r="AG51" s="23">
        <f>SUM(AG31:AG50)</f>
      </c>
      <c r="AH51" s="23">
        <f>SUM(AH31:AH50)</f>
      </c>
      <c r="AI51" s="23">
        <f>SUM(AI31:AI50)</f>
      </c>
      <c r="AJ51" s="23">
        <f>SUM(AJ31:AJ50)</f>
      </c>
      <c r="AK51" s="23">
        <f>SUM(AK31:AK50)</f>
      </c>
      <c r="AL51" s="23">
        <f>SUM(AL31:AL50)</f>
      </c>
      <c r="AM51" s="23">
        <f>SUM(AM31:AM50)</f>
      </c>
      <c r="AN51" s="23">
        <f>SUM(AN31:AN50)</f>
      </c>
      <c r="AO51" s="23">
        <f>SUM(AO31:AO50)</f>
      </c>
      <c r="AP51" s="23">
        <f>SUM(AP31:AP50)</f>
      </c>
      <c r="AQ51" s="23">
        <f>SUM(AQ31:AQ50)</f>
      </c>
      <c r="AR51" s="23">
        <f>SUM(AR31:AR50)</f>
      </c>
      <c r="AS51" s="23">
        <f>SUM(AS31:AS50)</f>
      </c>
      <c r="AT51" s="23">
        <f>SUM(AT31:AT50)</f>
      </c>
      <c r="AU51" s="23">
        <f>SUM(AU31:AU50)</f>
      </c>
      <c r="AV51" s="23">
        <f>SUM(AV31:AV50)</f>
      </c>
      <c r="AW51" s="23">
        <f>SUM(AW31:AW50)</f>
      </c>
      <c r="AX51" s="23">
        <f>SUM(AX31:AX50)</f>
      </c>
      <c r="AY51" s="23">
        <f>SUM(AY31:AY50)</f>
      </c>
      <c r="AZ51" s="23">
        <f>SUM(AZ31:AZ50)</f>
      </c>
      <c r="BA51" s="23">
        <f>SUM(BA31:BA50)</f>
      </c>
      <c r="BB51" s="23">
        <f>SUM(BB31:BB50)</f>
      </c>
      <c r="BC51" s="23">
        <f>SUM(BC31:BC50)</f>
      </c>
      <c r="BD51" s="23">
        <f>SUM(BD31:BD50)</f>
      </c>
      <c r="BE51" s="23">
        <f>SUM(BE31:BE50)</f>
      </c>
      <c r="BF51" s="23">
        <f>SUM(BF31:BF50)</f>
      </c>
      <c r="BG51" s="23">
        <f>SUM(BG31:BG50)</f>
      </c>
      <c r="BH51" s="23">
        <f>SUM(BH31:BH50)</f>
      </c>
      <c r="BI51" s="23">
        <f>SUM(BI31:BI50)</f>
      </c>
      <c r="BJ51" s="23">
        <f>SUM(BJ31:BJ50)</f>
      </c>
      <c r="BK51" s="23">
        <f>SUM(BK31:BK50)</f>
      </c>
      <c r="BL51" s="23">
        <f>SUM(BL31:BL50)</f>
      </c>
      <c r="BM51" s="112"/>
      <c r="BN51" s="112"/>
      <c r="BO51" s="112"/>
      <c r="BP51" s="112"/>
      <c r="BQ51" s="112"/>
      <c r="BR51" s="112"/>
      <c r="BS51" s="23">
        <f>SUM(BS31:BS50)</f>
      </c>
      <c r="BT51" s="37"/>
      <c r="BU51" s="2"/>
      <c r="BV51" s="2"/>
      <c r="BW51" s="2"/>
      <c r="BX51" s="2"/>
      <c r="BY51" s="2"/>
      <c r="BZ51" s="2"/>
    </row>
    <row x14ac:dyDescent="0.25" r="52" customHeight="1" ht="17.25">
      <c r="A52" s="33">
        <v>44935</v>
      </c>
      <c r="B52" s="36" t="s">
        <v>2505</v>
      </c>
      <c r="C52" s="36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7">
        <v>1000</v>
      </c>
      <c r="BC52" s="17">
        <v>128</v>
      </c>
      <c r="BD52" s="17">
        <v>1082</v>
      </c>
      <c r="BE52" s="17">
        <v>200</v>
      </c>
      <c r="BF52" s="18"/>
      <c r="BG52" s="18"/>
      <c r="BH52" s="18"/>
      <c r="BI52" s="17">
        <v>150</v>
      </c>
      <c r="BJ52" s="17">
        <v>150</v>
      </c>
      <c r="BK52" s="36"/>
      <c r="BL52" s="36"/>
      <c r="BM52" s="36"/>
      <c r="BN52" s="36"/>
      <c r="BO52" s="36"/>
      <c r="BP52" s="36"/>
      <c r="BQ52" s="36"/>
      <c r="BR52" s="36"/>
      <c r="BS52" s="18"/>
      <c r="BT52" s="37"/>
      <c r="BU52" s="2"/>
      <c r="BV52" s="2"/>
      <c r="BW52" s="2"/>
      <c r="BX52" s="2"/>
      <c r="BY52" s="2"/>
      <c r="BZ52" s="2"/>
    </row>
    <row x14ac:dyDescent="0.25" r="53" customHeight="1" ht="17.25">
      <c r="A53" s="33">
        <v>44966</v>
      </c>
      <c r="B53" s="36" t="s">
        <v>2506</v>
      </c>
      <c r="C53" s="36"/>
      <c r="D53" s="36"/>
      <c r="E53" s="36"/>
      <c r="F53" s="17">
        <v>142</v>
      </c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7">
        <v>77</v>
      </c>
      <c r="W53" s="17">
        <v>184</v>
      </c>
      <c r="X53" s="36"/>
      <c r="Y53" s="36"/>
      <c r="Z53" s="17">
        <v>62</v>
      </c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17">
        <v>58</v>
      </c>
      <c r="AL53" s="36"/>
      <c r="AM53" s="36"/>
      <c r="AN53" s="17">
        <v>84</v>
      </c>
      <c r="AO53" s="36"/>
      <c r="AP53" s="36"/>
      <c r="AQ53" s="17">
        <v>142</v>
      </c>
      <c r="AR53" s="36"/>
      <c r="AS53" s="36"/>
      <c r="AT53" s="36"/>
      <c r="AU53" s="36"/>
      <c r="AV53" s="36"/>
      <c r="AW53" s="17">
        <v>22</v>
      </c>
      <c r="AX53" s="17">
        <v>51</v>
      </c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7"/>
      <c r="BU53" s="2"/>
      <c r="BV53" s="2"/>
      <c r="BW53" s="2"/>
      <c r="BX53" s="2"/>
      <c r="BY53" s="2"/>
      <c r="BZ53" s="2"/>
    </row>
    <row x14ac:dyDescent="0.25" r="54" customHeight="1" ht="17.25">
      <c r="A54" s="33">
        <v>44966</v>
      </c>
      <c r="B54" s="36" t="s">
        <v>2507</v>
      </c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17">
        <v>455</v>
      </c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7"/>
      <c r="BU54" s="2"/>
      <c r="BV54" s="2"/>
      <c r="BW54" s="2"/>
      <c r="BX54" s="2"/>
      <c r="BY54" s="2"/>
      <c r="BZ54" s="2"/>
    </row>
    <row x14ac:dyDescent="0.25" r="55" customHeight="1" ht="17.25">
      <c r="A55" s="33">
        <v>44966</v>
      </c>
      <c r="B55" s="36" t="s">
        <v>2508</v>
      </c>
      <c r="C55" s="36"/>
      <c r="D55" s="36"/>
      <c r="E55" s="36"/>
      <c r="F55" s="18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17">
        <v>210</v>
      </c>
      <c r="Y55" s="17">
        <v>72</v>
      </c>
      <c r="Z55" s="17">
        <v>82</v>
      </c>
      <c r="AA55" s="36"/>
      <c r="AB55" s="36"/>
      <c r="AC55" s="17">
        <v>90</v>
      </c>
      <c r="AD55" s="17">
        <v>122</v>
      </c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17">
        <v>484</v>
      </c>
      <c r="BC55" s="36"/>
      <c r="BD55" s="17">
        <v>600</v>
      </c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7"/>
      <c r="BU55" s="2"/>
      <c r="BV55" s="2"/>
      <c r="BW55" s="2"/>
      <c r="BX55" s="2"/>
      <c r="BY55" s="2"/>
      <c r="BZ55" s="2"/>
    </row>
    <row x14ac:dyDescent="0.25" r="56" customHeight="1" ht="17.25">
      <c r="A56" s="33">
        <v>45025</v>
      </c>
      <c r="B56" s="36" t="s">
        <v>2509</v>
      </c>
      <c r="C56" s="36"/>
      <c r="D56" s="36"/>
      <c r="E56" s="36"/>
      <c r="F56" s="18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17">
        <v>100</v>
      </c>
      <c r="BE56" s="36"/>
      <c r="BF56" s="36"/>
      <c r="BG56" s="36"/>
      <c r="BH56" s="36"/>
      <c r="BI56" s="17">
        <v>620</v>
      </c>
      <c r="BJ56" s="17">
        <v>680</v>
      </c>
      <c r="BK56" s="17">
        <v>40</v>
      </c>
      <c r="BL56" s="17">
        <v>100</v>
      </c>
      <c r="BM56" s="36"/>
      <c r="BN56" s="36"/>
      <c r="BO56" s="36"/>
      <c r="BP56" s="36"/>
      <c r="BQ56" s="36"/>
      <c r="BR56" s="36"/>
      <c r="BS56" s="36"/>
      <c r="BT56" s="37"/>
      <c r="BU56" s="2"/>
      <c r="BV56" s="2"/>
      <c r="BW56" s="2"/>
      <c r="BX56" s="2"/>
      <c r="BY56" s="2"/>
      <c r="BZ56" s="2"/>
    </row>
    <row x14ac:dyDescent="0.25" r="57" customHeight="1" ht="17.25">
      <c r="A57" s="33">
        <v>45055</v>
      </c>
      <c r="B57" s="36" t="s">
        <v>2510</v>
      </c>
      <c r="C57" s="36"/>
      <c r="D57" s="36"/>
      <c r="E57" s="36"/>
      <c r="F57" s="18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17">
        <v>250</v>
      </c>
      <c r="AE57" s="36"/>
      <c r="AF57" s="17">
        <v>419</v>
      </c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17">
        <v>318</v>
      </c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7"/>
      <c r="BU57" s="2"/>
      <c r="BV57" s="2"/>
      <c r="BW57" s="2"/>
      <c r="BX57" s="2"/>
      <c r="BY57" s="2"/>
      <c r="BZ57" s="2"/>
    </row>
    <row x14ac:dyDescent="0.25" r="58" customHeight="1" ht="17.25">
      <c r="A58" s="33" t="s">
        <v>2511</v>
      </c>
      <c r="B58" s="35" t="s">
        <v>2512</v>
      </c>
      <c r="C58" s="35"/>
      <c r="D58" s="36"/>
      <c r="E58" s="36"/>
      <c r="F58" s="18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17">
        <v>196</v>
      </c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7"/>
      <c r="BU58" s="2"/>
      <c r="BV58" s="2"/>
      <c r="BW58" s="2"/>
      <c r="BX58" s="2"/>
      <c r="BY58" s="2"/>
      <c r="BZ58" s="2"/>
    </row>
    <row x14ac:dyDescent="0.25" r="59" customHeight="1" ht="17.25">
      <c r="A59" s="33" t="s">
        <v>2511</v>
      </c>
      <c r="B59" s="35" t="s">
        <v>2513</v>
      </c>
      <c r="C59" s="35"/>
      <c r="D59" s="36"/>
      <c r="E59" s="36"/>
      <c r="F59" s="18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17">
        <v>98</v>
      </c>
      <c r="BJ59" s="17">
        <v>98</v>
      </c>
      <c r="BK59" s="36"/>
      <c r="BL59" s="36"/>
      <c r="BM59" s="36"/>
      <c r="BN59" s="36"/>
      <c r="BO59" s="36"/>
      <c r="BP59" s="36"/>
      <c r="BQ59" s="36"/>
      <c r="BR59" s="36"/>
      <c r="BS59" s="36"/>
      <c r="BT59" s="37"/>
      <c r="BU59" s="2"/>
      <c r="BV59" s="2"/>
      <c r="BW59" s="2"/>
      <c r="BX59" s="2"/>
      <c r="BY59" s="2"/>
      <c r="BZ59" s="2"/>
    </row>
    <row x14ac:dyDescent="0.25" r="60" customHeight="1" ht="17.25">
      <c r="A60" s="21" t="s">
        <v>2130</v>
      </c>
      <c r="B60" s="112"/>
      <c r="C60" s="112"/>
      <c r="D60" s="23">
        <f>SUM(D51:D59)</f>
      </c>
      <c r="E60" s="23">
        <f>SUM(E51:E59)</f>
      </c>
      <c r="F60" s="23">
        <f>SUM(F51:F59)</f>
      </c>
      <c r="G60" s="23">
        <f>SUM(G51:G59)</f>
      </c>
      <c r="H60" s="23">
        <f>SUM(H51:H59)</f>
      </c>
      <c r="I60" s="23">
        <f>SUM(I51:I59)</f>
      </c>
      <c r="J60" s="23">
        <f>SUM(J51:J59)</f>
      </c>
      <c r="K60" s="23">
        <f>SUM(K51:K59)</f>
      </c>
      <c r="L60" s="23">
        <f>SUM(L51:L59)</f>
      </c>
      <c r="M60" s="23">
        <f>SUM(M51:M59)</f>
      </c>
      <c r="N60" s="23">
        <f>SUM(N51:N59)</f>
      </c>
      <c r="O60" s="23">
        <f>SUM(O51:O59)</f>
      </c>
      <c r="P60" s="23">
        <f>SUM(P51:P59)</f>
      </c>
      <c r="Q60" s="23">
        <f>SUM(Q51:Q59)</f>
      </c>
      <c r="R60" s="23">
        <f>SUM(R51:R59)</f>
      </c>
      <c r="S60" s="23">
        <f>SUM(S51:S59)</f>
      </c>
      <c r="T60" s="23">
        <f>SUM(T51:T59)</f>
      </c>
      <c r="U60" s="23">
        <f>SUM(U51:U59)</f>
      </c>
      <c r="V60" s="23">
        <f>SUM(V51:V59)</f>
      </c>
      <c r="W60" s="23">
        <f>SUM(W51:W59)</f>
      </c>
      <c r="X60" s="23">
        <f>SUM(X51:X59)</f>
      </c>
      <c r="Y60" s="23">
        <f>SUM(Y51:Y59)</f>
      </c>
      <c r="Z60" s="23">
        <f>SUM(Z51:Z59)</f>
      </c>
      <c r="AA60" s="23">
        <f>SUM(AA51:AA59)</f>
      </c>
      <c r="AB60" s="23">
        <f>SUM(AB51:AB59)</f>
      </c>
      <c r="AC60" s="23">
        <f>SUM(AC51:AC59)</f>
      </c>
      <c r="AD60" s="23">
        <f>SUM(AD51:AD59)</f>
      </c>
      <c r="AE60" s="23">
        <f>SUM(AE51:AE59)</f>
      </c>
      <c r="AF60" s="23">
        <f>SUM(AF51:AF59)</f>
      </c>
      <c r="AG60" s="23">
        <f>SUM(AG51:AG59)</f>
      </c>
      <c r="AH60" s="23">
        <f>SUM(AH51:AH59)</f>
      </c>
      <c r="AI60" s="23">
        <f>SUM(AI51:AI59)</f>
      </c>
      <c r="AJ60" s="23">
        <f>SUM(AJ51:AJ59)</f>
      </c>
      <c r="AK60" s="23">
        <f>SUM(AK51:AK59)</f>
      </c>
      <c r="AL60" s="23">
        <f>SUM(AL51:AL59)</f>
      </c>
      <c r="AM60" s="23">
        <f>SUM(AM51:AM59)</f>
      </c>
      <c r="AN60" s="23">
        <f>SUM(AN51:AN59)</f>
      </c>
      <c r="AO60" s="23">
        <f>SUM(AO51:AO59)</f>
      </c>
      <c r="AP60" s="23">
        <f>SUM(AP51:AP59)</f>
      </c>
      <c r="AQ60" s="23">
        <f>SUM(AQ51:AQ59)</f>
      </c>
      <c r="AR60" s="23">
        <f>SUM(AR51:AR59)</f>
      </c>
      <c r="AS60" s="23">
        <f>SUM(AS51:AS59)</f>
      </c>
      <c r="AT60" s="23">
        <f>SUM(AT51:AT59)</f>
      </c>
      <c r="AU60" s="23">
        <f>SUM(AU51:AU59)</f>
      </c>
      <c r="AV60" s="23">
        <f>SUM(AV51:AV59)</f>
      </c>
      <c r="AW60" s="23">
        <f>SUM(AW51:AW59)</f>
      </c>
      <c r="AX60" s="23">
        <f>SUM(AX51:AX59)</f>
      </c>
      <c r="AY60" s="23">
        <f>SUM(AY51:AY59)</f>
      </c>
      <c r="AZ60" s="23">
        <f>SUM(AZ51:AZ59)</f>
      </c>
      <c r="BA60" s="23">
        <f>SUM(BA51:BA59)</f>
      </c>
      <c r="BB60" s="23">
        <f>SUM(BB51:BB59)</f>
      </c>
      <c r="BC60" s="23">
        <f>SUM(BC51:BC59)</f>
      </c>
      <c r="BD60" s="23">
        <f>SUM(BD51:BD59)</f>
      </c>
      <c r="BE60" s="23">
        <f>SUM(BE51:BE59)</f>
      </c>
      <c r="BF60" s="23">
        <f>SUM(BF51:BF59)</f>
      </c>
      <c r="BG60" s="23">
        <f>SUM(BG51:BG59)</f>
      </c>
      <c r="BH60" s="23">
        <f>SUM(BH51:BH59)</f>
      </c>
      <c r="BI60" s="23">
        <f>SUM(BI51:BI59)</f>
      </c>
      <c r="BJ60" s="23">
        <f>SUM(BJ51:BJ59)</f>
      </c>
      <c r="BK60" s="23">
        <f>SUM(BK51:BK59)</f>
      </c>
      <c r="BL60" s="23">
        <f>SUM(BL51:BL59)</f>
      </c>
      <c r="BM60" s="112"/>
      <c r="BN60" s="112"/>
      <c r="BO60" s="112"/>
      <c r="BP60" s="112"/>
      <c r="BQ60" s="112"/>
      <c r="BR60" s="112"/>
      <c r="BS60" s="23">
        <f>SUM(BS51:BS59)</f>
      </c>
      <c r="BT60" s="37"/>
      <c r="BU60" s="2"/>
      <c r="BV60" s="2"/>
      <c r="BW60" s="2"/>
      <c r="BX60" s="2"/>
      <c r="BY60" s="2"/>
      <c r="BZ60" s="2"/>
    </row>
    <row x14ac:dyDescent="0.25" r="61" customHeight="1" ht="17.25">
      <c r="A61" s="24">
        <v>44995</v>
      </c>
      <c r="B61" s="35" t="s">
        <v>2514</v>
      </c>
      <c r="C61" s="35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7">
        <v>100</v>
      </c>
      <c r="Y61" s="17">
        <v>100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7">
        <v>200</v>
      </c>
      <c r="AY61" s="18"/>
      <c r="AZ61" s="18"/>
      <c r="BA61" s="18"/>
      <c r="BB61" s="18"/>
      <c r="BC61" s="18"/>
      <c r="BD61" s="18"/>
      <c r="BE61" s="18"/>
      <c r="BF61" s="17">
        <v>600</v>
      </c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37"/>
      <c r="BU61" s="2"/>
      <c r="BV61" s="2"/>
      <c r="BW61" s="2"/>
      <c r="BX61" s="2"/>
      <c r="BY61" s="2"/>
      <c r="BZ61" s="2"/>
    </row>
    <row x14ac:dyDescent="0.25" r="62" customHeight="1" ht="17.25">
      <c r="A62" s="15">
        <v>45270</v>
      </c>
      <c r="B62" s="46" t="s">
        <v>2515</v>
      </c>
      <c r="C62" s="46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7">
        <v>4</v>
      </c>
      <c r="W62" s="18"/>
      <c r="X62" s="17">
        <v>3</v>
      </c>
      <c r="Y62" s="17">
        <v>32</v>
      </c>
      <c r="Z62" s="18"/>
      <c r="AA62" s="18"/>
      <c r="AB62" s="18"/>
      <c r="AC62" s="18"/>
      <c r="AD62" s="17">
        <v>44</v>
      </c>
      <c r="AE62" s="18"/>
      <c r="AF62" s="17">
        <v>116</v>
      </c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7">
        <v>38</v>
      </c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37"/>
      <c r="BU62" s="2"/>
      <c r="BV62" s="2"/>
      <c r="BW62" s="2"/>
      <c r="BX62" s="2"/>
      <c r="BY62" s="2"/>
      <c r="BZ62" s="2"/>
    </row>
    <row x14ac:dyDescent="0.25" r="63" customHeight="1" ht="17.25">
      <c r="A63" s="15">
        <v>45270</v>
      </c>
      <c r="B63" s="46" t="s">
        <v>2516</v>
      </c>
      <c r="C63" s="46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7">
        <v>105</v>
      </c>
      <c r="AZ63" s="18"/>
      <c r="BA63" s="17">
        <v>274</v>
      </c>
      <c r="BB63" s="18"/>
      <c r="BC63" s="17">
        <v>28</v>
      </c>
      <c r="BD63" s="17">
        <v>65</v>
      </c>
      <c r="BE63" s="17">
        <v>42</v>
      </c>
      <c r="BF63" s="18"/>
      <c r="BG63" s="18"/>
      <c r="BH63" s="18"/>
      <c r="BI63" s="18"/>
      <c r="BJ63" s="17">
        <v>75</v>
      </c>
      <c r="BK63" s="17">
        <v>30</v>
      </c>
      <c r="BL63" s="18"/>
      <c r="BM63" s="17">
        <v>115</v>
      </c>
      <c r="BN63" s="17">
        <v>25</v>
      </c>
      <c r="BO63" s="36"/>
      <c r="BP63" s="36"/>
      <c r="BQ63" s="36"/>
      <c r="BR63" s="36"/>
      <c r="BS63" s="18"/>
      <c r="BT63" s="37"/>
      <c r="BU63" s="2"/>
      <c r="BV63" s="2"/>
      <c r="BW63" s="2"/>
      <c r="BX63" s="2"/>
      <c r="BY63" s="2"/>
      <c r="BZ63" s="2"/>
    </row>
    <row x14ac:dyDescent="0.25" r="64" customHeight="1" ht="17.25">
      <c r="A64" s="33" t="s">
        <v>2517</v>
      </c>
      <c r="B64" s="46" t="s">
        <v>2518</v>
      </c>
      <c r="C64" s="46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7">
        <v>70</v>
      </c>
      <c r="Z64" s="18"/>
      <c r="AA64" s="18"/>
      <c r="AB64" s="18"/>
      <c r="AC64" s="18"/>
      <c r="AD64" s="17">
        <v>26</v>
      </c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37"/>
      <c r="BU64" s="2"/>
      <c r="BV64" s="2"/>
      <c r="BW64" s="2"/>
      <c r="BX64" s="2"/>
      <c r="BY64" s="2"/>
      <c r="BZ64" s="2"/>
    </row>
    <row x14ac:dyDescent="0.25" r="65" customHeight="1" ht="17.25">
      <c r="A65" s="33" t="s">
        <v>2517</v>
      </c>
      <c r="B65" s="46" t="s">
        <v>2519</v>
      </c>
      <c r="C65" s="46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7">
        <v>76</v>
      </c>
      <c r="AV65" s="18"/>
      <c r="AW65" s="18"/>
      <c r="AX65" s="18"/>
      <c r="AY65" s="18"/>
      <c r="AZ65" s="18"/>
      <c r="BA65" s="17">
        <v>274</v>
      </c>
      <c r="BB65" s="18"/>
      <c r="BC65" s="17">
        <v>56</v>
      </c>
      <c r="BD65" s="17">
        <v>131</v>
      </c>
      <c r="BE65" s="17">
        <v>84</v>
      </c>
      <c r="BF65" s="18"/>
      <c r="BG65" s="18"/>
      <c r="BH65" s="18"/>
      <c r="BI65" s="17">
        <v>211</v>
      </c>
      <c r="BJ65" s="18"/>
      <c r="BK65" s="17">
        <v>211</v>
      </c>
      <c r="BL65" s="18"/>
      <c r="BM65" s="17">
        <v>229</v>
      </c>
      <c r="BN65" s="18"/>
      <c r="BO65" s="18"/>
      <c r="BP65" s="18"/>
      <c r="BQ65" s="18"/>
      <c r="BR65" s="18"/>
      <c r="BS65" s="18"/>
      <c r="BT65" s="37"/>
      <c r="BU65" s="2"/>
      <c r="BV65" s="2"/>
      <c r="BW65" s="2"/>
      <c r="BX65" s="2"/>
      <c r="BY65" s="2"/>
      <c r="BZ65" s="2"/>
    </row>
    <row x14ac:dyDescent="0.25" r="66" customHeight="1" ht="17.25">
      <c r="A66" s="15" t="s">
        <v>2161</v>
      </c>
      <c r="B66" s="36" t="s">
        <v>2520</v>
      </c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17">
        <v>196</v>
      </c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7"/>
      <c r="BU66" s="2"/>
      <c r="BV66" s="2"/>
      <c r="BW66" s="2"/>
      <c r="BX66" s="2"/>
      <c r="BY66" s="2"/>
      <c r="BZ66" s="2"/>
    </row>
    <row x14ac:dyDescent="0.25" r="67" customHeight="1" ht="17.25">
      <c r="A67" s="15" t="s">
        <v>2521</v>
      </c>
      <c r="B67" s="36" t="s">
        <v>2522</v>
      </c>
      <c r="C67" s="36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7">
        <v>8</v>
      </c>
      <c r="W67" s="18"/>
      <c r="X67" s="17">
        <v>5</v>
      </c>
      <c r="Y67" s="17">
        <v>294</v>
      </c>
      <c r="Z67" s="18"/>
      <c r="AA67" s="18"/>
      <c r="AB67" s="18"/>
      <c r="AC67" s="18"/>
      <c r="AD67" s="17">
        <v>62</v>
      </c>
      <c r="AE67" s="18"/>
      <c r="AF67" s="17">
        <v>232</v>
      </c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7">
        <v>751</v>
      </c>
      <c r="BO67" s="36"/>
      <c r="BP67" s="36"/>
      <c r="BQ67" s="36"/>
      <c r="BR67" s="36"/>
      <c r="BS67" s="18"/>
      <c r="BT67" s="37"/>
      <c r="BU67" s="2"/>
      <c r="BV67" s="2"/>
      <c r="BW67" s="2"/>
      <c r="BX67" s="2"/>
      <c r="BY67" s="2"/>
      <c r="BZ67" s="2"/>
    </row>
    <row x14ac:dyDescent="0.25" r="68" customHeight="1" ht="17.25">
      <c r="A68" s="33" t="s">
        <v>2088</v>
      </c>
      <c r="B68" s="36" t="s">
        <v>14</v>
      </c>
      <c r="C68" s="36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7">
        <v>-7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7">
        <v>-63</v>
      </c>
      <c r="AK68" s="17">
        <v>-72</v>
      </c>
      <c r="AL68" s="17">
        <v>-221</v>
      </c>
      <c r="AM68" s="17">
        <v>-78</v>
      </c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37"/>
      <c r="BU68" s="2"/>
      <c r="BV68" s="2"/>
      <c r="BW68" s="2"/>
      <c r="BX68" s="2"/>
      <c r="BY68" s="2"/>
      <c r="BZ68" s="2"/>
    </row>
    <row x14ac:dyDescent="0.25" r="69" customHeight="1" ht="17.25">
      <c r="A69" s="33" t="s">
        <v>2088</v>
      </c>
      <c r="B69" s="36" t="s">
        <v>14</v>
      </c>
      <c r="C69" s="36"/>
      <c r="D69" s="18"/>
      <c r="E69" s="18"/>
      <c r="F69" s="18"/>
      <c r="G69" s="17">
        <v>-65</v>
      </c>
      <c r="H69" s="17">
        <v>-62</v>
      </c>
      <c r="I69" s="17">
        <v>-4</v>
      </c>
      <c r="J69" s="18"/>
      <c r="K69" s="17">
        <v>-13</v>
      </c>
      <c r="L69" s="17">
        <v>-19</v>
      </c>
      <c r="M69" s="18"/>
      <c r="N69" s="17">
        <v>-18</v>
      </c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37"/>
      <c r="BU69" s="2"/>
      <c r="BV69" s="2"/>
      <c r="BW69" s="2"/>
      <c r="BX69" s="2"/>
      <c r="BY69" s="2"/>
      <c r="BZ69" s="2"/>
    </row>
    <row x14ac:dyDescent="0.25" r="70" customHeight="1" ht="17.25">
      <c r="A70" s="21" t="s">
        <v>2131</v>
      </c>
      <c r="B70" s="112"/>
      <c r="C70" s="112"/>
      <c r="D70" s="23">
        <f>SUM(D60:D69)</f>
      </c>
      <c r="E70" s="23">
        <f>SUM(E60:E69)</f>
      </c>
      <c r="F70" s="23">
        <f>SUM(F60:F69)</f>
      </c>
      <c r="G70" s="23">
        <f>SUM(G60:G69)</f>
      </c>
      <c r="H70" s="23">
        <f>SUM(H60:H69)</f>
      </c>
      <c r="I70" s="23">
        <f>SUM(I60:I69)</f>
      </c>
      <c r="J70" s="23">
        <f>SUM(J60:J69)</f>
      </c>
      <c r="K70" s="23">
        <f>SUM(K60:K69)</f>
      </c>
      <c r="L70" s="23">
        <f>SUM(L60:L69)</f>
      </c>
      <c r="M70" s="23">
        <f>SUM(M60:M69)</f>
      </c>
      <c r="N70" s="23">
        <f>SUM(N60:N69)</f>
      </c>
      <c r="O70" s="23">
        <f>SUM(O60:O69)</f>
      </c>
      <c r="P70" s="23">
        <f>SUM(P60:P69)</f>
      </c>
      <c r="Q70" s="23">
        <f>SUM(Q60:Q69)</f>
      </c>
      <c r="R70" s="23">
        <f>SUM(R60:R69)</f>
      </c>
      <c r="S70" s="23">
        <f>SUM(S60:S69)</f>
      </c>
      <c r="T70" s="23">
        <f>SUM(T60:T69)</f>
      </c>
      <c r="U70" s="23">
        <f>SUM(U60:U69)</f>
      </c>
      <c r="V70" s="23">
        <f>SUM(V60:V69)</f>
      </c>
      <c r="W70" s="23">
        <f>SUM(W60:W69)</f>
      </c>
      <c r="X70" s="23">
        <f>SUM(X60:X69)</f>
      </c>
      <c r="Y70" s="23">
        <f>SUM(Y60:Y69)</f>
      </c>
      <c r="Z70" s="23">
        <f>SUM(Z60:Z69)</f>
      </c>
      <c r="AA70" s="23">
        <f>SUM(AA60:AA69)</f>
      </c>
      <c r="AB70" s="23">
        <f>SUM(AB60:AB69)</f>
      </c>
      <c r="AC70" s="23">
        <f>SUM(AC60:AC69)</f>
      </c>
      <c r="AD70" s="23">
        <f>SUM(AD60:AD69)</f>
      </c>
      <c r="AE70" s="23">
        <f>SUM(AE60:AE69)</f>
      </c>
      <c r="AF70" s="23">
        <f>SUM(AF60:AF69)</f>
      </c>
      <c r="AG70" s="23">
        <f>SUM(AG60:AG69)</f>
      </c>
      <c r="AH70" s="23">
        <f>SUM(AH60:AH69)</f>
      </c>
      <c r="AI70" s="23">
        <f>SUM(AI60:AI69)</f>
      </c>
      <c r="AJ70" s="23">
        <f>SUM(AJ60:AJ69)</f>
      </c>
      <c r="AK70" s="23">
        <f>SUM(AK60:AK69)</f>
      </c>
      <c r="AL70" s="23">
        <f>SUM(AL60:AL69)</f>
      </c>
      <c r="AM70" s="23">
        <f>SUM(AM60:AM69)</f>
      </c>
      <c r="AN70" s="23">
        <f>SUM(AN60:AN69)</f>
      </c>
      <c r="AO70" s="23">
        <f>SUM(AO60:AO69)</f>
      </c>
      <c r="AP70" s="23">
        <f>SUM(AP60:AP69)</f>
      </c>
      <c r="AQ70" s="23">
        <f>SUM(AQ60:AQ69)</f>
      </c>
      <c r="AR70" s="23">
        <f>SUM(AR60:AR69)</f>
      </c>
      <c r="AS70" s="23">
        <f>SUM(AS60:AS69)</f>
      </c>
      <c r="AT70" s="23">
        <f>SUM(AT60:AT69)</f>
      </c>
      <c r="AU70" s="23">
        <f>SUM(AU60:AU69)</f>
      </c>
      <c r="AV70" s="23">
        <f>SUM(AV60:AV69)</f>
      </c>
      <c r="AW70" s="23">
        <f>SUM(AW60:AW69)</f>
      </c>
      <c r="AX70" s="23">
        <f>SUM(AX60:AX69)</f>
      </c>
      <c r="AY70" s="23">
        <f>SUM(AY60:AY69)</f>
      </c>
      <c r="AZ70" s="23">
        <f>SUM(AZ60:AZ69)</f>
      </c>
      <c r="BA70" s="23">
        <f>SUM(BA60:BA69)</f>
      </c>
      <c r="BB70" s="23">
        <f>SUM(BB60:BB69)</f>
      </c>
      <c r="BC70" s="23">
        <f>SUM(BC60:BC69)</f>
      </c>
      <c r="BD70" s="23">
        <f>SUM(BD60:BD69)</f>
      </c>
      <c r="BE70" s="23">
        <f>SUM(BE60:BE69)</f>
      </c>
      <c r="BF70" s="23">
        <f>SUM(BF60:BF69)</f>
      </c>
      <c r="BG70" s="23">
        <f>SUM(BG60:BG69)</f>
      </c>
      <c r="BH70" s="23">
        <f>SUM(BH60:BH69)</f>
      </c>
      <c r="BI70" s="23">
        <f>SUM(BI60:BI69)</f>
      </c>
      <c r="BJ70" s="23">
        <f>SUM(BJ60:BJ69)</f>
      </c>
      <c r="BK70" s="23">
        <f>SUM(BK60:BK69)</f>
      </c>
      <c r="BL70" s="23">
        <f>SUM(BL60:BL69)</f>
      </c>
      <c r="BM70" s="23">
        <f>SUM(BM60:BM69)</f>
      </c>
      <c r="BN70" s="23">
        <f>SUM(BN60:BN69)</f>
      </c>
      <c r="BO70" s="112"/>
      <c r="BP70" s="112"/>
      <c r="BQ70" s="112"/>
      <c r="BR70" s="112"/>
      <c r="BS70" s="23">
        <f>SUM(BS60:BS69)</f>
      </c>
      <c r="BT70" s="37"/>
      <c r="BU70" s="2"/>
      <c r="BV70" s="2"/>
      <c r="BW70" s="2"/>
      <c r="BX70" s="2"/>
      <c r="BY70" s="2"/>
      <c r="BZ70" s="2"/>
    </row>
    <row x14ac:dyDescent="0.25" r="71" customHeight="1" ht="17.25">
      <c r="A71" s="33" t="s">
        <v>2523</v>
      </c>
      <c r="B71" s="35" t="s">
        <v>2524</v>
      </c>
      <c r="C71" s="35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17">
        <v>400</v>
      </c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17">
        <v>1</v>
      </c>
      <c r="BB71" s="36"/>
      <c r="BC71" s="36"/>
      <c r="BD71" s="36"/>
      <c r="BE71" s="36"/>
      <c r="BF71" s="36"/>
      <c r="BG71" s="36"/>
      <c r="BH71" s="36"/>
      <c r="BI71" s="36"/>
      <c r="BJ71" s="17">
        <v>132</v>
      </c>
      <c r="BK71" s="36"/>
      <c r="BL71" s="36"/>
      <c r="BM71" s="36"/>
      <c r="BN71" s="36"/>
      <c r="BO71" s="17">
        <v>106</v>
      </c>
      <c r="BP71" s="36"/>
      <c r="BQ71" s="36"/>
      <c r="BR71" s="36"/>
      <c r="BS71" s="36"/>
      <c r="BT71" s="37"/>
      <c r="BU71" s="2"/>
      <c r="BV71" s="2"/>
      <c r="BW71" s="2"/>
      <c r="BX71" s="2"/>
      <c r="BY71" s="2"/>
      <c r="BZ71" s="2"/>
    </row>
    <row x14ac:dyDescent="0.25" r="72" customHeight="1" ht="17.25">
      <c r="A72" s="33" t="s">
        <v>2525</v>
      </c>
      <c r="B72" s="35" t="s">
        <v>2526</v>
      </c>
      <c r="C72" s="35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7">
        <v>200</v>
      </c>
      <c r="W72" s="18"/>
      <c r="X72" s="17">
        <v>100</v>
      </c>
      <c r="Y72" s="17">
        <v>135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7">
        <v>140</v>
      </c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37"/>
      <c r="BU72" s="2"/>
      <c r="BV72" s="2"/>
      <c r="BW72" s="2"/>
      <c r="BX72" s="2"/>
      <c r="BY72" s="2"/>
      <c r="BZ72" s="2"/>
    </row>
    <row x14ac:dyDescent="0.25" r="73" customHeight="1" ht="17.25">
      <c r="A73" s="33" t="s">
        <v>2527</v>
      </c>
      <c r="B73" s="35" t="s">
        <v>2528</v>
      </c>
      <c r="C73" s="35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7">
        <v>100</v>
      </c>
      <c r="AX73" s="18"/>
      <c r="AY73" s="18"/>
      <c r="AZ73" s="18"/>
      <c r="BA73" s="18"/>
      <c r="BB73" s="18"/>
      <c r="BC73" s="17">
        <v>64</v>
      </c>
      <c r="BD73" s="17">
        <v>100</v>
      </c>
      <c r="BE73" s="17">
        <v>80</v>
      </c>
      <c r="BF73" s="18"/>
      <c r="BG73" s="18"/>
      <c r="BH73" s="18"/>
      <c r="BI73" s="17">
        <v>484</v>
      </c>
      <c r="BJ73" s="18"/>
      <c r="BK73" s="17">
        <v>484</v>
      </c>
      <c r="BL73" s="18"/>
      <c r="BM73" s="18"/>
      <c r="BN73" s="18"/>
      <c r="BO73" s="18"/>
      <c r="BP73" s="17">
        <v>420</v>
      </c>
      <c r="BQ73" s="36"/>
      <c r="BR73" s="36"/>
      <c r="BS73" s="18"/>
      <c r="BT73" s="37"/>
      <c r="BU73" s="2"/>
      <c r="BV73" s="2"/>
      <c r="BW73" s="2"/>
      <c r="BX73" s="2"/>
      <c r="BY73" s="2"/>
      <c r="BZ73" s="2"/>
    </row>
    <row x14ac:dyDescent="0.25" r="74" customHeight="1" ht="17.25">
      <c r="A74" s="33" t="s">
        <v>2529</v>
      </c>
      <c r="B74" s="36" t="s">
        <v>2530</v>
      </c>
      <c r="C74" s="36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7">
        <v>100</v>
      </c>
      <c r="AX74" s="18"/>
      <c r="AY74" s="18"/>
      <c r="AZ74" s="18"/>
      <c r="BA74" s="18"/>
      <c r="BB74" s="18"/>
      <c r="BC74" s="18"/>
      <c r="BD74" s="17">
        <v>145</v>
      </c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37"/>
      <c r="BU74" s="2"/>
      <c r="BV74" s="2"/>
      <c r="BW74" s="2"/>
      <c r="BX74" s="2"/>
      <c r="BY74" s="2"/>
      <c r="BZ74" s="2"/>
    </row>
    <row x14ac:dyDescent="0.25" r="75" customHeight="1" ht="17.25">
      <c r="A75" s="33" t="s">
        <v>2529</v>
      </c>
      <c r="B75" s="36" t="s">
        <v>2531</v>
      </c>
      <c r="C75" s="36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7">
        <v>115</v>
      </c>
      <c r="W75" s="17">
        <v>33</v>
      </c>
      <c r="X75" s="17">
        <v>322</v>
      </c>
      <c r="Y75" s="17">
        <v>30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7">
        <v>60</v>
      </c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37"/>
      <c r="BU75" s="2"/>
      <c r="BV75" s="2"/>
      <c r="BW75" s="2"/>
      <c r="BX75" s="2"/>
      <c r="BY75" s="2"/>
      <c r="BZ75" s="2"/>
    </row>
    <row x14ac:dyDescent="0.25" r="76" customHeight="1" ht="17.25">
      <c r="A76" s="28" t="s">
        <v>2532</v>
      </c>
      <c r="B76" s="196" t="s">
        <v>17</v>
      </c>
      <c r="C76" s="196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194">
        <v>-2</v>
      </c>
      <c r="Y76" s="194">
        <v>-1</v>
      </c>
      <c r="Z76" s="202"/>
      <c r="AA76" s="58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58"/>
      <c r="AX76" s="202"/>
      <c r="AY76" s="202"/>
      <c r="AZ76" s="202"/>
      <c r="BA76" s="202"/>
      <c r="BB76" s="202"/>
      <c r="BC76" s="202"/>
      <c r="BD76" s="58"/>
      <c r="BE76" s="202"/>
      <c r="BF76" s="202"/>
      <c r="BG76" s="202"/>
      <c r="BH76" s="202"/>
      <c r="BI76" s="58"/>
      <c r="BJ76" s="202"/>
      <c r="BK76" s="202"/>
      <c r="BL76" s="202"/>
      <c r="BM76" s="202"/>
      <c r="BN76" s="202"/>
      <c r="BO76" s="58"/>
      <c r="BP76" s="202"/>
      <c r="BQ76" s="202"/>
      <c r="BR76" s="202"/>
      <c r="BS76" s="202"/>
      <c r="BT76" s="191" t="s">
        <v>18</v>
      </c>
      <c r="BU76" s="2"/>
      <c r="BV76" s="2"/>
      <c r="BW76" s="2"/>
      <c r="BX76" s="2"/>
      <c r="BY76" s="2"/>
      <c r="BZ76" s="2"/>
    </row>
    <row x14ac:dyDescent="0.25" r="77" customHeight="1" ht="17.25">
      <c r="A77" s="33" t="s">
        <v>2533</v>
      </c>
      <c r="B77" s="36" t="s">
        <v>2534</v>
      </c>
      <c r="C77" s="36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7">
        <v>284</v>
      </c>
      <c r="BB77" s="17">
        <v>504</v>
      </c>
      <c r="BC77" s="18"/>
      <c r="BD77" s="18"/>
      <c r="BE77" s="17">
        <v>700</v>
      </c>
      <c r="BF77" s="18"/>
      <c r="BG77" s="18"/>
      <c r="BH77" s="18"/>
      <c r="BI77" s="18"/>
      <c r="BJ77" s="17">
        <v>454</v>
      </c>
      <c r="BK77" s="17">
        <v>50</v>
      </c>
      <c r="BL77" s="17">
        <v>504</v>
      </c>
      <c r="BM77" s="18"/>
      <c r="BN77" s="18"/>
      <c r="BO77" s="18"/>
      <c r="BP77" s="17">
        <v>82</v>
      </c>
      <c r="BQ77" s="36"/>
      <c r="BR77" s="36"/>
      <c r="BS77" s="18"/>
      <c r="BT77" s="37"/>
      <c r="BU77" s="2"/>
      <c r="BV77" s="2"/>
      <c r="BW77" s="2"/>
      <c r="BX77" s="2"/>
      <c r="BY77" s="2"/>
      <c r="BZ77" s="2"/>
    </row>
    <row x14ac:dyDescent="0.25" r="78" customHeight="1" ht="17.25">
      <c r="A78" s="15" t="s">
        <v>1520</v>
      </c>
      <c r="B78" s="36" t="s">
        <v>2535</v>
      </c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17">
        <v>174</v>
      </c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7"/>
      <c r="BU78" s="2"/>
      <c r="BV78" s="2"/>
      <c r="BW78" s="2"/>
      <c r="BX78" s="2"/>
      <c r="BY78" s="2"/>
      <c r="BZ78" s="2"/>
    </row>
    <row x14ac:dyDescent="0.25" r="79" customHeight="1" ht="17.25">
      <c r="A79" s="15" t="s">
        <v>1520</v>
      </c>
      <c r="B79" s="36" t="s">
        <v>2536</v>
      </c>
      <c r="C79" s="36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7">
        <v>584</v>
      </c>
      <c r="BB79" s="18"/>
      <c r="BC79" s="17">
        <v>252</v>
      </c>
      <c r="BD79" s="18"/>
      <c r="BE79" s="17">
        <v>1050</v>
      </c>
      <c r="BF79" s="18"/>
      <c r="BG79" s="18"/>
      <c r="BH79" s="18"/>
      <c r="BI79" s="18"/>
      <c r="BJ79" s="18"/>
      <c r="BK79" s="18"/>
      <c r="BL79" s="18"/>
      <c r="BM79" s="18"/>
      <c r="BN79" s="17">
        <v>180</v>
      </c>
      <c r="BO79" s="18"/>
      <c r="BP79" s="18"/>
      <c r="BQ79" s="18"/>
      <c r="BR79" s="18"/>
      <c r="BS79" s="18"/>
      <c r="BT79" s="37"/>
      <c r="BU79" s="2"/>
      <c r="BV79" s="2"/>
      <c r="BW79" s="2"/>
      <c r="BX79" s="2"/>
      <c r="BY79" s="2"/>
      <c r="BZ79" s="2"/>
    </row>
    <row x14ac:dyDescent="0.25" r="80" customHeight="1" ht="17.25">
      <c r="A80" s="33" t="s">
        <v>2537</v>
      </c>
      <c r="B80" s="36" t="s">
        <v>2538</v>
      </c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17">
        <v>119</v>
      </c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7"/>
      <c r="BU80" s="2"/>
      <c r="BV80" s="2"/>
      <c r="BW80" s="2"/>
      <c r="BX80" s="2"/>
      <c r="BY80" s="2"/>
      <c r="BZ80" s="2"/>
    </row>
    <row x14ac:dyDescent="0.25" r="81" customHeight="1" ht="17.25">
      <c r="A81" s="33" t="s">
        <v>2537</v>
      </c>
      <c r="B81" s="36" t="s">
        <v>2539</v>
      </c>
      <c r="C81" s="36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7">
        <v>550</v>
      </c>
      <c r="BB81" s="18"/>
      <c r="BC81" s="18"/>
      <c r="BD81" s="18"/>
      <c r="BE81" s="17">
        <v>600</v>
      </c>
      <c r="BF81" s="18"/>
      <c r="BG81" s="18"/>
      <c r="BH81" s="18"/>
      <c r="BI81" s="18"/>
      <c r="BJ81" s="18"/>
      <c r="BK81" s="18"/>
      <c r="BL81" s="18"/>
      <c r="BM81" s="18"/>
      <c r="BN81" s="17">
        <v>600</v>
      </c>
      <c r="BO81" s="18"/>
      <c r="BP81" s="17">
        <v>76</v>
      </c>
      <c r="BQ81" s="36"/>
      <c r="BR81" s="36"/>
      <c r="BS81" s="18"/>
      <c r="BT81" s="37"/>
      <c r="BU81" s="2"/>
      <c r="BV81" s="2"/>
      <c r="BW81" s="2"/>
      <c r="BX81" s="2"/>
      <c r="BY81" s="2"/>
      <c r="BZ81" s="2"/>
    </row>
    <row x14ac:dyDescent="0.25" r="82" customHeight="1" ht="17.25">
      <c r="A82" s="33" t="s">
        <v>2132</v>
      </c>
      <c r="B82" s="36" t="s">
        <v>2540</v>
      </c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17">
        <v>15</v>
      </c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7"/>
      <c r="BU82" s="2"/>
      <c r="BV82" s="2"/>
      <c r="BW82" s="2"/>
      <c r="BX82" s="2"/>
      <c r="BY82" s="2"/>
      <c r="BZ82" s="2"/>
    </row>
    <row x14ac:dyDescent="0.25" r="83" customHeight="1" ht="17.25">
      <c r="A83" s="33" t="s">
        <v>2132</v>
      </c>
      <c r="B83" s="36" t="s">
        <v>2541</v>
      </c>
      <c r="C83" s="36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7">
        <v>84</v>
      </c>
      <c r="W83" s="17">
        <v>23</v>
      </c>
      <c r="X83" s="17">
        <v>28</v>
      </c>
      <c r="Y83" s="17">
        <v>9</v>
      </c>
      <c r="Z83" s="17">
        <v>44</v>
      </c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7">
        <v>4</v>
      </c>
      <c r="BR83" s="36"/>
      <c r="BS83" s="18"/>
      <c r="BT83" s="37"/>
      <c r="BU83" s="2"/>
      <c r="BV83" s="2"/>
      <c r="BW83" s="2"/>
      <c r="BX83" s="2"/>
      <c r="BY83" s="2"/>
      <c r="BZ83" s="2"/>
    </row>
    <row x14ac:dyDescent="0.25" r="84" customHeight="1" ht="17.25">
      <c r="A84" s="33" t="s">
        <v>2132</v>
      </c>
      <c r="B84" s="36" t="s">
        <v>2542</v>
      </c>
      <c r="C84" s="36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7">
        <v>700</v>
      </c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7">
        <v>322</v>
      </c>
      <c r="BQ84" s="18"/>
      <c r="BR84" s="18"/>
      <c r="BS84" s="18"/>
      <c r="BT84" s="37"/>
      <c r="BU84" s="2"/>
      <c r="BV84" s="2"/>
      <c r="BW84" s="2"/>
      <c r="BX84" s="2"/>
      <c r="BY84" s="2"/>
      <c r="BZ84" s="2"/>
    </row>
    <row x14ac:dyDescent="0.25" r="85" customHeight="1" ht="17.25">
      <c r="A85" s="15" t="s">
        <v>2543</v>
      </c>
      <c r="B85" s="36" t="s">
        <v>2544</v>
      </c>
      <c r="C85" s="36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7">
        <v>19</v>
      </c>
      <c r="W85" s="17">
        <v>14</v>
      </c>
      <c r="X85" s="17">
        <v>5</v>
      </c>
      <c r="Y85" s="18"/>
      <c r="Z85" s="17">
        <v>6</v>
      </c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7">
        <v>2</v>
      </c>
      <c r="BR85" s="36"/>
      <c r="BS85" s="18"/>
      <c r="BT85" s="37"/>
      <c r="BU85" s="2"/>
      <c r="BV85" s="2"/>
      <c r="BW85" s="2"/>
      <c r="BX85" s="2"/>
      <c r="BY85" s="2"/>
      <c r="BZ85" s="2"/>
    </row>
    <row x14ac:dyDescent="0.25" r="86" customHeight="1" ht="17.25">
      <c r="A86" s="15" t="s">
        <v>2543</v>
      </c>
      <c r="B86" s="36" t="s">
        <v>2545</v>
      </c>
      <c r="C86" s="36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7">
        <v>550</v>
      </c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7">
        <v>24</v>
      </c>
      <c r="BQ86" s="18"/>
      <c r="BR86" s="18"/>
      <c r="BS86" s="18"/>
      <c r="BT86" s="37"/>
      <c r="BU86" s="2"/>
      <c r="BV86" s="2"/>
      <c r="BW86" s="2"/>
      <c r="BX86" s="2"/>
      <c r="BY86" s="2"/>
      <c r="BZ86" s="2"/>
    </row>
    <row x14ac:dyDescent="0.25" r="87" customHeight="1" ht="17.25">
      <c r="A87" s="15" t="s">
        <v>2546</v>
      </c>
      <c r="B87" s="36" t="s">
        <v>2547</v>
      </c>
      <c r="C87" s="36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7">
        <v>200</v>
      </c>
      <c r="BB87" s="18"/>
      <c r="BC87" s="18"/>
      <c r="BD87" s="18"/>
      <c r="BE87" s="17">
        <v>700</v>
      </c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37"/>
      <c r="BU87" s="2"/>
      <c r="BV87" s="2"/>
      <c r="BW87" s="2"/>
      <c r="BX87" s="2"/>
      <c r="BY87" s="2"/>
      <c r="BZ87" s="2"/>
    </row>
    <row x14ac:dyDescent="0.25" r="88" customHeight="1" ht="17.25">
      <c r="A88" s="21" t="s">
        <v>2373</v>
      </c>
      <c r="B88" s="112"/>
      <c r="C88" s="112"/>
      <c r="D88" s="23">
        <f>SUM(D70:D87)</f>
      </c>
      <c r="E88" s="23">
        <f>SUM(E70:E87)</f>
      </c>
      <c r="F88" s="23">
        <f>SUM(F70:F87)</f>
      </c>
      <c r="G88" s="23">
        <f>SUM(G70:G87)</f>
      </c>
      <c r="H88" s="23">
        <f>SUM(H70:H87)</f>
      </c>
      <c r="I88" s="23">
        <f>SUM(I70:I87)</f>
      </c>
      <c r="J88" s="23">
        <f>SUM(J70:J87)</f>
      </c>
      <c r="K88" s="23">
        <f>SUM(K70:K87)</f>
      </c>
      <c r="L88" s="23">
        <f>SUM(L70:L87)</f>
      </c>
      <c r="M88" s="23">
        <f>SUM(M70:M87)</f>
      </c>
      <c r="N88" s="23">
        <f>SUM(N70:N87)</f>
      </c>
      <c r="O88" s="23">
        <f>SUM(O70:O87)</f>
      </c>
      <c r="P88" s="23">
        <f>SUM(P70:P87)</f>
      </c>
      <c r="Q88" s="23">
        <f>SUM(Q70:Q87)</f>
      </c>
      <c r="R88" s="23">
        <f>SUM(R70:R87)</f>
      </c>
      <c r="S88" s="23">
        <f>SUM(S70:S87)</f>
      </c>
      <c r="T88" s="23">
        <f>SUM(T70:T87)</f>
      </c>
      <c r="U88" s="23">
        <f>SUM(U70:U87)</f>
      </c>
      <c r="V88" s="23">
        <f>SUM(V70:V87)</f>
      </c>
      <c r="W88" s="23">
        <f>SUM(W70:W87)</f>
      </c>
      <c r="X88" s="23">
        <f>SUM(X70:X87)</f>
      </c>
      <c r="Y88" s="23">
        <f>SUM(Y70:Y87)</f>
      </c>
      <c r="Z88" s="23">
        <f>SUM(Z70:Z87)</f>
      </c>
      <c r="AA88" s="23">
        <f>SUM(AA70:AA87)</f>
      </c>
      <c r="AB88" s="23">
        <f>SUM(AB70:AB87)</f>
      </c>
      <c r="AC88" s="23">
        <f>SUM(AC70:AC87)</f>
      </c>
      <c r="AD88" s="23">
        <f>SUM(AD70:AD87)</f>
      </c>
      <c r="AE88" s="23">
        <f>SUM(AE70:AE87)</f>
      </c>
      <c r="AF88" s="23">
        <f>SUM(AF70:AF87)</f>
      </c>
      <c r="AG88" s="23">
        <f>SUM(AG70:AG87)</f>
      </c>
      <c r="AH88" s="23">
        <f>SUM(AH70:AH87)</f>
      </c>
      <c r="AI88" s="23">
        <f>SUM(AI70:AI87)</f>
      </c>
      <c r="AJ88" s="23">
        <f>SUM(AJ70:AJ87)</f>
      </c>
      <c r="AK88" s="23">
        <f>SUM(AK70:AK87)</f>
      </c>
      <c r="AL88" s="23">
        <f>SUM(AL70:AL87)</f>
      </c>
      <c r="AM88" s="23">
        <f>SUM(AM70:AM87)</f>
      </c>
      <c r="AN88" s="23">
        <f>SUM(AN70:AN87)</f>
      </c>
      <c r="AO88" s="23">
        <f>SUM(AO70:AO87)</f>
      </c>
      <c r="AP88" s="23">
        <f>SUM(AP70:AP87)</f>
      </c>
      <c r="AQ88" s="23">
        <f>SUM(AQ70:AQ87)</f>
      </c>
      <c r="AR88" s="23">
        <f>SUM(AR70:AR87)</f>
      </c>
      <c r="AS88" s="23">
        <f>SUM(AS70:AS87)</f>
      </c>
      <c r="AT88" s="23">
        <f>SUM(AT70:AT87)</f>
      </c>
      <c r="AU88" s="23">
        <f>SUM(AU70:AU87)</f>
      </c>
      <c r="AV88" s="23">
        <f>SUM(AV70:AV87)</f>
      </c>
      <c r="AW88" s="23">
        <f>SUM(AW70:AW87)</f>
      </c>
      <c r="AX88" s="23">
        <f>SUM(AX70:AX87)</f>
      </c>
      <c r="AY88" s="23">
        <f>SUM(AY70:AY87)</f>
      </c>
      <c r="AZ88" s="23">
        <f>SUM(AZ70:AZ87)</f>
      </c>
      <c r="BA88" s="23">
        <f>SUM(BA70:BA87)</f>
      </c>
      <c r="BB88" s="23">
        <f>SUM(BB70:BB87)</f>
      </c>
      <c r="BC88" s="23">
        <f>SUM(BC70:BC87)</f>
      </c>
      <c r="BD88" s="23">
        <f>SUM(BD70:BD87)</f>
      </c>
      <c r="BE88" s="23">
        <f>SUM(BE70:BE87)</f>
      </c>
      <c r="BF88" s="23">
        <f>SUM(BF70:BF87)</f>
      </c>
      <c r="BG88" s="23">
        <f>SUM(BG70:BG87)</f>
      </c>
      <c r="BH88" s="23">
        <f>SUM(BH70:BH87)</f>
      </c>
      <c r="BI88" s="23">
        <f>SUM(BI70:BI87)</f>
      </c>
      <c r="BJ88" s="23">
        <f>SUM(BJ70:BJ87)</f>
      </c>
      <c r="BK88" s="23">
        <f>SUM(BK70:BK87)</f>
      </c>
      <c r="BL88" s="23">
        <f>SUM(BL70:BL87)</f>
      </c>
      <c r="BM88" s="23">
        <f>SUM(BM70:BM87)</f>
      </c>
      <c r="BN88" s="23">
        <f>SUM(BN70:BN87)</f>
      </c>
      <c r="BO88" s="23">
        <f>SUM(BO70:BO87)</f>
      </c>
      <c r="BP88" s="23">
        <f>SUM(BP70:BP87)</f>
      </c>
      <c r="BQ88" s="23">
        <f>SUM(BQ70:BQ87)</f>
      </c>
      <c r="BR88" s="112"/>
      <c r="BS88" s="23">
        <f>SUM(BS70:BS87)</f>
      </c>
      <c r="BT88" s="37"/>
      <c r="BU88" s="2"/>
      <c r="BV88" s="2"/>
      <c r="BW88" s="2"/>
      <c r="BX88" s="2"/>
      <c r="BY88" s="2"/>
      <c r="BZ88" s="2"/>
    </row>
    <row x14ac:dyDescent="0.25" r="89" customHeight="1" ht="17.25">
      <c r="A89" s="33">
        <v>44969</v>
      </c>
      <c r="B89" s="36" t="s">
        <v>2548</v>
      </c>
      <c r="C89" s="36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36"/>
      <c r="BB89" s="18"/>
      <c r="BC89" s="18"/>
      <c r="BD89" s="18"/>
      <c r="BE89" s="17">
        <v>1000</v>
      </c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37"/>
      <c r="BU89" s="2"/>
      <c r="BV89" s="2"/>
      <c r="BW89" s="2"/>
      <c r="BX89" s="2"/>
      <c r="BY89" s="2"/>
      <c r="BZ89" s="2"/>
    </row>
    <row x14ac:dyDescent="0.25" r="90" customHeight="1" ht="17.25">
      <c r="A90" s="33">
        <v>44969</v>
      </c>
      <c r="B90" s="36" t="s">
        <v>2549</v>
      </c>
      <c r="C90" s="36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36"/>
      <c r="W90" s="36"/>
      <c r="X90" s="36"/>
      <c r="Y90" s="18"/>
      <c r="Z90" s="36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7">
        <v>25</v>
      </c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36"/>
      <c r="BR90" s="36"/>
      <c r="BS90" s="18"/>
      <c r="BT90" s="37"/>
      <c r="BU90" s="2"/>
      <c r="BV90" s="2"/>
      <c r="BW90" s="2"/>
      <c r="BX90" s="2"/>
      <c r="BY90" s="2"/>
      <c r="BZ90" s="2"/>
    </row>
    <row x14ac:dyDescent="0.25" r="91" customHeight="1" ht="17.25">
      <c r="A91" s="15" t="s">
        <v>2550</v>
      </c>
      <c r="B91" s="36" t="s">
        <v>2551</v>
      </c>
      <c r="C91" s="36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36"/>
      <c r="W91" s="36"/>
      <c r="X91" s="36"/>
      <c r="Y91" s="18"/>
      <c r="Z91" s="36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7">
        <v>500</v>
      </c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36"/>
      <c r="BR91" s="36"/>
      <c r="BS91" s="18"/>
      <c r="BT91" s="37"/>
      <c r="BU91" s="2"/>
      <c r="BV91" s="2"/>
      <c r="BW91" s="2"/>
      <c r="BX91" s="2"/>
      <c r="BY91" s="2"/>
      <c r="BZ91" s="2"/>
    </row>
    <row x14ac:dyDescent="0.25" r="92" customHeight="1" ht="17.25">
      <c r="A92" s="15" t="s">
        <v>2550</v>
      </c>
      <c r="B92" s="36" t="s">
        <v>2552</v>
      </c>
      <c r="C92" s="36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7">
        <v>1000</v>
      </c>
      <c r="BE92" s="18"/>
      <c r="BF92" s="18"/>
      <c r="BG92" s="18"/>
      <c r="BH92" s="18"/>
      <c r="BI92" s="17">
        <v>288</v>
      </c>
      <c r="BJ92" s="17">
        <v>288</v>
      </c>
      <c r="BK92" s="18"/>
      <c r="BL92" s="18"/>
      <c r="BM92" s="18"/>
      <c r="BN92" s="18"/>
      <c r="BO92" s="18"/>
      <c r="BP92" s="18"/>
      <c r="BQ92" s="18"/>
      <c r="BR92" s="18"/>
      <c r="BS92" s="18"/>
      <c r="BT92" s="37"/>
      <c r="BU92" s="2"/>
      <c r="BV92" s="2"/>
      <c r="BW92" s="2"/>
      <c r="BX92" s="2"/>
      <c r="BY92" s="2"/>
      <c r="BZ92" s="2"/>
    </row>
    <row x14ac:dyDescent="0.25" r="93" customHeight="1" ht="17.25">
      <c r="A93" s="15" t="s">
        <v>2550</v>
      </c>
      <c r="B93" s="36" t="s">
        <v>2553</v>
      </c>
      <c r="C93" s="36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36"/>
      <c r="W93" s="36"/>
      <c r="X93" s="36"/>
      <c r="Y93" s="18"/>
      <c r="Z93" s="36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7">
        <v>280</v>
      </c>
      <c r="BB93" s="18"/>
      <c r="BC93" s="18"/>
      <c r="BD93" s="18"/>
      <c r="BE93" s="36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36"/>
      <c r="BR93" s="36"/>
      <c r="BS93" s="18"/>
      <c r="BT93" s="37"/>
      <c r="BU93" s="2"/>
      <c r="BV93" s="2"/>
      <c r="BW93" s="2"/>
      <c r="BX93" s="2"/>
      <c r="BY93" s="2"/>
      <c r="BZ93" s="2"/>
    </row>
    <row x14ac:dyDescent="0.25" r="94" customHeight="1" ht="17.25">
      <c r="A94" s="15" t="s">
        <v>2038</v>
      </c>
      <c r="B94" s="35" t="s">
        <v>2554</v>
      </c>
      <c r="C94" s="35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36"/>
      <c r="W94" s="36"/>
      <c r="X94" s="36"/>
      <c r="Y94" s="18"/>
      <c r="Z94" s="36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7">
        <v>760</v>
      </c>
      <c r="BB94" s="18"/>
      <c r="BC94" s="18"/>
      <c r="BD94" s="18"/>
      <c r="BE94" s="36"/>
      <c r="BF94" s="18"/>
      <c r="BG94" s="18"/>
      <c r="BH94" s="18"/>
      <c r="BI94" s="18"/>
      <c r="BJ94" s="18"/>
      <c r="BK94" s="18"/>
      <c r="BL94" s="18"/>
      <c r="BM94" s="18"/>
      <c r="BN94" s="17">
        <v>1260</v>
      </c>
      <c r="BO94" s="18"/>
      <c r="BP94" s="18"/>
      <c r="BQ94" s="36"/>
      <c r="BR94" s="36"/>
      <c r="BS94" s="18"/>
      <c r="BT94" s="37"/>
      <c r="BU94" s="2"/>
      <c r="BV94" s="2"/>
      <c r="BW94" s="2"/>
      <c r="BX94" s="2"/>
      <c r="BY94" s="2"/>
      <c r="BZ94" s="2"/>
    </row>
    <row x14ac:dyDescent="0.25" r="95" customHeight="1" ht="17.25">
      <c r="A95" s="33" t="s">
        <v>2041</v>
      </c>
      <c r="B95" s="35" t="s">
        <v>2555</v>
      </c>
      <c r="C95" s="35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36"/>
      <c r="W95" s="36"/>
      <c r="X95" s="36"/>
      <c r="Y95" s="18"/>
      <c r="Z95" s="36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7">
        <v>555</v>
      </c>
      <c r="BB95" s="18"/>
      <c r="BC95" s="18"/>
      <c r="BD95" s="18"/>
      <c r="BE95" s="36"/>
      <c r="BF95" s="18"/>
      <c r="BG95" s="18"/>
      <c r="BH95" s="18"/>
      <c r="BI95" s="18"/>
      <c r="BJ95" s="17">
        <v>150</v>
      </c>
      <c r="BK95" s="17">
        <v>350</v>
      </c>
      <c r="BL95" s="18"/>
      <c r="BM95" s="18"/>
      <c r="BN95" s="18"/>
      <c r="BO95" s="18"/>
      <c r="BP95" s="18"/>
      <c r="BQ95" s="36"/>
      <c r="BR95" s="36"/>
      <c r="BS95" s="18"/>
      <c r="BT95" s="37"/>
      <c r="BU95" s="2"/>
      <c r="BV95" s="2"/>
      <c r="BW95" s="2"/>
      <c r="BX95" s="2"/>
      <c r="BY95" s="2"/>
      <c r="BZ95" s="2"/>
    </row>
    <row x14ac:dyDescent="0.25" r="96" customHeight="1" ht="17.25">
      <c r="A96" s="21" t="s">
        <v>2374</v>
      </c>
      <c r="B96" s="112"/>
      <c r="C96" s="112"/>
      <c r="D96" s="23">
        <f>SUM(D88:D95)</f>
      </c>
      <c r="E96" s="23">
        <f>SUM(E88:E95)</f>
      </c>
      <c r="F96" s="23">
        <f>SUM(F88:F95)</f>
      </c>
      <c r="G96" s="23">
        <f>SUM(G88:G95)</f>
      </c>
      <c r="H96" s="23">
        <f>SUM(H88:H95)</f>
      </c>
      <c r="I96" s="23">
        <f>SUM(I88:I95)</f>
      </c>
      <c r="J96" s="23">
        <f>SUM(J88:J95)</f>
      </c>
      <c r="K96" s="23">
        <f>SUM(K88:K95)</f>
      </c>
      <c r="L96" s="23">
        <f>SUM(L88:L95)</f>
      </c>
      <c r="M96" s="23">
        <f>SUM(M88:M95)</f>
      </c>
      <c r="N96" s="23">
        <f>SUM(N88:N95)</f>
      </c>
      <c r="O96" s="23">
        <f>SUM(O88:O95)</f>
      </c>
      <c r="P96" s="23">
        <f>SUM(P88:P95)</f>
      </c>
      <c r="Q96" s="23">
        <f>SUM(Q88:Q95)</f>
      </c>
      <c r="R96" s="23">
        <f>SUM(R88:R95)</f>
      </c>
      <c r="S96" s="23">
        <f>SUM(S88:S95)</f>
      </c>
      <c r="T96" s="23">
        <f>SUM(T88:T95)</f>
      </c>
      <c r="U96" s="23">
        <f>SUM(U88:U95)</f>
      </c>
      <c r="V96" s="23">
        <f>SUM(V88:V95)</f>
      </c>
      <c r="W96" s="23">
        <f>SUM(W88:W95)</f>
      </c>
      <c r="X96" s="23">
        <f>SUM(X88:X95)</f>
      </c>
      <c r="Y96" s="23">
        <f>SUM(Y88:Y95)</f>
      </c>
      <c r="Z96" s="23">
        <f>SUM(Z88:Z95)</f>
      </c>
      <c r="AA96" s="23">
        <f>SUM(AA88:AA95)</f>
      </c>
      <c r="AB96" s="23">
        <f>SUM(AB88:AB95)</f>
      </c>
      <c r="AC96" s="23">
        <f>SUM(AC88:AC95)</f>
      </c>
      <c r="AD96" s="23">
        <f>SUM(AD88:AD95)</f>
      </c>
      <c r="AE96" s="23">
        <f>SUM(AE88:AE95)</f>
      </c>
      <c r="AF96" s="23">
        <f>SUM(AF88:AF95)</f>
      </c>
      <c r="AG96" s="23">
        <f>SUM(AG88:AG95)</f>
      </c>
      <c r="AH96" s="23">
        <f>SUM(AH88:AH95)</f>
      </c>
      <c r="AI96" s="23">
        <f>SUM(AI88:AI95)</f>
      </c>
      <c r="AJ96" s="23">
        <f>SUM(AJ88:AJ95)</f>
      </c>
      <c r="AK96" s="23">
        <f>SUM(AK88:AK95)</f>
      </c>
      <c r="AL96" s="23">
        <f>SUM(AL88:AL95)</f>
      </c>
      <c r="AM96" s="23">
        <f>SUM(AM88:AM95)</f>
      </c>
      <c r="AN96" s="23">
        <f>SUM(AN88:AN95)</f>
      </c>
      <c r="AO96" s="23">
        <f>SUM(AO88:AO95)</f>
      </c>
      <c r="AP96" s="23">
        <f>SUM(AP88:AP95)</f>
      </c>
      <c r="AQ96" s="23">
        <f>SUM(AQ88:AQ95)</f>
      </c>
      <c r="AR96" s="23">
        <f>SUM(AR88:AR95)</f>
      </c>
      <c r="AS96" s="23">
        <f>SUM(AS88:AS95)</f>
      </c>
      <c r="AT96" s="23">
        <f>SUM(AT88:AT95)</f>
      </c>
      <c r="AU96" s="23">
        <f>SUM(AU88:AU95)</f>
      </c>
      <c r="AV96" s="23">
        <f>SUM(AV88:AV95)</f>
      </c>
      <c r="AW96" s="23">
        <f>SUM(AW88:AW95)</f>
      </c>
      <c r="AX96" s="23">
        <f>SUM(AX88:AX95)</f>
      </c>
      <c r="AY96" s="23">
        <f>SUM(AY88:AY95)</f>
      </c>
      <c r="AZ96" s="23">
        <f>SUM(AZ88:AZ95)</f>
      </c>
      <c r="BA96" s="23">
        <f>SUM(BA88:BA95)</f>
      </c>
      <c r="BB96" s="23">
        <f>SUM(BB88:BB95)</f>
      </c>
      <c r="BC96" s="23">
        <f>SUM(BC88:BC95)</f>
      </c>
      <c r="BD96" s="23">
        <f>SUM(BD88:BD95)</f>
      </c>
      <c r="BE96" s="23">
        <f>SUM(BE88:BE95)</f>
      </c>
      <c r="BF96" s="23">
        <f>SUM(BF88:BF95)</f>
      </c>
      <c r="BG96" s="23">
        <f>SUM(BG88:BG95)</f>
      </c>
      <c r="BH96" s="23">
        <f>SUM(BH88:BH95)</f>
      </c>
      <c r="BI96" s="23">
        <f>SUM(BI88:BI95)</f>
      </c>
      <c r="BJ96" s="23">
        <f>SUM(BJ88:BJ95)</f>
      </c>
      <c r="BK96" s="23">
        <f>SUM(BK88:BK95)</f>
      </c>
      <c r="BL96" s="23">
        <f>SUM(BL88:BL95)</f>
      </c>
      <c r="BM96" s="23">
        <f>SUM(BM88:BM95)</f>
      </c>
      <c r="BN96" s="23">
        <f>SUM(BN88:BN95)</f>
      </c>
      <c r="BO96" s="23">
        <f>SUM(BO88:BO95)</f>
      </c>
      <c r="BP96" s="23">
        <f>SUM(BP88:BP95)</f>
      </c>
      <c r="BQ96" s="23">
        <f>SUM(BQ88:BQ95)</f>
      </c>
      <c r="BR96" s="112"/>
      <c r="BS96" s="23">
        <f>SUM(BS88:BS95)</f>
      </c>
      <c r="BT96" s="37"/>
      <c r="BU96" s="2"/>
      <c r="BV96" s="2"/>
      <c r="BW96" s="2"/>
      <c r="BX96" s="2"/>
      <c r="BY96" s="2"/>
      <c r="BZ96" s="2"/>
    </row>
    <row x14ac:dyDescent="0.25" r="97" customHeight="1" ht="17.25">
      <c r="A97" s="33">
        <v>45627</v>
      </c>
      <c r="B97" s="36" t="s">
        <v>14</v>
      </c>
      <c r="C97" s="36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36"/>
      <c r="W97" s="36"/>
      <c r="X97" s="36"/>
      <c r="Y97" s="18"/>
      <c r="Z97" s="36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7">
        <v>-718</v>
      </c>
      <c r="BB97" s="18"/>
      <c r="BC97" s="18"/>
      <c r="BD97" s="18"/>
      <c r="BE97" s="36"/>
      <c r="BF97" s="18"/>
      <c r="BG97" s="18"/>
      <c r="BH97" s="18"/>
      <c r="BI97" s="18"/>
      <c r="BJ97" s="36"/>
      <c r="BK97" s="36"/>
      <c r="BL97" s="18"/>
      <c r="BM97" s="18"/>
      <c r="BN97" s="18"/>
      <c r="BO97" s="18"/>
      <c r="BP97" s="18"/>
      <c r="BQ97" s="36"/>
      <c r="BR97" s="36"/>
      <c r="BS97" s="18"/>
      <c r="BT97" s="1" t="s">
        <v>2556</v>
      </c>
      <c r="BU97" s="2"/>
      <c r="BV97" s="2"/>
      <c r="BW97" s="2"/>
      <c r="BX97" s="2"/>
      <c r="BY97" s="2"/>
      <c r="BZ97" s="2"/>
    </row>
    <row x14ac:dyDescent="0.25" r="98" customHeight="1" ht="17.25">
      <c r="A98" s="15" t="s">
        <v>2557</v>
      </c>
      <c r="B98" s="35" t="s">
        <v>14</v>
      </c>
      <c r="C98" s="35"/>
      <c r="D98" s="18"/>
      <c r="E98" s="18"/>
      <c r="F98" s="18"/>
      <c r="G98" s="17">
        <v>-14</v>
      </c>
      <c r="H98" s="17">
        <v>-2</v>
      </c>
      <c r="I98" s="18"/>
      <c r="J98" s="18"/>
      <c r="K98" s="18"/>
      <c r="L98" s="17">
        <v>-1</v>
      </c>
      <c r="M98" s="18"/>
      <c r="N98" s="18"/>
      <c r="O98" s="18"/>
      <c r="P98" s="18"/>
      <c r="Q98" s="17">
        <v>-5</v>
      </c>
      <c r="R98" s="18"/>
      <c r="S98" s="18"/>
      <c r="T98" s="18"/>
      <c r="U98" s="18"/>
      <c r="V98" s="18"/>
      <c r="W98" s="18"/>
      <c r="X98" s="17">
        <v>-1</v>
      </c>
      <c r="Y98" s="17">
        <v>-1</v>
      </c>
      <c r="Z98" s="18"/>
      <c r="AA98" s="18"/>
      <c r="AB98" s="18"/>
      <c r="AC98" s="18"/>
      <c r="AD98" s="18"/>
      <c r="AE98" s="18"/>
      <c r="AF98" s="17">
        <v>-2</v>
      </c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7">
        <v>-2</v>
      </c>
      <c r="AY98" s="18"/>
      <c r="AZ98" s="18"/>
      <c r="BA98" s="17">
        <v>-557</v>
      </c>
      <c r="BB98" s="18"/>
      <c r="BC98" s="18"/>
      <c r="BD98" s="17">
        <v>-38</v>
      </c>
      <c r="BE98" s="17">
        <v>-10</v>
      </c>
      <c r="BF98" s="18"/>
      <c r="BG98" s="18"/>
      <c r="BH98" s="18"/>
      <c r="BI98" s="18"/>
      <c r="BJ98" s="18"/>
      <c r="BK98" s="18"/>
      <c r="BL98" s="18"/>
      <c r="BM98" s="18"/>
      <c r="BN98" s="17">
        <v>-174</v>
      </c>
      <c r="BO98" s="18"/>
      <c r="BP98" s="17">
        <v>-3</v>
      </c>
      <c r="BQ98" s="18"/>
      <c r="BR98" s="18"/>
      <c r="BS98" s="18"/>
      <c r="BT98" s="1" t="s">
        <v>2558</v>
      </c>
      <c r="BU98" s="2"/>
      <c r="BV98" s="2"/>
      <c r="BW98" s="2"/>
      <c r="BX98" s="2"/>
      <c r="BY98" s="2"/>
      <c r="BZ98" s="2"/>
    </row>
    <row x14ac:dyDescent="0.25" r="99" customHeight="1" ht="17.25">
      <c r="A99" s="21" t="s">
        <v>2208</v>
      </c>
      <c r="B99" s="112"/>
      <c r="C99" s="112"/>
      <c r="D99" s="23">
        <f>SUM(D96:D98)</f>
      </c>
      <c r="E99" s="23">
        <f>SUM(E96:E98)</f>
      </c>
      <c r="F99" s="23">
        <f>SUM(F96:F98)</f>
      </c>
      <c r="G99" s="23">
        <f>SUM(G96:G98)</f>
      </c>
      <c r="H99" s="23">
        <f>SUM(H96:H98)</f>
      </c>
      <c r="I99" s="23">
        <f>SUM(I96:I98)</f>
      </c>
      <c r="J99" s="23">
        <f>SUM(J96:J98)</f>
      </c>
      <c r="K99" s="23">
        <f>SUM(K96:K98)</f>
      </c>
      <c r="L99" s="23">
        <f>SUM(L96:L98)</f>
      </c>
      <c r="M99" s="23">
        <f>SUM(M96:M98)</f>
      </c>
      <c r="N99" s="23">
        <f>SUM(N96:N98)</f>
      </c>
      <c r="O99" s="23">
        <f>SUM(O96:O98)</f>
      </c>
      <c r="P99" s="23">
        <f>SUM(P96:P98)</f>
      </c>
      <c r="Q99" s="23">
        <f>SUM(Q96:Q98)</f>
      </c>
      <c r="R99" s="23">
        <f>SUM(R96:R98)</f>
      </c>
      <c r="S99" s="23">
        <f>SUM(S96:S98)</f>
      </c>
      <c r="T99" s="23">
        <f>SUM(T96:T98)</f>
      </c>
      <c r="U99" s="23">
        <f>SUM(U96:U98)</f>
      </c>
      <c r="V99" s="23">
        <f>SUM(V96:V98)</f>
      </c>
      <c r="W99" s="23">
        <f>SUM(W96:W98)</f>
      </c>
      <c r="X99" s="23">
        <f>SUM(X96:X98)</f>
      </c>
      <c r="Y99" s="23">
        <f>SUM(Y96:Y98)</f>
      </c>
      <c r="Z99" s="23">
        <f>SUM(Z96:Z98)</f>
      </c>
      <c r="AA99" s="23">
        <f>SUM(AA96:AA98)</f>
      </c>
      <c r="AB99" s="23">
        <f>SUM(AB96:AB98)</f>
      </c>
      <c r="AC99" s="23">
        <f>SUM(AC96:AC98)</f>
      </c>
      <c r="AD99" s="23">
        <f>SUM(AD96:AD98)</f>
      </c>
      <c r="AE99" s="23">
        <f>SUM(AE96:AE98)</f>
      </c>
      <c r="AF99" s="23">
        <f>SUM(AF96:AF98)</f>
      </c>
      <c r="AG99" s="23">
        <f>SUM(AG96:AG98)</f>
      </c>
      <c r="AH99" s="23">
        <f>SUM(AH96:AH98)</f>
      </c>
      <c r="AI99" s="23">
        <f>SUM(AI96:AI98)</f>
      </c>
      <c r="AJ99" s="23">
        <f>SUM(AJ96:AJ98)</f>
      </c>
      <c r="AK99" s="23">
        <f>SUM(AK96:AK98)</f>
      </c>
      <c r="AL99" s="23">
        <f>SUM(AL96:AL98)</f>
      </c>
      <c r="AM99" s="23">
        <f>SUM(AM96:AM98)</f>
      </c>
      <c r="AN99" s="23">
        <f>SUM(AN96:AN98)</f>
      </c>
      <c r="AO99" s="23">
        <f>SUM(AO96:AO98)</f>
      </c>
      <c r="AP99" s="23">
        <f>SUM(AP96:AP98)</f>
      </c>
      <c r="AQ99" s="23">
        <f>SUM(AQ96:AQ98)</f>
      </c>
      <c r="AR99" s="23">
        <f>SUM(AR96:AR98)</f>
      </c>
      <c r="AS99" s="23">
        <f>SUM(AS96:AS98)</f>
      </c>
      <c r="AT99" s="23">
        <f>SUM(AT96:AT98)</f>
      </c>
      <c r="AU99" s="23">
        <f>SUM(AU96:AU98)</f>
      </c>
      <c r="AV99" s="23">
        <f>SUM(AV96:AV98)</f>
      </c>
      <c r="AW99" s="23">
        <f>SUM(AW96:AW98)</f>
      </c>
      <c r="AX99" s="23">
        <f>SUM(AX96:AX98)</f>
      </c>
      <c r="AY99" s="23">
        <f>SUM(AY96:AY98)</f>
      </c>
      <c r="AZ99" s="23">
        <f>SUM(AZ96:AZ98)</f>
      </c>
      <c r="BA99" s="23">
        <f>SUM(BA96:BA98)</f>
      </c>
      <c r="BB99" s="23">
        <f>SUM(BB96:BB98)</f>
      </c>
      <c r="BC99" s="23">
        <f>SUM(BC96:BC98)</f>
      </c>
      <c r="BD99" s="23">
        <f>SUM(BD96:BD98)</f>
      </c>
      <c r="BE99" s="23">
        <f>SUM(BE96:BE98)</f>
      </c>
      <c r="BF99" s="23">
        <f>SUM(BF96:BF98)</f>
      </c>
      <c r="BG99" s="23">
        <f>SUM(BG96:BG98)</f>
      </c>
      <c r="BH99" s="23">
        <f>SUM(BH96:BH98)</f>
      </c>
      <c r="BI99" s="23">
        <f>SUM(BI96:BI98)</f>
      </c>
      <c r="BJ99" s="23">
        <f>SUM(BJ96:BJ98)</f>
      </c>
      <c r="BK99" s="23">
        <f>SUM(BK96:BK98)</f>
      </c>
      <c r="BL99" s="23">
        <f>SUM(BL96:BL98)</f>
      </c>
      <c r="BM99" s="23">
        <f>SUM(BM96:BM98)</f>
      </c>
      <c r="BN99" s="23">
        <f>SUM(BN96:BN98)</f>
      </c>
      <c r="BO99" s="23">
        <f>SUM(BO96:BO98)</f>
      </c>
      <c r="BP99" s="23">
        <f>SUM(BP96:BP98)</f>
      </c>
      <c r="BQ99" s="23">
        <f>SUM(BQ96:BQ98)</f>
      </c>
      <c r="BR99" s="112"/>
      <c r="BS99" s="23">
        <f>SUM(BS96:BS98)</f>
      </c>
      <c r="BT99" s="6" t="s">
        <v>2327</v>
      </c>
      <c r="BU99" s="2"/>
      <c r="BV99" s="2"/>
      <c r="BW99" s="2"/>
      <c r="BX99" s="2"/>
      <c r="BY99" s="2"/>
      <c r="BZ99" s="2"/>
    </row>
    <row x14ac:dyDescent="0.25" r="100" customHeight="1" ht="17.25">
      <c r="A100" s="535">
        <v>45414</v>
      </c>
      <c r="B100" s="553" t="s">
        <v>14</v>
      </c>
      <c r="C100" s="35"/>
      <c r="D100" s="18"/>
      <c r="E100" s="18"/>
      <c r="F100" s="18"/>
      <c r="G100" s="17">
        <v>-42</v>
      </c>
      <c r="H100" s="17">
        <v>-25</v>
      </c>
      <c r="I100" s="18"/>
      <c r="J100" s="18"/>
      <c r="K100" s="17">
        <v>-2</v>
      </c>
      <c r="L100" s="17">
        <v>-4</v>
      </c>
      <c r="M100" s="17">
        <v>-5</v>
      </c>
      <c r="N100" s="18"/>
      <c r="O100" s="17">
        <v>-5</v>
      </c>
      <c r="P100" s="17">
        <v>-1</v>
      </c>
      <c r="Q100" s="17">
        <v>-6</v>
      </c>
      <c r="R100" s="17">
        <v>-8</v>
      </c>
      <c r="S100" s="17">
        <v>-8</v>
      </c>
      <c r="T100" s="18"/>
      <c r="U100" s="18"/>
      <c r="V100" s="17">
        <v>-2</v>
      </c>
      <c r="W100" s="18"/>
      <c r="X100" s="17">
        <v>-11</v>
      </c>
      <c r="Y100" s="17">
        <v>-13</v>
      </c>
      <c r="Z100" s="18"/>
      <c r="AA100" s="18"/>
      <c r="AB100" s="18"/>
      <c r="AC100" s="18"/>
      <c r="AD100" s="18"/>
      <c r="AE100" s="18"/>
      <c r="AF100" s="18"/>
      <c r="AG100" s="18"/>
      <c r="AH100" s="18"/>
      <c r="AI100" s="17">
        <v>-242</v>
      </c>
      <c r="AJ100" s="18"/>
      <c r="AK100" s="17">
        <v>-3</v>
      </c>
      <c r="AL100" s="17">
        <v>-19</v>
      </c>
      <c r="AM100" s="18"/>
      <c r="AN100" s="17">
        <v>-37</v>
      </c>
      <c r="AO100" s="18"/>
      <c r="AP100" s="18"/>
      <c r="AQ100" s="18"/>
      <c r="AR100" s="18"/>
      <c r="AS100" s="18"/>
      <c r="AT100" s="18"/>
      <c r="AU100" s="18"/>
      <c r="AV100" s="18"/>
      <c r="AW100" s="17">
        <v>-26</v>
      </c>
      <c r="AX100" s="17">
        <v>-70</v>
      </c>
      <c r="AY100" s="18"/>
      <c r="AZ100" s="18"/>
      <c r="BA100" s="17">
        <v>-80</v>
      </c>
      <c r="BB100" s="18"/>
      <c r="BC100" s="18"/>
      <c r="BD100" s="18"/>
      <c r="BE100" s="17">
        <v>-833</v>
      </c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7">
        <v>-1</v>
      </c>
      <c r="BS100" s="18"/>
      <c r="BT100" s="1">
        <v>45324</v>
      </c>
      <c r="BU100" s="2"/>
      <c r="BV100" s="2"/>
      <c r="BW100" s="2"/>
      <c r="BX100" s="2"/>
      <c r="BY100" s="2"/>
      <c r="BZ100" s="2"/>
    </row>
    <row x14ac:dyDescent="0.25" r="101" customHeight="1" ht="17.25">
      <c r="A101" s="33">
        <v>45628</v>
      </c>
      <c r="B101" s="35" t="s">
        <v>14</v>
      </c>
      <c r="C101" s="35"/>
      <c r="D101" s="18"/>
      <c r="E101" s="18"/>
      <c r="F101" s="18"/>
      <c r="G101" s="17">
        <v>-51</v>
      </c>
      <c r="H101" s="17">
        <v>-9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">
        <v>45506</v>
      </c>
      <c r="BU101" s="2"/>
      <c r="BV101" s="2"/>
      <c r="BW101" s="2"/>
      <c r="BX101" s="2"/>
      <c r="BY101" s="2"/>
      <c r="BZ101" s="2"/>
    </row>
    <row x14ac:dyDescent="0.25" r="102" customHeight="1" ht="17.25">
      <c r="A102" s="33">
        <v>45628</v>
      </c>
      <c r="B102" s="35" t="s">
        <v>14</v>
      </c>
      <c r="C102" s="35"/>
      <c r="D102" s="18"/>
      <c r="E102" s="18"/>
      <c r="F102" s="18"/>
      <c r="G102" s="18"/>
      <c r="H102" s="17">
        <v>-2</v>
      </c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">
        <v>45506</v>
      </c>
      <c r="BU102" s="2"/>
      <c r="BV102" s="2"/>
      <c r="BW102" s="2"/>
      <c r="BX102" s="2"/>
      <c r="BY102" s="2"/>
      <c r="BZ102" s="2"/>
    </row>
    <row x14ac:dyDescent="0.25" r="103" customHeight="1" ht="17.25">
      <c r="A103" s="33">
        <v>45628</v>
      </c>
      <c r="B103" s="35" t="s">
        <v>14</v>
      </c>
      <c r="C103" s="35"/>
      <c r="D103" s="18"/>
      <c r="E103" s="18"/>
      <c r="F103" s="18"/>
      <c r="G103" s="18"/>
      <c r="H103" s="17">
        <v>-2</v>
      </c>
      <c r="I103" s="18"/>
      <c r="J103" s="18"/>
      <c r="K103" s="18"/>
      <c r="L103" s="18"/>
      <c r="M103" s="18"/>
      <c r="N103" s="18"/>
      <c r="O103" s="17">
        <v>-6</v>
      </c>
      <c r="P103" s="18"/>
      <c r="Q103" s="17">
        <v>-4</v>
      </c>
      <c r="R103" s="17">
        <v>-7</v>
      </c>
      <c r="S103" s="17">
        <v>-4</v>
      </c>
      <c r="T103" s="18"/>
      <c r="U103" s="18"/>
      <c r="V103" s="17">
        <v>-57</v>
      </c>
      <c r="W103" s="17">
        <v>-21</v>
      </c>
      <c r="X103" s="17">
        <v>-87</v>
      </c>
      <c r="Y103" s="17">
        <v>-51</v>
      </c>
      <c r="Z103" s="17">
        <v>-18</v>
      </c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7">
        <v>-37</v>
      </c>
      <c r="AX103" s="17">
        <v>-45</v>
      </c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">
        <v>45506</v>
      </c>
      <c r="BU103" s="2"/>
      <c r="BV103" s="2"/>
      <c r="BW103" s="2"/>
      <c r="BX103" s="2"/>
      <c r="BY103" s="2"/>
      <c r="BZ103" s="2"/>
    </row>
    <row x14ac:dyDescent="0.25" r="104" customHeight="1" ht="17.25">
      <c r="A104" s="54">
        <v>45628</v>
      </c>
      <c r="B104" s="20" t="s">
        <v>1579</v>
      </c>
      <c r="C104" s="20"/>
      <c r="D104" s="18"/>
      <c r="E104" s="18"/>
      <c r="F104" s="18"/>
      <c r="G104" s="103">
        <v>-1</v>
      </c>
      <c r="H104" s="103">
        <v>-3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03">
        <v>-2</v>
      </c>
      <c r="T104" s="18"/>
      <c r="U104" s="18"/>
      <c r="V104" s="18"/>
      <c r="W104" s="18"/>
      <c r="X104" s="103">
        <v>-1</v>
      </c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">
        <v>45506</v>
      </c>
      <c r="BU104" s="2"/>
      <c r="BV104" s="2"/>
      <c r="BW104" s="2"/>
      <c r="BX104" s="2"/>
      <c r="BY104" s="2"/>
      <c r="BZ104" s="2"/>
    </row>
    <row x14ac:dyDescent="0.25" r="105" customHeight="1" ht="17.25">
      <c r="A105" s="33" t="s">
        <v>2210</v>
      </c>
      <c r="B105" s="35" t="s">
        <v>2559</v>
      </c>
      <c r="C105" s="35"/>
      <c r="D105" s="18"/>
      <c r="E105" s="18"/>
      <c r="F105" s="18"/>
      <c r="G105" s="18"/>
      <c r="H105" s="36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03">
        <v>1</v>
      </c>
      <c r="BS105" s="18"/>
      <c r="BT105" s="1" t="s">
        <v>1937</v>
      </c>
      <c r="BU105" s="2"/>
      <c r="BV105" s="2"/>
      <c r="BW105" s="2"/>
      <c r="BX105" s="2"/>
      <c r="BY105" s="2"/>
      <c r="BZ105" s="2"/>
    </row>
    <row x14ac:dyDescent="0.25" r="106" customHeight="1" ht="17.25">
      <c r="A106" s="21" t="s">
        <v>2218</v>
      </c>
      <c r="B106" s="112"/>
      <c r="C106" s="112"/>
      <c r="D106" s="23">
        <f>SUM(D99:D105)</f>
      </c>
      <c r="E106" s="23">
        <f>SUM(E99:E105)</f>
      </c>
      <c r="F106" s="23">
        <f>SUM(F99:F105)</f>
      </c>
      <c r="G106" s="23">
        <f>SUM(G99:G105)</f>
      </c>
      <c r="H106" s="23">
        <f>SUM(H99:H105)</f>
      </c>
      <c r="I106" s="23">
        <f>SUM(I99:I105)</f>
      </c>
      <c r="J106" s="23">
        <f>SUM(J99:J105)</f>
      </c>
      <c r="K106" s="23">
        <f>SUM(K99:K105)</f>
      </c>
      <c r="L106" s="23">
        <f>SUM(L99:L105)</f>
      </c>
      <c r="M106" s="23">
        <f>SUM(M99:M105)</f>
      </c>
      <c r="N106" s="23">
        <f>SUM(N99:N105)</f>
      </c>
      <c r="O106" s="23">
        <f>SUM(O99:O105)</f>
      </c>
      <c r="P106" s="23">
        <f>SUM(P99:P105)</f>
      </c>
      <c r="Q106" s="23">
        <f>SUM(Q99:Q105)</f>
      </c>
      <c r="R106" s="23">
        <f>SUM(R99:R105)</f>
      </c>
      <c r="S106" s="23">
        <f>SUM(S99:S105)</f>
      </c>
      <c r="T106" s="23">
        <f>SUM(T99:T105)</f>
      </c>
      <c r="U106" s="23">
        <f>SUM(U99:U105)</f>
      </c>
      <c r="V106" s="23">
        <f>SUM(V99:V105)</f>
      </c>
      <c r="W106" s="23">
        <f>SUM(W99:W105)</f>
      </c>
      <c r="X106" s="23">
        <f>SUM(X99:X105)</f>
      </c>
      <c r="Y106" s="23">
        <f>SUM(Y99:Y105)</f>
      </c>
      <c r="Z106" s="23">
        <f>SUM(Z99:Z105)</f>
      </c>
      <c r="AA106" s="23">
        <f>SUM(AA99:AA105)</f>
      </c>
      <c r="AB106" s="23">
        <f>SUM(AB99:AB105)</f>
      </c>
      <c r="AC106" s="23">
        <f>SUM(AC99:AC105)</f>
      </c>
      <c r="AD106" s="23">
        <f>SUM(AD99:AD105)</f>
      </c>
      <c r="AE106" s="23">
        <f>SUM(AE99:AE105)</f>
      </c>
      <c r="AF106" s="23">
        <f>SUM(AF99:AF105)</f>
      </c>
      <c r="AG106" s="23">
        <f>SUM(AG99:AG105)</f>
      </c>
      <c r="AH106" s="23">
        <f>SUM(AH99:AH105)</f>
      </c>
      <c r="AI106" s="23">
        <f>SUM(AI99:AI105)</f>
      </c>
      <c r="AJ106" s="23">
        <f>SUM(AJ99:AJ105)</f>
      </c>
      <c r="AK106" s="23">
        <f>SUM(AK99:AK105)</f>
      </c>
      <c r="AL106" s="23">
        <f>SUM(AL99:AL105)</f>
      </c>
      <c r="AM106" s="23">
        <f>SUM(AM99:AM105)</f>
      </c>
      <c r="AN106" s="23">
        <f>SUM(AN99:AN105)</f>
      </c>
      <c r="AO106" s="23">
        <f>SUM(AO99:AO105)</f>
      </c>
      <c r="AP106" s="23">
        <f>SUM(AP99:AP105)</f>
      </c>
      <c r="AQ106" s="23">
        <f>SUM(AQ99:AQ105)</f>
      </c>
      <c r="AR106" s="23">
        <f>SUM(AR99:AR105)</f>
      </c>
      <c r="AS106" s="23">
        <f>SUM(AS99:AS105)</f>
      </c>
      <c r="AT106" s="23">
        <f>SUM(AT99:AT105)</f>
      </c>
      <c r="AU106" s="23">
        <f>SUM(AU99:AU105)</f>
      </c>
      <c r="AV106" s="23">
        <f>SUM(AV99:AV105)</f>
      </c>
      <c r="AW106" s="23">
        <f>SUM(AW99:AW105)</f>
      </c>
      <c r="AX106" s="23">
        <f>SUM(AX99:AX105)</f>
      </c>
      <c r="AY106" s="23">
        <f>SUM(AY99:AY105)</f>
      </c>
      <c r="AZ106" s="23">
        <f>SUM(AZ99:AZ105)</f>
      </c>
      <c r="BA106" s="23">
        <f>SUM(BA99:BA105)</f>
      </c>
      <c r="BB106" s="23">
        <f>SUM(BB99:BB105)</f>
      </c>
      <c r="BC106" s="23">
        <f>SUM(BC99:BC105)</f>
      </c>
      <c r="BD106" s="23">
        <f>SUM(BD99:BD105)</f>
      </c>
      <c r="BE106" s="23">
        <f>SUM(BE99:BE105)</f>
      </c>
      <c r="BF106" s="23">
        <f>SUM(BF99:BF105)</f>
      </c>
      <c r="BG106" s="23">
        <f>SUM(BG99:BG105)</f>
      </c>
      <c r="BH106" s="23">
        <f>SUM(BH99:BH105)</f>
      </c>
      <c r="BI106" s="23">
        <f>SUM(BI99:BI105)</f>
      </c>
      <c r="BJ106" s="23">
        <f>SUM(BJ99:BJ105)</f>
      </c>
      <c r="BK106" s="23">
        <f>SUM(BK99:BK105)</f>
      </c>
      <c r="BL106" s="23">
        <f>SUM(BL99:BL105)</f>
      </c>
      <c r="BM106" s="23">
        <f>SUM(BM99:BM105)</f>
      </c>
      <c r="BN106" s="23">
        <f>SUM(BN99:BN105)</f>
      </c>
      <c r="BO106" s="23">
        <f>SUM(BO99:BO105)</f>
      </c>
      <c r="BP106" s="23">
        <f>SUM(BP99:BP105)</f>
      </c>
      <c r="BQ106" s="23">
        <f>SUM(BQ99:BQ105)</f>
      </c>
      <c r="BR106" s="23">
        <f>SUM(BR99:BR105)</f>
      </c>
      <c r="BS106" s="23">
        <f>SUM(BS99:BS105)</f>
      </c>
      <c r="BT106" s="6" t="s">
        <v>2327</v>
      </c>
      <c r="BU106" s="2"/>
      <c r="BV106" s="2"/>
      <c r="BW106" s="2"/>
      <c r="BX106" s="2"/>
      <c r="BY106" s="2"/>
      <c r="BZ106" s="2"/>
    </row>
    <row x14ac:dyDescent="0.25" r="107" customHeight="1" ht="17.25">
      <c r="A107" s="33" t="s">
        <v>2560</v>
      </c>
      <c r="B107" s="35" t="s">
        <v>14</v>
      </c>
      <c r="C107" s="35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7">
        <v>-92</v>
      </c>
      <c r="BJ107" s="18"/>
      <c r="BK107" s="18"/>
      <c r="BL107" s="17">
        <v>-158</v>
      </c>
      <c r="BM107" s="18"/>
      <c r="BN107" s="18"/>
      <c r="BO107" s="18"/>
      <c r="BP107" s="18"/>
      <c r="BQ107" s="18"/>
      <c r="BR107" s="18"/>
      <c r="BS107" s="18"/>
      <c r="BT107" s="37"/>
      <c r="BU107" s="2"/>
      <c r="BV107" s="2"/>
      <c r="BW107" s="2"/>
      <c r="BX107" s="2"/>
      <c r="BY107" s="2"/>
      <c r="BZ107" s="2"/>
    </row>
    <row x14ac:dyDescent="0.25" r="108" customHeight="1" ht="17.25">
      <c r="A108" s="15" t="s">
        <v>2242</v>
      </c>
      <c r="B108" s="36" t="s">
        <v>2561</v>
      </c>
      <c r="C108" s="36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7">
        <v>-1</v>
      </c>
      <c r="P108" s="18"/>
      <c r="Q108" s="18"/>
      <c r="R108" s="18"/>
      <c r="S108" s="18"/>
      <c r="T108" s="18"/>
      <c r="U108" s="18"/>
      <c r="V108" s="18"/>
      <c r="W108" s="17">
        <v>-2</v>
      </c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7">
        <v>-14</v>
      </c>
      <c r="AV108" s="18"/>
      <c r="AW108" s="17">
        <v>-74</v>
      </c>
      <c r="AX108" s="17">
        <v>-4</v>
      </c>
      <c r="AY108" s="18"/>
      <c r="AZ108" s="18"/>
      <c r="BA108" s="18"/>
      <c r="BB108" s="18"/>
      <c r="BC108" s="18"/>
      <c r="BD108" s="17">
        <v>-161</v>
      </c>
      <c r="BE108" s="18"/>
      <c r="BF108" s="18"/>
      <c r="BG108" s="18"/>
      <c r="BH108" s="18"/>
      <c r="BI108" s="18"/>
      <c r="BJ108" s="18"/>
      <c r="BK108" s="18"/>
      <c r="BL108" s="18"/>
      <c r="BM108" s="17">
        <v>-10</v>
      </c>
      <c r="BN108" s="17">
        <v>-62</v>
      </c>
      <c r="BO108" s="18"/>
      <c r="BP108" s="18"/>
      <c r="BQ108" s="18"/>
      <c r="BR108" s="18"/>
      <c r="BS108" s="18"/>
      <c r="BT108" s="37"/>
      <c r="BU108" s="2"/>
      <c r="BV108" s="2"/>
      <c r="BW108" s="2"/>
      <c r="BX108" s="2"/>
      <c r="BY108" s="2"/>
      <c r="BZ108" s="2"/>
    </row>
    <row x14ac:dyDescent="0.25" r="109" customHeight="1" ht="17.25">
      <c r="A109" s="554" t="s">
        <v>2242</v>
      </c>
      <c r="B109" s="27" t="s">
        <v>2562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460">
        <v>-1</v>
      </c>
      <c r="AX109" s="27"/>
      <c r="AY109" s="27"/>
      <c r="AZ109" s="27"/>
      <c r="BA109" s="27"/>
      <c r="BB109" s="27"/>
      <c r="BC109" s="27"/>
      <c r="BD109" s="460">
        <v>-4</v>
      </c>
      <c r="BE109" s="27"/>
      <c r="BF109" s="27"/>
      <c r="BG109" s="27"/>
      <c r="BH109" s="27"/>
      <c r="BI109" s="27"/>
      <c r="BJ109" s="27"/>
      <c r="BK109" s="27"/>
      <c r="BL109" s="27"/>
      <c r="BM109" s="27"/>
      <c r="BN109" s="460">
        <v>-3</v>
      </c>
      <c r="BO109" s="27"/>
      <c r="BP109" s="27"/>
      <c r="BQ109" s="27"/>
      <c r="BR109" s="27"/>
      <c r="BS109" s="27"/>
      <c r="BT109" s="37"/>
      <c r="BU109" s="2"/>
      <c r="BV109" s="2"/>
      <c r="BW109" s="2"/>
      <c r="BX109" s="2"/>
      <c r="BY109" s="2"/>
      <c r="BZ109" s="2"/>
    </row>
    <row x14ac:dyDescent="0.25" r="110" customHeight="1" ht="17.25">
      <c r="A110" s="33">
        <v>45355</v>
      </c>
      <c r="B110" s="36" t="s">
        <v>2563</v>
      </c>
      <c r="C110" s="36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7">
        <v>-22</v>
      </c>
      <c r="AB110" s="17">
        <v>-29</v>
      </c>
      <c r="AC110" s="17">
        <v>-1</v>
      </c>
      <c r="AD110" s="17">
        <v>-8</v>
      </c>
      <c r="AE110" s="17">
        <v>-8</v>
      </c>
      <c r="AF110" s="17">
        <v>-31</v>
      </c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7">
        <v>-24</v>
      </c>
      <c r="AV110" s="18"/>
      <c r="AW110" s="18"/>
      <c r="AX110" s="18"/>
      <c r="AY110" s="18"/>
      <c r="AZ110" s="18"/>
      <c r="BA110" s="17">
        <v>-97</v>
      </c>
      <c r="BB110" s="17">
        <v>-89</v>
      </c>
      <c r="BC110" s="17">
        <v>-34</v>
      </c>
      <c r="BD110" s="18"/>
      <c r="BE110" s="17">
        <v>-122</v>
      </c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7">
        <v>-42</v>
      </c>
      <c r="BQ110" s="18"/>
      <c r="BR110" s="18"/>
      <c r="BS110" s="18"/>
      <c r="BT110" s="37"/>
      <c r="BU110" s="2"/>
      <c r="BV110" s="2"/>
      <c r="BW110" s="2"/>
      <c r="BX110" s="2"/>
      <c r="BY110" s="2"/>
      <c r="BZ110" s="2"/>
    </row>
    <row x14ac:dyDescent="0.25" r="111" customHeight="1" ht="17.25">
      <c r="A111" s="54">
        <v>45355</v>
      </c>
      <c r="B111" s="18" t="s">
        <v>2564</v>
      </c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03">
        <v>-3</v>
      </c>
      <c r="Y111" s="18"/>
      <c r="Z111" s="18"/>
      <c r="AA111" s="103">
        <v>-1</v>
      </c>
      <c r="AB111" s="103">
        <v>-1</v>
      </c>
      <c r="AC111" s="18"/>
      <c r="AD111" s="18"/>
      <c r="AE111" s="18"/>
      <c r="AF111" s="103">
        <v>-1</v>
      </c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03">
        <v>-1</v>
      </c>
      <c r="BB111" s="103">
        <v>-1</v>
      </c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03">
        <v>-1</v>
      </c>
      <c r="BQ111" s="18"/>
      <c r="BR111" s="18"/>
      <c r="BS111" s="18"/>
      <c r="BT111" s="37"/>
      <c r="BU111" s="2"/>
      <c r="BV111" s="2"/>
      <c r="BW111" s="2"/>
      <c r="BX111" s="2"/>
      <c r="BY111" s="2"/>
      <c r="BZ111" s="2"/>
    </row>
    <row x14ac:dyDescent="0.25" r="112" customHeight="1" ht="17.25">
      <c r="A112" s="33">
        <v>45355</v>
      </c>
      <c r="B112" s="36" t="s">
        <v>2563</v>
      </c>
      <c r="C112" s="36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36"/>
      <c r="W112" s="17">
        <v>-1</v>
      </c>
      <c r="X112" s="17">
        <v>-10</v>
      </c>
      <c r="Y112" s="18"/>
      <c r="Z112" s="17">
        <v>-6</v>
      </c>
      <c r="AA112" s="18"/>
      <c r="AB112" s="18"/>
      <c r="AC112" s="18"/>
      <c r="AD112" s="18"/>
      <c r="AE112" s="18"/>
      <c r="AF112" s="18"/>
      <c r="AG112" s="18"/>
      <c r="AH112" s="18"/>
      <c r="AI112" s="18"/>
      <c r="AJ112" s="17">
        <v>-25</v>
      </c>
      <c r="AK112" s="18"/>
      <c r="AL112" s="17">
        <v>-3</v>
      </c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7">
        <v>-11</v>
      </c>
      <c r="AZ112" s="17">
        <v>-22</v>
      </c>
      <c r="BA112" s="18"/>
      <c r="BB112" s="18"/>
      <c r="BC112" s="18"/>
      <c r="BD112" s="18"/>
      <c r="BE112" s="18"/>
      <c r="BF112" s="18"/>
      <c r="BG112" s="18"/>
      <c r="BH112" s="18"/>
      <c r="BI112" s="17">
        <v>-74</v>
      </c>
      <c r="BJ112" s="17">
        <v>-24</v>
      </c>
      <c r="BK112" s="17">
        <v>-8</v>
      </c>
      <c r="BL112" s="17">
        <v>-7</v>
      </c>
      <c r="BM112" s="18"/>
      <c r="BN112" s="18"/>
      <c r="BO112" s="18"/>
      <c r="BP112" s="18"/>
      <c r="BQ112" s="18"/>
      <c r="BR112" s="18"/>
      <c r="BS112" s="18"/>
      <c r="BT112" s="37"/>
      <c r="BU112" s="2"/>
      <c r="BV112" s="2"/>
      <c r="BW112" s="2"/>
      <c r="BX112" s="2"/>
      <c r="BY112" s="2"/>
      <c r="BZ112" s="2"/>
    </row>
    <row x14ac:dyDescent="0.25" r="113" customHeight="1" ht="17.25">
      <c r="A113" s="54">
        <v>45355</v>
      </c>
      <c r="B113" s="18" t="s">
        <v>2564</v>
      </c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03">
        <v>-4</v>
      </c>
      <c r="W113" s="103">
        <v>-1</v>
      </c>
      <c r="X113" s="18"/>
      <c r="Y113" s="18"/>
      <c r="Z113" s="103">
        <v>-2</v>
      </c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03">
        <v>-3</v>
      </c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37"/>
      <c r="BU113" s="2"/>
      <c r="BV113" s="2"/>
      <c r="BW113" s="2"/>
      <c r="BX113" s="2"/>
      <c r="BY113" s="2"/>
      <c r="BZ113" s="2"/>
    </row>
    <row x14ac:dyDescent="0.25" r="114" customHeight="1" ht="17.25">
      <c r="A114" s="33">
        <v>45355</v>
      </c>
      <c r="B114" s="36" t="s">
        <v>2563</v>
      </c>
      <c r="C114" s="36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7">
        <v>-1</v>
      </c>
      <c r="S114" s="17">
        <v>-1</v>
      </c>
      <c r="T114" s="18"/>
      <c r="U114" s="18"/>
      <c r="V114" s="17">
        <v>-16</v>
      </c>
      <c r="W114" s="18"/>
      <c r="X114" s="18"/>
      <c r="Y114" s="17">
        <v>-5</v>
      </c>
      <c r="Z114" s="17">
        <v>-11</v>
      </c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7">
        <v>-52</v>
      </c>
      <c r="AX114" s="17">
        <v>-11</v>
      </c>
      <c r="AY114" s="18"/>
      <c r="AZ114" s="18"/>
      <c r="BA114" s="18"/>
      <c r="BB114" s="18"/>
      <c r="BC114" s="18"/>
      <c r="BD114" s="17">
        <v>-187</v>
      </c>
      <c r="BE114" s="18"/>
      <c r="BF114" s="18"/>
      <c r="BG114" s="18"/>
      <c r="BH114" s="18"/>
      <c r="BI114" s="18"/>
      <c r="BJ114" s="18"/>
      <c r="BK114" s="18"/>
      <c r="BL114" s="18"/>
      <c r="BM114" s="17">
        <v>-20</v>
      </c>
      <c r="BN114" s="17">
        <v>-106</v>
      </c>
      <c r="BO114" s="17">
        <v>-38</v>
      </c>
      <c r="BP114" s="18"/>
      <c r="BQ114" s="18"/>
      <c r="BR114" s="18"/>
      <c r="BS114" s="18"/>
      <c r="BT114" s="37"/>
      <c r="BU114" s="2"/>
      <c r="BV114" s="2"/>
      <c r="BW114" s="2"/>
      <c r="BX114" s="2"/>
      <c r="BY114" s="2"/>
      <c r="BZ114" s="2"/>
    </row>
    <row x14ac:dyDescent="0.25" r="115" customHeight="1" ht="17.25">
      <c r="A115" s="54">
        <v>45355</v>
      </c>
      <c r="B115" s="18" t="s">
        <v>2564</v>
      </c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03">
        <v>-1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03">
        <v>-5</v>
      </c>
      <c r="AX115" s="18"/>
      <c r="AY115" s="18"/>
      <c r="AZ115" s="18"/>
      <c r="BA115" s="18"/>
      <c r="BB115" s="18"/>
      <c r="BC115" s="18"/>
      <c r="BD115" s="103">
        <v>-9</v>
      </c>
      <c r="BE115" s="103">
        <v>-5</v>
      </c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37"/>
      <c r="BU115" s="2"/>
      <c r="BV115" s="2"/>
      <c r="BW115" s="2"/>
      <c r="BX115" s="2"/>
      <c r="BY115" s="2"/>
      <c r="BZ115" s="2"/>
    </row>
    <row x14ac:dyDescent="0.25" r="116" customHeight="1" ht="17.25">
      <c r="A116" s="21" t="s">
        <v>2244</v>
      </c>
      <c r="B116" s="112"/>
      <c r="C116" s="112"/>
      <c r="D116" s="23">
        <f>SUM(D106:D115)</f>
      </c>
      <c r="E116" s="23">
        <f>SUM(E106:E115)</f>
      </c>
      <c r="F116" s="23">
        <f>SUM(F106:F115)</f>
      </c>
      <c r="G116" s="23">
        <f>SUM(G106:G115)</f>
      </c>
      <c r="H116" s="23">
        <f>SUM(H106:H115)</f>
      </c>
      <c r="I116" s="23">
        <f>SUM(I106:I115)</f>
      </c>
      <c r="J116" s="23">
        <f>SUM(J106:J115)</f>
      </c>
      <c r="K116" s="23">
        <f>SUM(K106:K115)</f>
      </c>
      <c r="L116" s="23">
        <f>SUM(L106:L115)</f>
      </c>
      <c r="M116" s="23">
        <f>SUM(M106:M115)</f>
      </c>
      <c r="N116" s="23">
        <f>SUM(N106:N115)</f>
      </c>
      <c r="O116" s="23">
        <f>SUM(O106:O115)</f>
      </c>
      <c r="P116" s="23">
        <f>SUM(P106:P115)</f>
      </c>
      <c r="Q116" s="23">
        <f>SUM(Q106:Q115)</f>
      </c>
      <c r="R116" s="23">
        <f>SUM(R106:R115)</f>
      </c>
      <c r="S116" s="23">
        <f>SUM(S106:S115)</f>
      </c>
      <c r="T116" s="23">
        <f>SUM(T106:T115)</f>
      </c>
      <c r="U116" s="23">
        <f>SUM(U106:U115)</f>
      </c>
      <c r="V116" s="23">
        <f>SUM(V106:V115)</f>
      </c>
      <c r="W116" s="23">
        <f>SUM(W106:W115)</f>
      </c>
      <c r="X116" s="23">
        <f>SUM(X106:X115)</f>
      </c>
      <c r="Y116" s="23">
        <f>SUM(Y106:Y115)</f>
      </c>
      <c r="Z116" s="23">
        <f>SUM(Z106:Z115)</f>
      </c>
      <c r="AA116" s="23">
        <f>SUM(AA106:AA115)</f>
      </c>
      <c r="AB116" s="23">
        <f>SUM(AB106:AB115)</f>
      </c>
      <c r="AC116" s="23">
        <f>SUM(AC106:AC115)</f>
      </c>
      <c r="AD116" s="23">
        <f>SUM(AD106:AD115)</f>
      </c>
      <c r="AE116" s="23">
        <f>SUM(AE106:AE115)</f>
      </c>
      <c r="AF116" s="23">
        <f>SUM(AF106:AF115)</f>
      </c>
      <c r="AG116" s="23">
        <f>SUM(AG106:AG115)</f>
      </c>
      <c r="AH116" s="23">
        <f>SUM(AH106:AH115)</f>
      </c>
      <c r="AI116" s="23">
        <f>SUM(AI106:AI115)</f>
      </c>
      <c r="AJ116" s="23">
        <f>SUM(AJ106:AJ115)</f>
      </c>
      <c r="AK116" s="23">
        <f>SUM(AK106:AK115)</f>
      </c>
      <c r="AL116" s="23">
        <f>SUM(AL106:AL115)</f>
      </c>
      <c r="AM116" s="23">
        <f>SUM(AM106:AM115)</f>
      </c>
      <c r="AN116" s="23">
        <f>SUM(AN106:AN115)</f>
      </c>
      <c r="AO116" s="23">
        <f>SUM(AO106:AO115)</f>
      </c>
      <c r="AP116" s="23">
        <f>SUM(AP106:AP115)</f>
      </c>
      <c r="AQ116" s="23">
        <f>SUM(AQ106:AQ115)</f>
      </c>
      <c r="AR116" s="23">
        <f>SUM(AR106:AR115)</f>
      </c>
      <c r="AS116" s="23">
        <f>SUM(AS106:AS115)</f>
      </c>
      <c r="AT116" s="23">
        <f>SUM(AT106:AT115)</f>
      </c>
      <c r="AU116" s="23">
        <f>SUM(AU106:AU115)</f>
      </c>
      <c r="AV116" s="23">
        <f>SUM(AV106:AV115)</f>
      </c>
      <c r="AW116" s="23">
        <f>SUM(AW106:AW115)</f>
      </c>
      <c r="AX116" s="23">
        <f>SUM(AX106:AX115)</f>
      </c>
      <c r="AY116" s="23">
        <f>SUM(AY106:AY112)</f>
      </c>
      <c r="AZ116" s="23">
        <f>SUM(AZ106:AZ115)</f>
      </c>
      <c r="BA116" s="23">
        <f>SUM(BA106:BA115)</f>
      </c>
      <c r="BB116" s="23">
        <f>SUM(BB106:BB115)</f>
      </c>
      <c r="BC116" s="23">
        <f>SUM(BC106:BC115)</f>
      </c>
      <c r="BD116" s="23">
        <f>SUM(BD106:BD115)</f>
      </c>
      <c r="BE116" s="23">
        <f>SUM(BE106:BE115)</f>
      </c>
      <c r="BF116" s="23">
        <f>SUM(BF106:BF115)</f>
      </c>
      <c r="BG116" s="23">
        <f>SUM(BG106:BG115)</f>
      </c>
      <c r="BH116" s="23">
        <f>SUM(BH106:BH115)</f>
      </c>
      <c r="BI116" s="23">
        <f>SUM(BI106:BI115)</f>
      </c>
      <c r="BJ116" s="23">
        <f>SUM(BJ106:BJ115)</f>
      </c>
      <c r="BK116" s="23">
        <f>SUM(BK106:BK115)</f>
      </c>
      <c r="BL116" s="23">
        <f>SUM(BL106:BL115)</f>
      </c>
      <c r="BM116" s="23">
        <f>SUM(BM106:BM115)</f>
      </c>
      <c r="BN116" s="23">
        <f>SUM(BN106:BN115)</f>
      </c>
      <c r="BO116" s="23">
        <f>SUM(BO106:BO115)</f>
      </c>
      <c r="BP116" s="23">
        <f>SUM(BP106:BP115)</f>
      </c>
      <c r="BQ116" s="23">
        <f>SUM(BQ106:BQ115)</f>
      </c>
      <c r="BR116" s="23">
        <f>SUM(BR106:BR115)</f>
      </c>
      <c r="BS116" s="23">
        <f>SUM(BS106:BS115)</f>
      </c>
      <c r="BT116" s="6" t="s">
        <v>2327</v>
      </c>
      <c r="BU116" s="2"/>
      <c r="BV116" s="2"/>
      <c r="BW116" s="2"/>
      <c r="BX116" s="2"/>
      <c r="BY116" s="2"/>
      <c r="BZ116" s="2"/>
    </row>
    <row x14ac:dyDescent="0.25" r="117" customHeight="1" ht="17.25">
      <c r="A117" s="54">
        <v>45386</v>
      </c>
      <c r="B117" s="18" t="s">
        <v>2565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03">
        <v>3</v>
      </c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" t="s">
        <v>2566</v>
      </c>
      <c r="BU117" s="2"/>
      <c r="BV117" s="2"/>
      <c r="BW117" s="2"/>
      <c r="BX117" s="2"/>
      <c r="BY117" s="2"/>
      <c r="BZ117" s="2"/>
    </row>
    <row x14ac:dyDescent="0.25" r="118" customHeight="1" ht="17.25">
      <c r="A118" s="15" t="s">
        <v>2567</v>
      </c>
      <c r="B118" s="36" t="s">
        <v>2568</v>
      </c>
      <c r="C118" s="36"/>
      <c r="D118" s="18"/>
      <c r="E118" s="18"/>
      <c r="F118" s="18"/>
      <c r="G118" s="18"/>
      <c r="H118" s="18"/>
      <c r="I118" s="18"/>
      <c r="J118" s="18"/>
      <c r="K118" s="18"/>
      <c r="L118" s="17">
        <v>-2</v>
      </c>
      <c r="M118" s="18"/>
      <c r="N118" s="18"/>
      <c r="O118" s="18"/>
      <c r="P118" s="18"/>
      <c r="Q118" s="18"/>
      <c r="R118" s="18"/>
      <c r="S118" s="18"/>
      <c r="T118" s="18"/>
      <c r="U118" s="18"/>
      <c r="V118" s="17">
        <v>-18</v>
      </c>
      <c r="W118" s="17">
        <v>-9</v>
      </c>
      <c r="X118" s="17">
        <v>-37</v>
      </c>
      <c r="Y118" s="17">
        <v>-80</v>
      </c>
      <c r="Z118" s="17">
        <v>-8</v>
      </c>
      <c r="AA118" s="18"/>
      <c r="AB118" s="17">
        <v>-2</v>
      </c>
      <c r="AC118" s="18"/>
      <c r="AD118" s="18"/>
      <c r="AE118" s="17">
        <v>-6</v>
      </c>
      <c r="AF118" s="17">
        <v>-12</v>
      </c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7">
        <v>-25</v>
      </c>
      <c r="AV118" s="18"/>
      <c r="AW118" s="17">
        <v>-61</v>
      </c>
      <c r="AX118" s="17">
        <v>-12</v>
      </c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37"/>
      <c r="BU118" s="2"/>
      <c r="BV118" s="2"/>
      <c r="BW118" s="2"/>
      <c r="BX118" s="2"/>
      <c r="BY118" s="2"/>
      <c r="BZ118" s="2"/>
    </row>
    <row x14ac:dyDescent="0.25" r="119" customHeight="1" ht="17.25">
      <c r="A119" s="123" t="s">
        <v>2567</v>
      </c>
      <c r="B119" s="18" t="s">
        <v>2569</v>
      </c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03">
        <v>-1</v>
      </c>
      <c r="X119" s="18"/>
      <c r="Y119" s="103">
        <v>-3</v>
      </c>
      <c r="Z119" s="103">
        <v>-1</v>
      </c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37"/>
      <c r="BU119" s="2"/>
      <c r="BV119" s="2"/>
      <c r="BW119" s="2"/>
      <c r="BX119" s="2"/>
      <c r="BY119" s="2"/>
      <c r="BZ119" s="2"/>
    </row>
    <row x14ac:dyDescent="0.25" r="120" customHeight="1" ht="17.25">
      <c r="A120" s="15" t="s">
        <v>2567</v>
      </c>
      <c r="B120" s="36" t="s">
        <v>2568</v>
      </c>
      <c r="C120" s="36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7">
        <v>-135</v>
      </c>
      <c r="BB120" s="17">
        <v>-60</v>
      </c>
      <c r="BC120" s="17">
        <v>-10</v>
      </c>
      <c r="BD120" s="17">
        <v>-298</v>
      </c>
      <c r="BE120" s="17">
        <v>-135</v>
      </c>
      <c r="BF120" s="18"/>
      <c r="BG120" s="18"/>
      <c r="BH120" s="18"/>
      <c r="BI120" s="17">
        <v>-14</v>
      </c>
      <c r="BJ120" s="17">
        <v>-56</v>
      </c>
      <c r="BK120" s="17">
        <v>-48</v>
      </c>
      <c r="BL120" s="17">
        <v>-2</v>
      </c>
      <c r="BM120" s="17">
        <v>-5</v>
      </c>
      <c r="BN120" s="17">
        <v>-101</v>
      </c>
      <c r="BO120" s="18"/>
      <c r="BP120" s="17">
        <v>-18</v>
      </c>
      <c r="BQ120" s="18"/>
      <c r="BR120" s="18"/>
      <c r="BS120" s="18"/>
      <c r="BT120" s="37"/>
      <c r="BU120" s="2"/>
      <c r="BV120" s="2"/>
      <c r="BW120" s="2"/>
      <c r="BX120" s="2"/>
      <c r="BY120" s="2"/>
      <c r="BZ120" s="2"/>
    </row>
    <row x14ac:dyDescent="0.25" r="121" customHeight="1" ht="17.25">
      <c r="A121" s="123" t="s">
        <v>2567</v>
      </c>
      <c r="B121" s="18" t="s">
        <v>2569</v>
      </c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03">
        <v>-9</v>
      </c>
      <c r="BE121" s="18"/>
      <c r="BF121" s="18"/>
      <c r="BG121" s="18"/>
      <c r="BH121" s="18"/>
      <c r="BI121" s="18"/>
      <c r="BJ121" s="103">
        <v>-1</v>
      </c>
      <c r="BK121" s="18"/>
      <c r="BL121" s="18"/>
      <c r="BM121" s="18"/>
      <c r="BN121" s="18"/>
      <c r="BO121" s="18"/>
      <c r="BP121" s="103">
        <v>-1</v>
      </c>
      <c r="BQ121" s="18"/>
      <c r="BR121" s="18"/>
      <c r="BS121" s="18"/>
      <c r="BT121" s="37"/>
      <c r="BU121" s="2"/>
      <c r="BV121" s="2"/>
      <c r="BW121" s="2"/>
      <c r="BX121" s="2"/>
      <c r="BY121" s="2"/>
      <c r="BZ121" s="2"/>
    </row>
    <row x14ac:dyDescent="0.25" r="122" customHeight="1" ht="17.25">
      <c r="A122" s="21" t="s">
        <v>2253</v>
      </c>
      <c r="B122" s="112"/>
      <c r="C122" s="112"/>
      <c r="D122" s="23">
        <f>SUM(D116:D121)</f>
      </c>
      <c r="E122" s="23">
        <f>SUM(E116:E121)</f>
      </c>
      <c r="F122" s="23">
        <f>SUM(F116:F121)</f>
      </c>
      <c r="G122" s="23">
        <f>SUM(G116:G121)</f>
      </c>
      <c r="H122" s="23">
        <f>SUM(H116:H121)</f>
      </c>
      <c r="I122" s="23">
        <f>SUM(I116:I121)</f>
      </c>
      <c r="J122" s="23">
        <f>SUM(J116:J121)</f>
      </c>
      <c r="K122" s="23">
        <f>SUM(K116:K121)</f>
      </c>
      <c r="L122" s="23">
        <f>SUM(L116:L121)</f>
      </c>
      <c r="M122" s="23">
        <f>SUM(M116:M121)</f>
      </c>
      <c r="N122" s="23">
        <f>SUM(N116:N121)</f>
      </c>
      <c r="O122" s="23">
        <f>SUM(O116:O121)</f>
      </c>
      <c r="P122" s="23">
        <f>SUM(P116:P121)</f>
      </c>
      <c r="Q122" s="23">
        <f>SUM(Q116:Q121)</f>
      </c>
      <c r="R122" s="23">
        <f>SUM(R116:R121)</f>
      </c>
      <c r="S122" s="23">
        <f>SUM(S116:S121)</f>
      </c>
      <c r="T122" s="23">
        <f>SUM(T116:T121)</f>
      </c>
      <c r="U122" s="23">
        <f>SUM(U116:U121)</f>
      </c>
      <c r="V122" s="23">
        <f>SUM(V116:V121)</f>
      </c>
      <c r="W122" s="23">
        <f>SUM(W116:W121)</f>
      </c>
      <c r="X122" s="23">
        <f>SUM(X116:X121)</f>
      </c>
      <c r="Y122" s="23">
        <f>SUM(Y116:Y121)</f>
      </c>
      <c r="Z122" s="23">
        <f>SUM(Z116:Z121)</f>
      </c>
      <c r="AA122" s="23">
        <f>SUM(AA116:AA121)</f>
      </c>
      <c r="AB122" s="23">
        <f>SUM(AB116:AB121)</f>
      </c>
      <c r="AC122" s="23">
        <f>SUM(AC116:AC121)</f>
      </c>
      <c r="AD122" s="23">
        <f>SUM(AD116:AD121)</f>
      </c>
      <c r="AE122" s="23">
        <f>SUM(AE116:AE121)</f>
      </c>
      <c r="AF122" s="23">
        <f>SUM(AF116:AF121)</f>
      </c>
      <c r="AG122" s="23">
        <f>SUM(AG116:AG121)</f>
      </c>
      <c r="AH122" s="23">
        <f>SUM(AH116:AH121)</f>
      </c>
      <c r="AI122" s="23">
        <f>SUM(AI116:AI121)</f>
      </c>
      <c r="AJ122" s="23">
        <f>SUM(AJ116:AJ121)</f>
      </c>
      <c r="AK122" s="23">
        <f>SUM(AK116:AK121)</f>
      </c>
      <c r="AL122" s="23">
        <f>SUM(AL116:AL121)</f>
      </c>
      <c r="AM122" s="23">
        <f>SUM(AM116:AM121)</f>
      </c>
      <c r="AN122" s="23">
        <f>SUM(AN116:AN121)</f>
      </c>
      <c r="AO122" s="23">
        <f>SUM(AO116:AO121)</f>
      </c>
      <c r="AP122" s="23">
        <f>SUM(AP116:AP121)</f>
      </c>
      <c r="AQ122" s="23">
        <f>SUM(AQ116:AQ121)</f>
      </c>
      <c r="AR122" s="23">
        <f>SUM(AR116:AR121)</f>
      </c>
      <c r="AS122" s="23">
        <f>SUM(AS116:AS121)</f>
      </c>
      <c r="AT122" s="23">
        <f>SUM(AT116:AT121)</f>
      </c>
      <c r="AU122" s="23">
        <f>SUM(AU116:AU121)</f>
      </c>
      <c r="AV122" s="23">
        <f>SUM(AV116:AV121)</f>
      </c>
      <c r="AW122" s="23">
        <f>SUM(AW116:AW121)</f>
      </c>
      <c r="AX122" s="23">
        <f>SUM(AX116:AX121)</f>
      </c>
      <c r="AY122" s="23">
        <f>SUM(AY116)</f>
      </c>
      <c r="AZ122" s="23">
        <f>SUM(AZ116:AZ121)</f>
      </c>
      <c r="BA122" s="23">
        <f>SUM(BA116:BA121)</f>
      </c>
      <c r="BB122" s="23">
        <f>SUM(BB116:BB121)</f>
      </c>
      <c r="BC122" s="23">
        <f>SUM(BC116:BC121)</f>
      </c>
      <c r="BD122" s="23">
        <f>SUM(BD116:BD121)</f>
      </c>
      <c r="BE122" s="23">
        <f>SUM(BE116:BE121)</f>
      </c>
      <c r="BF122" s="23">
        <f>SUM(BF116:BF121)</f>
      </c>
      <c r="BG122" s="23">
        <f>SUM(BG116:BG121)</f>
      </c>
      <c r="BH122" s="23">
        <f>SUM(BH116:BH121)</f>
      </c>
      <c r="BI122" s="23">
        <f>SUM(BI116:BI121)</f>
      </c>
      <c r="BJ122" s="23">
        <f>SUM(BJ116:BJ121)</f>
      </c>
      <c r="BK122" s="23">
        <f>SUM(BK116:BK121)</f>
      </c>
      <c r="BL122" s="23">
        <f>SUM(BL116:BL121)</f>
      </c>
      <c r="BM122" s="23">
        <f>SUM(BM116:BM121)</f>
      </c>
      <c r="BN122" s="23">
        <f>SUM(BN116:BN121)</f>
      </c>
      <c r="BO122" s="23">
        <f>SUM(BO116:BO121)</f>
      </c>
      <c r="BP122" s="23">
        <f>SUM(BP116:BP121)</f>
      </c>
      <c r="BQ122" s="23">
        <f>SUM(BQ116:BQ121)</f>
      </c>
      <c r="BR122" s="23">
        <f>SUM(BR116:BR121)</f>
      </c>
      <c r="BS122" s="23">
        <f>SUM(BS116:BS121)</f>
      </c>
      <c r="BT122" s="37"/>
      <c r="BU122" s="2"/>
      <c r="BV122" s="2"/>
      <c r="BW122" s="2"/>
      <c r="BX122" s="2"/>
      <c r="BY122" s="2"/>
      <c r="BZ122" s="2"/>
    </row>
    <row x14ac:dyDescent="0.25" r="123" customHeight="1" ht="17.25">
      <c r="A123" s="33">
        <v>45448</v>
      </c>
      <c r="B123" s="35" t="s">
        <v>2570</v>
      </c>
      <c r="C123" s="35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450">
        <v>-3</v>
      </c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450">
        <v>-50</v>
      </c>
      <c r="AV123" s="450">
        <v>-4</v>
      </c>
      <c r="AW123" s="18"/>
      <c r="AX123" s="450">
        <v>-14</v>
      </c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450">
        <v>-9</v>
      </c>
      <c r="BK123" s="58"/>
      <c r="BL123" s="18"/>
      <c r="BM123" s="18"/>
      <c r="BN123" s="18"/>
      <c r="BO123" s="18"/>
      <c r="BP123" s="18"/>
      <c r="BQ123" s="18"/>
      <c r="BR123" s="18"/>
      <c r="BS123" s="18"/>
      <c r="BT123" s="37"/>
      <c r="BU123" s="2"/>
      <c r="BV123" s="2"/>
      <c r="BW123" s="2"/>
      <c r="BX123" s="2"/>
      <c r="BY123" s="2"/>
      <c r="BZ123" s="2"/>
    </row>
    <row x14ac:dyDescent="0.25" r="124" customHeight="1" ht="17.25">
      <c r="A124" s="109">
        <v>45448</v>
      </c>
      <c r="B124" s="111" t="s">
        <v>2571</v>
      </c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224">
        <v>-14</v>
      </c>
      <c r="BJ124" s="224">
        <v>-16</v>
      </c>
      <c r="BK124" s="111"/>
      <c r="BL124" s="111"/>
      <c r="BM124" s="111"/>
      <c r="BN124" s="111"/>
      <c r="BO124" s="111"/>
      <c r="BP124" s="111"/>
      <c r="BQ124" s="111"/>
      <c r="BR124" s="111"/>
      <c r="BS124" s="3"/>
      <c r="BT124" s="37"/>
      <c r="BU124" s="2"/>
      <c r="BV124" s="2"/>
      <c r="BW124" s="2"/>
      <c r="BX124" s="2"/>
      <c r="BY124" s="2"/>
      <c r="BZ124" s="2"/>
    </row>
    <row x14ac:dyDescent="0.25" r="125" customHeight="1" ht="17.25">
      <c r="A125" s="33">
        <v>45448</v>
      </c>
      <c r="B125" s="35" t="s">
        <v>2570</v>
      </c>
      <c r="C125" s="35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450">
        <v>-14</v>
      </c>
      <c r="W125" s="450">
        <v>-4</v>
      </c>
      <c r="X125" s="450">
        <v>-25</v>
      </c>
      <c r="Y125" s="450">
        <v>-9</v>
      </c>
      <c r="Z125" s="450">
        <v>-5</v>
      </c>
      <c r="AA125" s="450">
        <v>-156</v>
      </c>
      <c r="AB125" s="450">
        <v>-40</v>
      </c>
      <c r="AC125" s="450">
        <v>-4</v>
      </c>
      <c r="AD125" s="450">
        <v>-2</v>
      </c>
      <c r="AE125" s="450">
        <v>-40</v>
      </c>
      <c r="AF125" s="450">
        <v>-14</v>
      </c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58"/>
      <c r="BK125" s="58"/>
      <c r="BL125" s="18"/>
      <c r="BM125" s="18"/>
      <c r="BN125" s="18"/>
      <c r="BO125" s="18"/>
      <c r="BP125" s="18"/>
      <c r="BQ125" s="18"/>
      <c r="BR125" s="18"/>
      <c r="BS125" s="18"/>
      <c r="BT125" s="37"/>
      <c r="BU125" s="2"/>
      <c r="BV125" s="2"/>
      <c r="BW125" s="2"/>
      <c r="BX125" s="2"/>
      <c r="BY125" s="2"/>
      <c r="BZ125" s="2"/>
    </row>
    <row x14ac:dyDescent="0.25" r="126" customHeight="1" ht="17.25">
      <c r="A126" s="54">
        <v>45448</v>
      </c>
      <c r="B126" s="20" t="s">
        <v>2571</v>
      </c>
      <c r="C126" s="20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518">
        <v>-2</v>
      </c>
      <c r="Y126" s="518">
        <v>-4</v>
      </c>
      <c r="Z126" s="18"/>
      <c r="AA126" s="518">
        <v>-5</v>
      </c>
      <c r="AB126" s="518">
        <v>-12</v>
      </c>
      <c r="AC126" s="18"/>
      <c r="AD126" s="18"/>
      <c r="AE126" s="18"/>
      <c r="AF126" s="518">
        <v>-1</v>
      </c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58"/>
      <c r="BK126" s="58"/>
      <c r="BL126" s="18"/>
      <c r="BM126" s="18"/>
      <c r="BN126" s="18"/>
      <c r="BO126" s="18"/>
      <c r="BP126" s="18"/>
      <c r="BQ126" s="18"/>
      <c r="BR126" s="18"/>
      <c r="BS126" s="18"/>
      <c r="BT126" s="37"/>
      <c r="BU126" s="2"/>
      <c r="BV126" s="2"/>
      <c r="BW126" s="2"/>
      <c r="BX126" s="2"/>
      <c r="BY126" s="2"/>
      <c r="BZ126" s="2"/>
    </row>
    <row x14ac:dyDescent="0.25" r="127" customHeight="1" ht="17.25">
      <c r="A127" s="33">
        <v>45448</v>
      </c>
      <c r="B127" s="35" t="s">
        <v>2570</v>
      </c>
      <c r="C127" s="35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450">
        <v>-150</v>
      </c>
      <c r="AZ127" s="450">
        <v>-205</v>
      </c>
      <c r="BA127" s="450">
        <v>-74</v>
      </c>
      <c r="BB127" s="58"/>
      <c r="BC127" s="450">
        <v>-25</v>
      </c>
      <c r="BD127" s="450">
        <v>-92</v>
      </c>
      <c r="BE127" s="450">
        <v>-45</v>
      </c>
      <c r="BF127" s="58"/>
      <c r="BG127" s="58"/>
      <c r="BH127" s="58"/>
      <c r="BI127" s="450">
        <v>-20</v>
      </c>
      <c r="BJ127" s="450">
        <v>-56</v>
      </c>
      <c r="BK127" s="450">
        <v>-23</v>
      </c>
      <c r="BL127" s="450">
        <v>-6</v>
      </c>
      <c r="BM127" s="450">
        <v>-4</v>
      </c>
      <c r="BN127" s="450">
        <v>-80</v>
      </c>
      <c r="BO127" s="58"/>
      <c r="BP127" s="58"/>
      <c r="BQ127" s="58"/>
      <c r="BR127" s="58"/>
      <c r="BS127" s="58"/>
      <c r="BT127" s="37"/>
      <c r="BU127" s="2"/>
      <c r="BV127" s="2"/>
      <c r="BW127" s="2"/>
      <c r="BX127" s="2"/>
      <c r="BY127" s="2"/>
      <c r="BZ127" s="2"/>
    </row>
    <row x14ac:dyDescent="0.25" r="128" customHeight="1" ht="17.25">
      <c r="A128" s="54">
        <v>45448</v>
      </c>
      <c r="B128" s="20" t="s">
        <v>2571</v>
      </c>
      <c r="C128" s="20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18">
        <v>-1</v>
      </c>
      <c r="BB128" s="58"/>
      <c r="BC128" s="58"/>
      <c r="BD128" s="518">
        <v>-18</v>
      </c>
      <c r="BE128" s="518">
        <v>-2</v>
      </c>
      <c r="BF128" s="58"/>
      <c r="BG128" s="58"/>
      <c r="BH128" s="58"/>
      <c r="BI128" s="58"/>
      <c r="BJ128" s="555">
        <v>-16</v>
      </c>
      <c r="BK128" s="58"/>
      <c r="BL128" s="58"/>
      <c r="BM128" s="58"/>
      <c r="BN128" s="518">
        <v>-4</v>
      </c>
      <c r="BO128" s="58"/>
      <c r="BP128" s="58"/>
      <c r="BQ128" s="58"/>
      <c r="BR128" s="58"/>
      <c r="BS128" s="58"/>
      <c r="BT128" s="556" t="s">
        <v>2572</v>
      </c>
      <c r="BU128" s="2"/>
      <c r="BV128" s="2"/>
      <c r="BW128" s="2"/>
      <c r="BX128" s="2"/>
      <c r="BY128" s="2"/>
      <c r="BZ128" s="2"/>
    </row>
    <row x14ac:dyDescent="0.25" r="129" customHeight="1" ht="17.25">
      <c r="A129" s="33">
        <v>45478</v>
      </c>
      <c r="B129" s="36" t="s">
        <v>14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450">
        <v>-300</v>
      </c>
      <c r="BG129" s="36"/>
      <c r="BH129" s="36"/>
      <c r="BI129" s="36"/>
      <c r="BJ129" s="36"/>
      <c r="BK129" s="36"/>
      <c r="BL129" s="36"/>
      <c r="BM129" s="60"/>
      <c r="BN129" s="36"/>
      <c r="BO129" s="36"/>
      <c r="BP129" s="36"/>
      <c r="BQ129" s="36"/>
      <c r="BR129" s="36"/>
      <c r="BS129" s="36"/>
      <c r="BT129" s="37"/>
      <c r="BU129" s="2"/>
      <c r="BV129" s="2"/>
      <c r="BW129" s="2"/>
      <c r="BX129" s="2"/>
      <c r="BY129" s="2"/>
      <c r="BZ129" s="2"/>
    </row>
    <row x14ac:dyDescent="0.25" r="130" customHeight="1" ht="17.25">
      <c r="A130" s="33">
        <v>45509</v>
      </c>
      <c r="B130" s="36" t="s">
        <v>14</v>
      </c>
      <c r="C130" s="36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450">
        <v>-300</v>
      </c>
      <c r="BG130" s="18"/>
      <c r="BH130" s="18"/>
      <c r="BI130" s="18"/>
      <c r="BJ130" s="18"/>
      <c r="BK130" s="18"/>
      <c r="BL130" s="18"/>
      <c r="BM130" s="58"/>
      <c r="BN130" s="18"/>
      <c r="BO130" s="18"/>
      <c r="BP130" s="18"/>
      <c r="BQ130" s="18"/>
      <c r="BR130" s="18"/>
      <c r="BS130" s="18"/>
      <c r="BT130" s="37"/>
      <c r="BU130" s="2"/>
      <c r="BV130" s="2"/>
      <c r="BW130" s="2"/>
      <c r="BX130" s="2"/>
      <c r="BY130" s="2"/>
      <c r="BZ130" s="2"/>
    </row>
    <row x14ac:dyDescent="0.25" r="131" customHeight="1" ht="17.25">
      <c r="A131" s="33">
        <v>45509</v>
      </c>
      <c r="B131" s="35" t="s">
        <v>2573</v>
      </c>
      <c r="C131" s="35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450">
        <v>-20</v>
      </c>
      <c r="W131" s="18"/>
      <c r="X131" s="450">
        <v>-26</v>
      </c>
      <c r="Y131" s="450">
        <v>-14</v>
      </c>
      <c r="Z131" s="450">
        <v>-3</v>
      </c>
      <c r="AA131" s="18"/>
      <c r="AB131" s="450">
        <v>-70</v>
      </c>
      <c r="AC131" s="18"/>
      <c r="AD131" s="450">
        <v>-6</v>
      </c>
      <c r="AE131" s="450">
        <v>-95</v>
      </c>
      <c r="AF131" s="450">
        <v>-24</v>
      </c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58"/>
      <c r="BN131" s="18"/>
      <c r="BO131" s="18"/>
      <c r="BP131" s="18"/>
      <c r="BQ131" s="450">
        <v>-2</v>
      </c>
      <c r="BR131" s="18"/>
      <c r="BS131" s="18"/>
      <c r="BT131" s="37"/>
      <c r="BU131" s="2"/>
      <c r="BV131" s="2"/>
      <c r="BW131" s="2"/>
      <c r="BX131" s="2"/>
      <c r="BY131" s="2"/>
      <c r="BZ131" s="2"/>
    </row>
    <row x14ac:dyDescent="0.25" r="132" customHeight="1" ht="17.25">
      <c r="A132" s="54">
        <v>45509</v>
      </c>
      <c r="B132" s="20" t="s">
        <v>2574</v>
      </c>
      <c r="C132" s="20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518">
        <v>-4</v>
      </c>
      <c r="AC132" s="18"/>
      <c r="AD132" s="5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58"/>
      <c r="BN132" s="18"/>
      <c r="BO132" s="18"/>
      <c r="BP132" s="18"/>
      <c r="BQ132" s="18"/>
      <c r="BR132" s="18"/>
      <c r="BS132" s="18"/>
      <c r="BT132" s="37"/>
      <c r="BU132" s="2"/>
      <c r="BV132" s="2"/>
      <c r="BW132" s="2"/>
      <c r="BX132" s="2"/>
      <c r="BY132" s="2"/>
      <c r="BZ132" s="2"/>
    </row>
    <row x14ac:dyDescent="0.25" r="133" customHeight="1" ht="17.25">
      <c r="A133" s="33">
        <v>45509</v>
      </c>
      <c r="B133" s="35" t="s">
        <v>2573</v>
      </c>
      <c r="C133" s="35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450">
        <v>-29</v>
      </c>
      <c r="AB133" s="18"/>
      <c r="AC133" s="450">
        <v>-71</v>
      </c>
      <c r="AD133" s="450">
        <v>-1</v>
      </c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450">
        <v>-4</v>
      </c>
      <c r="AY133" s="18"/>
      <c r="AZ133" s="18"/>
      <c r="BA133" s="450">
        <v>-139</v>
      </c>
      <c r="BB133" s="450">
        <v>-34</v>
      </c>
      <c r="BC133" s="450">
        <v>-18</v>
      </c>
      <c r="BD133" s="18"/>
      <c r="BE133" s="18"/>
      <c r="BF133" s="18"/>
      <c r="BG133" s="18"/>
      <c r="BH133" s="18"/>
      <c r="BI133" s="18"/>
      <c r="BJ133" s="18"/>
      <c r="BK133" s="18"/>
      <c r="BL133" s="18"/>
      <c r="BM133" s="58"/>
      <c r="BN133" s="18"/>
      <c r="BO133" s="18"/>
      <c r="BP133" s="450">
        <v>-54</v>
      </c>
      <c r="BQ133" s="18"/>
      <c r="BR133" s="18"/>
      <c r="BS133" s="18"/>
      <c r="BT133" s="37"/>
      <c r="BU133" s="2"/>
      <c r="BV133" s="2"/>
      <c r="BW133" s="2"/>
      <c r="BX133" s="2"/>
      <c r="BY133" s="2"/>
      <c r="BZ133" s="2"/>
    </row>
    <row x14ac:dyDescent="0.25" r="134" customHeight="1" ht="17.25">
      <c r="A134" s="54">
        <v>45509</v>
      </c>
      <c r="B134" s="20" t="s">
        <v>2574</v>
      </c>
      <c r="C134" s="20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450">
        <v>-3</v>
      </c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58"/>
      <c r="BN134" s="18"/>
      <c r="BO134" s="18"/>
      <c r="BP134" s="18"/>
      <c r="BQ134" s="18"/>
      <c r="BR134" s="18"/>
      <c r="BS134" s="18"/>
      <c r="BT134" s="37"/>
      <c r="BU134" s="2"/>
      <c r="BV134" s="2"/>
      <c r="BW134" s="2"/>
      <c r="BX134" s="2"/>
      <c r="BY134" s="2"/>
      <c r="BZ134" s="2"/>
    </row>
    <row x14ac:dyDescent="0.25" r="135" customHeight="1" ht="17.25">
      <c r="A135" s="33">
        <v>45509</v>
      </c>
      <c r="B135" s="35" t="s">
        <v>2573</v>
      </c>
      <c r="C135" s="35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450">
        <v>-34</v>
      </c>
      <c r="AZ135" s="450">
        <v>-22</v>
      </c>
      <c r="BA135" s="18"/>
      <c r="BB135" s="18"/>
      <c r="BC135" s="18"/>
      <c r="BD135" s="450">
        <v>-423</v>
      </c>
      <c r="BE135" s="450">
        <v>-249</v>
      </c>
      <c r="BF135" s="18"/>
      <c r="BG135" s="18"/>
      <c r="BH135" s="18"/>
      <c r="BI135" s="450">
        <v>-4</v>
      </c>
      <c r="BJ135" s="450">
        <v>-12</v>
      </c>
      <c r="BK135" s="450">
        <v>-7</v>
      </c>
      <c r="BL135" s="18"/>
      <c r="BM135" s="58"/>
      <c r="BN135" s="450">
        <v>-134</v>
      </c>
      <c r="BO135" s="450">
        <v>-45</v>
      </c>
      <c r="BP135" s="18"/>
      <c r="BQ135" s="18"/>
      <c r="BR135" s="18"/>
      <c r="BS135" s="18"/>
      <c r="BT135" s="37"/>
      <c r="BU135" s="2"/>
      <c r="BV135" s="2"/>
      <c r="BW135" s="2"/>
      <c r="BX135" s="2"/>
      <c r="BY135" s="2"/>
      <c r="BZ135" s="2"/>
    </row>
    <row x14ac:dyDescent="0.25" r="136" customHeight="1" ht="17.25">
      <c r="A136" s="109">
        <v>45509</v>
      </c>
      <c r="B136" s="111" t="s">
        <v>2574</v>
      </c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224">
        <v>-11</v>
      </c>
      <c r="AZ136" s="111"/>
      <c r="BA136" s="111"/>
      <c r="BB136" s="111"/>
      <c r="BC136" s="111"/>
      <c r="BD136" s="207">
        <v>-12</v>
      </c>
      <c r="BE136" s="207">
        <v>-7</v>
      </c>
      <c r="BF136" s="111"/>
      <c r="BG136" s="111"/>
      <c r="BH136" s="111"/>
      <c r="BI136" s="111"/>
      <c r="BJ136" s="224">
        <v>-2</v>
      </c>
      <c r="BK136" s="111"/>
      <c r="BL136" s="111"/>
      <c r="BM136" s="111"/>
      <c r="BN136" s="207">
        <v>-16</v>
      </c>
      <c r="BO136" s="111"/>
      <c r="BP136" s="111"/>
      <c r="BQ136" s="111"/>
      <c r="BR136" s="111"/>
      <c r="BS136" s="3"/>
      <c r="BT136" s="37"/>
      <c r="BU136" s="2"/>
      <c r="BV136" s="2"/>
      <c r="BW136" s="2"/>
      <c r="BX136" s="2"/>
      <c r="BY136" s="2"/>
      <c r="BZ136" s="2"/>
    </row>
    <row x14ac:dyDescent="0.25" r="137" customHeight="1" ht="17.25">
      <c r="A137" s="15">
        <v>45570</v>
      </c>
      <c r="B137" s="36" t="s">
        <v>14</v>
      </c>
      <c r="C137" s="36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450">
        <v>-260</v>
      </c>
      <c r="BG137" s="18"/>
      <c r="BH137" s="18"/>
      <c r="BI137" s="58"/>
      <c r="BJ137" s="18"/>
      <c r="BK137" s="18"/>
      <c r="BL137" s="18"/>
      <c r="BM137" s="58"/>
      <c r="BN137" s="18"/>
      <c r="BO137" s="58"/>
      <c r="BP137" s="18"/>
      <c r="BQ137" s="18"/>
      <c r="BR137" s="18"/>
      <c r="BS137" s="18"/>
      <c r="BT137" s="37"/>
      <c r="BU137" s="2"/>
      <c r="BV137" s="2"/>
      <c r="BW137" s="2"/>
      <c r="BX137" s="2"/>
      <c r="BY137" s="2"/>
      <c r="BZ137" s="2"/>
    </row>
    <row x14ac:dyDescent="0.25" r="138" customHeight="1" ht="17.25">
      <c r="A138" s="33" t="s">
        <v>1959</v>
      </c>
      <c r="B138" s="35" t="s">
        <v>2575</v>
      </c>
      <c r="C138" s="35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450">
        <v>-110</v>
      </c>
      <c r="AZ138" s="58"/>
      <c r="BA138" s="18"/>
      <c r="BB138" s="18"/>
      <c r="BC138" s="18"/>
      <c r="BD138" s="18"/>
      <c r="BE138" s="18"/>
      <c r="BF138" s="58"/>
      <c r="BG138" s="18"/>
      <c r="BH138" s="18"/>
      <c r="BI138" s="450">
        <v>-30</v>
      </c>
      <c r="BJ138" s="18"/>
      <c r="BK138" s="18"/>
      <c r="BL138" s="450">
        <v>-3</v>
      </c>
      <c r="BM138" s="58"/>
      <c r="BN138" s="18"/>
      <c r="BO138" s="58"/>
      <c r="BP138" s="18"/>
      <c r="BQ138" s="18"/>
      <c r="BR138" s="18"/>
      <c r="BS138" s="18"/>
      <c r="BT138" s="37"/>
      <c r="BU138" s="2"/>
      <c r="BV138" s="2"/>
      <c r="BW138" s="2"/>
      <c r="BX138" s="2"/>
      <c r="BY138" s="2"/>
      <c r="BZ138" s="2"/>
    </row>
    <row x14ac:dyDescent="0.25" r="139" customHeight="1" ht="17.25">
      <c r="A139" s="33" t="s">
        <v>1959</v>
      </c>
      <c r="B139" s="35" t="s">
        <v>2575</v>
      </c>
      <c r="C139" s="35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58"/>
      <c r="AZ139" s="450">
        <v>-94</v>
      </c>
      <c r="BA139" s="450">
        <v>-107</v>
      </c>
      <c r="BB139" s="18"/>
      <c r="BC139" s="450">
        <v>-10</v>
      </c>
      <c r="BD139" s="450">
        <v>-63</v>
      </c>
      <c r="BE139" s="450">
        <v>-157</v>
      </c>
      <c r="BF139" s="58"/>
      <c r="BG139" s="18"/>
      <c r="BH139" s="18"/>
      <c r="BI139" s="18"/>
      <c r="BJ139" s="450">
        <v>-37</v>
      </c>
      <c r="BK139" s="450">
        <v>-13</v>
      </c>
      <c r="BL139" s="58"/>
      <c r="BM139" s="58"/>
      <c r="BN139" s="450">
        <v>-2</v>
      </c>
      <c r="BO139" s="58"/>
      <c r="BP139" s="450">
        <v>-1</v>
      </c>
      <c r="BQ139" s="18"/>
      <c r="BR139" s="18"/>
      <c r="BS139" s="18"/>
      <c r="BT139" s="37"/>
      <c r="BU139" s="2"/>
      <c r="BV139" s="2"/>
      <c r="BW139" s="2"/>
      <c r="BX139" s="2"/>
      <c r="BY139" s="2"/>
      <c r="BZ139" s="2"/>
    </row>
    <row x14ac:dyDescent="0.25" r="140" customHeight="1" ht="17.25">
      <c r="A140" s="225" t="s">
        <v>1959</v>
      </c>
      <c r="B140" s="497" t="s">
        <v>2576</v>
      </c>
      <c r="C140" s="497"/>
      <c r="D140" s="227"/>
      <c r="E140" s="227"/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27"/>
      <c r="AJ140" s="227"/>
      <c r="AK140" s="227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557"/>
      <c r="AZ140" s="557"/>
      <c r="BA140" s="557"/>
      <c r="BB140" s="227"/>
      <c r="BC140" s="557"/>
      <c r="BD140" s="557"/>
      <c r="BE140" s="557"/>
      <c r="BF140" s="557"/>
      <c r="BG140" s="227"/>
      <c r="BH140" s="227"/>
      <c r="BI140" s="227"/>
      <c r="BJ140" s="555">
        <v>-5</v>
      </c>
      <c r="BK140" s="557"/>
      <c r="BL140" s="557"/>
      <c r="BM140" s="557"/>
      <c r="BN140" s="557"/>
      <c r="BO140" s="557"/>
      <c r="BP140" s="557"/>
      <c r="BQ140" s="227"/>
      <c r="BR140" s="227"/>
      <c r="BS140" s="227"/>
      <c r="BT140" s="37"/>
      <c r="BU140" s="2"/>
      <c r="BV140" s="2"/>
      <c r="BW140" s="2"/>
      <c r="BX140" s="2"/>
      <c r="BY140" s="2"/>
      <c r="BZ140" s="2"/>
    </row>
    <row x14ac:dyDescent="0.25" r="141" customHeight="1" ht="17.25">
      <c r="A141" s="54" t="s">
        <v>1959</v>
      </c>
      <c r="B141" s="20" t="s">
        <v>2577</v>
      </c>
      <c r="C141" s="20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518">
        <v>-3</v>
      </c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518">
        <v>-5</v>
      </c>
      <c r="BE141" s="518">
        <v>-5</v>
      </c>
      <c r="BF141" s="58"/>
      <c r="BG141" s="18"/>
      <c r="BH141" s="18"/>
      <c r="BI141" s="18"/>
      <c r="BJ141" s="58"/>
      <c r="BK141" s="58"/>
      <c r="BL141" s="58"/>
      <c r="BM141" s="58"/>
      <c r="BN141" s="18"/>
      <c r="BO141" s="58"/>
      <c r="BP141" s="58"/>
      <c r="BQ141" s="18"/>
      <c r="BR141" s="18"/>
      <c r="BS141" s="18"/>
      <c r="BT141" s="6"/>
      <c r="BU141" s="7"/>
      <c r="BV141" s="7"/>
      <c r="BW141" s="7"/>
      <c r="BX141" s="7"/>
      <c r="BY141" s="7"/>
      <c r="BZ141" s="7"/>
    </row>
    <row x14ac:dyDescent="0.25" r="142" customHeight="1" ht="17.25">
      <c r="A142" s="33" t="s">
        <v>2578</v>
      </c>
      <c r="B142" s="35" t="s">
        <v>2579</v>
      </c>
      <c r="C142" s="35"/>
      <c r="D142" s="18"/>
      <c r="E142" s="18"/>
      <c r="F142" s="18"/>
      <c r="G142" s="18"/>
      <c r="H142" s="18"/>
      <c r="I142" s="18"/>
      <c r="J142" s="18"/>
      <c r="K142" s="18"/>
      <c r="L142" s="450">
        <v>-1</v>
      </c>
      <c r="M142" s="18"/>
      <c r="N142" s="18"/>
      <c r="O142" s="18"/>
      <c r="P142" s="18"/>
      <c r="Q142" s="450">
        <v>-1</v>
      </c>
      <c r="R142" s="18"/>
      <c r="S142" s="18"/>
      <c r="T142" s="18"/>
      <c r="U142" s="18"/>
      <c r="V142" s="450">
        <v>-2</v>
      </c>
      <c r="W142" s="18"/>
      <c r="X142" s="450">
        <v>-10</v>
      </c>
      <c r="Y142" s="450">
        <v>-10</v>
      </c>
      <c r="Z142" s="18"/>
      <c r="AA142" s="450">
        <v>-12</v>
      </c>
      <c r="AB142" s="18"/>
      <c r="AC142" s="111"/>
      <c r="AD142" s="450">
        <v>-1</v>
      </c>
      <c r="AE142" s="450">
        <v>-5</v>
      </c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525">
        <v>-37</v>
      </c>
      <c r="AV142" s="450">
        <v>-3</v>
      </c>
      <c r="AW142" s="18"/>
      <c r="AX142" s="450">
        <v>-7</v>
      </c>
      <c r="AY142" s="450">
        <v>-13</v>
      </c>
      <c r="AZ142" s="450">
        <v>-31</v>
      </c>
      <c r="BA142" s="450">
        <v>-77</v>
      </c>
      <c r="BB142" s="450">
        <v>-11</v>
      </c>
      <c r="BC142" s="450">
        <v>-48</v>
      </c>
      <c r="BD142" s="450">
        <v>-9</v>
      </c>
      <c r="BE142" s="450">
        <v>-6</v>
      </c>
      <c r="BF142" s="58"/>
      <c r="BG142" s="18"/>
      <c r="BH142" s="18"/>
      <c r="BI142" s="450">
        <v>-25</v>
      </c>
      <c r="BJ142" s="450">
        <v>-37</v>
      </c>
      <c r="BK142" s="450">
        <v>-17</v>
      </c>
      <c r="BL142" s="450">
        <v>-6</v>
      </c>
      <c r="BM142" s="58"/>
      <c r="BN142" s="18"/>
      <c r="BO142" s="58"/>
      <c r="BP142" s="450">
        <v>-7</v>
      </c>
      <c r="BQ142" s="18"/>
      <c r="BR142" s="18"/>
      <c r="BS142" s="18"/>
      <c r="BT142" s="6"/>
      <c r="BU142" s="7"/>
      <c r="BV142" s="7"/>
      <c r="BW142" s="7"/>
      <c r="BX142" s="7"/>
      <c r="BY142" s="7"/>
      <c r="BZ142" s="7"/>
    </row>
    <row x14ac:dyDescent="0.25" r="143" customHeight="1" ht="17.25">
      <c r="A143" s="54" t="s">
        <v>2578</v>
      </c>
      <c r="B143" s="20" t="s">
        <v>2580</v>
      </c>
      <c r="C143" s="20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518">
        <v>-1</v>
      </c>
      <c r="R143" s="36"/>
      <c r="S143" s="36"/>
      <c r="T143" s="36"/>
      <c r="U143" s="36"/>
      <c r="V143" s="36"/>
      <c r="W143" s="36"/>
      <c r="X143" s="36"/>
      <c r="Y143" s="36"/>
      <c r="Z143" s="36"/>
      <c r="AA143" s="518">
        <v>-2</v>
      </c>
      <c r="AB143" s="518">
        <v>-1</v>
      </c>
      <c r="AC143" s="36"/>
      <c r="AD143" s="60"/>
      <c r="AE143" s="60"/>
      <c r="AF143" s="518">
        <v>-1</v>
      </c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224">
        <v>-1</v>
      </c>
      <c r="AV143" s="36"/>
      <c r="AW143" s="36"/>
      <c r="AX143" s="36"/>
      <c r="AY143" s="36"/>
      <c r="AZ143" s="36"/>
      <c r="BA143" s="518">
        <v>-1</v>
      </c>
      <c r="BB143" s="36"/>
      <c r="BC143" s="518">
        <v>-1</v>
      </c>
      <c r="BD143" s="518">
        <v>-1</v>
      </c>
      <c r="BE143" s="36"/>
      <c r="BF143" s="60"/>
      <c r="BG143" s="36"/>
      <c r="BH143" s="36"/>
      <c r="BI143" s="60"/>
      <c r="BJ143" s="36"/>
      <c r="BK143" s="36"/>
      <c r="BL143" s="36"/>
      <c r="BM143" s="60"/>
      <c r="BN143" s="36"/>
      <c r="BO143" s="60"/>
      <c r="BP143" s="36"/>
      <c r="BQ143" s="36"/>
      <c r="BR143" s="36"/>
      <c r="BS143" s="36"/>
      <c r="BT143" s="37"/>
      <c r="BU143" s="2"/>
      <c r="BV143" s="2"/>
      <c r="BW143" s="2"/>
      <c r="BX143" s="2"/>
      <c r="BY143" s="2"/>
      <c r="BZ143" s="2"/>
    </row>
    <row x14ac:dyDescent="0.25" r="144" customHeight="1" ht="17.25">
      <c r="A144" s="33" t="s">
        <v>2186</v>
      </c>
      <c r="B144" s="35" t="s">
        <v>2581</v>
      </c>
      <c r="C144" s="35"/>
      <c r="D144" s="18"/>
      <c r="E144" s="18"/>
      <c r="F144" s="450">
        <v>-947</v>
      </c>
      <c r="G144" s="18"/>
      <c r="H144" s="18"/>
      <c r="I144" s="450">
        <v>-29</v>
      </c>
      <c r="J144" s="18"/>
      <c r="K144" s="18"/>
      <c r="L144" s="450">
        <v>-30</v>
      </c>
      <c r="M144" s="18"/>
      <c r="N144" s="18"/>
      <c r="O144" s="18"/>
      <c r="P144" s="18"/>
      <c r="Q144" s="18"/>
      <c r="R144" s="18"/>
      <c r="S144" s="450">
        <v>-1</v>
      </c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58"/>
      <c r="AE144" s="58"/>
      <c r="AF144" s="58"/>
      <c r="AG144" s="450">
        <v>-126</v>
      </c>
      <c r="AH144" s="450">
        <v>-27</v>
      </c>
      <c r="AI144" s="450">
        <v>-35</v>
      </c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450">
        <v>-14</v>
      </c>
      <c r="BB144" s="18"/>
      <c r="BC144" s="18"/>
      <c r="BD144" s="450">
        <v>-144</v>
      </c>
      <c r="BE144" s="18"/>
      <c r="BF144" s="58"/>
      <c r="BG144" s="18"/>
      <c r="BH144" s="18"/>
      <c r="BI144" s="58"/>
      <c r="BJ144" s="18"/>
      <c r="BK144" s="18"/>
      <c r="BL144" s="18"/>
      <c r="BM144" s="58"/>
      <c r="BN144" s="18"/>
      <c r="BO144" s="58"/>
      <c r="BP144" s="18"/>
      <c r="BQ144" s="18"/>
      <c r="BR144" s="18"/>
      <c r="BS144" s="18"/>
      <c r="BT144" s="37"/>
      <c r="BU144" s="2"/>
      <c r="BV144" s="2"/>
      <c r="BW144" s="2"/>
      <c r="BX144" s="2"/>
      <c r="BY144" s="2"/>
      <c r="BZ144" s="2"/>
    </row>
    <row x14ac:dyDescent="0.25" r="145" customHeight="1" ht="17.25">
      <c r="A145" s="54" t="s">
        <v>2186</v>
      </c>
      <c r="B145" s="20" t="s">
        <v>2582</v>
      </c>
      <c r="C145" s="20"/>
      <c r="D145" s="18"/>
      <c r="E145" s="18"/>
      <c r="F145" s="518">
        <v>-57</v>
      </c>
      <c r="G145" s="18"/>
      <c r="H145" s="18"/>
      <c r="I145" s="58"/>
      <c r="J145" s="18"/>
      <c r="K145" s="18"/>
      <c r="L145" s="518">
        <v>-9</v>
      </c>
      <c r="M145" s="18"/>
      <c r="N145" s="18"/>
      <c r="O145" s="18"/>
      <c r="P145" s="18"/>
      <c r="Q145" s="18"/>
      <c r="R145" s="18"/>
      <c r="S145" s="5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58"/>
      <c r="AE145" s="58"/>
      <c r="AF145" s="58"/>
      <c r="AG145" s="58"/>
      <c r="AH145" s="58"/>
      <c r="AI145" s="5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58"/>
      <c r="BE145" s="18"/>
      <c r="BF145" s="58"/>
      <c r="BG145" s="18"/>
      <c r="BH145" s="18"/>
      <c r="BI145" s="58"/>
      <c r="BJ145" s="18"/>
      <c r="BK145" s="18"/>
      <c r="BL145" s="18"/>
      <c r="BM145" s="58"/>
      <c r="BN145" s="18"/>
      <c r="BO145" s="58"/>
      <c r="BP145" s="18"/>
      <c r="BQ145" s="18"/>
      <c r="BR145" s="18"/>
      <c r="BS145" s="18"/>
      <c r="BT145" s="37"/>
      <c r="BU145" s="2"/>
      <c r="BV145" s="2"/>
      <c r="BW145" s="2"/>
      <c r="BX145" s="2"/>
      <c r="BY145" s="2"/>
      <c r="BZ145" s="2"/>
    </row>
    <row x14ac:dyDescent="0.25" r="146" customHeight="1" ht="17.25">
      <c r="A146" s="33" t="s">
        <v>2583</v>
      </c>
      <c r="B146" s="35" t="s">
        <v>2584</v>
      </c>
      <c r="C146" s="35"/>
      <c r="D146" s="18"/>
      <c r="E146" s="18"/>
      <c r="F146" s="18"/>
      <c r="G146" s="18"/>
      <c r="H146" s="18"/>
      <c r="I146" s="58"/>
      <c r="J146" s="18"/>
      <c r="K146" s="18"/>
      <c r="L146" s="18"/>
      <c r="M146" s="18"/>
      <c r="N146" s="18"/>
      <c r="O146" s="18"/>
      <c r="P146" s="450">
        <v>-3</v>
      </c>
      <c r="Q146" s="18"/>
      <c r="R146" s="450">
        <v>-2</v>
      </c>
      <c r="S146" s="58"/>
      <c r="T146" s="18"/>
      <c r="U146" s="18"/>
      <c r="V146" s="450">
        <v>-5</v>
      </c>
      <c r="W146" s="450">
        <v>-1</v>
      </c>
      <c r="X146" s="450">
        <v>-20</v>
      </c>
      <c r="Y146" s="450">
        <v>-53</v>
      </c>
      <c r="Z146" s="450">
        <v>-1</v>
      </c>
      <c r="AA146" s="18"/>
      <c r="AB146" s="18"/>
      <c r="AC146" s="18"/>
      <c r="AD146" s="58"/>
      <c r="AE146" s="58"/>
      <c r="AF146" s="58"/>
      <c r="AG146" s="58"/>
      <c r="AH146" s="58"/>
      <c r="AI146" s="58"/>
      <c r="AJ146" s="450">
        <v>-2</v>
      </c>
      <c r="AK146" s="18"/>
      <c r="AL146" s="450">
        <v>-27</v>
      </c>
      <c r="AM146" s="18"/>
      <c r="AN146" s="18"/>
      <c r="AO146" s="18"/>
      <c r="AP146" s="18"/>
      <c r="AQ146" s="18"/>
      <c r="AR146" s="18"/>
      <c r="AS146" s="18"/>
      <c r="AT146" s="18"/>
      <c r="AU146" s="450">
        <v>-19</v>
      </c>
      <c r="AV146" s="450">
        <v>-1</v>
      </c>
      <c r="AW146" s="450">
        <v>-4</v>
      </c>
      <c r="AX146" s="450">
        <v>-13</v>
      </c>
      <c r="AY146" s="18"/>
      <c r="AZ146" s="18"/>
      <c r="BA146" s="450">
        <v>-78</v>
      </c>
      <c r="BB146" s="18"/>
      <c r="BC146" s="450">
        <v>-20</v>
      </c>
      <c r="BD146" s="58"/>
      <c r="BE146" s="18"/>
      <c r="BF146" s="58"/>
      <c r="BG146" s="18"/>
      <c r="BH146" s="18"/>
      <c r="BI146" s="58"/>
      <c r="BJ146" s="450">
        <v>-51</v>
      </c>
      <c r="BK146" s="450">
        <v>-44</v>
      </c>
      <c r="BL146" s="18"/>
      <c r="BM146" s="58"/>
      <c r="BN146" s="18"/>
      <c r="BO146" s="58"/>
      <c r="BP146" s="450">
        <v>-31</v>
      </c>
      <c r="BQ146" s="18"/>
      <c r="BR146" s="18"/>
      <c r="BS146" s="18"/>
      <c r="BT146" s="37"/>
      <c r="BU146" s="2"/>
      <c r="BV146" s="2"/>
      <c r="BW146" s="2"/>
      <c r="BX146" s="2"/>
      <c r="BY146" s="2"/>
      <c r="BZ146" s="2"/>
    </row>
    <row x14ac:dyDescent="0.25" r="147" customHeight="1" ht="17.25">
      <c r="A147" s="54" t="s">
        <v>2583</v>
      </c>
      <c r="B147" s="20" t="s">
        <v>2585</v>
      </c>
      <c r="C147" s="20"/>
      <c r="D147" s="18"/>
      <c r="E147" s="18"/>
      <c r="F147" s="18"/>
      <c r="G147" s="18"/>
      <c r="H147" s="18"/>
      <c r="I147" s="58"/>
      <c r="J147" s="18"/>
      <c r="K147" s="18"/>
      <c r="L147" s="18"/>
      <c r="M147" s="18"/>
      <c r="N147" s="18"/>
      <c r="O147" s="18"/>
      <c r="P147" s="58"/>
      <c r="Q147" s="18"/>
      <c r="R147" s="58"/>
      <c r="S147" s="58"/>
      <c r="T147" s="18"/>
      <c r="U147" s="18"/>
      <c r="V147" s="58"/>
      <c r="W147" s="58"/>
      <c r="X147" s="518">
        <v>-2</v>
      </c>
      <c r="Y147" s="518">
        <v>-4</v>
      </c>
      <c r="Z147" s="58"/>
      <c r="AA147" s="18"/>
      <c r="AB147" s="18"/>
      <c r="AC147" s="18"/>
      <c r="AD147" s="58"/>
      <c r="AE147" s="58"/>
      <c r="AF147" s="58"/>
      <c r="AG147" s="58"/>
      <c r="AH147" s="58"/>
      <c r="AI147" s="58"/>
      <c r="AJ147" s="58"/>
      <c r="AK147" s="18"/>
      <c r="AL147" s="58"/>
      <c r="AM147" s="18"/>
      <c r="AN147" s="18"/>
      <c r="AO147" s="18"/>
      <c r="AP147" s="18"/>
      <c r="AQ147" s="18"/>
      <c r="AR147" s="18"/>
      <c r="AS147" s="18"/>
      <c r="AT147" s="18"/>
      <c r="AU147" s="58"/>
      <c r="AV147" s="58"/>
      <c r="AW147" s="58"/>
      <c r="AX147" s="58"/>
      <c r="AY147" s="18"/>
      <c r="AZ147" s="18"/>
      <c r="BA147" s="58"/>
      <c r="BB147" s="18"/>
      <c r="BC147" s="58"/>
      <c r="BD147" s="58"/>
      <c r="BE147" s="18"/>
      <c r="BF147" s="58"/>
      <c r="BG147" s="18"/>
      <c r="BH147" s="18"/>
      <c r="BI147" s="58"/>
      <c r="BJ147" s="58"/>
      <c r="BK147" s="58"/>
      <c r="BL147" s="18"/>
      <c r="BM147" s="58"/>
      <c r="BN147" s="18"/>
      <c r="BO147" s="58"/>
      <c r="BP147" s="518">
        <v>-1</v>
      </c>
      <c r="BQ147" s="18"/>
      <c r="BR147" s="18"/>
      <c r="BS147" s="18"/>
      <c r="BT147" s="37"/>
      <c r="BU147" s="2"/>
      <c r="BV147" s="2"/>
      <c r="BW147" s="2"/>
      <c r="BX147" s="2"/>
      <c r="BY147" s="2"/>
      <c r="BZ147" s="2"/>
    </row>
    <row x14ac:dyDescent="0.25" r="148" customHeight="1" ht="17.25">
      <c r="A148" s="62" t="s">
        <v>2072</v>
      </c>
      <c r="B148" s="307"/>
      <c r="C148" s="307"/>
      <c r="D148" s="80">
        <f>SUM(D122:D147)</f>
      </c>
      <c r="E148" s="80">
        <f>SUM(E122:E147)</f>
      </c>
      <c r="F148" s="80">
        <f>SUM(F122:F147)</f>
      </c>
      <c r="G148" s="80">
        <f>SUM(G122:G147)</f>
      </c>
      <c r="H148" s="80">
        <f>SUM(H122:H147)</f>
      </c>
      <c r="I148" s="80">
        <f>SUM(I122:I147)</f>
      </c>
      <c r="J148" s="80">
        <f>SUM(J122:J147)</f>
      </c>
      <c r="K148" s="80">
        <f>SUM(K122:K147)</f>
      </c>
      <c r="L148" s="80">
        <f>SUM(L122:L147)</f>
      </c>
      <c r="M148" s="80">
        <f>SUM(M122:M147)</f>
      </c>
      <c r="N148" s="81">
        <f>SUM(N122:N147)</f>
      </c>
      <c r="O148" s="80">
        <f>SUM(O122:O147)</f>
      </c>
      <c r="P148" s="80">
        <f>SUM(P122:P147)</f>
      </c>
      <c r="Q148" s="80">
        <f>SUM(Q122:Q147)</f>
      </c>
      <c r="R148" s="80">
        <f>SUM(R122:R147)</f>
      </c>
      <c r="S148" s="80">
        <f>SUM(S122:S147)</f>
      </c>
      <c r="T148" s="80">
        <f>SUM(T122:T147)</f>
      </c>
      <c r="U148" s="80">
        <f>SUM(U122:U147)</f>
      </c>
      <c r="V148" s="80">
        <f>SUM(V122:V147)</f>
      </c>
      <c r="W148" s="80">
        <f>SUM(W122:W147)</f>
      </c>
      <c r="X148" s="80">
        <f>SUM(X122:X147)</f>
      </c>
      <c r="Y148" s="80">
        <f>SUM(Y122:Y147)</f>
      </c>
      <c r="Z148" s="80">
        <f>SUM(Z122:Z147)</f>
      </c>
      <c r="AA148" s="80">
        <f>SUM(AA122:AA147)</f>
      </c>
      <c r="AB148" s="80">
        <f>SUM(AB122:AB147)</f>
      </c>
      <c r="AC148" s="80">
        <f>SUM(AC122:AC147)</f>
      </c>
      <c r="AD148" s="80">
        <f>SUM(AD122:AD147)</f>
      </c>
      <c r="AE148" s="80">
        <f>SUM(AE122:AE147)</f>
      </c>
      <c r="AF148" s="80">
        <f>SUM(AF122:AF147)</f>
      </c>
      <c r="AG148" s="80">
        <f>SUM(AG122:AG147)</f>
      </c>
      <c r="AH148" s="80">
        <f>SUM(AH122:AH147)</f>
      </c>
      <c r="AI148" s="80">
        <f>SUM(AI122:AI147)</f>
      </c>
      <c r="AJ148" s="80">
        <f>SUM(AJ122:AJ147)</f>
      </c>
      <c r="AK148" s="80">
        <f>SUM(AK122:AK147)</f>
      </c>
      <c r="AL148" s="80">
        <f>SUM(AL122:AL147)</f>
      </c>
      <c r="AM148" s="80">
        <f>SUM(AM122:AM147)</f>
      </c>
      <c r="AN148" s="80">
        <f>SUM(AN122:AN147)</f>
      </c>
      <c r="AO148" s="80">
        <f>SUM(AO122:AO147)</f>
      </c>
      <c r="AP148" s="80">
        <f>SUM(AP122:AP147)</f>
      </c>
      <c r="AQ148" s="80">
        <f>SUM(AQ122:AQ147)</f>
      </c>
      <c r="AR148" s="80">
        <f>SUM(AR122:AR147)</f>
      </c>
      <c r="AS148" s="80">
        <f>SUM(AS122:AS147)</f>
      </c>
      <c r="AT148" s="80">
        <f>SUM(AT122:AT147)</f>
      </c>
      <c r="AU148" s="80">
        <f>SUM(AU122:AU147)</f>
      </c>
      <c r="AV148" s="80">
        <f>SUM(AV122:AV147)</f>
      </c>
      <c r="AW148" s="80">
        <f>SUM(AW122:AW147)</f>
      </c>
      <c r="AX148" s="80">
        <f>SUM(AX122:AX147)</f>
      </c>
      <c r="AY148" s="80">
        <f>SUM(AY122:AY147)</f>
      </c>
      <c r="AZ148" s="80">
        <f>SUM(AZ122:AZ147)</f>
      </c>
      <c r="BA148" s="80">
        <f>SUM(BA122:BA147)</f>
      </c>
      <c r="BB148" s="80">
        <f>SUM(BB122:BB147)</f>
      </c>
      <c r="BC148" s="80">
        <f>SUM(BC122:BC147)</f>
      </c>
      <c r="BD148" s="80">
        <f>SUM(BD122:BD147)</f>
      </c>
      <c r="BE148" s="80">
        <f>SUM(BE122:BE147)</f>
      </c>
      <c r="BF148" s="80">
        <f>SUM(BF122:BF147)</f>
      </c>
      <c r="BG148" s="80">
        <f>SUM(BG122:BG147)</f>
      </c>
      <c r="BH148" s="80">
        <f>SUM(BH122:BH147)</f>
      </c>
      <c r="BI148" s="80">
        <f>SUM(BI122:BI147)</f>
      </c>
      <c r="BJ148" s="80">
        <f>SUM(BJ122:BJ147)</f>
      </c>
      <c r="BK148" s="80">
        <f>SUM(BK122:BK147)</f>
      </c>
      <c r="BL148" s="80">
        <f>SUM(BL122:BL147)</f>
      </c>
      <c r="BM148" s="80">
        <f>SUM(BM122:BM147)</f>
      </c>
      <c r="BN148" s="80">
        <f>SUM(BN122:BN147)</f>
      </c>
      <c r="BO148" s="80">
        <f>SUM(BO122:BO147)</f>
      </c>
      <c r="BP148" s="80">
        <f>SUM(BP122:BP147)</f>
      </c>
      <c r="BQ148" s="80">
        <f>SUM(BQ122:BQ147)</f>
      </c>
      <c r="BR148" s="81">
        <f>SUM(BR122:BR147)</f>
      </c>
      <c r="BS148" s="81">
        <f>SUM(BS122:BS147)</f>
      </c>
      <c r="BT148" s="37"/>
      <c r="BU148" s="2"/>
      <c r="BV148" s="2"/>
      <c r="BW148" s="2"/>
      <c r="BX148" s="2"/>
      <c r="BY148" s="2"/>
      <c r="BZ148" s="2"/>
    </row>
    <row x14ac:dyDescent="0.25" r="149" customHeight="1" ht="17.25">
      <c r="A149" s="54">
        <v>45632</v>
      </c>
      <c r="B149" s="20" t="s">
        <v>2586</v>
      </c>
      <c r="C149" s="99">
        <v>1000</v>
      </c>
      <c r="D149" s="18"/>
      <c r="E149" s="18"/>
      <c r="F149" s="18"/>
      <c r="G149" s="18"/>
      <c r="H149" s="18"/>
      <c r="I149" s="36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36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37"/>
      <c r="BU149" s="2"/>
      <c r="BV149" s="2"/>
      <c r="BW149" s="2"/>
      <c r="BX149" s="2"/>
      <c r="BY149" s="2"/>
      <c r="BZ149" s="2"/>
    </row>
    <row x14ac:dyDescent="0.25" r="150" customHeight="1" ht="17.25">
      <c r="A150" s="15" t="s">
        <v>2269</v>
      </c>
      <c r="B150" s="35" t="s">
        <v>2416</v>
      </c>
      <c r="C150" s="35"/>
      <c r="D150" s="18"/>
      <c r="E150" s="18"/>
      <c r="F150" s="18"/>
      <c r="G150" s="18"/>
      <c r="H150" s="18"/>
      <c r="I150" s="450">
        <v>-79</v>
      </c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450">
        <v>-166</v>
      </c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37"/>
      <c r="BU150" s="2"/>
      <c r="BV150" s="2"/>
      <c r="BW150" s="2"/>
      <c r="BX150" s="2"/>
      <c r="BY150" s="2"/>
      <c r="BZ150" s="2"/>
    </row>
    <row x14ac:dyDescent="0.25" r="151" customHeight="1" ht="17.25">
      <c r="A151" s="62" t="s">
        <v>2587</v>
      </c>
      <c r="B151" s="307"/>
      <c r="C151" s="81">
        <f>SUM(C148:C150)</f>
      </c>
      <c r="D151" s="80">
        <f>SUM(D148:D150)</f>
      </c>
      <c r="E151" s="80">
        <f>SUM(E148:E150)</f>
      </c>
      <c r="F151" s="80">
        <f>SUM(F148:F150)</f>
      </c>
      <c r="G151" s="80">
        <f>SUM(G148:G150)</f>
      </c>
      <c r="H151" s="80">
        <f>SUM(H148:H150)</f>
      </c>
      <c r="I151" s="80">
        <f>SUM(I148:I150)</f>
      </c>
      <c r="J151" s="80">
        <f>SUM(J148:J150)</f>
      </c>
      <c r="K151" s="80">
        <f>SUM(K148:K150)</f>
      </c>
      <c r="L151" s="80">
        <f>SUM(L148:L150)</f>
      </c>
      <c r="M151" s="80">
        <f>SUM(M148:M150)</f>
      </c>
      <c r="N151" s="81">
        <f>SUM(N148:N150)</f>
      </c>
      <c r="O151" s="80">
        <f>SUM(O148:O150)</f>
      </c>
      <c r="P151" s="80">
        <f>SUM(P148:P150)</f>
      </c>
      <c r="Q151" s="80">
        <f>SUM(Q148:Q150)</f>
      </c>
      <c r="R151" s="80">
        <f>SUM(R148:R150)</f>
      </c>
      <c r="S151" s="80">
        <f>SUM(S148:S150)</f>
      </c>
      <c r="T151" s="80">
        <f>SUM(T148:T150)</f>
      </c>
      <c r="U151" s="80">
        <f>SUM(U148:U150)</f>
      </c>
      <c r="V151" s="80">
        <f>SUM(V148:V150)</f>
      </c>
      <c r="W151" s="80">
        <f>SUM(W148:W150)</f>
      </c>
      <c r="X151" s="80">
        <f>SUM(X148:X150)</f>
      </c>
      <c r="Y151" s="80">
        <f>SUM(Y148:Y150)</f>
      </c>
      <c r="Z151" s="80">
        <f>SUM(Z148:Z150)</f>
      </c>
      <c r="AA151" s="80">
        <f>SUM(AA148:AA150)</f>
      </c>
      <c r="AB151" s="80">
        <f>SUM(AB148:AB150)</f>
      </c>
      <c r="AC151" s="80">
        <f>SUM(AC148:AC150)</f>
      </c>
      <c r="AD151" s="80">
        <f>SUM(AD148:AD150)</f>
      </c>
      <c r="AE151" s="80">
        <f>SUM(AE148:AE150)</f>
      </c>
      <c r="AF151" s="80">
        <f>SUM(AF148:AF150)</f>
      </c>
      <c r="AG151" s="80">
        <f>SUM(AG148:AG150)</f>
      </c>
      <c r="AH151" s="80">
        <f>SUM(AH148:AH150)</f>
      </c>
      <c r="AI151" s="80">
        <f>SUM(AI148:AI150)</f>
      </c>
      <c r="AJ151" s="80">
        <f>SUM(AJ148:AJ150)</f>
      </c>
      <c r="AK151" s="80">
        <f>SUM(AK148:AK150)</f>
      </c>
      <c r="AL151" s="80">
        <f>SUM(AL148:AL150)</f>
      </c>
      <c r="AM151" s="80">
        <f>SUM(AM148:AM150)</f>
      </c>
      <c r="AN151" s="80">
        <f>SUM(AN148:AN150)</f>
      </c>
      <c r="AO151" s="80">
        <f>SUM(AO148:AO150)</f>
      </c>
      <c r="AP151" s="80">
        <f>SUM(AP148:AP150)</f>
      </c>
      <c r="AQ151" s="80">
        <f>SUM(AQ148:AQ150)</f>
      </c>
      <c r="AR151" s="80">
        <f>SUM(AR148:AR150)</f>
      </c>
      <c r="AS151" s="80">
        <f>SUM(AS148:AS150)</f>
      </c>
      <c r="AT151" s="80">
        <f>SUM(AT148:AT150)</f>
      </c>
      <c r="AU151" s="80">
        <f>SUM(AU148:AU150)</f>
      </c>
      <c r="AV151" s="80">
        <f>SUM(AV148:AV150)</f>
      </c>
      <c r="AW151" s="80">
        <f>SUM(AW148:AW150)</f>
      </c>
      <c r="AX151" s="80">
        <f>SUM(AX148:AX150)</f>
      </c>
      <c r="AY151" s="80">
        <f>SUM(AY148:AY150)</f>
      </c>
      <c r="AZ151" s="80">
        <f>SUM(AZ148:AZ150)</f>
      </c>
      <c r="BA151" s="80">
        <f>SUM(BA148:BA150)</f>
      </c>
      <c r="BB151" s="80">
        <f>SUM(BB148:BB150)</f>
      </c>
      <c r="BC151" s="80">
        <f>SUM(BC148:BC150)</f>
      </c>
      <c r="BD151" s="80">
        <f>SUM(BD148:BD150)</f>
      </c>
      <c r="BE151" s="80">
        <f>SUM(BE148:BE150)</f>
      </c>
      <c r="BF151" s="80">
        <f>SUM(BF148:BF150)</f>
      </c>
      <c r="BG151" s="80">
        <f>SUM(BG148:BG150)</f>
      </c>
      <c r="BH151" s="80">
        <f>SUM(BH148:BH150)</f>
      </c>
      <c r="BI151" s="80">
        <f>SUM(BI148:BI150)</f>
      </c>
      <c r="BJ151" s="80">
        <f>SUM(BJ148:BJ150)</f>
      </c>
      <c r="BK151" s="80">
        <f>SUM(BK148:BK150)</f>
      </c>
      <c r="BL151" s="80">
        <f>SUM(BL148:BL150)</f>
      </c>
      <c r="BM151" s="80">
        <f>SUM(BM148:BM150)</f>
      </c>
      <c r="BN151" s="80">
        <f>SUM(BN148:BN150)</f>
      </c>
      <c r="BO151" s="80">
        <f>SUM(BO148:BO150)</f>
      </c>
      <c r="BP151" s="80">
        <f>SUM(BP148:BP150)</f>
      </c>
      <c r="BQ151" s="80">
        <f>SUM(BQ148:BQ150)</f>
      </c>
      <c r="BR151" s="81">
        <f>SUM(BR148:BR150)</f>
      </c>
      <c r="BS151" s="81">
        <f>SUM(BS148:BS150)</f>
      </c>
      <c r="BT151" s="37"/>
      <c r="BU151" s="2"/>
      <c r="BV151" s="2"/>
      <c r="BW151" s="2"/>
      <c r="BX151" s="2"/>
      <c r="BY151" s="2"/>
      <c r="BZ151" s="2"/>
    </row>
    <row x14ac:dyDescent="0.25" r="152" customHeight="1" ht="17.25">
      <c r="A152" s="33"/>
      <c r="B152" s="35"/>
      <c r="C152" s="35"/>
      <c r="D152" s="18"/>
      <c r="E152" s="18"/>
      <c r="F152" s="18"/>
      <c r="G152" s="18"/>
      <c r="H152" s="18"/>
      <c r="I152" s="36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36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37"/>
      <c r="BU152" s="2"/>
      <c r="BV152" s="2"/>
      <c r="BW152" s="2"/>
      <c r="BX152" s="2"/>
      <c r="BY152" s="2"/>
      <c r="BZ152" s="2"/>
    </row>
    <row x14ac:dyDescent="0.25" r="153" customHeight="1" ht="17.25">
      <c r="A153" s="33"/>
      <c r="B153" s="35"/>
      <c r="C153" s="35"/>
      <c r="D153" s="18"/>
      <c r="E153" s="18"/>
      <c r="F153" s="18"/>
      <c r="G153" s="18"/>
      <c r="H153" s="18"/>
      <c r="I153" s="36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36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37"/>
      <c r="BU153" s="2"/>
      <c r="BV153" s="2"/>
      <c r="BW153" s="2"/>
      <c r="BX153" s="2"/>
      <c r="BY153" s="2"/>
      <c r="BZ153" s="2"/>
    </row>
    <row x14ac:dyDescent="0.25" r="154" customHeight="1" ht="17.25">
      <c r="A154" s="54"/>
      <c r="B154" s="20"/>
      <c r="C154" s="20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37"/>
      <c r="BU154" s="2"/>
      <c r="BV154" s="2"/>
      <c r="BW154" s="2"/>
      <c r="BX154" s="2"/>
      <c r="BY154" s="2"/>
      <c r="BZ154" s="2"/>
    </row>
    <row x14ac:dyDescent="0.25" r="155" customHeight="1" ht="17.25">
      <c r="A155" s="54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37"/>
      <c r="BU155" s="2"/>
      <c r="BV155" s="2"/>
      <c r="BW155" s="2"/>
      <c r="BX155" s="2"/>
      <c r="BY155" s="2"/>
      <c r="BZ155" s="2"/>
    </row>
    <row x14ac:dyDescent="0.25" r="156" customHeight="1" ht="17.25">
      <c r="A156" s="15"/>
      <c r="B156" s="36"/>
      <c r="C156" s="36"/>
      <c r="D156" s="60"/>
      <c r="E156" s="60"/>
      <c r="F156" s="58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37"/>
      <c r="BU156" s="2"/>
      <c r="BV156" s="2"/>
      <c r="BW156" s="2"/>
      <c r="BX156" s="2"/>
      <c r="BY156" s="2"/>
      <c r="BZ156" s="2"/>
    </row>
    <row x14ac:dyDescent="0.25" r="157" customHeight="1" ht="17.25">
      <c r="A157" s="37"/>
      <c r="B157" s="3"/>
      <c r="C157" s="268" t="s">
        <v>2420</v>
      </c>
      <c r="D157" s="268" t="s">
        <v>1977</v>
      </c>
      <c r="E157" s="268" t="s">
        <v>2099</v>
      </c>
      <c r="F157" s="268" t="s">
        <v>442</v>
      </c>
      <c r="G157" s="268" t="s">
        <v>2421</v>
      </c>
      <c r="H157" s="268" t="s">
        <v>2422</v>
      </c>
      <c r="I157" s="268" t="s">
        <v>1079</v>
      </c>
      <c r="J157" s="268" t="s">
        <v>2423</v>
      </c>
      <c r="K157" s="268" t="s">
        <v>2424</v>
      </c>
      <c r="L157" s="268" t="s">
        <v>2425</v>
      </c>
      <c r="M157" s="268" t="s">
        <v>2426</v>
      </c>
      <c r="N157" s="268" t="s">
        <v>2427</v>
      </c>
      <c r="O157" s="268" t="s">
        <v>2428</v>
      </c>
      <c r="P157" s="268" t="s">
        <v>2429</v>
      </c>
      <c r="Q157" s="268" t="s">
        <v>2430</v>
      </c>
      <c r="R157" s="268" t="s">
        <v>2431</v>
      </c>
      <c r="S157" s="268" t="s">
        <v>2432</v>
      </c>
      <c r="T157" s="268" t="s">
        <v>2433</v>
      </c>
      <c r="U157" s="268" t="s">
        <v>2434</v>
      </c>
      <c r="V157" s="268" t="s">
        <v>2435</v>
      </c>
      <c r="W157" s="268" t="s">
        <v>2436</v>
      </c>
      <c r="X157" s="268" t="s">
        <v>2437</v>
      </c>
      <c r="Y157" s="268" t="s">
        <v>2438</v>
      </c>
      <c r="Z157" s="268" t="s">
        <v>2439</v>
      </c>
      <c r="AA157" s="268" t="s">
        <v>2440</v>
      </c>
      <c r="AB157" s="268" t="s">
        <v>2441</v>
      </c>
      <c r="AC157" s="268" t="s">
        <v>2442</v>
      </c>
      <c r="AD157" s="268" t="s">
        <v>2443</v>
      </c>
      <c r="AE157" s="268" t="s">
        <v>2444</v>
      </c>
      <c r="AF157" s="268" t="s">
        <v>2445</v>
      </c>
      <c r="AG157" s="268" t="s">
        <v>2446</v>
      </c>
      <c r="AH157" s="268" t="s">
        <v>450</v>
      </c>
      <c r="AI157" s="268" t="s">
        <v>2198</v>
      </c>
      <c r="AJ157" s="268" t="s">
        <v>133</v>
      </c>
      <c r="AK157" s="268" t="s">
        <v>131</v>
      </c>
      <c r="AL157" s="268" t="s">
        <v>129</v>
      </c>
      <c r="AM157" s="268" t="s">
        <v>130</v>
      </c>
      <c r="AN157" s="268" t="s">
        <v>1976</v>
      </c>
      <c r="AO157" s="268" t="s">
        <v>2447</v>
      </c>
      <c r="AP157" s="268" t="s">
        <v>194</v>
      </c>
      <c r="AQ157" s="268" t="s">
        <v>1974</v>
      </c>
      <c r="AR157" s="268" t="s">
        <v>1975</v>
      </c>
      <c r="AS157" s="268" t="s">
        <v>2448</v>
      </c>
      <c r="AT157" s="268" t="s">
        <v>2449</v>
      </c>
      <c r="AU157" s="268" t="s">
        <v>2196</v>
      </c>
      <c r="AV157" s="268" t="s">
        <v>449</v>
      </c>
      <c r="AW157" s="268" t="s">
        <v>2197</v>
      </c>
      <c r="AX157" s="268" t="s">
        <v>2450</v>
      </c>
      <c r="AY157" s="268" t="s">
        <v>600</v>
      </c>
      <c r="AZ157" s="268" t="s">
        <v>599</v>
      </c>
      <c r="BA157" s="268" t="s">
        <v>843</v>
      </c>
      <c r="BB157" s="268" t="s">
        <v>1074</v>
      </c>
      <c r="BC157" s="268" t="s">
        <v>842</v>
      </c>
      <c r="BD157" s="268" t="s">
        <v>2451</v>
      </c>
      <c r="BE157" s="268" t="s">
        <v>2452</v>
      </c>
      <c r="BF157" s="268" t="s">
        <v>2453</v>
      </c>
      <c r="BG157" s="268" t="s">
        <v>2454</v>
      </c>
      <c r="BH157" s="268" t="s">
        <v>2455</v>
      </c>
      <c r="BI157" s="268" t="s">
        <v>598</v>
      </c>
      <c r="BJ157" s="268" t="s">
        <v>597</v>
      </c>
      <c r="BK157" s="268" t="s">
        <v>1084</v>
      </c>
      <c r="BL157" s="268" t="s">
        <v>1085</v>
      </c>
      <c r="BM157" s="268" t="s">
        <v>1075</v>
      </c>
      <c r="BN157" s="268" t="s">
        <v>848</v>
      </c>
      <c r="BO157" s="268" t="s">
        <v>2456</v>
      </c>
      <c r="BP157" s="268" t="s">
        <v>2457</v>
      </c>
      <c r="BQ157" s="268" t="s">
        <v>2458</v>
      </c>
      <c r="BR157" s="268" t="s">
        <v>2459</v>
      </c>
      <c r="BS157" s="234"/>
      <c r="BT157" s="37"/>
      <c r="BU157" s="2"/>
      <c r="BV157" s="2"/>
      <c r="BW157" s="2"/>
      <c r="BX157" s="2"/>
      <c r="BY157" s="2"/>
      <c r="BZ157" s="2"/>
    </row>
    <row x14ac:dyDescent="0.25" r="158" customHeight="1" ht="17.25">
      <c r="A158" s="487" t="s">
        <v>2588</v>
      </c>
      <c r="B158" s="5"/>
      <c r="C158" s="5"/>
      <c r="D158" s="5"/>
      <c r="E158" s="5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7"/>
      <c r="BU158" s="2"/>
      <c r="BV158" s="2"/>
      <c r="BW158" s="2"/>
      <c r="BX158" s="2"/>
      <c r="BY158" s="2"/>
      <c r="BZ158" s="2"/>
    </row>
    <row x14ac:dyDescent="0.25" r="159" customHeight="1" ht="17.25">
      <c r="A159" s="487" t="s">
        <v>2589</v>
      </c>
      <c r="B159" s="489"/>
      <c r="C159" s="489"/>
      <c r="D159" s="489"/>
      <c r="E159" s="48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7"/>
      <c r="BU159" s="2"/>
      <c r="BV159" s="2"/>
      <c r="BW159" s="2"/>
      <c r="BX159" s="2"/>
      <c r="BY159" s="2"/>
      <c r="BZ159" s="2"/>
    </row>
    <row x14ac:dyDescent="0.25" r="160" customHeight="1" ht="17.25">
      <c r="A160" s="37"/>
      <c r="B160" s="3"/>
      <c r="C160" s="3"/>
      <c r="D160" s="3"/>
      <c r="E160" s="3"/>
      <c r="F160" s="3"/>
      <c r="G160" s="3"/>
      <c r="H160" s="3"/>
      <c r="I160" s="3"/>
      <c r="J160" s="144" t="s">
        <v>2590</v>
      </c>
      <c r="K160" s="144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7"/>
      <c r="BU160" s="2"/>
      <c r="BV160" s="2"/>
      <c r="BW160" s="2"/>
      <c r="BX160" s="2"/>
      <c r="BY160" s="2"/>
      <c r="BZ160" s="2"/>
    </row>
    <row x14ac:dyDescent="0.25" r="161" customHeight="1" ht="17.25">
      <c r="A161" s="37"/>
      <c r="B161" s="3"/>
      <c r="C161" s="3"/>
      <c r="D161" s="3"/>
      <c r="E161" s="3"/>
      <c r="F161" s="5" t="s">
        <v>2591</v>
      </c>
      <c r="G161" s="5"/>
      <c r="H161" s="5"/>
      <c r="I161" s="3"/>
      <c r="J161" s="144" t="s">
        <v>2592</v>
      </c>
      <c r="K161" s="144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7"/>
      <c r="BU161" s="2"/>
      <c r="BV161" s="2"/>
      <c r="BW161" s="2"/>
      <c r="BX161" s="2"/>
      <c r="BY161" s="2"/>
      <c r="BZ161" s="2"/>
    </row>
    <row x14ac:dyDescent="0.25" r="162" customHeight="1" ht="17.25">
      <c r="A162" s="1" t="s">
        <v>2593</v>
      </c>
      <c r="B162" s="3"/>
      <c r="C162" s="3"/>
      <c r="D162" s="3"/>
      <c r="E162" s="3"/>
      <c r="F162" s="5"/>
      <c r="G162" s="5"/>
      <c r="H162" s="5"/>
      <c r="I162" s="3"/>
      <c r="J162" s="144" t="s">
        <v>2594</v>
      </c>
      <c r="K162" s="144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7"/>
      <c r="BU162" s="2"/>
      <c r="BV162" s="2"/>
      <c r="BW162" s="2"/>
      <c r="BX162" s="2"/>
      <c r="BY162" s="2"/>
      <c r="BZ162" s="2"/>
    </row>
    <row x14ac:dyDescent="0.25" r="163" customHeight="1" ht="17.25">
      <c r="A163" s="1" t="s">
        <v>2595</v>
      </c>
      <c r="B163" s="3"/>
      <c r="C163" s="3"/>
      <c r="D163" s="3"/>
      <c r="E163" s="3"/>
      <c r="F163" s="5" t="s">
        <v>2596</v>
      </c>
      <c r="G163" s="5"/>
      <c r="H163" s="5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7"/>
      <c r="BU163" s="2"/>
      <c r="BV163" s="2"/>
      <c r="BW163" s="2"/>
      <c r="BX163" s="2"/>
      <c r="BY163" s="2"/>
      <c r="BZ163" s="2"/>
    </row>
    <row x14ac:dyDescent="0.25" r="164" customHeight="1" ht="17.25">
      <c r="A164" s="1" t="s">
        <v>2597</v>
      </c>
      <c r="B164" s="3"/>
      <c r="C164" s="3"/>
      <c r="D164" s="3"/>
      <c r="E164" s="3"/>
      <c r="F164" s="5" t="s">
        <v>2598</v>
      </c>
      <c r="G164" s="5"/>
      <c r="H164" s="5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7"/>
      <c r="BU164" s="2"/>
      <c r="BV164" s="2"/>
      <c r="BW164" s="2"/>
      <c r="BX164" s="2"/>
      <c r="BY164" s="2"/>
      <c r="BZ164" s="2"/>
    </row>
    <row x14ac:dyDescent="0.25" r="165" customHeight="1" ht="17.25">
      <c r="A165" s="558" t="s">
        <v>2421</v>
      </c>
      <c r="B165" s="559">
        <v>7</v>
      </c>
      <c r="C165" s="560"/>
      <c r="D165" s="559">
        <v>1550000</v>
      </c>
      <c r="E165" s="3"/>
      <c r="F165" s="5" t="s">
        <v>2599</v>
      </c>
      <c r="G165" s="5"/>
      <c r="H165" s="5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7"/>
      <c r="BU165" s="2"/>
      <c r="BV165" s="2"/>
      <c r="BW165" s="2"/>
      <c r="BX165" s="2"/>
      <c r="BY165" s="2"/>
      <c r="BZ165" s="2"/>
    </row>
    <row x14ac:dyDescent="0.25" r="166" customHeight="1" ht="17.25">
      <c r="A166" s="558" t="s">
        <v>2422</v>
      </c>
      <c r="B166" s="559">
        <v>4</v>
      </c>
      <c r="C166" s="560"/>
      <c r="D166" s="559">
        <v>600000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7"/>
      <c r="BU166" s="2"/>
      <c r="BV166" s="2"/>
      <c r="BW166" s="2"/>
      <c r="BX166" s="2"/>
      <c r="BY166" s="2"/>
      <c r="BZ166" s="2"/>
    </row>
    <row x14ac:dyDescent="0.25" r="167" customHeight="1" ht="17.25">
      <c r="A167" s="558" t="s">
        <v>2425</v>
      </c>
      <c r="B167" s="559">
        <v>8</v>
      </c>
      <c r="C167" s="560"/>
      <c r="D167" s="559">
        <v>1650000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7"/>
      <c r="BU167" s="2"/>
      <c r="BV167" s="2"/>
      <c r="BW167" s="2"/>
      <c r="BX167" s="2"/>
      <c r="BY167" s="2"/>
      <c r="BZ167" s="2"/>
    </row>
    <row x14ac:dyDescent="0.25" r="168" customHeight="1" ht="17.25">
      <c r="A168" s="1"/>
      <c r="B168" s="5"/>
      <c r="C168" s="5"/>
      <c r="D168" s="5"/>
      <c r="E168" s="5"/>
      <c r="F168" s="5"/>
      <c r="G168" s="5"/>
      <c r="H168" s="5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7"/>
      <c r="BU168" s="2"/>
      <c r="BV168" s="2"/>
      <c r="BW168" s="2"/>
      <c r="BX168" s="2"/>
      <c r="BY168" s="2"/>
      <c r="BZ168" s="2"/>
    </row>
    <row x14ac:dyDescent="0.25" r="169" customHeight="1" ht="17.25">
      <c r="A169" s="1"/>
      <c r="B169" s="5"/>
      <c r="C169" s="5"/>
      <c r="D169" s="5"/>
      <c r="E169" s="5"/>
      <c r="F169" s="5"/>
      <c r="G169" s="5"/>
      <c r="H169" s="5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7"/>
      <c r="BU169" s="2"/>
      <c r="BV169" s="2"/>
      <c r="BW169" s="2"/>
      <c r="BX169" s="2"/>
      <c r="BY169" s="2"/>
      <c r="BZ169" s="2"/>
    </row>
    <row x14ac:dyDescent="0.25" r="170" customHeight="1" ht="17.25">
      <c r="A170" s="1"/>
      <c r="B170" s="5"/>
      <c r="C170" s="5"/>
      <c r="D170" s="5"/>
      <c r="E170" s="5"/>
      <c r="F170" s="5"/>
      <c r="G170" s="5"/>
      <c r="H170" s="5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7"/>
      <c r="BU170" s="2"/>
      <c r="BV170" s="2"/>
      <c r="BW170" s="2"/>
      <c r="BX170" s="2"/>
      <c r="BY170" s="2"/>
      <c r="BZ170" s="2"/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9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1.290714285714284" customWidth="1" bestFit="1"/>
    <col min="3" max="3" style="116" width="9.576428571428572" customWidth="1" bestFit="1"/>
    <col min="4" max="4" style="116" width="11.147857142857141" customWidth="1" bestFit="1"/>
    <col min="5" max="5" style="116" width="9.576428571428572" customWidth="1" bestFit="1"/>
    <col min="6" max="6" style="116" width="10.719285714285713" customWidth="1" bestFit="1"/>
    <col min="7" max="7" style="116" width="9.576428571428572" customWidth="1" bestFit="1"/>
    <col min="8" max="8" style="116" width="9.576428571428572" customWidth="1" bestFit="1"/>
    <col min="9" max="9" style="116" width="9.576428571428572" customWidth="1" bestFit="1"/>
    <col min="10" max="10" style="116" width="11.005" customWidth="1" bestFit="1"/>
    <col min="11" max="11" style="41" width="9.576428571428572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2"/>
    </row>
    <row x14ac:dyDescent="0.25" r="2" customHeight="1" ht="17.25">
      <c r="A2" s="127" t="s">
        <v>2391</v>
      </c>
      <c r="B2" s="128"/>
      <c r="C2" s="144" t="s">
        <v>2392</v>
      </c>
      <c r="D2" s="144"/>
      <c r="E2" s="145"/>
      <c r="F2" s="145"/>
      <c r="G2" s="3"/>
      <c r="H2" s="3"/>
      <c r="I2" s="3"/>
      <c r="J2" s="3"/>
      <c r="K2" s="3"/>
      <c r="L2" s="2"/>
    </row>
    <row x14ac:dyDescent="0.25" r="3" customHeight="1" ht="17.25">
      <c r="A3" s="1" t="s">
        <v>645</v>
      </c>
      <c r="B3" s="83"/>
      <c r="C3" s="530">
        <v>3990</v>
      </c>
      <c r="D3" s="530">
        <v>16500</v>
      </c>
      <c r="E3" s="530">
        <v>1000</v>
      </c>
      <c r="F3" s="530">
        <v>30000</v>
      </c>
      <c r="G3" s="530">
        <v>2500</v>
      </c>
      <c r="H3" s="530">
        <v>4500</v>
      </c>
      <c r="I3" s="530">
        <v>4500</v>
      </c>
      <c r="J3" s="530">
        <v>6250</v>
      </c>
      <c r="K3" s="3"/>
      <c r="L3" s="2"/>
    </row>
    <row x14ac:dyDescent="0.25" r="4" customHeight="1" ht="17.25">
      <c r="A4" s="1" t="s">
        <v>2393</v>
      </c>
      <c r="B4" s="4"/>
      <c r="C4" s="272">
        <v>73000</v>
      </c>
      <c r="D4" s="272">
        <v>400000</v>
      </c>
      <c r="E4" s="272">
        <v>13000</v>
      </c>
      <c r="F4" s="272">
        <v>580000</v>
      </c>
      <c r="G4" s="272">
        <v>30000</v>
      </c>
      <c r="H4" s="272">
        <v>78000</v>
      </c>
      <c r="I4" s="272">
        <v>80000</v>
      </c>
      <c r="J4" s="272">
        <v>255000</v>
      </c>
      <c r="K4" s="272"/>
      <c r="L4" s="2"/>
    </row>
    <row x14ac:dyDescent="0.25" r="5" customHeight="1" ht="17.25">
      <c r="A5" s="333" t="s">
        <v>2394</v>
      </c>
      <c r="B5" s="311"/>
      <c r="C5" s="137">
        <v>4500</v>
      </c>
      <c r="D5" s="137">
        <v>19400</v>
      </c>
      <c r="E5" s="137">
        <v>1500</v>
      </c>
      <c r="F5" s="137">
        <v>30000</v>
      </c>
      <c r="G5" s="137">
        <v>2500</v>
      </c>
      <c r="H5" s="137">
        <v>4500</v>
      </c>
      <c r="I5" s="137">
        <v>4500</v>
      </c>
      <c r="J5" s="137">
        <v>6250</v>
      </c>
      <c r="K5" s="137"/>
      <c r="L5" s="2"/>
    </row>
    <row x14ac:dyDescent="0.25" r="6" customHeight="1" ht="17.25">
      <c r="A6" s="12" t="s">
        <v>4</v>
      </c>
      <c r="B6" s="273" t="s">
        <v>5</v>
      </c>
      <c r="C6" s="268" t="s">
        <v>7</v>
      </c>
      <c r="D6" s="268" t="s">
        <v>10</v>
      </c>
      <c r="E6" s="268" t="s">
        <v>9</v>
      </c>
      <c r="F6" s="268" t="s">
        <v>428</v>
      </c>
      <c r="G6" s="268" t="s">
        <v>33</v>
      </c>
      <c r="H6" s="268" t="s">
        <v>8</v>
      </c>
      <c r="I6" s="268" t="s">
        <v>358</v>
      </c>
      <c r="J6" s="268" t="s">
        <v>368</v>
      </c>
      <c r="K6" s="234"/>
      <c r="L6" s="2"/>
    </row>
    <row x14ac:dyDescent="0.25" r="7" customHeight="1" ht="17.25">
      <c r="A7" s="24">
        <v>45056</v>
      </c>
      <c r="B7" s="25" t="s">
        <v>2395</v>
      </c>
      <c r="C7" s="26">
        <v>60</v>
      </c>
      <c r="D7" s="26">
        <v>30</v>
      </c>
      <c r="E7" s="26">
        <v>80</v>
      </c>
      <c r="F7" s="45"/>
      <c r="G7" s="45"/>
      <c r="H7" s="45"/>
      <c r="I7" s="45"/>
      <c r="J7" s="45"/>
      <c r="K7" s="45"/>
      <c r="L7" s="2"/>
    </row>
    <row x14ac:dyDescent="0.25" r="8" customHeight="1" ht="17.25">
      <c r="A8" s="21" t="s">
        <v>2131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112"/>
      <c r="H8" s="112"/>
      <c r="I8" s="112"/>
      <c r="J8" s="112"/>
      <c r="K8" s="23">
        <f>SUM(K7)</f>
      </c>
      <c r="L8" s="182" t="s">
        <v>2327</v>
      </c>
    </row>
    <row x14ac:dyDescent="0.25" r="9" customHeight="1" ht="17.25">
      <c r="A9" s="33">
        <v>45149</v>
      </c>
      <c r="B9" s="34" t="s">
        <v>2396</v>
      </c>
      <c r="C9" s="19">
        <v>20</v>
      </c>
      <c r="D9" s="35"/>
      <c r="E9" s="19">
        <v>91</v>
      </c>
      <c r="F9" s="35"/>
      <c r="G9" s="35"/>
      <c r="H9" s="35"/>
      <c r="I9" s="35"/>
      <c r="J9" s="35"/>
      <c r="K9" s="35"/>
      <c r="L9" s="2"/>
    </row>
    <row x14ac:dyDescent="0.25" r="10" customHeight="1" ht="17.25">
      <c r="A10" s="15">
        <v>45180</v>
      </c>
      <c r="B10" s="16" t="s">
        <v>2175</v>
      </c>
      <c r="C10" s="18"/>
      <c r="D10" s="18"/>
      <c r="E10" s="18"/>
      <c r="F10" s="17">
        <v>17</v>
      </c>
      <c r="G10" s="36"/>
      <c r="H10" s="36"/>
      <c r="I10" s="36"/>
      <c r="J10" s="36"/>
      <c r="K10" s="18"/>
      <c r="L10" s="2"/>
    </row>
    <row x14ac:dyDescent="0.25" r="11" customHeight="1" ht="17.25">
      <c r="A11" s="33" t="s">
        <v>2132</v>
      </c>
      <c r="B11" s="16" t="s">
        <v>2397</v>
      </c>
      <c r="C11" s="18"/>
      <c r="D11" s="36"/>
      <c r="E11" s="18"/>
      <c r="F11" s="18"/>
      <c r="G11" s="17">
        <v>400</v>
      </c>
      <c r="H11" s="36"/>
      <c r="I11" s="36"/>
      <c r="J11" s="36"/>
      <c r="K11" s="18"/>
      <c r="L11" s="2"/>
    </row>
    <row x14ac:dyDescent="0.25" r="12" customHeight="1" ht="17.25">
      <c r="A12" s="33" t="s">
        <v>2398</v>
      </c>
      <c r="B12" s="16" t="s">
        <v>2399</v>
      </c>
      <c r="C12" s="17">
        <v>55</v>
      </c>
      <c r="D12" s="17">
        <v>15</v>
      </c>
      <c r="E12" s="17">
        <v>80</v>
      </c>
      <c r="F12" s="18"/>
      <c r="G12" s="18"/>
      <c r="H12" s="17">
        <v>100</v>
      </c>
      <c r="I12" s="17">
        <v>80</v>
      </c>
      <c r="J12" s="36"/>
      <c r="K12" s="18"/>
      <c r="L12" s="2"/>
    </row>
    <row x14ac:dyDescent="0.25" r="13" customHeight="1" ht="17.25">
      <c r="A13" s="21" t="s">
        <v>2373</v>
      </c>
      <c r="B13" s="47"/>
      <c r="C13" s="23">
        <f>SUM(C8:C12)</f>
      </c>
      <c r="D13" s="23">
        <f>SUM(D8:D12)</f>
      </c>
      <c r="E13" s="23">
        <f>SUM(E8:E12)</f>
      </c>
      <c r="F13" s="23">
        <f>SUM(F8:F12)</f>
      </c>
      <c r="G13" s="23">
        <f>SUM(G8:G12)</f>
      </c>
      <c r="H13" s="23">
        <f>SUM(H8:H12)</f>
      </c>
      <c r="I13" s="23">
        <f>SUM(I8:I12)</f>
      </c>
      <c r="J13" s="112"/>
      <c r="K13" s="23">
        <f>SUM(K12)</f>
      </c>
      <c r="L13" s="182" t="s">
        <v>2327</v>
      </c>
    </row>
    <row x14ac:dyDescent="0.25" r="14" customHeight="1" ht="17.25">
      <c r="A14" s="33">
        <v>44938</v>
      </c>
      <c r="B14" s="16" t="s">
        <v>2400</v>
      </c>
      <c r="C14" s="17">
        <v>50</v>
      </c>
      <c r="D14" s="17">
        <v>15</v>
      </c>
      <c r="E14" s="18"/>
      <c r="F14" s="18"/>
      <c r="G14" s="103">
        <v>208</v>
      </c>
      <c r="H14" s="18"/>
      <c r="I14" s="18"/>
      <c r="J14" s="18"/>
      <c r="K14" s="18"/>
      <c r="L14" s="2"/>
    </row>
    <row x14ac:dyDescent="0.25" r="15" customHeight="1" ht="17.25">
      <c r="A15" s="15">
        <v>45028</v>
      </c>
      <c r="B15" s="16" t="s">
        <v>2401</v>
      </c>
      <c r="C15" s="18"/>
      <c r="D15" s="17">
        <v>17</v>
      </c>
      <c r="E15" s="18"/>
      <c r="F15" s="18"/>
      <c r="G15" s="18"/>
      <c r="H15" s="18"/>
      <c r="I15" s="18"/>
      <c r="J15" s="18"/>
      <c r="K15" s="18"/>
      <c r="L15" s="2"/>
    </row>
    <row x14ac:dyDescent="0.25" r="16" customHeight="1" ht="17.25">
      <c r="A16" s="15">
        <v>45089</v>
      </c>
      <c r="B16" s="34" t="s">
        <v>2402</v>
      </c>
      <c r="C16" s="18"/>
      <c r="D16" s="17">
        <v>33</v>
      </c>
      <c r="E16" s="18"/>
      <c r="F16" s="18"/>
      <c r="G16" s="18"/>
      <c r="H16" s="18"/>
      <c r="I16" s="18"/>
      <c r="J16" s="18"/>
      <c r="K16" s="18"/>
      <c r="L16" s="2"/>
    </row>
    <row x14ac:dyDescent="0.25" r="17" customHeight="1" ht="17.25">
      <c r="A17" s="15">
        <v>45119</v>
      </c>
      <c r="B17" s="34" t="s">
        <v>2403</v>
      </c>
      <c r="C17" s="18"/>
      <c r="D17" s="17">
        <v>10</v>
      </c>
      <c r="E17" s="18"/>
      <c r="F17" s="18"/>
      <c r="G17" s="18"/>
      <c r="H17" s="18"/>
      <c r="I17" s="18"/>
      <c r="J17" s="18"/>
      <c r="K17" s="18"/>
      <c r="L17" s="2"/>
    </row>
    <row x14ac:dyDescent="0.25" r="18" customHeight="1" ht="17.25">
      <c r="A18" s="33" t="s">
        <v>2015</v>
      </c>
      <c r="B18" s="16" t="s">
        <v>2404</v>
      </c>
      <c r="C18" s="17">
        <v>60</v>
      </c>
      <c r="D18" s="36"/>
      <c r="E18" s="17">
        <v>49</v>
      </c>
      <c r="F18" s="17">
        <v>7</v>
      </c>
      <c r="G18" s="18"/>
      <c r="H18" s="18"/>
      <c r="I18" s="18"/>
      <c r="J18" s="18"/>
      <c r="K18" s="18"/>
      <c r="L18" s="2"/>
    </row>
    <row x14ac:dyDescent="0.25" r="19" customHeight="1" ht="17.25">
      <c r="A19" s="33" t="s">
        <v>2405</v>
      </c>
      <c r="B19" s="34" t="s">
        <v>2406</v>
      </c>
      <c r="C19" s="18"/>
      <c r="D19" s="17">
        <v>20</v>
      </c>
      <c r="E19" s="18"/>
      <c r="F19" s="17">
        <v>45</v>
      </c>
      <c r="G19" s="17">
        <v>100</v>
      </c>
      <c r="H19" s="18"/>
      <c r="I19" s="18"/>
      <c r="J19" s="18"/>
      <c r="K19" s="18"/>
      <c r="L19" s="2"/>
    </row>
    <row x14ac:dyDescent="0.25" r="20" customHeight="1" ht="17.25">
      <c r="A20" s="33" t="s">
        <v>2405</v>
      </c>
      <c r="B20" s="34" t="s">
        <v>2407</v>
      </c>
      <c r="C20" s="17">
        <v>170</v>
      </c>
      <c r="D20" s="36"/>
      <c r="E20" s="17">
        <v>160</v>
      </c>
      <c r="F20" s="36"/>
      <c r="G20" s="36"/>
      <c r="H20" s="36"/>
      <c r="I20" s="36"/>
      <c r="J20" s="17">
        <v>90</v>
      </c>
      <c r="K20" s="36"/>
      <c r="L20" s="2"/>
    </row>
    <row x14ac:dyDescent="0.25" r="21" customHeight="1" ht="17.25">
      <c r="A21" s="15" t="s">
        <v>2408</v>
      </c>
      <c r="B21" s="16" t="s">
        <v>2409</v>
      </c>
      <c r="C21" s="36"/>
      <c r="D21" s="17">
        <v>150</v>
      </c>
      <c r="E21" s="36"/>
      <c r="F21" s="36"/>
      <c r="G21" s="17">
        <v>200</v>
      </c>
      <c r="H21" s="36"/>
      <c r="I21" s="36"/>
      <c r="J21" s="36"/>
      <c r="K21" s="36"/>
      <c r="L21" s="2"/>
    </row>
    <row x14ac:dyDescent="0.25" r="22" customHeight="1" ht="17.25">
      <c r="A22" s="15" t="s">
        <v>2408</v>
      </c>
      <c r="B22" s="16" t="s">
        <v>2410</v>
      </c>
      <c r="C22" s="36"/>
      <c r="D22" s="17">
        <v>90</v>
      </c>
      <c r="E22" s="36"/>
      <c r="F22" s="36"/>
      <c r="G22" s="36"/>
      <c r="H22" s="36"/>
      <c r="I22" s="36"/>
      <c r="J22" s="36"/>
      <c r="K22" s="36"/>
      <c r="L22" s="2"/>
    </row>
    <row x14ac:dyDescent="0.25" r="23" customHeight="1" ht="17.25">
      <c r="A23" s="21" t="s">
        <v>2374</v>
      </c>
      <c r="B23" s="47"/>
      <c r="C23" s="23">
        <f>SUM(C13:C22)</f>
      </c>
      <c r="D23" s="23">
        <f>SUM(D13:D22)</f>
      </c>
      <c r="E23" s="23">
        <f>SUM(E13:E22)</f>
      </c>
      <c r="F23" s="23">
        <f>SUM(F13:F22)</f>
      </c>
      <c r="G23" s="23">
        <f>SUM(G13:G22)</f>
      </c>
      <c r="H23" s="23">
        <f>SUM(H13:H22)</f>
      </c>
      <c r="I23" s="23">
        <f>SUM(I13:I22)</f>
      </c>
      <c r="J23" s="23">
        <f>SUM(J13:J22)</f>
      </c>
      <c r="K23" s="23">
        <f>SUM(K13:K22)</f>
      </c>
      <c r="L23" s="182" t="s">
        <v>2327</v>
      </c>
    </row>
    <row x14ac:dyDescent="0.25" r="24" customHeight="1" ht="17.25">
      <c r="A24" s="15">
        <v>45536</v>
      </c>
      <c r="B24" s="16" t="s">
        <v>14</v>
      </c>
      <c r="C24" s="36"/>
      <c r="D24" s="36"/>
      <c r="E24" s="36"/>
      <c r="F24" s="17">
        <v>-43</v>
      </c>
      <c r="G24" s="36"/>
      <c r="H24" s="36"/>
      <c r="I24" s="36"/>
      <c r="J24" s="36"/>
      <c r="K24" s="36"/>
      <c r="L24" s="2"/>
    </row>
    <row x14ac:dyDescent="0.25" r="25" customHeight="1" ht="17.25">
      <c r="A25" s="21" t="s">
        <v>2208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3">
        <f>SUM(I23:I24)</f>
      </c>
      <c r="J25" s="23">
        <f>SUM(J23:J24)</f>
      </c>
      <c r="K25" s="23">
        <f>SUM(K23:K24)</f>
      </c>
      <c r="L25" s="182" t="s">
        <v>2327</v>
      </c>
    </row>
    <row x14ac:dyDescent="0.25" r="26" customHeight="1" ht="17.25">
      <c r="A26" s="15">
        <v>45293</v>
      </c>
      <c r="B26" s="16" t="s">
        <v>14</v>
      </c>
      <c r="C26" s="36"/>
      <c r="D26" s="17">
        <v>-94</v>
      </c>
      <c r="E26" s="36"/>
      <c r="F26" s="36"/>
      <c r="G26" s="36"/>
      <c r="H26" s="36"/>
      <c r="I26" s="36"/>
      <c r="J26" s="36"/>
      <c r="K26" s="36"/>
      <c r="L26" s="2"/>
    </row>
    <row x14ac:dyDescent="0.25" r="27" customHeight="1" ht="17.25">
      <c r="A27" s="33">
        <v>45537</v>
      </c>
      <c r="B27" s="16" t="s">
        <v>14</v>
      </c>
      <c r="C27" s="36"/>
      <c r="D27" s="17">
        <v>-72</v>
      </c>
      <c r="E27" s="36"/>
      <c r="F27" s="36"/>
      <c r="G27" s="36"/>
      <c r="H27" s="36"/>
      <c r="I27" s="17">
        <v>-67</v>
      </c>
      <c r="J27" s="36"/>
      <c r="K27" s="36"/>
      <c r="L27" s="2"/>
    </row>
    <row x14ac:dyDescent="0.25" r="28" customHeight="1" ht="17.25">
      <c r="A28" s="33" t="s">
        <v>2411</v>
      </c>
      <c r="B28" s="118" t="s">
        <v>2153</v>
      </c>
      <c r="C28" s="36"/>
      <c r="D28" s="17">
        <v>-40</v>
      </c>
      <c r="E28" s="36"/>
      <c r="F28" s="36"/>
      <c r="G28" s="36"/>
      <c r="H28" s="36"/>
      <c r="I28" s="36"/>
      <c r="J28" s="36"/>
      <c r="K28" s="36"/>
      <c r="L28" s="2"/>
    </row>
    <row x14ac:dyDescent="0.25" r="29" customHeight="1" ht="17.25">
      <c r="A29" s="33" t="s">
        <v>2412</v>
      </c>
      <c r="B29" s="16" t="s">
        <v>14</v>
      </c>
      <c r="C29" s="18"/>
      <c r="D29" s="17">
        <v>-29</v>
      </c>
      <c r="E29" s="18"/>
      <c r="F29" s="18"/>
      <c r="G29" s="18"/>
      <c r="H29" s="18"/>
      <c r="I29" s="18"/>
      <c r="J29" s="18"/>
      <c r="K29" s="18"/>
      <c r="L29" s="2"/>
    </row>
    <row x14ac:dyDescent="0.25" r="30" customHeight="1" ht="17.25">
      <c r="A30" s="15" t="s">
        <v>2413</v>
      </c>
      <c r="B30" s="34" t="s">
        <v>14</v>
      </c>
      <c r="C30" s="17">
        <v>-129</v>
      </c>
      <c r="D30" s="17">
        <v>-20</v>
      </c>
      <c r="E30" s="17">
        <v>-97</v>
      </c>
      <c r="F30" s="17">
        <v>-6</v>
      </c>
      <c r="G30" s="17">
        <v>-300</v>
      </c>
      <c r="H30" s="18"/>
      <c r="I30" s="17">
        <v>-9</v>
      </c>
      <c r="J30" s="17">
        <v>-17</v>
      </c>
      <c r="K30" s="18"/>
      <c r="L30" s="2"/>
    </row>
    <row x14ac:dyDescent="0.25" r="31" customHeight="1" ht="17.25">
      <c r="A31" s="21" t="s">
        <v>2218</v>
      </c>
      <c r="B31" s="47"/>
      <c r="C31" s="23">
        <f>SUM(C25:C30)</f>
      </c>
      <c r="D31" s="23">
        <f>SUM(D25:D30)</f>
      </c>
      <c r="E31" s="23">
        <f>SUM(E25:E30)</f>
      </c>
      <c r="F31" s="23">
        <f>SUM(F25:F30)</f>
      </c>
      <c r="G31" s="23">
        <f>SUM(G25:G30)</f>
      </c>
      <c r="H31" s="23">
        <f>SUM(H25:H30)</f>
      </c>
      <c r="I31" s="23">
        <f>SUM(I25:I30)</f>
      </c>
      <c r="J31" s="23">
        <f>SUM(J25:J30)</f>
      </c>
      <c r="K31" s="23">
        <f>SUM(K25:K30)</f>
      </c>
      <c r="L31" s="182" t="s">
        <v>2327</v>
      </c>
    </row>
    <row x14ac:dyDescent="0.25" r="32" customHeight="1" ht="17.25">
      <c r="A32" s="33">
        <v>45629</v>
      </c>
      <c r="B32" s="427" t="s">
        <v>14</v>
      </c>
      <c r="C32" s="18"/>
      <c r="D32" s="17">
        <v>-14</v>
      </c>
      <c r="E32" s="17">
        <v>-4</v>
      </c>
      <c r="F32" s="17">
        <v>-5</v>
      </c>
      <c r="G32" s="18"/>
      <c r="H32" s="17">
        <v>-32</v>
      </c>
      <c r="I32" s="17">
        <v>-2</v>
      </c>
      <c r="J32" s="17">
        <v>-22</v>
      </c>
      <c r="K32" s="18"/>
      <c r="L32" s="2"/>
    </row>
    <row x14ac:dyDescent="0.25" r="33" customHeight="1" ht="17.25">
      <c r="A33" s="33" t="s">
        <v>2176</v>
      </c>
      <c r="B33" s="34" t="s">
        <v>14</v>
      </c>
      <c r="C33" s="17">
        <v>-128</v>
      </c>
      <c r="D33" s="17">
        <v>-37</v>
      </c>
      <c r="E33" s="17">
        <v>-92</v>
      </c>
      <c r="F33" s="17">
        <v>-5</v>
      </c>
      <c r="G33" s="17">
        <v>-129</v>
      </c>
      <c r="H33" s="17">
        <v>-27</v>
      </c>
      <c r="I33" s="17">
        <v>-1</v>
      </c>
      <c r="J33" s="17">
        <v>-6</v>
      </c>
      <c r="K33" s="18"/>
      <c r="L33" s="2"/>
    </row>
    <row x14ac:dyDescent="0.25" r="34" customHeight="1" ht="17.25">
      <c r="A34" s="117" t="s">
        <v>2235</v>
      </c>
      <c r="B34" s="118" t="s">
        <v>2153</v>
      </c>
      <c r="C34" s="17">
        <v>-80</v>
      </c>
      <c r="D34" s="17">
        <v>-28</v>
      </c>
      <c r="E34" s="18"/>
      <c r="F34" s="18"/>
      <c r="G34" s="17">
        <v>-96</v>
      </c>
      <c r="H34" s="18"/>
      <c r="I34" s="18"/>
      <c r="J34" s="17">
        <v>-12</v>
      </c>
      <c r="K34" s="18"/>
      <c r="L34" s="2"/>
    </row>
    <row x14ac:dyDescent="0.25" r="35" customHeight="1" ht="17.25">
      <c r="A35" s="117" t="s">
        <v>2178</v>
      </c>
      <c r="B35" s="118" t="s">
        <v>14</v>
      </c>
      <c r="C35" s="18"/>
      <c r="D35" s="17">
        <v>-14</v>
      </c>
      <c r="E35" s="17">
        <v>-48</v>
      </c>
      <c r="F35" s="17">
        <v>-4</v>
      </c>
      <c r="G35" s="17">
        <v>-27</v>
      </c>
      <c r="H35" s="17">
        <v>-14</v>
      </c>
      <c r="I35" s="18"/>
      <c r="J35" s="17">
        <v>-10</v>
      </c>
      <c r="K35" s="18"/>
      <c r="L35" s="2"/>
    </row>
    <row x14ac:dyDescent="0.25" r="36" customHeight="1" ht="17.25">
      <c r="A36" s="21" t="s">
        <v>2244</v>
      </c>
      <c r="B36" s="47"/>
      <c r="C36" s="23">
        <f>SUM(C31:C35)</f>
      </c>
      <c r="D36" s="23">
        <f>SUM(D31:D35)</f>
      </c>
      <c r="E36" s="23">
        <f>SUM(E31:E35)</f>
      </c>
      <c r="F36" s="23">
        <f>SUM(F31:F35)</f>
      </c>
      <c r="G36" s="23">
        <f>SUM(G31:G35)</f>
      </c>
      <c r="H36" s="23">
        <f>SUM(H31:H35)</f>
      </c>
      <c r="I36" s="23">
        <f>SUM(I31:I35)</f>
      </c>
      <c r="J36" s="23">
        <f>SUM(J31:J35)</f>
      </c>
      <c r="K36" s="23">
        <f>SUM(K31:K35)</f>
      </c>
      <c r="L36" s="182" t="s">
        <v>2327</v>
      </c>
    </row>
    <row x14ac:dyDescent="0.25" r="37" customHeight="1" ht="17.25">
      <c r="A37" s="117" t="s">
        <v>2320</v>
      </c>
      <c r="B37" s="118" t="s">
        <v>14</v>
      </c>
      <c r="C37" s="17">
        <v>-39</v>
      </c>
      <c r="D37" s="17">
        <v>-10</v>
      </c>
      <c r="E37" s="17">
        <v>-43</v>
      </c>
      <c r="F37" s="17">
        <v>-4</v>
      </c>
      <c r="G37" s="17">
        <v>-106</v>
      </c>
      <c r="H37" s="17">
        <v>-24</v>
      </c>
      <c r="I37" s="18"/>
      <c r="J37" s="17">
        <v>-15</v>
      </c>
      <c r="K37" s="18"/>
      <c r="L37" s="4" t="s">
        <v>2414</v>
      </c>
    </row>
    <row x14ac:dyDescent="0.25" r="38" customHeight="1" ht="17.25">
      <c r="A38" s="192" t="s">
        <v>2049</v>
      </c>
      <c r="B38" s="193" t="s">
        <v>17</v>
      </c>
      <c r="C38" s="194">
        <v>-30</v>
      </c>
      <c r="D38" s="194">
        <v>-10</v>
      </c>
      <c r="E38" s="194">
        <v>-100</v>
      </c>
      <c r="F38" s="194">
        <v>-2</v>
      </c>
      <c r="G38" s="194">
        <v>-250</v>
      </c>
      <c r="H38" s="194">
        <v>-2</v>
      </c>
      <c r="I38" s="194">
        <v>-1</v>
      </c>
      <c r="J38" s="58"/>
      <c r="K38" s="202"/>
      <c r="L38" s="32" t="s">
        <v>2415</v>
      </c>
    </row>
    <row x14ac:dyDescent="0.25" r="39" customHeight="1" ht="17.25">
      <c r="A39" s="21" t="s">
        <v>2253</v>
      </c>
      <c r="B39" s="47"/>
      <c r="C39" s="23">
        <f>SUM(C36:C38)</f>
      </c>
      <c r="D39" s="23">
        <f>SUM(D36:D38)</f>
      </c>
      <c r="E39" s="23">
        <f>SUM(E36:E38)</f>
      </c>
      <c r="F39" s="23">
        <f>SUM(F36:F38)</f>
      </c>
      <c r="G39" s="23">
        <f>SUM(G36:G38)</f>
      </c>
      <c r="H39" s="23">
        <f>SUM(H36:H38)</f>
      </c>
      <c r="I39" s="23">
        <f>SUM(I36:I38)</f>
      </c>
      <c r="J39" s="23">
        <f>SUM(J36:J38)</f>
      </c>
      <c r="K39" s="23">
        <f>SUM(K36:K38)</f>
      </c>
      <c r="L39" s="143" t="s">
        <v>2327</v>
      </c>
    </row>
    <row x14ac:dyDescent="0.25" r="40" customHeight="1" ht="17.25">
      <c r="A40" s="192"/>
      <c r="B40" s="193"/>
      <c r="C40" s="202"/>
      <c r="D40" s="202"/>
      <c r="E40" s="202"/>
      <c r="F40" s="202"/>
      <c r="G40" s="202"/>
      <c r="H40" s="202"/>
      <c r="I40" s="202"/>
      <c r="J40" s="202"/>
      <c r="K40" s="202"/>
      <c r="L40" s="2"/>
    </row>
    <row x14ac:dyDescent="0.25" r="41" customHeight="1" ht="17.25">
      <c r="A41" s="62" t="s">
        <v>2072</v>
      </c>
      <c r="B41" s="63"/>
      <c r="C41" s="80">
        <f>SUM(C39:C40)</f>
      </c>
      <c r="D41" s="80">
        <f>SUM(D39:D40)</f>
      </c>
      <c r="E41" s="80">
        <f>SUM(E39:E40)</f>
      </c>
      <c r="F41" s="81">
        <f>SUM(F39:F40)</f>
      </c>
      <c r="G41" s="81">
        <f>SUM(G39:G40)</f>
      </c>
      <c r="H41" s="80">
        <f>SUM(H39:H40)</f>
      </c>
      <c r="I41" s="81">
        <f>SUM(I39:I40)</f>
      </c>
      <c r="J41" s="80">
        <f>SUM(J39:J40)</f>
      </c>
      <c r="K41" s="81">
        <f>SUM(K39:K40)</f>
      </c>
      <c r="L41" s="2"/>
    </row>
    <row x14ac:dyDescent="0.25" r="42" customHeight="1" ht="17.25">
      <c r="A42" s="192">
        <v>45602</v>
      </c>
      <c r="B42" s="193" t="s">
        <v>17</v>
      </c>
      <c r="C42" s="194">
        <v>-3</v>
      </c>
      <c r="D42" s="194">
        <v>-2</v>
      </c>
      <c r="E42" s="194">
        <v>-41</v>
      </c>
      <c r="F42" s="202"/>
      <c r="G42" s="202"/>
      <c r="H42" s="202"/>
      <c r="I42" s="202"/>
      <c r="J42" s="202"/>
      <c r="K42" s="202"/>
      <c r="L42" s="32" t="s">
        <v>396</v>
      </c>
    </row>
    <row x14ac:dyDescent="0.25" r="43" customHeight="1" ht="17.25">
      <c r="A43" s="15">
        <v>45449</v>
      </c>
      <c r="B43" s="16" t="s">
        <v>2416</v>
      </c>
      <c r="C43" s="17">
        <v>-6</v>
      </c>
      <c r="D43" s="17">
        <v>-10</v>
      </c>
      <c r="E43" s="17">
        <v>-35</v>
      </c>
      <c r="F43" s="18"/>
      <c r="G43" s="18"/>
      <c r="H43" s="17">
        <v>-1</v>
      </c>
      <c r="I43" s="18"/>
      <c r="J43" s="17">
        <v>-8</v>
      </c>
      <c r="K43" s="18"/>
      <c r="L43" s="2"/>
    </row>
    <row x14ac:dyDescent="0.25" r="44" customHeight="1" ht="17.25">
      <c r="A44" s="24"/>
      <c r="B44" s="118"/>
      <c r="C44" s="36"/>
      <c r="D44" s="36"/>
      <c r="E44" s="36"/>
      <c r="F44" s="18"/>
      <c r="G44" s="18"/>
      <c r="H44" s="36"/>
      <c r="I44" s="18"/>
      <c r="J44" s="36"/>
      <c r="K44" s="18"/>
      <c r="L44" s="2"/>
    </row>
    <row x14ac:dyDescent="0.25" r="45" customHeight="1" ht="17.25">
      <c r="A45" s="192"/>
      <c r="B45" s="193"/>
      <c r="C45" s="202"/>
      <c r="D45" s="202"/>
      <c r="E45" s="202"/>
      <c r="F45" s="202"/>
      <c r="G45" s="202"/>
      <c r="H45" s="202"/>
      <c r="I45" s="202"/>
      <c r="J45" s="202"/>
      <c r="K45" s="202"/>
      <c r="L45" s="2"/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36"/>
      <c r="I46" s="36"/>
      <c r="J46" s="36"/>
      <c r="K46" s="36"/>
      <c r="L46" s="2"/>
    </row>
    <row x14ac:dyDescent="0.25" r="47" customHeight="1" ht="17.25">
      <c r="A47" s="123"/>
      <c r="B47" s="124"/>
      <c r="C47" s="18"/>
      <c r="D47" s="18"/>
      <c r="E47" s="58"/>
      <c r="F47" s="18"/>
      <c r="G47" s="18"/>
      <c r="H47" s="58"/>
      <c r="I47" s="18"/>
      <c r="J47" s="58"/>
      <c r="K47" s="18"/>
      <c r="L47" s="2"/>
    </row>
    <row x14ac:dyDescent="0.25" r="48" customHeight="1" ht="17.25">
      <c r="A48" s="37"/>
      <c r="B48" s="83"/>
      <c r="C48" s="3"/>
      <c r="D48" s="3"/>
      <c r="E48" s="3"/>
      <c r="F48" s="3"/>
      <c r="G48" s="3"/>
      <c r="H48" s="3"/>
      <c r="I48" s="3"/>
      <c r="J48" s="3"/>
      <c r="K48" s="3"/>
      <c r="L48" s="2"/>
    </row>
    <row x14ac:dyDescent="0.25" r="49" customHeight="1" ht="17.25">
      <c r="A49" s="37"/>
      <c r="B49" s="83"/>
      <c r="C49" s="268" t="s">
        <v>7</v>
      </c>
      <c r="D49" s="268" t="s">
        <v>10</v>
      </c>
      <c r="E49" s="268" t="s">
        <v>9</v>
      </c>
      <c r="F49" s="268" t="s">
        <v>428</v>
      </c>
      <c r="G49" s="268" t="s">
        <v>33</v>
      </c>
      <c r="H49" s="268" t="s">
        <v>8</v>
      </c>
      <c r="I49" s="268" t="s">
        <v>358</v>
      </c>
      <c r="J49" s="268" t="s">
        <v>368</v>
      </c>
      <c r="K49" s="234"/>
      <c r="L49" s="2"/>
    </row>
    <row x14ac:dyDescent="0.25" r="50" customHeight="1" ht="17.25">
      <c r="A50" s="331" t="s">
        <v>2382</v>
      </c>
      <c r="B50" s="136"/>
      <c r="C50" s="135"/>
      <c r="D50" s="135"/>
      <c r="E50" s="548"/>
      <c r="F50" s="548"/>
      <c r="G50" s="548"/>
      <c r="H50" s="548"/>
      <c r="I50" s="548"/>
      <c r="J50" s="135"/>
      <c r="K50" s="3"/>
      <c r="L50" s="2"/>
    </row>
    <row x14ac:dyDescent="0.25" r="51" customHeight="1" ht="17.25">
      <c r="A51" s="549" t="s">
        <v>2383</v>
      </c>
      <c r="B51" s="136"/>
      <c r="C51" s="135"/>
      <c r="D51" s="135"/>
      <c r="E51" s="548"/>
      <c r="F51" s="548"/>
      <c r="G51" s="548"/>
      <c r="H51" s="548"/>
      <c r="I51" s="548"/>
      <c r="J51" s="135"/>
      <c r="K51" s="3"/>
      <c r="L51" s="2"/>
    </row>
    <row x14ac:dyDescent="0.25" r="52" customHeight="1" ht="17.25">
      <c r="A52" s="331" t="s">
        <v>2384</v>
      </c>
      <c r="B52" s="136"/>
      <c r="C52" s="135"/>
      <c r="D52" s="135"/>
      <c r="E52" s="548"/>
      <c r="F52" s="548"/>
      <c r="G52" s="548"/>
      <c r="H52" s="548"/>
      <c r="I52" s="548"/>
      <c r="J52" s="135"/>
      <c r="K52" s="3"/>
      <c r="L52" s="2"/>
    </row>
    <row x14ac:dyDescent="0.25" r="53" customHeight="1" ht="17.25">
      <c r="A53" s="331" t="s">
        <v>2385</v>
      </c>
      <c r="B53" s="136"/>
      <c r="C53" s="135"/>
      <c r="D53" s="135"/>
      <c r="E53" s="548"/>
      <c r="F53" s="548"/>
      <c r="G53" s="548"/>
      <c r="H53" s="548"/>
      <c r="I53" s="548"/>
      <c r="J53" s="135"/>
      <c r="K53" s="3"/>
      <c r="L53" s="2"/>
    </row>
    <row x14ac:dyDescent="0.25" r="54" customHeight="1" ht="17.25">
      <c r="A54" s="331" t="s">
        <v>2386</v>
      </c>
      <c r="B54" s="136"/>
      <c r="C54" s="135"/>
      <c r="D54" s="135"/>
      <c r="E54" s="548"/>
      <c r="F54" s="548"/>
      <c r="G54" s="548"/>
      <c r="H54" s="548"/>
      <c r="I54" s="548"/>
      <c r="J54" s="135"/>
      <c r="K54" s="3"/>
      <c r="L54" s="2"/>
    </row>
    <row x14ac:dyDescent="0.25" r="55" customHeight="1" ht="17.25">
      <c r="A55" s="331" t="s">
        <v>2387</v>
      </c>
      <c r="B55" s="136"/>
      <c r="C55" s="135"/>
      <c r="D55" s="135"/>
      <c r="E55" s="548"/>
      <c r="F55" s="548"/>
      <c r="G55" s="548"/>
      <c r="H55" s="548"/>
      <c r="I55" s="548"/>
      <c r="J55" s="135"/>
      <c r="K55" s="3"/>
      <c r="L55" s="2"/>
    </row>
    <row x14ac:dyDescent="0.25" r="56" customHeight="1" ht="17.25">
      <c r="A56" s="331" t="s">
        <v>2388</v>
      </c>
      <c r="B56" s="136"/>
      <c r="C56" s="135"/>
      <c r="D56" s="135"/>
      <c r="E56" s="548"/>
      <c r="F56" s="548"/>
      <c r="G56" s="548"/>
      <c r="H56" s="548"/>
      <c r="I56" s="548"/>
      <c r="J56" s="135"/>
      <c r="K56" s="3"/>
      <c r="L56" s="2"/>
    </row>
    <row x14ac:dyDescent="0.25" r="57" customHeight="1" ht="17.25">
      <c r="A57" s="331"/>
      <c r="B57" s="136"/>
      <c r="C57" s="135"/>
      <c r="D57" s="135"/>
      <c r="E57" s="548"/>
      <c r="F57" s="548"/>
      <c r="G57" s="548"/>
      <c r="H57" s="548"/>
      <c r="I57" s="548"/>
      <c r="J57" s="135"/>
      <c r="K57" s="3"/>
      <c r="L57" s="2"/>
    </row>
    <row x14ac:dyDescent="0.25" r="58" customHeight="1" ht="17.25">
      <c r="A58" s="331" t="s">
        <v>2389</v>
      </c>
      <c r="B58" s="136"/>
      <c r="C58" s="135"/>
      <c r="D58" s="135"/>
      <c r="E58" s="548"/>
      <c r="F58" s="548"/>
      <c r="G58" s="548"/>
      <c r="H58" s="548"/>
      <c r="I58" s="548"/>
      <c r="J58" s="135"/>
      <c r="K58" s="3"/>
      <c r="L58" s="2"/>
    </row>
    <row x14ac:dyDescent="0.25" r="59" customHeight="1" ht="17.25">
      <c r="A59" s="331" t="s">
        <v>2390</v>
      </c>
      <c r="B59" s="136"/>
      <c r="C59" s="135"/>
      <c r="D59" s="135"/>
      <c r="E59" s="548"/>
      <c r="F59" s="548"/>
      <c r="G59" s="548"/>
      <c r="H59" s="548"/>
      <c r="I59" s="548"/>
      <c r="J59" s="135"/>
      <c r="K59" s="3"/>
      <c r="L59" s="2"/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1"/>
  <sheetViews>
    <sheetView workbookViewId="0"/>
  </sheetViews>
  <sheetFormatPr defaultRowHeight="15" x14ac:dyDescent="0.25"/>
  <cols>
    <col min="1" max="1" style="39" width="14.005" customWidth="1" bestFit="1"/>
    <col min="2" max="2" style="40" width="20.719285714285714" customWidth="1" bestFit="1"/>
    <col min="3" max="3" style="41" width="10.005" customWidth="1" bestFit="1"/>
    <col min="4" max="4" style="40" width="12.43357142857143" customWidth="1" bestFit="1" hidden="1"/>
    <col min="5" max="5" style="41" width="10.005" customWidth="1" bestFit="1"/>
    <col min="6" max="6" style="41" width="10.005" customWidth="1" bestFit="1"/>
    <col min="7" max="7" style="41" width="10.005" customWidth="1" bestFit="1"/>
    <col min="8" max="8" style="41" width="10.005" customWidth="1" bestFit="1"/>
    <col min="9" max="9" style="41" width="10.005" customWidth="1" bestFit="1"/>
    <col min="10" max="10" style="41" width="10.005" customWidth="1" bestFit="1"/>
    <col min="11" max="11" style="41" width="10.290714285714287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2"/>
      <c r="E1" s="8"/>
      <c r="F1" s="8"/>
      <c r="G1" s="8"/>
      <c r="H1" s="8"/>
      <c r="I1" s="8"/>
      <c r="J1" s="8"/>
      <c r="K1" s="3"/>
      <c r="L1" s="2"/>
    </row>
    <row x14ac:dyDescent="0.25" r="2" customHeight="1" ht="17.25">
      <c r="A2" s="6"/>
      <c r="B2" s="7"/>
      <c r="C2" s="144" t="s">
        <v>754</v>
      </c>
      <c r="D2" s="199"/>
      <c r="E2" s="145"/>
      <c r="F2" s="145"/>
      <c r="G2" s="145"/>
      <c r="H2" s="145"/>
      <c r="I2" s="145"/>
      <c r="J2" s="145"/>
      <c r="K2" s="3"/>
      <c r="L2" s="2"/>
    </row>
    <row x14ac:dyDescent="0.25" r="3" customHeight="1" ht="17.25">
      <c r="A3" s="1" t="s">
        <v>645</v>
      </c>
      <c r="B3" s="2"/>
      <c r="C3" s="530">
        <v>16500</v>
      </c>
      <c r="D3" s="530"/>
      <c r="E3" s="530">
        <v>6250</v>
      </c>
      <c r="F3" s="530">
        <v>5000</v>
      </c>
      <c r="G3" s="530">
        <v>3990</v>
      </c>
      <c r="H3" s="530">
        <v>3990</v>
      </c>
      <c r="I3" s="530">
        <v>30000</v>
      </c>
      <c r="J3" s="530"/>
      <c r="K3" s="3"/>
      <c r="L3" s="2"/>
    </row>
    <row x14ac:dyDescent="0.25" r="4" customHeight="1" ht="17.25">
      <c r="A4" s="1" t="s">
        <v>2365</v>
      </c>
      <c r="B4" s="4"/>
      <c r="C4" s="272">
        <v>400000</v>
      </c>
      <c r="D4" s="128"/>
      <c r="E4" s="458">
        <v>255000</v>
      </c>
      <c r="F4" s="458">
        <v>175000</v>
      </c>
      <c r="G4" s="458">
        <v>73000</v>
      </c>
      <c r="H4" s="458">
        <v>72000</v>
      </c>
      <c r="I4" s="458">
        <v>580000</v>
      </c>
      <c r="J4" s="458"/>
      <c r="K4" s="5"/>
      <c r="L4" s="2"/>
    </row>
    <row x14ac:dyDescent="0.25" r="5" customHeight="1" ht="17.25">
      <c r="A5" s="191" t="s">
        <v>2366</v>
      </c>
      <c r="B5" s="2"/>
      <c r="C5" s="137">
        <v>19400</v>
      </c>
      <c r="D5" s="537"/>
      <c r="E5" s="137">
        <v>6250</v>
      </c>
      <c r="F5" s="137">
        <v>5500</v>
      </c>
      <c r="G5" s="137">
        <v>4500</v>
      </c>
      <c r="H5" s="137">
        <v>4500</v>
      </c>
      <c r="I5" s="137">
        <v>30000</v>
      </c>
      <c r="J5" s="137"/>
      <c r="K5" s="11"/>
      <c r="L5" s="2"/>
    </row>
    <row x14ac:dyDescent="0.25" r="6" customHeight="1" ht="17.25">
      <c r="A6" s="12" t="s">
        <v>4</v>
      </c>
      <c r="B6" s="273" t="s">
        <v>5</v>
      </c>
      <c r="C6" s="274" t="s">
        <v>10</v>
      </c>
      <c r="D6" s="538" t="s">
        <v>2367</v>
      </c>
      <c r="E6" s="274" t="s">
        <v>368</v>
      </c>
      <c r="F6" s="274" t="s">
        <v>75</v>
      </c>
      <c r="G6" s="274" t="s">
        <v>7</v>
      </c>
      <c r="H6" s="274" t="s">
        <v>76</v>
      </c>
      <c r="I6" s="274" t="s">
        <v>428</v>
      </c>
      <c r="J6" s="274" t="s">
        <v>9</v>
      </c>
      <c r="K6" s="274"/>
      <c r="L6" s="2"/>
    </row>
    <row x14ac:dyDescent="0.25" r="7" customHeight="1" ht="17.25">
      <c r="A7" s="15" t="s">
        <v>1539</v>
      </c>
      <c r="B7" s="16" t="s">
        <v>2368</v>
      </c>
      <c r="C7" s="17">
        <v>173</v>
      </c>
      <c r="D7" s="394"/>
      <c r="E7" s="111"/>
      <c r="F7" s="111"/>
      <c r="G7" s="111"/>
      <c r="H7" s="111"/>
      <c r="I7" s="111"/>
      <c r="J7" s="111"/>
      <c r="K7" s="18"/>
      <c r="L7" s="2"/>
    </row>
    <row x14ac:dyDescent="0.25" r="8" customHeight="1" ht="17.25">
      <c r="A8" s="117" t="s">
        <v>1539</v>
      </c>
      <c r="B8" s="118" t="s">
        <v>2369</v>
      </c>
      <c r="C8" s="138">
        <v>27</v>
      </c>
      <c r="D8" s="539"/>
      <c r="E8" s="245"/>
      <c r="F8" s="245"/>
      <c r="G8" s="245"/>
      <c r="H8" s="245"/>
      <c r="I8" s="245"/>
      <c r="J8" s="245"/>
      <c r="K8" s="98"/>
      <c r="L8" s="2"/>
    </row>
    <row x14ac:dyDescent="0.25" r="9" customHeight="1" ht="17.25">
      <c r="A9" s="21" t="s">
        <v>2130</v>
      </c>
      <c r="B9" s="47"/>
      <c r="C9" s="23">
        <f>SUM(C7:C8)</f>
      </c>
      <c r="D9" s="47"/>
      <c r="E9" s="352"/>
      <c r="F9" s="352"/>
      <c r="G9" s="352"/>
      <c r="H9" s="352"/>
      <c r="I9" s="352"/>
      <c r="J9" s="352"/>
      <c r="K9" s="119"/>
      <c r="L9" s="7" t="s">
        <v>2327</v>
      </c>
    </row>
    <row x14ac:dyDescent="0.25" r="10" customHeight="1" ht="17.25">
      <c r="A10" s="540">
        <v>45422</v>
      </c>
      <c r="B10" s="541" t="s">
        <v>14</v>
      </c>
      <c r="C10" s="517">
        <v>-108</v>
      </c>
      <c r="D10" s="542"/>
      <c r="E10" s="543"/>
      <c r="F10" s="543"/>
      <c r="G10" s="543"/>
      <c r="H10" s="543"/>
      <c r="I10" s="543"/>
      <c r="J10" s="543"/>
      <c r="K10" s="461"/>
      <c r="L10" s="4" t="s">
        <v>2370</v>
      </c>
    </row>
    <row x14ac:dyDescent="0.25" r="11" customHeight="1" ht="17.25">
      <c r="A11" s="24">
        <v>45087</v>
      </c>
      <c r="B11" s="25" t="s">
        <v>14</v>
      </c>
      <c r="C11" s="26">
        <v>-92</v>
      </c>
      <c r="D11" s="544"/>
      <c r="E11" s="205"/>
      <c r="F11" s="205"/>
      <c r="G11" s="205"/>
      <c r="H11" s="205"/>
      <c r="I11" s="205"/>
      <c r="J11" s="205"/>
      <c r="K11" s="45"/>
      <c r="L11" s="2"/>
    </row>
    <row x14ac:dyDescent="0.25" r="12" customHeight="1" ht="17.25">
      <c r="A12" s="15" t="s">
        <v>2371</v>
      </c>
      <c r="B12" s="16" t="s">
        <v>2372</v>
      </c>
      <c r="C12" s="17">
        <v>42</v>
      </c>
      <c r="D12" s="394"/>
      <c r="E12" s="207">
        <v>34</v>
      </c>
      <c r="F12" s="207">
        <v>27</v>
      </c>
      <c r="G12" s="207">
        <v>84</v>
      </c>
      <c r="H12" s="207">
        <v>42</v>
      </c>
      <c r="I12" s="207">
        <v>13</v>
      </c>
      <c r="J12" s="67"/>
      <c r="K12" s="18"/>
      <c r="L12" s="2"/>
    </row>
    <row x14ac:dyDescent="0.25" r="13" customHeight="1" ht="17.25">
      <c r="A13" s="21" t="s">
        <v>2131</v>
      </c>
      <c r="B13" s="47"/>
      <c r="C13" s="23">
        <f>SUM(C9:C12)</f>
      </c>
      <c r="D13" s="47"/>
      <c r="E13" s="23">
        <f>SUM(E9:E12)</f>
      </c>
      <c r="F13" s="23">
        <f>SUM(F9:F12)</f>
      </c>
      <c r="G13" s="23">
        <f>SUM(G9:G12)</f>
      </c>
      <c r="H13" s="23">
        <f>SUM(H9:H12)</f>
      </c>
      <c r="I13" s="23">
        <f>SUM(I9:I12)</f>
      </c>
      <c r="J13" s="112"/>
      <c r="K13" s="23">
        <f>SUM(K9:K12)</f>
      </c>
      <c r="L13" s="7" t="s">
        <v>2327</v>
      </c>
    </row>
    <row x14ac:dyDescent="0.25" r="14" customHeight="1" ht="17.25">
      <c r="A14" s="33"/>
      <c r="B14" s="16"/>
      <c r="C14" s="36"/>
      <c r="D14" s="545"/>
      <c r="E14" s="67"/>
      <c r="F14" s="67"/>
      <c r="G14" s="67"/>
      <c r="H14" s="67"/>
      <c r="I14" s="67"/>
      <c r="J14" s="67"/>
      <c r="K14" s="36"/>
      <c r="L14" s="2"/>
    </row>
    <row x14ac:dyDescent="0.25" r="15" customHeight="1" ht="17.25">
      <c r="A15" s="21" t="s">
        <v>2373</v>
      </c>
      <c r="B15" s="47"/>
      <c r="C15" s="23">
        <f>SUM(C13:C14)</f>
      </c>
      <c r="D15" s="47"/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112"/>
      <c r="K15" s="23">
        <f>SUM(K13:K14)</f>
      </c>
      <c r="L15" s="7" t="s">
        <v>2327</v>
      </c>
    </row>
    <row x14ac:dyDescent="0.25" r="16" customHeight="1" ht="17.25">
      <c r="A16" s="33"/>
      <c r="B16" s="16"/>
      <c r="C16" s="18"/>
      <c r="D16" s="394"/>
      <c r="E16" s="67"/>
      <c r="F16" s="67"/>
      <c r="G16" s="67"/>
      <c r="H16" s="67"/>
      <c r="I16" s="111"/>
      <c r="J16" s="111"/>
      <c r="K16" s="18"/>
      <c r="L16" s="2"/>
    </row>
    <row x14ac:dyDescent="0.25" r="17" customHeight="1" ht="17.25">
      <c r="A17" s="21" t="s">
        <v>2374</v>
      </c>
      <c r="B17" s="47"/>
      <c r="C17" s="23">
        <f>SUM(C15:C16)</f>
      </c>
      <c r="D17" s="47"/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112"/>
      <c r="K17" s="23">
        <f>SUM(K15:K16)</f>
      </c>
      <c r="L17" s="7" t="s">
        <v>2327</v>
      </c>
    </row>
    <row x14ac:dyDescent="0.25" r="18" customHeight="1" ht="17.25">
      <c r="A18" s="33">
        <v>45505</v>
      </c>
      <c r="B18" s="16" t="s">
        <v>14</v>
      </c>
      <c r="C18" s="18"/>
      <c r="D18" s="394"/>
      <c r="E18" s="207">
        <v>-34</v>
      </c>
      <c r="F18" s="207">
        <v>-27</v>
      </c>
      <c r="G18" s="207">
        <v>-81</v>
      </c>
      <c r="H18" s="207">
        <v>-38</v>
      </c>
      <c r="I18" s="111"/>
      <c r="J18" s="111"/>
      <c r="K18" s="18"/>
      <c r="L18" s="2"/>
    </row>
    <row x14ac:dyDescent="0.25" r="19" customHeight="1" ht="17.25">
      <c r="A19" s="33">
        <v>45566</v>
      </c>
      <c r="B19" s="34" t="s">
        <v>2153</v>
      </c>
      <c r="C19" s="17">
        <v>-22</v>
      </c>
      <c r="D19" s="545"/>
      <c r="E19" s="67"/>
      <c r="F19" s="67"/>
      <c r="G19" s="207">
        <v>-3</v>
      </c>
      <c r="H19" s="67"/>
      <c r="I19" s="207">
        <v>-11</v>
      </c>
      <c r="J19" s="67"/>
      <c r="K19" s="36"/>
      <c r="L19" s="2"/>
    </row>
    <row x14ac:dyDescent="0.25" r="20" customHeight="1" ht="17.25">
      <c r="A20" s="21" t="s">
        <v>2208</v>
      </c>
      <c r="B20" s="47"/>
      <c r="C20" s="23">
        <f>SUM(C17:C19)</f>
      </c>
      <c r="D20" s="47"/>
      <c r="E20" s="23">
        <f>SUM(E17:E19)</f>
      </c>
      <c r="F20" s="23">
        <f>SUM(F17:F19)</f>
      </c>
      <c r="G20" s="23">
        <f>SUM(G17:G19)</f>
      </c>
      <c r="H20" s="23">
        <f>SUM(H17:H19)</f>
      </c>
      <c r="I20" s="23">
        <f>SUM(I17:I19)</f>
      </c>
      <c r="J20" s="112"/>
      <c r="K20" s="23">
        <f>SUM(K18:K19)</f>
      </c>
      <c r="L20" s="7" t="s">
        <v>2327</v>
      </c>
    </row>
    <row x14ac:dyDescent="0.25" r="21" customHeight="1" ht="17.25">
      <c r="A21" s="33"/>
      <c r="B21" s="34"/>
      <c r="C21" s="36"/>
      <c r="D21" s="545"/>
      <c r="E21" s="67"/>
      <c r="F21" s="67"/>
      <c r="G21" s="67"/>
      <c r="H21" s="67"/>
      <c r="I21" s="67"/>
      <c r="J21" s="67"/>
      <c r="K21" s="36"/>
      <c r="L21" s="2"/>
    </row>
    <row x14ac:dyDescent="0.25" r="22" customHeight="1" ht="17.25">
      <c r="A22" s="21" t="s">
        <v>2218</v>
      </c>
      <c r="B22" s="47"/>
      <c r="C22" s="23">
        <f>SUM(C20:C21)</f>
      </c>
      <c r="D22" s="47"/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112"/>
      <c r="K22" s="23">
        <f>SUM(K20:K21)</f>
      </c>
      <c r="L22" s="7" t="s">
        <v>2327</v>
      </c>
    </row>
    <row x14ac:dyDescent="0.25" r="23" customHeight="1" ht="17.25">
      <c r="A23" s="33"/>
      <c r="B23" s="34"/>
      <c r="C23" s="36"/>
      <c r="D23" s="545"/>
      <c r="E23" s="67"/>
      <c r="F23" s="67"/>
      <c r="G23" s="67"/>
      <c r="H23" s="67"/>
      <c r="I23" s="67"/>
      <c r="J23" s="67"/>
      <c r="K23" s="36"/>
      <c r="L23" s="2"/>
    </row>
    <row x14ac:dyDescent="0.25" r="24" customHeight="1" ht="17.25">
      <c r="A24" s="62" t="s">
        <v>2244</v>
      </c>
      <c r="B24" s="63"/>
      <c r="C24" s="80">
        <f>SUM(C22:C23)</f>
      </c>
      <c r="D24" s="63"/>
      <c r="E24" s="81">
        <f>SUM(E22:E23)</f>
      </c>
      <c r="F24" s="81">
        <f>SUM(F22:F23)</f>
      </c>
      <c r="G24" s="81">
        <f>SUM(G22:G23)</f>
      </c>
      <c r="H24" s="80">
        <f>SUM(H22:H23)</f>
      </c>
      <c r="I24" s="80">
        <f>SUM(I22:I23)</f>
      </c>
      <c r="J24" s="308"/>
      <c r="K24" s="81">
        <f>SUM(K22:K23)</f>
      </c>
      <c r="L24" s="2"/>
    </row>
    <row x14ac:dyDescent="0.25" r="25" customHeight="1" ht="17.25">
      <c r="A25" s="33"/>
      <c r="B25" s="34"/>
      <c r="C25" s="36"/>
      <c r="D25" s="545"/>
      <c r="E25" s="67"/>
      <c r="F25" s="67"/>
      <c r="G25" s="67"/>
      <c r="H25" s="67"/>
      <c r="I25" s="67"/>
      <c r="J25" s="67"/>
      <c r="K25" s="36"/>
      <c r="L25" s="2"/>
    </row>
    <row x14ac:dyDescent="0.25" r="26" customHeight="1" ht="17.25">
      <c r="A26" s="62" t="s">
        <v>2253</v>
      </c>
      <c r="B26" s="63"/>
      <c r="C26" s="80">
        <f>SUM(C24:C25)</f>
      </c>
      <c r="D26" s="63"/>
      <c r="E26" s="81">
        <f>SUM(E24:E25)</f>
      </c>
      <c r="F26" s="81">
        <f>SUM(F24:F25)</f>
      </c>
      <c r="G26" s="81">
        <f>SUM(G24:G25)</f>
      </c>
      <c r="H26" s="80">
        <f>SUM(H24:H25)</f>
      </c>
      <c r="I26" s="80">
        <f>SUM(I24:I25)</f>
      </c>
      <c r="J26" s="307"/>
      <c r="K26" s="81">
        <f>SUM(K24:K25)</f>
      </c>
      <c r="L26" s="2"/>
    </row>
    <row x14ac:dyDescent="0.25" r="27" customHeight="1" ht="17.25">
      <c r="A27" s="33">
        <v>45478</v>
      </c>
      <c r="B27" s="34" t="s">
        <v>2375</v>
      </c>
      <c r="C27" s="36"/>
      <c r="D27" s="545"/>
      <c r="E27" s="207">
        <v>50</v>
      </c>
      <c r="F27" s="67"/>
      <c r="G27" s="207">
        <v>150</v>
      </c>
      <c r="H27" s="67"/>
      <c r="I27" s="67"/>
      <c r="J27" s="207">
        <v>200</v>
      </c>
      <c r="K27" s="36"/>
      <c r="L27" s="2"/>
    </row>
    <row x14ac:dyDescent="0.25" r="28" customHeight="1" ht="17.25">
      <c r="A28" s="62" t="s">
        <v>2072</v>
      </c>
      <c r="B28" s="63"/>
      <c r="C28" s="81">
        <f>SUM(C26:C27)</f>
      </c>
      <c r="D28" s="63"/>
      <c r="E28" s="81">
        <f>SUM(E26:E27)</f>
      </c>
      <c r="F28" s="81">
        <f>SUM(F26:F27)</f>
      </c>
      <c r="G28" s="81">
        <f>SUM(G26:G27)</f>
      </c>
      <c r="H28" s="81">
        <f>SUM(H26:H27)</f>
      </c>
      <c r="I28" s="81">
        <f>SUM(I26:I27)</f>
      </c>
      <c r="J28" s="81">
        <f>SUM(J26:J27)</f>
      </c>
      <c r="K28" s="81">
        <f>SUM(K26:K27)</f>
      </c>
      <c r="L28" s="2"/>
    </row>
    <row x14ac:dyDescent="0.25" r="29" customHeight="1" ht="17.25">
      <c r="A29" s="33"/>
      <c r="B29" s="34"/>
      <c r="C29" s="36"/>
      <c r="D29" s="545"/>
      <c r="E29" s="67"/>
      <c r="F29" s="67"/>
      <c r="G29" s="67"/>
      <c r="H29" s="67"/>
      <c r="I29" s="67"/>
      <c r="J29" s="67"/>
      <c r="K29" s="36"/>
      <c r="L29" s="2"/>
    </row>
    <row x14ac:dyDescent="0.25" r="30" customHeight="1" ht="17.25">
      <c r="A30" s="15"/>
      <c r="B30" s="16"/>
      <c r="C30" s="36"/>
      <c r="D30" s="545"/>
      <c r="E30" s="67"/>
      <c r="F30" s="67"/>
      <c r="G30" s="67"/>
      <c r="H30" s="67"/>
      <c r="I30" s="67"/>
      <c r="J30" s="67"/>
      <c r="K30" s="36"/>
      <c r="L30" s="2"/>
    </row>
    <row x14ac:dyDescent="0.25" r="31" customHeight="1" ht="17.25">
      <c r="A31" s="123"/>
      <c r="B31" s="124"/>
      <c r="C31" s="18"/>
      <c r="D31" s="394"/>
      <c r="E31" s="111"/>
      <c r="F31" s="111"/>
      <c r="G31" s="111"/>
      <c r="H31" s="111"/>
      <c r="I31" s="111"/>
      <c r="J31" s="111"/>
      <c r="K31" s="18"/>
      <c r="L31" s="2"/>
    </row>
    <row x14ac:dyDescent="0.25" r="32" customHeight="1" ht="17.25">
      <c r="A32" s="38"/>
      <c r="B32" s="182"/>
      <c r="C32" s="114"/>
      <c r="D32" s="182"/>
      <c r="E32" s="546"/>
      <c r="F32" s="546"/>
      <c r="G32" s="546"/>
      <c r="H32" s="546"/>
      <c r="I32" s="546"/>
      <c r="J32" s="546"/>
      <c r="K32" s="114"/>
      <c r="L32" s="2"/>
    </row>
    <row x14ac:dyDescent="0.25" r="33" customHeight="1" ht="17.25">
      <c r="A33" s="462" t="s">
        <v>2376</v>
      </c>
      <c r="B33" s="547"/>
      <c r="C33" s="135"/>
      <c r="D33" s="136"/>
      <c r="E33" s="135"/>
      <c r="F33" s="135"/>
      <c r="G33" s="135"/>
      <c r="H33" s="135"/>
      <c r="I33" s="135"/>
      <c r="J33" s="135"/>
      <c r="K33" s="135"/>
      <c r="L33" s="2"/>
    </row>
    <row x14ac:dyDescent="0.25" r="34" customHeight="1" ht="17.25">
      <c r="A34" s="462" t="s">
        <v>2377</v>
      </c>
      <c r="B34" s="547"/>
      <c r="C34" s="135"/>
      <c r="D34" s="136"/>
      <c r="E34" s="135"/>
      <c r="F34" s="135"/>
      <c r="G34" s="135"/>
      <c r="H34" s="135"/>
      <c r="I34" s="135"/>
      <c r="J34" s="135"/>
      <c r="K34" s="135"/>
      <c r="L34" s="2"/>
    </row>
    <row x14ac:dyDescent="0.25" r="35" customHeight="1" ht="17.25">
      <c r="A35" s="462" t="s">
        <v>2378</v>
      </c>
      <c r="B35" s="547"/>
      <c r="C35" s="135"/>
      <c r="D35" s="136"/>
      <c r="E35" s="135"/>
      <c r="F35" s="135"/>
      <c r="G35" s="135"/>
      <c r="H35" s="135"/>
      <c r="I35" s="135"/>
      <c r="J35" s="135"/>
      <c r="K35" s="135"/>
      <c r="L35" s="2"/>
    </row>
    <row x14ac:dyDescent="0.25" r="36" customHeight="1" ht="17.25">
      <c r="A36" s="37"/>
      <c r="B36" s="2"/>
      <c r="C36" s="3"/>
      <c r="D36" s="2"/>
      <c r="E36" s="3"/>
      <c r="F36" s="3"/>
      <c r="G36" s="3"/>
      <c r="H36" s="3"/>
      <c r="I36" s="3"/>
      <c r="J36" s="3"/>
      <c r="K36" s="3"/>
      <c r="L36" s="2"/>
    </row>
    <row x14ac:dyDescent="0.25" r="37" customHeight="1" ht="17.25">
      <c r="A37" s="331" t="s">
        <v>2379</v>
      </c>
      <c r="B37" s="2"/>
      <c r="C37" s="3"/>
      <c r="D37" s="2"/>
      <c r="E37" s="3"/>
      <c r="F37" s="3"/>
      <c r="G37" s="3"/>
      <c r="H37" s="3"/>
      <c r="I37" s="3"/>
      <c r="J37" s="3"/>
      <c r="K37" s="3"/>
      <c r="L37" s="2"/>
    </row>
    <row x14ac:dyDescent="0.25" r="38" customHeight="1" ht="17.25">
      <c r="A38" s="331" t="s">
        <v>2380</v>
      </c>
      <c r="B38" s="2"/>
      <c r="C38" s="3"/>
      <c r="D38" s="2"/>
      <c r="E38" s="3"/>
      <c r="F38" s="3"/>
      <c r="G38" s="3"/>
      <c r="H38" s="3"/>
      <c r="I38" s="3"/>
      <c r="J38" s="3"/>
      <c r="K38" s="3"/>
      <c r="L38" s="2"/>
    </row>
    <row x14ac:dyDescent="0.25" r="39" customHeight="1" ht="17.25">
      <c r="A39" s="37"/>
      <c r="B39" s="2"/>
      <c r="C39" s="3"/>
      <c r="D39" s="2"/>
      <c r="E39" s="3"/>
      <c r="F39" s="3"/>
      <c r="G39" s="3"/>
      <c r="H39" s="3"/>
      <c r="I39" s="3"/>
      <c r="J39" s="3"/>
      <c r="K39" s="3"/>
      <c r="L39" s="2"/>
    </row>
    <row x14ac:dyDescent="0.25" r="40" customHeight="1" ht="17.25">
      <c r="A40" s="331" t="s">
        <v>2381</v>
      </c>
      <c r="B40" s="2"/>
      <c r="C40" s="3"/>
      <c r="D40" s="2"/>
      <c r="E40" s="3"/>
      <c r="F40" s="3"/>
      <c r="G40" s="3"/>
      <c r="H40" s="3"/>
      <c r="I40" s="3"/>
      <c r="J40" s="3"/>
      <c r="K40" s="3"/>
      <c r="L40" s="2"/>
    </row>
    <row x14ac:dyDescent="0.25" r="41" customHeight="1" ht="17.25">
      <c r="A41" s="37"/>
      <c r="B41" s="2"/>
      <c r="C41" s="3"/>
      <c r="D41" s="2"/>
      <c r="E41" s="3"/>
      <c r="F41" s="3"/>
      <c r="G41" s="3"/>
      <c r="H41" s="3"/>
      <c r="I41" s="3"/>
      <c r="J41" s="3"/>
      <c r="K41" s="3"/>
      <c r="L41" s="2"/>
    </row>
    <row x14ac:dyDescent="0.25" r="42" customHeight="1" ht="17.25">
      <c r="A42" s="331" t="s">
        <v>2382</v>
      </c>
      <c r="B42" s="2"/>
      <c r="C42" s="3"/>
      <c r="D42" s="2"/>
      <c r="E42" s="3"/>
      <c r="F42" s="3"/>
      <c r="G42" s="3"/>
      <c r="H42" s="3"/>
      <c r="I42" s="3"/>
      <c r="J42" s="3"/>
      <c r="K42" s="3"/>
      <c r="L42" s="2"/>
    </row>
    <row x14ac:dyDescent="0.25" r="43" customHeight="1" ht="17.25">
      <c r="A43" s="331" t="s">
        <v>2383</v>
      </c>
      <c r="B43" s="2"/>
      <c r="C43" s="3"/>
      <c r="D43" s="2"/>
      <c r="E43" s="3"/>
      <c r="F43" s="3"/>
      <c r="G43" s="3"/>
      <c r="H43" s="3"/>
      <c r="I43" s="3"/>
      <c r="J43" s="3"/>
      <c r="K43" s="3"/>
      <c r="L43" s="2"/>
    </row>
    <row x14ac:dyDescent="0.25" r="44" customHeight="1" ht="17.25">
      <c r="A44" s="331" t="s">
        <v>2384</v>
      </c>
      <c r="B44" s="2"/>
      <c r="C44" s="3"/>
      <c r="D44" s="2"/>
      <c r="E44" s="3"/>
      <c r="F44" s="3"/>
      <c r="G44" s="3"/>
      <c r="H44" s="3"/>
      <c r="I44" s="3"/>
      <c r="J44" s="3"/>
      <c r="K44" s="3"/>
      <c r="L44" s="2"/>
    </row>
    <row x14ac:dyDescent="0.25" r="45" customHeight="1" ht="17.25">
      <c r="A45" s="331" t="s">
        <v>2385</v>
      </c>
      <c r="B45" s="2"/>
      <c r="C45" s="3"/>
      <c r="D45" s="2"/>
      <c r="E45" s="3"/>
      <c r="F45" s="3"/>
      <c r="G45" s="3"/>
      <c r="H45" s="3"/>
      <c r="I45" s="3"/>
      <c r="J45" s="3"/>
      <c r="K45" s="3"/>
      <c r="L45" s="2"/>
    </row>
    <row x14ac:dyDescent="0.25" r="46" customHeight="1" ht="17.25">
      <c r="A46" s="331" t="s">
        <v>2386</v>
      </c>
      <c r="B46" s="2"/>
      <c r="C46" s="3"/>
      <c r="D46" s="2"/>
      <c r="E46" s="3"/>
      <c r="F46" s="3"/>
      <c r="G46" s="3"/>
      <c r="H46" s="3"/>
      <c r="I46" s="3"/>
      <c r="J46" s="3"/>
      <c r="K46" s="3"/>
      <c r="L46" s="2"/>
    </row>
    <row x14ac:dyDescent="0.25" r="47" customHeight="1" ht="17.25">
      <c r="A47" s="331" t="s">
        <v>2387</v>
      </c>
      <c r="B47" s="2"/>
      <c r="C47" s="3"/>
      <c r="D47" s="2"/>
      <c r="E47" s="3"/>
      <c r="F47" s="3"/>
      <c r="G47" s="3"/>
      <c r="H47" s="3"/>
      <c r="I47" s="3"/>
      <c r="J47" s="3"/>
      <c r="K47" s="3"/>
      <c r="L47" s="2"/>
    </row>
    <row x14ac:dyDescent="0.25" r="48" customHeight="1" ht="17.25">
      <c r="A48" s="331" t="s">
        <v>2388</v>
      </c>
      <c r="B48" s="2"/>
      <c r="C48" s="3"/>
      <c r="D48" s="2"/>
      <c r="E48" s="3"/>
      <c r="F48" s="3"/>
      <c r="G48" s="3"/>
      <c r="H48" s="3"/>
      <c r="I48" s="3"/>
      <c r="J48" s="3"/>
      <c r="K48" s="3"/>
      <c r="L48" s="2"/>
    </row>
    <row x14ac:dyDescent="0.25" r="49" customHeight="1" ht="17.25">
      <c r="A49" s="37"/>
      <c r="B49" s="2"/>
      <c r="C49" s="3"/>
      <c r="D49" s="2"/>
      <c r="E49" s="3"/>
      <c r="F49" s="3"/>
      <c r="G49" s="3"/>
      <c r="H49" s="3"/>
      <c r="I49" s="3"/>
      <c r="J49" s="3"/>
      <c r="K49" s="3"/>
      <c r="L49" s="2"/>
    </row>
    <row x14ac:dyDescent="0.25" r="50" customHeight="1" ht="17.25">
      <c r="A50" s="331" t="s">
        <v>2389</v>
      </c>
      <c r="B50" s="2"/>
      <c r="C50" s="3"/>
      <c r="D50" s="2"/>
      <c r="E50" s="3"/>
      <c r="F50" s="3"/>
      <c r="G50" s="3"/>
      <c r="H50" s="3"/>
      <c r="I50" s="3"/>
      <c r="J50" s="3"/>
      <c r="K50" s="3"/>
      <c r="L50" s="2"/>
    </row>
    <row x14ac:dyDescent="0.25" r="51" customHeight="1" ht="17.25">
      <c r="A51" s="331" t="s">
        <v>2390</v>
      </c>
      <c r="B51" s="2"/>
      <c r="C51" s="3"/>
      <c r="D51" s="2"/>
      <c r="E51" s="3"/>
      <c r="F51" s="3"/>
      <c r="G51" s="3"/>
      <c r="H51" s="3"/>
      <c r="I51" s="3"/>
      <c r="J51" s="3"/>
      <c r="K51" s="3"/>
      <c r="L51" s="2"/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3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4.290714285714284" customWidth="1" bestFit="1"/>
    <col min="3" max="3" style="116" width="11.862142857142858" customWidth="1" bestFit="1"/>
    <col min="4" max="4" style="116" width="10.576428571428572" customWidth="1" bestFit="1"/>
    <col min="5" max="5" style="116" width="10.576428571428572" customWidth="1" bestFit="1"/>
    <col min="6" max="6" style="116" width="8.862142857142858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3"/>
    </row>
    <row x14ac:dyDescent="0.25" r="2" customHeight="1" ht="17.25">
      <c r="A2" s="7"/>
      <c r="B2" s="7"/>
      <c r="C2" s="3"/>
      <c r="D2" s="3"/>
      <c r="E2" s="3"/>
      <c r="F2" s="3"/>
    </row>
    <row x14ac:dyDescent="0.25" r="3" customHeight="1" ht="17.25">
      <c r="A3" s="4" t="s">
        <v>645</v>
      </c>
      <c r="B3" s="83"/>
      <c r="C3" s="3"/>
      <c r="D3" s="3"/>
      <c r="E3" s="3"/>
      <c r="F3" s="3"/>
    </row>
    <row x14ac:dyDescent="0.25" r="4" customHeight="1" ht="17.25">
      <c r="A4" s="4" t="s">
        <v>2360</v>
      </c>
      <c r="B4" s="4"/>
      <c r="C4" s="474" t="s">
        <v>2361</v>
      </c>
      <c r="D4" s="419"/>
      <c r="E4" s="419"/>
      <c r="F4" s="3"/>
    </row>
    <row x14ac:dyDescent="0.25" r="5" customHeight="1" ht="17.25">
      <c r="A5" s="4" t="s">
        <v>2067</v>
      </c>
      <c r="B5" s="4"/>
      <c r="C5" s="419">
        <v>580000</v>
      </c>
      <c r="D5" s="419">
        <v>73000</v>
      </c>
      <c r="E5" s="218">
        <v>72000</v>
      </c>
      <c r="F5" s="3"/>
    </row>
    <row x14ac:dyDescent="0.25" r="6" customHeight="1" ht="17.25">
      <c r="A6" s="4"/>
      <c r="B6" s="4"/>
      <c r="C6" s="419">
        <v>30000</v>
      </c>
      <c r="D6" s="419">
        <v>4500</v>
      </c>
      <c r="E6" s="218">
        <v>4500</v>
      </c>
      <c r="F6" s="536"/>
    </row>
    <row x14ac:dyDescent="0.25" r="7" customHeight="1" ht="17.25">
      <c r="A7" s="13" t="s">
        <v>4</v>
      </c>
      <c r="B7" s="273" t="s">
        <v>5</v>
      </c>
      <c r="C7" s="322" t="s">
        <v>428</v>
      </c>
      <c r="D7" s="322" t="s">
        <v>7</v>
      </c>
      <c r="E7" s="322" t="s">
        <v>76</v>
      </c>
      <c r="F7" s="234"/>
    </row>
    <row x14ac:dyDescent="0.25" r="8" customHeight="1" ht="17.25">
      <c r="A8" s="25" t="s">
        <v>2362</v>
      </c>
      <c r="B8" s="118" t="s">
        <v>2363</v>
      </c>
      <c r="C8" s="138">
        <v>15</v>
      </c>
      <c r="D8" s="138">
        <v>30</v>
      </c>
      <c r="E8" s="46"/>
      <c r="F8" s="46"/>
    </row>
    <row x14ac:dyDescent="0.25" r="9" customHeight="1" ht="17.25">
      <c r="A9" s="165" t="s">
        <v>2208</v>
      </c>
      <c r="B9" s="47"/>
      <c r="C9" s="23">
        <f>SUM(C8)</f>
      </c>
      <c r="D9" s="23">
        <f>SUM(D8)</f>
      </c>
      <c r="E9" s="23">
        <f>SUM(E8)</f>
      </c>
      <c r="F9" s="175">
        <f>SUM(F8)</f>
      </c>
    </row>
    <row x14ac:dyDescent="0.25" r="10" customHeight="1" ht="17.25">
      <c r="A10" s="33"/>
      <c r="B10" s="34"/>
      <c r="C10" s="35"/>
      <c r="D10" s="35"/>
      <c r="E10" s="35"/>
      <c r="F10" s="35"/>
    </row>
    <row x14ac:dyDescent="0.25" r="11" customHeight="1" ht="17.25">
      <c r="A11" s="165" t="s">
        <v>2218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</row>
    <row x14ac:dyDescent="0.25" r="12" customHeight="1" ht="17.25">
      <c r="A12" s="34" t="s">
        <v>2237</v>
      </c>
      <c r="B12" s="34" t="s">
        <v>2364</v>
      </c>
      <c r="C12" s="35"/>
      <c r="D12" s="35"/>
      <c r="E12" s="19">
        <v>50</v>
      </c>
      <c r="F12" s="35"/>
    </row>
    <row x14ac:dyDescent="0.25" r="13" customHeight="1" ht="17.25">
      <c r="A13" s="165" t="s">
        <v>2244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</row>
    <row x14ac:dyDescent="0.25" r="14" customHeight="1" ht="17.25">
      <c r="A14" s="34"/>
      <c r="B14" s="34"/>
      <c r="C14" s="36"/>
      <c r="D14" s="36"/>
      <c r="E14" s="36"/>
      <c r="F14" s="36"/>
    </row>
    <row x14ac:dyDescent="0.25" r="15" customHeight="1" ht="17.25">
      <c r="A15" s="165" t="s">
        <v>2253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</row>
    <row x14ac:dyDescent="0.25" r="16" customHeight="1" ht="17.25">
      <c r="A16" s="34"/>
      <c r="B16" s="34"/>
      <c r="C16" s="36"/>
      <c r="D16" s="36"/>
      <c r="E16" s="36"/>
      <c r="F16" s="36"/>
    </row>
    <row x14ac:dyDescent="0.25" r="17" customHeight="1" ht="17.25">
      <c r="A17" s="165" t="s">
        <v>2072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</row>
    <row x14ac:dyDescent="0.25" r="18" customHeight="1" ht="17.25">
      <c r="A18" s="34"/>
      <c r="B18" s="34"/>
      <c r="C18" s="36"/>
      <c r="D18" s="36"/>
      <c r="E18" s="36"/>
      <c r="F18" s="36"/>
    </row>
    <row x14ac:dyDescent="0.25" r="19" customHeight="1" ht="17.25">
      <c r="A19" s="34"/>
      <c r="B19" s="34"/>
      <c r="C19" s="36"/>
      <c r="D19" s="36"/>
      <c r="E19" s="36"/>
      <c r="F19" s="36"/>
    </row>
    <row x14ac:dyDescent="0.25" r="20" customHeight="1" ht="17.25">
      <c r="A20" s="34"/>
      <c r="B20" s="34"/>
      <c r="C20" s="36"/>
      <c r="D20" s="36"/>
      <c r="E20" s="36"/>
      <c r="F20" s="36"/>
    </row>
    <row x14ac:dyDescent="0.25" r="21" customHeight="1" ht="17.25">
      <c r="A21" s="34"/>
      <c r="B21" s="34"/>
      <c r="C21" s="36"/>
      <c r="D21" s="36"/>
      <c r="E21" s="36"/>
      <c r="F21" s="36"/>
    </row>
    <row x14ac:dyDescent="0.25" r="22" customHeight="1" ht="17.25">
      <c r="A22" s="33"/>
      <c r="B22" s="16"/>
      <c r="C22" s="18"/>
      <c r="D22" s="18"/>
      <c r="E22" s="18"/>
      <c r="F22" s="18"/>
    </row>
    <row x14ac:dyDescent="0.25" r="23" customHeight="1" ht="17.25">
      <c r="A23" s="15"/>
      <c r="B23" s="16"/>
      <c r="C23" s="18"/>
      <c r="D23" s="18"/>
      <c r="E23" s="18"/>
      <c r="F23" s="18"/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61"/>
  <sheetViews>
    <sheetView workbookViewId="0"/>
  </sheetViews>
  <sheetFormatPr defaultRowHeight="15" x14ac:dyDescent="0.25"/>
  <cols>
    <col min="1" max="1" style="115" width="14.290714285714287" customWidth="1" bestFit="1"/>
    <col min="2" max="2" style="40" width="21.14785714285714" customWidth="1" bestFit="1"/>
    <col min="3" max="3" style="116" width="20.576428571428572" customWidth="1" bestFit="1"/>
    <col min="4" max="4" style="116" width="13.290714285714287" customWidth="1" bestFit="1"/>
    <col min="5" max="5" style="116" width="13.290714285714287" customWidth="1" bestFit="1"/>
    <col min="6" max="6" style="116" width="14.719285714285713" customWidth="1" bestFit="1"/>
    <col min="7" max="7" style="116" width="12.290714285714287" customWidth="1" bestFit="1"/>
    <col min="8" max="8" style="116" width="12.290714285714287" customWidth="1" bestFit="1"/>
    <col min="9" max="9" style="116" width="12.290714285714287" customWidth="1" bestFit="1"/>
    <col min="10" max="10" style="116" width="12.290714285714287" customWidth="1" bestFit="1"/>
    <col min="11" max="11" style="116" width="12.290714285714287" customWidth="1" bestFit="1"/>
    <col min="12" max="12" style="116" width="12.290714285714287" customWidth="1" bestFit="1"/>
    <col min="13" max="13" style="116" width="12.290714285714287" customWidth="1" bestFit="1"/>
    <col min="14" max="14" style="116" width="12.290714285714287" customWidth="1" bestFit="1"/>
    <col min="15" max="15" style="116" width="14.862142857142858" customWidth="1" bestFit="1"/>
    <col min="16" max="16" style="116" width="14.862142857142858" customWidth="1" bestFit="1"/>
    <col min="17" max="17" style="116" width="9.862142857142858" customWidth="1" bestFit="1"/>
    <col min="18" max="18" style="116" width="12.862142857142858" customWidth="1" bestFit="1"/>
    <col min="19" max="19" style="116" width="12.147857142857141" customWidth="1" bestFit="1"/>
    <col min="20" max="20" style="116" width="12.147857142857141" customWidth="1" bestFit="1"/>
    <col min="21" max="21" style="116" width="12.147857142857141" customWidth="1" bestFit="1"/>
    <col min="22" max="22" style="116" width="11.005" customWidth="1" bestFit="1"/>
    <col min="23" max="23" style="116" width="12.719285714285713" customWidth="1" bestFit="1"/>
    <col min="24" max="24" style="116" width="11.005" customWidth="1" bestFit="1"/>
    <col min="25" max="25" style="116" width="12.576428571428572" customWidth="1" bestFit="1"/>
    <col min="26" max="26" style="116" width="11.005" customWidth="1" bestFit="1"/>
    <col min="27" max="27" style="116" width="11.005" customWidth="1" bestFit="1"/>
    <col min="28" max="28" style="116" width="11.005" customWidth="1" bestFit="1"/>
    <col min="29" max="29" style="116" width="11.005" customWidth="1" bestFit="1"/>
    <col min="30" max="30" style="116" width="21.576428571428572" customWidth="1" bestFit="1"/>
    <col min="31" max="31" style="116" width="18.005" customWidth="1" bestFit="1"/>
    <col min="32" max="32" style="116" width="11.719285714285713" customWidth="1" bestFit="1"/>
    <col min="33" max="33" style="116" width="14.576428571428572" customWidth="1" bestFit="1"/>
    <col min="34" max="34" style="116" width="11.290714285714287" customWidth="1" bestFit="1"/>
    <col min="35" max="35" style="116" width="11.005" customWidth="1" bestFit="1"/>
    <col min="36" max="36" style="116" width="11.576428571428572" customWidth="1" bestFit="1"/>
    <col min="37" max="37" style="116" width="11.576428571428572" customWidth="1" bestFit="1"/>
    <col min="38" max="38" style="116" width="11.576428571428572" customWidth="1" bestFit="1"/>
    <col min="39" max="39" style="116" width="11.576428571428572" customWidth="1" bestFit="1"/>
    <col min="40" max="40" style="116" width="11.576428571428572" customWidth="1" bestFit="1"/>
    <col min="41" max="41" style="116" width="11.576428571428572" customWidth="1" bestFit="1"/>
    <col min="42" max="42" style="116" width="11.576428571428572" customWidth="1" bestFit="1"/>
    <col min="43" max="43" style="116" width="14.147857142857141" customWidth="1" bestFit="1"/>
    <col min="44" max="44" style="116" width="10.147857142857141" customWidth="1" bestFit="1"/>
    <col min="45" max="45" style="116" width="9.576428571428572" customWidth="1" bestFit="1"/>
    <col min="46" max="46" style="116" width="14.576428571428572" customWidth="1" bestFit="1"/>
    <col min="47" max="47" style="116" width="20.719285714285714" customWidth="1" bestFit="1"/>
    <col min="48" max="48" style="116" width="12.005" customWidth="1" bestFit="1"/>
    <col min="49" max="49" style="116" width="9.290714285714287" customWidth="1" bestFit="1"/>
    <col min="50" max="50" style="40" width="12.43357142857143" customWidth="1" bestFit="1"/>
  </cols>
  <sheetData>
    <row x14ac:dyDescent="0.25" r="1" customHeight="1" ht="17.25">
      <c r="A1" s="1" t="s">
        <v>0</v>
      </c>
      <c r="B1" s="2"/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2"/>
    </row>
    <row x14ac:dyDescent="0.25" r="2" customHeight="1" ht="17.25">
      <c r="A2" s="367"/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2"/>
    </row>
    <row x14ac:dyDescent="0.25" r="4" customHeight="1" ht="17.25">
      <c r="A4" s="1" t="s">
        <v>2285</v>
      </c>
      <c r="B4" s="4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2"/>
    </row>
    <row x14ac:dyDescent="0.25" r="5" customHeight="1" ht="17.25">
      <c r="A5" s="1" t="s">
        <v>2067</v>
      </c>
      <c r="B5" s="4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2"/>
    </row>
    <row x14ac:dyDescent="0.25" r="6" customHeight="1" ht="17.25">
      <c r="A6" s="531"/>
      <c r="B6" s="532"/>
      <c r="C6" s="218">
        <v>18000</v>
      </c>
      <c r="D6" s="218">
        <v>6000</v>
      </c>
      <c r="E6" s="218">
        <v>6350</v>
      </c>
      <c r="F6" s="218">
        <v>6750</v>
      </c>
      <c r="G6" s="218">
        <v>8250</v>
      </c>
      <c r="H6" s="218">
        <v>8250</v>
      </c>
      <c r="I6" s="218">
        <v>8250</v>
      </c>
      <c r="J6" s="218">
        <v>8250</v>
      </c>
      <c r="K6" s="218">
        <v>8250</v>
      </c>
      <c r="L6" s="218">
        <v>8250</v>
      </c>
      <c r="M6" s="218">
        <v>9900</v>
      </c>
      <c r="N6" s="218">
        <v>9900</v>
      </c>
      <c r="O6" s="218">
        <v>5000</v>
      </c>
      <c r="P6" s="218">
        <v>5000</v>
      </c>
      <c r="Q6" s="218">
        <v>3600</v>
      </c>
      <c r="R6" s="218">
        <v>6750</v>
      </c>
      <c r="S6" s="218">
        <v>9000</v>
      </c>
      <c r="T6" s="218">
        <v>13500</v>
      </c>
      <c r="U6" s="218">
        <v>13500</v>
      </c>
      <c r="V6" s="218">
        <v>18000</v>
      </c>
      <c r="W6" s="218">
        <v>6750</v>
      </c>
      <c r="X6" s="218">
        <v>9000</v>
      </c>
      <c r="Y6" s="218">
        <v>13500</v>
      </c>
      <c r="Z6" s="218">
        <v>13500</v>
      </c>
      <c r="AA6" s="218">
        <v>6000</v>
      </c>
      <c r="AB6" s="218">
        <v>7200</v>
      </c>
      <c r="AC6" s="218">
        <v>9900</v>
      </c>
      <c r="AD6" s="218">
        <v>24000</v>
      </c>
      <c r="AE6" s="218">
        <v>24000</v>
      </c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"/>
    </row>
    <row x14ac:dyDescent="0.25" r="7" customHeight="1" ht="17.25">
      <c r="A7" s="533" t="s">
        <v>4</v>
      </c>
      <c r="B7" s="534" t="s">
        <v>5</v>
      </c>
      <c r="C7" s="401" t="s">
        <v>2286</v>
      </c>
      <c r="D7" s="401" t="s">
        <v>2287</v>
      </c>
      <c r="E7" s="401" t="s">
        <v>2288</v>
      </c>
      <c r="F7" s="401" t="s">
        <v>2289</v>
      </c>
      <c r="G7" s="401" t="s">
        <v>2290</v>
      </c>
      <c r="H7" s="401" t="s">
        <v>2291</v>
      </c>
      <c r="I7" s="401" t="s">
        <v>450</v>
      </c>
      <c r="J7" s="401" t="s">
        <v>131</v>
      </c>
      <c r="K7" s="401" t="s">
        <v>129</v>
      </c>
      <c r="L7" s="401" t="s">
        <v>1976</v>
      </c>
      <c r="M7" s="401" t="s">
        <v>2292</v>
      </c>
      <c r="N7" s="401" t="s">
        <v>2293</v>
      </c>
      <c r="O7" s="401" t="s">
        <v>2294</v>
      </c>
      <c r="P7" s="401" t="s">
        <v>2295</v>
      </c>
      <c r="Q7" s="401" t="s">
        <v>442</v>
      </c>
      <c r="R7" s="401" t="s">
        <v>2296</v>
      </c>
      <c r="S7" s="401" t="s">
        <v>2297</v>
      </c>
      <c r="T7" s="401" t="s">
        <v>2298</v>
      </c>
      <c r="U7" s="401" t="s">
        <v>476</v>
      </c>
      <c r="V7" s="401" t="s">
        <v>1973</v>
      </c>
      <c r="W7" s="401" t="s">
        <v>2299</v>
      </c>
      <c r="X7" s="401" t="s">
        <v>135</v>
      </c>
      <c r="Y7" s="401" t="s">
        <v>2300</v>
      </c>
      <c r="Z7" s="401" t="s">
        <v>134</v>
      </c>
      <c r="AA7" s="401" t="s">
        <v>2301</v>
      </c>
      <c r="AB7" s="401" t="s">
        <v>2302</v>
      </c>
      <c r="AC7" s="401" t="s">
        <v>2194</v>
      </c>
      <c r="AD7" s="401" t="s">
        <v>2303</v>
      </c>
      <c r="AE7" s="401" t="s">
        <v>290</v>
      </c>
      <c r="AF7" s="401" t="s">
        <v>191</v>
      </c>
      <c r="AG7" s="401" t="s">
        <v>192</v>
      </c>
      <c r="AH7" s="401" t="s">
        <v>1410</v>
      </c>
      <c r="AI7" s="401" t="s">
        <v>1085</v>
      </c>
      <c r="AJ7" s="401" t="s">
        <v>1084</v>
      </c>
      <c r="AK7" s="401" t="s">
        <v>1892</v>
      </c>
      <c r="AL7" s="401" t="s">
        <v>477</v>
      </c>
      <c r="AM7" s="401" t="s">
        <v>2304</v>
      </c>
      <c r="AN7" s="401" t="s">
        <v>2305</v>
      </c>
      <c r="AO7" s="401" t="s">
        <v>2306</v>
      </c>
      <c r="AP7" s="401" t="s">
        <v>1658</v>
      </c>
      <c r="AQ7" s="401" t="s">
        <v>2307</v>
      </c>
      <c r="AR7" s="401" t="s">
        <v>600</v>
      </c>
      <c r="AS7" s="401" t="s">
        <v>599</v>
      </c>
      <c r="AT7" s="401" t="s">
        <v>2308</v>
      </c>
      <c r="AU7" s="401" t="s">
        <v>2309</v>
      </c>
      <c r="AV7" s="401" t="s">
        <v>1878</v>
      </c>
      <c r="AW7" s="401"/>
      <c r="AX7" s="2"/>
    </row>
    <row x14ac:dyDescent="0.25" r="8" customHeight="1" ht="17.25">
      <c r="A8" s="15" t="s">
        <v>2310</v>
      </c>
      <c r="B8" s="118" t="s">
        <v>2311</v>
      </c>
      <c r="C8" s="17">
        <v>200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18"/>
      <c r="AX8" s="4" t="s">
        <v>1728</v>
      </c>
    </row>
    <row x14ac:dyDescent="0.25" r="9" customHeight="1" ht="17.25">
      <c r="A9" s="15" t="s">
        <v>2310</v>
      </c>
      <c r="B9" s="118" t="s">
        <v>2312</v>
      </c>
      <c r="C9" s="18"/>
      <c r="D9" s="17">
        <v>245</v>
      </c>
      <c r="E9" s="17">
        <v>148</v>
      </c>
      <c r="F9" s="17">
        <v>215</v>
      </c>
      <c r="G9" s="17">
        <v>220</v>
      </c>
      <c r="H9" s="36"/>
      <c r="I9" s="36"/>
      <c r="J9" s="36"/>
      <c r="K9" s="36"/>
      <c r="L9" s="36"/>
      <c r="M9" s="36"/>
      <c r="N9" s="36"/>
      <c r="O9" s="17">
        <v>100</v>
      </c>
      <c r="P9" s="36"/>
      <c r="Q9" s="17">
        <v>130</v>
      </c>
      <c r="R9" s="36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4" t="s">
        <v>1731</v>
      </c>
    </row>
    <row x14ac:dyDescent="0.25" r="10" customHeight="1" ht="17.25">
      <c r="A10" s="15" t="s">
        <v>2313</v>
      </c>
      <c r="B10" s="16" t="s">
        <v>2314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7">
        <v>87</v>
      </c>
      <c r="T10" s="36"/>
      <c r="U10" s="36"/>
      <c r="V10" s="17">
        <v>65</v>
      </c>
      <c r="W10" s="36"/>
      <c r="X10" s="17">
        <v>145</v>
      </c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18"/>
      <c r="AX10" s="4" t="s">
        <v>1731</v>
      </c>
    </row>
    <row x14ac:dyDescent="0.25" r="11" customHeight="1" ht="17.25">
      <c r="A11" s="15" t="s">
        <v>2313</v>
      </c>
      <c r="B11" s="16" t="s">
        <v>2315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17">
        <v>40</v>
      </c>
      <c r="W11" s="36"/>
      <c r="X11" s="17">
        <v>255</v>
      </c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18"/>
      <c r="AX11" s="4" t="s">
        <v>1728</v>
      </c>
    </row>
    <row x14ac:dyDescent="0.25" r="12" customHeight="1" ht="17.25">
      <c r="A12" s="15" t="s">
        <v>2180</v>
      </c>
      <c r="B12" s="34" t="s">
        <v>2316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17">
        <v>300</v>
      </c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18"/>
      <c r="AX12" s="4" t="s">
        <v>1731</v>
      </c>
    </row>
    <row x14ac:dyDescent="0.25" r="13" customHeight="1" ht="17.25">
      <c r="A13" s="15" t="s">
        <v>2180</v>
      </c>
      <c r="B13" s="34" t="s">
        <v>2317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7">
        <v>53</v>
      </c>
      <c r="W13" s="36"/>
      <c r="X13" s="18"/>
      <c r="Y13" s="18"/>
      <c r="Z13" s="17">
        <v>213</v>
      </c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18"/>
      <c r="AX13" s="4" t="s">
        <v>1728</v>
      </c>
    </row>
    <row x14ac:dyDescent="0.25" r="14" customHeight="1" ht="17.25">
      <c r="A14" s="15" t="s">
        <v>2180</v>
      </c>
      <c r="B14" s="34" t="s">
        <v>2318</v>
      </c>
      <c r="C14" s="17">
        <v>56</v>
      </c>
      <c r="D14" s="18"/>
      <c r="E14" s="17">
        <v>29</v>
      </c>
      <c r="F14" s="17">
        <v>33</v>
      </c>
      <c r="G14" s="18"/>
      <c r="H14" s="18"/>
      <c r="I14" s="17">
        <v>8</v>
      </c>
      <c r="J14" s="17">
        <v>10</v>
      </c>
      <c r="K14" s="36"/>
      <c r="L14" s="36"/>
      <c r="M14" s="36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4" t="s">
        <v>1731</v>
      </c>
    </row>
    <row x14ac:dyDescent="0.25" r="15" customHeight="1" ht="17.25">
      <c r="A15" s="15" t="s">
        <v>2180</v>
      </c>
      <c r="B15" s="34" t="s">
        <v>2319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7">
        <v>20</v>
      </c>
      <c r="O15" s="18"/>
      <c r="P15" s="18"/>
      <c r="Q15" s="18"/>
      <c r="R15" s="18"/>
      <c r="S15" s="18"/>
      <c r="T15" s="18"/>
      <c r="U15" s="17">
        <v>31</v>
      </c>
      <c r="V15" s="18"/>
      <c r="W15" s="17">
        <v>40</v>
      </c>
      <c r="X15" s="18"/>
      <c r="Y15" s="17">
        <v>43</v>
      </c>
      <c r="Z15" s="18"/>
      <c r="AA15" s="17">
        <v>150</v>
      </c>
      <c r="AB15" s="17">
        <v>64</v>
      </c>
      <c r="AC15" s="17">
        <v>345</v>
      </c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18"/>
      <c r="AX15" s="4" t="s">
        <v>1731</v>
      </c>
    </row>
    <row x14ac:dyDescent="0.25" r="16" customHeight="1" ht="17.25">
      <c r="A16" s="33" t="s">
        <v>2320</v>
      </c>
      <c r="B16" s="34" t="s">
        <v>2321</v>
      </c>
      <c r="C16" s="98"/>
      <c r="D16" s="98"/>
      <c r="E16" s="98"/>
      <c r="F16" s="98"/>
      <c r="G16" s="98"/>
      <c r="H16" s="138">
        <v>317</v>
      </c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4" t="s">
        <v>1731</v>
      </c>
    </row>
    <row x14ac:dyDescent="0.25" r="17" customHeight="1" ht="17.25">
      <c r="A17" s="33" t="s">
        <v>2320</v>
      </c>
      <c r="B17" s="34" t="s">
        <v>2322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7">
        <v>700</v>
      </c>
      <c r="R17" s="36"/>
      <c r="S17" s="18"/>
      <c r="T17" s="18"/>
      <c r="U17" s="18"/>
      <c r="V17" s="18"/>
      <c r="W17" s="18"/>
      <c r="X17" s="18"/>
      <c r="Y17" s="18"/>
      <c r="Z17" s="18"/>
      <c r="AA17" s="17">
        <v>317</v>
      </c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4" t="s">
        <v>1731</v>
      </c>
    </row>
    <row x14ac:dyDescent="0.25" r="18" customHeight="1" ht="17.25">
      <c r="A18" s="33" t="s">
        <v>2247</v>
      </c>
      <c r="B18" s="34" t="s">
        <v>2323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17">
        <v>141</v>
      </c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4" t="s">
        <v>1728</v>
      </c>
    </row>
    <row x14ac:dyDescent="0.25" r="19" customHeight="1" ht="17.25">
      <c r="A19" s="33" t="s">
        <v>2247</v>
      </c>
      <c r="B19" s="34" t="s">
        <v>2324</v>
      </c>
      <c r="C19" s="17">
        <v>5</v>
      </c>
      <c r="D19" s="18"/>
      <c r="E19" s="18"/>
      <c r="F19" s="17">
        <v>19</v>
      </c>
      <c r="G19" s="18"/>
      <c r="H19" s="18"/>
      <c r="I19" s="18"/>
      <c r="J19" s="18"/>
      <c r="K19" s="18"/>
      <c r="L19" s="18"/>
      <c r="M19" s="17">
        <v>42</v>
      </c>
      <c r="N19" s="18"/>
      <c r="O19" s="17">
        <v>300</v>
      </c>
      <c r="P19" s="36"/>
      <c r="Q19" s="17">
        <v>256</v>
      </c>
      <c r="R19" s="36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7">
        <v>11</v>
      </c>
      <c r="AE19" s="17">
        <v>6</v>
      </c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18"/>
      <c r="AX19" s="4" t="s">
        <v>1728</v>
      </c>
    </row>
    <row x14ac:dyDescent="0.25" r="20" customHeight="1" ht="17.25">
      <c r="A20" s="33" t="s">
        <v>2251</v>
      </c>
      <c r="B20" s="34" t="s">
        <v>2325</v>
      </c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7">
        <v>65</v>
      </c>
      <c r="P20" s="36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7">
        <v>70</v>
      </c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4" t="s">
        <v>1731</v>
      </c>
    </row>
    <row x14ac:dyDescent="0.25" r="21" customHeight="1" ht="17.25">
      <c r="A21" s="24" t="s">
        <v>2251</v>
      </c>
      <c r="B21" s="25" t="s">
        <v>2326</v>
      </c>
      <c r="C21" s="98"/>
      <c r="D21" s="98"/>
      <c r="E21" s="138">
        <v>40</v>
      </c>
      <c r="F21" s="138">
        <v>35</v>
      </c>
      <c r="G21" s="138">
        <v>44</v>
      </c>
      <c r="H21" s="98"/>
      <c r="I21" s="98"/>
      <c r="J21" s="98"/>
      <c r="K21" s="138">
        <v>17</v>
      </c>
      <c r="L21" s="138">
        <v>50</v>
      </c>
      <c r="M21" s="98"/>
      <c r="N21" s="98"/>
      <c r="O21" s="98"/>
      <c r="P21" s="138">
        <v>20</v>
      </c>
      <c r="Q21" s="98"/>
      <c r="R21" s="138">
        <v>124</v>
      </c>
      <c r="S21" s="98"/>
      <c r="T21" s="138">
        <v>17</v>
      </c>
      <c r="U21" s="98"/>
      <c r="V21" s="138">
        <v>14</v>
      </c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4" t="s">
        <v>1731</v>
      </c>
    </row>
    <row x14ac:dyDescent="0.25" r="22" customHeight="1" ht="17.25">
      <c r="A22" s="21" t="s">
        <v>2253</v>
      </c>
      <c r="B22" s="47"/>
      <c r="C22" s="23">
        <f>SUM(C8:C21)</f>
      </c>
      <c r="D22" s="23">
        <f>SUM(D8:D21)</f>
      </c>
      <c r="E22" s="23">
        <f>SUM(E8:E21)</f>
      </c>
      <c r="F22" s="23">
        <f>SUM(F8:F21)</f>
      </c>
      <c r="G22" s="23">
        <f>SUM(G8:G21)</f>
      </c>
      <c r="H22" s="23">
        <f>SUM(H8:H21)</f>
      </c>
      <c r="I22" s="23">
        <f>SUM(I8:I21)</f>
      </c>
      <c r="J22" s="23">
        <f>SUM(J8:J21)</f>
      </c>
      <c r="K22" s="23">
        <f>SUM(K8:K21)</f>
      </c>
      <c r="L22" s="23">
        <f>SUM(L8:L21)</f>
      </c>
      <c r="M22" s="23">
        <f>SUM(M8:M21)</f>
      </c>
      <c r="N22" s="23">
        <f>SUM(N8:N21)</f>
      </c>
      <c r="O22" s="23">
        <f>SUM(O8:O21)</f>
      </c>
      <c r="P22" s="23">
        <f>SUM(P8:P21)</f>
      </c>
      <c r="Q22" s="23">
        <f>SUM(Q8:Q21)</f>
      </c>
      <c r="R22" s="23">
        <f>SUM(R8:R21)</f>
      </c>
      <c r="S22" s="23">
        <f>SUM(S8:S21)</f>
      </c>
      <c r="T22" s="23">
        <f>SUM(T8:T21)</f>
      </c>
      <c r="U22" s="23">
        <f>SUM(U8:U21)</f>
      </c>
      <c r="V22" s="23">
        <f>SUM(V8:V21)</f>
      </c>
      <c r="W22" s="23">
        <f>SUM(W8:W21)</f>
      </c>
      <c r="X22" s="23">
        <f>SUM(X8:X21)</f>
      </c>
      <c r="Y22" s="23">
        <f>SUM(Y8:Y21)</f>
      </c>
      <c r="Z22" s="23">
        <f>SUM(Z8:Z21)</f>
      </c>
      <c r="AA22" s="23">
        <f>SUM(AA8:AA21)</f>
      </c>
      <c r="AB22" s="23">
        <f>SUM(AB8:AB21)</f>
      </c>
      <c r="AC22" s="23">
        <f>SUM(AC8:AC21)</f>
      </c>
      <c r="AD22" s="23">
        <f>SUM(AD8:AD21)</f>
      </c>
      <c r="AE22" s="23">
        <f>SUM(AE8:AE21)</f>
      </c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23">
        <f>SUM(AW8:AW21)</f>
      </c>
      <c r="AX22" s="4" t="s">
        <v>2327</v>
      </c>
    </row>
    <row x14ac:dyDescent="0.25" r="23" customHeight="1" ht="17.25">
      <c r="A23" s="33">
        <v>45478</v>
      </c>
      <c r="B23" s="34" t="s">
        <v>2175</v>
      </c>
      <c r="C23" s="35"/>
      <c r="D23" s="35"/>
      <c r="E23" s="130">
        <v>300</v>
      </c>
      <c r="F23" s="35"/>
      <c r="G23" s="35"/>
      <c r="H23" s="35"/>
      <c r="I23" s="35"/>
      <c r="J23" s="35"/>
      <c r="K23" s="35"/>
      <c r="L23" s="35"/>
      <c r="M23" s="35"/>
      <c r="N23" s="35"/>
      <c r="O23" s="59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182"/>
    </row>
    <row x14ac:dyDescent="0.25" r="24" customHeight="1" ht="17.25">
      <c r="A24" s="33">
        <v>45509</v>
      </c>
      <c r="B24" s="16" t="s">
        <v>2328</v>
      </c>
      <c r="C24" s="18"/>
      <c r="D24" s="18"/>
      <c r="E24" s="450">
        <v>300</v>
      </c>
      <c r="F24" s="18"/>
      <c r="G24" s="18"/>
      <c r="H24" s="18"/>
      <c r="I24" s="18"/>
      <c r="J24" s="18"/>
      <c r="K24" s="18"/>
      <c r="L24" s="450">
        <v>48</v>
      </c>
      <c r="M24" s="18"/>
      <c r="N24" s="18"/>
      <c r="O24" s="450">
        <v>48</v>
      </c>
      <c r="P24" s="18"/>
      <c r="Q24" s="450">
        <v>48</v>
      </c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2"/>
    </row>
    <row x14ac:dyDescent="0.25" r="25" customHeight="1" ht="17.25">
      <c r="A25" s="33">
        <v>45570</v>
      </c>
      <c r="B25" s="16" t="s">
        <v>2175</v>
      </c>
      <c r="C25" s="36"/>
      <c r="D25" s="36"/>
      <c r="E25" s="450">
        <v>260</v>
      </c>
      <c r="F25" s="36"/>
      <c r="G25" s="36"/>
      <c r="H25" s="36"/>
      <c r="I25" s="36"/>
      <c r="J25" s="36"/>
      <c r="K25" s="36"/>
      <c r="L25" s="60"/>
      <c r="M25" s="36"/>
      <c r="N25" s="36"/>
      <c r="O25" s="60"/>
      <c r="P25" s="36"/>
      <c r="Q25" s="60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2"/>
    </row>
    <row x14ac:dyDescent="0.25" r="26" customHeight="1" ht="17.25">
      <c r="A26" s="33" t="s">
        <v>1959</v>
      </c>
      <c r="B26" s="34" t="s">
        <v>2329</v>
      </c>
      <c r="C26" s="36"/>
      <c r="D26" s="36"/>
      <c r="E26" s="450">
        <v>15</v>
      </c>
      <c r="F26" s="36"/>
      <c r="G26" s="36"/>
      <c r="H26" s="36"/>
      <c r="I26" s="36"/>
      <c r="J26" s="36"/>
      <c r="K26" s="36"/>
      <c r="L26" s="60"/>
      <c r="M26" s="36"/>
      <c r="N26" s="36"/>
      <c r="O26" s="60"/>
      <c r="P26" s="36"/>
      <c r="Q26" s="60"/>
      <c r="R26" s="36"/>
      <c r="S26" s="36"/>
      <c r="T26" s="450">
        <v>67</v>
      </c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2"/>
    </row>
    <row x14ac:dyDescent="0.25" r="27" customHeight="1" ht="17.25">
      <c r="A27" s="33" t="s">
        <v>2068</v>
      </c>
      <c r="B27" s="34" t="s">
        <v>2330</v>
      </c>
      <c r="C27" s="36"/>
      <c r="D27" s="36"/>
      <c r="E27" s="36"/>
      <c r="F27" s="36"/>
      <c r="G27" s="36"/>
      <c r="H27" s="36"/>
      <c r="I27" s="36"/>
      <c r="J27" s="36"/>
      <c r="K27" s="36"/>
      <c r="L27" s="60"/>
      <c r="M27" s="36"/>
      <c r="N27" s="36"/>
      <c r="O27" s="60"/>
      <c r="P27" s="36"/>
      <c r="Q27" s="60"/>
      <c r="R27" s="36"/>
      <c r="S27" s="36"/>
      <c r="T27" s="60"/>
      <c r="U27" s="450">
        <v>300</v>
      </c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2"/>
    </row>
    <row x14ac:dyDescent="0.25" r="28" customHeight="1" ht="17.25">
      <c r="A28" s="33" t="s">
        <v>2068</v>
      </c>
      <c r="B28" s="34" t="s">
        <v>2331</v>
      </c>
      <c r="C28" s="36"/>
      <c r="D28" s="36"/>
      <c r="E28" s="36"/>
      <c r="F28" s="36"/>
      <c r="G28" s="36"/>
      <c r="H28" s="36"/>
      <c r="I28" s="36"/>
      <c r="J28" s="36"/>
      <c r="K28" s="36"/>
      <c r="L28" s="60"/>
      <c r="M28" s="36"/>
      <c r="N28" s="36"/>
      <c r="O28" s="60"/>
      <c r="P28" s="36"/>
      <c r="Q28" s="60"/>
      <c r="R28" s="36"/>
      <c r="S28" s="36"/>
      <c r="T28" s="450">
        <v>113</v>
      </c>
      <c r="U28" s="60"/>
      <c r="V28" s="36"/>
      <c r="W28" s="450">
        <v>185</v>
      </c>
      <c r="X28" s="450">
        <v>100</v>
      </c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2"/>
    </row>
    <row x14ac:dyDescent="0.25" r="29" customHeight="1" ht="17.25">
      <c r="A29" s="33" t="s">
        <v>2256</v>
      </c>
      <c r="B29" s="34" t="s">
        <v>2332</v>
      </c>
      <c r="C29" s="36"/>
      <c r="D29" s="36"/>
      <c r="E29" s="36"/>
      <c r="F29" s="36"/>
      <c r="G29" s="36"/>
      <c r="H29" s="36"/>
      <c r="I29" s="36"/>
      <c r="J29" s="36"/>
      <c r="K29" s="36"/>
      <c r="L29" s="60"/>
      <c r="M29" s="36"/>
      <c r="N29" s="36"/>
      <c r="O29" s="60"/>
      <c r="P29" s="36"/>
      <c r="Q29" s="60"/>
      <c r="R29" s="36"/>
      <c r="S29" s="36"/>
      <c r="T29" s="60"/>
      <c r="U29" s="60"/>
      <c r="V29" s="36"/>
      <c r="W29" s="450">
        <v>15</v>
      </c>
      <c r="X29" s="450">
        <v>100</v>
      </c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2"/>
    </row>
    <row x14ac:dyDescent="0.25" r="30" customHeight="1" ht="17.25">
      <c r="A30" s="62" t="s">
        <v>2072</v>
      </c>
      <c r="B30" s="63"/>
      <c r="C30" s="64">
        <f>SUM(C22:C29)</f>
      </c>
      <c r="D30" s="64">
        <f>SUM(D22:D29)</f>
      </c>
      <c r="E30" s="64">
        <f>SUM(E22:E29)</f>
      </c>
      <c r="F30" s="64">
        <f>SUM(F22:F29)</f>
      </c>
      <c r="G30" s="64">
        <f>SUM(G22:G29)</f>
      </c>
      <c r="H30" s="64">
        <f>SUM(H22:H29)</f>
      </c>
      <c r="I30" s="64">
        <f>SUM(I22:I29)</f>
      </c>
      <c r="J30" s="64">
        <f>SUM(J22:J29)</f>
      </c>
      <c r="K30" s="64">
        <f>SUM(K22:K29)</f>
      </c>
      <c r="L30" s="64">
        <f>SUM(L22:L29)</f>
      </c>
      <c r="M30" s="64">
        <f>SUM(M22:M29)</f>
      </c>
      <c r="N30" s="64">
        <f>SUM(N22:N29)</f>
      </c>
      <c r="O30" s="64">
        <f>SUM(O22:O29)</f>
      </c>
      <c r="P30" s="64">
        <f>SUM(P22:P29)</f>
      </c>
      <c r="Q30" s="64">
        <f>SUM(Q22:Q29)</f>
      </c>
      <c r="R30" s="64">
        <f>SUM(R22:R29)</f>
      </c>
      <c r="S30" s="64">
        <f>SUM(S22:S29)</f>
      </c>
      <c r="T30" s="64">
        <f>SUM(T22:T29)</f>
      </c>
      <c r="U30" s="64">
        <f>SUM(U22:U29)</f>
      </c>
      <c r="V30" s="64">
        <f>SUM(V22:V29)</f>
      </c>
      <c r="W30" s="64">
        <f>SUM(W22:W29)</f>
      </c>
      <c r="X30" s="64">
        <f>SUM(X22:X29)</f>
      </c>
      <c r="Y30" s="64">
        <f>SUM(Y22:Y29)</f>
      </c>
      <c r="Z30" s="64">
        <f>SUM(Z22:Z29)</f>
      </c>
      <c r="AA30" s="64">
        <f>SUM(AA22:AA29)</f>
      </c>
      <c r="AB30" s="64">
        <f>SUM(AB22:AB29)</f>
      </c>
      <c r="AC30" s="64">
        <f>SUM(AC22:AC29)</f>
      </c>
      <c r="AD30" s="64">
        <f>SUM(AD22:AD29)</f>
      </c>
      <c r="AE30" s="64">
        <f>SUM(AE22:AE29)</f>
      </c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187">
        <f>SUM(AW22:AW29)</f>
      </c>
      <c r="AX30" s="4" t="s">
        <v>2327</v>
      </c>
    </row>
    <row x14ac:dyDescent="0.25" r="31" customHeight="1" ht="17.25">
      <c r="A31" s="535">
        <v>45449</v>
      </c>
      <c r="B31" s="427" t="s">
        <v>2333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7">
        <v>123</v>
      </c>
      <c r="AG31" s="17">
        <v>271</v>
      </c>
      <c r="AH31" s="17">
        <v>200</v>
      </c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18"/>
      <c r="AX31" s="2"/>
    </row>
    <row x14ac:dyDescent="0.25" r="32" customHeight="1" ht="17.25">
      <c r="A32" s="33">
        <v>45449</v>
      </c>
      <c r="B32" s="34" t="s">
        <v>2334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17">
        <v>294</v>
      </c>
      <c r="AJ32" s="17">
        <v>294</v>
      </c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2"/>
    </row>
    <row x14ac:dyDescent="0.25" r="33" customHeight="1" ht="17.25">
      <c r="A33" s="33">
        <v>45449</v>
      </c>
      <c r="B33" s="34" t="s">
        <v>2335</v>
      </c>
      <c r="C33" s="17">
        <v>130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17">
        <v>4</v>
      </c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17">
        <v>4</v>
      </c>
      <c r="AL33" s="17">
        <v>29</v>
      </c>
      <c r="AM33" s="17">
        <v>66</v>
      </c>
      <c r="AN33" s="17">
        <v>138</v>
      </c>
      <c r="AO33" s="36"/>
      <c r="AP33" s="36"/>
      <c r="AQ33" s="36"/>
      <c r="AR33" s="36"/>
      <c r="AS33" s="36"/>
      <c r="AT33" s="36"/>
      <c r="AU33" s="36"/>
      <c r="AV33" s="36"/>
      <c r="AW33" s="36"/>
      <c r="AX33" s="2"/>
    </row>
    <row x14ac:dyDescent="0.25" r="34" customHeight="1" ht="17.25">
      <c r="A34" s="33">
        <v>45479</v>
      </c>
      <c r="B34" s="34" t="s">
        <v>2336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17">
        <v>300</v>
      </c>
      <c r="AP34" s="36"/>
      <c r="AQ34" s="36"/>
      <c r="AR34" s="36"/>
      <c r="AS34" s="36"/>
      <c r="AT34" s="36"/>
      <c r="AU34" s="36"/>
      <c r="AV34" s="36"/>
      <c r="AW34" s="36"/>
      <c r="AX34" s="2"/>
    </row>
    <row x14ac:dyDescent="0.25" r="35" customHeight="1" ht="17.25">
      <c r="A35" s="33">
        <v>45479</v>
      </c>
      <c r="B35" s="34" t="s">
        <v>2337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7">
        <v>300</v>
      </c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2"/>
    </row>
    <row x14ac:dyDescent="0.25" r="36" customHeight="1" ht="17.25">
      <c r="A36" s="33">
        <v>45510</v>
      </c>
      <c r="B36" s="34" t="s">
        <v>2338</v>
      </c>
      <c r="C36" s="17">
        <v>125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7">
        <v>200</v>
      </c>
      <c r="AI36" s="18"/>
      <c r="AJ36" s="18"/>
      <c r="AK36" s="18"/>
      <c r="AL36" s="18"/>
      <c r="AM36" s="18"/>
      <c r="AN36" s="18"/>
      <c r="AO36" s="17">
        <v>85</v>
      </c>
      <c r="AP36" s="36"/>
      <c r="AQ36" s="36"/>
      <c r="AR36" s="36"/>
      <c r="AS36" s="36"/>
      <c r="AT36" s="36"/>
      <c r="AU36" s="36"/>
      <c r="AV36" s="36"/>
      <c r="AW36" s="18"/>
      <c r="AX36" s="2"/>
    </row>
    <row x14ac:dyDescent="0.25" r="37" customHeight="1" ht="17.25">
      <c r="A37" s="33">
        <v>45510</v>
      </c>
      <c r="B37" s="34" t="s">
        <v>2339</v>
      </c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17">
        <v>250</v>
      </c>
      <c r="AQ37" s="36"/>
      <c r="AR37" s="36"/>
      <c r="AS37" s="36"/>
      <c r="AT37" s="36"/>
      <c r="AU37" s="36"/>
      <c r="AV37" s="36"/>
      <c r="AW37" s="36"/>
      <c r="AX37" s="2"/>
    </row>
    <row x14ac:dyDescent="0.25" r="38" customHeight="1" ht="17.25">
      <c r="A38" s="33">
        <v>45571</v>
      </c>
      <c r="B38" s="34" t="s">
        <v>2340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17">
        <v>300</v>
      </c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2"/>
    </row>
    <row x14ac:dyDescent="0.25" r="39" customHeight="1" ht="17.25">
      <c r="A39" s="33">
        <v>45602</v>
      </c>
      <c r="B39" s="34" t="s">
        <v>2341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7">
        <v>50</v>
      </c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17">
        <v>150</v>
      </c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2"/>
    </row>
    <row x14ac:dyDescent="0.25" r="40" customHeight="1" ht="17.25">
      <c r="A40" s="33">
        <v>45602</v>
      </c>
      <c r="B40" s="34" t="s">
        <v>2342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17">
        <v>343</v>
      </c>
      <c r="AP40" s="36"/>
      <c r="AQ40" s="36"/>
      <c r="AR40" s="36"/>
      <c r="AS40" s="36"/>
      <c r="AT40" s="36"/>
      <c r="AU40" s="36"/>
      <c r="AV40" s="36"/>
      <c r="AW40" s="36"/>
      <c r="AX40" s="2"/>
    </row>
    <row x14ac:dyDescent="0.25" r="41" customHeight="1" ht="17.25">
      <c r="A41" s="33">
        <v>45602</v>
      </c>
      <c r="B41" s="34" t="s">
        <v>2343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7">
        <v>127</v>
      </c>
      <c r="S41" s="17">
        <v>70</v>
      </c>
      <c r="T41" s="18"/>
      <c r="U41" s="18"/>
      <c r="V41" s="17">
        <v>20</v>
      </c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7">
        <v>70</v>
      </c>
      <c r="AM41" s="18"/>
      <c r="AN41" s="18"/>
      <c r="AO41" s="18"/>
      <c r="AP41" s="18"/>
      <c r="AQ41" s="17">
        <v>41</v>
      </c>
      <c r="AR41" s="36"/>
      <c r="AS41" s="36"/>
      <c r="AT41" s="36"/>
      <c r="AU41" s="36"/>
      <c r="AV41" s="36"/>
      <c r="AW41" s="18"/>
      <c r="AX41" s="2"/>
    </row>
    <row x14ac:dyDescent="0.25" r="42" customHeight="1" ht="17.25">
      <c r="A42" s="33">
        <v>45632</v>
      </c>
      <c r="B42" s="34" t="s">
        <v>2344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7">
        <v>23</v>
      </c>
      <c r="W42" s="18"/>
      <c r="X42" s="18"/>
      <c r="Y42" s="18"/>
      <c r="Z42" s="18"/>
      <c r="AA42" s="18"/>
      <c r="AB42" s="18"/>
      <c r="AC42" s="18"/>
      <c r="AD42" s="18"/>
      <c r="AE42" s="18"/>
      <c r="AF42" s="17">
        <v>50</v>
      </c>
      <c r="AG42" s="18"/>
      <c r="AH42" s="17">
        <v>147</v>
      </c>
      <c r="AI42" s="18"/>
      <c r="AJ42" s="18"/>
      <c r="AK42" s="18"/>
      <c r="AL42" s="18"/>
      <c r="AM42" s="17">
        <v>66</v>
      </c>
      <c r="AN42" s="18"/>
      <c r="AO42" s="18"/>
      <c r="AP42" s="17">
        <v>227</v>
      </c>
      <c r="AQ42" s="18"/>
      <c r="AR42" s="17">
        <v>100</v>
      </c>
      <c r="AS42" s="17">
        <v>100</v>
      </c>
      <c r="AT42" s="36"/>
      <c r="AU42" s="36"/>
      <c r="AV42" s="36"/>
      <c r="AW42" s="18"/>
      <c r="AX42" s="2"/>
    </row>
    <row x14ac:dyDescent="0.25" r="43" customHeight="1" ht="17.25">
      <c r="A43" s="33">
        <v>45632</v>
      </c>
      <c r="B43" s="34" t="s">
        <v>2345</v>
      </c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7">
        <v>8</v>
      </c>
      <c r="S43" s="17">
        <v>6</v>
      </c>
      <c r="T43" s="17">
        <v>11</v>
      </c>
      <c r="U43" s="17">
        <v>24</v>
      </c>
      <c r="V43" s="18"/>
      <c r="W43" s="18"/>
      <c r="X43" s="17">
        <v>4</v>
      </c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7">
        <v>3</v>
      </c>
      <c r="AL43" s="17">
        <v>121</v>
      </c>
      <c r="AM43" s="18"/>
      <c r="AN43" s="18"/>
      <c r="AO43" s="18"/>
      <c r="AP43" s="18"/>
      <c r="AQ43" s="17">
        <v>3</v>
      </c>
      <c r="AR43" s="18"/>
      <c r="AS43" s="18"/>
      <c r="AT43" s="18"/>
      <c r="AU43" s="18"/>
      <c r="AV43" s="18"/>
      <c r="AW43" s="18"/>
      <c r="AX43" s="2"/>
    </row>
    <row x14ac:dyDescent="0.25" r="44" customHeight="1" ht="17.25">
      <c r="A44" s="33">
        <v>45632</v>
      </c>
      <c r="B44" s="34" t="s">
        <v>2346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17">
        <v>274</v>
      </c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2"/>
    </row>
    <row x14ac:dyDescent="0.25" r="45" customHeight="1" ht="17.25">
      <c r="A45" s="33" t="s">
        <v>2263</v>
      </c>
      <c r="B45" s="34" t="s">
        <v>2347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7">
        <v>11</v>
      </c>
      <c r="AJ45" s="18"/>
      <c r="AK45" s="18"/>
      <c r="AL45" s="18"/>
      <c r="AM45" s="18"/>
      <c r="AN45" s="18"/>
      <c r="AO45" s="18"/>
      <c r="AP45" s="18"/>
      <c r="AQ45" s="18"/>
      <c r="AR45" s="17">
        <v>383</v>
      </c>
      <c r="AS45" s="18"/>
      <c r="AT45" s="18"/>
      <c r="AU45" s="18"/>
      <c r="AV45" s="18"/>
      <c r="AW45" s="18"/>
      <c r="AX45" s="2"/>
    </row>
    <row x14ac:dyDescent="0.25" r="46" customHeight="1" ht="17.25">
      <c r="A46" s="33" t="s">
        <v>2263</v>
      </c>
      <c r="B46" s="34" t="s">
        <v>2348</v>
      </c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17">
        <v>250</v>
      </c>
      <c r="AI46" s="36"/>
      <c r="AJ46" s="36"/>
      <c r="AK46" s="36"/>
      <c r="AL46" s="36"/>
      <c r="AM46" s="36"/>
      <c r="AN46" s="17">
        <v>38</v>
      </c>
      <c r="AO46" s="36"/>
      <c r="AP46" s="36"/>
      <c r="AQ46" s="36"/>
      <c r="AR46" s="36"/>
      <c r="AS46" s="36"/>
      <c r="AT46" s="36"/>
      <c r="AU46" s="36"/>
      <c r="AV46" s="36"/>
      <c r="AW46" s="36"/>
      <c r="AX46" s="2"/>
    </row>
    <row x14ac:dyDescent="0.25" r="47" customHeight="1" ht="17.25">
      <c r="A47" s="33" t="s">
        <v>2263</v>
      </c>
      <c r="B47" s="34" t="s">
        <v>2349</v>
      </c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17">
        <v>41</v>
      </c>
      <c r="AK47" s="36"/>
      <c r="AL47" s="36"/>
      <c r="AM47" s="36"/>
      <c r="AN47" s="36"/>
      <c r="AO47" s="36"/>
      <c r="AP47" s="36"/>
      <c r="AQ47" s="36"/>
      <c r="AR47" s="36"/>
      <c r="AS47" s="17">
        <v>353</v>
      </c>
      <c r="AT47" s="36"/>
      <c r="AU47" s="36"/>
      <c r="AV47" s="36"/>
      <c r="AW47" s="36"/>
      <c r="AX47" s="2"/>
    </row>
    <row x14ac:dyDescent="0.25" r="48" customHeight="1" ht="17.25">
      <c r="A48" s="33" t="s">
        <v>2263</v>
      </c>
      <c r="B48" s="34" t="s">
        <v>2350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7">
        <v>54</v>
      </c>
      <c r="S48" s="18"/>
      <c r="T48" s="18"/>
      <c r="U48" s="18"/>
      <c r="V48" s="17">
        <v>10</v>
      </c>
      <c r="W48" s="18"/>
      <c r="X48" s="18"/>
      <c r="Y48" s="18"/>
      <c r="Z48" s="17">
        <v>17</v>
      </c>
      <c r="AA48" s="18"/>
      <c r="AB48" s="18"/>
      <c r="AC48" s="18"/>
      <c r="AD48" s="18"/>
      <c r="AE48" s="18"/>
      <c r="AF48" s="17">
        <v>360</v>
      </c>
      <c r="AG48" s="18"/>
      <c r="AH48" s="18"/>
      <c r="AI48" s="18"/>
      <c r="AJ48" s="18"/>
      <c r="AK48" s="18"/>
      <c r="AL48" s="17">
        <v>146</v>
      </c>
      <c r="AM48" s="18"/>
      <c r="AN48" s="18"/>
      <c r="AO48" s="18"/>
      <c r="AP48" s="17">
        <v>217</v>
      </c>
      <c r="AQ48" s="18"/>
      <c r="AR48" s="18"/>
      <c r="AS48" s="18"/>
      <c r="AT48" s="18"/>
      <c r="AU48" s="18"/>
      <c r="AV48" s="18"/>
      <c r="AW48" s="18"/>
      <c r="AX48" s="2"/>
    </row>
    <row x14ac:dyDescent="0.25" r="49" customHeight="1" ht="17.25">
      <c r="A49" s="15" t="s">
        <v>2263</v>
      </c>
      <c r="B49" s="16" t="s">
        <v>2351</v>
      </c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17">
        <v>200</v>
      </c>
      <c r="AI49" s="36"/>
      <c r="AJ49" s="36"/>
      <c r="AK49" s="36"/>
      <c r="AL49" s="36"/>
      <c r="AM49" s="36"/>
      <c r="AN49" s="17">
        <v>100</v>
      </c>
      <c r="AO49" s="36"/>
      <c r="AP49" s="36"/>
      <c r="AQ49" s="36"/>
      <c r="AR49" s="36"/>
      <c r="AS49" s="36"/>
      <c r="AT49" s="36"/>
      <c r="AU49" s="36"/>
      <c r="AV49" s="36"/>
      <c r="AW49" s="36"/>
      <c r="AX49" s="2"/>
    </row>
    <row x14ac:dyDescent="0.25" r="50" customHeight="1" ht="17.25">
      <c r="A50" s="33" t="s">
        <v>2352</v>
      </c>
      <c r="B50" s="34" t="s">
        <v>2353</v>
      </c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17">
        <v>700</v>
      </c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2"/>
    </row>
    <row x14ac:dyDescent="0.25" r="51" customHeight="1" ht="17.25">
      <c r="A51" s="15" t="s">
        <v>2267</v>
      </c>
      <c r="B51" s="16" t="s">
        <v>2354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7">
        <v>234</v>
      </c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7">
        <v>14</v>
      </c>
      <c r="AP51" s="18"/>
      <c r="AQ51" s="18"/>
      <c r="AR51" s="18"/>
      <c r="AS51" s="18"/>
      <c r="AT51" s="17">
        <v>81</v>
      </c>
      <c r="AU51" s="36"/>
      <c r="AV51" s="36"/>
      <c r="AW51" s="18"/>
      <c r="AX51" s="2"/>
    </row>
    <row x14ac:dyDescent="0.25" r="52" customHeight="1" ht="17.25">
      <c r="A52" s="15" t="s">
        <v>2267</v>
      </c>
      <c r="B52" s="16" t="s">
        <v>2355</v>
      </c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7">
        <v>413</v>
      </c>
      <c r="AG52" s="17">
        <v>271</v>
      </c>
      <c r="AH52" s="17">
        <v>187</v>
      </c>
      <c r="AI52" s="18"/>
      <c r="AJ52" s="18"/>
      <c r="AK52" s="17">
        <v>36</v>
      </c>
      <c r="AL52" s="18"/>
      <c r="AM52" s="18"/>
      <c r="AN52" s="18"/>
      <c r="AO52" s="18"/>
      <c r="AP52" s="17">
        <v>353</v>
      </c>
      <c r="AQ52" s="18"/>
      <c r="AR52" s="18"/>
      <c r="AS52" s="18"/>
      <c r="AT52" s="18"/>
      <c r="AU52" s="18"/>
      <c r="AV52" s="18"/>
      <c r="AW52" s="18"/>
      <c r="AX52" s="2"/>
    </row>
    <row x14ac:dyDescent="0.25" r="53" customHeight="1" ht="17.25">
      <c r="A53" s="15" t="s">
        <v>2267</v>
      </c>
      <c r="B53" s="16" t="s">
        <v>2356</v>
      </c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36"/>
      <c r="AG53" s="36"/>
      <c r="AH53" s="17">
        <v>300</v>
      </c>
      <c r="AI53" s="18"/>
      <c r="AJ53" s="18"/>
      <c r="AK53" s="36"/>
      <c r="AL53" s="18"/>
      <c r="AM53" s="18"/>
      <c r="AN53" s="18"/>
      <c r="AO53" s="18"/>
      <c r="AP53" s="36"/>
      <c r="AQ53" s="18"/>
      <c r="AR53" s="18"/>
      <c r="AS53" s="18"/>
      <c r="AT53" s="18"/>
      <c r="AU53" s="18"/>
      <c r="AV53" s="18"/>
      <c r="AW53" s="18"/>
      <c r="AX53" s="2"/>
    </row>
    <row x14ac:dyDescent="0.25" r="54" customHeight="1" ht="17.25">
      <c r="A54" s="15" t="s">
        <v>2269</v>
      </c>
      <c r="B54" s="16" t="s">
        <v>2357</v>
      </c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7">
        <v>58</v>
      </c>
      <c r="AG54" s="36"/>
      <c r="AH54" s="17">
        <v>100</v>
      </c>
      <c r="AI54" s="18"/>
      <c r="AJ54" s="18"/>
      <c r="AK54" s="36"/>
      <c r="AL54" s="18"/>
      <c r="AM54" s="18"/>
      <c r="AN54" s="18"/>
      <c r="AO54" s="18"/>
      <c r="AP54" s="36"/>
      <c r="AQ54" s="18"/>
      <c r="AR54" s="18"/>
      <c r="AS54" s="18"/>
      <c r="AT54" s="18"/>
      <c r="AU54" s="18"/>
      <c r="AV54" s="18"/>
      <c r="AW54" s="18"/>
      <c r="AX54" s="2"/>
    </row>
    <row x14ac:dyDescent="0.25" r="55" customHeight="1" ht="17.25">
      <c r="A55" s="15" t="s">
        <v>2273</v>
      </c>
      <c r="B55" s="16" t="s">
        <v>2358</v>
      </c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7">
        <v>98</v>
      </c>
      <c r="AV55" s="36"/>
      <c r="AW55" s="18"/>
      <c r="AX55" s="2"/>
    </row>
    <row x14ac:dyDescent="0.25" r="56" customHeight="1" ht="17.25">
      <c r="A56" s="15" t="s">
        <v>2277</v>
      </c>
      <c r="B56" s="16" t="s">
        <v>2359</v>
      </c>
      <c r="C56" s="17">
        <v>64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7">
        <v>79</v>
      </c>
      <c r="V56" s="18"/>
      <c r="W56" s="18"/>
      <c r="X56" s="17">
        <v>2</v>
      </c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7">
        <v>2</v>
      </c>
      <c r="AL56" s="17">
        <v>14</v>
      </c>
      <c r="AM56" s="18"/>
      <c r="AN56" s="18"/>
      <c r="AO56" s="18"/>
      <c r="AP56" s="18"/>
      <c r="AQ56" s="17">
        <v>1</v>
      </c>
      <c r="AR56" s="18"/>
      <c r="AS56" s="18"/>
      <c r="AT56" s="18"/>
      <c r="AU56" s="18"/>
      <c r="AV56" s="17">
        <v>38</v>
      </c>
      <c r="AW56" s="18"/>
      <c r="AX56" s="2"/>
    </row>
    <row x14ac:dyDescent="0.25" r="57" customHeight="1" ht="17.25">
      <c r="A57" s="33"/>
      <c r="B57" s="16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36"/>
      <c r="AV57" s="36"/>
      <c r="AW57" s="18"/>
      <c r="AX57" s="2"/>
    </row>
    <row x14ac:dyDescent="0.25" r="58" customHeight="1" ht="17.25">
      <c r="A58" s="33"/>
      <c r="B58" s="1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2"/>
    </row>
    <row x14ac:dyDescent="0.25" r="59" customHeight="1" ht="17.25">
      <c r="A59" s="15"/>
      <c r="B59" s="1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2"/>
    </row>
    <row x14ac:dyDescent="0.25" r="60" customHeight="1" ht="17.25">
      <c r="A60" s="37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2"/>
    </row>
    <row x14ac:dyDescent="0.25" r="61" customHeight="1" ht="17.25">
      <c r="A61" s="37"/>
      <c r="B61" s="2"/>
      <c r="C61" s="401" t="s">
        <v>2286</v>
      </c>
      <c r="D61" s="401" t="s">
        <v>2287</v>
      </c>
      <c r="E61" s="401" t="s">
        <v>2288</v>
      </c>
      <c r="F61" s="401" t="s">
        <v>2289</v>
      </c>
      <c r="G61" s="401" t="s">
        <v>2290</v>
      </c>
      <c r="H61" s="401" t="s">
        <v>2291</v>
      </c>
      <c r="I61" s="401" t="s">
        <v>450</v>
      </c>
      <c r="J61" s="401" t="s">
        <v>131</v>
      </c>
      <c r="K61" s="401" t="s">
        <v>129</v>
      </c>
      <c r="L61" s="401" t="s">
        <v>1976</v>
      </c>
      <c r="M61" s="401" t="s">
        <v>2292</v>
      </c>
      <c r="N61" s="401" t="s">
        <v>2293</v>
      </c>
      <c r="O61" s="401" t="s">
        <v>2294</v>
      </c>
      <c r="P61" s="401" t="s">
        <v>2295</v>
      </c>
      <c r="Q61" s="401" t="s">
        <v>442</v>
      </c>
      <c r="R61" s="401" t="s">
        <v>2296</v>
      </c>
      <c r="S61" s="401" t="s">
        <v>2297</v>
      </c>
      <c r="T61" s="401" t="s">
        <v>2298</v>
      </c>
      <c r="U61" s="401" t="s">
        <v>476</v>
      </c>
      <c r="V61" s="401" t="s">
        <v>1973</v>
      </c>
      <c r="W61" s="401" t="s">
        <v>2299</v>
      </c>
      <c r="X61" s="401" t="s">
        <v>135</v>
      </c>
      <c r="Y61" s="401" t="s">
        <v>2300</v>
      </c>
      <c r="Z61" s="401" t="s">
        <v>134</v>
      </c>
      <c r="AA61" s="401" t="s">
        <v>2301</v>
      </c>
      <c r="AB61" s="401" t="s">
        <v>2302</v>
      </c>
      <c r="AC61" s="401" t="s">
        <v>2194</v>
      </c>
      <c r="AD61" s="401" t="s">
        <v>2303</v>
      </c>
      <c r="AE61" s="401" t="s">
        <v>290</v>
      </c>
      <c r="AF61" s="401" t="s">
        <v>191</v>
      </c>
      <c r="AG61" s="401" t="s">
        <v>192</v>
      </c>
      <c r="AH61" s="401" t="s">
        <v>1410</v>
      </c>
      <c r="AI61" s="401" t="s">
        <v>1085</v>
      </c>
      <c r="AJ61" s="401" t="s">
        <v>1084</v>
      </c>
      <c r="AK61" s="401" t="s">
        <v>1892</v>
      </c>
      <c r="AL61" s="401" t="s">
        <v>477</v>
      </c>
      <c r="AM61" s="401" t="s">
        <v>2304</v>
      </c>
      <c r="AN61" s="401" t="s">
        <v>2305</v>
      </c>
      <c r="AO61" s="401" t="s">
        <v>2306</v>
      </c>
      <c r="AP61" s="401" t="s">
        <v>1658</v>
      </c>
      <c r="AQ61" s="401" t="s">
        <v>2307</v>
      </c>
      <c r="AR61" s="401" t="s">
        <v>600</v>
      </c>
      <c r="AS61" s="401" t="s">
        <v>599</v>
      </c>
      <c r="AT61" s="401" t="s">
        <v>2308</v>
      </c>
      <c r="AU61" s="401" t="s">
        <v>2309</v>
      </c>
      <c r="AV61" s="401" t="s">
        <v>1878</v>
      </c>
      <c r="AW61" s="401"/>
      <c r="AX61" s="2"/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K75"/>
  <sheetViews>
    <sheetView workbookViewId="0"/>
  </sheetViews>
  <sheetFormatPr defaultRowHeight="15" x14ac:dyDescent="0.25"/>
  <cols>
    <col min="1" max="1" style="39" width="12.290714285714287" customWidth="1" bestFit="1"/>
    <col min="2" max="2" style="40" width="24.290714285714284" customWidth="1" bestFit="1"/>
    <col min="3" max="3" style="41" width="11.862142857142858" customWidth="1" bestFit="1"/>
    <col min="4" max="4" style="41" width="10.576428571428572" customWidth="1" bestFit="1"/>
    <col min="5" max="5" style="41" width="10.576428571428572" customWidth="1" bestFit="1"/>
    <col min="6" max="6" style="41" width="13.719285714285713" customWidth="1" bestFit="1"/>
    <col min="7" max="7" style="41" width="10.719285714285713" customWidth="1" bestFit="1"/>
    <col min="8" max="8" style="41" width="9.576428571428572" customWidth="1" bestFit="1"/>
    <col min="9" max="9" style="41" width="9.576428571428572" customWidth="1" bestFit="1"/>
    <col min="10" max="10" style="41" width="11.290714285714287" customWidth="1" bestFit="1"/>
    <col min="11" max="11" style="41" width="9.576428571428572" customWidth="1" bestFit="1"/>
    <col min="12" max="12" style="41" width="9.576428571428572" customWidth="1" bestFit="1"/>
    <col min="13" max="13" style="41" width="10.576428571428572" customWidth="1" bestFit="1"/>
    <col min="14" max="14" style="41" width="9.576428571428572" customWidth="1" bestFit="1"/>
    <col min="15" max="15" style="41" width="9.576428571428572" customWidth="1" bestFit="1"/>
    <col min="16" max="16" style="41" width="11.576428571428572" customWidth="1" bestFit="1"/>
    <col min="17" max="17" style="41" width="11.862142857142858" customWidth="1" bestFit="1"/>
    <col min="18" max="18" style="41" width="11.862142857142858" customWidth="1" bestFit="1"/>
    <col min="19" max="19" style="41" width="11.862142857142858" customWidth="1" bestFit="1"/>
    <col min="20" max="20" style="41" width="11.862142857142858" customWidth="1" bestFit="1"/>
    <col min="21" max="21" style="41" width="11.862142857142858" customWidth="1" bestFit="1"/>
    <col min="22" max="22" style="41" width="11.862142857142858" customWidth="1" bestFit="1"/>
    <col min="23" max="23" style="41" width="15.719285714285713" customWidth="1" bestFit="1"/>
    <col min="24" max="24" style="41" width="12.290714285714287" customWidth="1" bestFit="1"/>
    <col min="25" max="25" style="41" width="10.576428571428572" customWidth="1" bestFit="1"/>
    <col min="26" max="26" style="41" width="10.576428571428572" customWidth="1" bestFit="1"/>
    <col min="27" max="27" style="41" width="16.576428571428572" customWidth="1" bestFit="1"/>
    <col min="28" max="28" style="41" width="12.576428571428572" customWidth="1" bestFit="1"/>
    <col min="29" max="29" style="41" width="13.862142857142858" customWidth="1" bestFit="1"/>
    <col min="30" max="30" style="41" width="10.576428571428572" customWidth="1" bestFit="1"/>
    <col min="31" max="31" style="41" width="10.576428571428572" customWidth="1" bestFit="1"/>
    <col min="32" max="32" style="41" width="11.005" customWidth="1" bestFit="1"/>
    <col min="33" max="33" style="41" width="11.576428571428572" customWidth="1" bestFit="1"/>
    <col min="34" max="34" style="41" width="11.147857142857141" customWidth="1" bestFit="1"/>
    <col min="35" max="35" style="41" width="11.147857142857141" customWidth="1" bestFit="1"/>
    <col min="36" max="36" style="41" width="8.862142857142858" customWidth="1" bestFit="1"/>
    <col min="37" max="37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2"/>
    </row>
    <row x14ac:dyDescent="0.25" r="2" customHeight="1" ht="17.25">
      <c r="A2" s="6"/>
      <c r="B2" s="7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2"/>
    </row>
    <row x14ac:dyDescent="0.25" r="4" customHeight="1" ht="17.25">
      <c r="A4" s="1" t="s">
        <v>2166</v>
      </c>
      <c r="B4" s="4"/>
      <c r="C4" s="474" t="s">
        <v>2191</v>
      </c>
      <c r="D4" s="419"/>
      <c r="E4" s="419"/>
      <c r="F4" s="419"/>
      <c r="G4" s="526" t="s">
        <v>2192</v>
      </c>
      <c r="H4" s="527"/>
      <c r="I4" s="527"/>
      <c r="J4" s="527"/>
      <c r="K4" s="527"/>
      <c r="L4" s="527"/>
      <c r="M4" s="527"/>
      <c r="N4" s="527"/>
      <c r="O4" s="527"/>
      <c r="P4" s="527"/>
      <c r="Q4" s="527"/>
      <c r="R4" s="527"/>
      <c r="S4" s="527"/>
      <c r="T4" s="527"/>
      <c r="U4" s="527"/>
      <c r="V4" s="527"/>
      <c r="W4" s="527"/>
      <c r="X4" s="527"/>
      <c r="Y4" s="527"/>
      <c r="Z4" s="527"/>
      <c r="AA4" s="527"/>
      <c r="AB4" s="527"/>
      <c r="AC4" s="527"/>
      <c r="AD4" s="527"/>
      <c r="AE4" s="527"/>
      <c r="AF4" s="527"/>
      <c r="AG4" s="527"/>
      <c r="AH4" s="527"/>
      <c r="AI4" s="527"/>
      <c r="AJ4" s="528"/>
      <c r="AK4" s="2"/>
    </row>
    <row x14ac:dyDescent="0.25" r="5" customHeight="1" ht="17.25">
      <c r="A5" s="1" t="s">
        <v>2067</v>
      </c>
      <c r="B5" s="4"/>
      <c r="C5" s="11">
        <v>40000</v>
      </c>
      <c r="D5" s="11">
        <v>25000</v>
      </c>
      <c r="E5" s="11">
        <v>185000</v>
      </c>
      <c r="F5" s="419"/>
      <c r="G5" s="527">
        <v>400000</v>
      </c>
      <c r="H5" s="527">
        <v>80000</v>
      </c>
      <c r="I5" s="527">
        <v>30000</v>
      </c>
      <c r="J5" s="527">
        <v>255000</v>
      </c>
      <c r="K5" s="527">
        <v>73000</v>
      </c>
      <c r="L5" s="529">
        <v>72000</v>
      </c>
      <c r="M5" s="527">
        <v>580000</v>
      </c>
      <c r="N5" s="527">
        <v>13000</v>
      </c>
      <c r="O5" s="527">
        <v>78000</v>
      </c>
      <c r="P5" s="527"/>
      <c r="Q5" s="527"/>
      <c r="R5" s="527"/>
      <c r="S5" s="527"/>
      <c r="T5" s="527"/>
      <c r="U5" s="527"/>
      <c r="V5" s="527"/>
      <c r="W5" s="527"/>
      <c r="X5" s="527"/>
      <c r="Y5" s="527"/>
      <c r="Z5" s="527"/>
      <c r="AA5" s="527"/>
      <c r="AB5" s="527"/>
      <c r="AC5" s="527"/>
      <c r="AD5" s="527"/>
      <c r="AE5" s="527"/>
      <c r="AF5" s="527"/>
      <c r="AG5" s="527"/>
      <c r="AH5" s="527"/>
      <c r="AI5" s="527"/>
      <c r="AJ5" s="528"/>
      <c r="AK5" s="2"/>
    </row>
    <row x14ac:dyDescent="0.25" r="6" customHeight="1" ht="17.25">
      <c r="A6" s="1"/>
      <c r="B6" s="4"/>
      <c r="C6" s="419">
        <v>6000</v>
      </c>
      <c r="D6" s="419">
        <v>3600</v>
      </c>
      <c r="E6" s="419">
        <v>9900</v>
      </c>
      <c r="F6" s="419">
        <v>3600</v>
      </c>
      <c r="G6" s="530">
        <v>16500</v>
      </c>
      <c r="H6" s="530">
        <v>4500</v>
      </c>
      <c r="I6" s="530">
        <v>2500</v>
      </c>
      <c r="J6" s="530">
        <v>6250</v>
      </c>
      <c r="K6" s="530">
        <v>4500</v>
      </c>
      <c r="L6" s="530">
        <v>4500</v>
      </c>
      <c r="M6" s="530">
        <v>30000</v>
      </c>
      <c r="N6" s="530">
        <v>1200</v>
      </c>
      <c r="O6" s="530">
        <v>4500</v>
      </c>
      <c r="P6" s="527">
        <v>10500</v>
      </c>
      <c r="Q6" s="527">
        <v>6750</v>
      </c>
      <c r="R6" s="527">
        <v>7800</v>
      </c>
      <c r="S6" s="527">
        <v>7500</v>
      </c>
      <c r="T6" s="527">
        <v>21750</v>
      </c>
      <c r="U6" s="527">
        <v>7500</v>
      </c>
      <c r="V6" s="527">
        <v>13500</v>
      </c>
      <c r="W6" s="527">
        <v>18000</v>
      </c>
      <c r="X6" s="527">
        <v>14500</v>
      </c>
      <c r="Y6" s="527">
        <v>7800</v>
      </c>
      <c r="Z6" s="527">
        <v>7500</v>
      </c>
      <c r="AA6" s="527">
        <v>24000</v>
      </c>
      <c r="AB6" s="527">
        <v>8000</v>
      </c>
      <c r="AC6" s="527">
        <v>8300</v>
      </c>
      <c r="AD6" s="527">
        <v>7800</v>
      </c>
      <c r="AE6" s="527">
        <v>5000</v>
      </c>
      <c r="AF6" s="527">
        <v>9500</v>
      </c>
      <c r="AG6" s="527">
        <v>9500</v>
      </c>
      <c r="AH6" s="527">
        <v>9500</v>
      </c>
      <c r="AI6" s="530">
        <v>5000</v>
      </c>
      <c r="AJ6" s="528"/>
      <c r="AK6" s="2"/>
    </row>
    <row x14ac:dyDescent="0.25" r="7" customHeight="1" ht="17.25">
      <c r="A7" s="12" t="s">
        <v>4</v>
      </c>
      <c r="B7" s="273" t="s">
        <v>5</v>
      </c>
      <c r="C7" s="322" t="s">
        <v>2193</v>
      </c>
      <c r="D7" s="322" t="s">
        <v>442</v>
      </c>
      <c r="E7" s="322" t="s">
        <v>2194</v>
      </c>
      <c r="F7" s="322" t="s">
        <v>2195</v>
      </c>
      <c r="G7" s="322" t="s">
        <v>10</v>
      </c>
      <c r="H7" s="322" t="s">
        <v>358</v>
      </c>
      <c r="I7" s="322" t="s">
        <v>33</v>
      </c>
      <c r="J7" s="322" t="s">
        <v>368</v>
      </c>
      <c r="K7" s="322" t="s">
        <v>7</v>
      </c>
      <c r="L7" s="322" t="s">
        <v>76</v>
      </c>
      <c r="M7" s="322" t="s">
        <v>428</v>
      </c>
      <c r="N7" s="268" t="s">
        <v>9</v>
      </c>
      <c r="O7" s="268" t="s">
        <v>8</v>
      </c>
      <c r="P7" s="268" t="s">
        <v>1658</v>
      </c>
      <c r="Q7" s="268" t="s">
        <v>1410</v>
      </c>
      <c r="R7" s="268" t="s">
        <v>599</v>
      </c>
      <c r="S7" s="268" t="s">
        <v>600</v>
      </c>
      <c r="T7" s="268" t="s">
        <v>477</v>
      </c>
      <c r="U7" s="268" t="s">
        <v>848</v>
      </c>
      <c r="V7" s="268" t="s">
        <v>134</v>
      </c>
      <c r="W7" s="268" t="s">
        <v>2196</v>
      </c>
      <c r="X7" s="268" t="s">
        <v>1878</v>
      </c>
      <c r="Y7" s="268" t="s">
        <v>124</v>
      </c>
      <c r="Z7" s="268" t="s">
        <v>136</v>
      </c>
      <c r="AA7" s="268" t="s">
        <v>2197</v>
      </c>
      <c r="AB7" s="268" t="s">
        <v>191</v>
      </c>
      <c r="AC7" s="268" t="s">
        <v>1725</v>
      </c>
      <c r="AD7" s="268" t="s">
        <v>1084</v>
      </c>
      <c r="AE7" s="268" t="s">
        <v>1975</v>
      </c>
      <c r="AF7" s="268" t="s">
        <v>2198</v>
      </c>
      <c r="AG7" s="268" t="s">
        <v>129</v>
      </c>
      <c r="AH7" s="268" t="s">
        <v>1976</v>
      </c>
      <c r="AI7" s="268" t="s">
        <v>75</v>
      </c>
      <c r="AJ7" s="234"/>
      <c r="AK7" s="2"/>
    </row>
    <row x14ac:dyDescent="0.25" r="8" customHeight="1" ht="17.25">
      <c r="A8" s="33">
        <v>45536</v>
      </c>
      <c r="B8" s="16" t="s">
        <v>2199</v>
      </c>
      <c r="C8" s="17">
        <v>250</v>
      </c>
      <c r="D8" s="17">
        <v>500</v>
      </c>
      <c r="E8" s="17">
        <v>120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2"/>
    </row>
    <row x14ac:dyDescent="0.25" r="9" customHeight="1" ht="17.25">
      <c r="A9" s="33">
        <v>45566</v>
      </c>
      <c r="B9" s="16" t="s">
        <v>2200</v>
      </c>
      <c r="C9" s="36"/>
      <c r="D9" s="36"/>
      <c r="E9" s="17">
        <v>100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2"/>
    </row>
    <row x14ac:dyDescent="0.25" r="10" customHeight="1" ht="17.25">
      <c r="A10" s="33">
        <v>45627</v>
      </c>
      <c r="B10" s="34" t="s">
        <v>2201</v>
      </c>
      <c r="C10" s="36"/>
      <c r="D10" s="17">
        <v>500</v>
      </c>
      <c r="E10" s="17">
        <v>30</v>
      </c>
      <c r="F10" s="17">
        <v>250</v>
      </c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2"/>
    </row>
    <row x14ac:dyDescent="0.25" r="11" customHeight="1" ht="17.25">
      <c r="A11" s="33" t="s">
        <v>2202</v>
      </c>
      <c r="B11" s="34" t="s">
        <v>2203</v>
      </c>
      <c r="C11" s="17">
        <v>100</v>
      </c>
      <c r="D11" s="17">
        <v>200</v>
      </c>
      <c r="E11" s="17">
        <v>200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2"/>
    </row>
    <row x14ac:dyDescent="0.25" r="12" customHeight="1" ht="17.25">
      <c r="A12" s="33" t="s">
        <v>2204</v>
      </c>
      <c r="B12" s="34" t="s">
        <v>2205</v>
      </c>
      <c r="C12" s="36"/>
      <c r="D12" s="36"/>
      <c r="E12" s="17">
        <v>100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2"/>
    </row>
    <row x14ac:dyDescent="0.25" r="13" customHeight="1" ht="17.25">
      <c r="A13" s="24" t="s">
        <v>2206</v>
      </c>
      <c r="B13" s="25" t="s">
        <v>2207</v>
      </c>
      <c r="C13" s="46"/>
      <c r="D13" s="46"/>
      <c r="E13" s="46"/>
      <c r="F13" s="46"/>
      <c r="G13" s="138">
        <v>80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2"/>
    </row>
    <row x14ac:dyDescent="0.25" r="14" customHeight="1" ht="17.25">
      <c r="A14" s="21" t="s">
        <v>2208</v>
      </c>
      <c r="B14" s="47"/>
      <c r="C14" s="23">
        <f>SUM(C8:C13)</f>
      </c>
      <c r="D14" s="23">
        <f>SUM(D8:D13)</f>
      </c>
      <c r="E14" s="23">
        <f>SUM(E8:E13)</f>
      </c>
      <c r="F14" s="23">
        <f>SUM(F8:F13)</f>
      </c>
      <c r="G14" s="23">
        <f>SUM(G8:G13)</f>
      </c>
      <c r="H14" s="23">
        <f>SUM(H8:H13)</f>
      </c>
      <c r="I14" s="23">
        <f>SUM(I8:I13)</f>
      </c>
      <c r="J14" s="23">
        <f>SUM(J8:J13)</f>
      </c>
      <c r="K14" s="23">
        <f>SUM(K8:K13)</f>
      </c>
      <c r="L14" s="23">
        <f>SUM(L8:L13)</f>
      </c>
      <c r="M14" s="23">
        <f>SUM(M8:M13)</f>
      </c>
      <c r="N14" s="23">
        <f>SUM(N8:N13)</f>
      </c>
      <c r="O14" s="23">
        <f>SUM(O8:O13)</f>
      </c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23">
        <f>SUM(AJ8:AJ13)</f>
      </c>
      <c r="AK14" s="4" t="s">
        <v>2209</v>
      </c>
    </row>
    <row x14ac:dyDescent="0.25" r="15" customHeight="1" ht="17.25">
      <c r="A15" s="33" t="s">
        <v>2210</v>
      </c>
      <c r="B15" s="34" t="s">
        <v>2211</v>
      </c>
      <c r="C15" s="35"/>
      <c r="D15" s="35"/>
      <c r="E15" s="35"/>
      <c r="F15" s="35"/>
      <c r="G15" s="35"/>
      <c r="H15" s="19">
        <v>200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2"/>
    </row>
    <row x14ac:dyDescent="0.25" r="16" customHeight="1" ht="17.25">
      <c r="A16" s="33" t="s">
        <v>2212</v>
      </c>
      <c r="B16" s="16" t="s">
        <v>2213</v>
      </c>
      <c r="C16" s="36"/>
      <c r="D16" s="36"/>
      <c r="E16" s="36"/>
      <c r="F16" s="36"/>
      <c r="G16" s="36"/>
      <c r="H16" s="36"/>
      <c r="I16" s="17">
        <v>300</v>
      </c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2"/>
    </row>
    <row x14ac:dyDescent="0.25" r="17" customHeight="1" ht="17.25">
      <c r="A17" s="15" t="s">
        <v>2214</v>
      </c>
      <c r="B17" s="16" t="s">
        <v>2215</v>
      </c>
      <c r="C17" s="18"/>
      <c r="D17" s="18"/>
      <c r="E17" s="18"/>
      <c r="F17" s="18"/>
      <c r="G17" s="18"/>
      <c r="H17" s="18"/>
      <c r="I17" s="17">
        <v>300</v>
      </c>
      <c r="J17" s="224">
        <v>10</v>
      </c>
      <c r="K17" s="224">
        <v>12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18"/>
      <c r="AK17" s="2"/>
    </row>
    <row x14ac:dyDescent="0.25" r="18" customHeight="1" ht="17.25">
      <c r="A18" s="33" t="s">
        <v>2216</v>
      </c>
      <c r="B18" s="16" t="s">
        <v>2217</v>
      </c>
      <c r="C18" s="36"/>
      <c r="D18" s="36"/>
      <c r="E18" s="36"/>
      <c r="F18" s="36"/>
      <c r="G18" s="36"/>
      <c r="H18" s="36"/>
      <c r="I18" s="36"/>
      <c r="J18" s="36"/>
      <c r="K18" s="36"/>
      <c r="L18" s="17">
        <v>12</v>
      </c>
      <c r="M18" s="17">
        <v>10</v>
      </c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2"/>
    </row>
    <row x14ac:dyDescent="0.25" r="19" customHeight="1" ht="17.25">
      <c r="A19" s="15" t="s">
        <v>2216</v>
      </c>
      <c r="B19" s="16" t="s">
        <v>2153</v>
      </c>
      <c r="C19" s="36"/>
      <c r="D19" s="36"/>
      <c r="E19" s="36"/>
      <c r="F19" s="36"/>
      <c r="G19" s="36"/>
      <c r="H19" s="36"/>
      <c r="I19" s="36"/>
      <c r="J19" s="224">
        <v>-10</v>
      </c>
      <c r="K19" s="224">
        <v>-12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2"/>
    </row>
    <row x14ac:dyDescent="0.25" r="20" customHeight="1" ht="17.25">
      <c r="A20" s="21" t="s">
        <v>2218</v>
      </c>
      <c r="B20" s="47"/>
      <c r="C20" s="23">
        <f>SUM(C14:C19)</f>
      </c>
      <c r="D20" s="23">
        <f>SUM(D14:D19)</f>
      </c>
      <c r="E20" s="23">
        <f>SUM(E14:E19)</f>
      </c>
      <c r="F20" s="23">
        <f>SUM(F14:F19)</f>
      </c>
      <c r="G20" s="23">
        <f>SUM(G14:G19)</f>
      </c>
      <c r="H20" s="23">
        <f>SUM(H14:H19)</f>
      </c>
      <c r="I20" s="23">
        <f>SUM(I14:I19)</f>
      </c>
      <c r="J20" s="23">
        <f>SUM(J14:J19)</f>
      </c>
      <c r="K20" s="23">
        <f>SUM(K14:K19)</f>
      </c>
      <c r="L20" s="23">
        <f>SUM(L14:L19)</f>
      </c>
      <c r="M20" s="23">
        <f>SUM(M14:M19)</f>
      </c>
      <c r="N20" s="23">
        <f>SUM(N14:N19)</f>
      </c>
      <c r="O20" s="23">
        <f>SUM(O14:O19)</f>
      </c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23">
        <f>SUM(AJ14:AJ19)</f>
      </c>
      <c r="AK20" s="4" t="s">
        <v>2013</v>
      </c>
    </row>
    <row x14ac:dyDescent="0.25" r="21" customHeight="1" ht="17.25">
      <c r="A21" s="33">
        <v>45476</v>
      </c>
      <c r="B21" s="34" t="s">
        <v>2219</v>
      </c>
      <c r="C21" s="18"/>
      <c r="D21" s="18"/>
      <c r="E21" s="18"/>
      <c r="F21" s="18"/>
      <c r="G21" s="17">
        <v>60</v>
      </c>
      <c r="H21" s="18"/>
      <c r="I21" s="18"/>
      <c r="J21" s="17">
        <v>100</v>
      </c>
      <c r="K21" s="17">
        <v>100</v>
      </c>
      <c r="L21" s="18"/>
      <c r="M21" s="18"/>
      <c r="N21" s="17">
        <v>200</v>
      </c>
      <c r="O21" s="17">
        <v>25</v>
      </c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18"/>
      <c r="AK21" s="2"/>
    </row>
    <row x14ac:dyDescent="0.25" r="22" customHeight="1" ht="17.25">
      <c r="A22" s="33">
        <v>45476</v>
      </c>
      <c r="B22" s="34" t="s">
        <v>2220</v>
      </c>
      <c r="C22" s="18"/>
      <c r="D22" s="18"/>
      <c r="E22" s="18"/>
      <c r="F22" s="18"/>
      <c r="G22" s="18"/>
      <c r="H22" s="18"/>
      <c r="I22" s="18"/>
      <c r="J22" s="17">
        <v>100</v>
      </c>
      <c r="K22" s="17">
        <v>180</v>
      </c>
      <c r="L22" s="18"/>
      <c r="M22" s="18"/>
      <c r="N22" s="17">
        <v>200</v>
      </c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2"/>
    </row>
    <row x14ac:dyDescent="0.25" r="23" customHeight="1" ht="17.25">
      <c r="A23" s="33">
        <v>45538</v>
      </c>
      <c r="B23" s="34" t="s">
        <v>2221</v>
      </c>
      <c r="C23" s="18"/>
      <c r="D23" s="18"/>
      <c r="E23" s="18"/>
      <c r="F23" s="18"/>
      <c r="G23" s="18"/>
      <c r="H23" s="18"/>
      <c r="I23" s="18"/>
      <c r="J23" s="17">
        <v>100</v>
      </c>
      <c r="K23" s="17">
        <v>20</v>
      </c>
      <c r="L23" s="18"/>
      <c r="M23" s="18"/>
      <c r="N23" s="17">
        <v>200</v>
      </c>
      <c r="O23" s="17">
        <v>35</v>
      </c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18"/>
      <c r="AK23" s="2"/>
    </row>
    <row x14ac:dyDescent="0.25" r="24" customHeight="1" ht="17.25">
      <c r="A24" s="33">
        <v>45629</v>
      </c>
      <c r="B24" s="34" t="s">
        <v>2222</v>
      </c>
      <c r="C24" s="18"/>
      <c r="D24" s="18"/>
      <c r="E24" s="18"/>
      <c r="F24" s="18"/>
      <c r="G24" s="18"/>
      <c r="H24" s="18"/>
      <c r="I24" s="17">
        <v>300</v>
      </c>
      <c r="J24" s="36"/>
      <c r="K24" s="36"/>
      <c r="L24" s="18"/>
      <c r="M24" s="18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18"/>
      <c r="AK24" s="2"/>
    </row>
    <row x14ac:dyDescent="0.25" r="25" customHeight="1" ht="17.25">
      <c r="A25" s="33" t="s">
        <v>2223</v>
      </c>
      <c r="B25" s="34" t="s">
        <v>2224</v>
      </c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7">
        <v>53</v>
      </c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18"/>
      <c r="AK25" s="2"/>
    </row>
    <row x14ac:dyDescent="0.25" r="26" customHeight="1" ht="17.25">
      <c r="A26" s="33" t="s">
        <v>2176</v>
      </c>
      <c r="B26" s="34" t="s">
        <v>2225</v>
      </c>
      <c r="C26" s="18"/>
      <c r="D26" s="18"/>
      <c r="E26" s="18"/>
      <c r="F26" s="18"/>
      <c r="G26" s="18"/>
      <c r="H26" s="18"/>
      <c r="I26" s="18"/>
      <c r="J26" s="36"/>
      <c r="K26" s="36"/>
      <c r="L26" s="18"/>
      <c r="M26" s="18"/>
      <c r="N26" s="36"/>
      <c r="O26" s="36"/>
      <c r="P26" s="17">
        <v>300</v>
      </c>
      <c r="Q26" s="17">
        <v>500</v>
      </c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18"/>
      <c r="AK26" s="2"/>
    </row>
    <row x14ac:dyDescent="0.25" r="27" customHeight="1" ht="17.25">
      <c r="A27" s="33" t="s">
        <v>2176</v>
      </c>
      <c r="B27" s="34" t="s">
        <v>2226</v>
      </c>
      <c r="C27" s="18"/>
      <c r="D27" s="18"/>
      <c r="E27" s="18"/>
      <c r="F27" s="18"/>
      <c r="G27" s="18"/>
      <c r="H27" s="18"/>
      <c r="I27" s="18"/>
      <c r="J27" s="36"/>
      <c r="K27" s="36"/>
      <c r="L27" s="18"/>
      <c r="M27" s="18"/>
      <c r="N27" s="36"/>
      <c r="O27" s="36"/>
      <c r="P27" s="36"/>
      <c r="Q27" s="36"/>
      <c r="R27" s="17">
        <v>200</v>
      </c>
      <c r="S27" s="17">
        <v>200</v>
      </c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18"/>
      <c r="AK27" s="2"/>
    </row>
    <row x14ac:dyDescent="0.25" r="28" customHeight="1" ht="17.25">
      <c r="A28" s="33" t="s">
        <v>2227</v>
      </c>
      <c r="B28" s="34" t="s">
        <v>2228</v>
      </c>
      <c r="C28" s="18"/>
      <c r="D28" s="18"/>
      <c r="E28" s="18"/>
      <c r="F28" s="18"/>
      <c r="G28" s="18"/>
      <c r="H28" s="18"/>
      <c r="I28" s="18"/>
      <c r="J28" s="36"/>
      <c r="K28" s="36"/>
      <c r="L28" s="18"/>
      <c r="M28" s="18"/>
      <c r="N28" s="36"/>
      <c r="O28" s="36"/>
      <c r="P28" s="17">
        <v>150</v>
      </c>
      <c r="Q28" s="36"/>
      <c r="R28" s="17">
        <v>200</v>
      </c>
      <c r="S28" s="17">
        <v>200</v>
      </c>
      <c r="T28" s="17">
        <v>100</v>
      </c>
      <c r="U28" s="17">
        <v>400</v>
      </c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18"/>
      <c r="AK28" s="2"/>
    </row>
    <row x14ac:dyDescent="0.25" r="29" customHeight="1" ht="17.25">
      <c r="A29" s="33" t="s">
        <v>2227</v>
      </c>
      <c r="B29" s="34" t="s">
        <v>2229</v>
      </c>
      <c r="C29" s="18"/>
      <c r="D29" s="18"/>
      <c r="E29" s="18"/>
      <c r="F29" s="18"/>
      <c r="G29" s="18"/>
      <c r="H29" s="18"/>
      <c r="I29" s="18"/>
      <c r="J29" s="36"/>
      <c r="K29" s="36"/>
      <c r="L29" s="18"/>
      <c r="M29" s="18"/>
      <c r="N29" s="36"/>
      <c r="O29" s="36"/>
      <c r="P29" s="36"/>
      <c r="Q29" s="36"/>
      <c r="R29" s="36"/>
      <c r="S29" s="36"/>
      <c r="T29" s="36"/>
      <c r="U29" s="36"/>
      <c r="V29" s="17">
        <v>100</v>
      </c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18"/>
      <c r="AK29" s="2"/>
    </row>
    <row x14ac:dyDescent="0.25" r="30" customHeight="1" ht="17.25">
      <c r="A30" s="33" t="s">
        <v>2230</v>
      </c>
      <c r="B30" s="34" t="s">
        <v>2231</v>
      </c>
      <c r="C30" s="18"/>
      <c r="D30" s="18"/>
      <c r="E30" s="18"/>
      <c r="F30" s="18"/>
      <c r="G30" s="18"/>
      <c r="H30" s="18"/>
      <c r="I30" s="18"/>
      <c r="J30" s="36"/>
      <c r="K30" s="36"/>
      <c r="L30" s="18"/>
      <c r="M30" s="18"/>
      <c r="N30" s="36"/>
      <c r="O30" s="36"/>
      <c r="P30" s="36"/>
      <c r="Q30" s="36"/>
      <c r="R30" s="36"/>
      <c r="S30" s="36"/>
      <c r="T30" s="36"/>
      <c r="U30" s="36"/>
      <c r="V30" s="36"/>
      <c r="W30" s="17">
        <v>230</v>
      </c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18"/>
      <c r="AK30" s="2"/>
    </row>
    <row x14ac:dyDescent="0.25" r="31" customHeight="1" ht="17.25">
      <c r="A31" s="33" t="s">
        <v>2230</v>
      </c>
      <c r="B31" s="34" t="s">
        <v>2232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7">
        <v>200</v>
      </c>
      <c r="Q31" s="17">
        <v>200</v>
      </c>
      <c r="R31" s="17">
        <v>171</v>
      </c>
      <c r="S31" s="17">
        <v>330</v>
      </c>
      <c r="T31" s="18"/>
      <c r="U31" s="18"/>
      <c r="V31" s="17">
        <v>100</v>
      </c>
      <c r="W31" s="18"/>
      <c r="X31" s="17">
        <v>80</v>
      </c>
      <c r="Y31" s="17">
        <v>154</v>
      </c>
      <c r="Z31" s="17">
        <v>270</v>
      </c>
      <c r="AA31" s="36"/>
      <c r="AB31" s="36"/>
      <c r="AC31" s="36"/>
      <c r="AD31" s="36"/>
      <c r="AE31" s="36"/>
      <c r="AF31" s="36"/>
      <c r="AG31" s="36"/>
      <c r="AH31" s="36"/>
      <c r="AI31" s="36"/>
      <c r="AJ31" s="18"/>
      <c r="AK31" s="2"/>
    </row>
    <row x14ac:dyDescent="0.25" r="32" customHeight="1" ht="17.25">
      <c r="A32" s="33" t="s">
        <v>2233</v>
      </c>
      <c r="B32" s="34" t="s">
        <v>2234</v>
      </c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7">
        <v>400</v>
      </c>
      <c r="Q32" s="18"/>
      <c r="R32" s="18"/>
      <c r="S32" s="18"/>
      <c r="T32" s="18"/>
      <c r="U32" s="17">
        <v>250</v>
      </c>
      <c r="V32" s="17">
        <v>193</v>
      </c>
      <c r="W32" s="18"/>
      <c r="X32" s="18"/>
      <c r="Y32" s="17">
        <v>200</v>
      </c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2"/>
    </row>
    <row x14ac:dyDescent="0.25" r="33" customHeight="1" ht="17.25">
      <c r="A33" s="33" t="s">
        <v>2235</v>
      </c>
      <c r="B33" s="34" t="s">
        <v>2236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7">
        <v>400</v>
      </c>
      <c r="Q33" s="17">
        <v>120</v>
      </c>
      <c r="R33" s="18"/>
      <c r="S33" s="18"/>
      <c r="T33" s="18"/>
      <c r="U33" s="18"/>
      <c r="V33" s="17">
        <v>107</v>
      </c>
      <c r="W33" s="18"/>
      <c r="X33" s="18"/>
      <c r="Y33" s="18"/>
      <c r="Z33" s="18"/>
      <c r="AA33" s="17">
        <v>170</v>
      </c>
      <c r="AB33" s="36"/>
      <c r="AC33" s="36"/>
      <c r="AD33" s="36"/>
      <c r="AE33" s="36"/>
      <c r="AF33" s="36"/>
      <c r="AG33" s="36"/>
      <c r="AH33" s="36"/>
      <c r="AI33" s="36"/>
      <c r="AJ33" s="18"/>
      <c r="AK33" s="2"/>
    </row>
    <row x14ac:dyDescent="0.25" r="34" customHeight="1" ht="17.25">
      <c r="A34" s="33" t="s">
        <v>2237</v>
      </c>
      <c r="B34" s="34" t="s">
        <v>2238</v>
      </c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7">
        <v>200</v>
      </c>
      <c r="R34" s="17">
        <v>9</v>
      </c>
      <c r="S34" s="18"/>
      <c r="T34" s="18"/>
      <c r="U34" s="17">
        <v>150</v>
      </c>
      <c r="V34" s="18"/>
      <c r="W34" s="18"/>
      <c r="X34" s="18"/>
      <c r="Y34" s="18"/>
      <c r="Z34" s="18"/>
      <c r="AA34" s="18"/>
      <c r="AB34" s="17">
        <v>400</v>
      </c>
      <c r="AC34" s="17">
        <v>200</v>
      </c>
      <c r="AD34" s="17">
        <v>66</v>
      </c>
      <c r="AE34" s="36"/>
      <c r="AF34" s="36"/>
      <c r="AG34" s="36"/>
      <c r="AH34" s="36"/>
      <c r="AI34" s="36"/>
      <c r="AJ34" s="18"/>
      <c r="AK34" s="2"/>
    </row>
    <row x14ac:dyDescent="0.25" r="35" customHeight="1" ht="17.25">
      <c r="A35" s="15" t="s">
        <v>2239</v>
      </c>
      <c r="B35" s="16" t="s">
        <v>2240</v>
      </c>
      <c r="C35" s="18"/>
      <c r="D35" s="17">
        <v>400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7">
        <v>150</v>
      </c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7">
        <v>366</v>
      </c>
      <c r="AD35" s="18"/>
      <c r="AE35" s="17">
        <v>400</v>
      </c>
      <c r="AF35" s="17">
        <v>100</v>
      </c>
      <c r="AG35" s="17">
        <v>100</v>
      </c>
      <c r="AH35" s="17">
        <v>200</v>
      </c>
      <c r="AI35" s="36"/>
      <c r="AJ35" s="18"/>
      <c r="AK35" s="2"/>
    </row>
    <row x14ac:dyDescent="0.25" r="36" customHeight="1" ht="17.25">
      <c r="A36" s="15" t="s">
        <v>2178</v>
      </c>
      <c r="B36" s="34" t="s">
        <v>2241</v>
      </c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7">
        <v>70</v>
      </c>
      <c r="U36" s="18"/>
      <c r="V36" s="18"/>
      <c r="W36" s="18"/>
      <c r="X36" s="18"/>
      <c r="Y36" s="18"/>
      <c r="Z36" s="18"/>
      <c r="AA36" s="18"/>
      <c r="AB36" s="18"/>
      <c r="AC36" s="17">
        <v>140</v>
      </c>
      <c r="AD36" s="18"/>
      <c r="AE36" s="18"/>
      <c r="AF36" s="18"/>
      <c r="AG36" s="18"/>
      <c r="AH36" s="18"/>
      <c r="AI36" s="18"/>
      <c r="AJ36" s="18"/>
      <c r="AK36" s="2"/>
    </row>
    <row x14ac:dyDescent="0.25" r="37" customHeight="1" ht="17.25">
      <c r="A37" s="117" t="s">
        <v>2242</v>
      </c>
      <c r="B37" s="34" t="s">
        <v>2243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7">
        <v>30</v>
      </c>
      <c r="U37" s="18"/>
      <c r="V37" s="18"/>
      <c r="W37" s="18"/>
      <c r="X37" s="17">
        <v>3</v>
      </c>
      <c r="Y37" s="18"/>
      <c r="Z37" s="18"/>
      <c r="AA37" s="18"/>
      <c r="AB37" s="18"/>
      <c r="AC37" s="17">
        <v>294</v>
      </c>
      <c r="AD37" s="18"/>
      <c r="AE37" s="18"/>
      <c r="AF37" s="18"/>
      <c r="AG37" s="18"/>
      <c r="AH37" s="18"/>
      <c r="AI37" s="18"/>
      <c r="AJ37" s="18"/>
      <c r="AK37" s="2"/>
    </row>
    <row x14ac:dyDescent="0.25" r="38" customHeight="1" ht="17.25">
      <c r="A38" s="21" t="s">
        <v>2244</v>
      </c>
      <c r="B38" s="47"/>
      <c r="C38" s="23">
        <f>SUM(C20:C37)</f>
      </c>
      <c r="D38" s="23">
        <f>SUM(D20:D37)</f>
      </c>
      <c r="E38" s="23">
        <f>SUM(E20:E37)</f>
      </c>
      <c r="F38" s="23">
        <f>SUM(F20:F37)</f>
      </c>
      <c r="G38" s="23">
        <f>SUM(G20:G37)</f>
      </c>
      <c r="H38" s="23">
        <f>SUM(H20:H37)</f>
      </c>
      <c r="I38" s="23">
        <f>SUM(I20:I37)</f>
      </c>
      <c r="J38" s="23">
        <f>SUM(J20:J37)</f>
      </c>
      <c r="K38" s="23">
        <f>SUM(K20:K37)</f>
      </c>
      <c r="L38" s="23">
        <f>SUM(L20:L37)</f>
      </c>
      <c r="M38" s="23">
        <f>SUM(M20:M37)</f>
      </c>
      <c r="N38" s="23">
        <f>SUM(N20:N37)</f>
      </c>
      <c r="O38" s="23">
        <f>SUM(O20:O37)</f>
      </c>
      <c r="P38" s="23">
        <f>SUM(P20:P37)</f>
      </c>
      <c r="Q38" s="23">
        <f>SUM(Q20:Q37)</f>
      </c>
      <c r="R38" s="23">
        <f>SUM(R20:R37)</f>
      </c>
      <c r="S38" s="23">
        <f>SUM(S20:S37)</f>
      </c>
      <c r="T38" s="23">
        <f>SUM(T20:T37)</f>
      </c>
      <c r="U38" s="23">
        <f>SUM(U20:U37)</f>
      </c>
      <c r="V38" s="23">
        <f>SUM(V20:V37)</f>
      </c>
      <c r="W38" s="23">
        <f>SUM(W20:W37)</f>
      </c>
      <c r="X38" s="23">
        <f>SUM(X20:X37)</f>
      </c>
      <c r="Y38" s="23">
        <f>SUM(Y20:Y37)</f>
      </c>
      <c r="Z38" s="23">
        <f>SUM(Z20:Z37)</f>
      </c>
      <c r="AA38" s="23">
        <f>SUM(AA20:AA37)</f>
      </c>
      <c r="AB38" s="23">
        <f>SUM(AB20:AB37)</f>
      </c>
      <c r="AC38" s="23">
        <f>SUM(AC20:AC37)</f>
      </c>
      <c r="AD38" s="23">
        <f>SUM(AD20:AD37)</f>
      </c>
      <c r="AE38" s="23">
        <f>SUM(AE20:AE37)</f>
      </c>
      <c r="AF38" s="23">
        <f>SUM(AF20:AF37)</f>
      </c>
      <c r="AG38" s="23">
        <f>SUM(AG20:AG37)</f>
      </c>
      <c r="AH38" s="23">
        <f>SUM(AH20:AH37)</f>
      </c>
      <c r="AI38" s="23">
        <f>SUM(AI20:AI37)</f>
      </c>
      <c r="AJ38" s="23">
        <f>SUM(AJ20:AJ37)</f>
      </c>
      <c r="AK38" s="7" t="s">
        <v>2209</v>
      </c>
    </row>
    <row x14ac:dyDescent="0.25" r="39" customHeight="1" ht="17.25">
      <c r="A39" s="15">
        <v>45326</v>
      </c>
      <c r="B39" s="34" t="s">
        <v>2245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17">
        <v>200</v>
      </c>
      <c r="R39" s="36"/>
      <c r="S39" s="36"/>
      <c r="T39" s="36"/>
      <c r="U39" s="17">
        <v>100</v>
      </c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2"/>
    </row>
    <row x14ac:dyDescent="0.25" r="40" customHeight="1" ht="17.25">
      <c r="A40" s="15" t="s">
        <v>2180</v>
      </c>
      <c r="B40" s="34" t="s">
        <v>2246</v>
      </c>
      <c r="C40" s="18"/>
      <c r="D40" s="18"/>
      <c r="E40" s="18"/>
      <c r="F40" s="18"/>
      <c r="G40" s="17">
        <v>100</v>
      </c>
      <c r="H40" s="18"/>
      <c r="I40" s="17">
        <v>300</v>
      </c>
      <c r="J40" s="18"/>
      <c r="K40" s="18"/>
      <c r="L40" s="17">
        <v>30</v>
      </c>
      <c r="M40" s="18"/>
      <c r="N40" s="17">
        <v>60</v>
      </c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7">
        <v>30</v>
      </c>
      <c r="AJ40" s="18"/>
      <c r="AK40" s="2"/>
    </row>
    <row x14ac:dyDescent="0.25" r="41" customHeight="1" ht="17.25">
      <c r="A41" s="15" t="s">
        <v>2247</v>
      </c>
      <c r="B41" s="34" t="s">
        <v>2248</v>
      </c>
      <c r="C41" s="36"/>
      <c r="D41" s="36"/>
      <c r="E41" s="36"/>
      <c r="F41" s="36"/>
      <c r="G41" s="17">
        <v>50</v>
      </c>
      <c r="H41" s="36"/>
      <c r="I41" s="36"/>
      <c r="J41" s="36"/>
      <c r="K41" s="36"/>
      <c r="L41" s="36"/>
      <c r="M41" s="17">
        <v>5</v>
      </c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2"/>
    </row>
    <row x14ac:dyDescent="0.25" r="42" customHeight="1" ht="17.25">
      <c r="A42" s="15" t="s">
        <v>2249</v>
      </c>
      <c r="B42" s="34" t="s">
        <v>2250</v>
      </c>
      <c r="C42" s="18"/>
      <c r="D42" s="18"/>
      <c r="E42" s="18"/>
      <c r="F42" s="18"/>
      <c r="G42" s="17">
        <v>50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2"/>
    </row>
    <row x14ac:dyDescent="0.25" r="43" customHeight="1" ht="17.25">
      <c r="A43" s="33" t="s">
        <v>2251</v>
      </c>
      <c r="B43" s="34" t="s">
        <v>2252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17">
        <v>25</v>
      </c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2"/>
    </row>
    <row x14ac:dyDescent="0.25" r="44" customHeight="1" ht="17.25">
      <c r="A44" s="21" t="s">
        <v>2253</v>
      </c>
      <c r="B44" s="47"/>
      <c r="C44" s="23">
        <f>SUM(C38:C43)</f>
      </c>
      <c r="D44" s="23">
        <f>SUM(D38:D43)</f>
      </c>
      <c r="E44" s="23">
        <f>SUM(E38:E43)</f>
      </c>
      <c r="F44" s="23">
        <f>SUM(F38:F43)</f>
      </c>
      <c r="G44" s="23">
        <f>SUM(G38:G43)</f>
      </c>
      <c r="H44" s="23">
        <f>SUM(H38:H43)</f>
      </c>
      <c r="I44" s="23">
        <f>SUM(I38:I43)</f>
      </c>
      <c r="J44" s="23">
        <f>SUM(J38:J43)</f>
      </c>
      <c r="K44" s="23">
        <f>SUM(K38:K43)</f>
      </c>
      <c r="L44" s="23">
        <f>SUM(L38:L43)</f>
      </c>
      <c r="M44" s="23">
        <f>SUM(M38:M43)</f>
      </c>
      <c r="N44" s="23">
        <f>SUM(N38:N43)</f>
      </c>
      <c r="O44" s="23">
        <f>SUM(O38:O43)</f>
      </c>
      <c r="P44" s="23">
        <f>SUM(P38:P43)</f>
      </c>
      <c r="Q44" s="23">
        <f>SUM(Q38:Q43)</f>
      </c>
      <c r="R44" s="23">
        <f>SUM(R38:R43)</f>
      </c>
      <c r="S44" s="23">
        <f>SUM(S38:S43)</f>
      </c>
      <c r="T44" s="23">
        <f>SUM(T38:T43)</f>
      </c>
      <c r="U44" s="23">
        <f>SUM(U38:U43)</f>
      </c>
      <c r="V44" s="23">
        <f>SUM(V38:V43)</f>
      </c>
      <c r="W44" s="23">
        <f>SUM(W38:W43)</f>
      </c>
      <c r="X44" s="23">
        <f>SUM(X38:X43)</f>
      </c>
      <c r="Y44" s="23">
        <f>SUM(Y38:Y43)</f>
      </c>
      <c r="Z44" s="23">
        <f>SUM(Z38:Z43)</f>
      </c>
      <c r="AA44" s="23">
        <f>SUM(AA38:AA43)</f>
      </c>
      <c r="AB44" s="23">
        <f>SUM(AB38:AB43)</f>
      </c>
      <c r="AC44" s="23">
        <f>SUM(AC38:AC43)</f>
      </c>
      <c r="AD44" s="23">
        <f>SUM(AD38:AD43)</f>
      </c>
      <c r="AE44" s="23">
        <f>SUM(AE38:AE43)</f>
      </c>
      <c r="AF44" s="23">
        <f>SUM(AF38:AF43)</f>
      </c>
      <c r="AG44" s="23">
        <f>SUM(AG38:AG43)</f>
      </c>
      <c r="AH44" s="23">
        <f>SUM(AH38:AH43)</f>
      </c>
      <c r="AI44" s="23">
        <f>SUM(AI38:AI43)</f>
      </c>
      <c r="AJ44" s="23">
        <f>SUM(AJ38:AJ43)</f>
      </c>
      <c r="AK44" s="7" t="s">
        <v>2209</v>
      </c>
    </row>
    <row x14ac:dyDescent="0.25" r="45" customHeight="1" ht="17.25">
      <c r="A45" s="33">
        <v>45327</v>
      </c>
      <c r="B45" s="34" t="s">
        <v>2254</v>
      </c>
      <c r="C45" s="18"/>
      <c r="D45" s="18"/>
      <c r="E45" s="18"/>
      <c r="F45" s="18"/>
      <c r="G45" s="18"/>
      <c r="H45" s="18"/>
      <c r="I45" s="18"/>
      <c r="J45" s="450">
        <v>100</v>
      </c>
      <c r="K45" s="450">
        <v>100</v>
      </c>
      <c r="L45" s="450">
        <v>60</v>
      </c>
      <c r="M45" s="18"/>
      <c r="N45" s="450">
        <v>320</v>
      </c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450">
        <v>60</v>
      </c>
      <c r="AJ45" s="18"/>
      <c r="AK45" s="2"/>
    </row>
    <row x14ac:dyDescent="0.25" r="46" customHeight="1" ht="17.25">
      <c r="A46" s="33">
        <v>45478</v>
      </c>
      <c r="B46" s="34" t="s">
        <v>2255</v>
      </c>
      <c r="C46" s="18"/>
      <c r="D46" s="18"/>
      <c r="E46" s="18"/>
      <c r="F46" s="18"/>
      <c r="G46" s="450">
        <v>30</v>
      </c>
      <c r="H46" s="18"/>
      <c r="I46" s="18"/>
      <c r="J46" s="450">
        <v>80</v>
      </c>
      <c r="K46" s="450">
        <v>80</v>
      </c>
      <c r="L46" s="450">
        <v>20</v>
      </c>
      <c r="M46" s="18"/>
      <c r="N46" s="450">
        <v>200</v>
      </c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450">
        <v>20</v>
      </c>
      <c r="AJ46" s="18"/>
      <c r="AK46" s="2"/>
    </row>
    <row x14ac:dyDescent="0.25" r="47" customHeight="1" ht="17.25">
      <c r="A47" s="33" t="s">
        <v>2070</v>
      </c>
      <c r="B47" s="34" t="s">
        <v>2153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58"/>
      <c r="O47" s="18"/>
      <c r="P47" s="450">
        <v>-218</v>
      </c>
      <c r="Q47" s="450">
        <v>-16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450">
        <v>-16</v>
      </c>
      <c r="AC47" s="450">
        <v>-600</v>
      </c>
      <c r="AD47" s="18"/>
      <c r="AE47" s="18"/>
      <c r="AF47" s="18"/>
      <c r="AG47" s="450">
        <v>-5</v>
      </c>
      <c r="AH47" s="450">
        <v>-78</v>
      </c>
      <c r="AI47" s="58"/>
      <c r="AJ47" s="18"/>
      <c r="AK47" s="2"/>
    </row>
    <row x14ac:dyDescent="0.25" r="48" customHeight="1" ht="17.25">
      <c r="A48" s="33" t="s">
        <v>2256</v>
      </c>
      <c r="B48" s="34" t="s">
        <v>14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58"/>
      <c r="O48" s="18"/>
      <c r="P48" s="450">
        <v>-593</v>
      </c>
      <c r="Q48" s="450">
        <v>-16</v>
      </c>
      <c r="R48" s="450">
        <v>-160</v>
      </c>
      <c r="S48" s="18"/>
      <c r="T48" s="18"/>
      <c r="U48" s="450">
        <v>-272</v>
      </c>
      <c r="V48" s="18"/>
      <c r="W48" s="18"/>
      <c r="X48" s="18"/>
      <c r="Y48" s="18"/>
      <c r="Z48" s="18"/>
      <c r="AA48" s="18"/>
      <c r="AB48" s="450">
        <v>-16</v>
      </c>
      <c r="AC48" s="18"/>
      <c r="AD48" s="18"/>
      <c r="AE48" s="18"/>
      <c r="AF48" s="18"/>
      <c r="AG48" s="58"/>
      <c r="AH48" s="58"/>
      <c r="AI48" s="58"/>
      <c r="AJ48" s="18"/>
      <c r="AK48" s="2"/>
    </row>
    <row x14ac:dyDescent="0.25" r="49" customHeight="1" ht="17.25">
      <c r="A49" s="33" t="s">
        <v>2257</v>
      </c>
      <c r="B49" s="34" t="s">
        <v>2258</v>
      </c>
      <c r="C49" s="36"/>
      <c r="D49" s="36"/>
      <c r="E49" s="36"/>
      <c r="F49" s="36"/>
      <c r="G49" s="450">
        <v>60</v>
      </c>
      <c r="H49" s="36"/>
      <c r="I49" s="36"/>
      <c r="J49" s="36"/>
      <c r="K49" s="36"/>
      <c r="L49" s="36"/>
      <c r="M49" s="36"/>
      <c r="N49" s="60"/>
      <c r="O49" s="36"/>
      <c r="P49" s="36"/>
      <c r="Q49" s="36"/>
      <c r="R49" s="36"/>
      <c r="S49" s="36"/>
      <c r="T49" s="36"/>
      <c r="U49" s="60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60"/>
      <c r="AH49" s="60"/>
      <c r="AI49" s="60"/>
      <c r="AJ49" s="36"/>
      <c r="AK49" s="2"/>
    </row>
    <row x14ac:dyDescent="0.25" r="50" customHeight="1" ht="17.25">
      <c r="A50" s="33" t="s">
        <v>2184</v>
      </c>
      <c r="B50" s="34" t="s">
        <v>2259</v>
      </c>
      <c r="C50" s="18"/>
      <c r="D50" s="18"/>
      <c r="E50" s="18"/>
      <c r="F50" s="18"/>
      <c r="G50" s="450">
        <v>40</v>
      </c>
      <c r="H50" s="18"/>
      <c r="I50" s="18"/>
      <c r="J50" s="18"/>
      <c r="K50" s="18"/>
      <c r="L50" s="18"/>
      <c r="M50" s="18"/>
      <c r="N50" s="58"/>
      <c r="O50" s="18"/>
      <c r="P50" s="18"/>
      <c r="Q50" s="18"/>
      <c r="R50" s="18"/>
      <c r="S50" s="18"/>
      <c r="T50" s="18"/>
      <c r="U50" s="5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58"/>
      <c r="AH50" s="58"/>
      <c r="AI50" s="58"/>
      <c r="AJ50" s="18"/>
      <c r="AK50" s="2"/>
    </row>
    <row x14ac:dyDescent="0.25" r="51" customHeight="1" ht="17.25">
      <c r="A51" s="33" t="s">
        <v>2260</v>
      </c>
      <c r="B51" s="34" t="s">
        <v>2153</v>
      </c>
      <c r="C51" s="18"/>
      <c r="D51" s="18"/>
      <c r="E51" s="18"/>
      <c r="F51" s="18"/>
      <c r="G51" s="58"/>
      <c r="H51" s="18"/>
      <c r="I51" s="18"/>
      <c r="J51" s="18"/>
      <c r="K51" s="18"/>
      <c r="L51" s="18"/>
      <c r="M51" s="18"/>
      <c r="N51" s="58"/>
      <c r="O51" s="18"/>
      <c r="P51" s="18"/>
      <c r="Q51" s="450">
        <v>-450</v>
      </c>
      <c r="R51" s="18"/>
      <c r="S51" s="18"/>
      <c r="T51" s="18"/>
      <c r="U51" s="58"/>
      <c r="V51" s="18"/>
      <c r="W51" s="450">
        <v>-11</v>
      </c>
      <c r="X51" s="18"/>
      <c r="Y51" s="18"/>
      <c r="Z51" s="18"/>
      <c r="AA51" s="18"/>
      <c r="AB51" s="18"/>
      <c r="AC51" s="450">
        <v>-209</v>
      </c>
      <c r="AD51" s="18"/>
      <c r="AE51" s="18"/>
      <c r="AF51" s="18"/>
      <c r="AG51" s="58"/>
      <c r="AH51" s="58"/>
      <c r="AI51" s="58"/>
      <c r="AJ51" s="18"/>
      <c r="AK51" s="2"/>
    </row>
    <row x14ac:dyDescent="0.25" r="52" customHeight="1" ht="17.25">
      <c r="A52" s="33" t="s">
        <v>2260</v>
      </c>
      <c r="B52" s="34" t="s">
        <v>2153</v>
      </c>
      <c r="C52" s="18"/>
      <c r="D52" s="18"/>
      <c r="E52" s="18"/>
      <c r="F52" s="18"/>
      <c r="G52" s="58"/>
      <c r="H52" s="18"/>
      <c r="I52" s="18"/>
      <c r="J52" s="18"/>
      <c r="K52" s="18"/>
      <c r="L52" s="18"/>
      <c r="M52" s="18"/>
      <c r="N52" s="58"/>
      <c r="O52" s="18"/>
      <c r="P52" s="450">
        <v>-277</v>
      </c>
      <c r="Q52" s="58"/>
      <c r="R52" s="450">
        <v>-138</v>
      </c>
      <c r="S52" s="450">
        <v>-359</v>
      </c>
      <c r="T52" s="18"/>
      <c r="U52" s="58"/>
      <c r="V52" s="18"/>
      <c r="W52" s="58"/>
      <c r="X52" s="18"/>
      <c r="Y52" s="18"/>
      <c r="Z52" s="18"/>
      <c r="AA52" s="450">
        <v>-110</v>
      </c>
      <c r="AB52" s="450">
        <v>-298</v>
      </c>
      <c r="AC52" s="18"/>
      <c r="AD52" s="18"/>
      <c r="AE52" s="18"/>
      <c r="AF52" s="18"/>
      <c r="AG52" s="58"/>
      <c r="AH52" s="58"/>
      <c r="AI52" s="58"/>
      <c r="AJ52" s="18"/>
      <c r="AK52" s="2"/>
    </row>
    <row x14ac:dyDescent="0.25" r="53" customHeight="1" ht="17.25">
      <c r="A53" s="33" t="s">
        <v>2261</v>
      </c>
      <c r="B53" s="34" t="s">
        <v>2153</v>
      </c>
      <c r="C53" s="18"/>
      <c r="D53" s="18"/>
      <c r="E53" s="18"/>
      <c r="F53" s="18"/>
      <c r="G53" s="58"/>
      <c r="H53" s="18"/>
      <c r="I53" s="18"/>
      <c r="J53" s="18"/>
      <c r="K53" s="18"/>
      <c r="L53" s="18"/>
      <c r="M53" s="18"/>
      <c r="N53" s="58"/>
      <c r="O53" s="18"/>
      <c r="P53" s="450">
        <v>-285</v>
      </c>
      <c r="Q53" s="450">
        <v>-481</v>
      </c>
      <c r="R53" s="450">
        <v>-87</v>
      </c>
      <c r="S53" s="450">
        <v>-241</v>
      </c>
      <c r="T53" s="18"/>
      <c r="U53" s="450">
        <v>-260</v>
      </c>
      <c r="V53" s="18"/>
      <c r="W53" s="450">
        <v>-84</v>
      </c>
      <c r="X53" s="18"/>
      <c r="Y53" s="18"/>
      <c r="Z53" s="18"/>
      <c r="AA53" s="450">
        <v>-9</v>
      </c>
      <c r="AB53" s="450">
        <v>-4</v>
      </c>
      <c r="AC53" s="450">
        <v>-144</v>
      </c>
      <c r="AD53" s="18"/>
      <c r="AE53" s="18"/>
      <c r="AF53" s="18"/>
      <c r="AG53" s="58"/>
      <c r="AH53" s="58"/>
      <c r="AI53" s="58"/>
      <c r="AJ53" s="18"/>
      <c r="AK53" s="2"/>
    </row>
    <row x14ac:dyDescent="0.25" r="54" customHeight="1" ht="17.25">
      <c r="A54" s="62" t="s">
        <v>2072</v>
      </c>
      <c r="B54" s="63"/>
      <c r="C54" s="80">
        <f>SUM(C44:C53)</f>
      </c>
      <c r="D54" s="80">
        <f>SUM(D44:D53)</f>
      </c>
      <c r="E54" s="80">
        <f>SUM(E44:E53)</f>
      </c>
      <c r="F54" s="80">
        <f>SUM(F44:F53)</f>
      </c>
      <c r="G54" s="80">
        <f>SUM(G44:G53)</f>
      </c>
      <c r="H54" s="80">
        <f>SUM(H44:H53)</f>
      </c>
      <c r="I54" s="80">
        <f>SUM(I44:I53)</f>
      </c>
      <c r="J54" s="80">
        <f>SUM(J44:J53)</f>
      </c>
      <c r="K54" s="80">
        <f>SUM(K44:K53)</f>
      </c>
      <c r="L54" s="80">
        <f>SUM(L44:L53)</f>
      </c>
      <c r="M54" s="80">
        <f>SUM(M44:M53)</f>
      </c>
      <c r="N54" s="80">
        <f>SUM(N44:N53)</f>
      </c>
      <c r="O54" s="80">
        <f>SUM(O44:O53)</f>
      </c>
      <c r="P54" s="80">
        <f>SUM(P44:P53)</f>
      </c>
      <c r="Q54" s="80">
        <f>SUM(Q44:Q53)</f>
      </c>
      <c r="R54" s="80">
        <f>SUM(R44:R53)</f>
      </c>
      <c r="S54" s="80">
        <f>SUM(S44:S53)</f>
      </c>
      <c r="T54" s="80">
        <f>SUM(T44:T53)</f>
      </c>
      <c r="U54" s="80">
        <f>SUM(U44:U53)</f>
      </c>
      <c r="V54" s="80">
        <f>SUM(V44:V53)</f>
      </c>
      <c r="W54" s="80">
        <f>SUM(W44:W53)</f>
      </c>
      <c r="X54" s="80">
        <f>SUM(X44:X53)</f>
      </c>
      <c r="Y54" s="80">
        <f>SUM(Y44:Y53)</f>
      </c>
      <c r="Z54" s="80">
        <f>SUM(Z44:Z53)</f>
      </c>
      <c r="AA54" s="80">
        <f>SUM(AA44:AA53)</f>
      </c>
      <c r="AB54" s="80">
        <f>SUM(AB44:AB53)</f>
      </c>
      <c r="AC54" s="80">
        <f>SUM(AC44:AC53)</f>
      </c>
      <c r="AD54" s="80">
        <f>SUM(AD44:AD53)</f>
      </c>
      <c r="AE54" s="80">
        <f>SUM(AE44:AE53)</f>
      </c>
      <c r="AF54" s="80">
        <f>SUM(AF44:AF53)</f>
      </c>
      <c r="AG54" s="80">
        <f>SUM(AG44:AG53)</f>
      </c>
      <c r="AH54" s="80">
        <f>SUM(AH44:AH53)</f>
      </c>
      <c r="AI54" s="80">
        <f>SUM(AI44:AI53)</f>
      </c>
      <c r="AJ54" s="81">
        <f>SUM(AJ44:AJ53)</f>
      </c>
      <c r="AK54" s="7" t="s">
        <v>2209</v>
      </c>
    </row>
    <row x14ac:dyDescent="0.25" r="55" customHeight="1" ht="17.25">
      <c r="A55" s="33">
        <v>45479</v>
      </c>
      <c r="B55" s="34" t="s">
        <v>2262</v>
      </c>
      <c r="C55" s="18"/>
      <c r="D55" s="18"/>
      <c r="E55" s="18"/>
      <c r="F55" s="18"/>
      <c r="G55" s="17">
        <v>50</v>
      </c>
      <c r="H55" s="18"/>
      <c r="I55" s="17">
        <v>100</v>
      </c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2"/>
    </row>
    <row x14ac:dyDescent="0.25" r="56" customHeight="1" ht="17.25">
      <c r="A56" s="33">
        <v>45571</v>
      </c>
      <c r="B56" s="34" t="s">
        <v>14</v>
      </c>
      <c r="C56" s="18"/>
      <c r="D56" s="18"/>
      <c r="E56" s="18"/>
      <c r="F56" s="18"/>
      <c r="G56" s="18"/>
      <c r="H56" s="17">
        <v>-197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7">
        <v>-51</v>
      </c>
      <c r="X56" s="18"/>
      <c r="Y56" s="17">
        <v>-38</v>
      </c>
      <c r="Z56" s="18"/>
      <c r="AA56" s="17">
        <v>-26</v>
      </c>
      <c r="AB56" s="18"/>
      <c r="AC56" s="18"/>
      <c r="AD56" s="17">
        <v>-4</v>
      </c>
      <c r="AE56" s="18"/>
      <c r="AF56" s="17">
        <v>-71</v>
      </c>
      <c r="AG56" s="17">
        <v>-90</v>
      </c>
      <c r="AH56" s="17">
        <v>-114</v>
      </c>
      <c r="AI56" s="18"/>
      <c r="AJ56" s="18"/>
      <c r="AK56" s="2"/>
    </row>
    <row x14ac:dyDescent="0.25" r="57" customHeight="1" ht="17.25">
      <c r="A57" s="33">
        <v>45602</v>
      </c>
      <c r="B57" s="34" t="s">
        <v>2153</v>
      </c>
      <c r="C57" s="17">
        <v>-110</v>
      </c>
      <c r="D57" s="17">
        <v>-492</v>
      </c>
      <c r="E57" s="17">
        <v>-252</v>
      </c>
      <c r="F57" s="17">
        <v>-108</v>
      </c>
      <c r="G57" s="18"/>
      <c r="H57" s="18"/>
      <c r="I57" s="18"/>
      <c r="J57" s="18"/>
      <c r="K57" s="18"/>
      <c r="L57" s="18"/>
      <c r="M57" s="18"/>
      <c r="N57" s="18"/>
      <c r="O57" s="17">
        <v>-82</v>
      </c>
      <c r="P57" s="17">
        <v>-211</v>
      </c>
      <c r="Q57" s="17">
        <v>-147</v>
      </c>
      <c r="R57" s="17">
        <v>-160</v>
      </c>
      <c r="S57" s="17">
        <v>-119</v>
      </c>
      <c r="T57" s="18"/>
      <c r="U57" s="17">
        <v>-77</v>
      </c>
      <c r="V57" s="18"/>
      <c r="W57" s="17">
        <v>-46</v>
      </c>
      <c r="X57" s="18"/>
      <c r="Y57" s="18"/>
      <c r="Z57" s="18"/>
      <c r="AA57" s="17">
        <v>-11</v>
      </c>
      <c r="AB57" s="17">
        <v>-51</v>
      </c>
      <c r="AC57" s="17">
        <v>-45</v>
      </c>
      <c r="AD57" s="18"/>
      <c r="AE57" s="17">
        <v>-313</v>
      </c>
      <c r="AF57" s="18"/>
      <c r="AG57" s="18"/>
      <c r="AH57" s="18"/>
      <c r="AI57" s="18"/>
      <c r="AJ57" s="18"/>
      <c r="AK57" s="2"/>
    </row>
    <row x14ac:dyDescent="0.25" r="58" customHeight="1" ht="17.25">
      <c r="A58" s="33" t="s">
        <v>2263</v>
      </c>
      <c r="B58" s="34" t="s">
        <v>2264</v>
      </c>
      <c r="C58" s="18"/>
      <c r="D58" s="18"/>
      <c r="E58" s="18"/>
      <c r="F58" s="18"/>
      <c r="G58" s="17">
        <v>22</v>
      </c>
      <c r="H58" s="18"/>
      <c r="I58" s="18"/>
      <c r="J58" s="17">
        <v>100</v>
      </c>
      <c r="K58" s="17">
        <v>200</v>
      </c>
      <c r="L58" s="18"/>
      <c r="M58" s="18"/>
      <c r="N58" s="17">
        <v>200</v>
      </c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2"/>
    </row>
    <row x14ac:dyDescent="0.25" r="59" customHeight="1" ht="17.25">
      <c r="A59" s="15" t="s">
        <v>2265</v>
      </c>
      <c r="B59" s="16" t="s">
        <v>2266</v>
      </c>
      <c r="C59" s="18"/>
      <c r="D59" s="18"/>
      <c r="E59" s="18"/>
      <c r="F59" s="18"/>
      <c r="G59" s="17">
        <v>13</v>
      </c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2"/>
    </row>
    <row x14ac:dyDescent="0.25" r="60" customHeight="1" ht="17.25">
      <c r="A60" s="15" t="s">
        <v>2265</v>
      </c>
      <c r="B60" s="34" t="s">
        <v>14</v>
      </c>
      <c r="C60" s="17">
        <v>-153</v>
      </c>
      <c r="D60" s="17">
        <v>-855</v>
      </c>
      <c r="E60" s="17">
        <v>-220</v>
      </c>
      <c r="F60" s="17">
        <v>-90</v>
      </c>
      <c r="G60" s="18"/>
      <c r="H60" s="18"/>
      <c r="I60" s="18"/>
      <c r="J60" s="18"/>
      <c r="K60" s="18"/>
      <c r="L60" s="18"/>
      <c r="M60" s="18"/>
      <c r="N60" s="18"/>
      <c r="O60" s="18"/>
      <c r="P60" s="17">
        <v>-1</v>
      </c>
      <c r="Q60" s="17">
        <v>-93</v>
      </c>
      <c r="R60" s="17">
        <v>-14</v>
      </c>
      <c r="S60" s="17">
        <v>-5</v>
      </c>
      <c r="T60" s="17">
        <v>-146</v>
      </c>
      <c r="U60" s="17">
        <v>-279</v>
      </c>
      <c r="V60" s="17">
        <v>-364</v>
      </c>
      <c r="W60" s="17">
        <v>-17</v>
      </c>
      <c r="X60" s="17">
        <v>-48</v>
      </c>
      <c r="Y60" s="18"/>
      <c r="Z60" s="18"/>
      <c r="AA60" s="17">
        <v>-15</v>
      </c>
      <c r="AB60" s="17">
        <v>-10</v>
      </c>
      <c r="AC60" s="18"/>
      <c r="AD60" s="18"/>
      <c r="AE60" s="17">
        <v>-57</v>
      </c>
      <c r="AF60" s="17">
        <v>-14</v>
      </c>
      <c r="AG60" s="17">
        <v>-5</v>
      </c>
      <c r="AH60" s="17">
        <v>-7</v>
      </c>
      <c r="AI60" s="18"/>
      <c r="AJ60" s="18"/>
      <c r="AK60" s="2"/>
    </row>
    <row x14ac:dyDescent="0.25" r="61" customHeight="1" ht="17.25">
      <c r="A61" s="15" t="s">
        <v>2267</v>
      </c>
      <c r="B61" s="16" t="s">
        <v>2268</v>
      </c>
      <c r="C61" s="18"/>
      <c r="D61" s="18"/>
      <c r="E61" s="18"/>
      <c r="F61" s="18"/>
      <c r="G61" s="18"/>
      <c r="H61" s="18"/>
      <c r="I61" s="18"/>
      <c r="J61" s="18"/>
      <c r="K61" s="18"/>
      <c r="L61" s="17">
        <v>40</v>
      </c>
      <c r="M61" s="17">
        <v>15</v>
      </c>
      <c r="N61" s="18"/>
      <c r="O61" s="17">
        <v>100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7">
        <v>40</v>
      </c>
      <c r="AJ61" s="18"/>
      <c r="AK61" s="2"/>
    </row>
    <row x14ac:dyDescent="0.25" r="62" customHeight="1" ht="17.25">
      <c r="A62" s="15" t="s">
        <v>2269</v>
      </c>
      <c r="B62" s="16" t="s">
        <v>2270</v>
      </c>
      <c r="C62" s="18"/>
      <c r="D62" s="18"/>
      <c r="E62" s="18"/>
      <c r="F62" s="18"/>
      <c r="G62" s="17">
        <v>37</v>
      </c>
      <c r="H62" s="18"/>
      <c r="I62" s="17">
        <v>200</v>
      </c>
      <c r="J62" s="17">
        <v>100</v>
      </c>
      <c r="K62" s="17">
        <v>200</v>
      </c>
      <c r="L62" s="18"/>
      <c r="M62" s="18"/>
      <c r="N62" s="17">
        <v>200</v>
      </c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2"/>
    </row>
    <row x14ac:dyDescent="0.25" r="63" customHeight="1" ht="18">
      <c r="A63" s="15" t="s">
        <v>2271</v>
      </c>
      <c r="B63" s="16" t="s">
        <v>2272</v>
      </c>
      <c r="C63" s="18"/>
      <c r="D63" s="18"/>
      <c r="E63" s="18"/>
      <c r="F63" s="18"/>
      <c r="G63" s="17">
        <v>54</v>
      </c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2"/>
    </row>
    <row x14ac:dyDescent="0.25" r="64" customHeight="1" ht="17.25">
      <c r="A64" s="15" t="s">
        <v>2273</v>
      </c>
      <c r="B64" s="16" t="s">
        <v>2274</v>
      </c>
      <c r="C64" s="18"/>
      <c r="D64" s="18"/>
      <c r="E64" s="18"/>
      <c r="F64" s="18"/>
      <c r="G64" s="17">
        <v>30</v>
      </c>
      <c r="H64" s="18"/>
      <c r="I64" s="17">
        <v>400</v>
      </c>
      <c r="J64" s="17">
        <v>90</v>
      </c>
      <c r="K64" s="17">
        <v>100</v>
      </c>
      <c r="L64" s="18"/>
      <c r="M64" s="18"/>
      <c r="N64" s="17">
        <v>300</v>
      </c>
      <c r="O64" s="17">
        <v>35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2"/>
    </row>
    <row x14ac:dyDescent="0.25" r="65" customHeight="1" ht="17.25">
      <c r="A65" s="15" t="s">
        <v>2275</v>
      </c>
      <c r="B65" s="16" t="s">
        <v>2276</v>
      </c>
      <c r="C65" s="18"/>
      <c r="D65" s="18"/>
      <c r="E65" s="18"/>
      <c r="F65" s="18"/>
      <c r="G65" s="17">
        <v>25</v>
      </c>
      <c r="H65" s="18"/>
      <c r="I65" s="18"/>
      <c r="J65" s="17">
        <v>100</v>
      </c>
      <c r="K65" s="17">
        <v>100</v>
      </c>
      <c r="L65" s="18"/>
      <c r="M65" s="18"/>
      <c r="N65" s="18"/>
      <c r="O65" s="17">
        <v>24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2"/>
    </row>
    <row x14ac:dyDescent="0.25" r="66" customHeight="1" ht="17.25">
      <c r="A66" s="15" t="s">
        <v>2277</v>
      </c>
      <c r="B66" s="16" t="s">
        <v>2278</v>
      </c>
      <c r="C66" s="18"/>
      <c r="D66" s="18"/>
      <c r="E66" s="18"/>
      <c r="F66" s="18"/>
      <c r="G66" s="17">
        <v>242</v>
      </c>
      <c r="H66" s="18"/>
      <c r="I66" s="18"/>
      <c r="J66" s="18"/>
      <c r="K66" s="17">
        <v>300</v>
      </c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2"/>
    </row>
    <row x14ac:dyDescent="0.25" r="67" customHeight="1" ht="17.25">
      <c r="A67" s="15" t="s">
        <v>2279</v>
      </c>
      <c r="B67" s="16" t="s">
        <v>2280</v>
      </c>
      <c r="C67" s="18"/>
      <c r="D67" s="18"/>
      <c r="E67" s="18"/>
      <c r="F67" s="18"/>
      <c r="G67" s="18"/>
      <c r="H67" s="18"/>
      <c r="I67" s="18"/>
      <c r="J67" s="17">
        <v>120</v>
      </c>
      <c r="K67" s="18"/>
      <c r="L67" s="18"/>
      <c r="M67" s="17">
        <v>10</v>
      </c>
      <c r="N67" s="17">
        <v>600</v>
      </c>
      <c r="O67" s="17">
        <v>40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2"/>
    </row>
    <row x14ac:dyDescent="0.25" r="68" customHeight="1" ht="17.25">
      <c r="A68" s="15"/>
      <c r="B68" s="34"/>
      <c r="C68" s="18"/>
      <c r="D68" s="18"/>
      <c r="E68" s="18"/>
      <c r="F68" s="18"/>
      <c r="G68" s="36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2"/>
    </row>
    <row x14ac:dyDescent="0.25" r="69" customHeight="1" ht="17.25">
      <c r="A69" s="15"/>
      <c r="B69" s="34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2"/>
    </row>
    <row x14ac:dyDescent="0.25" r="70" customHeight="1" ht="17.25">
      <c r="A70" s="15"/>
      <c r="B70" s="16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2"/>
    </row>
    <row x14ac:dyDescent="0.25" r="71" customHeight="1" ht="17.25">
      <c r="A71" s="37"/>
      <c r="B71" s="2"/>
      <c r="C71" s="322" t="s">
        <v>2193</v>
      </c>
      <c r="D71" s="322" t="s">
        <v>442</v>
      </c>
      <c r="E71" s="322" t="s">
        <v>2194</v>
      </c>
      <c r="F71" s="322" t="s">
        <v>2195</v>
      </c>
      <c r="G71" s="322" t="s">
        <v>10</v>
      </c>
      <c r="H71" s="322" t="s">
        <v>358</v>
      </c>
      <c r="I71" s="322" t="s">
        <v>33</v>
      </c>
      <c r="J71" s="322" t="s">
        <v>368</v>
      </c>
      <c r="K71" s="322" t="s">
        <v>7</v>
      </c>
      <c r="L71" s="322" t="s">
        <v>76</v>
      </c>
      <c r="M71" s="322" t="s">
        <v>428</v>
      </c>
      <c r="N71" s="268" t="s">
        <v>9</v>
      </c>
      <c r="O71" s="268" t="s">
        <v>8</v>
      </c>
      <c r="P71" s="268" t="s">
        <v>1658</v>
      </c>
      <c r="Q71" s="268" t="s">
        <v>1410</v>
      </c>
      <c r="R71" s="268" t="s">
        <v>599</v>
      </c>
      <c r="S71" s="268" t="s">
        <v>600</v>
      </c>
      <c r="T71" s="268" t="s">
        <v>477</v>
      </c>
      <c r="U71" s="268" t="s">
        <v>848</v>
      </c>
      <c r="V71" s="268" t="s">
        <v>134</v>
      </c>
      <c r="W71" s="268" t="s">
        <v>2196</v>
      </c>
      <c r="X71" s="268" t="s">
        <v>1878</v>
      </c>
      <c r="Y71" s="268" t="s">
        <v>124</v>
      </c>
      <c r="Z71" s="268" t="s">
        <v>136</v>
      </c>
      <c r="AA71" s="268" t="s">
        <v>2197</v>
      </c>
      <c r="AB71" s="268" t="s">
        <v>191</v>
      </c>
      <c r="AC71" s="268" t="s">
        <v>1725</v>
      </c>
      <c r="AD71" s="268" t="s">
        <v>1084</v>
      </c>
      <c r="AE71" s="268" t="s">
        <v>1975</v>
      </c>
      <c r="AF71" s="268" t="s">
        <v>2198</v>
      </c>
      <c r="AG71" s="268" t="s">
        <v>129</v>
      </c>
      <c r="AH71" s="268" t="s">
        <v>1976</v>
      </c>
      <c r="AI71" s="268" t="s">
        <v>75</v>
      </c>
      <c r="AJ71" s="234"/>
      <c r="AK71" s="2"/>
    </row>
    <row x14ac:dyDescent="0.25" r="72" customHeight="1" ht="17.25">
      <c r="A72" s="1" t="s">
        <v>2281</v>
      </c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2"/>
    </row>
    <row x14ac:dyDescent="0.25" r="73" customHeight="1" ht="17.25">
      <c r="A73" s="1" t="s">
        <v>2282</v>
      </c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2"/>
    </row>
    <row x14ac:dyDescent="0.25" r="74" customHeight="1" ht="17.25">
      <c r="A74" s="1" t="s">
        <v>2283</v>
      </c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2"/>
    </row>
    <row x14ac:dyDescent="0.25" r="75" customHeight="1" ht="17.25">
      <c r="A75" s="1" t="s">
        <v>2284</v>
      </c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2"/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"/>
  <sheetViews>
    <sheetView workbookViewId="0"/>
  </sheetViews>
  <sheetFormatPr defaultRowHeight="15" x14ac:dyDescent="0.25"/>
  <cols>
    <col min="1" max="1" style="39" width="12.290714285714287" customWidth="1" bestFit="1"/>
    <col min="2" max="2" style="88" width="24.290714285714284" customWidth="1" bestFit="1"/>
    <col min="3" max="3" style="116" width="11.862142857142858" customWidth="1" bestFit="1"/>
    <col min="4" max="4" style="116" width="18.576428571428572" customWidth="1" bestFit="1"/>
    <col min="5" max="5" style="116" width="10.576428571428572" customWidth="1" bestFit="1"/>
    <col min="6" max="6" style="116" width="13.719285714285713" customWidth="1" bestFit="1"/>
    <col min="7" max="7" style="116" width="13.719285714285713" customWidth="1" bestFit="1"/>
    <col min="8" max="8" style="116" width="13.719285714285713" customWidth="1" bestFit="1"/>
    <col min="9" max="9" style="116" width="13.719285714285713" customWidth="1" bestFit="1"/>
    <col min="10" max="10" style="88" width="8.862142857142858" customWidth="1" bestFit="1"/>
    <col min="11" max="11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83"/>
      <c r="K1" s="2"/>
    </row>
    <row x14ac:dyDescent="0.25" r="2" customHeight="1" ht="17.25">
      <c r="A2" s="6"/>
      <c r="B2" s="7"/>
      <c r="C2" s="3"/>
      <c r="D2" s="3"/>
      <c r="E2" s="3"/>
      <c r="F2" s="3"/>
      <c r="G2" s="3"/>
      <c r="H2" s="3"/>
      <c r="I2" s="3"/>
      <c r="J2" s="83"/>
      <c r="K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83"/>
      <c r="K3" s="2"/>
    </row>
    <row x14ac:dyDescent="0.25" r="4" customHeight="1" ht="17.25">
      <c r="A4" s="1" t="s">
        <v>2166</v>
      </c>
      <c r="B4" s="4"/>
      <c r="C4" s="419"/>
      <c r="D4" s="419"/>
      <c r="E4" s="419"/>
      <c r="F4" s="419"/>
      <c r="G4" s="419"/>
      <c r="H4" s="419"/>
      <c r="I4" s="419"/>
      <c r="J4" s="83"/>
      <c r="K4" s="2"/>
    </row>
    <row x14ac:dyDescent="0.25" r="5" customHeight="1" ht="17.25">
      <c r="A5" s="1" t="s">
        <v>499</v>
      </c>
      <c r="B5" s="4"/>
      <c r="C5" s="419"/>
      <c r="D5" s="419"/>
      <c r="E5" s="419"/>
      <c r="F5" s="419"/>
      <c r="G5" s="419"/>
      <c r="H5" s="419"/>
      <c r="I5" s="419"/>
      <c r="J5" s="83"/>
      <c r="K5" s="2"/>
    </row>
    <row x14ac:dyDescent="0.25" r="6" customHeight="1" ht="17.25">
      <c r="A6" s="1"/>
      <c r="B6" s="4"/>
      <c r="C6" s="419"/>
      <c r="D6" s="419"/>
      <c r="E6" s="419"/>
      <c r="F6" s="419"/>
      <c r="G6" s="419"/>
      <c r="H6" s="419"/>
      <c r="I6" s="419"/>
      <c r="J6" s="513"/>
      <c r="K6" s="2"/>
    </row>
    <row x14ac:dyDescent="0.25" r="7" customHeight="1" ht="17.25">
      <c r="A7" s="12" t="s">
        <v>4</v>
      </c>
      <c r="B7" s="273" t="s">
        <v>5</v>
      </c>
      <c r="C7" s="322" t="s">
        <v>2167</v>
      </c>
      <c r="D7" s="322" t="s">
        <v>2168</v>
      </c>
      <c r="E7" s="322" t="s">
        <v>2169</v>
      </c>
      <c r="F7" s="322" t="s">
        <v>2170</v>
      </c>
      <c r="G7" s="322" t="s">
        <v>2171</v>
      </c>
      <c r="H7" s="322" t="s">
        <v>2172</v>
      </c>
      <c r="I7" s="322" t="s">
        <v>2173</v>
      </c>
      <c r="J7" s="493"/>
      <c r="K7" s="2"/>
    </row>
    <row x14ac:dyDescent="0.25" r="8" customHeight="1" ht="17.25">
      <c r="A8" s="28" t="s">
        <v>2174</v>
      </c>
      <c r="B8" s="201" t="s">
        <v>2175</v>
      </c>
      <c r="C8" s="194">
        <v>250</v>
      </c>
      <c r="D8" s="194">
        <v>250</v>
      </c>
      <c r="E8" s="194">
        <v>250</v>
      </c>
      <c r="F8" s="194">
        <v>50</v>
      </c>
      <c r="G8" s="202"/>
      <c r="H8" s="202"/>
      <c r="I8" s="202"/>
      <c r="J8" s="201"/>
      <c r="K8" s="32" t="s">
        <v>2048</v>
      </c>
    </row>
    <row x14ac:dyDescent="0.25" r="9" customHeight="1" ht="17.25">
      <c r="A9" s="28" t="s">
        <v>2176</v>
      </c>
      <c r="B9" s="201" t="s">
        <v>2177</v>
      </c>
      <c r="C9" s="202"/>
      <c r="D9" s="194">
        <v>350</v>
      </c>
      <c r="E9" s="202"/>
      <c r="F9" s="194">
        <v>25</v>
      </c>
      <c r="G9" s="202"/>
      <c r="H9" s="202"/>
      <c r="I9" s="202"/>
      <c r="J9" s="201"/>
      <c r="K9" s="32" t="s">
        <v>2048</v>
      </c>
    </row>
    <row x14ac:dyDescent="0.25" r="10" customHeight="1" ht="17.25">
      <c r="A10" s="200" t="s">
        <v>2178</v>
      </c>
      <c r="B10" s="29" t="s">
        <v>2179</v>
      </c>
      <c r="C10" s="202"/>
      <c r="D10" s="202"/>
      <c r="E10" s="202"/>
      <c r="F10" s="202"/>
      <c r="G10" s="194">
        <v>600</v>
      </c>
      <c r="H10" s="194">
        <v>600</v>
      </c>
      <c r="I10" s="202"/>
      <c r="J10" s="201"/>
      <c r="K10" s="32" t="s">
        <v>2048</v>
      </c>
    </row>
    <row x14ac:dyDescent="0.25" r="11" customHeight="1" ht="17.25">
      <c r="A11" s="28" t="s">
        <v>2180</v>
      </c>
      <c r="B11" s="29" t="s">
        <v>2181</v>
      </c>
      <c r="C11" s="202"/>
      <c r="D11" s="202"/>
      <c r="E11" s="202"/>
      <c r="F11" s="194">
        <v>110</v>
      </c>
      <c r="G11" s="202"/>
      <c r="H11" s="202"/>
      <c r="I11" s="202"/>
      <c r="J11" s="201"/>
      <c r="K11" s="32" t="s">
        <v>2048</v>
      </c>
    </row>
    <row x14ac:dyDescent="0.25" r="12" customHeight="1" ht="17.25">
      <c r="A12" s="28">
        <v>45478</v>
      </c>
      <c r="B12" s="29" t="s">
        <v>2182</v>
      </c>
      <c r="C12" s="202"/>
      <c r="D12" s="202"/>
      <c r="E12" s="194">
        <v>180</v>
      </c>
      <c r="F12" s="202"/>
      <c r="G12" s="194">
        <v>180</v>
      </c>
      <c r="H12" s="202"/>
      <c r="I12" s="202"/>
      <c r="J12" s="201"/>
      <c r="K12" s="32" t="s">
        <v>2048</v>
      </c>
    </row>
    <row x14ac:dyDescent="0.25" r="13" customHeight="1" ht="17.25">
      <c r="A13" s="28" t="s">
        <v>1961</v>
      </c>
      <c r="B13" s="29" t="s">
        <v>2183</v>
      </c>
      <c r="C13" s="202"/>
      <c r="D13" s="194">
        <v>200</v>
      </c>
      <c r="E13" s="202"/>
      <c r="F13" s="202"/>
      <c r="G13" s="194">
        <v>200</v>
      </c>
      <c r="H13" s="194">
        <v>200</v>
      </c>
      <c r="I13" s="202"/>
      <c r="J13" s="201"/>
      <c r="K13" s="32" t="s">
        <v>2048</v>
      </c>
    </row>
    <row x14ac:dyDescent="0.25" r="14" customHeight="1" ht="17.25">
      <c r="A14" s="200" t="s">
        <v>2184</v>
      </c>
      <c r="B14" s="201" t="s">
        <v>2185</v>
      </c>
      <c r="C14" s="194">
        <v>200</v>
      </c>
      <c r="D14" s="202"/>
      <c r="E14" s="202"/>
      <c r="F14" s="194">
        <v>100</v>
      </c>
      <c r="G14" s="202"/>
      <c r="H14" s="202"/>
      <c r="I14" s="202"/>
      <c r="J14" s="201"/>
      <c r="K14" s="32" t="s">
        <v>2048</v>
      </c>
    </row>
    <row x14ac:dyDescent="0.25" r="15" customHeight="1" ht="17.25">
      <c r="A15" s="28" t="s">
        <v>2186</v>
      </c>
      <c r="B15" s="201" t="s">
        <v>2187</v>
      </c>
      <c r="C15" s="202"/>
      <c r="D15" s="202"/>
      <c r="E15" s="202"/>
      <c r="F15" s="202"/>
      <c r="G15" s="202"/>
      <c r="H15" s="202"/>
      <c r="I15" s="194">
        <v>200</v>
      </c>
      <c r="J15" s="201"/>
      <c r="K15" s="32" t="s">
        <v>2048</v>
      </c>
    </row>
    <row x14ac:dyDescent="0.25" r="16" customHeight="1" ht="17.25">
      <c r="A16" s="28" t="s">
        <v>2188</v>
      </c>
      <c r="B16" s="29" t="s">
        <v>2189</v>
      </c>
      <c r="C16" s="202"/>
      <c r="D16" s="202"/>
      <c r="E16" s="202"/>
      <c r="F16" s="194">
        <v>40</v>
      </c>
      <c r="G16" s="202"/>
      <c r="H16" s="202"/>
      <c r="I16" s="202"/>
      <c r="J16" s="201"/>
      <c r="K16" s="32" t="s">
        <v>2048</v>
      </c>
    </row>
    <row x14ac:dyDescent="0.25" r="17" customHeight="1" ht="17.25">
      <c r="A17" s="28">
        <v>45571</v>
      </c>
      <c r="B17" s="29" t="s">
        <v>2190</v>
      </c>
      <c r="C17" s="202"/>
      <c r="D17" s="202"/>
      <c r="E17" s="202"/>
      <c r="F17" s="194">
        <v>40</v>
      </c>
      <c r="G17" s="202"/>
      <c r="H17" s="202"/>
      <c r="I17" s="194">
        <v>40</v>
      </c>
      <c r="J17" s="201"/>
      <c r="K17" s="32" t="s">
        <v>2048</v>
      </c>
    </row>
    <row x14ac:dyDescent="0.25" r="18" customHeight="1" ht="17.25">
      <c r="A18" s="33"/>
      <c r="B18" s="34"/>
      <c r="C18" s="18"/>
      <c r="D18" s="18"/>
      <c r="E18" s="18"/>
      <c r="F18" s="18"/>
      <c r="G18" s="18"/>
      <c r="H18" s="18"/>
      <c r="I18" s="18"/>
      <c r="J18" s="124"/>
      <c r="K18" s="2"/>
    </row>
    <row x14ac:dyDescent="0.25" r="19" customHeight="1" ht="17.25">
      <c r="A19" s="33"/>
      <c r="B19" s="34"/>
      <c r="C19" s="18"/>
      <c r="D19" s="18"/>
      <c r="E19" s="18"/>
      <c r="F19" s="18"/>
      <c r="G19" s="18"/>
      <c r="H19" s="18"/>
      <c r="I19" s="18"/>
      <c r="J19" s="124"/>
      <c r="K19" s="2"/>
    </row>
    <row x14ac:dyDescent="0.25" r="20" customHeight="1" ht="17.25">
      <c r="A20" s="15"/>
      <c r="B20" s="16"/>
      <c r="C20" s="18"/>
      <c r="D20" s="18"/>
      <c r="E20" s="18"/>
      <c r="F20" s="18"/>
      <c r="G20" s="18"/>
      <c r="H20" s="18"/>
      <c r="I20" s="18"/>
      <c r="J20" s="124"/>
      <c r="K20" s="2"/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7"/>
  <sheetViews>
    <sheetView workbookViewId="0"/>
  </sheetViews>
  <sheetFormatPr defaultRowHeight="15" x14ac:dyDescent="0.25"/>
  <cols>
    <col min="1" max="1" style="115" width="12.290714285714287" customWidth="1" bestFit="1"/>
    <col min="2" max="2" style="40" width="23.14785714285714" customWidth="1" bestFit="1"/>
    <col min="3" max="3" style="116" width="9.147857142857141" customWidth="1" bestFit="1"/>
    <col min="4" max="4" style="116" width="11.005" customWidth="1" bestFit="1"/>
    <col min="5" max="5" style="116" width="10.005" customWidth="1" bestFit="1"/>
    <col min="6" max="6" style="116" width="12.862142857142858" customWidth="1" bestFit="1"/>
    <col min="7" max="7" style="116" width="9.576428571428572" customWidth="1" bestFit="1"/>
    <col min="8" max="8" style="116" width="13.147857142857141" customWidth="1" bestFit="1"/>
    <col min="9" max="9" style="116" width="13.147857142857141" customWidth="1" bestFit="1"/>
    <col min="10" max="10" style="116" width="13.147857142857141" customWidth="1" bestFit="1"/>
    <col min="11" max="11" style="116" width="11.719285714285713" customWidth="1" bestFit="1"/>
    <col min="12" max="12" style="116" width="11.719285714285713" customWidth="1" bestFit="1"/>
    <col min="13" max="13" style="40" width="12.719285714285713" customWidth="1" bestFit="1"/>
  </cols>
  <sheetData>
    <row x14ac:dyDescent="0.25" r="1" customHeight="1" ht="17.25">
      <c r="A1" s="1" t="s">
        <v>0</v>
      </c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2"/>
    </row>
    <row x14ac:dyDescent="0.25" r="2" customHeight="1" ht="17.25">
      <c r="A2" s="1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1" t="s">
        <v>2134</v>
      </c>
      <c r="B4" s="4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"/>
    </row>
    <row x14ac:dyDescent="0.25" r="5" customHeight="1" ht="17.25">
      <c r="A5" s="333" t="s">
        <v>2135</v>
      </c>
      <c r="B5" s="311"/>
      <c r="C5" s="137">
        <v>9500</v>
      </c>
      <c r="D5" s="137">
        <v>8000</v>
      </c>
      <c r="E5" s="137">
        <v>7500</v>
      </c>
      <c r="F5" s="137">
        <v>5000</v>
      </c>
      <c r="G5" s="137">
        <v>6750</v>
      </c>
      <c r="H5" s="137">
        <v>7800</v>
      </c>
      <c r="I5" s="137">
        <v>8880</v>
      </c>
      <c r="J5" s="137">
        <v>6000</v>
      </c>
      <c r="K5" s="137">
        <v>5750</v>
      </c>
      <c r="L5" s="137"/>
      <c r="M5" s="2"/>
    </row>
    <row x14ac:dyDescent="0.25" r="6" customHeight="1" ht="17.25">
      <c r="A6" s="12" t="s">
        <v>4</v>
      </c>
      <c r="B6" s="273" t="s">
        <v>5</v>
      </c>
      <c r="C6" s="268" t="s">
        <v>843</v>
      </c>
      <c r="D6" s="268" t="s">
        <v>842</v>
      </c>
      <c r="E6" s="268" t="s">
        <v>841</v>
      </c>
      <c r="F6" s="268" t="s">
        <v>1726</v>
      </c>
      <c r="G6" s="268" t="s">
        <v>600</v>
      </c>
      <c r="H6" s="268" t="s">
        <v>175</v>
      </c>
      <c r="I6" s="268" t="s">
        <v>230</v>
      </c>
      <c r="J6" s="268" t="s">
        <v>2098</v>
      </c>
      <c r="K6" s="268" t="s">
        <v>598</v>
      </c>
      <c r="L6" s="268" t="s">
        <v>8</v>
      </c>
      <c r="M6" s="2"/>
    </row>
    <row x14ac:dyDescent="0.25" r="7" customHeight="1" ht="17.25">
      <c r="A7" s="15" t="s">
        <v>2136</v>
      </c>
      <c r="B7" s="16" t="s">
        <v>2137</v>
      </c>
      <c r="C7" s="17">
        <v>325</v>
      </c>
      <c r="D7" s="17">
        <v>25</v>
      </c>
      <c r="E7" s="17">
        <v>50</v>
      </c>
      <c r="F7" s="17">
        <v>252</v>
      </c>
      <c r="G7" s="17">
        <v>56</v>
      </c>
      <c r="H7" s="36"/>
      <c r="I7" s="36"/>
      <c r="J7" s="36"/>
      <c r="K7" s="36"/>
      <c r="L7" s="36"/>
      <c r="M7" s="2"/>
    </row>
    <row x14ac:dyDescent="0.25" r="8" customHeight="1" ht="17.25">
      <c r="A8" s="117" t="s">
        <v>2138</v>
      </c>
      <c r="B8" s="118" t="s">
        <v>2139</v>
      </c>
      <c r="C8" s="138">
        <v>560</v>
      </c>
      <c r="D8" s="98"/>
      <c r="E8" s="46"/>
      <c r="F8" s="138">
        <v>167</v>
      </c>
      <c r="G8" s="98"/>
      <c r="H8" s="138">
        <v>304</v>
      </c>
      <c r="I8" s="138">
        <v>192</v>
      </c>
      <c r="J8" s="46"/>
      <c r="K8" s="46"/>
      <c r="L8" s="46"/>
      <c r="M8" s="2"/>
    </row>
    <row x14ac:dyDescent="0.25" r="9" customHeight="1" ht="17.25">
      <c r="A9" s="21" t="s">
        <v>2123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112"/>
      <c r="M9" s="4" t="s">
        <v>1547</v>
      </c>
    </row>
    <row x14ac:dyDescent="0.25" r="10" customHeight="1" ht="17.25">
      <c r="A10" s="33">
        <v>45110</v>
      </c>
      <c r="B10" s="34" t="s">
        <v>2140</v>
      </c>
      <c r="C10" s="19">
        <v>250</v>
      </c>
      <c r="D10" s="35"/>
      <c r="E10" s="35"/>
      <c r="F10" s="35"/>
      <c r="G10" s="35"/>
      <c r="H10" s="35"/>
      <c r="I10" s="35"/>
      <c r="J10" s="35"/>
      <c r="K10" s="35"/>
      <c r="L10" s="35"/>
      <c r="M10" s="2"/>
    </row>
    <row x14ac:dyDescent="0.25" r="11" customHeight="1" ht="17.25">
      <c r="A11" s="15">
        <v>45110</v>
      </c>
      <c r="B11" s="16" t="s">
        <v>2141</v>
      </c>
      <c r="C11" s="18"/>
      <c r="D11" s="18"/>
      <c r="E11" s="36"/>
      <c r="F11" s="17">
        <v>304</v>
      </c>
      <c r="G11" s="18"/>
      <c r="H11" s="17">
        <v>286</v>
      </c>
      <c r="I11" s="17">
        <v>93</v>
      </c>
      <c r="J11" s="17">
        <v>33</v>
      </c>
      <c r="K11" s="36"/>
      <c r="L11" s="36"/>
      <c r="M11" s="2"/>
    </row>
    <row x14ac:dyDescent="0.25" r="12" customHeight="1" ht="17.25">
      <c r="A12" s="15">
        <v>45110</v>
      </c>
      <c r="B12" s="16" t="s">
        <v>2142</v>
      </c>
      <c r="C12" s="18"/>
      <c r="D12" s="18"/>
      <c r="E12" s="36"/>
      <c r="F12" s="36"/>
      <c r="G12" s="18"/>
      <c r="H12" s="18"/>
      <c r="I12" s="18"/>
      <c r="J12" s="18"/>
      <c r="K12" s="17">
        <v>100</v>
      </c>
      <c r="L12" s="36"/>
      <c r="M12" s="2"/>
    </row>
    <row x14ac:dyDescent="0.25" r="13" customHeight="1" ht="17.25">
      <c r="A13" s="15">
        <v>45141</v>
      </c>
      <c r="B13" s="16" t="s">
        <v>2143</v>
      </c>
      <c r="C13" s="17">
        <v>400</v>
      </c>
      <c r="D13" s="18"/>
      <c r="E13" s="36"/>
      <c r="F13" s="17">
        <v>258</v>
      </c>
      <c r="G13" s="18"/>
      <c r="H13" s="18"/>
      <c r="I13" s="17">
        <v>326</v>
      </c>
      <c r="J13" s="17">
        <v>43</v>
      </c>
      <c r="K13" s="18"/>
      <c r="L13" s="18"/>
      <c r="M13" s="2"/>
    </row>
    <row x14ac:dyDescent="0.25" r="14" customHeight="1" ht="17.25">
      <c r="A14" s="15" t="s">
        <v>2144</v>
      </c>
      <c r="B14" s="16" t="s">
        <v>2145</v>
      </c>
      <c r="C14" s="17">
        <v>668</v>
      </c>
      <c r="D14" s="18"/>
      <c r="E14" s="18"/>
      <c r="F14" s="18"/>
      <c r="G14" s="18"/>
      <c r="H14" s="17">
        <v>612</v>
      </c>
      <c r="I14" s="18"/>
      <c r="J14" s="17">
        <v>12</v>
      </c>
      <c r="K14" s="18"/>
      <c r="L14" s="18"/>
      <c r="M14" s="2"/>
    </row>
    <row x14ac:dyDescent="0.25" r="15" customHeight="1" ht="17.25">
      <c r="A15" s="117" t="s">
        <v>1922</v>
      </c>
      <c r="B15" s="118" t="s">
        <v>2146</v>
      </c>
      <c r="C15" s="46"/>
      <c r="D15" s="46"/>
      <c r="E15" s="46"/>
      <c r="F15" s="46"/>
      <c r="G15" s="46"/>
      <c r="H15" s="46"/>
      <c r="I15" s="46"/>
      <c r="J15" s="138">
        <v>200</v>
      </c>
      <c r="K15" s="46"/>
      <c r="L15" s="46"/>
      <c r="M15" s="2"/>
    </row>
    <row x14ac:dyDescent="0.25" r="16" customHeight="1" ht="17.25">
      <c r="A16" s="21" t="s">
        <v>2124</v>
      </c>
      <c r="B16" s="47"/>
      <c r="C16" s="23">
        <f>SUM(C9:C15)</f>
      </c>
      <c r="D16" s="23">
        <f>SUM(D9:D15)</f>
      </c>
      <c r="E16" s="23">
        <f>SUM(E9:E15)</f>
      </c>
      <c r="F16" s="23">
        <f>SUM(F9:F15)</f>
      </c>
      <c r="G16" s="23">
        <f>SUM(G9:G15)</f>
      </c>
      <c r="H16" s="23">
        <f>SUM(H9:H15)</f>
      </c>
      <c r="I16" s="23">
        <f>SUM(I9:I15)</f>
      </c>
      <c r="J16" s="23">
        <f>SUM(J9:J15)</f>
      </c>
      <c r="K16" s="23">
        <f>SUM(K9:K15)</f>
      </c>
      <c r="L16" s="112"/>
      <c r="M16" s="182" t="s">
        <v>1555</v>
      </c>
    </row>
    <row x14ac:dyDescent="0.25" r="17" customHeight="1" ht="17.25">
      <c r="A17" s="33">
        <v>45050</v>
      </c>
      <c r="B17" s="34" t="s">
        <v>2147</v>
      </c>
      <c r="C17" s="19">
        <v>452</v>
      </c>
      <c r="D17" s="35"/>
      <c r="E17" s="35"/>
      <c r="F17" s="19">
        <v>462</v>
      </c>
      <c r="G17" s="19">
        <v>51</v>
      </c>
      <c r="H17" s="35"/>
      <c r="I17" s="19">
        <v>418</v>
      </c>
      <c r="J17" s="35"/>
      <c r="K17" s="35"/>
      <c r="L17" s="35"/>
      <c r="M17" s="2"/>
    </row>
    <row x14ac:dyDescent="0.25" r="18" customHeight="1" ht="17.25">
      <c r="A18" s="15">
        <v>45203</v>
      </c>
      <c r="B18" s="16" t="s">
        <v>2148</v>
      </c>
      <c r="C18" s="17">
        <v>500</v>
      </c>
      <c r="D18" s="18"/>
      <c r="E18" s="36"/>
      <c r="F18" s="36"/>
      <c r="G18" s="18"/>
      <c r="H18" s="17">
        <v>971</v>
      </c>
      <c r="I18" s="18"/>
      <c r="J18" s="18"/>
      <c r="K18" s="18"/>
      <c r="L18" s="18"/>
      <c r="M18" s="2"/>
    </row>
    <row x14ac:dyDescent="0.25" r="19" customHeight="1" ht="17.25">
      <c r="A19" s="117" t="s">
        <v>2149</v>
      </c>
      <c r="B19" s="118" t="s">
        <v>2150</v>
      </c>
      <c r="C19" s="98"/>
      <c r="D19" s="98"/>
      <c r="E19" s="98"/>
      <c r="F19" s="138">
        <v>100</v>
      </c>
      <c r="G19" s="46"/>
      <c r="H19" s="46"/>
      <c r="I19" s="138">
        <v>100</v>
      </c>
      <c r="J19" s="138">
        <v>150</v>
      </c>
      <c r="K19" s="98"/>
      <c r="L19" s="98"/>
      <c r="M19" s="2"/>
    </row>
    <row x14ac:dyDescent="0.25" r="20" customHeight="1" ht="17.25">
      <c r="A20" s="21" t="s">
        <v>2125</v>
      </c>
      <c r="B20" s="47"/>
      <c r="C20" s="23">
        <f>SUM(C16:C19)</f>
      </c>
      <c r="D20" s="23">
        <f>SUM(D16:D19)</f>
      </c>
      <c r="E20" s="23">
        <f>SUM(E16:E19)</f>
      </c>
      <c r="F20" s="23">
        <f>SUM(F16:F19)</f>
      </c>
      <c r="G20" s="23">
        <f>SUM(G16:G19)</f>
      </c>
      <c r="H20" s="23">
        <f>SUM(H16:H19)</f>
      </c>
      <c r="I20" s="23">
        <f>SUM(I16:I19)</f>
      </c>
      <c r="J20" s="23">
        <f>SUM(J16:J19)</f>
      </c>
      <c r="K20" s="23">
        <f>SUM(K16:K19)</f>
      </c>
      <c r="L20" s="112"/>
      <c r="M20" s="4" t="s">
        <v>1555</v>
      </c>
    </row>
    <row x14ac:dyDescent="0.25" r="21" customHeight="1" ht="17.25">
      <c r="A21" s="33">
        <v>45051</v>
      </c>
      <c r="B21" s="34" t="s">
        <v>2151</v>
      </c>
      <c r="C21" s="20"/>
      <c r="D21" s="20"/>
      <c r="E21" s="35"/>
      <c r="F21" s="19">
        <v>1000</v>
      </c>
      <c r="G21" s="20"/>
      <c r="H21" s="20"/>
      <c r="I21" s="19">
        <v>200</v>
      </c>
      <c r="J21" s="20"/>
      <c r="K21" s="20"/>
      <c r="L21" s="20"/>
      <c r="M21" s="2"/>
    </row>
    <row x14ac:dyDescent="0.25" r="22" customHeight="1" ht="17.25">
      <c r="A22" s="21" t="s">
        <v>2126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112"/>
      <c r="M22" s="2"/>
    </row>
    <row x14ac:dyDescent="0.25" r="23" customHeight="1" ht="17.25">
      <c r="A23" s="15" t="s">
        <v>2152</v>
      </c>
      <c r="B23" s="118" t="s">
        <v>14</v>
      </c>
      <c r="C23" s="17">
        <v>-397</v>
      </c>
      <c r="D23" s="17">
        <v>-1</v>
      </c>
      <c r="E23" s="18"/>
      <c r="F23" s="17">
        <v>-1</v>
      </c>
      <c r="G23" s="18"/>
      <c r="H23" s="17">
        <v>-4</v>
      </c>
      <c r="I23" s="18"/>
      <c r="J23" s="18"/>
      <c r="K23" s="18"/>
      <c r="L23" s="18"/>
      <c r="M23" s="2"/>
    </row>
    <row x14ac:dyDescent="0.25" r="24" customHeight="1" ht="17.25">
      <c r="A24" s="21" t="s">
        <v>2127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112"/>
      <c r="M24" s="2"/>
    </row>
    <row x14ac:dyDescent="0.25" r="25" customHeight="1" ht="17.25">
      <c r="A25" s="15"/>
      <c r="B25" s="16"/>
      <c r="C25" s="36"/>
      <c r="D25" s="18"/>
      <c r="E25" s="36"/>
      <c r="F25" s="36"/>
      <c r="G25" s="18"/>
      <c r="H25" s="36"/>
      <c r="I25" s="36"/>
      <c r="J25" s="36"/>
      <c r="K25" s="18"/>
      <c r="L25" s="18"/>
      <c r="M25" s="2"/>
    </row>
    <row x14ac:dyDescent="0.25" r="26" customHeight="1" ht="17.25">
      <c r="A26" s="21" t="s">
        <v>2128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112"/>
      <c r="M26" s="4" t="s">
        <v>1547</v>
      </c>
    </row>
    <row x14ac:dyDescent="0.25" r="27" customHeight="1" ht="17.25">
      <c r="A27" s="15">
        <v>44965</v>
      </c>
      <c r="B27" s="16" t="s">
        <v>2153</v>
      </c>
      <c r="C27" s="17">
        <v>-114</v>
      </c>
      <c r="D27" s="18"/>
      <c r="E27" s="17">
        <v>-2</v>
      </c>
      <c r="F27" s="17">
        <v>-141</v>
      </c>
      <c r="G27" s="18"/>
      <c r="H27" s="17">
        <v>-186</v>
      </c>
      <c r="I27" s="17">
        <v>-5</v>
      </c>
      <c r="J27" s="17">
        <v>-10</v>
      </c>
      <c r="K27" s="18"/>
      <c r="L27" s="18"/>
      <c r="M27" s="2"/>
    </row>
    <row x14ac:dyDescent="0.25" r="28" customHeight="1" ht="17.25">
      <c r="A28" s="117">
        <v>45207</v>
      </c>
      <c r="B28" s="118" t="s">
        <v>2153</v>
      </c>
      <c r="C28" s="17">
        <v>-161</v>
      </c>
      <c r="D28" s="17">
        <v>-11</v>
      </c>
      <c r="E28" s="17">
        <v>-3</v>
      </c>
      <c r="F28" s="17">
        <v>-217</v>
      </c>
      <c r="G28" s="18"/>
      <c r="H28" s="17">
        <v>-139</v>
      </c>
      <c r="I28" s="17">
        <v>-321</v>
      </c>
      <c r="J28" s="17">
        <v>-12</v>
      </c>
      <c r="K28" s="18"/>
      <c r="L28" s="18"/>
      <c r="M28" s="2"/>
    </row>
    <row x14ac:dyDescent="0.25" r="29" customHeight="1" ht="17.25">
      <c r="A29" s="15">
        <v>45238</v>
      </c>
      <c r="B29" s="16" t="s">
        <v>14</v>
      </c>
      <c r="C29" s="17">
        <v>-232</v>
      </c>
      <c r="D29" s="18"/>
      <c r="E29" s="17">
        <v>-15</v>
      </c>
      <c r="F29" s="17">
        <v>-495</v>
      </c>
      <c r="G29" s="18"/>
      <c r="H29" s="17">
        <v>-45</v>
      </c>
      <c r="I29" s="17">
        <v>-90</v>
      </c>
      <c r="J29" s="17">
        <v>-71</v>
      </c>
      <c r="K29" s="18"/>
      <c r="L29" s="18"/>
      <c r="M29" s="2"/>
    </row>
    <row x14ac:dyDescent="0.25" r="30" customHeight="1" ht="17.25">
      <c r="A30" s="15" t="s">
        <v>2154</v>
      </c>
      <c r="B30" s="16" t="s">
        <v>14</v>
      </c>
      <c r="C30" s="17">
        <v>-256</v>
      </c>
      <c r="D30" s="17">
        <v>-2</v>
      </c>
      <c r="E30" s="17">
        <v>-1</v>
      </c>
      <c r="F30" s="17">
        <v>-193</v>
      </c>
      <c r="G30" s="17">
        <v>-7</v>
      </c>
      <c r="H30" s="17">
        <v>-153</v>
      </c>
      <c r="I30" s="17">
        <v>-189</v>
      </c>
      <c r="J30" s="36"/>
      <c r="K30" s="36"/>
      <c r="L30" s="36"/>
      <c r="M30" s="2"/>
    </row>
    <row x14ac:dyDescent="0.25" r="31" customHeight="1" ht="17.25">
      <c r="A31" s="15" t="s">
        <v>2155</v>
      </c>
      <c r="B31" s="16" t="s">
        <v>14</v>
      </c>
      <c r="C31" s="17">
        <v>-281</v>
      </c>
      <c r="D31" s="17">
        <v>-5</v>
      </c>
      <c r="E31" s="17">
        <v>-7</v>
      </c>
      <c r="F31" s="17">
        <v>-252</v>
      </c>
      <c r="G31" s="17">
        <v>-9</v>
      </c>
      <c r="H31" s="17">
        <v>-124</v>
      </c>
      <c r="I31" s="17">
        <v>-135</v>
      </c>
      <c r="J31" s="17">
        <v>-21</v>
      </c>
      <c r="K31" s="17">
        <v>-42</v>
      </c>
      <c r="L31" s="36"/>
      <c r="M31" s="2"/>
    </row>
    <row x14ac:dyDescent="0.25" r="32" customHeight="1" ht="17.25">
      <c r="A32" s="123" t="s">
        <v>2155</v>
      </c>
      <c r="B32" s="124" t="s">
        <v>14</v>
      </c>
      <c r="C32" s="18"/>
      <c r="D32" s="18"/>
      <c r="E32" s="18"/>
      <c r="F32" s="18"/>
      <c r="G32" s="18"/>
      <c r="H32" s="18"/>
      <c r="I32" s="18"/>
      <c r="J32" s="103">
        <v>-70</v>
      </c>
      <c r="K32" s="18"/>
      <c r="L32" s="18"/>
      <c r="M32" s="4" t="s">
        <v>2156</v>
      </c>
    </row>
    <row x14ac:dyDescent="0.25" r="33" customHeight="1" ht="17.25">
      <c r="A33" s="33" t="s">
        <v>2157</v>
      </c>
      <c r="B33" s="16" t="s">
        <v>14</v>
      </c>
      <c r="C33" s="17">
        <v>-212</v>
      </c>
      <c r="D33" s="17">
        <v>-4</v>
      </c>
      <c r="E33" s="17">
        <v>-2</v>
      </c>
      <c r="F33" s="17">
        <v>-15</v>
      </c>
      <c r="G33" s="18"/>
      <c r="H33" s="17">
        <v>-270</v>
      </c>
      <c r="I33" s="17">
        <v>-224</v>
      </c>
      <c r="J33" s="18"/>
      <c r="K33" s="18"/>
      <c r="L33" s="18"/>
      <c r="M33" s="2"/>
    </row>
    <row x14ac:dyDescent="0.25" r="34" customHeight="1" ht="17.25">
      <c r="A34" s="33" t="s">
        <v>2158</v>
      </c>
      <c r="B34" s="16" t="s">
        <v>2153</v>
      </c>
      <c r="C34" s="17">
        <v>-123</v>
      </c>
      <c r="D34" s="17">
        <v>-2</v>
      </c>
      <c r="E34" s="17">
        <v>-1</v>
      </c>
      <c r="F34" s="17">
        <v>-280</v>
      </c>
      <c r="G34" s="18"/>
      <c r="H34" s="17">
        <v>-205</v>
      </c>
      <c r="I34" s="17">
        <v>-129</v>
      </c>
      <c r="J34" s="17">
        <v>-106</v>
      </c>
      <c r="K34" s="18"/>
      <c r="L34" s="18"/>
      <c r="M34" s="2"/>
    </row>
    <row x14ac:dyDescent="0.25" r="35" customHeight="1" ht="17.25">
      <c r="A35" s="54" t="s">
        <v>2158</v>
      </c>
      <c r="B35" s="124" t="s">
        <v>2153</v>
      </c>
      <c r="C35" s="18"/>
      <c r="D35" s="18"/>
      <c r="E35" s="18"/>
      <c r="F35" s="18"/>
      <c r="G35" s="18"/>
      <c r="H35" s="18"/>
      <c r="I35" s="18"/>
      <c r="J35" s="103">
        <v>-17</v>
      </c>
      <c r="K35" s="18"/>
      <c r="L35" s="18"/>
      <c r="M35" s="4" t="s">
        <v>2156</v>
      </c>
    </row>
    <row x14ac:dyDescent="0.25" r="36" customHeight="1" ht="17.25">
      <c r="A36" s="15" t="s">
        <v>2159</v>
      </c>
      <c r="B36" s="34" t="s">
        <v>14</v>
      </c>
      <c r="C36" s="17">
        <v>-340</v>
      </c>
      <c r="D36" s="17">
        <v>-4</v>
      </c>
      <c r="E36" s="18"/>
      <c r="F36" s="17">
        <v>-118</v>
      </c>
      <c r="G36" s="17">
        <v>-6</v>
      </c>
      <c r="H36" s="17">
        <v>-339</v>
      </c>
      <c r="I36" s="17">
        <v>-94</v>
      </c>
      <c r="J36" s="17">
        <v>-90</v>
      </c>
      <c r="K36" s="17">
        <v>-21</v>
      </c>
      <c r="L36" s="36"/>
      <c r="M36" s="2"/>
    </row>
    <row x14ac:dyDescent="0.25" r="37" customHeight="1" ht="17.25">
      <c r="A37" s="123" t="s">
        <v>2159</v>
      </c>
      <c r="B37" s="55" t="s">
        <v>14</v>
      </c>
      <c r="C37" s="36"/>
      <c r="D37" s="36"/>
      <c r="E37" s="36"/>
      <c r="F37" s="36"/>
      <c r="G37" s="18"/>
      <c r="H37" s="36"/>
      <c r="I37" s="36"/>
      <c r="J37" s="103">
        <v>-26</v>
      </c>
      <c r="K37" s="18"/>
      <c r="L37" s="18"/>
      <c r="M37" s="4" t="s">
        <v>2160</v>
      </c>
    </row>
    <row x14ac:dyDescent="0.25" r="38" customHeight="1" ht="17.25">
      <c r="A38" s="21" t="s">
        <v>2129</v>
      </c>
      <c r="B38" s="47"/>
      <c r="C38" s="23">
        <f>SUM(C26:C37)</f>
      </c>
      <c r="D38" s="49">
        <f>SUM(D26:D37)</f>
      </c>
      <c r="E38" s="23">
        <f>SUM(E26:E37)</f>
      </c>
      <c r="F38" s="23">
        <f>SUM(F26:F37)</f>
      </c>
      <c r="G38" s="23">
        <f>SUM(G26:G37)</f>
      </c>
      <c r="H38" s="23">
        <f>SUM(H26:H37)</f>
      </c>
      <c r="I38" s="23">
        <f>SUM(I26:I37)</f>
      </c>
      <c r="J38" s="23">
        <f>SUM(J26:J37)</f>
      </c>
      <c r="K38" s="23">
        <f>SUM(K26:K37)</f>
      </c>
      <c r="L38" s="112"/>
      <c r="M38" s="4" t="s">
        <v>1547</v>
      </c>
    </row>
    <row x14ac:dyDescent="0.25" r="39" customHeight="1" ht="17.25">
      <c r="A39" s="33">
        <v>45055</v>
      </c>
      <c r="B39" s="34" t="s">
        <v>14</v>
      </c>
      <c r="C39" s="450">
        <v>-310</v>
      </c>
      <c r="D39" s="18"/>
      <c r="E39" s="450">
        <v>-4</v>
      </c>
      <c r="F39" s="450">
        <v>-393</v>
      </c>
      <c r="G39" s="450">
        <v>-10</v>
      </c>
      <c r="H39" s="450">
        <v>-268</v>
      </c>
      <c r="I39" s="450">
        <v>-76</v>
      </c>
      <c r="J39" s="450">
        <v>-6</v>
      </c>
      <c r="K39" s="450">
        <v>-1</v>
      </c>
      <c r="L39" s="36"/>
      <c r="M39" s="2"/>
    </row>
    <row x14ac:dyDescent="0.25" r="40" customHeight="1" ht="17.25">
      <c r="A40" s="54">
        <v>45055</v>
      </c>
      <c r="B40" s="55" t="s">
        <v>14</v>
      </c>
      <c r="C40" s="36"/>
      <c r="D40" s="36"/>
      <c r="E40" s="60"/>
      <c r="F40" s="36"/>
      <c r="G40" s="18"/>
      <c r="H40" s="36"/>
      <c r="I40" s="36"/>
      <c r="J40" s="518">
        <v>-1</v>
      </c>
      <c r="K40" s="58"/>
      <c r="L40" s="18"/>
      <c r="M40" s="4" t="s">
        <v>2160</v>
      </c>
    </row>
    <row x14ac:dyDescent="0.25" r="41" customHeight="1" ht="17.25">
      <c r="A41" s="33" t="s">
        <v>1539</v>
      </c>
      <c r="B41" s="34" t="s">
        <v>14</v>
      </c>
      <c r="C41" s="450">
        <v>-259</v>
      </c>
      <c r="D41" s="18"/>
      <c r="E41" s="58"/>
      <c r="F41" s="450">
        <v>-172</v>
      </c>
      <c r="G41" s="518">
        <v>-27</v>
      </c>
      <c r="H41" s="518">
        <v>-201</v>
      </c>
      <c r="I41" s="450">
        <v>-32</v>
      </c>
      <c r="J41" s="450">
        <v>-2</v>
      </c>
      <c r="K41" s="58"/>
      <c r="L41" s="103">
        <v>-31</v>
      </c>
      <c r="M41" s="2"/>
    </row>
    <row x14ac:dyDescent="0.25" r="42" customHeight="1" ht="17.25">
      <c r="A42" s="62" t="s">
        <v>2130</v>
      </c>
      <c r="B42" s="63"/>
      <c r="C42" s="64">
        <f>SUM(C38:C41)</f>
      </c>
      <c r="D42" s="49">
        <f>SUM(D38:D41)</f>
      </c>
      <c r="E42" s="64">
        <f>SUM(E38:E41)</f>
      </c>
      <c r="F42" s="64">
        <f>SUM(F38:F41)</f>
      </c>
      <c r="G42" s="64">
        <f>SUM(G38:G41)</f>
      </c>
      <c r="H42" s="64">
        <f>SUM(H38:H41)</f>
      </c>
      <c r="I42" s="64">
        <f>SUM(I38:I41)</f>
      </c>
      <c r="J42" s="64">
        <f>SUM(J38:J41)</f>
      </c>
      <c r="K42" s="64">
        <f>SUM(K38:K41)</f>
      </c>
      <c r="L42" s="49">
        <f>SUM(L38:L41)</f>
      </c>
      <c r="M42" s="2"/>
    </row>
    <row x14ac:dyDescent="0.25" r="43" customHeight="1" ht="17.25">
      <c r="A43" s="15">
        <v>45026</v>
      </c>
      <c r="B43" s="16" t="s">
        <v>14</v>
      </c>
      <c r="C43" s="450">
        <v>-324</v>
      </c>
      <c r="D43" s="18"/>
      <c r="E43" s="450">
        <v>-3</v>
      </c>
      <c r="F43" s="450">
        <v>-4</v>
      </c>
      <c r="G43" s="450">
        <v>-43</v>
      </c>
      <c r="H43" s="450">
        <v>-20</v>
      </c>
      <c r="I43" s="450">
        <v>-13</v>
      </c>
      <c r="J43" s="18"/>
      <c r="K43" s="18"/>
      <c r="L43" s="17">
        <v>-19</v>
      </c>
      <c r="M43" s="2"/>
    </row>
    <row x14ac:dyDescent="0.25" r="44" customHeight="1" ht="17.25">
      <c r="A44" s="15">
        <v>45056</v>
      </c>
      <c r="B44" s="34" t="s">
        <v>2153</v>
      </c>
      <c r="C44" s="450">
        <v>-77</v>
      </c>
      <c r="D44" s="18"/>
      <c r="E44" s="450">
        <v>-12</v>
      </c>
      <c r="F44" s="450">
        <v>-263</v>
      </c>
      <c r="G44" s="58"/>
      <c r="H44" s="450">
        <v>-112</v>
      </c>
      <c r="I44" s="450">
        <v>-45</v>
      </c>
      <c r="J44" s="450">
        <v>-3</v>
      </c>
      <c r="K44" s="18"/>
      <c r="L44" s="17">
        <v>-29</v>
      </c>
      <c r="M44" s="2"/>
    </row>
    <row x14ac:dyDescent="0.25" r="45" customHeight="1" ht="17.25">
      <c r="A45" s="123">
        <v>45056</v>
      </c>
      <c r="B45" s="55" t="s">
        <v>2153</v>
      </c>
      <c r="C45" s="18"/>
      <c r="D45" s="18"/>
      <c r="E45" s="18"/>
      <c r="F45" s="18"/>
      <c r="G45" s="58"/>
      <c r="H45" s="18"/>
      <c r="I45" s="18"/>
      <c r="J45" s="518">
        <v>-4</v>
      </c>
      <c r="K45" s="18"/>
      <c r="L45" s="18"/>
      <c r="M45" s="4" t="s">
        <v>2160</v>
      </c>
    </row>
    <row x14ac:dyDescent="0.25" r="46" customHeight="1" ht="17.25">
      <c r="A46" s="123" t="s">
        <v>2161</v>
      </c>
      <c r="B46" s="124" t="s">
        <v>2162</v>
      </c>
      <c r="C46" s="18"/>
      <c r="D46" s="103">
        <v>4</v>
      </c>
      <c r="E46" s="18"/>
      <c r="F46" s="103">
        <v>1</v>
      </c>
      <c r="G46" s="58"/>
      <c r="H46" s="18"/>
      <c r="I46" s="103">
        <v>24</v>
      </c>
      <c r="J46" s="103">
        <v>1</v>
      </c>
      <c r="K46" s="18"/>
      <c r="L46" s="103">
        <v>43</v>
      </c>
      <c r="M46" s="4" t="s">
        <v>556</v>
      </c>
    </row>
    <row x14ac:dyDescent="0.25" r="47" customHeight="1" ht="17.25">
      <c r="A47" s="519" t="s">
        <v>2161</v>
      </c>
      <c r="B47" s="520" t="s">
        <v>2163</v>
      </c>
      <c r="C47" s="521"/>
      <c r="D47" s="521"/>
      <c r="E47" s="521"/>
      <c r="F47" s="521"/>
      <c r="G47" s="522"/>
      <c r="H47" s="521"/>
      <c r="I47" s="521"/>
      <c r="J47" s="521"/>
      <c r="K47" s="523">
        <v>-36</v>
      </c>
      <c r="L47" s="524">
        <v>36</v>
      </c>
      <c r="M47" s="2"/>
    </row>
    <row x14ac:dyDescent="0.25" r="48" customHeight="1" ht="17.25">
      <c r="A48" s="62" t="s">
        <v>2131</v>
      </c>
      <c r="B48" s="63"/>
      <c r="C48" s="80">
        <f>SUM(C42:C47)</f>
      </c>
      <c r="D48" s="81">
        <f>SUM(D42:D47)</f>
      </c>
      <c r="E48" s="80">
        <f>SUM(E42:E47)</f>
      </c>
      <c r="F48" s="80">
        <f>SUM(F42:F47)</f>
      </c>
      <c r="G48" s="80">
        <f>SUM(G42:G47)</f>
      </c>
      <c r="H48" s="80">
        <f>SUM(H42:H47)</f>
      </c>
      <c r="I48" s="80">
        <f>SUM(I42:I47)</f>
      </c>
      <c r="J48" s="80">
        <f>SUM(J42:J47)</f>
      </c>
      <c r="K48" s="80">
        <f>SUM(K42:K47)</f>
      </c>
      <c r="L48" s="81">
        <f>SUM(L42:L47)</f>
      </c>
      <c r="M48" s="2"/>
    </row>
    <row x14ac:dyDescent="0.25" r="49" customHeight="1" ht="17.25">
      <c r="A49" s="15" t="s">
        <v>1520</v>
      </c>
      <c r="B49" s="34" t="s">
        <v>2153</v>
      </c>
      <c r="C49" s="19">
        <v>-69</v>
      </c>
      <c r="D49" s="20"/>
      <c r="E49" s="20"/>
      <c r="F49" s="20"/>
      <c r="G49" s="19">
        <v>-1</v>
      </c>
      <c r="H49" s="20"/>
      <c r="I49" s="20"/>
      <c r="J49" s="20"/>
      <c r="K49" s="20"/>
      <c r="L49" s="20"/>
      <c r="M49" s="2"/>
    </row>
    <row x14ac:dyDescent="0.25" r="50" customHeight="1" ht="17.25">
      <c r="A50" s="15" t="s">
        <v>1520</v>
      </c>
      <c r="B50" s="34" t="s">
        <v>2153</v>
      </c>
      <c r="C50" s="35"/>
      <c r="D50" s="35"/>
      <c r="E50" s="35"/>
      <c r="F50" s="35"/>
      <c r="G50" s="19">
        <v>-4</v>
      </c>
      <c r="H50" s="20"/>
      <c r="I50" s="20"/>
      <c r="J50" s="20"/>
      <c r="K50" s="20"/>
      <c r="L50" s="20"/>
      <c r="M50" s="4" t="s">
        <v>2164</v>
      </c>
    </row>
    <row x14ac:dyDescent="0.25" r="51" customHeight="1" ht="17.25">
      <c r="A51" s="28"/>
      <c r="B51" s="29" t="s">
        <v>17</v>
      </c>
      <c r="C51" s="31"/>
      <c r="D51" s="31"/>
      <c r="E51" s="31"/>
      <c r="F51" s="31"/>
      <c r="G51" s="31"/>
      <c r="H51" s="30">
        <v>-107</v>
      </c>
      <c r="I51" s="31"/>
      <c r="J51" s="31"/>
      <c r="K51" s="31"/>
      <c r="L51" s="31"/>
      <c r="M51" s="32" t="s">
        <v>558</v>
      </c>
    </row>
    <row x14ac:dyDescent="0.25" r="52" customHeight="1" ht="17.25">
      <c r="A52" s="33"/>
      <c r="B52" s="34"/>
      <c r="C52" s="35"/>
      <c r="D52" s="35"/>
      <c r="E52" s="35"/>
      <c r="F52" s="35"/>
      <c r="G52" s="35"/>
      <c r="H52" s="20"/>
      <c r="I52" s="20"/>
      <c r="J52" s="20"/>
      <c r="K52" s="20"/>
      <c r="L52" s="20"/>
      <c r="M52" s="2"/>
    </row>
    <row x14ac:dyDescent="0.25" r="53" customHeight="1" ht="17.25">
      <c r="A53" s="33"/>
      <c r="B53" s="55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"/>
    </row>
    <row x14ac:dyDescent="0.25" r="54" customHeight="1" ht="17.25">
      <c r="A54" s="33"/>
      <c r="B54" s="34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2"/>
    </row>
    <row x14ac:dyDescent="0.25" r="55" customHeight="1" ht="17.25">
      <c r="A55" s="109"/>
      <c r="B55" s="110"/>
      <c r="C55" s="525">
        <f>SUM(C48:C53)</f>
      </c>
      <c r="D55" s="525">
        <f>SUM(D48:D53)</f>
      </c>
      <c r="E55" s="525">
        <f>SUM(E48:E53)</f>
      </c>
      <c r="F55" s="525">
        <f>SUM(F48:F53)</f>
      </c>
      <c r="G55" s="525">
        <f>SUM(G48:G53)</f>
      </c>
      <c r="H55" s="525">
        <f>SUM(H48:H53)</f>
      </c>
      <c r="I55" s="525">
        <f>SUM(I48:I53)</f>
      </c>
      <c r="J55" s="525">
        <f>SUM(J48:J53)</f>
      </c>
      <c r="K55" s="525">
        <f>SUM(K48:K53)</f>
      </c>
      <c r="L55" s="525">
        <f>SUM(L48:L53)</f>
      </c>
      <c r="M55" s="2"/>
    </row>
    <row x14ac:dyDescent="0.25" r="56" customHeight="1" ht="17.25">
      <c r="A56" s="37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2"/>
    </row>
    <row x14ac:dyDescent="0.25" r="57" customHeight="1" ht="17.25">
      <c r="A57" s="37"/>
      <c r="B57" s="2"/>
      <c r="C57" s="268" t="s">
        <v>843</v>
      </c>
      <c r="D57" s="268" t="s">
        <v>842</v>
      </c>
      <c r="E57" s="268" t="s">
        <v>841</v>
      </c>
      <c r="F57" s="268" t="s">
        <v>1726</v>
      </c>
      <c r="G57" s="268" t="s">
        <v>600</v>
      </c>
      <c r="H57" s="268" t="s">
        <v>175</v>
      </c>
      <c r="I57" s="268" t="s">
        <v>230</v>
      </c>
      <c r="J57" s="268" t="s">
        <v>2098</v>
      </c>
      <c r="K57" s="268" t="s">
        <v>598</v>
      </c>
      <c r="L57" s="268" t="s">
        <v>2165</v>
      </c>
      <c r="M57" s="2"/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9"/>
  <sheetViews>
    <sheetView workbookViewId="0"/>
  </sheetViews>
  <sheetFormatPr defaultRowHeight="15" x14ac:dyDescent="0.25"/>
  <cols>
    <col min="1" max="1" style="88" width="12.005" customWidth="1" bestFit="1"/>
    <col min="2" max="2" style="40" width="20.576428571428572" customWidth="1" bestFit="1"/>
    <col min="3" max="3" style="41" width="9.719285714285713" customWidth="1" bestFit="1"/>
    <col min="4" max="4" style="40" width="12.005" customWidth="1" bestFit="1"/>
    <col min="5" max="5" style="40" width="9.005" customWidth="1" bestFit="1"/>
    <col min="6" max="6" style="40" width="11.005" customWidth="1" bestFit="1"/>
    <col min="7" max="7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4"/>
      <c r="E1" s="2"/>
      <c r="F1" s="2"/>
      <c r="G1" s="2"/>
    </row>
    <row x14ac:dyDescent="0.25" r="2" customHeight="1" ht="17.25">
      <c r="A2" s="4"/>
      <c r="B2" s="4"/>
      <c r="C2" s="5"/>
      <c r="D2" s="4"/>
      <c r="E2" s="2"/>
      <c r="F2" s="2"/>
      <c r="G2" s="2"/>
    </row>
    <row x14ac:dyDescent="0.25" r="3" customHeight="1" ht="17.25">
      <c r="A3" s="4" t="s">
        <v>1566</v>
      </c>
      <c r="B3" s="2"/>
      <c r="C3" s="3"/>
      <c r="D3" s="2"/>
      <c r="E3" s="2"/>
      <c r="F3" s="2"/>
      <c r="G3" s="2"/>
    </row>
    <row x14ac:dyDescent="0.25" r="4" customHeight="1" ht="17.25">
      <c r="A4" s="4" t="s">
        <v>2119</v>
      </c>
      <c r="B4" s="4"/>
      <c r="C4" s="272"/>
      <c r="D4" s="2"/>
      <c r="E4" s="2"/>
      <c r="F4" s="2"/>
      <c r="G4" s="2"/>
    </row>
    <row x14ac:dyDescent="0.25" r="5" customHeight="1" ht="17.25">
      <c r="A5" s="311"/>
      <c r="B5" s="311"/>
      <c r="C5" s="137">
        <v>1500</v>
      </c>
      <c r="D5" s="11"/>
      <c r="E5" s="2"/>
      <c r="F5" s="2"/>
      <c r="G5" s="2"/>
    </row>
    <row x14ac:dyDescent="0.25" r="6" customHeight="1" ht="17.25">
      <c r="A6" s="420" t="s">
        <v>4</v>
      </c>
      <c r="B6" s="232" t="s">
        <v>5</v>
      </c>
      <c r="C6" s="268" t="s">
        <v>9</v>
      </c>
      <c r="D6" s="493"/>
      <c r="E6" s="2"/>
      <c r="F6" s="2"/>
      <c r="G6" s="2"/>
    </row>
    <row x14ac:dyDescent="0.25" r="7" customHeight="1" ht="17.25">
      <c r="A7" s="118" t="s">
        <v>2120</v>
      </c>
      <c r="B7" s="118" t="s">
        <v>2121</v>
      </c>
      <c r="C7" s="138">
        <v>100</v>
      </c>
      <c r="D7" s="118"/>
      <c r="E7" s="2"/>
      <c r="F7" s="2"/>
      <c r="G7" s="2"/>
    </row>
    <row x14ac:dyDescent="0.25" r="8" customHeight="1" ht="17.25">
      <c r="A8" s="165" t="s">
        <v>2107</v>
      </c>
      <c r="B8" s="47"/>
      <c r="C8" s="23">
        <f>SUM(C7)</f>
      </c>
      <c r="D8" s="22"/>
      <c r="E8" s="2"/>
      <c r="F8" s="2"/>
      <c r="G8" s="2"/>
    </row>
    <row x14ac:dyDescent="0.25" r="9" customHeight="1" ht="17.25">
      <c r="A9" s="33"/>
      <c r="B9" s="34"/>
      <c r="C9" s="35"/>
      <c r="D9" s="34"/>
      <c r="E9" s="2"/>
      <c r="F9" s="2"/>
      <c r="G9" s="2"/>
    </row>
    <row x14ac:dyDescent="0.25" r="10" customHeight="1" ht="17.25">
      <c r="A10" s="165" t="s">
        <v>2110</v>
      </c>
      <c r="B10" s="47"/>
      <c r="C10" s="23">
        <f>SUM(C8:C9)</f>
      </c>
      <c r="D10" s="22"/>
      <c r="E10" s="2"/>
      <c r="F10" s="2"/>
      <c r="G10" s="2"/>
    </row>
    <row x14ac:dyDescent="0.25" r="11" customHeight="1" ht="17.25">
      <c r="A11" s="33"/>
      <c r="B11" s="34"/>
      <c r="C11" s="35"/>
      <c r="D11" s="34"/>
      <c r="E11" s="2"/>
      <c r="F11" s="2"/>
      <c r="G11" s="2"/>
    </row>
    <row x14ac:dyDescent="0.25" r="12" customHeight="1" ht="17.25">
      <c r="A12" s="165" t="s">
        <v>2114</v>
      </c>
      <c r="B12" s="47"/>
      <c r="C12" s="23">
        <f>SUM(C10:C11)</f>
      </c>
      <c r="D12" s="22"/>
      <c r="E12" s="2"/>
      <c r="F12" s="2"/>
      <c r="G12" s="2"/>
    </row>
    <row x14ac:dyDescent="0.25" r="13" customHeight="1" ht="17.25">
      <c r="A13" s="15"/>
      <c r="B13" s="16"/>
      <c r="C13" s="36"/>
      <c r="D13" s="16"/>
      <c r="E13" s="2"/>
      <c r="F13" s="2"/>
      <c r="G13" s="2"/>
    </row>
    <row x14ac:dyDescent="0.25" r="14" customHeight="1" ht="17.25">
      <c r="A14" s="165" t="s">
        <v>2116</v>
      </c>
      <c r="B14" s="47"/>
      <c r="C14" s="23">
        <f>SUM(C12:C13)</f>
      </c>
      <c r="D14" s="22"/>
      <c r="E14" s="2"/>
      <c r="F14" s="2"/>
      <c r="G14" s="2"/>
    </row>
    <row x14ac:dyDescent="0.25" r="15" customHeight="1" ht="17.25">
      <c r="A15" s="15"/>
      <c r="B15" s="16"/>
      <c r="C15" s="36"/>
      <c r="D15" s="16"/>
      <c r="E15" s="2"/>
      <c r="F15" s="2"/>
      <c r="G15" s="2"/>
    </row>
    <row x14ac:dyDescent="0.25" r="16" customHeight="1" ht="17.25">
      <c r="A16" s="165" t="s">
        <v>2122</v>
      </c>
      <c r="B16" s="47"/>
      <c r="C16" s="23">
        <f>SUM(C14:C15)</f>
      </c>
      <c r="D16" s="22"/>
      <c r="E16" s="2"/>
      <c r="F16" s="2"/>
      <c r="G16" s="2"/>
    </row>
    <row x14ac:dyDescent="0.25" r="17" customHeight="1" ht="17.25">
      <c r="A17" s="15"/>
      <c r="B17" s="16"/>
      <c r="C17" s="36"/>
      <c r="D17" s="16"/>
      <c r="E17" s="2"/>
      <c r="F17" s="2"/>
      <c r="G17" s="2"/>
    </row>
    <row x14ac:dyDescent="0.25" r="18" customHeight="1" ht="17.25">
      <c r="A18" s="165" t="s">
        <v>2123</v>
      </c>
      <c r="B18" s="47"/>
      <c r="C18" s="23">
        <f>SUM(C16:C17)</f>
      </c>
      <c r="D18" s="22"/>
      <c r="E18" s="2"/>
      <c r="F18" s="2"/>
      <c r="G18" s="2"/>
    </row>
    <row x14ac:dyDescent="0.25" r="19" customHeight="1" ht="17.25">
      <c r="A19" s="15"/>
      <c r="B19" s="16"/>
      <c r="C19" s="36"/>
      <c r="D19" s="16"/>
      <c r="E19" s="2"/>
      <c r="F19" s="2"/>
      <c r="G19" s="2"/>
    </row>
    <row x14ac:dyDescent="0.25" r="20" customHeight="1" ht="17.25">
      <c r="A20" s="165" t="s">
        <v>2124</v>
      </c>
      <c r="B20" s="47"/>
      <c r="C20" s="23">
        <f>SUM(C18:C19)</f>
      </c>
      <c r="D20" s="22"/>
      <c r="E20" s="2"/>
      <c r="F20" s="2"/>
      <c r="G20" s="2"/>
    </row>
    <row x14ac:dyDescent="0.25" r="21" customHeight="1" ht="17.25">
      <c r="A21" s="15"/>
      <c r="B21" s="16"/>
      <c r="C21" s="36"/>
      <c r="D21" s="16"/>
      <c r="E21" s="2"/>
      <c r="F21" s="2"/>
      <c r="G21" s="2"/>
    </row>
    <row x14ac:dyDescent="0.25" r="22" customHeight="1" ht="17.25">
      <c r="A22" s="165" t="s">
        <v>2125</v>
      </c>
      <c r="B22" s="47"/>
      <c r="C22" s="23">
        <f>SUM(C20:C21)</f>
      </c>
      <c r="D22" s="22"/>
      <c r="E22" s="2"/>
      <c r="F22" s="2"/>
      <c r="G22" s="2"/>
    </row>
    <row x14ac:dyDescent="0.25" r="23" customHeight="1" ht="17.25">
      <c r="A23" s="15"/>
      <c r="B23" s="16"/>
      <c r="C23" s="36"/>
      <c r="D23" s="16"/>
      <c r="E23" s="2"/>
      <c r="F23" s="2"/>
      <c r="G23" s="2"/>
    </row>
    <row x14ac:dyDescent="0.25" r="24" customHeight="1" ht="17.25">
      <c r="A24" s="165" t="s">
        <v>2126</v>
      </c>
      <c r="B24" s="47"/>
      <c r="C24" s="23">
        <f>SUM(C22:C23)</f>
      </c>
      <c r="D24" s="22"/>
      <c r="E24" s="143" t="s">
        <v>1547</v>
      </c>
      <c r="F24" s="2"/>
      <c r="G24" s="2"/>
    </row>
    <row x14ac:dyDescent="0.25" r="25" customHeight="1" ht="17.25">
      <c r="A25" s="15"/>
      <c r="B25" s="16"/>
      <c r="C25" s="36"/>
      <c r="D25" s="16"/>
      <c r="E25" s="2"/>
      <c r="F25" s="2"/>
      <c r="G25" s="2"/>
    </row>
    <row x14ac:dyDescent="0.25" r="26" customHeight="1" ht="17.25">
      <c r="A26" s="165" t="s">
        <v>2127</v>
      </c>
      <c r="B26" s="47"/>
      <c r="C26" s="23">
        <f>SUM(C24:C25)</f>
      </c>
      <c r="D26" s="22"/>
      <c r="E26" s="143" t="s">
        <v>1547</v>
      </c>
      <c r="F26" s="2"/>
      <c r="G26" s="2"/>
    </row>
    <row x14ac:dyDescent="0.25" r="27" customHeight="1" ht="17.25">
      <c r="A27" s="15"/>
      <c r="B27" s="16"/>
      <c r="C27" s="36"/>
      <c r="D27" s="16"/>
      <c r="E27" s="2"/>
      <c r="F27" s="2"/>
      <c r="G27" s="2"/>
    </row>
    <row x14ac:dyDescent="0.25" r="28" customHeight="1" ht="17.25">
      <c r="A28" s="165" t="s">
        <v>2128</v>
      </c>
      <c r="B28" s="47"/>
      <c r="C28" s="23">
        <f>SUM(C26:C27)</f>
      </c>
      <c r="D28" s="22"/>
      <c r="E28" s="143" t="s">
        <v>1547</v>
      </c>
      <c r="F28" s="2"/>
      <c r="G28" s="2"/>
    </row>
    <row x14ac:dyDescent="0.25" r="29" customHeight="1" ht="17.25">
      <c r="A29" s="15"/>
      <c r="B29" s="16"/>
      <c r="C29" s="36"/>
      <c r="D29" s="16"/>
      <c r="E29" s="2"/>
      <c r="F29" s="2"/>
      <c r="G29" s="2"/>
    </row>
    <row x14ac:dyDescent="0.25" r="30" customHeight="1" ht="17.25">
      <c r="A30" s="165" t="s">
        <v>2129</v>
      </c>
      <c r="B30" s="47"/>
      <c r="C30" s="23">
        <f>SUM(C28:C29)</f>
      </c>
      <c r="D30" s="22"/>
      <c r="E30" s="143" t="s">
        <v>1547</v>
      </c>
      <c r="F30" s="2"/>
      <c r="G30" s="2"/>
    </row>
    <row x14ac:dyDescent="0.25" r="31" customHeight="1" ht="17.25">
      <c r="A31" s="15"/>
      <c r="B31" s="16"/>
      <c r="C31" s="36"/>
      <c r="D31" s="16"/>
      <c r="E31" s="2"/>
      <c r="F31" s="2"/>
      <c r="G31" s="2"/>
    </row>
    <row x14ac:dyDescent="0.25" r="32" customHeight="1" ht="17.25">
      <c r="A32" s="165" t="s">
        <v>2130</v>
      </c>
      <c r="B32" s="47"/>
      <c r="C32" s="23">
        <f>SUM(C30:C31)</f>
      </c>
      <c r="D32" s="22"/>
      <c r="E32" s="143" t="s">
        <v>2082</v>
      </c>
      <c r="F32" s="2"/>
      <c r="G32" s="2"/>
    </row>
    <row x14ac:dyDescent="0.25" r="33" customHeight="1" ht="17.25">
      <c r="A33" s="15"/>
      <c r="B33" s="16"/>
      <c r="C33" s="36"/>
      <c r="D33" s="16"/>
      <c r="E33" s="2"/>
      <c r="F33" s="2"/>
      <c r="G33" s="2"/>
    </row>
    <row x14ac:dyDescent="0.25" r="34" customHeight="1" ht="17.25">
      <c r="A34" s="165" t="s">
        <v>2131</v>
      </c>
      <c r="B34" s="47"/>
      <c r="C34" s="23">
        <f>SUM(C32:C33)</f>
      </c>
      <c r="D34" s="22"/>
      <c r="E34" s="143" t="s">
        <v>1547</v>
      </c>
      <c r="F34" s="2"/>
      <c r="G34" s="2"/>
    </row>
    <row x14ac:dyDescent="0.25" r="35" customHeight="1" ht="17.25">
      <c r="A35" s="201" t="s">
        <v>2132</v>
      </c>
      <c r="B35" s="201" t="s">
        <v>17</v>
      </c>
      <c r="C35" s="194">
        <v>-100</v>
      </c>
      <c r="D35" s="201"/>
      <c r="E35" s="32" t="s">
        <v>18</v>
      </c>
      <c r="F35" s="2"/>
      <c r="G35" s="32" t="s">
        <v>1547</v>
      </c>
    </row>
    <row x14ac:dyDescent="0.25" r="36" customHeight="1" ht="17.25">
      <c r="A36" s="15"/>
      <c r="B36" s="16"/>
      <c r="C36" s="36"/>
      <c r="D36" s="16"/>
      <c r="E36" s="2"/>
      <c r="F36" s="2"/>
      <c r="G36" s="2"/>
    </row>
    <row x14ac:dyDescent="0.25" r="37" customHeight="1" ht="17.25">
      <c r="A37" s="16"/>
      <c r="B37" s="16"/>
      <c r="C37" s="36"/>
      <c r="D37" s="16"/>
      <c r="E37" s="2"/>
      <c r="F37" s="2"/>
      <c r="G37" s="2"/>
    </row>
    <row x14ac:dyDescent="0.25" r="38" customHeight="1" ht="17.25">
      <c r="A38" s="83"/>
      <c r="B38" s="2"/>
      <c r="C38" s="3"/>
      <c r="D38" s="2"/>
      <c r="E38" s="2"/>
      <c r="F38" s="2"/>
      <c r="G38" s="2"/>
    </row>
    <row x14ac:dyDescent="0.25" r="39" customHeight="1" ht="17.25">
      <c r="A39" s="4" t="s">
        <v>2133</v>
      </c>
      <c r="B39" s="2"/>
      <c r="C39" s="3"/>
      <c r="D39" s="2"/>
      <c r="E39" s="2"/>
      <c r="F39" s="2"/>
      <c r="G39" s="2"/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1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14785714285714" customWidth="1" bestFit="1"/>
    <col min="3" max="3" style="41" width="10.576428571428572" customWidth="1" bestFit="1"/>
    <col min="4" max="4" style="41" width="10.576428571428572" customWidth="1" bestFit="1"/>
    <col min="5" max="5" style="41" width="9.719285714285713" customWidth="1" bestFit="1"/>
    <col min="6" max="6" style="41" width="11.005" customWidth="1" bestFit="1"/>
    <col min="7" max="7" style="41" width="9.576428571428572" customWidth="1" bestFit="1"/>
    <col min="8" max="8" style="41" width="8.862142857142858" customWidth="1" bestFit="1"/>
    <col min="9" max="9" style="41" width="11.147857142857141" customWidth="1" bestFit="1"/>
    <col min="10" max="10" style="41" width="10.576428571428572" customWidth="1" bestFit="1"/>
    <col min="11" max="11" style="41" width="10.576428571428572" customWidth="1" bestFit="1"/>
    <col min="12" max="12" style="41" width="12.290714285714287" customWidth="1" bestFit="1"/>
    <col min="13" max="13" style="41" width="13.576428571428572" customWidth="1" bestFit="1"/>
    <col min="14" max="14" style="41" width="22.862142857142857" customWidth="1" bestFit="1"/>
    <col min="15" max="15" style="41" width="8.290714285714287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2"/>
    </row>
    <row x14ac:dyDescent="0.25" r="3" customHeight="1" ht="17.25">
      <c r="A3" s="1" t="s">
        <v>1566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x14ac:dyDescent="0.25" r="4" customHeight="1" ht="17.25">
      <c r="A4" s="1" t="s">
        <v>2096</v>
      </c>
      <c r="B4" s="4"/>
      <c r="C4" s="5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2"/>
    </row>
    <row x14ac:dyDescent="0.25" r="5" customHeight="1" ht="17.25">
      <c r="A5" s="429" t="s">
        <v>2097</v>
      </c>
      <c r="B5" s="430"/>
      <c r="C5" s="218">
        <v>350000</v>
      </c>
      <c r="D5" s="419">
        <v>550000</v>
      </c>
      <c r="E5" s="419">
        <v>85000</v>
      </c>
      <c r="F5" s="419">
        <v>245000</v>
      </c>
      <c r="G5" s="419">
        <v>75000</v>
      </c>
      <c r="H5" s="419">
        <v>12000</v>
      </c>
      <c r="I5" s="419">
        <v>200000</v>
      </c>
      <c r="J5" s="419">
        <v>250000</v>
      </c>
      <c r="K5" s="419">
        <v>206000</v>
      </c>
      <c r="L5" s="419">
        <v>156000</v>
      </c>
      <c r="M5" s="419">
        <v>60000</v>
      </c>
      <c r="N5" s="419">
        <v>193000</v>
      </c>
      <c r="O5" s="474"/>
      <c r="P5" s="2"/>
    </row>
    <row x14ac:dyDescent="0.25" r="6" customHeight="1" ht="17.25">
      <c r="A6" s="6"/>
      <c r="B6" s="7"/>
      <c r="C6" s="137">
        <v>14500</v>
      </c>
      <c r="D6" s="137">
        <v>16250</v>
      </c>
      <c r="E6" s="137">
        <v>2400</v>
      </c>
      <c r="F6" s="137">
        <v>3950</v>
      </c>
      <c r="G6" s="137">
        <v>2700</v>
      </c>
      <c r="H6" s="137">
        <v>1000</v>
      </c>
      <c r="I6" s="137">
        <v>25000</v>
      </c>
      <c r="J6" s="137">
        <v>6000</v>
      </c>
      <c r="K6" s="137">
        <v>6000</v>
      </c>
      <c r="L6" s="137">
        <v>5500</v>
      </c>
      <c r="M6" s="137">
        <v>6000</v>
      </c>
      <c r="N6" s="137">
        <v>7000</v>
      </c>
      <c r="O6" s="94"/>
      <c r="P6" s="2"/>
    </row>
    <row x14ac:dyDescent="0.25" r="7" customHeight="1" ht="17.25">
      <c r="A7" s="231" t="s">
        <v>4</v>
      </c>
      <c r="B7" s="232" t="s">
        <v>5</v>
      </c>
      <c r="C7" s="267" t="s">
        <v>10</v>
      </c>
      <c r="D7" s="267" t="s">
        <v>428</v>
      </c>
      <c r="E7" s="268" t="s">
        <v>8</v>
      </c>
      <c r="F7" s="268" t="s">
        <v>368</v>
      </c>
      <c r="G7" s="268" t="s">
        <v>7</v>
      </c>
      <c r="H7" s="268" t="s">
        <v>9</v>
      </c>
      <c r="I7" s="268" t="s">
        <v>369</v>
      </c>
      <c r="J7" s="268" t="s">
        <v>842</v>
      </c>
      <c r="K7" s="268" t="s">
        <v>841</v>
      </c>
      <c r="L7" s="268" t="s">
        <v>2098</v>
      </c>
      <c r="M7" s="268" t="s">
        <v>2099</v>
      </c>
      <c r="N7" s="268" t="s">
        <v>2100</v>
      </c>
      <c r="O7" s="268" t="s">
        <v>1448</v>
      </c>
      <c r="P7" s="2"/>
    </row>
    <row x14ac:dyDescent="0.25" r="8" customHeight="1" ht="17.25">
      <c r="A8" s="117" t="s">
        <v>537</v>
      </c>
      <c r="B8" s="118" t="s">
        <v>2101</v>
      </c>
      <c r="C8" s="138">
        <v>100</v>
      </c>
      <c r="D8" s="138">
        <v>50</v>
      </c>
      <c r="E8" s="138">
        <v>66</v>
      </c>
      <c r="F8" s="138">
        <v>235</v>
      </c>
      <c r="G8" s="138">
        <v>360</v>
      </c>
      <c r="H8" s="138">
        <v>262</v>
      </c>
      <c r="I8" s="138">
        <v>120</v>
      </c>
      <c r="J8" s="138">
        <v>40</v>
      </c>
      <c r="K8" s="138">
        <v>40</v>
      </c>
      <c r="L8" s="138">
        <v>126</v>
      </c>
      <c r="M8" s="138">
        <v>50</v>
      </c>
      <c r="N8" s="138">
        <v>200</v>
      </c>
      <c r="O8" s="98"/>
      <c r="P8" s="4" t="s">
        <v>2102</v>
      </c>
    </row>
    <row x14ac:dyDescent="0.25" r="9" customHeight="1" ht="17.25">
      <c r="A9" s="21" t="s">
        <v>2103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23">
        <f>SUM(I8)</f>
      </c>
      <c r="J9" s="23">
        <f>SUM(J8)</f>
      </c>
      <c r="K9" s="23">
        <f>SUM(K8)</f>
      </c>
      <c r="L9" s="23">
        <f>SUM(L8)</f>
      </c>
      <c r="M9" s="23">
        <f>SUM(M8)</f>
      </c>
      <c r="N9" s="23">
        <f>SUM(N8)</f>
      </c>
      <c r="O9" s="119"/>
      <c r="P9" s="2"/>
    </row>
    <row x14ac:dyDescent="0.25" r="10" customHeight="1" ht="17.25">
      <c r="A10" s="33">
        <v>44719</v>
      </c>
      <c r="B10" s="25" t="s">
        <v>2104</v>
      </c>
      <c r="C10" s="35"/>
      <c r="D10" s="35"/>
      <c r="E10" s="35"/>
      <c r="F10" s="35"/>
      <c r="G10" s="35"/>
      <c r="H10" s="35"/>
      <c r="I10" s="35"/>
      <c r="J10" s="35"/>
      <c r="K10" s="35"/>
      <c r="L10" s="19">
        <v>575</v>
      </c>
      <c r="M10" s="35"/>
      <c r="N10" s="19">
        <v>200</v>
      </c>
      <c r="O10" s="20"/>
      <c r="P10" s="4" t="s">
        <v>1728</v>
      </c>
    </row>
    <row x14ac:dyDescent="0.25" r="11" customHeight="1" ht="17.25">
      <c r="A11" s="15">
        <v>44811</v>
      </c>
      <c r="B11" s="118" t="s">
        <v>2105</v>
      </c>
      <c r="C11" s="36"/>
      <c r="D11" s="36"/>
      <c r="E11" s="36"/>
      <c r="F11" s="36"/>
      <c r="G11" s="36"/>
      <c r="H11" s="17">
        <v>208</v>
      </c>
      <c r="I11" s="36"/>
      <c r="J11" s="36"/>
      <c r="K11" s="36"/>
      <c r="L11" s="36"/>
      <c r="M11" s="36"/>
      <c r="N11" s="18"/>
      <c r="O11" s="18"/>
      <c r="P11" s="4" t="s">
        <v>1744</v>
      </c>
    </row>
    <row x14ac:dyDescent="0.25" r="12" customHeight="1" ht="17.25">
      <c r="A12" s="21" t="s">
        <v>455</v>
      </c>
      <c r="B12" s="47"/>
      <c r="C12" s="23">
        <f>SUM(C9:C11)</f>
      </c>
      <c r="D12" s="23">
        <f>SUM(D9:D11)</f>
      </c>
      <c r="E12" s="23">
        <f>SUM(E9:E11)</f>
      </c>
      <c r="F12" s="23">
        <f>SUM(F9:F11)</f>
      </c>
      <c r="G12" s="23">
        <f>SUM(G9:G11)</f>
      </c>
      <c r="H12" s="23">
        <f>SUM(H9:H11)</f>
      </c>
      <c r="I12" s="23">
        <f>SUM(I9:I11)</f>
      </c>
      <c r="J12" s="23">
        <f>SUM(J9:J11)</f>
      </c>
      <c r="K12" s="23">
        <f>SUM(K9:K11)</f>
      </c>
      <c r="L12" s="23">
        <f>SUM(L9:L11)</f>
      </c>
      <c r="M12" s="23">
        <f>SUM(M9:M11)</f>
      </c>
      <c r="N12" s="23">
        <f>SUM(N9:N11)</f>
      </c>
      <c r="O12" s="119"/>
      <c r="P12" s="2"/>
    </row>
    <row x14ac:dyDescent="0.25" r="13" customHeight="1" ht="17.25">
      <c r="A13" s="15">
        <v>44781</v>
      </c>
      <c r="B13" s="16" t="s">
        <v>14</v>
      </c>
      <c r="C13" s="18"/>
      <c r="D13" s="18"/>
      <c r="E13" s="18"/>
      <c r="F13" s="18"/>
      <c r="G13" s="18"/>
      <c r="H13" s="18"/>
      <c r="I13" s="17">
        <v>-101</v>
      </c>
      <c r="J13" s="18"/>
      <c r="K13" s="18"/>
      <c r="L13" s="17">
        <v>-420</v>
      </c>
      <c r="M13" s="18"/>
      <c r="N13" s="17">
        <v>-88</v>
      </c>
      <c r="O13" s="18"/>
      <c r="P13" s="4" t="s">
        <v>2106</v>
      </c>
    </row>
    <row x14ac:dyDescent="0.25" r="14" customHeight="1" ht="17.25">
      <c r="A14" s="21" t="s">
        <v>456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23">
        <f>SUM(M12:M13)</f>
      </c>
      <c r="N14" s="23">
        <f>SUM(N12:N13)</f>
      </c>
      <c r="O14" s="119"/>
      <c r="P14" s="2"/>
    </row>
    <row x14ac:dyDescent="0.25" r="15" customHeight="1" ht="17.25">
      <c r="A15" s="15"/>
      <c r="B15" s="1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4"/>
    </row>
    <row x14ac:dyDescent="0.25" r="16" customHeight="1" ht="17.25">
      <c r="A16" s="21" t="s">
        <v>2107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23">
        <f>SUM(M14:M15)</f>
      </c>
      <c r="N16" s="23">
        <f>SUM(N14:N15)</f>
      </c>
      <c r="O16" s="119"/>
      <c r="P16" s="2"/>
    </row>
    <row x14ac:dyDescent="0.25" r="17" customHeight="1" ht="17.25">
      <c r="A17" s="15">
        <v>44752</v>
      </c>
      <c r="B17" s="16" t="s">
        <v>14</v>
      </c>
      <c r="C17" s="17">
        <v>-12</v>
      </c>
      <c r="D17" s="17">
        <v>-37</v>
      </c>
      <c r="E17" s="17">
        <v>-37</v>
      </c>
      <c r="F17" s="36"/>
      <c r="G17" s="36"/>
      <c r="H17" s="17">
        <v>-59</v>
      </c>
      <c r="I17" s="36"/>
      <c r="J17" s="36"/>
      <c r="K17" s="17">
        <v>-16</v>
      </c>
      <c r="L17" s="17">
        <v>-50</v>
      </c>
      <c r="M17" s="17">
        <v>-50</v>
      </c>
      <c r="N17" s="17">
        <v>-95</v>
      </c>
      <c r="O17" s="36"/>
      <c r="P17" s="4" t="s">
        <v>2108</v>
      </c>
    </row>
    <row x14ac:dyDescent="0.25" r="18" customHeight="1" ht="17.25">
      <c r="A18" s="33" t="s">
        <v>2109</v>
      </c>
      <c r="B18" s="118" t="s">
        <v>14</v>
      </c>
      <c r="C18" s="17">
        <v>-28</v>
      </c>
      <c r="D18" s="36"/>
      <c r="E18" s="36"/>
      <c r="F18" s="36"/>
      <c r="G18" s="17">
        <v>-137</v>
      </c>
      <c r="H18" s="17">
        <v>-102</v>
      </c>
      <c r="I18" s="36"/>
      <c r="J18" s="17">
        <v>-3</v>
      </c>
      <c r="K18" s="17">
        <v>-15</v>
      </c>
      <c r="L18" s="36"/>
      <c r="M18" s="36"/>
      <c r="N18" s="17">
        <v>-112</v>
      </c>
      <c r="O18" s="36"/>
      <c r="P18" s="4" t="s">
        <v>2108</v>
      </c>
    </row>
    <row x14ac:dyDescent="0.25" r="19" customHeight="1" ht="17.25">
      <c r="A19" s="21" t="s">
        <v>2110</v>
      </c>
      <c r="B19" s="47"/>
      <c r="C19" s="23">
        <f>SUM(C16:C18)</f>
      </c>
      <c r="D19" s="23">
        <f>SUM(D16:D18)</f>
      </c>
      <c r="E19" s="23">
        <f>SUM(E16:E18)</f>
      </c>
      <c r="F19" s="23">
        <f>SUM(F16:F18)</f>
      </c>
      <c r="G19" s="23">
        <f>SUM(G16:G18)</f>
      </c>
      <c r="H19" s="23">
        <f>SUM(H16:H18)</f>
      </c>
      <c r="I19" s="23">
        <f>SUM(I16:I18)</f>
      </c>
      <c r="J19" s="23">
        <f>SUM(J16:J18)</f>
      </c>
      <c r="K19" s="23">
        <f>SUM(K16:K18)</f>
      </c>
      <c r="L19" s="23">
        <f>SUM(L16:L18)</f>
      </c>
      <c r="M19" s="23">
        <f>SUM(M16:M18)</f>
      </c>
      <c r="N19" s="23">
        <f>SUM(N16:N18)</f>
      </c>
      <c r="O19" s="119"/>
      <c r="P19" s="2"/>
    </row>
    <row x14ac:dyDescent="0.25" r="20" customHeight="1" ht="17.25">
      <c r="A20" s="33">
        <v>44845</v>
      </c>
      <c r="B20" s="118" t="s">
        <v>14</v>
      </c>
      <c r="C20" s="17">
        <v>-10</v>
      </c>
      <c r="D20" s="36"/>
      <c r="E20" s="36"/>
      <c r="F20" s="17">
        <v>-52</v>
      </c>
      <c r="G20" s="36"/>
      <c r="H20" s="17">
        <v>-2</v>
      </c>
      <c r="I20" s="36"/>
      <c r="J20" s="17">
        <v>-4</v>
      </c>
      <c r="K20" s="17">
        <v>-5</v>
      </c>
      <c r="L20" s="17">
        <v>-176</v>
      </c>
      <c r="M20" s="36"/>
      <c r="N20" s="17">
        <v>-36</v>
      </c>
      <c r="O20" s="36"/>
      <c r="P20" s="4"/>
    </row>
    <row x14ac:dyDescent="0.25" r="21" customHeight="1" ht="17.25">
      <c r="A21" s="33" t="s">
        <v>2111</v>
      </c>
      <c r="B21" s="118" t="s">
        <v>14</v>
      </c>
      <c r="C21" s="17">
        <v>-38</v>
      </c>
      <c r="D21" s="17">
        <v>-9</v>
      </c>
      <c r="E21" s="36"/>
      <c r="F21" s="17">
        <v>-115</v>
      </c>
      <c r="G21" s="17">
        <v>-158</v>
      </c>
      <c r="H21" s="17">
        <v>-198</v>
      </c>
      <c r="I21" s="36"/>
      <c r="J21" s="17">
        <v>-20</v>
      </c>
      <c r="K21" s="36"/>
      <c r="L21" s="17">
        <v>-23</v>
      </c>
      <c r="M21" s="36"/>
      <c r="N21" s="17">
        <v>-40</v>
      </c>
      <c r="O21" s="36"/>
      <c r="P21" s="4" t="s">
        <v>2112</v>
      </c>
    </row>
    <row x14ac:dyDescent="0.25" r="22" customHeight="1" ht="17.25">
      <c r="A22" s="33" t="s">
        <v>2113</v>
      </c>
      <c r="B22" s="118" t="s">
        <v>14</v>
      </c>
      <c r="C22" s="17">
        <v>-8</v>
      </c>
      <c r="D22" s="17">
        <v>-4</v>
      </c>
      <c r="E22" s="17">
        <v>-17</v>
      </c>
      <c r="F22" s="17">
        <v>-60</v>
      </c>
      <c r="G22" s="17">
        <v>-55</v>
      </c>
      <c r="H22" s="17">
        <v>-68</v>
      </c>
      <c r="I22" s="17">
        <v>-12</v>
      </c>
      <c r="J22" s="17">
        <v>-13</v>
      </c>
      <c r="K22" s="17">
        <v>-4</v>
      </c>
      <c r="L22" s="17">
        <v>-13</v>
      </c>
      <c r="M22" s="36"/>
      <c r="N22" s="17">
        <v>-29</v>
      </c>
      <c r="O22" s="36"/>
      <c r="P22" s="4"/>
    </row>
    <row x14ac:dyDescent="0.25" r="23" customHeight="1" ht="17.25">
      <c r="A23" s="21" t="s">
        <v>2114</v>
      </c>
      <c r="B23" s="47"/>
      <c r="C23" s="23">
        <f>SUM(C19:C22)</f>
      </c>
      <c r="D23" s="23">
        <f>SUM(D19:D22)</f>
      </c>
      <c r="E23" s="23">
        <f>SUM(E19:E22)</f>
      </c>
      <c r="F23" s="23">
        <f>SUM(F19:F22)</f>
      </c>
      <c r="G23" s="23">
        <f>SUM(G19:G22)</f>
      </c>
      <c r="H23" s="23">
        <f>SUM(H19:H22)</f>
      </c>
      <c r="I23" s="23">
        <f>SUM(I19:I22)</f>
      </c>
      <c r="J23" s="23">
        <f>SUM(J19:J22)</f>
      </c>
      <c r="K23" s="23">
        <f>SUM(K19:K22)</f>
      </c>
      <c r="L23" s="23">
        <f>SUM(L19:L22)</f>
      </c>
      <c r="M23" s="23">
        <f>SUM(M19:M22)</f>
      </c>
      <c r="N23" s="23">
        <f>SUM(N19:N22)</f>
      </c>
      <c r="O23" s="119"/>
      <c r="P23" s="2"/>
    </row>
    <row x14ac:dyDescent="0.25" r="24" customHeight="1" ht="17.25">
      <c r="A24" s="515" t="s">
        <v>2115</v>
      </c>
      <c r="B24" s="427" t="s">
        <v>14</v>
      </c>
      <c r="C24" s="516">
        <v>-2</v>
      </c>
      <c r="D24" s="461"/>
      <c r="E24" s="516">
        <v>-15</v>
      </c>
      <c r="F24" s="516">
        <v>-8</v>
      </c>
      <c r="G24" s="516">
        <v>-8</v>
      </c>
      <c r="H24" s="516">
        <v>-8</v>
      </c>
      <c r="I24" s="516">
        <v>-6</v>
      </c>
      <c r="J24" s="461"/>
      <c r="K24" s="461"/>
      <c r="L24" s="461"/>
      <c r="M24" s="461"/>
      <c r="N24" s="461"/>
      <c r="O24" s="517">
        <v>-3</v>
      </c>
      <c r="P24" s="2"/>
    </row>
    <row x14ac:dyDescent="0.25" r="25" customHeight="1" ht="17.25">
      <c r="A25" s="249" t="s">
        <v>2115</v>
      </c>
      <c r="B25" s="228" t="s">
        <v>17</v>
      </c>
      <c r="C25" s="230">
        <v>-2</v>
      </c>
      <c r="D25" s="229"/>
      <c r="E25" s="229"/>
      <c r="F25" s="229"/>
      <c r="G25" s="230">
        <v>-2</v>
      </c>
      <c r="H25" s="230">
        <v>-33</v>
      </c>
      <c r="I25" s="230">
        <v>-1</v>
      </c>
      <c r="J25" s="229"/>
      <c r="K25" s="229"/>
      <c r="L25" s="230">
        <v>-19</v>
      </c>
      <c r="M25" s="229"/>
      <c r="N25" s="229"/>
      <c r="O25" s="229"/>
      <c r="P25" s="32" t="s">
        <v>18</v>
      </c>
    </row>
    <row x14ac:dyDescent="0.25" r="26" customHeight="1" ht="17.25">
      <c r="A26" s="21" t="s">
        <v>2116</v>
      </c>
      <c r="B26" s="47"/>
      <c r="C26" s="23">
        <f>SUM(C23:C25)</f>
      </c>
      <c r="D26" s="23">
        <f>SUM(D23:D25)</f>
      </c>
      <c r="E26" s="49">
        <f>SUM(E23:E25)</f>
      </c>
      <c r="F26" s="81">
        <f>SUM(F23:F25)</f>
      </c>
      <c r="G26" s="81">
        <f>SUM(G23:G25)</f>
      </c>
      <c r="H26" s="81">
        <f>SUM(H23:H25)</f>
      </c>
      <c r="I26" s="81">
        <f>SUM(I23:I25)</f>
      </c>
      <c r="J26" s="81">
        <f>SUM(J23:J25)</f>
      </c>
      <c r="K26" s="81">
        <f>SUM(K23:K25)</f>
      </c>
      <c r="L26" s="81">
        <f>SUM(L23:L25)</f>
      </c>
      <c r="M26" s="81">
        <f>SUM(M23:M25)</f>
      </c>
      <c r="N26" s="81">
        <f>SUM(N23:N25)</f>
      </c>
      <c r="O26" s="49">
        <f>SUM(O23:O25)</f>
      </c>
      <c r="P26" s="2"/>
    </row>
    <row x14ac:dyDescent="0.25" r="27" customHeight="1" ht="17.25">
      <c r="A27" s="123"/>
      <c r="B27" s="124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2"/>
    </row>
    <row x14ac:dyDescent="0.25" r="28" customHeight="1" ht="17.25">
      <c r="A28" s="37"/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2"/>
    </row>
    <row x14ac:dyDescent="0.25" r="29" customHeight="1" ht="17.25">
      <c r="A29" s="42" t="s">
        <v>2117</v>
      </c>
      <c r="B29" s="43"/>
      <c r="C29" s="44"/>
      <c r="D29" s="44"/>
      <c r="E29" s="44"/>
      <c r="F29" s="44"/>
      <c r="G29" s="44"/>
      <c r="H29" s="3"/>
      <c r="I29" s="3"/>
      <c r="J29" s="3"/>
      <c r="K29" s="3"/>
      <c r="L29" s="3"/>
      <c r="M29" s="3"/>
      <c r="N29" s="3"/>
      <c r="O29" s="3"/>
      <c r="P29" s="2"/>
    </row>
    <row x14ac:dyDescent="0.25" r="30" customHeight="1" ht="17.25">
      <c r="A30" s="37"/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2"/>
    </row>
    <row x14ac:dyDescent="0.25" r="31" customHeight="1" ht="17.25">
      <c r="A31" s="1" t="s">
        <v>2118</v>
      </c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2"/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6"/>
  <sheetViews>
    <sheetView workbookViewId="0"/>
  </sheetViews>
  <sheetFormatPr defaultRowHeight="15" x14ac:dyDescent="0.25"/>
  <cols>
    <col min="1" max="1" style="39" width="12.576428571428572" customWidth="1" bestFit="1"/>
    <col min="2" max="2" style="40" width="20.14785714285714" customWidth="1" bestFit="1"/>
    <col min="3" max="3" style="41" width="11.576428571428572" customWidth="1" bestFit="1"/>
    <col min="4" max="4" style="41" width="11.576428571428572" customWidth="1" bestFit="1"/>
    <col min="5" max="5" style="41" width="11.576428571428572" customWidth="1" bestFit="1"/>
    <col min="6" max="6" style="41" width="11.576428571428572" customWidth="1" bestFit="1"/>
    <col min="7" max="7" style="41" width="11.576428571428572" customWidth="1" bestFit="1"/>
    <col min="8" max="8" style="41" width="11.576428571428572" customWidth="1" bestFit="1"/>
    <col min="9" max="9" style="41" width="11.576428571428572" customWidth="1" bestFit="1"/>
    <col min="10" max="10" style="41" width="11.576428571428572" customWidth="1" bestFit="1"/>
    <col min="11" max="11" style="41" width="11.576428571428572" customWidth="1" bestFit="1"/>
    <col min="12" max="12" style="41" width="10.576428571428572" customWidth="1" bestFit="1"/>
    <col min="13" max="13" style="41" width="10.005" customWidth="1" bestFit="1"/>
    <col min="14" max="14" style="41" width="11.576428571428572" customWidth="1" bestFit="1"/>
    <col min="15" max="15" style="41" width="11.576428571428572" customWidth="1" bestFit="1"/>
    <col min="16" max="16" style="41" width="11.576428571428572" customWidth="1" bestFit="1"/>
    <col min="17" max="17" style="41" width="8.290714285714287" customWidth="1" bestFit="1"/>
    <col min="18" max="18" style="40" width="11.719285714285713" customWidth="1" bestFit="1"/>
    <col min="19" max="19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2"/>
      <c r="S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2"/>
      <c r="S2" s="2"/>
    </row>
    <row x14ac:dyDescent="0.25" r="3" customHeight="1" ht="17.25">
      <c r="A3" s="1" t="s">
        <v>1566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2"/>
      <c r="S3" s="2"/>
    </row>
    <row x14ac:dyDescent="0.25" r="4" customHeight="1" ht="17.25">
      <c r="A4" s="1" t="s">
        <v>2073</v>
      </c>
      <c r="B4" s="4"/>
      <c r="C4" s="419">
        <v>78000</v>
      </c>
      <c r="D4" s="419">
        <v>13000</v>
      </c>
      <c r="E4" s="419">
        <v>73000</v>
      </c>
      <c r="F4" s="419">
        <v>400000</v>
      </c>
      <c r="G4" s="419">
        <v>175000</v>
      </c>
      <c r="H4" s="419">
        <v>245000</v>
      </c>
      <c r="I4" s="419">
        <v>325000</v>
      </c>
      <c r="J4" s="419">
        <v>175000</v>
      </c>
      <c r="K4" s="419">
        <v>580000</v>
      </c>
      <c r="L4" s="419">
        <v>175000</v>
      </c>
      <c r="M4" s="419">
        <v>25000</v>
      </c>
      <c r="N4" s="419">
        <v>45000</v>
      </c>
      <c r="O4" s="419">
        <v>80000</v>
      </c>
      <c r="P4" s="419"/>
      <c r="Q4" s="3"/>
      <c r="R4" s="2"/>
      <c r="S4" s="2"/>
    </row>
    <row x14ac:dyDescent="0.25" r="5" customHeight="1" ht="17.25">
      <c r="A5" s="333" t="s">
        <v>2074</v>
      </c>
      <c r="B5" s="311"/>
      <c r="C5" s="137">
        <v>4500</v>
      </c>
      <c r="D5" s="137">
        <v>1000</v>
      </c>
      <c r="E5" s="137">
        <v>3990</v>
      </c>
      <c r="F5" s="137">
        <v>16500</v>
      </c>
      <c r="G5" s="137">
        <v>5000</v>
      </c>
      <c r="H5" s="137">
        <v>6000</v>
      </c>
      <c r="I5" s="137">
        <v>16500</v>
      </c>
      <c r="J5" s="137">
        <v>8500</v>
      </c>
      <c r="K5" s="137">
        <v>30000</v>
      </c>
      <c r="L5" s="137">
        <v>25000</v>
      </c>
      <c r="M5" s="137">
        <v>4500</v>
      </c>
      <c r="N5" s="137">
        <v>6000</v>
      </c>
      <c r="O5" s="137">
        <v>4500</v>
      </c>
      <c r="P5" s="137"/>
      <c r="Q5" s="321"/>
      <c r="R5" s="2"/>
      <c r="S5" s="2"/>
    </row>
    <row x14ac:dyDescent="0.25" r="6" customHeight="1" ht="17.25">
      <c r="A6" s="231" t="s">
        <v>4</v>
      </c>
      <c r="B6" s="232" t="s">
        <v>5</v>
      </c>
      <c r="C6" s="268" t="s">
        <v>8</v>
      </c>
      <c r="D6" s="268" t="s">
        <v>9</v>
      </c>
      <c r="E6" s="268" t="s">
        <v>7</v>
      </c>
      <c r="F6" s="268" t="s">
        <v>10</v>
      </c>
      <c r="G6" s="268" t="s">
        <v>75</v>
      </c>
      <c r="H6" s="268" t="s">
        <v>6</v>
      </c>
      <c r="I6" s="268" t="s">
        <v>31</v>
      </c>
      <c r="J6" s="268" t="s">
        <v>32</v>
      </c>
      <c r="K6" s="268" t="s">
        <v>428</v>
      </c>
      <c r="L6" s="268" t="s">
        <v>369</v>
      </c>
      <c r="M6" s="268" t="s">
        <v>442</v>
      </c>
      <c r="N6" s="268" t="s">
        <v>2075</v>
      </c>
      <c r="O6" s="268" t="s">
        <v>358</v>
      </c>
      <c r="P6" s="268" t="s">
        <v>33</v>
      </c>
      <c r="Q6" s="267"/>
      <c r="R6" s="2"/>
      <c r="S6" s="2"/>
    </row>
    <row x14ac:dyDescent="0.25" r="7" customHeight="1" ht="17.25">
      <c r="A7" s="24">
        <v>45202</v>
      </c>
      <c r="B7" s="25" t="s">
        <v>2076</v>
      </c>
      <c r="C7" s="26">
        <v>140</v>
      </c>
      <c r="D7" s="26">
        <v>248</v>
      </c>
      <c r="E7" s="26">
        <v>280</v>
      </c>
      <c r="F7" s="26">
        <v>32</v>
      </c>
      <c r="G7" s="26">
        <v>120</v>
      </c>
      <c r="H7" s="26">
        <v>260</v>
      </c>
      <c r="I7" s="26">
        <v>36</v>
      </c>
      <c r="J7" s="26">
        <v>56</v>
      </c>
      <c r="K7" s="26">
        <v>52</v>
      </c>
      <c r="L7" s="26">
        <v>8</v>
      </c>
      <c r="M7" s="26">
        <v>280</v>
      </c>
      <c r="N7" s="26">
        <v>140</v>
      </c>
      <c r="O7" s="26">
        <v>360</v>
      </c>
      <c r="P7" s="45"/>
      <c r="Q7" s="45"/>
      <c r="R7" s="182" t="s">
        <v>2077</v>
      </c>
      <c r="S7" s="182" t="s">
        <v>469</v>
      </c>
    </row>
    <row x14ac:dyDescent="0.25" r="8" customHeight="1" ht="17.25">
      <c r="A8" s="21" t="s">
        <v>2078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23">
        <f>SUM(H7)</f>
      </c>
      <c r="I8" s="23">
        <f>SUM(I7)</f>
      </c>
      <c r="J8" s="23">
        <f>SUM(J7)</f>
      </c>
      <c r="K8" s="23">
        <f>SUM(K7)</f>
      </c>
      <c r="L8" s="23">
        <f>SUM(L7)</f>
      </c>
      <c r="M8" s="23">
        <f>SUM(M7)</f>
      </c>
      <c r="N8" s="23">
        <f>SUM(N7)</f>
      </c>
      <c r="O8" s="23">
        <f>SUM(O7)</f>
      </c>
      <c r="P8" s="352"/>
      <c r="Q8" s="119"/>
      <c r="R8" s="182" t="s">
        <v>1547</v>
      </c>
      <c r="S8" s="2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2"/>
      <c r="S9" s="2"/>
    </row>
    <row x14ac:dyDescent="0.25" r="10" customHeight="1" ht="17.25">
      <c r="A10" s="21" t="s">
        <v>2079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3">
        <f>SUM(G8:G9)</f>
      </c>
      <c r="H10" s="23">
        <f>SUM(H8:H9)</f>
      </c>
      <c r="I10" s="23">
        <f>SUM(I8:I9)</f>
      </c>
      <c r="J10" s="23">
        <f>SUM(J8:J9)</f>
      </c>
      <c r="K10" s="23">
        <f>SUM(K8:K9)</f>
      </c>
      <c r="L10" s="23">
        <f>SUM(L8:L9)</f>
      </c>
      <c r="M10" s="23">
        <f>SUM(M8:M9)</f>
      </c>
      <c r="N10" s="23">
        <f>SUM(N8:N9)</f>
      </c>
      <c r="O10" s="23">
        <f>SUM(O8:O9)</f>
      </c>
      <c r="P10" s="112"/>
      <c r="Q10" s="23">
        <f>SUM(Q8:Q9)</f>
      </c>
      <c r="R10" s="182" t="s">
        <v>1547</v>
      </c>
      <c r="S10" s="2"/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2"/>
      <c r="S11" s="2"/>
    </row>
    <row x14ac:dyDescent="0.25" r="12" customHeight="1" ht="17.25">
      <c r="A12" s="21" t="s">
        <v>2080</v>
      </c>
      <c r="B12" s="47"/>
      <c r="C12" s="23">
        <f>SUM(C10:C11)</f>
      </c>
      <c r="D12" s="23">
        <f>SUM(D10:D11)</f>
      </c>
      <c r="E12" s="23">
        <f>SUM(E10:E11)</f>
      </c>
      <c r="F12" s="23">
        <f>SUM(F10:F11)</f>
      </c>
      <c r="G12" s="23">
        <f>SUM(G10:G11)</f>
      </c>
      <c r="H12" s="23">
        <f>SUM(H10:H11)</f>
      </c>
      <c r="I12" s="23">
        <f>SUM(I10:I11)</f>
      </c>
      <c r="J12" s="23">
        <f>SUM(J10:J11)</f>
      </c>
      <c r="K12" s="23">
        <f>SUM(K10:K11)</f>
      </c>
      <c r="L12" s="23">
        <f>SUM(L10:L11)</f>
      </c>
      <c r="M12" s="23">
        <f>SUM(M10:M11)</f>
      </c>
      <c r="N12" s="23">
        <f>SUM(N10:N11)</f>
      </c>
      <c r="O12" s="23">
        <f>SUM(O10:O11)</f>
      </c>
      <c r="P12" s="112"/>
      <c r="Q12" s="23">
        <f>SUM(Q10:Q11)</f>
      </c>
      <c r="R12" s="2"/>
      <c r="S12" s="2"/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182"/>
      <c r="S13" s="2"/>
    </row>
    <row x14ac:dyDescent="0.25" r="14" customHeight="1" ht="17.25">
      <c r="A14" s="21" t="s">
        <v>2081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23">
        <f>SUM(K12:K13)</f>
      </c>
      <c r="L14" s="23">
        <f>SUM(L12:L13)</f>
      </c>
      <c r="M14" s="23">
        <f>SUM(M12:M13)</f>
      </c>
      <c r="N14" s="23">
        <f>SUM(N12:N13)</f>
      </c>
      <c r="O14" s="23">
        <f>SUM(O12:O13)</f>
      </c>
      <c r="P14" s="112"/>
      <c r="Q14" s="23">
        <f>SUM(Q12:Q13)</f>
      </c>
      <c r="R14" s="143" t="s">
        <v>2082</v>
      </c>
      <c r="S14" s="2"/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2"/>
      <c r="S15" s="2"/>
    </row>
    <row x14ac:dyDescent="0.25" r="16" customHeight="1" ht="17.25">
      <c r="A16" s="21" t="s">
        <v>2083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23">
        <f>SUM(K14:K15)</f>
      </c>
      <c r="L16" s="23">
        <f>SUM(L14:L15)</f>
      </c>
      <c r="M16" s="23">
        <f>SUM(M14:M15)</f>
      </c>
      <c r="N16" s="23">
        <f>SUM(N14:N15)</f>
      </c>
      <c r="O16" s="23">
        <f>SUM(O14:O15)</f>
      </c>
      <c r="P16" s="112"/>
      <c r="Q16" s="23">
        <f>SUM(Q14:Q15)</f>
      </c>
      <c r="R16" s="143" t="s">
        <v>2082</v>
      </c>
      <c r="S16" s="2"/>
    </row>
    <row x14ac:dyDescent="0.25" r="17" customHeight="1" ht="17.25">
      <c r="A17" s="33"/>
      <c r="B17" s="34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2"/>
      <c r="S17" s="2"/>
    </row>
    <row x14ac:dyDescent="0.25" r="18" customHeight="1" ht="17.25">
      <c r="A18" s="21" t="s">
        <v>2084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23">
        <f>SUM(K16:K17)</f>
      </c>
      <c r="L18" s="23">
        <f>SUM(L16:L17)</f>
      </c>
      <c r="M18" s="23">
        <f>SUM(M16:M17)</f>
      </c>
      <c r="N18" s="23">
        <f>SUM(N16:N17)</f>
      </c>
      <c r="O18" s="23">
        <f>SUM(O16:O17)</f>
      </c>
      <c r="P18" s="112"/>
      <c r="Q18" s="23">
        <f>SUM(Q16:Q17)</f>
      </c>
      <c r="R18" s="143" t="s">
        <v>1555</v>
      </c>
      <c r="S18" s="2"/>
    </row>
    <row x14ac:dyDescent="0.25" r="19" customHeight="1" ht="17.25">
      <c r="A19" s="15" t="s">
        <v>2085</v>
      </c>
      <c r="B19" s="16" t="s">
        <v>14</v>
      </c>
      <c r="C19" s="19">
        <v>-67</v>
      </c>
      <c r="D19" s="19">
        <v>-7</v>
      </c>
      <c r="E19" s="19">
        <v>-36</v>
      </c>
      <c r="F19" s="19">
        <v>-1</v>
      </c>
      <c r="G19" s="19">
        <v>-19</v>
      </c>
      <c r="H19" s="19">
        <v>-65</v>
      </c>
      <c r="I19" s="20"/>
      <c r="J19" s="20"/>
      <c r="K19" s="19">
        <v>-40</v>
      </c>
      <c r="L19" s="20"/>
      <c r="M19" s="19">
        <v>-51</v>
      </c>
      <c r="N19" s="19">
        <v>-31</v>
      </c>
      <c r="O19" s="19">
        <v>-170</v>
      </c>
      <c r="P19" s="19">
        <v>-8</v>
      </c>
      <c r="Q19" s="20"/>
      <c r="R19" s="2"/>
      <c r="S19" s="2"/>
    </row>
    <row x14ac:dyDescent="0.25" r="20" customHeight="1" ht="17.25">
      <c r="A20" s="33">
        <v>45056</v>
      </c>
      <c r="B20" s="34" t="s">
        <v>14</v>
      </c>
      <c r="C20" s="19">
        <v>-22</v>
      </c>
      <c r="D20" s="19">
        <v>-11</v>
      </c>
      <c r="E20" s="19">
        <v>-29</v>
      </c>
      <c r="F20" s="19">
        <v>-5</v>
      </c>
      <c r="G20" s="19">
        <v>-55</v>
      </c>
      <c r="H20" s="19">
        <v>-76</v>
      </c>
      <c r="I20" s="20"/>
      <c r="J20" s="20"/>
      <c r="K20" s="20"/>
      <c r="L20" s="20"/>
      <c r="M20" s="19">
        <v>-280</v>
      </c>
      <c r="N20" s="19">
        <v>-79</v>
      </c>
      <c r="O20" s="19">
        <v>-130</v>
      </c>
      <c r="P20" s="19">
        <v>-103</v>
      </c>
      <c r="Q20" s="20"/>
      <c r="R20" s="2"/>
      <c r="S20" s="2"/>
    </row>
    <row x14ac:dyDescent="0.25" r="21" customHeight="1" ht="17.25">
      <c r="A21" s="21" t="s">
        <v>2086</v>
      </c>
      <c r="B21" s="47"/>
      <c r="C21" s="23">
        <f>SUM(C18:C20)</f>
      </c>
      <c r="D21" s="23">
        <f>SUM(D18:D20)</f>
      </c>
      <c r="E21" s="23">
        <f>SUM(E18:E20)</f>
      </c>
      <c r="F21" s="23">
        <f>SUM(F18:F20)</f>
      </c>
      <c r="G21" s="23">
        <f>SUM(G18:G20)</f>
      </c>
      <c r="H21" s="23">
        <f>SUM(H18:H20)</f>
      </c>
      <c r="I21" s="23">
        <f>SUM(I18:I20)</f>
      </c>
      <c r="J21" s="23">
        <f>SUM(J18:J20)</f>
      </c>
      <c r="K21" s="23">
        <f>SUM(K18:K20)</f>
      </c>
      <c r="L21" s="23">
        <f>SUM(L18:L20)</f>
      </c>
      <c r="M21" s="49">
        <f>SUM(M18:M20)</f>
      </c>
      <c r="N21" s="23">
        <f>SUM(N18:N20)</f>
      </c>
      <c r="O21" s="23">
        <f>SUM(O18:O20)</f>
      </c>
      <c r="P21" s="49">
        <f>SUM(P18:P20)</f>
      </c>
      <c r="Q21" s="23">
        <f>SUM(Q18:Q20)</f>
      </c>
      <c r="R21" s="2"/>
      <c r="S21" s="2"/>
    </row>
    <row x14ac:dyDescent="0.25" r="22" customHeight="1" ht="17.25">
      <c r="A22" s="15" t="s">
        <v>2087</v>
      </c>
      <c r="B22" s="34" t="s">
        <v>14</v>
      </c>
      <c r="C22" s="19">
        <v>-1</v>
      </c>
      <c r="D22" s="19">
        <v>-36</v>
      </c>
      <c r="E22" s="19">
        <v>-40</v>
      </c>
      <c r="F22" s="20"/>
      <c r="G22" s="19">
        <v>-6</v>
      </c>
      <c r="H22" s="19">
        <v>-13</v>
      </c>
      <c r="I22" s="19">
        <v>-5</v>
      </c>
      <c r="J22" s="19">
        <v>-28</v>
      </c>
      <c r="K22" s="19">
        <v>-6</v>
      </c>
      <c r="L22" s="20"/>
      <c r="M22" s="20"/>
      <c r="N22" s="19">
        <v>-4</v>
      </c>
      <c r="O22" s="19">
        <v>-1</v>
      </c>
      <c r="P22" s="20"/>
      <c r="Q22" s="20"/>
      <c r="R22" s="2"/>
      <c r="S22" s="2"/>
    </row>
    <row x14ac:dyDescent="0.25" r="23" customHeight="1" ht="17.25">
      <c r="A23" s="33" t="s">
        <v>2088</v>
      </c>
      <c r="B23" s="16" t="s">
        <v>14</v>
      </c>
      <c r="C23" s="19">
        <v>-15</v>
      </c>
      <c r="D23" s="19">
        <v>-30</v>
      </c>
      <c r="E23" s="19">
        <v>-28</v>
      </c>
      <c r="F23" s="20"/>
      <c r="G23" s="19">
        <v>-23</v>
      </c>
      <c r="H23" s="19">
        <v>-42</v>
      </c>
      <c r="I23" s="19">
        <v>-20</v>
      </c>
      <c r="J23" s="19">
        <v>-20</v>
      </c>
      <c r="K23" s="19">
        <v>-4</v>
      </c>
      <c r="L23" s="20"/>
      <c r="M23" s="20"/>
      <c r="N23" s="20"/>
      <c r="O23" s="19">
        <v>-16</v>
      </c>
      <c r="P23" s="20"/>
      <c r="Q23" s="20"/>
      <c r="R23" s="2"/>
      <c r="S23" s="2"/>
    </row>
    <row x14ac:dyDescent="0.25" r="24" customHeight="1" ht="17.25">
      <c r="A24" s="21" t="s">
        <v>2089</v>
      </c>
      <c r="B24" s="47"/>
      <c r="C24" s="23">
        <f>SUM(C21:C23)</f>
      </c>
      <c r="D24" s="23">
        <f>SUM(D21:D23)</f>
      </c>
      <c r="E24" s="23">
        <f>SUM(E21:E23)</f>
      </c>
      <c r="F24" s="23">
        <f>SUM(F21:F23)</f>
      </c>
      <c r="G24" s="23">
        <f>SUM(G21:G23)</f>
      </c>
      <c r="H24" s="23">
        <f>SUM(H21:H23)</f>
      </c>
      <c r="I24" s="23">
        <f>SUM(I21:I23)</f>
      </c>
      <c r="J24" s="23">
        <f>SUM(J21:J23)</f>
      </c>
      <c r="K24" s="23">
        <f>SUM(K21:K23)</f>
      </c>
      <c r="L24" s="23">
        <f>SUM(L21:L23)</f>
      </c>
      <c r="M24" s="49">
        <f>SUM(M21:M23)</f>
      </c>
      <c r="N24" s="23">
        <f>SUM(N21:N23)</f>
      </c>
      <c r="O24" s="23">
        <f>SUM(O21:O23)</f>
      </c>
      <c r="P24" s="49">
        <f>SUM(P21:P23)</f>
      </c>
      <c r="Q24" s="23">
        <f>SUM(Q21:Q23)</f>
      </c>
      <c r="R24" s="2"/>
      <c r="S24" s="2"/>
    </row>
    <row x14ac:dyDescent="0.25" r="25" customHeight="1" ht="17.25">
      <c r="A25" s="221"/>
      <c r="B25" s="222"/>
      <c r="C25" s="325"/>
      <c r="D25" s="325"/>
      <c r="E25" s="325"/>
      <c r="F25" s="325"/>
      <c r="G25" s="325"/>
      <c r="H25" s="325"/>
      <c r="I25" s="325"/>
      <c r="J25" s="325"/>
      <c r="K25" s="325"/>
      <c r="L25" s="325"/>
      <c r="M25" s="223"/>
      <c r="N25" s="325"/>
      <c r="O25" s="325"/>
      <c r="P25" s="223"/>
      <c r="Q25" s="223"/>
      <c r="R25" s="2"/>
      <c r="S25" s="2"/>
    </row>
    <row x14ac:dyDescent="0.25" r="26" customHeight="1" ht="17.25">
      <c r="A26" s="21" t="s">
        <v>2090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49">
        <f>SUM(M24:M25)</f>
      </c>
      <c r="N26" s="23">
        <f>SUM(N24:N25)</f>
      </c>
      <c r="O26" s="23">
        <f>SUM(O24:O25)</f>
      </c>
      <c r="P26" s="49">
        <f>SUM(P24:P25)</f>
      </c>
      <c r="Q26" s="23">
        <f>SUM(Q24:Q25)</f>
      </c>
      <c r="R26" s="143" t="s">
        <v>1555</v>
      </c>
      <c r="S26" s="2"/>
    </row>
    <row x14ac:dyDescent="0.25" r="27" customHeight="1" ht="17.25">
      <c r="A27" s="15" t="s">
        <v>2091</v>
      </c>
      <c r="B27" s="34" t="s">
        <v>2092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99">
        <v>111</v>
      </c>
      <c r="Q27" s="20"/>
      <c r="R27" s="2"/>
      <c r="S27" s="2"/>
    </row>
    <row x14ac:dyDescent="0.25" r="28" customHeight="1" ht="17.25">
      <c r="A28" s="33" t="s">
        <v>2093</v>
      </c>
      <c r="B28" s="34" t="s">
        <v>14</v>
      </c>
      <c r="C28" s="19">
        <v>-8</v>
      </c>
      <c r="D28" s="19">
        <v>-52</v>
      </c>
      <c r="E28" s="19">
        <v>-56</v>
      </c>
      <c r="F28" s="19">
        <v>-18</v>
      </c>
      <c r="G28" s="19">
        <v>-10</v>
      </c>
      <c r="H28" s="19">
        <v>-48</v>
      </c>
      <c r="I28" s="20"/>
      <c r="J28" s="20"/>
      <c r="K28" s="19">
        <v>-2</v>
      </c>
      <c r="L28" s="19">
        <v>-7</v>
      </c>
      <c r="M28" s="20"/>
      <c r="N28" s="20"/>
      <c r="O28" s="19">
        <v>-11</v>
      </c>
      <c r="P28" s="20"/>
      <c r="Q28" s="20"/>
      <c r="R28" s="2"/>
      <c r="S28" s="2"/>
    </row>
    <row x14ac:dyDescent="0.25" r="29" customHeight="1" ht="17.25">
      <c r="A29" s="28"/>
      <c r="B29" s="29" t="s">
        <v>17</v>
      </c>
      <c r="C29" s="30">
        <v>-27</v>
      </c>
      <c r="D29" s="30">
        <v>-112</v>
      </c>
      <c r="E29" s="30">
        <v>-91</v>
      </c>
      <c r="F29" s="30">
        <v>-8</v>
      </c>
      <c r="G29" s="30">
        <v>-7</v>
      </c>
      <c r="H29" s="30">
        <v>-16</v>
      </c>
      <c r="I29" s="30">
        <v>-11</v>
      </c>
      <c r="J29" s="30">
        <v>-8</v>
      </c>
      <c r="K29" s="31"/>
      <c r="L29" s="30">
        <v>-1</v>
      </c>
      <c r="M29" s="31"/>
      <c r="N29" s="30">
        <v>-26</v>
      </c>
      <c r="O29" s="30">
        <v>-32</v>
      </c>
      <c r="P29" s="31"/>
      <c r="Q29" s="31"/>
      <c r="R29" s="32" t="s">
        <v>469</v>
      </c>
      <c r="S29" s="32" t="s">
        <v>1555</v>
      </c>
    </row>
    <row x14ac:dyDescent="0.25" r="30" customHeight="1" ht="17.25">
      <c r="A30" s="33"/>
      <c r="B30" s="34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"/>
      <c r="S30" s="2"/>
    </row>
    <row x14ac:dyDescent="0.25" r="31" customHeight="1" ht="17.25">
      <c r="A31" s="33"/>
      <c r="B31" s="34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2"/>
      <c r="S31" s="2"/>
    </row>
    <row x14ac:dyDescent="0.25" r="32" customHeight="1" ht="17.25">
      <c r="A32" s="123"/>
      <c r="B32" s="124"/>
      <c r="C32" s="103">
        <f>SUM(C26:C29)</f>
      </c>
      <c r="D32" s="103">
        <f>SUM(D26:D29)</f>
      </c>
      <c r="E32" s="103">
        <f>SUM(E26:E29)</f>
      </c>
      <c r="F32" s="103">
        <f>SUM(F26:F29)</f>
      </c>
      <c r="G32" s="103">
        <f>SUM(G26:G29)</f>
      </c>
      <c r="H32" s="103">
        <f>SUM(H26:H29)</f>
      </c>
      <c r="I32" s="103">
        <f>SUM(I26:I29)</f>
      </c>
      <c r="J32" s="103">
        <f>SUM(J26:J29)</f>
      </c>
      <c r="K32" s="103">
        <f>SUM(K26:K29)</f>
      </c>
      <c r="L32" s="103">
        <f>SUM(L26:L29)</f>
      </c>
      <c r="M32" s="103">
        <f>SUM(M26:M29)</f>
      </c>
      <c r="N32" s="103">
        <f>SUM(N26:N29)</f>
      </c>
      <c r="O32" s="103">
        <f>SUM(O26:O29)</f>
      </c>
      <c r="P32" s="103">
        <f>SUM(P26:P29)</f>
      </c>
      <c r="Q32" s="103">
        <f>SUM(Q26:Q29)</f>
      </c>
      <c r="R32" s="2"/>
      <c r="S32" s="2"/>
    </row>
    <row x14ac:dyDescent="0.25" r="33" customHeight="1" ht="17.25">
      <c r="A33" s="37"/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2"/>
      <c r="S33" s="2"/>
    </row>
    <row x14ac:dyDescent="0.25" r="34" customHeight="1" ht="17.25">
      <c r="A34" s="37"/>
      <c r="B34" s="2"/>
      <c r="C34" s="268" t="s">
        <v>8</v>
      </c>
      <c r="D34" s="268" t="s">
        <v>9</v>
      </c>
      <c r="E34" s="268" t="s">
        <v>7</v>
      </c>
      <c r="F34" s="268" t="s">
        <v>10</v>
      </c>
      <c r="G34" s="268" t="s">
        <v>75</v>
      </c>
      <c r="H34" s="268" t="s">
        <v>6</v>
      </c>
      <c r="I34" s="268" t="s">
        <v>31</v>
      </c>
      <c r="J34" s="268" t="s">
        <v>32</v>
      </c>
      <c r="K34" s="268" t="s">
        <v>428</v>
      </c>
      <c r="L34" s="268" t="s">
        <v>369</v>
      </c>
      <c r="M34" s="268" t="s">
        <v>442</v>
      </c>
      <c r="N34" s="268" t="s">
        <v>2075</v>
      </c>
      <c r="O34" s="268" t="s">
        <v>358</v>
      </c>
      <c r="P34" s="268" t="s">
        <v>33</v>
      </c>
      <c r="Q34" s="267"/>
      <c r="R34" s="2"/>
      <c r="S34" s="2"/>
    </row>
    <row x14ac:dyDescent="0.25" r="35" customHeight="1" ht="17.25">
      <c r="A35" s="1" t="s">
        <v>2094</v>
      </c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2"/>
      <c r="S35" s="2"/>
    </row>
    <row x14ac:dyDescent="0.25" r="36" customHeight="1" ht="17.25">
      <c r="A36" s="1" t="s">
        <v>2095</v>
      </c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2"/>
      <c r="S36" s="2"/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/>
  </sheetViews>
  <sheetFormatPr defaultRowHeight="15" x14ac:dyDescent="0.25"/>
  <cols>
    <col min="1" max="1" style="88" width="12.290714285714287" customWidth="1" bestFit="1"/>
    <col min="2" max="2" style="88" width="24.290714285714284" customWidth="1" bestFit="1"/>
    <col min="3" max="3" style="116" width="11.862142857142858" customWidth="1" bestFit="1"/>
    <col min="4" max="4" style="116" width="10.576428571428572" customWidth="1" bestFit="1"/>
    <col min="5" max="5" style="116" width="10.576428571428572" customWidth="1" bestFit="1"/>
    <col min="6" max="6" style="88" width="8.862142857142858" customWidth="1" bestFit="1"/>
  </cols>
  <sheetData>
    <row x14ac:dyDescent="0.25" r="1" customHeight="1" ht="17.25">
      <c r="A1" s="4" t="s">
        <v>0</v>
      </c>
      <c r="B1" s="4"/>
      <c r="C1" s="3"/>
      <c r="D1" s="3"/>
      <c r="E1" s="3"/>
      <c r="F1" s="83"/>
    </row>
    <row x14ac:dyDescent="0.25" r="2" customHeight="1" ht="17.25">
      <c r="A2" s="7"/>
      <c r="B2" s="7"/>
      <c r="C2" s="3"/>
      <c r="D2" s="3"/>
      <c r="E2" s="3"/>
      <c r="F2" s="83"/>
    </row>
    <row x14ac:dyDescent="0.25" r="3" customHeight="1" ht="17.25">
      <c r="A3" s="4" t="s">
        <v>1566</v>
      </c>
      <c r="B3" s="83"/>
      <c r="C3" s="3"/>
      <c r="D3" s="3"/>
      <c r="E3" s="3"/>
      <c r="F3" s="83"/>
    </row>
    <row x14ac:dyDescent="0.25" r="4" customHeight="1" ht="17.25">
      <c r="A4" s="4" t="s">
        <v>2066</v>
      </c>
      <c r="B4" s="4"/>
      <c r="C4" s="419"/>
      <c r="D4" s="419"/>
      <c r="E4" s="419"/>
      <c r="F4" s="83"/>
    </row>
    <row x14ac:dyDescent="0.25" r="5" customHeight="1" ht="17.25">
      <c r="A5" s="4" t="s">
        <v>2067</v>
      </c>
      <c r="B5" s="4"/>
      <c r="C5" s="419"/>
      <c r="D5" s="419">
        <v>195000</v>
      </c>
      <c r="E5" s="218">
        <v>80000</v>
      </c>
      <c r="F5" s="83"/>
    </row>
    <row x14ac:dyDescent="0.25" r="6" customHeight="1" ht="17.25">
      <c r="A6" s="4"/>
      <c r="B6" s="4"/>
      <c r="C6" s="419">
        <v>6250</v>
      </c>
      <c r="D6" s="419">
        <v>5500</v>
      </c>
      <c r="E6" s="218">
        <v>4500</v>
      </c>
      <c r="F6" s="513"/>
    </row>
    <row x14ac:dyDescent="0.25" r="7" customHeight="1" ht="17.25">
      <c r="A7" s="13" t="s">
        <v>4</v>
      </c>
      <c r="B7" s="273" t="s">
        <v>5</v>
      </c>
      <c r="C7" s="322" t="s">
        <v>368</v>
      </c>
      <c r="D7" s="322" t="s">
        <v>75</v>
      </c>
      <c r="E7" s="322" t="s">
        <v>358</v>
      </c>
      <c r="F7" s="493"/>
    </row>
    <row x14ac:dyDescent="0.25" r="8" customHeight="1" ht="17.25">
      <c r="A8" s="34" t="s">
        <v>2068</v>
      </c>
      <c r="B8" s="34" t="s">
        <v>2069</v>
      </c>
      <c r="C8" s="450">
        <v>72</v>
      </c>
      <c r="D8" s="450">
        <v>72</v>
      </c>
      <c r="E8" s="450">
        <v>100</v>
      </c>
      <c r="F8" s="16"/>
    </row>
    <row x14ac:dyDescent="0.25" r="9" customHeight="1" ht="17.25">
      <c r="A9" s="25" t="s">
        <v>2070</v>
      </c>
      <c r="B9" s="25" t="s">
        <v>2071</v>
      </c>
      <c r="C9" s="514"/>
      <c r="D9" s="514"/>
      <c r="E9" s="208">
        <v>476</v>
      </c>
      <c r="F9" s="118"/>
    </row>
    <row x14ac:dyDescent="0.25" r="10" customHeight="1" ht="17.25">
      <c r="A10" s="211" t="s">
        <v>2072</v>
      </c>
      <c r="B10" s="63"/>
      <c r="C10" s="64">
        <f>SUM(C8:C9)</f>
      </c>
      <c r="D10" s="64">
        <f>SUM(D8:D9)</f>
      </c>
      <c r="E10" s="64">
        <f>SUM(E8:E9)</f>
      </c>
      <c r="F10" s="212"/>
    </row>
    <row x14ac:dyDescent="0.25" r="11" customHeight="1" ht="17.25">
      <c r="A11" s="33"/>
      <c r="B11" s="34"/>
      <c r="C11" s="20"/>
      <c r="D11" s="20"/>
      <c r="E11" s="20"/>
      <c r="F11" s="55"/>
    </row>
    <row x14ac:dyDescent="0.25" r="12" customHeight="1" ht="17.25">
      <c r="A12" s="15"/>
      <c r="B12" s="16"/>
      <c r="C12" s="18"/>
      <c r="D12" s="18"/>
      <c r="E12" s="18"/>
      <c r="F12" s="124"/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/>
  </sheetViews>
  <sheetFormatPr defaultRowHeight="15" x14ac:dyDescent="0.25"/>
  <cols>
    <col min="1" max="1" style="39" width="20.576428571428572" customWidth="1" bestFit="1"/>
    <col min="2" max="2" style="88" width="18.576428571428572" customWidth="1" bestFit="1"/>
    <col min="3" max="3" style="89" width="9.719285714285713" customWidth="1" bestFit="1"/>
    <col min="4" max="4" style="89" width="9.719285714285713" customWidth="1" bestFit="1"/>
    <col min="5" max="5" style="41" width="9.719285714285713" customWidth="1" bestFit="1"/>
    <col min="6" max="6" style="40" width="12.43357142857143" customWidth="1" bestFit="1"/>
    <col min="7" max="7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2"/>
      <c r="G1" s="2"/>
    </row>
    <row x14ac:dyDescent="0.25" r="2" customHeight="1" ht="17.25">
      <c r="A2" s="1"/>
      <c r="B2" s="4"/>
      <c r="C2" s="5"/>
      <c r="D2" s="5"/>
      <c r="E2" s="5"/>
      <c r="F2" s="2"/>
      <c r="G2" s="2"/>
    </row>
    <row x14ac:dyDescent="0.25" r="3" customHeight="1" ht="17.25">
      <c r="A3" s="1" t="s">
        <v>1566</v>
      </c>
      <c r="B3" s="83"/>
      <c r="C3" s="3"/>
      <c r="D3" s="3"/>
      <c r="E3" s="3"/>
      <c r="F3" s="2"/>
      <c r="G3" s="2"/>
    </row>
    <row x14ac:dyDescent="0.25" r="4" customHeight="1" ht="17.25">
      <c r="A4" s="1" t="s">
        <v>2008</v>
      </c>
      <c r="B4" s="4"/>
      <c r="C4" s="272"/>
      <c r="D4" s="272"/>
      <c r="E4" s="272"/>
      <c r="F4" s="2"/>
      <c r="G4" s="2"/>
    </row>
    <row x14ac:dyDescent="0.25" r="5" customHeight="1" ht="17.25">
      <c r="A5" s="127" t="s">
        <v>2050</v>
      </c>
      <c r="B5" s="128"/>
      <c r="C5" s="272"/>
      <c r="D5" s="272"/>
      <c r="E5" s="272"/>
      <c r="F5" s="2"/>
      <c r="G5" s="2"/>
    </row>
    <row x14ac:dyDescent="0.25" r="6" customHeight="1" ht="17.25">
      <c r="A6" s="6" t="s">
        <v>2051</v>
      </c>
      <c r="B6" s="7"/>
      <c r="C6" s="137">
        <v>3990</v>
      </c>
      <c r="D6" s="137">
        <v>16500</v>
      </c>
      <c r="E6" s="137">
        <v>1000</v>
      </c>
      <c r="F6" s="137"/>
      <c r="G6" s="2"/>
    </row>
    <row x14ac:dyDescent="0.25" r="7" customHeight="1" ht="17.25">
      <c r="A7" s="231" t="s">
        <v>4</v>
      </c>
      <c r="B7" s="232" t="s">
        <v>5</v>
      </c>
      <c r="C7" s="268" t="s">
        <v>7</v>
      </c>
      <c r="D7" s="268" t="s">
        <v>10</v>
      </c>
      <c r="E7" s="268" t="s">
        <v>9</v>
      </c>
      <c r="F7" s="493"/>
      <c r="G7" s="2"/>
    </row>
    <row x14ac:dyDescent="0.25" r="8" customHeight="1" ht="17.25">
      <c r="A8" s="33" t="s">
        <v>2052</v>
      </c>
      <c r="B8" s="34" t="s">
        <v>2053</v>
      </c>
      <c r="C8" s="19">
        <v>220</v>
      </c>
      <c r="D8" s="19">
        <v>30</v>
      </c>
      <c r="E8" s="19">
        <v>250</v>
      </c>
      <c r="F8" s="34"/>
      <c r="G8" s="2"/>
    </row>
    <row x14ac:dyDescent="0.25" r="9" customHeight="1" ht="17.25">
      <c r="A9" s="117" t="s">
        <v>2054</v>
      </c>
      <c r="B9" s="118" t="s">
        <v>14</v>
      </c>
      <c r="C9" s="138">
        <v>-50</v>
      </c>
      <c r="D9" s="46"/>
      <c r="E9" s="46"/>
      <c r="F9" s="118"/>
      <c r="G9" s="2"/>
    </row>
    <row x14ac:dyDescent="0.25" r="10" customHeight="1" ht="17.25">
      <c r="A10" s="21" t="s">
        <v>2055</v>
      </c>
      <c r="B10" s="47"/>
      <c r="C10" s="23">
        <f>SUM(C8:C9)</f>
      </c>
      <c r="D10" s="23">
        <f>SUM(D8:D9)</f>
      </c>
      <c r="E10" s="23">
        <f>SUM(E8:E9)</f>
      </c>
      <c r="F10" s="22"/>
      <c r="G10" s="2"/>
    </row>
    <row x14ac:dyDescent="0.25" r="11" customHeight="1" ht="17.25">
      <c r="A11" s="33"/>
      <c r="B11" s="34"/>
      <c r="C11" s="35"/>
      <c r="D11" s="35"/>
      <c r="E11" s="35"/>
      <c r="F11" s="34"/>
      <c r="G11" s="2"/>
    </row>
    <row x14ac:dyDescent="0.25" r="12" customHeight="1" ht="17.25">
      <c r="A12" s="21" t="s">
        <v>2012</v>
      </c>
      <c r="B12" s="47"/>
      <c r="C12" s="23">
        <f>SUM(C10:C11)</f>
      </c>
      <c r="D12" s="23">
        <f>SUM(D10:D11)</f>
      </c>
      <c r="E12" s="23">
        <f>SUM(E10:E11)</f>
      </c>
      <c r="F12" s="22"/>
      <c r="G12" s="2"/>
    </row>
    <row x14ac:dyDescent="0.25" r="13" customHeight="1" ht="17.25">
      <c r="A13" s="33"/>
      <c r="B13" s="34"/>
      <c r="C13" s="35"/>
      <c r="D13" s="35"/>
      <c r="E13" s="35"/>
      <c r="F13" s="34"/>
      <c r="G13" s="2"/>
    </row>
    <row x14ac:dyDescent="0.25" r="14" customHeight="1" ht="17.25">
      <c r="A14" s="21" t="s">
        <v>2056</v>
      </c>
      <c r="B14" s="47"/>
      <c r="C14" s="23">
        <f>SUM(C12:C13)</f>
      </c>
      <c r="D14" s="23">
        <f>SUM(D12:D13)</f>
      </c>
      <c r="E14" s="23">
        <f>SUM(E12:E13)</f>
      </c>
      <c r="F14" s="22"/>
      <c r="G14" s="143" t="s">
        <v>2057</v>
      </c>
    </row>
    <row x14ac:dyDescent="0.25" r="15" customHeight="1" ht="17.25">
      <c r="A15" s="33"/>
      <c r="B15" s="34"/>
      <c r="C15" s="59"/>
      <c r="D15" s="59"/>
      <c r="E15" s="59"/>
      <c r="F15" s="34"/>
      <c r="G15" s="2"/>
    </row>
    <row x14ac:dyDescent="0.25" r="16" customHeight="1" ht="17.25">
      <c r="A16" s="21" t="s">
        <v>2058</v>
      </c>
      <c r="B16" s="47"/>
      <c r="C16" s="23">
        <f>SUM(C14:C15)</f>
      </c>
      <c r="D16" s="23">
        <f>SUM(D14:D15)</f>
      </c>
      <c r="E16" s="23">
        <f>SUM(E14:E15)</f>
      </c>
      <c r="F16" s="22"/>
      <c r="G16" s="143" t="s">
        <v>2057</v>
      </c>
    </row>
    <row x14ac:dyDescent="0.25" r="17" customHeight="1" ht="17.25">
      <c r="A17" s="33" t="s">
        <v>2045</v>
      </c>
      <c r="B17" s="34" t="s">
        <v>14</v>
      </c>
      <c r="C17" s="35"/>
      <c r="D17" s="19">
        <v>-8</v>
      </c>
      <c r="E17" s="35"/>
      <c r="F17" s="34"/>
      <c r="G17" s="2"/>
    </row>
    <row x14ac:dyDescent="0.25" r="18" customHeight="1" ht="17.25">
      <c r="A18" s="15">
        <v>45293</v>
      </c>
      <c r="B18" s="16" t="s">
        <v>14</v>
      </c>
      <c r="C18" s="19">
        <v>-45</v>
      </c>
      <c r="D18" s="35"/>
      <c r="E18" s="35"/>
      <c r="F18" s="34"/>
      <c r="G18" s="2"/>
    </row>
    <row x14ac:dyDescent="0.25" r="19" customHeight="1" ht="17.25">
      <c r="A19" s="21" t="s">
        <v>2059</v>
      </c>
      <c r="B19" s="47"/>
      <c r="C19" s="23">
        <f>SUM(C16:C18)</f>
      </c>
      <c r="D19" s="23">
        <f>SUM(D16:D18)</f>
      </c>
      <c r="E19" s="23">
        <f>SUM(E16:E18)</f>
      </c>
      <c r="F19" s="22"/>
      <c r="G19" s="143" t="s">
        <v>2060</v>
      </c>
    </row>
    <row x14ac:dyDescent="0.25" r="20" customHeight="1" ht="17.25">
      <c r="A20" s="33"/>
      <c r="B20" s="34"/>
      <c r="C20" s="35"/>
      <c r="D20" s="35"/>
      <c r="E20" s="35"/>
      <c r="F20" s="34"/>
      <c r="G20" s="2"/>
    </row>
    <row x14ac:dyDescent="0.25" r="21" customHeight="1" ht="17.25">
      <c r="A21" s="21" t="s">
        <v>2061</v>
      </c>
      <c r="B21" s="47"/>
      <c r="C21" s="23">
        <f>SUM(C19:C20)</f>
      </c>
      <c r="D21" s="23">
        <f>SUM(D19:D20)</f>
      </c>
      <c r="E21" s="23">
        <f>SUM(E19:E20)</f>
      </c>
      <c r="F21" s="22"/>
      <c r="G21" s="143" t="s">
        <v>2013</v>
      </c>
    </row>
    <row x14ac:dyDescent="0.25" r="22" customHeight="1" ht="17.25">
      <c r="A22" s="33">
        <v>45386</v>
      </c>
      <c r="B22" s="16" t="s">
        <v>14</v>
      </c>
      <c r="C22" s="19">
        <v>-58</v>
      </c>
      <c r="D22" s="19">
        <v>-21</v>
      </c>
      <c r="E22" s="19">
        <v>-88</v>
      </c>
      <c r="F22" s="34"/>
      <c r="G22" s="2"/>
    </row>
    <row x14ac:dyDescent="0.25" r="23" customHeight="1" ht="17.25">
      <c r="A23" s="28"/>
      <c r="B23" s="29" t="s">
        <v>17</v>
      </c>
      <c r="C23" s="30">
        <v>-67</v>
      </c>
      <c r="D23" s="30">
        <v>-1</v>
      </c>
      <c r="E23" s="30">
        <v>-162</v>
      </c>
      <c r="F23" s="29"/>
      <c r="G23" s="32" t="s">
        <v>2048</v>
      </c>
    </row>
    <row x14ac:dyDescent="0.25" r="24" customHeight="1" ht="17.25">
      <c r="A24" s="33"/>
      <c r="B24" s="34"/>
      <c r="C24" s="35"/>
      <c r="D24" s="35"/>
      <c r="E24" s="35"/>
      <c r="F24" s="34"/>
      <c r="G24" s="2"/>
    </row>
    <row x14ac:dyDescent="0.25" r="25" customHeight="1" ht="17.25">
      <c r="A25" s="15"/>
      <c r="B25" s="16"/>
      <c r="C25" s="17">
        <f>SUM(C21:C23)</f>
      </c>
      <c r="D25" s="17">
        <f>SUM(D21:D23)</f>
      </c>
      <c r="E25" s="17">
        <f>SUM(E21:E23)</f>
      </c>
      <c r="F25" s="16"/>
      <c r="G25" s="2"/>
    </row>
    <row x14ac:dyDescent="0.25" r="26" customHeight="1" ht="17.25">
      <c r="A26" s="37"/>
      <c r="B26" s="83"/>
      <c r="C26" s="3"/>
      <c r="D26" s="3"/>
      <c r="E26" s="3"/>
      <c r="F26" s="2"/>
      <c r="G26" s="2"/>
    </row>
    <row x14ac:dyDescent="0.25" r="27" customHeight="1" ht="17.25">
      <c r="A27" s="1" t="s">
        <v>2017</v>
      </c>
      <c r="B27" s="83"/>
      <c r="C27" s="3"/>
      <c r="D27" s="3"/>
      <c r="E27" s="3"/>
      <c r="F27" s="2"/>
      <c r="G27" s="2"/>
    </row>
    <row x14ac:dyDescent="0.25" r="28" customHeight="1" ht="17.25">
      <c r="A28" s="1"/>
      <c r="B28" s="83"/>
      <c r="C28" s="3"/>
      <c r="D28" s="3"/>
      <c r="E28" s="3"/>
      <c r="F28" s="2"/>
      <c r="G28" s="2"/>
    </row>
    <row x14ac:dyDescent="0.25" r="29" customHeight="1" ht="17.25">
      <c r="A29" s="1" t="s">
        <v>2018</v>
      </c>
      <c r="B29" s="83"/>
      <c r="C29" s="3"/>
      <c r="D29" s="3"/>
      <c r="E29" s="3"/>
      <c r="F29" s="2"/>
      <c r="G29" s="2"/>
    </row>
    <row x14ac:dyDescent="0.25" r="30" customHeight="1" ht="17.25">
      <c r="A30" s="1" t="s">
        <v>2019</v>
      </c>
      <c r="B30" s="83"/>
      <c r="C30" s="3"/>
      <c r="D30" s="3"/>
      <c r="E30" s="3"/>
      <c r="F30" s="2"/>
      <c r="G30" s="2"/>
    </row>
    <row x14ac:dyDescent="0.25" r="31" customHeight="1" ht="17.25">
      <c r="A31" s="37"/>
      <c r="B31" s="83"/>
      <c r="C31" s="3"/>
      <c r="D31" s="3"/>
      <c r="E31" s="3"/>
      <c r="F31" s="2"/>
      <c r="G31" s="2"/>
    </row>
    <row x14ac:dyDescent="0.25" r="32" customHeight="1" ht="17.25">
      <c r="A32" s="502" t="s">
        <v>2062</v>
      </c>
      <c r="B32" s="503" t="s">
        <v>2063</v>
      </c>
      <c r="C32" s="502">
        <v>45386</v>
      </c>
      <c r="D32" s="504" t="s">
        <v>2064</v>
      </c>
      <c r="E32" s="3"/>
      <c r="F32" s="2"/>
      <c r="G32" s="2"/>
    </row>
    <row x14ac:dyDescent="0.25" r="33" customHeight="1" ht="17.25">
      <c r="A33" s="505" t="s">
        <v>7</v>
      </c>
      <c r="B33" s="506" t="s">
        <v>2065</v>
      </c>
      <c r="C33" s="507">
        <v>8</v>
      </c>
      <c r="D33" s="508">
        <f>SUM(C33:C33)</f>
      </c>
      <c r="E33" s="3"/>
      <c r="F33" s="2"/>
      <c r="G33" s="2"/>
    </row>
    <row x14ac:dyDescent="0.25" r="34" customHeight="1" ht="17.25">
      <c r="A34" s="509"/>
      <c r="B34" s="510"/>
      <c r="C34" s="511"/>
      <c r="D34" s="512"/>
      <c r="E34" s="3"/>
      <c r="F34" s="2"/>
      <c r="G34" s="2"/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4"/>
  <sheetViews>
    <sheetView workbookViewId="0"/>
  </sheetViews>
  <sheetFormatPr defaultRowHeight="15" x14ac:dyDescent="0.25"/>
  <cols>
    <col min="1" max="1" style="39" width="12.005" customWidth="1" bestFit="1"/>
    <col min="2" max="2" style="88" width="25.290714285714284" customWidth="1" bestFit="1"/>
    <col min="3" max="3" style="41" width="12.147857142857141" customWidth="1" bestFit="1"/>
    <col min="4" max="4" style="41" width="9.005" customWidth="1" bestFit="1"/>
    <col min="5" max="5" style="41" width="9.005" customWidth="1" bestFit="1"/>
    <col min="6" max="6" style="41" width="11.147857142857141" customWidth="1" bestFit="1"/>
    <col min="7" max="7" style="41" width="12.147857142857141" customWidth="1" bestFit="1"/>
    <col min="8" max="8" style="41" width="12.147857142857141" customWidth="1" bestFit="1"/>
    <col min="9" max="9" style="41" width="12.147857142857141" customWidth="1" bestFit="1"/>
    <col min="10" max="10" style="41" width="12.147857142857141" customWidth="1" bestFit="1"/>
    <col min="11" max="11" style="41" width="12.147857142857141" customWidth="1" bestFit="1"/>
    <col min="12" max="12" style="41" width="12.147857142857141" customWidth="1" bestFit="1"/>
    <col min="13" max="13" style="41" width="12.147857142857141" customWidth="1" bestFit="1"/>
    <col min="14" max="14" style="41" width="11.862142857142858" customWidth="1" bestFit="1"/>
    <col min="15" max="15" style="40" width="9.005" customWidth="1" bestFit="1"/>
    <col min="16" max="16" style="40" width="9.005" customWidth="1" bestFit="1"/>
    <col min="17" max="17" style="40" width="14.290714285714287" customWidth="1" bestFit="1"/>
    <col min="18" max="1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  <c r="P1" s="2"/>
      <c r="Q1" s="2"/>
      <c r="R1" s="2"/>
    </row>
    <row x14ac:dyDescent="0.25" r="2" customHeight="1" ht="17.25">
      <c r="A2" s="1"/>
      <c r="B2" s="4"/>
      <c r="C2" s="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"/>
      <c r="P2" s="2"/>
      <c r="Q2" s="2"/>
      <c r="R2" s="2"/>
    </row>
    <row x14ac:dyDescent="0.25" r="3" customHeight="1" ht="17.25">
      <c r="A3" s="1" t="s">
        <v>1566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  <c r="P3" s="2"/>
      <c r="Q3" s="2"/>
      <c r="R3" s="2"/>
    </row>
    <row x14ac:dyDescent="0.25" r="4" customHeight="1" ht="17.25">
      <c r="A4" s="1" t="s">
        <v>2008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2"/>
      <c r="P4" s="2"/>
      <c r="Q4" s="2"/>
      <c r="R4" s="2"/>
    </row>
    <row x14ac:dyDescent="0.25" r="5" customHeight="1" ht="17.25">
      <c r="A5" s="6" t="s">
        <v>2020</v>
      </c>
      <c r="B5" s="7"/>
      <c r="C5" s="11">
        <v>28600</v>
      </c>
      <c r="D5" s="137">
        <v>7500</v>
      </c>
      <c r="E5" s="137">
        <v>6750</v>
      </c>
      <c r="F5" s="137">
        <v>7000</v>
      </c>
      <c r="G5" s="137">
        <v>7000</v>
      </c>
      <c r="H5" s="137">
        <v>7000</v>
      </c>
      <c r="I5" s="137">
        <v>9850</v>
      </c>
      <c r="J5" s="137">
        <v>5900</v>
      </c>
      <c r="K5" s="137">
        <v>21750</v>
      </c>
      <c r="L5" s="137">
        <v>7250</v>
      </c>
      <c r="M5" s="137"/>
      <c r="N5" s="137"/>
      <c r="O5" s="2"/>
      <c r="P5" s="2"/>
      <c r="Q5" s="2"/>
      <c r="R5" s="2"/>
    </row>
    <row x14ac:dyDescent="0.25" r="6" customHeight="1" ht="17.25">
      <c r="A6" s="231" t="s">
        <v>4</v>
      </c>
      <c r="B6" s="232" t="s">
        <v>5</v>
      </c>
      <c r="C6" s="268" t="s">
        <v>1892</v>
      </c>
      <c r="D6" s="268" t="s">
        <v>841</v>
      </c>
      <c r="E6" s="268" t="s">
        <v>2021</v>
      </c>
      <c r="F6" s="268" t="s">
        <v>598</v>
      </c>
      <c r="G6" s="268" t="s">
        <v>597</v>
      </c>
      <c r="H6" s="268" t="s">
        <v>2022</v>
      </c>
      <c r="I6" s="268" t="s">
        <v>843</v>
      </c>
      <c r="J6" s="268" t="s">
        <v>1074</v>
      </c>
      <c r="K6" s="268" t="s">
        <v>477</v>
      </c>
      <c r="L6" s="268" t="s">
        <v>2023</v>
      </c>
      <c r="M6" s="268" t="s">
        <v>358</v>
      </c>
      <c r="N6" s="268" t="s">
        <v>1878</v>
      </c>
      <c r="O6" s="2"/>
      <c r="P6" s="2"/>
      <c r="Q6" s="2"/>
      <c r="R6" s="2"/>
    </row>
    <row x14ac:dyDescent="0.25" r="7" customHeight="1" ht="17.25">
      <c r="A7" s="15">
        <v>45179</v>
      </c>
      <c r="B7" s="16" t="s">
        <v>2024</v>
      </c>
      <c r="C7" s="17">
        <v>150</v>
      </c>
      <c r="D7" s="17">
        <v>300</v>
      </c>
      <c r="E7" s="17">
        <v>1000</v>
      </c>
      <c r="F7" s="17">
        <v>275</v>
      </c>
      <c r="G7" s="17">
        <v>275</v>
      </c>
      <c r="H7" s="36"/>
      <c r="I7" s="36"/>
      <c r="J7" s="36"/>
      <c r="K7" s="36"/>
      <c r="L7" s="36"/>
      <c r="M7" s="36"/>
      <c r="N7" s="36"/>
      <c r="O7" s="2"/>
      <c r="P7" s="2"/>
      <c r="Q7" s="2"/>
      <c r="R7" s="2"/>
    </row>
    <row x14ac:dyDescent="0.25" r="8" customHeight="1" ht="17.25">
      <c r="A8" s="15">
        <v>45209</v>
      </c>
      <c r="B8" s="16" t="s">
        <v>2025</v>
      </c>
      <c r="C8" s="18"/>
      <c r="D8" s="18"/>
      <c r="E8" s="17">
        <v>1000</v>
      </c>
      <c r="F8" s="18"/>
      <c r="G8" s="18"/>
      <c r="H8" s="17">
        <v>300</v>
      </c>
      <c r="I8" s="17">
        <v>319</v>
      </c>
      <c r="J8" s="17">
        <v>300</v>
      </c>
      <c r="K8" s="36"/>
      <c r="L8" s="36"/>
      <c r="M8" s="36"/>
      <c r="N8" s="18"/>
      <c r="O8" s="2"/>
      <c r="P8" s="2"/>
      <c r="Q8" s="2"/>
      <c r="R8" s="2"/>
    </row>
    <row x14ac:dyDescent="0.25" r="9" customHeight="1" ht="17.25">
      <c r="A9" s="15">
        <v>45209</v>
      </c>
      <c r="B9" s="16" t="s">
        <v>2026</v>
      </c>
      <c r="C9" s="18"/>
      <c r="D9" s="18"/>
      <c r="E9" s="18"/>
      <c r="F9" s="18"/>
      <c r="G9" s="18"/>
      <c r="H9" s="18"/>
      <c r="I9" s="18"/>
      <c r="J9" s="18"/>
      <c r="K9" s="17">
        <v>715</v>
      </c>
      <c r="L9" s="36"/>
      <c r="M9" s="36"/>
      <c r="N9" s="18"/>
      <c r="O9" s="2"/>
      <c r="P9" s="2"/>
      <c r="Q9" s="2"/>
      <c r="R9" s="2"/>
    </row>
    <row x14ac:dyDescent="0.25" r="10" customHeight="1" ht="17.25">
      <c r="A10" s="15">
        <v>45240</v>
      </c>
      <c r="B10" s="16" t="s">
        <v>2027</v>
      </c>
      <c r="C10" s="18"/>
      <c r="D10" s="17">
        <v>525</v>
      </c>
      <c r="E10" s="18"/>
      <c r="F10" s="18"/>
      <c r="G10" s="18"/>
      <c r="H10" s="18"/>
      <c r="I10" s="17">
        <v>200</v>
      </c>
      <c r="J10" s="18"/>
      <c r="K10" s="18"/>
      <c r="L10" s="17">
        <v>1000</v>
      </c>
      <c r="M10" s="36"/>
      <c r="N10" s="18"/>
      <c r="O10" s="2"/>
      <c r="P10" s="2"/>
      <c r="Q10" s="2"/>
      <c r="R10" s="2"/>
    </row>
    <row x14ac:dyDescent="0.25" r="11" customHeight="1" ht="17.25">
      <c r="A11" s="15">
        <v>45270</v>
      </c>
      <c r="B11" s="16" t="s">
        <v>2028</v>
      </c>
      <c r="C11" s="18"/>
      <c r="D11" s="18"/>
      <c r="E11" s="17">
        <v>1680</v>
      </c>
      <c r="F11" s="18"/>
      <c r="G11" s="18"/>
      <c r="H11" s="18"/>
      <c r="I11" s="17">
        <v>500</v>
      </c>
      <c r="J11" s="18"/>
      <c r="K11" s="18"/>
      <c r="L11" s="18"/>
      <c r="M11" s="18"/>
      <c r="N11" s="18"/>
      <c r="O11" s="2"/>
      <c r="P11" s="2"/>
      <c r="Q11" s="2"/>
      <c r="R11" s="2"/>
    </row>
    <row x14ac:dyDescent="0.25" r="12" customHeight="1" ht="17.25">
      <c r="A12" s="33" t="s">
        <v>2029</v>
      </c>
      <c r="B12" s="16" t="s">
        <v>2030</v>
      </c>
      <c r="C12" s="18"/>
      <c r="D12" s="18"/>
      <c r="E12" s="18"/>
      <c r="F12" s="18"/>
      <c r="G12" s="18"/>
      <c r="H12" s="17">
        <v>400</v>
      </c>
      <c r="I12" s="17">
        <v>400</v>
      </c>
      <c r="J12" s="18"/>
      <c r="K12" s="18"/>
      <c r="L12" s="103">
        <v>1100</v>
      </c>
      <c r="M12" s="18"/>
      <c r="N12" s="18"/>
      <c r="O12" s="2"/>
      <c r="P12" s="2"/>
      <c r="Q12" s="2"/>
      <c r="R12" s="2"/>
    </row>
    <row x14ac:dyDescent="0.25" r="13" customHeight="1" ht="17.25">
      <c r="A13" s="15" t="s">
        <v>2031</v>
      </c>
      <c r="B13" s="118" t="s">
        <v>2032</v>
      </c>
      <c r="C13" s="17">
        <v>500</v>
      </c>
      <c r="D13" s="18"/>
      <c r="E13" s="18"/>
      <c r="F13" s="18"/>
      <c r="G13" s="18"/>
      <c r="H13" s="18"/>
      <c r="I13" s="18"/>
      <c r="J13" s="18"/>
      <c r="K13" s="17">
        <v>50</v>
      </c>
      <c r="L13" s="18"/>
      <c r="M13" s="18"/>
      <c r="N13" s="18"/>
      <c r="O13" s="2"/>
      <c r="P13" s="2"/>
      <c r="Q13" s="2"/>
      <c r="R13" s="2"/>
    </row>
    <row x14ac:dyDescent="0.25" r="14" customHeight="1" ht="17.25">
      <c r="A14" s="15" t="s">
        <v>2033</v>
      </c>
      <c r="B14" s="118" t="s">
        <v>2034</v>
      </c>
      <c r="C14" s="17">
        <v>415</v>
      </c>
      <c r="D14" s="18"/>
      <c r="E14" s="17">
        <v>200</v>
      </c>
      <c r="F14" s="18"/>
      <c r="G14" s="18"/>
      <c r="H14" s="18"/>
      <c r="I14" s="18"/>
      <c r="J14" s="18"/>
      <c r="K14" s="18"/>
      <c r="L14" s="17">
        <v>40</v>
      </c>
      <c r="M14" s="36"/>
      <c r="N14" s="18"/>
      <c r="O14" s="2"/>
      <c r="P14" s="2"/>
      <c r="Q14" s="2"/>
      <c r="R14" s="2"/>
    </row>
    <row x14ac:dyDescent="0.25" r="15" customHeight="1" ht="17.25">
      <c r="A15" s="21" t="s">
        <v>2035</v>
      </c>
      <c r="B15" s="47"/>
      <c r="C15" s="23">
        <f>SUM(C7:C14)</f>
      </c>
      <c r="D15" s="23">
        <f>SUM(D7:D14)</f>
      </c>
      <c r="E15" s="23">
        <f>SUM(E7:E14)</f>
      </c>
      <c r="F15" s="23">
        <f>SUM(F7:F14)</f>
      </c>
      <c r="G15" s="23">
        <f>SUM(G7:G14)</f>
      </c>
      <c r="H15" s="23">
        <f>SUM(H7:H14)</f>
      </c>
      <c r="I15" s="23">
        <f>SUM(I7:I14)</f>
      </c>
      <c r="J15" s="23">
        <f>SUM(J7:J14)</f>
      </c>
      <c r="K15" s="23">
        <f>SUM(K7:K14)</f>
      </c>
      <c r="L15" s="23">
        <f>SUM(L7:L14)</f>
      </c>
      <c r="M15" s="112"/>
      <c r="N15" s="23">
        <f>SUM(N7:N14)</f>
      </c>
      <c r="O15" s="4" t="s">
        <v>1951</v>
      </c>
      <c r="P15" s="2"/>
      <c r="Q15" s="2"/>
      <c r="R15" s="2"/>
    </row>
    <row x14ac:dyDescent="0.25" r="16" customHeight="1" ht="17.25">
      <c r="A16" s="221"/>
      <c r="B16" s="222"/>
      <c r="C16" s="223"/>
      <c r="D16" s="223"/>
      <c r="E16" s="223"/>
      <c r="F16" s="223"/>
      <c r="G16" s="223"/>
      <c r="H16" s="223"/>
      <c r="I16" s="223"/>
      <c r="J16" s="223"/>
      <c r="K16" s="223"/>
      <c r="L16" s="223"/>
      <c r="M16" s="223"/>
      <c r="N16" s="223"/>
      <c r="O16" s="7"/>
      <c r="P16" s="2"/>
      <c r="Q16" s="2"/>
      <c r="R16" s="2"/>
    </row>
    <row x14ac:dyDescent="0.25" r="17" customHeight="1" ht="17.25">
      <c r="A17" s="21" t="s">
        <v>2036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  <c r="N17" s="23">
        <f>SUM(N15:N16)</f>
      </c>
      <c r="O17" s="7" t="s">
        <v>1951</v>
      </c>
      <c r="P17" s="2"/>
      <c r="Q17" s="2"/>
      <c r="R17" s="143" t="s">
        <v>2013</v>
      </c>
    </row>
    <row x14ac:dyDescent="0.25" r="18" customHeight="1" ht="17.25">
      <c r="A18" s="33" t="s">
        <v>2014</v>
      </c>
      <c r="B18" s="34" t="s">
        <v>14</v>
      </c>
      <c r="C18" s="20"/>
      <c r="D18" s="35"/>
      <c r="E18" s="19">
        <v>-1158</v>
      </c>
      <c r="F18" s="20"/>
      <c r="G18" s="19">
        <v>-31</v>
      </c>
      <c r="H18" s="19">
        <v>-25</v>
      </c>
      <c r="I18" s="19">
        <v>-113</v>
      </c>
      <c r="J18" s="19">
        <v>-55</v>
      </c>
      <c r="K18" s="20"/>
      <c r="L18" s="19">
        <v>-608</v>
      </c>
      <c r="M18" s="19">
        <v>-9</v>
      </c>
      <c r="N18" s="20"/>
      <c r="O18" s="2"/>
      <c r="P18" s="2"/>
      <c r="Q18" s="2"/>
      <c r="R18" s="2"/>
    </row>
    <row x14ac:dyDescent="0.25" r="19" customHeight="1" ht="17.25">
      <c r="A19" s="33" t="s">
        <v>2015</v>
      </c>
      <c r="B19" s="34" t="s">
        <v>14</v>
      </c>
      <c r="C19" s="19">
        <v>-99</v>
      </c>
      <c r="D19" s="19">
        <v>-31</v>
      </c>
      <c r="E19" s="19">
        <v>-424</v>
      </c>
      <c r="F19" s="19">
        <v>-76</v>
      </c>
      <c r="G19" s="19">
        <v>-9</v>
      </c>
      <c r="H19" s="19">
        <v>-36</v>
      </c>
      <c r="I19" s="19">
        <v>-111</v>
      </c>
      <c r="J19" s="19">
        <v>-13</v>
      </c>
      <c r="K19" s="19">
        <v>-76</v>
      </c>
      <c r="L19" s="19">
        <v>-198</v>
      </c>
      <c r="M19" s="20"/>
      <c r="N19" s="19">
        <v>-2</v>
      </c>
      <c r="O19" s="2"/>
      <c r="P19" s="2"/>
      <c r="Q19" s="2"/>
      <c r="R19" s="2"/>
    </row>
    <row x14ac:dyDescent="0.25" r="20" customHeight="1" ht="17.25">
      <c r="A20" s="15" t="s">
        <v>2037</v>
      </c>
      <c r="B20" s="34" t="s">
        <v>14</v>
      </c>
      <c r="C20" s="20"/>
      <c r="D20" s="19">
        <v>-190</v>
      </c>
      <c r="E20" s="19">
        <v>-373</v>
      </c>
      <c r="F20" s="20"/>
      <c r="G20" s="19">
        <v>-41</v>
      </c>
      <c r="H20" s="19">
        <v>-8</v>
      </c>
      <c r="I20" s="19">
        <v>-535</v>
      </c>
      <c r="J20" s="19">
        <v>-83</v>
      </c>
      <c r="K20" s="20"/>
      <c r="L20" s="19">
        <v>-165</v>
      </c>
      <c r="M20" s="19">
        <v>-1</v>
      </c>
      <c r="N20" s="20"/>
      <c r="O20" s="2"/>
      <c r="P20" s="2"/>
      <c r="Q20" s="2"/>
      <c r="R20" s="2"/>
    </row>
    <row x14ac:dyDescent="0.25" r="21" customHeight="1" ht="17.25">
      <c r="A21" s="15" t="s">
        <v>2037</v>
      </c>
      <c r="B21" s="34" t="s">
        <v>14</v>
      </c>
      <c r="C21" s="19">
        <v>-239</v>
      </c>
      <c r="D21" s="19">
        <v>-16</v>
      </c>
      <c r="E21" s="20"/>
      <c r="F21" s="20"/>
      <c r="G21" s="20"/>
      <c r="H21" s="20"/>
      <c r="I21" s="19">
        <v>-100</v>
      </c>
      <c r="J21" s="20"/>
      <c r="K21" s="19">
        <v>-130</v>
      </c>
      <c r="L21" s="20"/>
      <c r="M21" s="20"/>
      <c r="N21" s="20"/>
      <c r="O21" s="2"/>
      <c r="P21" s="2"/>
      <c r="Q21" s="2"/>
      <c r="R21" s="2"/>
    </row>
    <row x14ac:dyDescent="0.25" r="22" customHeight="1" ht="17.25">
      <c r="A22" s="15" t="s">
        <v>2038</v>
      </c>
      <c r="B22" s="16" t="s">
        <v>14</v>
      </c>
      <c r="C22" s="19">
        <v>-117</v>
      </c>
      <c r="D22" s="19">
        <v>-40</v>
      </c>
      <c r="E22" s="19">
        <v>-328</v>
      </c>
      <c r="F22" s="20"/>
      <c r="G22" s="20"/>
      <c r="H22" s="20"/>
      <c r="I22" s="19">
        <v>-120</v>
      </c>
      <c r="J22" s="20"/>
      <c r="K22" s="19">
        <v>-130</v>
      </c>
      <c r="L22" s="19">
        <v>-285</v>
      </c>
      <c r="M22" s="20"/>
      <c r="N22" s="20"/>
      <c r="O22" s="2"/>
      <c r="P22" s="2"/>
      <c r="Q22" s="2"/>
      <c r="R22" s="2"/>
    </row>
    <row x14ac:dyDescent="0.25" r="23" customHeight="1" ht="17.25">
      <c r="A23" s="33" t="s">
        <v>2039</v>
      </c>
      <c r="B23" s="34" t="s">
        <v>14</v>
      </c>
      <c r="C23" s="19">
        <v>-162</v>
      </c>
      <c r="D23" s="19">
        <v>-64</v>
      </c>
      <c r="E23" s="19">
        <v>-179</v>
      </c>
      <c r="F23" s="20"/>
      <c r="G23" s="20"/>
      <c r="H23" s="20"/>
      <c r="I23" s="19">
        <v>-161</v>
      </c>
      <c r="J23" s="20"/>
      <c r="K23" s="19">
        <v>-149</v>
      </c>
      <c r="L23" s="19">
        <v>-67</v>
      </c>
      <c r="M23" s="20"/>
      <c r="N23" s="20"/>
      <c r="O23" s="2"/>
      <c r="P23" s="2"/>
      <c r="Q23" s="2"/>
      <c r="R23" s="2"/>
    </row>
    <row x14ac:dyDescent="0.25" r="24" customHeight="1" ht="17.25">
      <c r="A24" s="33" t="s">
        <v>2039</v>
      </c>
      <c r="B24" s="34" t="s">
        <v>14</v>
      </c>
      <c r="C24" s="20"/>
      <c r="D24" s="19">
        <v>-226</v>
      </c>
      <c r="E24" s="19">
        <v>-751</v>
      </c>
      <c r="F24" s="20"/>
      <c r="G24" s="20"/>
      <c r="H24" s="20"/>
      <c r="I24" s="19">
        <v>-333</v>
      </c>
      <c r="J24" s="20"/>
      <c r="K24" s="20"/>
      <c r="L24" s="19">
        <v>-293</v>
      </c>
      <c r="M24" s="20"/>
      <c r="N24" s="20"/>
      <c r="O24" s="2"/>
      <c r="P24" s="2"/>
      <c r="Q24" s="2"/>
      <c r="R24" s="2"/>
    </row>
    <row x14ac:dyDescent="0.25" r="25" customHeight="1" ht="17.25">
      <c r="A25" s="15" t="s">
        <v>2040</v>
      </c>
      <c r="B25" s="34" t="s">
        <v>14</v>
      </c>
      <c r="C25" s="19">
        <v>-190</v>
      </c>
      <c r="D25" s="20"/>
      <c r="E25" s="19">
        <v>-342</v>
      </c>
      <c r="F25" s="20"/>
      <c r="G25" s="20"/>
      <c r="H25" s="20"/>
      <c r="I25" s="20"/>
      <c r="J25" s="20"/>
      <c r="K25" s="19">
        <v>-154</v>
      </c>
      <c r="L25" s="19">
        <v>-289</v>
      </c>
      <c r="M25" s="20"/>
      <c r="N25" s="20"/>
      <c r="O25" s="2"/>
      <c r="P25" s="2"/>
      <c r="Q25" s="2"/>
      <c r="R25" s="2"/>
    </row>
    <row x14ac:dyDescent="0.25" r="26" customHeight="1" ht="17.25">
      <c r="A26" s="33" t="s">
        <v>2041</v>
      </c>
      <c r="B26" s="34" t="s">
        <v>14</v>
      </c>
      <c r="C26" s="19">
        <v>-45</v>
      </c>
      <c r="D26" s="19">
        <v>-68</v>
      </c>
      <c r="E26" s="19">
        <v>-175</v>
      </c>
      <c r="F26" s="19">
        <v>-59</v>
      </c>
      <c r="G26" s="19">
        <v>-182</v>
      </c>
      <c r="H26" s="19">
        <v>-207</v>
      </c>
      <c r="I26" s="20"/>
      <c r="J26" s="19">
        <v>-79</v>
      </c>
      <c r="K26" s="19">
        <v>-71</v>
      </c>
      <c r="L26" s="19">
        <v>-149</v>
      </c>
      <c r="M26" s="20"/>
      <c r="N26" s="20"/>
      <c r="O26" s="2"/>
      <c r="P26" s="2"/>
      <c r="Q26" s="2"/>
      <c r="R26" s="2"/>
    </row>
    <row x14ac:dyDescent="0.25" r="27" customHeight="1" ht="17.25">
      <c r="A27" s="33" t="s">
        <v>2041</v>
      </c>
      <c r="B27" s="34" t="s">
        <v>14</v>
      </c>
      <c r="C27" s="35"/>
      <c r="D27" s="35"/>
      <c r="E27" s="35"/>
      <c r="F27" s="19">
        <v>-43</v>
      </c>
      <c r="G27" s="35"/>
      <c r="H27" s="35"/>
      <c r="I27" s="35"/>
      <c r="J27" s="35"/>
      <c r="K27" s="35"/>
      <c r="L27" s="35"/>
      <c r="M27" s="35"/>
      <c r="N27" s="35"/>
      <c r="O27" s="182" t="s">
        <v>1085</v>
      </c>
      <c r="P27" s="2"/>
      <c r="Q27" s="2"/>
      <c r="R27" s="2"/>
    </row>
    <row x14ac:dyDescent="0.25" r="28" customHeight="1" ht="17.25">
      <c r="A28" s="33">
        <v>45505</v>
      </c>
      <c r="B28" s="16" t="s">
        <v>14</v>
      </c>
      <c r="C28" s="19">
        <v>-23</v>
      </c>
      <c r="D28" s="19">
        <v>-58</v>
      </c>
      <c r="E28" s="19">
        <v>-170</v>
      </c>
      <c r="F28" s="19">
        <v>-67</v>
      </c>
      <c r="G28" s="99">
        <v>-28</v>
      </c>
      <c r="H28" s="19">
        <v>-225</v>
      </c>
      <c r="I28" s="20"/>
      <c r="J28" s="19">
        <v>-74</v>
      </c>
      <c r="K28" s="20"/>
      <c r="L28" s="19">
        <v>-86</v>
      </c>
      <c r="M28" s="20"/>
      <c r="N28" s="20"/>
      <c r="O28" s="2"/>
      <c r="P28" s="2"/>
      <c r="Q28" s="2"/>
      <c r="R28" s="2"/>
    </row>
    <row x14ac:dyDescent="0.25" r="29" customHeight="1" ht="17.25">
      <c r="A29" s="21" t="s">
        <v>2042</v>
      </c>
      <c r="B29" s="47"/>
      <c r="C29" s="23">
        <f>SUM(C17:C28)</f>
      </c>
      <c r="D29" s="23">
        <f>SUM(D17:D28)</f>
      </c>
      <c r="E29" s="49">
        <f>SUM(E17:E28)</f>
      </c>
      <c r="F29" s="23">
        <f>SUM(F17:F28)</f>
      </c>
      <c r="G29" s="49">
        <f>SUM(G17:G28)</f>
      </c>
      <c r="H29" s="23">
        <f>SUM(H17:H28)</f>
      </c>
      <c r="I29" s="49">
        <f>SUM(I17:I28)</f>
      </c>
      <c r="J29" s="49">
        <f>SUM(J17:J28)</f>
      </c>
      <c r="K29" s="23">
        <f>SUM(K17:K28)</f>
      </c>
      <c r="L29" s="23">
        <f>SUM(L17:L28)</f>
      </c>
      <c r="M29" s="49">
        <f>SUM(M17:M28)</f>
      </c>
      <c r="N29" s="49">
        <f>SUM(N17:N28)</f>
      </c>
      <c r="O29" s="7" t="s">
        <v>1951</v>
      </c>
      <c r="P29" s="2"/>
      <c r="Q29" s="2"/>
      <c r="R29" s="143" t="s">
        <v>2013</v>
      </c>
    </row>
    <row x14ac:dyDescent="0.25" r="30" customHeight="1" ht="17.25">
      <c r="A30" s="54" t="s">
        <v>2043</v>
      </c>
      <c r="B30" s="55" t="s">
        <v>2044</v>
      </c>
      <c r="C30" s="20"/>
      <c r="D30" s="20"/>
      <c r="E30" s="99">
        <v>20</v>
      </c>
      <c r="F30" s="20"/>
      <c r="G30" s="99">
        <v>16</v>
      </c>
      <c r="H30" s="20"/>
      <c r="I30" s="99">
        <v>54</v>
      </c>
      <c r="J30" s="99">
        <v>4</v>
      </c>
      <c r="K30" s="20"/>
      <c r="L30" s="20"/>
      <c r="M30" s="99">
        <v>10</v>
      </c>
      <c r="N30" s="99">
        <v>2</v>
      </c>
      <c r="O30" s="4" t="s">
        <v>556</v>
      </c>
      <c r="P30" s="2"/>
      <c r="Q30" s="2"/>
      <c r="R30" s="2"/>
    </row>
    <row x14ac:dyDescent="0.25" r="31" customHeight="1" ht="17.25">
      <c r="A31" s="33" t="s">
        <v>2045</v>
      </c>
      <c r="B31" s="34" t="s">
        <v>14</v>
      </c>
      <c r="C31" s="19">
        <v>-77</v>
      </c>
      <c r="D31" s="19">
        <v>-66</v>
      </c>
      <c r="E31" s="20"/>
      <c r="F31" s="19">
        <v>-19</v>
      </c>
      <c r="G31" s="20"/>
      <c r="H31" s="19">
        <v>-181</v>
      </c>
      <c r="I31" s="20"/>
      <c r="J31" s="20"/>
      <c r="K31" s="19">
        <v>-13</v>
      </c>
      <c r="L31" s="20"/>
      <c r="M31" s="20"/>
      <c r="N31" s="20"/>
      <c r="O31" s="2"/>
      <c r="P31" s="2"/>
      <c r="Q31" s="2"/>
      <c r="R31" s="2"/>
    </row>
    <row x14ac:dyDescent="0.25" r="32" customHeight="1" ht="17.25">
      <c r="A32" s="15">
        <v>45293</v>
      </c>
      <c r="B32" s="16" t="s">
        <v>14</v>
      </c>
      <c r="C32" s="19">
        <v>-76</v>
      </c>
      <c r="D32" s="35"/>
      <c r="E32" s="35"/>
      <c r="F32" s="19">
        <v>-4</v>
      </c>
      <c r="G32" s="35"/>
      <c r="H32" s="35"/>
      <c r="I32" s="35"/>
      <c r="J32" s="35"/>
      <c r="K32" s="19">
        <v>-6</v>
      </c>
      <c r="L32" s="35"/>
      <c r="M32" s="35"/>
      <c r="N32" s="35"/>
      <c r="O32" s="182" t="s">
        <v>2046</v>
      </c>
      <c r="P32" s="2"/>
      <c r="Q32" s="2"/>
      <c r="R32" s="2"/>
    </row>
    <row x14ac:dyDescent="0.25" r="33" customHeight="1" ht="17.25">
      <c r="A33" s="21" t="s">
        <v>2047</v>
      </c>
      <c r="B33" s="47"/>
      <c r="C33" s="23">
        <f>SUM(C29:C32)</f>
      </c>
      <c r="D33" s="23">
        <f>SUM(D29:D32)</f>
      </c>
      <c r="E33" s="23">
        <f>SUM(E29:E32)</f>
      </c>
      <c r="F33" s="23">
        <f>SUM(F29:F32)</f>
      </c>
      <c r="G33" s="23">
        <f>SUM(G29:G32)</f>
      </c>
      <c r="H33" s="23">
        <f>SUM(H29:H32)</f>
      </c>
      <c r="I33" s="23">
        <f>SUM(I29:I32)</f>
      </c>
      <c r="J33" s="23">
        <f>SUM(J29:J32)</f>
      </c>
      <c r="K33" s="23">
        <f>SUM(K29:K32)</f>
      </c>
      <c r="L33" s="23">
        <f>SUM(L29:L32)</f>
      </c>
      <c r="M33" s="23">
        <f>SUM(M29:M32)</f>
      </c>
      <c r="N33" s="23">
        <f>SUM(N29:N32)</f>
      </c>
      <c r="O33" s="7" t="s">
        <v>1951</v>
      </c>
      <c r="P33" s="2"/>
      <c r="Q33" s="2"/>
      <c r="R33" s="143" t="s">
        <v>2013</v>
      </c>
    </row>
    <row x14ac:dyDescent="0.25" r="34" customHeight="1" ht="17.25">
      <c r="A34" s="200"/>
      <c r="B34" s="201" t="s">
        <v>17</v>
      </c>
      <c r="C34" s="30">
        <v>-37</v>
      </c>
      <c r="D34" s="30">
        <v>-66</v>
      </c>
      <c r="E34" s="31"/>
      <c r="F34" s="30">
        <v>-7</v>
      </c>
      <c r="G34" s="31"/>
      <c r="H34" s="30">
        <v>-18</v>
      </c>
      <c r="I34" s="31"/>
      <c r="J34" s="31"/>
      <c r="K34" s="30">
        <v>-11</v>
      </c>
      <c r="L34" s="31"/>
      <c r="M34" s="31"/>
      <c r="N34" s="31"/>
      <c r="O34" s="32" t="s">
        <v>2048</v>
      </c>
      <c r="P34" s="2"/>
      <c r="Q34" s="2"/>
      <c r="R34" s="501" t="s">
        <v>2013</v>
      </c>
    </row>
    <row x14ac:dyDescent="0.25" r="35" customHeight="1" ht="17.25">
      <c r="A35" s="54" t="s">
        <v>2049</v>
      </c>
      <c r="B35" s="124" t="s">
        <v>14</v>
      </c>
      <c r="C35" s="20"/>
      <c r="D35" s="20"/>
      <c r="E35" s="20"/>
      <c r="F35" s="20"/>
      <c r="G35" s="20"/>
      <c r="H35" s="20"/>
      <c r="I35" s="20"/>
      <c r="J35" s="20"/>
      <c r="K35" s="99">
        <v>-25</v>
      </c>
      <c r="L35" s="20"/>
      <c r="M35" s="20"/>
      <c r="N35" s="20"/>
      <c r="O35" s="2"/>
      <c r="P35" s="2"/>
      <c r="Q35" s="2"/>
      <c r="R35" s="2"/>
    </row>
    <row x14ac:dyDescent="0.25" r="36" customHeight="1" ht="17.25">
      <c r="A36" s="15"/>
      <c r="B36" s="16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2"/>
      <c r="P36" s="2"/>
      <c r="Q36" s="2"/>
      <c r="R36" s="2"/>
    </row>
    <row x14ac:dyDescent="0.25" r="37" customHeight="1" ht="17.25">
      <c r="A37" s="123"/>
      <c r="B37" s="124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2"/>
      <c r="P37" s="2"/>
      <c r="Q37" s="2"/>
      <c r="R37" s="2"/>
    </row>
    <row x14ac:dyDescent="0.25" r="38" customHeight="1" ht="17.25">
      <c r="A38" s="37"/>
      <c r="B38" s="83"/>
      <c r="C38" s="146">
        <f>SUM(C33:C35)</f>
      </c>
      <c r="D38" s="146">
        <f>SUM(D33:D35)</f>
      </c>
      <c r="E38" s="146">
        <f>SUM(E33:E35)</f>
      </c>
      <c r="F38" s="146">
        <f>SUM(F33:F35)</f>
      </c>
      <c r="G38" s="146">
        <f>SUM(G33:G35)</f>
      </c>
      <c r="H38" s="146">
        <f>SUM(H33:H35)</f>
      </c>
      <c r="I38" s="146">
        <f>SUM(I33:I35)</f>
      </c>
      <c r="J38" s="146">
        <f>SUM(J33:J35)</f>
      </c>
      <c r="K38" s="146">
        <f>SUM(K33:K35)</f>
      </c>
      <c r="L38" s="146">
        <f>SUM(L33:L35)</f>
      </c>
      <c r="M38" s="146">
        <f>SUM(M33:M35)</f>
      </c>
      <c r="N38" s="146">
        <f>SUM(N33:N35)</f>
      </c>
      <c r="O38" s="2"/>
      <c r="P38" s="2"/>
      <c r="Q38" s="2"/>
      <c r="R38" s="2"/>
    </row>
    <row x14ac:dyDescent="0.25" r="39" customHeight="1" ht="17.25">
      <c r="A39" s="37"/>
      <c r="B39" s="83"/>
      <c r="C39" s="268" t="s">
        <v>1892</v>
      </c>
      <c r="D39" s="268" t="s">
        <v>841</v>
      </c>
      <c r="E39" s="268" t="s">
        <v>2021</v>
      </c>
      <c r="F39" s="268" t="s">
        <v>598</v>
      </c>
      <c r="G39" s="268" t="s">
        <v>597</v>
      </c>
      <c r="H39" s="268" t="s">
        <v>2022</v>
      </c>
      <c r="I39" s="268" t="s">
        <v>843</v>
      </c>
      <c r="J39" s="268" t="s">
        <v>1074</v>
      </c>
      <c r="K39" s="268" t="s">
        <v>477</v>
      </c>
      <c r="L39" s="268" t="s">
        <v>2023</v>
      </c>
      <c r="M39" s="268" t="s">
        <v>358</v>
      </c>
      <c r="N39" s="268" t="s">
        <v>1878</v>
      </c>
      <c r="O39" s="2"/>
      <c r="P39" s="2"/>
      <c r="Q39" s="2"/>
      <c r="R39" s="2"/>
    </row>
    <row x14ac:dyDescent="0.25" r="40" customHeight="1" ht="17.25">
      <c r="A40" s="37"/>
      <c r="B40" s="8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2"/>
      <c r="P40" s="2"/>
      <c r="Q40" s="2"/>
      <c r="R40" s="2"/>
    </row>
    <row x14ac:dyDescent="0.25" r="41" customHeight="1" ht="17.25">
      <c r="A41" s="1" t="s">
        <v>2017</v>
      </c>
      <c r="B41" s="4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2"/>
      <c r="P41" s="2"/>
      <c r="Q41" s="2"/>
      <c r="R41" s="2"/>
    </row>
    <row x14ac:dyDescent="0.25" r="42" customHeight="1" ht="17.25">
      <c r="A42" s="1"/>
      <c r="B42" s="4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2"/>
      <c r="P42" s="2"/>
      <c r="Q42" s="2"/>
      <c r="R42" s="2"/>
    </row>
    <row x14ac:dyDescent="0.25" r="43" customHeight="1" ht="17.25">
      <c r="A43" s="1" t="s">
        <v>2018</v>
      </c>
      <c r="B43" s="4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2"/>
      <c r="P43" s="2"/>
      <c r="Q43" s="2"/>
      <c r="R43" s="2"/>
    </row>
    <row x14ac:dyDescent="0.25" r="44" customHeight="1" ht="17.25">
      <c r="A44" s="1" t="s">
        <v>2019</v>
      </c>
      <c r="B44" s="4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2"/>
      <c r="P44" s="2"/>
      <c r="Q44" s="2"/>
      <c r="R44" s="2"/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/>
  </sheetViews>
  <sheetFormatPr defaultRowHeight="15" x14ac:dyDescent="0.25"/>
  <cols>
    <col min="1" max="1" style="88" width="12.005" customWidth="1" bestFit="1"/>
    <col min="2" max="2" style="40" width="25.290714285714284" customWidth="1" bestFit="1"/>
    <col min="3" max="3" style="41" width="12.43357142857143" customWidth="1" bestFit="1"/>
    <col min="4" max="4" style="40" width="12.43357142857143" customWidth="1" bestFit="1"/>
    <col min="5" max="5" style="40" width="12.43357142857143" customWidth="1" bestFit="1"/>
  </cols>
  <sheetData>
    <row x14ac:dyDescent="0.25" r="1" customHeight="1" ht="17.25">
      <c r="A1" s="4" t="s">
        <v>0</v>
      </c>
      <c r="B1" s="4"/>
      <c r="C1" s="3"/>
      <c r="D1" s="2"/>
      <c r="E1" s="2"/>
    </row>
    <row x14ac:dyDescent="0.25" r="2" customHeight="1" ht="17.25">
      <c r="A2" s="4"/>
      <c r="B2" s="4"/>
      <c r="C2" s="3"/>
      <c r="D2" s="2"/>
      <c r="E2" s="2"/>
    </row>
    <row x14ac:dyDescent="0.25" r="3" customHeight="1" ht="17.25">
      <c r="A3" s="4" t="s">
        <v>1566</v>
      </c>
      <c r="B3" s="2"/>
      <c r="C3" s="3"/>
      <c r="D3" s="2"/>
      <c r="E3" s="2"/>
    </row>
    <row x14ac:dyDescent="0.25" r="4" customHeight="1" ht="17.25">
      <c r="A4" s="4" t="s">
        <v>2008</v>
      </c>
      <c r="B4" s="4"/>
      <c r="C4" s="3"/>
      <c r="D4" s="2"/>
      <c r="E4" s="2"/>
    </row>
    <row x14ac:dyDescent="0.25" r="5" customHeight="1" ht="17.25">
      <c r="A5" s="7" t="s">
        <v>2009</v>
      </c>
      <c r="B5" s="7"/>
      <c r="C5" s="137">
        <v>7500</v>
      </c>
      <c r="D5" s="137"/>
      <c r="E5" s="2"/>
    </row>
    <row x14ac:dyDescent="0.25" r="6" customHeight="1" ht="17.25">
      <c r="A6" s="420" t="s">
        <v>4</v>
      </c>
      <c r="B6" s="232" t="s">
        <v>5</v>
      </c>
      <c r="C6" s="268" t="s">
        <v>841</v>
      </c>
      <c r="D6" s="493"/>
      <c r="E6" s="2"/>
    </row>
    <row x14ac:dyDescent="0.25" r="7" customHeight="1" ht="17.25">
      <c r="A7" s="118" t="s">
        <v>2010</v>
      </c>
      <c r="B7" s="118" t="s">
        <v>2011</v>
      </c>
      <c r="C7" s="138">
        <v>150</v>
      </c>
      <c r="D7" s="118"/>
      <c r="E7" s="2"/>
    </row>
    <row x14ac:dyDescent="0.25" r="8" customHeight="1" ht="17.25">
      <c r="A8" s="165" t="s">
        <v>2012</v>
      </c>
      <c r="B8" s="47"/>
      <c r="C8" s="23">
        <f>SUM(C7)</f>
      </c>
      <c r="D8" s="22"/>
      <c r="E8" s="143" t="s">
        <v>2013</v>
      </c>
    </row>
    <row x14ac:dyDescent="0.25" r="9" customHeight="1" ht="17.25">
      <c r="A9" s="34" t="s">
        <v>2014</v>
      </c>
      <c r="B9" s="34" t="s">
        <v>14</v>
      </c>
      <c r="C9" s="19">
        <v>-72</v>
      </c>
      <c r="D9" s="34"/>
      <c r="E9" s="2"/>
    </row>
    <row x14ac:dyDescent="0.25" r="10" customHeight="1" ht="17.25">
      <c r="A10" s="34" t="s">
        <v>2015</v>
      </c>
      <c r="B10" s="34" t="s">
        <v>14</v>
      </c>
      <c r="C10" s="17">
        <v>-78</v>
      </c>
      <c r="D10" s="16"/>
      <c r="E10" s="2"/>
    </row>
    <row x14ac:dyDescent="0.25" r="11" customHeight="1" ht="17.25">
      <c r="A11" s="165" t="s">
        <v>2016</v>
      </c>
      <c r="B11" s="47"/>
      <c r="C11" s="23">
        <f>SUM(C8:C10)</f>
      </c>
      <c r="D11" s="22"/>
      <c r="E11" s="143" t="s">
        <v>2013</v>
      </c>
    </row>
    <row x14ac:dyDescent="0.25" r="12" customHeight="1" ht="17.25">
      <c r="A12" s="16"/>
      <c r="B12" s="16"/>
      <c r="C12" s="36"/>
      <c r="D12" s="16"/>
      <c r="E12" s="2"/>
    </row>
    <row x14ac:dyDescent="0.25" r="13" customHeight="1" ht="17.25">
      <c r="A13" s="83"/>
      <c r="B13" s="2"/>
      <c r="C13" s="3"/>
      <c r="D13" s="2"/>
      <c r="E13" s="2"/>
    </row>
    <row x14ac:dyDescent="0.25" r="14" customHeight="1" ht="17.25">
      <c r="A14" s="4" t="s">
        <v>2017</v>
      </c>
      <c r="B14" s="2"/>
      <c r="C14" s="3"/>
      <c r="D14" s="2"/>
      <c r="E14" s="2"/>
    </row>
    <row x14ac:dyDescent="0.25" r="15" customHeight="1" ht="17.25">
      <c r="A15" s="83"/>
      <c r="B15" s="2"/>
      <c r="C15" s="3"/>
      <c r="D15" s="2"/>
      <c r="E15" s="2"/>
    </row>
    <row x14ac:dyDescent="0.25" r="16" customHeight="1" ht="17.25">
      <c r="A16" s="4" t="s">
        <v>2018</v>
      </c>
      <c r="B16" s="2"/>
      <c r="C16" s="3"/>
      <c r="D16" s="2"/>
      <c r="E16" s="2"/>
    </row>
    <row x14ac:dyDescent="0.25" r="17" customHeight="1" ht="17.25">
      <c r="A17" s="4" t="s">
        <v>2019</v>
      </c>
      <c r="B17" s="2"/>
      <c r="C17" s="3"/>
      <c r="D17" s="2"/>
      <c r="E17" s="2"/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2"/>
  <sheetViews>
    <sheetView workbookViewId="0"/>
  </sheetViews>
  <sheetFormatPr defaultRowHeight="15" x14ac:dyDescent="0.25"/>
  <cols>
    <col min="1" max="1" style="39" width="12.005" customWidth="1" bestFit="1"/>
    <col min="2" max="2" style="88" width="51.86214285714286" customWidth="1" bestFit="1"/>
    <col min="3" max="3" style="41" width="9.719285714285713" customWidth="1" bestFit="1"/>
    <col min="4" max="4" style="41" width="9.719285714285713" customWidth="1" bestFit="1"/>
    <col min="5" max="5" style="41" width="9.719285714285713" customWidth="1" bestFit="1"/>
    <col min="6" max="6" style="41" width="9.719285714285713" customWidth="1" bestFit="1"/>
    <col min="7" max="7" style="41" width="9.719285714285713" customWidth="1" bestFit="1"/>
    <col min="8" max="8" style="41" width="9.719285714285713" customWidth="1" bestFit="1"/>
    <col min="9" max="9" style="41" width="9.719285714285713" customWidth="1" bestFit="1"/>
    <col min="10" max="10" style="41" width="9.719285714285713" customWidth="1" bestFit="1"/>
    <col min="11" max="11" style="41" width="9.719285714285713" customWidth="1" bestFit="1"/>
    <col min="12" max="12" style="41" width="9.719285714285713" customWidth="1" bestFit="1"/>
    <col min="13" max="13" style="41" width="9.719285714285713" customWidth="1" bestFit="1"/>
    <col min="14" max="14" style="41" width="15.147857142857141" customWidth="1" bestFit="1"/>
    <col min="15" max="15" style="41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  <col min="19" max="19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3"/>
      <c r="P1" s="2"/>
      <c r="Q1" s="2"/>
      <c r="R1" s="2"/>
      <c r="S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3"/>
      <c r="P2" s="2"/>
      <c r="Q2" s="2"/>
      <c r="R2" s="2"/>
      <c r="S2" s="2"/>
    </row>
    <row x14ac:dyDescent="0.25" r="3" customHeight="1" ht="17.25">
      <c r="A3" s="1" t="s">
        <v>1566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  <c r="Q3" s="2"/>
      <c r="R3" s="2"/>
      <c r="S3" s="2"/>
    </row>
    <row x14ac:dyDescent="0.25" r="4" customHeight="1" ht="17.25">
      <c r="A4" s="1" t="s">
        <v>1945</v>
      </c>
      <c r="B4" s="4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3"/>
      <c r="O4" s="3"/>
      <c r="P4" s="2"/>
      <c r="Q4" s="2"/>
      <c r="R4" s="2"/>
      <c r="S4" s="2"/>
    </row>
    <row x14ac:dyDescent="0.25" r="5" customHeight="1" ht="17.25">
      <c r="A5" s="333" t="s">
        <v>1993</v>
      </c>
      <c r="B5" s="311"/>
      <c r="C5" s="137">
        <v>1100</v>
      </c>
      <c r="D5" s="137">
        <v>5750</v>
      </c>
      <c r="E5" s="137">
        <v>5000</v>
      </c>
      <c r="F5" s="137">
        <v>4000</v>
      </c>
      <c r="G5" s="137">
        <v>4000</v>
      </c>
      <c r="H5" s="137">
        <v>4200</v>
      </c>
      <c r="I5" s="137">
        <v>4200</v>
      </c>
      <c r="J5" s="137">
        <v>30000</v>
      </c>
      <c r="K5" s="137">
        <v>17500</v>
      </c>
      <c r="L5" s="137">
        <v>2400</v>
      </c>
      <c r="M5" s="137">
        <v>2400</v>
      </c>
      <c r="N5" s="11"/>
      <c r="O5" s="3"/>
      <c r="P5" s="2"/>
      <c r="Q5" s="2"/>
      <c r="R5" s="2"/>
      <c r="S5" s="2"/>
    </row>
    <row x14ac:dyDescent="0.25" r="6" customHeight="1" ht="17.25">
      <c r="A6" s="231" t="s">
        <v>4</v>
      </c>
      <c r="B6" s="232" t="s">
        <v>5</v>
      </c>
      <c r="C6" s="268" t="s">
        <v>9</v>
      </c>
      <c r="D6" s="268" t="s">
        <v>6</v>
      </c>
      <c r="E6" s="268" t="s">
        <v>75</v>
      </c>
      <c r="F6" s="268" t="s">
        <v>7</v>
      </c>
      <c r="G6" s="268" t="s">
        <v>76</v>
      </c>
      <c r="H6" s="268" t="s">
        <v>8</v>
      </c>
      <c r="I6" s="268" t="s">
        <v>358</v>
      </c>
      <c r="J6" s="268" t="s">
        <v>428</v>
      </c>
      <c r="K6" s="268" t="s">
        <v>31</v>
      </c>
      <c r="L6" s="268" t="s">
        <v>1083</v>
      </c>
      <c r="M6" s="268" t="s">
        <v>33</v>
      </c>
      <c r="N6" s="234"/>
      <c r="O6" s="3"/>
      <c r="P6" s="2"/>
      <c r="Q6" s="2"/>
      <c r="R6" s="2"/>
      <c r="S6" s="2"/>
    </row>
    <row x14ac:dyDescent="0.25" r="7" customHeight="1" ht="17.25">
      <c r="A7" s="15" t="s">
        <v>1994</v>
      </c>
      <c r="B7" s="16" t="s">
        <v>1995</v>
      </c>
      <c r="C7" s="17">
        <v>1578</v>
      </c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114" t="s">
        <v>1996</v>
      </c>
      <c r="P7" s="2"/>
      <c r="Q7" s="2"/>
      <c r="R7" s="2"/>
      <c r="S7" s="2"/>
    </row>
    <row x14ac:dyDescent="0.25" r="8" customHeight="1" ht="17.25">
      <c r="A8" s="15" t="s">
        <v>1994</v>
      </c>
      <c r="B8" s="16" t="s">
        <v>1997</v>
      </c>
      <c r="C8" s="18"/>
      <c r="D8" s="17">
        <v>400</v>
      </c>
      <c r="E8" s="17">
        <v>62</v>
      </c>
      <c r="F8" s="17">
        <v>131</v>
      </c>
      <c r="G8" s="17">
        <v>111</v>
      </c>
      <c r="H8" s="17">
        <v>127</v>
      </c>
      <c r="I8" s="17">
        <v>163</v>
      </c>
      <c r="J8" s="17">
        <v>20</v>
      </c>
      <c r="K8" s="36"/>
      <c r="L8" s="17">
        <v>326</v>
      </c>
      <c r="M8" s="17">
        <v>327</v>
      </c>
      <c r="N8" s="18"/>
      <c r="O8" s="5" t="s">
        <v>1996</v>
      </c>
      <c r="P8" s="2"/>
      <c r="Q8" s="2"/>
      <c r="R8" s="2"/>
      <c r="S8" s="2"/>
    </row>
    <row x14ac:dyDescent="0.25" r="9" customHeight="1" ht="17.25">
      <c r="A9" s="33" t="s">
        <v>1978</v>
      </c>
      <c r="B9" s="16" t="s">
        <v>1998</v>
      </c>
      <c r="C9" s="18"/>
      <c r="D9" s="17">
        <v>350</v>
      </c>
      <c r="E9" s="17">
        <v>21</v>
      </c>
      <c r="F9" s="18"/>
      <c r="G9" s="18"/>
      <c r="H9" s="17">
        <v>336</v>
      </c>
      <c r="I9" s="17">
        <v>264</v>
      </c>
      <c r="J9" s="18"/>
      <c r="K9" s="17">
        <v>327</v>
      </c>
      <c r="L9" s="18"/>
      <c r="M9" s="18"/>
      <c r="N9" s="18"/>
      <c r="O9" s="3"/>
      <c r="P9" s="2"/>
      <c r="Q9" s="2"/>
      <c r="R9" s="2"/>
      <c r="S9" s="2"/>
    </row>
    <row x14ac:dyDescent="0.25" r="10" customHeight="1" ht="17.25">
      <c r="A10" s="33" t="s">
        <v>1980</v>
      </c>
      <c r="B10" s="16" t="s">
        <v>1981</v>
      </c>
      <c r="C10" s="18"/>
      <c r="D10" s="17">
        <v>182</v>
      </c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" t="s">
        <v>1982</v>
      </c>
      <c r="P10" s="2"/>
      <c r="Q10" s="2"/>
      <c r="R10" s="2"/>
      <c r="S10" s="2"/>
    </row>
    <row x14ac:dyDescent="0.25" r="11" customHeight="1" ht="17.25">
      <c r="A11" s="21" t="s">
        <v>1999</v>
      </c>
      <c r="B11" s="47"/>
      <c r="C11" s="23">
        <f>SUM(C7:C10)</f>
      </c>
      <c r="D11" s="23">
        <f>SUM(D7:D10)</f>
      </c>
      <c r="E11" s="23">
        <f>SUM(E7:E10)</f>
      </c>
      <c r="F11" s="23">
        <f>SUM(F7:F10)</f>
      </c>
      <c r="G11" s="23">
        <f>SUM(G7:G10)</f>
      </c>
      <c r="H11" s="23">
        <f>SUM(H7:H10)</f>
      </c>
      <c r="I11" s="23">
        <f>SUM(I7:I10)</f>
      </c>
      <c r="J11" s="23">
        <f>SUM(J7:J10)</f>
      </c>
      <c r="K11" s="23">
        <f>SUM(K7:K10)</f>
      </c>
      <c r="L11" s="23">
        <f>SUM(L7:L10)</f>
      </c>
      <c r="M11" s="23">
        <f>SUM(M7:M10)</f>
      </c>
      <c r="N11" s="23">
        <f>SUM(N7:N10)</f>
      </c>
      <c r="O11" s="5" t="s">
        <v>1951</v>
      </c>
      <c r="P11" s="2"/>
      <c r="Q11" s="2"/>
      <c r="R11" s="2"/>
      <c r="S11" s="2"/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"/>
      <c r="P12" s="2"/>
      <c r="Q12" s="2"/>
      <c r="R12" s="2"/>
      <c r="S12" s="2"/>
    </row>
    <row x14ac:dyDescent="0.25" r="13" customHeight="1" ht="17.25">
      <c r="A13" s="21" t="s">
        <v>2000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3">
        <f>SUM(K11:K12)</f>
      </c>
      <c r="L13" s="23">
        <f>SUM(L11:L12)</f>
      </c>
      <c r="M13" s="23">
        <f>SUM(M11:M12)</f>
      </c>
      <c r="N13" s="23">
        <f>SUM(N9:N12)</f>
      </c>
      <c r="O13" s="5" t="s">
        <v>1951</v>
      </c>
      <c r="P13" s="2"/>
      <c r="Q13" s="2"/>
      <c r="R13" s="2"/>
      <c r="S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"/>
      <c r="P14" s="2"/>
      <c r="Q14" s="2"/>
      <c r="R14" s="2"/>
      <c r="S14" s="2"/>
    </row>
    <row x14ac:dyDescent="0.25" r="15" customHeight="1" ht="17.25">
      <c r="A15" s="21" t="s">
        <v>2001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23">
        <f>SUM(L13:L14)</f>
      </c>
      <c r="M15" s="23">
        <f>SUM(M13:M14)</f>
      </c>
      <c r="N15" s="23">
        <f>SUM(N11:N14)</f>
      </c>
      <c r="O15" s="8" t="s">
        <v>1951</v>
      </c>
      <c r="P15" s="2"/>
      <c r="Q15" s="2"/>
      <c r="R15" s="2"/>
      <c r="S15" s="2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"/>
      <c r="P16" s="2"/>
      <c r="Q16" s="2"/>
      <c r="R16" s="2"/>
      <c r="S16" s="2"/>
    </row>
    <row x14ac:dyDescent="0.25" r="17" customHeight="1" ht="17.25">
      <c r="A17" s="21" t="s">
        <v>2002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  <c r="M17" s="23">
        <f>SUM(M15:M16)</f>
      </c>
      <c r="N17" s="23">
        <f>SUM(N13:N16)</f>
      </c>
      <c r="O17" s="8" t="s">
        <v>1951</v>
      </c>
      <c r="P17" s="2"/>
      <c r="Q17" s="2"/>
      <c r="R17" s="2"/>
      <c r="S17" s="143" t="s">
        <v>1547</v>
      </c>
    </row>
    <row x14ac:dyDescent="0.25" r="18" customHeight="1" ht="17.25">
      <c r="A18" s="33"/>
      <c r="B18" s="34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"/>
      <c r="P18" s="2"/>
      <c r="Q18" s="2"/>
      <c r="R18" s="2"/>
      <c r="S18" s="2"/>
    </row>
    <row x14ac:dyDescent="0.25" r="19" customHeight="1" ht="17.25">
      <c r="A19" s="21" t="s">
        <v>2003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23">
        <f>SUM(K17:K18)</f>
      </c>
      <c r="L19" s="23">
        <f>SUM(L17:L18)</f>
      </c>
      <c r="M19" s="23">
        <f>SUM(M17:M18)</f>
      </c>
      <c r="N19" s="23">
        <f>SUM(N15:N18)</f>
      </c>
      <c r="O19" s="8" t="s">
        <v>1951</v>
      </c>
      <c r="P19" s="2"/>
      <c r="Q19" s="2"/>
      <c r="R19" s="2"/>
      <c r="S19" s="143" t="s">
        <v>1547</v>
      </c>
    </row>
    <row x14ac:dyDescent="0.25" r="20" customHeight="1" ht="17.25">
      <c r="A20" s="33"/>
      <c r="B20" s="34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"/>
      <c r="P20" s="2"/>
      <c r="Q20" s="2"/>
      <c r="R20" s="2"/>
      <c r="S20" s="2"/>
    </row>
    <row x14ac:dyDescent="0.25" r="21" customHeight="1" ht="17.25">
      <c r="A21" s="21" t="s">
        <v>2004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3">
        <f>SUM(H19:H20)</f>
      </c>
      <c r="I21" s="23">
        <f>SUM(I19:I20)</f>
      </c>
      <c r="J21" s="23">
        <f>SUM(J19:J20)</f>
      </c>
      <c r="K21" s="23">
        <f>SUM(K19:K20)</f>
      </c>
      <c r="L21" s="23">
        <f>SUM(L19:L20)</f>
      </c>
      <c r="M21" s="23">
        <f>SUM(M19:M20)</f>
      </c>
      <c r="N21" s="23">
        <f>SUM(N17:N20)</f>
      </c>
      <c r="O21" s="8" t="s">
        <v>1951</v>
      </c>
      <c r="P21" s="2"/>
      <c r="Q21" s="2"/>
      <c r="R21" s="2"/>
      <c r="S21" s="143" t="s">
        <v>1547</v>
      </c>
    </row>
    <row x14ac:dyDescent="0.25" r="22" customHeight="1" ht="17.25">
      <c r="A22" s="33" t="s">
        <v>1956</v>
      </c>
      <c r="B22" s="34" t="s">
        <v>1957</v>
      </c>
      <c r="C22" s="130">
        <v>-765</v>
      </c>
      <c r="D22" s="130">
        <v>-362</v>
      </c>
      <c r="E22" s="130">
        <v>-59</v>
      </c>
      <c r="F22" s="130">
        <v>-131</v>
      </c>
      <c r="G22" s="130">
        <v>-40</v>
      </c>
      <c r="H22" s="130">
        <v>-188</v>
      </c>
      <c r="I22" s="130">
        <v>-334</v>
      </c>
      <c r="J22" s="130">
        <v>-6</v>
      </c>
      <c r="K22" s="20"/>
      <c r="L22" s="20"/>
      <c r="M22" s="20"/>
      <c r="N22" s="20"/>
      <c r="O22" s="94">
        <v>8544</v>
      </c>
      <c r="P22" s="2"/>
      <c r="Q22" s="2"/>
      <c r="R22" s="2"/>
      <c r="S22" s="2"/>
    </row>
    <row x14ac:dyDescent="0.25" r="23" customHeight="1" ht="17.25">
      <c r="A23" s="62" t="s">
        <v>2005</v>
      </c>
      <c r="B23" s="63"/>
      <c r="C23" s="80">
        <f>SUM(C21:C22)</f>
      </c>
      <c r="D23" s="80">
        <f>SUM(D21:D22)</f>
      </c>
      <c r="E23" s="80">
        <f>SUM(E21:E22)</f>
      </c>
      <c r="F23" s="80">
        <f>SUM(F21:F22)</f>
      </c>
      <c r="G23" s="80">
        <f>SUM(G21:G22)</f>
      </c>
      <c r="H23" s="80">
        <f>SUM(H21:H22)</f>
      </c>
      <c r="I23" s="80">
        <f>SUM(I21:I22)</f>
      </c>
      <c r="J23" s="80">
        <f>SUM(J21:J22)</f>
      </c>
      <c r="K23" s="80">
        <f>SUM(K21:K22)</f>
      </c>
      <c r="L23" s="80">
        <f>SUM(L21:L22)</f>
      </c>
      <c r="M23" s="80">
        <f>SUM(M21:M22)</f>
      </c>
      <c r="N23" s="81">
        <f>SUM(N21:N22)</f>
      </c>
      <c r="O23" s="8" t="s">
        <v>1951</v>
      </c>
      <c r="P23" s="2"/>
      <c r="Q23" s="2"/>
      <c r="R23" s="2"/>
      <c r="S23" s="2"/>
    </row>
    <row x14ac:dyDescent="0.25" r="24" customHeight="1" ht="17.25">
      <c r="A24" s="225">
        <v>45356</v>
      </c>
      <c r="B24" s="226" t="s">
        <v>1990</v>
      </c>
      <c r="C24" s="497"/>
      <c r="D24" s="497"/>
      <c r="E24" s="497"/>
      <c r="F24" s="497"/>
      <c r="G24" s="497"/>
      <c r="H24" s="96">
        <v>-7</v>
      </c>
      <c r="I24" s="96">
        <v>-18</v>
      </c>
      <c r="J24" s="497"/>
      <c r="K24" s="497"/>
      <c r="L24" s="497"/>
      <c r="M24" s="497"/>
      <c r="N24" s="497"/>
      <c r="O24" s="3"/>
      <c r="P24" s="2"/>
      <c r="Q24" s="2"/>
      <c r="R24" s="2"/>
      <c r="S24" s="2"/>
    </row>
    <row x14ac:dyDescent="0.25" r="25" customHeight="1" ht="17.25">
      <c r="A25" s="225">
        <v>45448</v>
      </c>
      <c r="B25" s="226" t="s">
        <v>2006</v>
      </c>
      <c r="C25" s="497"/>
      <c r="D25" s="497"/>
      <c r="E25" s="497"/>
      <c r="F25" s="497"/>
      <c r="G25" s="497"/>
      <c r="H25" s="96">
        <v>7</v>
      </c>
      <c r="I25" s="96">
        <v>18</v>
      </c>
      <c r="J25" s="497"/>
      <c r="K25" s="497"/>
      <c r="L25" s="497"/>
      <c r="M25" s="497"/>
      <c r="N25" s="497"/>
      <c r="O25" s="3"/>
      <c r="P25" s="2"/>
      <c r="Q25" s="2"/>
      <c r="R25" s="2"/>
      <c r="S25" s="2"/>
    </row>
    <row x14ac:dyDescent="0.25" r="26" customHeight="1" ht="17.25">
      <c r="A26" s="33" t="s">
        <v>1959</v>
      </c>
      <c r="B26" s="34" t="s">
        <v>1960</v>
      </c>
      <c r="C26" s="494">
        <v>-30</v>
      </c>
      <c r="D26" s="494">
        <v>-293</v>
      </c>
      <c r="E26" s="494">
        <v>-23</v>
      </c>
      <c r="F26" s="120"/>
      <c r="G26" s="494">
        <v>-50</v>
      </c>
      <c r="H26" s="494">
        <v>-109</v>
      </c>
      <c r="I26" s="494">
        <v>-18</v>
      </c>
      <c r="J26" s="121"/>
      <c r="K26" s="494">
        <v>-108</v>
      </c>
      <c r="L26" s="121"/>
      <c r="M26" s="121"/>
      <c r="N26" s="121"/>
      <c r="O26" s="3"/>
      <c r="P26" s="2"/>
      <c r="Q26" s="2"/>
      <c r="R26" s="2"/>
      <c r="S26" s="2"/>
    </row>
    <row x14ac:dyDescent="0.25" r="27" customHeight="1" ht="17.25">
      <c r="A27" s="33" t="s">
        <v>1961</v>
      </c>
      <c r="B27" s="34" t="s">
        <v>1962</v>
      </c>
      <c r="C27" s="130">
        <v>-499</v>
      </c>
      <c r="D27" s="130">
        <v>-242</v>
      </c>
      <c r="E27" s="57"/>
      <c r="F27" s="35"/>
      <c r="G27" s="57"/>
      <c r="H27" s="130">
        <v>-64</v>
      </c>
      <c r="I27" s="130">
        <v>-20</v>
      </c>
      <c r="J27" s="130">
        <v>-10</v>
      </c>
      <c r="K27" s="130">
        <v>-115</v>
      </c>
      <c r="L27" s="130">
        <v>-100</v>
      </c>
      <c r="M27" s="130">
        <v>-327</v>
      </c>
      <c r="N27" s="20"/>
      <c r="O27" s="3"/>
      <c r="P27" s="2"/>
      <c r="Q27" s="2"/>
      <c r="R27" s="2"/>
      <c r="S27" s="2"/>
    </row>
    <row x14ac:dyDescent="0.25" r="28" customHeight="1" ht="17.25">
      <c r="A28" s="62" t="s">
        <v>2007</v>
      </c>
      <c r="B28" s="63"/>
      <c r="C28" s="80">
        <f>SUM(C23:C27)</f>
      </c>
      <c r="D28" s="80">
        <f>SUM(D23:D27)</f>
      </c>
      <c r="E28" s="80">
        <f>SUM(E23:E27)</f>
      </c>
      <c r="F28" s="81">
        <f>SUM(F23:F27)</f>
      </c>
      <c r="G28" s="80">
        <f>SUM(G23:G27)</f>
      </c>
      <c r="H28" s="80">
        <f>SUM(H23:H27)</f>
      </c>
      <c r="I28" s="80">
        <f>SUM(I23:I27)</f>
      </c>
      <c r="J28" s="80">
        <f>SUM(J23:J27)</f>
      </c>
      <c r="K28" s="80">
        <f>SUM(K23:K27)</f>
      </c>
      <c r="L28" s="80">
        <f>SUM(L23:L27)</f>
      </c>
      <c r="M28" s="80">
        <f>SUM(M23:M27)</f>
      </c>
      <c r="N28" s="81">
        <f>SUM(N23:N27)</f>
      </c>
      <c r="O28" s="8" t="s">
        <v>1951</v>
      </c>
      <c r="P28" s="2"/>
      <c r="Q28" s="2"/>
      <c r="R28" s="2"/>
      <c r="S28" s="143" t="s">
        <v>1547</v>
      </c>
    </row>
    <row x14ac:dyDescent="0.25" r="29" customHeight="1" ht="17.25">
      <c r="A29" s="15" t="s">
        <v>1964</v>
      </c>
      <c r="B29" s="34" t="s">
        <v>1965</v>
      </c>
      <c r="C29" s="19">
        <v>-80</v>
      </c>
      <c r="D29" s="19">
        <v>-35</v>
      </c>
      <c r="E29" s="20"/>
      <c r="F29" s="35"/>
      <c r="G29" s="19">
        <v>-5</v>
      </c>
      <c r="H29" s="20"/>
      <c r="I29" s="20"/>
      <c r="J29" s="19">
        <v>-3</v>
      </c>
      <c r="K29" s="19">
        <v>-29</v>
      </c>
      <c r="L29" s="19">
        <v>-50</v>
      </c>
      <c r="M29" s="20"/>
      <c r="N29" s="20"/>
      <c r="O29" s="3"/>
      <c r="P29" s="2"/>
      <c r="Q29" s="2"/>
      <c r="R29" s="2"/>
      <c r="S29" s="2"/>
    </row>
    <row x14ac:dyDescent="0.25" r="30" customHeight="1" ht="17.25">
      <c r="A30" s="33"/>
      <c r="B30" s="34"/>
      <c r="C30" s="35"/>
      <c r="D30" s="35"/>
      <c r="E30" s="20"/>
      <c r="F30" s="35"/>
      <c r="G30" s="35"/>
      <c r="H30" s="20"/>
      <c r="I30" s="20"/>
      <c r="J30" s="35"/>
      <c r="K30" s="35"/>
      <c r="L30" s="35"/>
      <c r="M30" s="20"/>
      <c r="N30" s="20"/>
      <c r="O30" s="3"/>
      <c r="P30" s="2"/>
      <c r="Q30" s="2"/>
      <c r="R30" s="2"/>
      <c r="S30" s="2"/>
    </row>
    <row x14ac:dyDescent="0.25" r="31" customHeight="1" ht="17.25">
      <c r="A31" s="33"/>
      <c r="B31" s="34"/>
      <c r="C31" s="35"/>
      <c r="D31" s="35"/>
      <c r="E31" s="20"/>
      <c r="F31" s="35"/>
      <c r="G31" s="35"/>
      <c r="H31" s="20"/>
      <c r="I31" s="20"/>
      <c r="J31" s="35"/>
      <c r="K31" s="35"/>
      <c r="L31" s="35"/>
      <c r="M31" s="20"/>
      <c r="N31" s="20"/>
      <c r="O31" s="3"/>
      <c r="P31" s="2"/>
      <c r="Q31" s="2"/>
      <c r="R31" s="2"/>
      <c r="S31" s="2"/>
    </row>
    <row x14ac:dyDescent="0.25" r="32" customHeight="1" ht="17.25">
      <c r="A32" s="33"/>
      <c r="B32" s="34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"/>
      <c r="P32" s="2"/>
      <c r="Q32" s="2"/>
      <c r="R32" s="2"/>
      <c r="S32" s="2"/>
    </row>
    <row x14ac:dyDescent="0.25" r="33" customHeight="1" ht="17.25">
      <c r="A33" s="33"/>
      <c r="B33" s="34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"/>
      <c r="P33" s="2"/>
      <c r="Q33" s="2"/>
      <c r="R33" s="2"/>
      <c r="S33" s="2"/>
    </row>
    <row x14ac:dyDescent="0.25" r="34" customHeight="1" ht="17.25">
      <c r="A34" s="33"/>
      <c r="B34" s="34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"/>
      <c r="P34" s="2"/>
      <c r="Q34" s="2"/>
      <c r="R34" s="2"/>
      <c r="S34" s="2"/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"/>
      <c r="P35" s="2"/>
      <c r="Q35" s="2"/>
      <c r="R35" s="2"/>
      <c r="S35" s="2"/>
    </row>
    <row x14ac:dyDescent="0.25" r="36" customHeight="1" ht="17.25">
      <c r="A36" s="127" t="s">
        <v>1992</v>
      </c>
      <c r="B36" s="128"/>
      <c r="C36" s="144"/>
      <c r="D36" s="144"/>
      <c r="E36" s="145"/>
      <c r="F36" s="3"/>
      <c r="G36" s="3"/>
      <c r="H36" s="3"/>
      <c r="I36" s="3"/>
      <c r="J36" s="3"/>
      <c r="K36" s="3"/>
      <c r="L36" s="3"/>
      <c r="M36" s="3"/>
      <c r="N36" s="3"/>
      <c r="O36" s="3"/>
      <c r="P36" s="2"/>
      <c r="Q36" s="2"/>
      <c r="R36" s="2"/>
      <c r="S36" s="2"/>
    </row>
    <row x14ac:dyDescent="0.25" r="37" customHeight="1" ht="17.25">
      <c r="A37" s="498" t="s">
        <v>1967</v>
      </c>
      <c r="B37" s="499"/>
      <c r="C37" s="500"/>
      <c r="D37" s="500"/>
      <c r="E37" s="500"/>
      <c r="F37" s="500"/>
      <c r="G37" s="3"/>
      <c r="H37" s="3"/>
      <c r="I37" s="3"/>
      <c r="J37" s="3"/>
      <c r="K37" s="3"/>
      <c r="L37" s="3"/>
      <c r="M37" s="3"/>
      <c r="N37" s="3"/>
      <c r="O37" s="3"/>
      <c r="P37" s="2"/>
      <c r="Q37" s="2"/>
      <c r="R37" s="2"/>
      <c r="S37" s="2"/>
    </row>
    <row x14ac:dyDescent="0.25" r="38" customHeight="1" ht="17.25">
      <c r="A38" s="37"/>
      <c r="B38" s="8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2"/>
      <c r="Q38" s="2"/>
      <c r="R38" s="2"/>
      <c r="S38" s="2"/>
    </row>
    <row x14ac:dyDescent="0.25" r="39" customHeight="1" ht="17.25">
      <c r="A39" s="127" t="s">
        <v>1968</v>
      </c>
      <c r="B39" s="128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  <c r="Q39" s="2"/>
      <c r="R39" s="2"/>
      <c r="S39" s="2"/>
    </row>
    <row x14ac:dyDescent="0.25" r="40" customHeight="1" ht="17.25">
      <c r="A40" s="127" t="s">
        <v>1969</v>
      </c>
      <c r="B40" s="8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  <c r="Q40" s="2"/>
      <c r="R40" s="2"/>
      <c r="S40" s="2"/>
    </row>
    <row x14ac:dyDescent="0.25" r="41" customHeight="1" ht="17.25">
      <c r="A41" s="127" t="s">
        <v>1970</v>
      </c>
      <c r="B41" s="128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2"/>
      <c r="Q41" s="2"/>
      <c r="R41" s="2"/>
      <c r="S41" s="2"/>
    </row>
    <row x14ac:dyDescent="0.25" r="42" customHeight="1" ht="17.25">
      <c r="A42" s="127" t="s">
        <v>1971</v>
      </c>
      <c r="B42" s="128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2"/>
      <c r="Q42" s="2"/>
      <c r="R42" s="2"/>
      <c r="S42" s="2"/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8"/>
  <sheetViews>
    <sheetView workbookViewId="0"/>
  </sheetViews>
  <sheetFormatPr defaultRowHeight="15" x14ac:dyDescent="0.25"/>
  <cols>
    <col min="1" max="1" style="39" width="12.005" customWidth="1" bestFit="1"/>
    <col min="2" max="2" style="88" width="40.57642857142857" customWidth="1" bestFit="1"/>
    <col min="3" max="3" style="41" width="10.576428571428572" customWidth="1" bestFit="1"/>
    <col min="4" max="4" style="41" width="11.147857142857141" customWidth="1" bestFit="1"/>
    <col min="5" max="5" style="41" width="11.147857142857141" customWidth="1" bestFit="1"/>
    <col min="6" max="6" style="41" width="11.147857142857141" customWidth="1" bestFit="1"/>
    <col min="7" max="7" style="41" width="11.147857142857141" customWidth="1" bestFit="1"/>
    <col min="8" max="8" style="41" width="11.147857142857141" customWidth="1" bestFit="1"/>
    <col min="9" max="9" style="41" width="11.147857142857141" customWidth="1" bestFit="1"/>
    <col min="10" max="10" style="41" width="11.147857142857141" customWidth="1" bestFit="1"/>
    <col min="11" max="11" style="41" width="10.290714285714287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2"/>
    </row>
    <row x14ac:dyDescent="0.25" r="3" customHeight="1" ht="17.25">
      <c r="A3" s="1" t="s">
        <v>1566</v>
      </c>
      <c r="B3" s="83"/>
      <c r="C3" s="3"/>
      <c r="D3" s="3"/>
      <c r="E3" s="3"/>
      <c r="F3" s="3"/>
      <c r="G3" s="3"/>
      <c r="H3" s="3"/>
      <c r="I3" s="3"/>
      <c r="J3" s="3"/>
      <c r="K3" s="3"/>
      <c r="L3" s="2"/>
    </row>
    <row x14ac:dyDescent="0.25" r="4" customHeight="1" ht="17.25">
      <c r="A4" s="1" t="s">
        <v>1945</v>
      </c>
      <c r="B4" s="4"/>
      <c r="C4" s="272"/>
      <c r="D4" s="272"/>
      <c r="E4" s="272"/>
      <c r="F4" s="272"/>
      <c r="G4" s="272"/>
      <c r="H4" s="272"/>
      <c r="I4" s="272"/>
      <c r="J4" s="272"/>
      <c r="K4" s="3"/>
      <c r="L4" s="2"/>
    </row>
    <row x14ac:dyDescent="0.25" r="5" customHeight="1" ht="17.25">
      <c r="A5" s="333" t="s">
        <v>1972</v>
      </c>
      <c r="B5" s="311"/>
      <c r="C5" s="137">
        <v>18000</v>
      </c>
      <c r="D5" s="137">
        <v>2700</v>
      </c>
      <c r="E5" s="137">
        <v>5000</v>
      </c>
      <c r="F5" s="137">
        <v>5000</v>
      </c>
      <c r="G5" s="137">
        <v>8000</v>
      </c>
      <c r="H5" s="137">
        <v>8000</v>
      </c>
      <c r="I5" s="137">
        <v>8000</v>
      </c>
      <c r="J5" s="137">
        <v>5000</v>
      </c>
      <c r="K5" s="11"/>
      <c r="L5" s="2"/>
    </row>
    <row x14ac:dyDescent="0.25" r="6" customHeight="1" ht="17.25">
      <c r="A6" s="231" t="s">
        <v>4</v>
      </c>
      <c r="B6" s="232" t="s">
        <v>5</v>
      </c>
      <c r="C6" s="268" t="s">
        <v>1973</v>
      </c>
      <c r="D6" s="268" t="s">
        <v>442</v>
      </c>
      <c r="E6" s="268" t="s">
        <v>1974</v>
      </c>
      <c r="F6" s="268" t="s">
        <v>1975</v>
      </c>
      <c r="G6" s="268" t="s">
        <v>130</v>
      </c>
      <c r="H6" s="268" t="s">
        <v>129</v>
      </c>
      <c r="I6" s="268" t="s">
        <v>1976</v>
      </c>
      <c r="J6" s="268" t="s">
        <v>1977</v>
      </c>
      <c r="K6" s="234"/>
      <c r="L6" s="2"/>
    </row>
    <row x14ac:dyDescent="0.25" r="7" customHeight="1" ht="17.25">
      <c r="A7" s="33" t="s">
        <v>1978</v>
      </c>
      <c r="B7" s="16" t="s">
        <v>1979</v>
      </c>
      <c r="C7" s="17">
        <v>110</v>
      </c>
      <c r="D7" s="17">
        <v>700</v>
      </c>
      <c r="E7" s="17">
        <v>20</v>
      </c>
      <c r="F7" s="17">
        <v>140</v>
      </c>
      <c r="G7" s="17">
        <v>55</v>
      </c>
      <c r="H7" s="17">
        <v>70</v>
      </c>
      <c r="I7" s="18"/>
      <c r="J7" s="17">
        <v>60</v>
      </c>
      <c r="K7" s="18"/>
      <c r="L7" s="2"/>
    </row>
    <row x14ac:dyDescent="0.25" r="8" customHeight="1" ht="17.25">
      <c r="A8" s="24" t="s">
        <v>1980</v>
      </c>
      <c r="B8" s="118" t="s">
        <v>1981</v>
      </c>
      <c r="C8" s="98"/>
      <c r="D8" s="46"/>
      <c r="E8" s="138">
        <v>64</v>
      </c>
      <c r="F8" s="46"/>
      <c r="G8" s="138">
        <v>29</v>
      </c>
      <c r="H8" s="46"/>
      <c r="I8" s="138">
        <v>70</v>
      </c>
      <c r="J8" s="138">
        <v>190</v>
      </c>
      <c r="K8" s="98"/>
      <c r="L8" s="4" t="s">
        <v>1982</v>
      </c>
    </row>
    <row x14ac:dyDescent="0.25" r="9" customHeight="1" ht="17.25">
      <c r="A9" s="21" t="s">
        <v>1983</v>
      </c>
      <c r="B9" s="47"/>
      <c r="C9" s="23">
        <f>SUM(C7:C8)</f>
      </c>
      <c r="D9" s="23">
        <f>SUM(D7:D8)</f>
      </c>
      <c r="E9" s="23">
        <f>SUM(E7:E8)</f>
      </c>
      <c r="F9" s="23">
        <f>SUM(F7:F8)</f>
      </c>
      <c r="G9" s="23">
        <f>SUM(G7:G8)</f>
      </c>
      <c r="H9" s="23">
        <f>SUM(H7:H8)</f>
      </c>
      <c r="I9" s="23">
        <f>SUM(I7:I8)</f>
      </c>
      <c r="J9" s="23">
        <f>SUM(J7:J8)</f>
      </c>
      <c r="K9" s="23">
        <f>SUM(K7:K8)</f>
      </c>
      <c r="L9" s="4" t="s">
        <v>1951</v>
      </c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35"/>
      <c r="I10" s="35"/>
      <c r="J10" s="35"/>
      <c r="K10" s="35"/>
      <c r="L10" s="2"/>
    </row>
    <row x14ac:dyDescent="0.25" r="11" customHeight="1" ht="17.25">
      <c r="A11" s="21" t="s">
        <v>1984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3">
        <f>SUM(I9:I10)</f>
      </c>
      <c r="J11" s="23">
        <f>SUM(J9:J10)</f>
      </c>
      <c r="K11" s="23">
        <f>SUM(K9:K10)</f>
      </c>
      <c r="L11" s="4"/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35"/>
      <c r="I12" s="35"/>
      <c r="J12" s="35"/>
      <c r="K12" s="35"/>
      <c r="L12" s="2"/>
    </row>
    <row x14ac:dyDescent="0.25" r="13" customHeight="1" ht="17.25">
      <c r="A13" s="21" t="s">
        <v>1985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  <c r="I13" s="23">
        <f>SUM(I11:I12)</f>
      </c>
      <c r="J13" s="23">
        <f>SUM(J11:J12)</f>
      </c>
      <c r="K13" s="23">
        <f>SUM(K11:K12)</f>
      </c>
      <c r="L13" s="7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35"/>
      <c r="J14" s="35"/>
      <c r="K14" s="35"/>
      <c r="L14" s="2"/>
    </row>
    <row x14ac:dyDescent="0.25" r="15" customHeight="1" ht="17.25">
      <c r="A15" s="21" t="s">
        <v>1986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23">
        <f>SUM(K13:K14)</f>
      </c>
      <c r="L15" s="7" t="s">
        <v>1547</v>
      </c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2"/>
    </row>
    <row x14ac:dyDescent="0.25" r="17" customHeight="1" ht="17.25">
      <c r="A17" s="21" t="s">
        <v>1987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7" t="s">
        <v>1555</v>
      </c>
    </row>
    <row x14ac:dyDescent="0.25" r="18" customHeight="1" ht="17.25">
      <c r="A18" s="33"/>
      <c r="B18" s="34"/>
      <c r="C18" s="35"/>
      <c r="D18" s="35"/>
      <c r="E18" s="35"/>
      <c r="F18" s="35"/>
      <c r="G18" s="35"/>
      <c r="H18" s="35"/>
      <c r="I18" s="35"/>
      <c r="J18" s="35"/>
      <c r="K18" s="35"/>
      <c r="L18" s="2"/>
    </row>
    <row x14ac:dyDescent="0.25" r="19" customHeight="1" ht="17.25">
      <c r="A19" s="21" t="s">
        <v>1988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23">
        <f>SUM(K17:K18)</f>
      </c>
      <c r="L19" s="7" t="s">
        <v>1555</v>
      </c>
    </row>
    <row x14ac:dyDescent="0.25" r="20" customHeight="1" ht="17.25">
      <c r="A20" s="33" t="s">
        <v>1956</v>
      </c>
      <c r="B20" s="34" t="s">
        <v>1957</v>
      </c>
      <c r="C20" s="35"/>
      <c r="D20" s="35"/>
      <c r="E20" s="35"/>
      <c r="F20" s="35"/>
      <c r="G20" s="130">
        <v>-47</v>
      </c>
      <c r="H20" s="35"/>
      <c r="I20" s="130">
        <v>-10</v>
      </c>
      <c r="J20" s="35"/>
      <c r="K20" s="35"/>
      <c r="L20" s="2"/>
    </row>
    <row x14ac:dyDescent="0.25" r="21" customHeight="1" ht="17.25">
      <c r="A21" s="62" t="s">
        <v>1989</v>
      </c>
      <c r="B21" s="63"/>
      <c r="C21" s="80">
        <f>SUM(C19:C20)</f>
      </c>
      <c r="D21" s="80">
        <f>SUM(D19:D20)</f>
      </c>
      <c r="E21" s="80">
        <f>SUM(E19:E20)</f>
      </c>
      <c r="F21" s="80">
        <f>SUM(F19:F20)</f>
      </c>
      <c r="G21" s="80">
        <f>SUM(G19:G20)</f>
      </c>
      <c r="H21" s="80">
        <f>SUM(H19:H20)</f>
      </c>
      <c r="I21" s="80">
        <f>SUM(I19:I20)</f>
      </c>
      <c r="J21" s="80">
        <f>SUM(J19:J20)</f>
      </c>
      <c r="K21" s="81">
        <f>SUM(K19:K20)</f>
      </c>
      <c r="L21" s="7"/>
    </row>
    <row x14ac:dyDescent="0.25" r="22" customHeight="1" ht="17.25">
      <c r="A22" s="225">
        <v>45356</v>
      </c>
      <c r="B22" s="226" t="s">
        <v>1990</v>
      </c>
      <c r="C22" s="96">
        <v>-10</v>
      </c>
      <c r="D22" s="35"/>
      <c r="E22" s="35"/>
      <c r="F22" s="35"/>
      <c r="G22" s="35"/>
      <c r="H22" s="35"/>
      <c r="I22" s="35"/>
      <c r="J22" s="35"/>
      <c r="K22" s="35"/>
      <c r="L22" s="2"/>
    </row>
    <row x14ac:dyDescent="0.25" r="23" customHeight="1" ht="17.25">
      <c r="A23" s="33" t="s">
        <v>1959</v>
      </c>
      <c r="B23" s="34" t="s">
        <v>1960</v>
      </c>
      <c r="C23" s="121"/>
      <c r="D23" s="121"/>
      <c r="E23" s="121"/>
      <c r="F23" s="121"/>
      <c r="G23" s="494">
        <v>-78</v>
      </c>
      <c r="H23" s="494">
        <v>-28</v>
      </c>
      <c r="I23" s="494">
        <v>-49</v>
      </c>
      <c r="J23" s="121"/>
      <c r="K23" s="121"/>
      <c r="L23" s="2"/>
    </row>
    <row x14ac:dyDescent="0.25" r="24" customHeight="1" ht="17.25">
      <c r="A24" s="33" t="s">
        <v>1961</v>
      </c>
      <c r="B24" s="34" t="s">
        <v>1962</v>
      </c>
      <c r="C24" s="450">
        <v>-85</v>
      </c>
      <c r="D24" s="450">
        <v>-671</v>
      </c>
      <c r="E24" s="450">
        <v>-40</v>
      </c>
      <c r="F24" s="450">
        <v>-79</v>
      </c>
      <c r="G24" s="18"/>
      <c r="H24" s="58"/>
      <c r="I24" s="450">
        <v>-8</v>
      </c>
      <c r="J24" s="450">
        <v>-250</v>
      </c>
      <c r="K24" s="18"/>
      <c r="L24" s="2"/>
    </row>
    <row x14ac:dyDescent="0.25" r="25" customHeight="1" ht="17.25">
      <c r="A25" s="62" t="s">
        <v>1991</v>
      </c>
      <c r="B25" s="63"/>
      <c r="C25" s="80">
        <f>SUM(C21:C24)+10</f>
      </c>
      <c r="D25" s="80">
        <f>SUM(D21:D24)</f>
      </c>
      <c r="E25" s="80">
        <f>SUM(E21:E24)</f>
      </c>
      <c r="F25" s="80">
        <f>SUM(F21:F24)</f>
      </c>
      <c r="G25" s="49">
        <f>SUM(G21:G24)</f>
      </c>
      <c r="H25" s="80">
        <f>SUM(H21:H24)</f>
      </c>
      <c r="I25" s="80">
        <f>SUM(I21:I24)</f>
      </c>
      <c r="J25" s="80">
        <f>SUM(J21:J24)</f>
      </c>
      <c r="K25" s="81">
        <f>SUM(K21:K24)</f>
      </c>
      <c r="L25" s="7"/>
    </row>
    <row x14ac:dyDescent="0.25" r="26" customHeight="1" ht="17.25">
      <c r="A26" s="15" t="s">
        <v>1964</v>
      </c>
      <c r="B26" s="34" t="s">
        <v>1965</v>
      </c>
      <c r="C26" s="17">
        <v>-6</v>
      </c>
      <c r="D26" s="18"/>
      <c r="E26" s="18"/>
      <c r="F26" s="18"/>
      <c r="G26" s="18"/>
      <c r="H26" s="18"/>
      <c r="I26" s="18"/>
      <c r="J26" s="18"/>
      <c r="K26" s="18"/>
      <c r="L26" s="2"/>
    </row>
    <row x14ac:dyDescent="0.25" r="27" customHeight="1" ht="17.25">
      <c r="A27" s="33"/>
      <c r="B27" s="34"/>
      <c r="C27" s="36"/>
      <c r="D27" s="18"/>
      <c r="E27" s="18"/>
      <c r="F27" s="18"/>
      <c r="G27" s="18"/>
      <c r="H27" s="18"/>
      <c r="I27" s="18"/>
      <c r="J27" s="18"/>
      <c r="K27" s="18"/>
      <c r="L27" s="2"/>
    </row>
    <row x14ac:dyDescent="0.25" r="28" customHeight="1" ht="17.25">
      <c r="A28" s="33"/>
      <c r="B28" s="34"/>
      <c r="C28" s="36"/>
      <c r="D28" s="18"/>
      <c r="E28" s="18"/>
      <c r="F28" s="18"/>
      <c r="G28" s="18"/>
      <c r="H28" s="18"/>
      <c r="I28" s="18"/>
      <c r="J28" s="18"/>
      <c r="K28" s="18"/>
      <c r="L28" s="2"/>
    </row>
    <row x14ac:dyDescent="0.25" r="29" customHeight="1" ht="17.25">
      <c r="A29" s="54"/>
      <c r="B29" s="55"/>
      <c r="C29" s="18"/>
      <c r="D29" s="18"/>
      <c r="E29" s="18"/>
      <c r="F29" s="18"/>
      <c r="G29" s="18"/>
      <c r="H29" s="18"/>
      <c r="I29" s="18"/>
      <c r="J29" s="18"/>
      <c r="K29" s="18"/>
      <c r="L29" s="2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36"/>
      <c r="I30" s="36"/>
      <c r="J30" s="36"/>
      <c r="K30" s="36"/>
      <c r="L30" s="2"/>
    </row>
    <row x14ac:dyDescent="0.25" r="31" customHeight="1" ht="17.25">
      <c r="A31" s="37"/>
      <c r="B31" s="83"/>
      <c r="C31" s="3"/>
      <c r="D31" s="3"/>
      <c r="E31" s="3"/>
      <c r="F31" s="3"/>
      <c r="G31" s="3"/>
      <c r="H31" s="3"/>
      <c r="I31" s="3"/>
      <c r="J31" s="3"/>
      <c r="K31" s="3"/>
      <c r="L31" s="2"/>
    </row>
    <row x14ac:dyDescent="0.25" r="32" customHeight="1" ht="17.25">
      <c r="A32" s="127" t="s">
        <v>1992</v>
      </c>
      <c r="B32" s="128"/>
      <c r="C32" s="144"/>
      <c r="D32" s="144"/>
      <c r="E32" s="145"/>
      <c r="F32" s="3"/>
      <c r="G32" s="3"/>
      <c r="H32" s="3"/>
      <c r="I32" s="3"/>
      <c r="J32" s="3"/>
      <c r="K32" s="3"/>
      <c r="L32" s="2"/>
    </row>
    <row x14ac:dyDescent="0.25" r="33" customHeight="1" ht="17.25">
      <c r="A33" s="127" t="s">
        <v>1967</v>
      </c>
      <c r="B33" s="128"/>
      <c r="C33" s="144"/>
      <c r="D33" s="144"/>
      <c r="E33" s="144"/>
      <c r="F33" s="3"/>
      <c r="G33" s="3"/>
      <c r="H33" s="3"/>
      <c r="I33" s="3"/>
      <c r="J33" s="3"/>
      <c r="K33" s="3"/>
      <c r="L33" s="2"/>
    </row>
    <row x14ac:dyDescent="0.25" r="34" customHeight="1" ht="17.25">
      <c r="A34" s="37"/>
      <c r="B34" s="83"/>
      <c r="C34" s="3"/>
      <c r="D34" s="3"/>
      <c r="E34" s="3"/>
      <c r="F34" s="3"/>
      <c r="G34" s="3"/>
      <c r="H34" s="3"/>
      <c r="I34" s="3"/>
      <c r="J34" s="3"/>
      <c r="K34" s="3"/>
      <c r="L34" s="2"/>
    </row>
    <row x14ac:dyDescent="0.25" r="35" customHeight="1" ht="17.25">
      <c r="A35" s="127" t="s">
        <v>1968</v>
      </c>
      <c r="B35" s="128"/>
      <c r="C35" s="3"/>
      <c r="D35" s="3"/>
      <c r="E35" s="3"/>
      <c r="F35" s="3"/>
      <c r="G35" s="3"/>
      <c r="H35" s="3"/>
      <c r="I35" s="3"/>
      <c r="J35" s="3"/>
      <c r="K35" s="3"/>
      <c r="L35" s="2"/>
    </row>
    <row x14ac:dyDescent="0.25" r="36" customHeight="1" ht="17.25">
      <c r="A36" s="127" t="s">
        <v>1969</v>
      </c>
      <c r="B36" s="83"/>
      <c r="C36" s="3"/>
      <c r="D36" s="3"/>
      <c r="E36" s="3"/>
      <c r="F36" s="3"/>
      <c r="G36" s="3"/>
      <c r="H36" s="3"/>
      <c r="I36" s="3"/>
      <c r="J36" s="3"/>
      <c r="K36" s="3"/>
      <c r="L36" s="2"/>
    </row>
    <row x14ac:dyDescent="0.25" r="37" customHeight="1" ht="17.25">
      <c r="A37" s="127" t="s">
        <v>1970</v>
      </c>
      <c r="B37" s="128"/>
      <c r="C37" s="3"/>
      <c r="D37" s="3"/>
      <c r="E37" s="3"/>
      <c r="F37" s="3"/>
      <c r="G37" s="3"/>
      <c r="H37" s="3"/>
      <c r="I37" s="3"/>
      <c r="J37" s="3"/>
      <c r="K37" s="3"/>
      <c r="L37" s="2"/>
    </row>
    <row x14ac:dyDescent="0.25" r="38" customHeight="1" ht="17.25">
      <c r="A38" s="127" t="s">
        <v>1971</v>
      </c>
      <c r="B38" s="128"/>
      <c r="C38" s="3"/>
      <c r="D38" s="3"/>
      <c r="E38" s="3"/>
      <c r="F38" s="3"/>
      <c r="G38" s="3"/>
      <c r="H38" s="3"/>
      <c r="I38" s="3"/>
      <c r="J38" s="3"/>
      <c r="K38" s="3"/>
      <c r="L38" s="2"/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4"/>
  <sheetViews>
    <sheetView workbookViewId="0"/>
  </sheetViews>
  <sheetFormatPr defaultRowHeight="15" x14ac:dyDescent="0.25"/>
  <cols>
    <col min="1" max="1" style="88" width="12.005" customWidth="1" bestFit="1"/>
    <col min="2" max="2" style="88" width="26.576428571428572" customWidth="1" bestFit="1"/>
    <col min="3" max="3" style="41" width="9.719285714285713" customWidth="1" bestFit="1"/>
    <col min="4" max="4" style="41" width="9.719285714285713" customWidth="1" bestFit="1"/>
    <col min="5" max="5" style="40" width="10.290714285714287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5"/>
      <c r="E1" s="4"/>
      <c r="F1" s="2"/>
      <c r="G1" s="2"/>
      <c r="H1" s="2"/>
      <c r="I1" s="2"/>
      <c r="J1" s="2"/>
    </row>
    <row x14ac:dyDescent="0.25" r="2" customHeight="1" ht="17.25">
      <c r="A2" s="4"/>
      <c r="B2" s="4"/>
      <c r="C2" s="5"/>
      <c r="D2" s="5"/>
      <c r="E2" s="4"/>
      <c r="F2" s="2"/>
      <c r="G2" s="2"/>
      <c r="H2" s="2"/>
      <c r="I2" s="2"/>
      <c r="J2" s="2"/>
    </row>
    <row x14ac:dyDescent="0.25" r="3" customHeight="1" ht="17.25">
      <c r="A3" s="4" t="s">
        <v>1566</v>
      </c>
      <c r="B3" s="83"/>
      <c r="C3" s="3"/>
      <c r="D3" s="3"/>
      <c r="E3" s="2"/>
      <c r="F3" s="2"/>
      <c r="G3" s="2"/>
      <c r="H3" s="2"/>
      <c r="I3" s="2"/>
      <c r="J3" s="2"/>
    </row>
    <row x14ac:dyDescent="0.25" r="4" customHeight="1" ht="17.25">
      <c r="A4" s="4" t="s">
        <v>1945</v>
      </c>
      <c r="B4" s="4"/>
      <c r="C4" s="272"/>
      <c r="D4" s="272"/>
      <c r="E4" s="2"/>
      <c r="F4" s="2"/>
      <c r="G4" s="2"/>
      <c r="H4" s="2"/>
      <c r="I4" s="2"/>
      <c r="J4" s="2"/>
    </row>
    <row x14ac:dyDescent="0.25" r="5" customHeight="1" ht="17.25">
      <c r="A5" s="7" t="s">
        <v>1946</v>
      </c>
      <c r="B5" s="311"/>
      <c r="C5" s="137">
        <v>4000</v>
      </c>
      <c r="D5" s="137">
        <v>2400</v>
      </c>
      <c r="E5" s="11"/>
      <c r="F5" s="2"/>
      <c r="G5" s="2"/>
      <c r="H5" s="2"/>
      <c r="I5" s="2"/>
      <c r="J5" s="2"/>
    </row>
    <row x14ac:dyDescent="0.25" r="6" customHeight="1" ht="17.25">
      <c r="A6" s="420" t="s">
        <v>4</v>
      </c>
      <c r="B6" s="232" t="s">
        <v>5</v>
      </c>
      <c r="C6" s="268" t="s">
        <v>7</v>
      </c>
      <c r="D6" s="268" t="s">
        <v>33</v>
      </c>
      <c r="E6" s="493"/>
      <c r="F6" s="2"/>
      <c r="G6" s="2"/>
      <c r="H6" s="2"/>
      <c r="I6" s="2"/>
      <c r="J6" s="2"/>
    </row>
    <row x14ac:dyDescent="0.25" r="7" customHeight="1" ht="17.25">
      <c r="A7" s="25" t="s">
        <v>1947</v>
      </c>
      <c r="B7" s="118" t="s">
        <v>1948</v>
      </c>
      <c r="C7" s="138">
        <v>1200</v>
      </c>
      <c r="D7" s="138">
        <v>655</v>
      </c>
      <c r="E7" s="248"/>
      <c r="F7" s="4" t="s">
        <v>1949</v>
      </c>
      <c r="G7" s="2"/>
      <c r="H7" s="2"/>
      <c r="I7" s="2"/>
      <c r="J7" s="2"/>
    </row>
    <row x14ac:dyDescent="0.25" r="8" customHeight="1" ht="17.25">
      <c r="A8" s="165" t="s">
        <v>1950</v>
      </c>
      <c r="B8" s="47"/>
      <c r="C8" s="23">
        <f>SUM(C7)</f>
      </c>
      <c r="D8" s="23">
        <f>SUM(D7)</f>
      </c>
      <c r="E8" s="22"/>
      <c r="F8" s="4" t="s">
        <v>1951</v>
      </c>
      <c r="G8" s="2"/>
      <c r="H8" s="2"/>
      <c r="I8" s="2"/>
      <c r="J8" s="2"/>
    </row>
    <row x14ac:dyDescent="0.25" r="9" customHeight="1" ht="17.25">
      <c r="A9" s="33"/>
      <c r="B9" s="34"/>
      <c r="C9" s="35"/>
      <c r="D9" s="35"/>
      <c r="E9" s="34"/>
      <c r="F9" s="2"/>
      <c r="G9" s="2"/>
      <c r="H9" s="2"/>
      <c r="I9" s="2"/>
      <c r="J9" s="2"/>
    </row>
    <row x14ac:dyDescent="0.25" r="10" customHeight="1" ht="17.25">
      <c r="A10" s="165" t="s">
        <v>1952</v>
      </c>
      <c r="B10" s="47"/>
      <c r="C10" s="23">
        <f>SUM(C8:C9)</f>
      </c>
      <c r="D10" s="23">
        <f>SUM(D8:D9)</f>
      </c>
      <c r="E10" s="22"/>
      <c r="F10" s="7" t="s">
        <v>1951</v>
      </c>
      <c r="G10" s="2"/>
      <c r="H10" s="2"/>
      <c r="I10" s="2"/>
      <c r="J10" s="2"/>
    </row>
    <row x14ac:dyDescent="0.25" r="11" customHeight="1" ht="17.25">
      <c r="A11" s="33"/>
      <c r="B11" s="34"/>
      <c r="C11" s="35"/>
      <c r="D11" s="35"/>
      <c r="E11" s="34"/>
      <c r="F11" s="2"/>
      <c r="G11" s="2"/>
      <c r="H11" s="2"/>
      <c r="I11" s="2"/>
      <c r="J11" s="2"/>
    </row>
    <row x14ac:dyDescent="0.25" r="12" customHeight="1" ht="17.25">
      <c r="A12" s="165" t="s">
        <v>1953</v>
      </c>
      <c r="B12" s="47"/>
      <c r="C12" s="23">
        <f>SUM(C10:C11)</f>
      </c>
      <c r="D12" s="23">
        <f>SUM(D10:D11)</f>
      </c>
      <c r="E12" s="22"/>
      <c r="F12" s="7" t="s">
        <v>1951</v>
      </c>
      <c r="G12" s="2"/>
      <c r="H12" s="2"/>
      <c r="I12" s="2"/>
      <c r="J12" s="143" t="s">
        <v>1547</v>
      </c>
    </row>
    <row x14ac:dyDescent="0.25" r="13" customHeight="1" ht="17.25">
      <c r="A13" s="33"/>
      <c r="B13" s="34"/>
      <c r="C13" s="35"/>
      <c r="D13" s="35"/>
      <c r="E13" s="34"/>
      <c r="F13" s="2"/>
      <c r="G13" s="2"/>
      <c r="H13" s="2"/>
      <c r="I13" s="2"/>
      <c r="J13" s="2"/>
    </row>
    <row x14ac:dyDescent="0.25" r="14" customHeight="1" ht="17.25">
      <c r="A14" s="165" t="s">
        <v>1954</v>
      </c>
      <c r="B14" s="47"/>
      <c r="C14" s="23">
        <f>SUM(C12:C13)</f>
      </c>
      <c r="D14" s="23">
        <f>SUM(D12:D13)</f>
      </c>
      <c r="E14" s="22"/>
      <c r="F14" s="7" t="s">
        <v>1951</v>
      </c>
      <c r="G14" s="2"/>
      <c r="H14" s="2"/>
      <c r="I14" s="2"/>
      <c r="J14" s="143" t="s">
        <v>1547</v>
      </c>
    </row>
    <row x14ac:dyDescent="0.25" r="15" customHeight="1" ht="17.25">
      <c r="A15" s="15"/>
      <c r="B15" s="16"/>
      <c r="C15" s="36"/>
      <c r="D15" s="36"/>
      <c r="E15" s="16"/>
      <c r="F15" s="2"/>
      <c r="G15" s="2"/>
      <c r="H15" s="2"/>
      <c r="I15" s="2"/>
      <c r="J15" s="2"/>
    </row>
    <row x14ac:dyDescent="0.25" r="16" customHeight="1" ht="17.25">
      <c r="A16" s="165" t="s">
        <v>1955</v>
      </c>
      <c r="B16" s="47"/>
      <c r="C16" s="23">
        <f>SUM(C14:C15)</f>
      </c>
      <c r="D16" s="23">
        <f>SUM(D14:D15)</f>
      </c>
      <c r="E16" s="22"/>
      <c r="F16" s="7" t="s">
        <v>1951</v>
      </c>
      <c r="G16" s="2"/>
      <c r="H16" s="2"/>
      <c r="I16" s="2"/>
      <c r="J16" s="143" t="s">
        <v>1555</v>
      </c>
    </row>
    <row x14ac:dyDescent="0.25" r="17" customHeight="1" ht="17.25">
      <c r="A17" s="34" t="s">
        <v>1956</v>
      </c>
      <c r="B17" s="34" t="s">
        <v>1957</v>
      </c>
      <c r="C17" s="450">
        <v>-446</v>
      </c>
      <c r="D17" s="36"/>
      <c r="E17" s="16"/>
      <c r="F17" s="2"/>
      <c r="G17" s="2"/>
      <c r="H17" s="2"/>
      <c r="I17" s="2"/>
      <c r="J17" s="2"/>
    </row>
    <row x14ac:dyDescent="0.25" r="18" customHeight="1" ht="17.25">
      <c r="A18" s="211" t="s">
        <v>1958</v>
      </c>
      <c r="B18" s="63"/>
      <c r="C18" s="80">
        <f>SUM(C16:C17)</f>
      </c>
      <c r="D18" s="80">
        <f>SUM(D16:D17)</f>
      </c>
      <c r="E18" s="149"/>
      <c r="F18" s="7"/>
      <c r="G18" s="2"/>
      <c r="H18" s="2"/>
      <c r="I18" s="2"/>
      <c r="J18" s="2"/>
    </row>
    <row x14ac:dyDescent="0.25" r="19" customHeight="1" ht="17.25">
      <c r="A19" s="34" t="s">
        <v>1959</v>
      </c>
      <c r="B19" s="34" t="s">
        <v>1960</v>
      </c>
      <c r="C19" s="494">
        <v>-563</v>
      </c>
      <c r="D19" s="495"/>
      <c r="E19" s="496"/>
      <c r="F19" s="7"/>
      <c r="G19" s="2"/>
      <c r="H19" s="2"/>
      <c r="I19" s="2"/>
      <c r="J19" s="2"/>
    </row>
    <row x14ac:dyDescent="0.25" r="20" customHeight="1" ht="17.25">
      <c r="A20" s="34" t="s">
        <v>1961</v>
      </c>
      <c r="B20" s="34" t="s">
        <v>1962</v>
      </c>
      <c r="C20" s="130">
        <v>-128</v>
      </c>
      <c r="D20" s="130">
        <v>-587</v>
      </c>
      <c r="E20" s="34"/>
      <c r="F20" s="2"/>
      <c r="G20" s="2"/>
      <c r="H20" s="2"/>
      <c r="I20" s="2"/>
      <c r="J20" s="2"/>
    </row>
    <row x14ac:dyDescent="0.25" r="21" customHeight="1" ht="17.25">
      <c r="A21" s="211" t="s">
        <v>1963</v>
      </c>
      <c r="B21" s="63"/>
      <c r="C21" s="80">
        <f>SUM(C18:C20)</f>
      </c>
      <c r="D21" s="80">
        <f>SUM(D18:D20)</f>
      </c>
      <c r="E21" s="149"/>
      <c r="F21" s="7"/>
      <c r="G21" s="2"/>
      <c r="H21" s="2"/>
      <c r="I21" s="2"/>
      <c r="J21" s="2"/>
    </row>
    <row x14ac:dyDescent="0.25" r="22" customHeight="1" ht="17.25">
      <c r="A22" s="16" t="s">
        <v>1964</v>
      </c>
      <c r="B22" s="34" t="s">
        <v>1965</v>
      </c>
      <c r="C22" s="130">
        <v>-26</v>
      </c>
      <c r="D22" s="450">
        <v>-32</v>
      </c>
      <c r="E22" s="16"/>
      <c r="F22" s="2"/>
      <c r="G22" s="2"/>
      <c r="H22" s="2"/>
      <c r="I22" s="2"/>
      <c r="J22" s="2"/>
    </row>
    <row x14ac:dyDescent="0.25" r="23" customHeight="1" ht="17.25">
      <c r="A23" s="211" t="s">
        <v>1966</v>
      </c>
      <c r="B23" s="63"/>
      <c r="C23" s="80">
        <f>SUM(C21:C22)</f>
      </c>
      <c r="D23" s="80">
        <f>SUM(D21:D22)</f>
      </c>
      <c r="E23" s="149"/>
      <c r="F23" s="7"/>
      <c r="G23" s="2"/>
      <c r="H23" s="2"/>
      <c r="I23" s="2"/>
      <c r="J23" s="2"/>
    </row>
    <row x14ac:dyDescent="0.25" r="24" customHeight="1" ht="17.25">
      <c r="A24" s="123"/>
      <c r="B24" s="55"/>
      <c r="C24" s="18"/>
      <c r="D24" s="36"/>
      <c r="E24" s="124"/>
      <c r="F24" s="2"/>
      <c r="G24" s="2"/>
      <c r="H24" s="2"/>
      <c r="I24" s="2"/>
      <c r="J24" s="2"/>
    </row>
    <row x14ac:dyDescent="0.25" r="25" customHeight="1" ht="17.25">
      <c r="A25" s="15"/>
      <c r="B25" s="16"/>
      <c r="C25" s="36"/>
      <c r="D25" s="36"/>
      <c r="E25" s="16"/>
      <c r="F25" s="2"/>
      <c r="G25" s="2"/>
      <c r="H25" s="2"/>
      <c r="I25" s="2"/>
      <c r="J25" s="2"/>
    </row>
    <row x14ac:dyDescent="0.25" r="26" customHeight="1" ht="17.25">
      <c r="A26" s="15"/>
      <c r="B26" s="16"/>
      <c r="C26" s="36"/>
      <c r="D26" s="36"/>
      <c r="E26" s="16"/>
      <c r="F26" s="2"/>
      <c r="G26" s="2"/>
      <c r="H26" s="2"/>
      <c r="I26" s="2"/>
      <c r="J26" s="2"/>
    </row>
    <row x14ac:dyDescent="0.25" r="27" customHeight="1" ht="17.25">
      <c r="A27" s="16"/>
      <c r="B27" s="16"/>
      <c r="C27" s="36"/>
      <c r="D27" s="36"/>
      <c r="E27" s="16"/>
      <c r="F27" s="2"/>
      <c r="G27" s="2"/>
      <c r="H27" s="2"/>
      <c r="I27" s="2"/>
      <c r="J27" s="2"/>
    </row>
    <row x14ac:dyDescent="0.25" r="28" customHeight="1" ht="17.25">
      <c r="A28" s="83"/>
      <c r="B28" s="83"/>
      <c r="C28" s="3"/>
      <c r="D28" s="3"/>
      <c r="E28" s="2"/>
      <c r="F28" s="2"/>
      <c r="G28" s="2"/>
      <c r="H28" s="2"/>
      <c r="I28" s="2"/>
      <c r="J28" s="2"/>
    </row>
    <row x14ac:dyDescent="0.25" r="29" customHeight="1" ht="17.25">
      <c r="A29" s="128" t="s">
        <v>1967</v>
      </c>
      <c r="B29" s="128"/>
      <c r="C29" s="144"/>
      <c r="D29" s="3"/>
      <c r="E29" s="2"/>
      <c r="F29" s="2"/>
      <c r="G29" s="2"/>
      <c r="H29" s="2"/>
      <c r="I29" s="2"/>
      <c r="J29" s="2"/>
    </row>
    <row x14ac:dyDescent="0.25" r="30" customHeight="1" ht="17.25">
      <c r="A30" s="83"/>
      <c r="B30" s="83"/>
      <c r="C30" s="3"/>
      <c r="D30" s="3"/>
      <c r="E30" s="2"/>
      <c r="F30" s="2"/>
      <c r="G30" s="2"/>
      <c r="H30" s="2"/>
      <c r="I30" s="2"/>
      <c r="J30" s="2"/>
    </row>
    <row x14ac:dyDescent="0.25" r="31" customHeight="1" ht="17.25">
      <c r="A31" s="128" t="s">
        <v>1968</v>
      </c>
      <c r="B31" s="128"/>
      <c r="C31" s="145"/>
      <c r="D31" s="3"/>
      <c r="E31" s="2"/>
      <c r="F31" s="2"/>
      <c r="G31" s="2"/>
      <c r="H31" s="2"/>
      <c r="I31" s="2"/>
      <c r="J31" s="2"/>
    </row>
    <row x14ac:dyDescent="0.25" r="32" customHeight="1" ht="17.25">
      <c r="A32" s="128" t="s">
        <v>1969</v>
      </c>
      <c r="B32" s="83"/>
      <c r="C32" s="3"/>
      <c r="D32" s="3"/>
      <c r="E32" s="2"/>
      <c r="F32" s="2"/>
      <c r="G32" s="2"/>
      <c r="H32" s="2"/>
      <c r="I32" s="2"/>
      <c r="J32" s="2"/>
    </row>
    <row x14ac:dyDescent="0.25" r="33" customHeight="1" ht="17.25">
      <c r="A33" s="128" t="s">
        <v>1970</v>
      </c>
      <c r="B33" s="128"/>
      <c r="C33" s="3"/>
      <c r="D33" s="3"/>
      <c r="E33" s="2"/>
      <c r="F33" s="2"/>
      <c r="G33" s="2"/>
      <c r="H33" s="2"/>
      <c r="I33" s="2"/>
      <c r="J33" s="2"/>
    </row>
    <row x14ac:dyDescent="0.25" r="34" customHeight="1" ht="17.25">
      <c r="A34" s="128" t="s">
        <v>1971</v>
      </c>
      <c r="B34" s="128"/>
      <c r="C34" s="3"/>
      <c r="D34" s="3"/>
      <c r="E34" s="2"/>
      <c r="F34" s="2"/>
      <c r="G34" s="2"/>
      <c r="H34" s="2"/>
      <c r="I34" s="2"/>
      <c r="J34" s="2"/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64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14785714285714" customWidth="1" bestFit="1"/>
    <col min="3" max="3" style="116" width="12.147857142857141" customWidth="1" bestFit="1"/>
    <col min="4" max="4" style="116" width="12.576428571428572" customWidth="1" bestFit="1"/>
    <col min="5" max="5" style="116" width="14.576428571428572" customWidth="1" bestFit="1"/>
    <col min="6" max="6" style="116" width="11.576428571428572" customWidth="1" bestFit="1"/>
    <col min="7" max="7" style="116" width="11.576428571428572" customWidth="1" bestFit="1"/>
    <col min="8" max="8" style="41" width="11.576428571428572" customWidth="1" bestFit="1"/>
    <col min="9" max="9" style="41" width="11.576428571428572" customWidth="1" bestFit="1"/>
    <col min="10" max="10" style="41" width="11.576428571428572" customWidth="1" bestFit="1"/>
    <col min="11" max="11" style="41" width="11.576428571428572" customWidth="1" bestFit="1"/>
    <col min="12" max="12" style="41" width="11.576428571428572" customWidth="1" bestFit="1"/>
    <col min="13" max="13" style="41" width="12.719285714285713" customWidth="1" bestFit="1"/>
    <col min="14" max="14" style="40" width="11.719285714285713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2"/>
      <c r="O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2"/>
      <c r="O2" s="2"/>
    </row>
    <row x14ac:dyDescent="0.25" r="3" customHeight="1" ht="17.25">
      <c r="A3" s="1" t="s">
        <v>1566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  <c r="O3" s="2"/>
    </row>
    <row x14ac:dyDescent="0.25" r="4" customHeight="1" ht="17.25">
      <c r="A4" s="1" t="s">
        <v>1876</v>
      </c>
      <c r="B4" s="4"/>
      <c r="C4" s="5"/>
      <c r="D4" s="3"/>
      <c r="E4" s="3"/>
      <c r="F4" s="3"/>
      <c r="G4" s="3"/>
      <c r="H4" s="3"/>
      <c r="I4" s="3"/>
      <c r="J4" s="3"/>
      <c r="K4" s="3"/>
      <c r="L4" s="3"/>
      <c r="M4" s="3"/>
      <c r="N4" s="2"/>
      <c r="O4" s="2"/>
    </row>
    <row x14ac:dyDescent="0.25" r="5" customHeight="1" ht="17.25">
      <c r="A5" s="1" t="s">
        <v>1888</v>
      </c>
      <c r="B5" s="4"/>
      <c r="C5" s="5"/>
      <c r="D5" s="3"/>
      <c r="E5" s="3"/>
      <c r="F5" s="3"/>
      <c r="G5" s="3"/>
      <c r="H5" s="3"/>
      <c r="I5" s="3"/>
      <c r="J5" s="3"/>
      <c r="K5" s="3"/>
      <c r="L5" s="3"/>
      <c r="M5" s="3"/>
      <c r="N5" s="2"/>
      <c r="O5" s="2"/>
    </row>
    <row x14ac:dyDescent="0.25" r="6" customHeight="1" ht="17.25">
      <c r="A6" s="429" t="s">
        <v>1889</v>
      </c>
      <c r="B6" s="430"/>
      <c r="C6" s="473"/>
      <c r="D6" s="419"/>
      <c r="E6" s="419"/>
      <c r="F6" s="419"/>
      <c r="G6" s="419"/>
      <c r="H6" s="419"/>
      <c r="I6" s="419"/>
      <c r="J6" s="419"/>
      <c r="K6" s="419"/>
      <c r="L6" s="419"/>
      <c r="M6" s="474"/>
      <c r="N6" s="2"/>
      <c r="O6" s="2"/>
    </row>
    <row x14ac:dyDescent="0.25" r="7" customHeight="1" ht="17.25">
      <c r="A7" s="333"/>
      <c r="B7" s="311"/>
      <c r="C7" s="137">
        <v>5500</v>
      </c>
      <c r="D7" s="137"/>
      <c r="E7" s="137">
        <v>7500</v>
      </c>
      <c r="F7" s="137">
        <v>4500</v>
      </c>
      <c r="G7" s="137">
        <v>5000</v>
      </c>
      <c r="H7" s="137">
        <v>8000</v>
      </c>
      <c r="I7" s="137">
        <v>5000</v>
      </c>
      <c r="J7" s="137">
        <v>6500</v>
      </c>
      <c r="K7" s="137">
        <v>11250</v>
      </c>
      <c r="L7" s="137">
        <v>15000</v>
      </c>
      <c r="M7" s="137">
        <v>7500</v>
      </c>
      <c r="N7" s="2"/>
      <c r="O7" s="2"/>
    </row>
    <row x14ac:dyDescent="0.25" r="8" customHeight="1" ht="17.25">
      <c r="A8" s="231" t="s">
        <v>4</v>
      </c>
      <c r="B8" s="232" t="s">
        <v>5</v>
      </c>
      <c r="C8" s="267" t="s">
        <v>126</v>
      </c>
      <c r="D8" s="160" t="s">
        <v>1726</v>
      </c>
      <c r="E8" s="268" t="s">
        <v>1725</v>
      </c>
      <c r="F8" s="268" t="s">
        <v>1890</v>
      </c>
      <c r="G8" s="268" t="s">
        <v>1891</v>
      </c>
      <c r="H8" s="268" t="s">
        <v>1658</v>
      </c>
      <c r="I8" s="268" t="s">
        <v>135</v>
      </c>
      <c r="J8" s="268" t="s">
        <v>134</v>
      </c>
      <c r="K8" s="268" t="s">
        <v>477</v>
      </c>
      <c r="L8" s="268" t="s">
        <v>1892</v>
      </c>
      <c r="M8" s="268" t="s">
        <v>1878</v>
      </c>
      <c r="N8" s="2"/>
      <c r="O8" s="2"/>
    </row>
    <row x14ac:dyDescent="0.25" r="9" customHeight="1" ht="17.25">
      <c r="A9" s="24" t="s">
        <v>1893</v>
      </c>
      <c r="B9" s="25" t="s">
        <v>1894</v>
      </c>
      <c r="C9" s="26">
        <v>1500</v>
      </c>
      <c r="D9" s="475">
        <v>36</v>
      </c>
      <c r="E9" s="26">
        <v>24</v>
      </c>
      <c r="F9" s="45"/>
      <c r="G9" s="45"/>
      <c r="H9" s="45"/>
      <c r="I9" s="45"/>
      <c r="J9" s="45"/>
      <c r="K9" s="45"/>
      <c r="L9" s="45"/>
      <c r="M9" s="27"/>
      <c r="N9" s="4" t="s">
        <v>1895</v>
      </c>
      <c r="O9" s="4" t="s">
        <v>1896</v>
      </c>
    </row>
    <row x14ac:dyDescent="0.25" r="10" customHeight="1" ht="17.25">
      <c r="A10" s="15" t="s">
        <v>1897</v>
      </c>
      <c r="B10" s="16" t="s">
        <v>1898</v>
      </c>
      <c r="C10" s="17">
        <v>16</v>
      </c>
      <c r="D10" s="158"/>
      <c r="E10" s="17">
        <v>508</v>
      </c>
      <c r="F10" s="18"/>
      <c r="G10" s="18"/>
      <c r="H10" s="18"/>
      <c r="I10" s="18"/>
      <c r="J10" s="18"/>
      <c r="K10" s="18"/>
      <c r="L10" s="18"/>
      <c r="M10" s="18"/>
      <c r="N10" s="4" t="s">
        <v>1899</v>
      </c>
      <c r="O10" s="4" t="s">
        <v>1896</v>
      </c>
    </row>
    <row x14ac:dyDescent="0.25" r="11" customHeight="1" ht="17.25">
      <c r="A11" s="33" t="s">
        <v>1897</v>
      </c>
      <c r="B11" s="16" t="s">
        <v>1900</v>
      </c>
      <c r="C11" s="17">
        <v>16</v>
      </c>
      <c r="D11" s="158"/>
      <c r="E11" s="17">
        <v>8</v>
      </c>
      <c r="F11" s="18"/>
      <c r="G11" s="18"/>
      <c r="H11" s="17">
        <v>500</v>
      </c>
      <c r="I11" s="36"/>
      <c r="J11" s="36"/>
      <c r="K11" s="36"/>
      <c r="L11" s="36"/>
      <c r="M11" s="18"/>
      <c r="N11" s="4" t="s">
        <v>1881</v>
      </c>
      <c r="O11" s="4" t="s">
        <v>1896</v>
      </c>
    </row>
    <row x14ac:dyDescent="0.25" r="12" customHeight="1" ht="17.25">
      <c r="A12" s="33" t="s">
        <v>1897</v>
      </c>
      <c r="B12" s="16" t="s">
        <v>1901</v>
      </c>
      <c r="C12" s="36"/>
      <c r="D12" s="159"/>
      <c r="E12" s="36"/>
      <c r="F12" s="17">
        <v>750</v>
      </c>
      <c r="G12" s="17">
        <v>750</v>
      </c>
      <c r="H12" s="36"/>
      <c r="I12" s="36"/>
      <c r="J12" s="36"/>
      <c r="K12" s="36"/>
      <c r="L12" s="36"/>
      <c r="M12" s="36"/>
      <c r="N12" s="4" t="s">
        <v>1895</v>
      </c>
      <c r="O12" s="4" t="s">
        <v>1896</v>
      </c>
    </row>
    <row x14ac:dyDescent="0.25" r="13" customHeight="1" ht="17.25">
      <c r="A13" s="33" t="s">
        <v>1618</v>
      </c>
      <c r="B13" s="16" t="s">
        <v>1902</v>
      </c>
      <c r="C13" s="18"/>
      <c r="D13" s="158"/>
      <c r="E13" s="18"/>
      <c r="F13" s="17">
        <v>1250</v>
      </c>
      <c r="G13" s="17">
        <v>250</v>
      </c>
      <c r="H13" s="18"/>
      <c r="I13" s="18"/>
      <c r="J13" s="18"/>
      <c r="K13" s="18"/>
      <c r="L13" s="18"/>
      <c r="M13" s="18"/>
      <c r="N13" s="4" t="s">
        <v>1895</v>
      </c>
      <c r="O13" s="4" t="s">
        <v>1896</v>
      </c>
    </row>
    <row x14ac:dyDescent="0.25" r="14" customHeight="1" ht="17.25">
      <c r="A14" s="33" t="s">
        <v>1618</v>
      </c>
      <c r="B14" s="16" t="s">
        <v>1903</v>
      </c>
      <c r="C14" s="17">
        <v>116</v>
      </c>
      <c r="D14" s="158"/>
      <c r="E14" s="17">
        <v>452</v>
      </c>
      <c r="F14" s="18"/>
      <c r="G14" s="18"/>
      <c r="H14" s="18"/>
      <c r="I14" s="18"/>
      <c r="J14" s="18"/>
      <c r="K14" s="18"/>
      <c r="L14" s="18"/>
      <c r="M14" s="18"/>
      <c r="N14" s="4" t="s">
        <v>1899</v>
      </c>
      <c r="O14" s="4" t="s">
        <v>1896</v>
      </c>
    </row>
    <row x14ac:dyDescent="0.25" r="15" customHeight="1" ht="17.25">
      <c r="A15" s="33" t="s">
        <v>1618</v>
      </c>
      <c r="B15" s="16" t="s">
        <v>1904</v>
      </c>
      <c r="C15" s="17">
        <v>366</v>
      </c>
      <c r="D15" s="158"/>
      <c r="E15" s="17">
        <v>8</v>
      </c>
      <c r="F15" s="18"/>
      <c r="G15" s="18"/>
      <c r="H15" s="17">
        <v>500</v>
      </c>
      <c r="I15" s="36"/>
      <c r="J15" s="36"/>
      <c r="K15" s="36"/>
      <c r="L15" s="36"/>
      <c r="M15" s="18"/>
      <c r="N15" s="4" t="s">
        <v>1905</v>
      </c>
      <c r="O15" s="4" t="s">
        <v>1896</v>
      </c>
    </row>
    <row x14ac:dyDescent="0.25" r="16" customHeight="1" ht="17.25">
      <c r="A16" s="33" t="s">
        <v>466</v>
      </c>
      <c r="B16" s="16" t="s">
        <v>1906</v>
      </c>
      <c r="C16" s="17">
        <v>986</v>
      </c>
      <c r="D16" s="476">
        <v>32</v>
      </c>
      <c r="E16" s="36"/>
      <c r="F16" s="36"/>
      <c r="G16" s="36"/>
      <c r="H16" s="17">
        <v>500</v>
      </c>
      <c r="I16" s="36"/>
      <c r="J16" s="36"/>
      <c r="K16" s="36"/>
      <c r="L16" s="36"/>
      <c r="M16" s="36"/>
      <c r="N16" s="4" t="s">
        <v>1905</v>
      </c>
      <c r="O16" s="4" t="s">
        <v>1896</v>
      </c>
    </row>
    <row x14ac:dyDescent="0.25" r="17" customHeight="1" ht="17.25">
      <c r="A17" s="33" t="s">
        <v>466</v>
      </c>
      <c r="B17" s="16" t="s">
        <v>1907</v>
      </c>
      <c r="C17" s="36"/>
      <c r="D17" s="159"/>
      <c r="E17" s="36"/>
      <c r="F17" s="36"/>
      <c r="G17" s="36"/>
      <c r="H17" s="36"/>
      <c r="I17" s="17">
        <v>610</v>
      </c>
      <c r="J17" s="17">
        <v>500</v>
      </c>
      <c r="K17" s="36"/>
      <c r="L17" s="36"/>
      <c r="M17" s="36"/>
      <c r="N17" s="4" t="s">
        <v>1895</v>
      </c>
      <c r="O17" s="4" t="s">
        <v>1896</v>
      </c>
    </row>
    <row x14ac:dyDescent="0.25" r="18" customHeight="1" ht="17.25">
      <c r="A18" s="33" t="s">
        <v>1908</v>
      </c>
      <c r="B18" s="16" t="s">
        <v>1909</v>
      </c>
      <c r="C18" s="36"/>
      <c r="D18" s="159"/>
      <c r="E18" s="36"/>
      <c r="F18" s="36"/>
      <c r="G18" s="36"/>
      <c r="H18" s="36"/>
      <c r="I18" s="17">
        <v>170</v>
      </c>
      <c r="J18" s="17">
        <v>750</v>
      </c>
      <c r="K18" s="36"/>
      <c r="L18" s="36"/>
      <c r="M18" s="36"/>
      <c r="N18" s="4" t="s">
        <v>1895</v>
      </c>
      <c r="O18" s="4" t="s">
        <v>1896</v>
      </c>
    </row>
    <row x14ac:dyDescent="0.25" r="19" customHeight="1" ht="17.25">
      <c r="A19" s="33" t="s">
        <v>1908</v>
      </c>
      <c r="B19" s="16" t="s">
        <v>1910</v>
      </c>
      <c r="C19" s="36"/>
      <c r="D19" s="159"/>
      <c r="E19" s="36"/>
      <c r="F19" s="36"/>
      <c r="G19" s="36"/>
      <c r="H19" s="36"/>
      <c r="I19" s="36"/>
      <c r="J19" s="17">
        <v>850</v>
      </c>
      <c r="K19" s="36"/>
      <c r="L19" s="36"/>
      <c r="M19" s="36"/>
      <c r="N19" s="4" t="s">
        <v>1911</v>
      </c>
      <c r="O19" s="4" t="s">
        <v>1896</v>
      </c>
    </row>
    <row x14ac:dyDescent="0.25" r="20" customHeight="1" ht="17.25">
      <c r="A20" s="33">
        <v>44570</v>
      </c>
      <c r="B20" s="16" t="s">
        <v>1912</v>
      </c>
      <c r="C20" s="36"/>
      <c r="D20" s="159"/>
      <c r="E20" s="36"/>
      <c r="F20" s="36"/>
      <c r="G20" s="36"/>
      <c r="H20" s="36"/>
      <c r="I20" s="17">
        <v>131</v>
      </c>
      <c r="J20" s="36"/>
      <c r="K20" s="17">
        <v>550</v>
      </c>
      <c r="L20" s="36"/>
      <c r="M20" s="36"/>
      <c r="N20" s="4" t="s">
        <v>1913</v>
      </c>
      <c r="O20" s="4" t="s">
        <v>1896</v>
      </c>
    </row>
    <row x14ac:dyDescent="0.25" r="21" customHeight="1" ht="17.25">
      <c r="A21" s="24">
        <v>44601</v>
      </c>
      <c r="B21" s="118" t="s">
        <v>1914</v>
      </c>
      <c r="C21" s="46"/>
      <c r="D21" s="477"/>
      <c r="E21" s="46"/>
      <c r="F21" s="46"/>
      <c r="G21" s="46"/>
      <c r="H21" s="46"/>
      <c r="I21" s="46"/>
      <c r="J21" s="46"/>
      <c r="K21" s="138">
        <v>100</v>
      </c>
      <c r="L21" s="138">
        <v>252</v>
      </c>
      <c r="M21" s="46"/>
      <c r="N21" s="4" t="s">
        <v>1913</v>
      </c>
      <c r="O21" s="4" t="s">
        <v>1896</v>
      </c>
    </row>
    <row x14ac:dyDescent="0.25" r="22" customHeight="1" ht="17.25">
      <c r="A22" s="21" t="s">
        <v>1915</v>
      </c>
      <c r="B22" s="47"/>
      <c r="C22" s="23">
        <f>SUM(C9:C21)</f>
      </c>
      <c r="D22" s="150">
        <f>SUM(D9:D21)</f>
      </c>
      <c r="E22" s="23">
        <f>SUM(E9:E21)</f>
      </c>
      <c r="F22" s="23">
        <f>SUM(F9:F21)</f>
      </c>
      <c r="G22" s="23">
        <f>SUM(G9:G21)</f>
      </c>
      <c r="H22" s="23">
        <f>SUM(H9:H21)</f>
      </c>
      <c r="I22" s="23">
        <f>SUM(I9:I21)</f>
      </c>
      <c r="J22" s="23">
        <f>SUM(J9:J21)</f>
      </c>
      <c r="K22" s="23">
        <f>SUM(K9:K21)</f>
      </c>
      <c r="L22" s="23">
        <f>SUM(L9:L21)</f>
      </c>
      <c r="M22" s="23">
        <f>SUM(M9:M21)</f>
      </c>
      <c r="N22" s="4"/>
      <c r="O22" s="2"/>
    </row>
    <row x14ac:dyDescent="0.25" r="23" customHeight="1" ht="17.25">
      <c r="A23" s="33"/>
      <c r="B23" s="34"/>
      <c r="C23" s="35"/>
      <c r="D23" s="153"/>
      <c r="E23" s="35"/>
      <c r="F23" s="35"/>
      <c r="G23" s="35"/>
      <c r="H23" s="35"/>
      <c r="I23" s="35"/>
      <c r="J23" s="35"/>
      <c r="K23" s="35"/>
      <c r="L23" s="35"/>
      <c r="M23" s="35"/>
      <c r="N23" s="2"/>
      <c r="O23" s="2"/>
    </row>
    <row x14ac:dyDescent="0.25" r="24" customHeight="1" ht="17.25">
      <c r="A24" s="21" t="s">
        <v>1916</v>
      </c>
      <c r="B24" s="47"/>
      <c r="C24" s="23">
        <f>SUM(C22:C23)</f>
      </c>
      <c r="D24" s="150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23">
        <f>SUM(M22:M23)</f>
      </c>
      <c r="N24" s="7"/>
      <c r="O24" s="2"/>
    </row>
    <row x14ac:dyDescent="0.25" r="25" customHeight="1" ht="17.25">
      <c r="A25" s="33"/>
      <c r="B25" s="34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2"/>
      <c r="O25" s="2"/>
    </row>
    <row x14ac:dyDescent="0.25" r="26" customHeight="1" ht="17.25">
      <c r="A26" s="21" t="s">
        <v>1917</v>
      </c>
      <c r="B26" s="47"/>
      <c r="C26" s="23">
        <f>SUM(C24:C25)</f>
      </c>
      <c r="D26" s="150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23">
        <f>SUM(M24:M25)</f>
      </c>
      <c r="N26" s="7"/>
      <c r="O26" s="2"/>
    </row>
    <row x14ac:dyDescent="0.25" r="27" customHeight="1" ht="17.25">
      <c r="A27" s="33"/>
      <c r="B27" s="34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2"/>
      <c r="O27" s="2"/>
    </row>
    <row x14ac:dyDescent="0.25" r="28" customHeight="1" ht="17.25">
      <c r="A28" s="21" t="s">
        <v>1918</v>
      </c>
      <c r="B28" s="47"/>
      <c r="C28" s="23">
        <f>SUM(C26:C27)</f>
      </c>
      <c r="D28" s="150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23">
        <f>SUM(M26:M27)</f>
      </c>
      <c r="N28" s="7"/>
      <c r="O28" s="2"/>
    </row>
    <row x14ac:dyDescent="0.25" r="29" customHeight="1" ht="17.25">
      <c r="A29" s="33"/>
      <c r="B29" s="34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2"/>
      <c r="O29" s="2"/>
    </row>
    <row x14ac:dyDescent="0.25" r="30" customHeight="1" ht="17.25">
      <c r="A30" s="21" t="s">
        <v>1919</v>
      </c>
      <c r="B30" s="47"/>
      <c r="C30" s="23">
        <f>SUM(C28:C29)</f>
      </c>
      <c r="D30" s="150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3">
        <f>SUM(I28:I29)</f>
      </c>
      <c r="J30" s="23">
        <f>SUM(J28:J29)</f>
      </c>
      <c r="K30" s="23">
        <f>SUM(K28:K29)</f>
      </c>
      <c r="L30" s="23">
        <f>SUM(L28:L29)</f>
      </c>
      <c r="M30" s="23">
        <f>SUM(M28:M29)</f>
      </c>
      <c r="N30" s="7"/>
      <c r="O30" s="2"/>
    </row>
    <row x14ac:dyDescent="0.25" r="31" customHeight="1" ht="17.25">
      <c r="A31" s="28" t="s">
        <v>1886</v>
      </c>
      <c r="B31" s="29" t="s">
        <v>1920</v>
      </c>
      <c r="C31" s="478"/>
      <c r="D31" s="478"/>
      <c r="E31" s="478"/>
      <c r="F31" s="478"/>
      <c r="G31" s="478"/>
      <c r="H31" s="478"/>
      <c r="I31" s="478"/>
      <c r="J31" s="478"/>
      <c r="K31" s="478"/>
      <c r="L31" s="478"/>
      <c r="M31" s="30">
        <v>302</v>
      </c>
      <c r="N31" s="479"/>
      <c r="O31" s="2"/>
    </row>
    <row x14ac:dyDescent="0.25" r="32" customHeight="1" ht="17.25">
      <c r="A32" s="21" t="s">
        <v>1921</v>
      </c>
      <c r="B32" s="47"/>
      <c r="C32" s="23">
        <f>SUM(C30:C31)</f>
      </c>
      <c r="D32" s="150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23">
        <f>SUM(J30:J31)</f>
      </c>
      <c r="K32" s="23">
        <f>SUM(K30:K31)</f>
      </c>
      <c r="L32" s="23">
        <f>SUM(L30:L31)</f>
      </c>
      <c r="M32" s="23">
        <f>SUM(M30:M31)</f>
      </c>
      <c r="N32" s="7"/>
      <c r="O32" s="2"/>
    </row>
    <row x14ac:dyDescent="0.25" r="33" customHeight="1" ht="17.25">
      <c r="A33" s="33">
        <v>44929</v>
      </c>
      <c r="B33" s="34" t="s">
        <v>14</v>
      </c>
      <c r="C33" s="19">
        <v>-2238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"/>
      <c r="O33" s="2"/>
    </row>
    <row x14ac:dyDescent="0.25" r="34" customHeight="1" ht="17.25">
      <c r="A34" s="33">
        <v>45172</v>
      </c>
      <c r="B34" s="34" t="s">
        <v>14</v>
      </c>
      <c r="C34" s="19">
        <v>-639</v>
      </c>
      <c r="D34" s="35"/>
      <c r="E34" s="19">
        <v>-260</v>
      </c>
      <c r="F34" s="35"/>
      <c r="G34" s="35"/>
      <c r="H34" s="19">
        <v>-585</v>
      </c>
      <c r="I34" s="35"/>
      <c r="J34" s="35"/>
      <c r="K34" s="35"/>
      <c r="L34" s="35"/>
      <c r="M34" s="35"/>
      <c r="N34" s="2"/>
      <c r="O34" s="2"/>
    </row>
    <row x14ac:dyDescent="0.25" r="35" customHeight="1" ht="17.25">
      <c r="A35" s="15" t="s">
        <v>1922</v>
      </c>
      <c r="B35" s="34" t="s">
        <v>14</v>
      </c>
      <c r="C35" s="19">
        <v>-17</v>
      </c>
      <c r="D35" s="480">
        <v>-15</v>
      </c>
      <c r="E35" s="19">
        <v>-199</v>
      </c>
      <c r="F35" s="19">
        <v>-8</v>
      </c>
      <c r="G35" s="19">
        <v>-1</v>
      </c>
      <c r="H35" s="19">
        <v>-910</v>
      </c>
      <c r="I35" s="19">
        <v>-98</v>
      </c>
      <c r="J35" s="19">
        <v>-27</v>
      </c>
      <c r="K35" s="20"/>
      <c r="L35" s="20"/>
      <c r="M35" s="20"/>
      <c r="N35" s="4" t="s">
        <v>1923</v>
      </c>
      <c r="O35" s="2"/>
    </row>
    <row x14ac:dyDescent="0.25" r="36" customHeight="1" ht="17.25">
      <c r="A36" s="21" t="s">
        <v>1924</v>
      </c>
      <c r="B36" s="47"/>
      <c r="C36" s="23">
        <f>SUM(C32:C35)</f>
      </c>
      <c r="D36" s="150">
        <f>SUM(D32:D35)</f>
      </c>
      <c r="E36" s="23">
        <f>SUM(E32:E35)</f>
      </c>
      <c r="F36" s="23">
        <f>SUM(F32:F35)</f>
      </c>
      <c r="G36" s="23">
        <f>SUM(G32:G35)</f>
      </c>
      <c r="H36" s="23">
        <f>SUM(H32:H35)</f>
      </c>
      <c r="I36" s="23">
        <f>SUM(I32:I35)</f>
      </c>
      <c r="J36" s="23">
        <f>SUM(J32:J35)</f>
      </c>
      <c r="K36" s="23">
        <f>SUM(K32:K35)</f>
      </c>
      <c r="L36" s="23">
        <f>SUM(L32:L35)</f>
      </c>
      <c r="M36" s="23">
        <f>SUM(M32:M35)</f>
      </c>
      <c r="N36" s="7"/>
      <c r="O36" s="2"/>
    </row>
    <row x14ac:dyDescent="0.25" r="37" customHeight="1" ht="17.25">
      <c r="A37" s="33" t="s">
        <v>1925</v>
      </c>
      <c r="B37" s="34" t="s">
        <v>14</v>
      </c>
      <c r="C37" s="19">
        <v>-48</v>
      </c>
      <c r="D37" s="480">
        <v>-49</v>
      </c>
      <c r="E37" s="19">
        <v>-192</v>
      </c>
      <c r="F37" s="19">
        <v>-618</v>
      </c>
      <c r="G37" s="19">
        <v>-810</v>
      </c>
      <c r="H37" s="35"/>
      <c r="I37" s="19">
        <v>-178</v>
      </c>
      <c r="J37" s="35"/>
      <c r="K37" s="19">
        <v>-91</v>
      </c>
      <c r="L37" s="35"/>
      <c r="M37" s="35"/>
      <c r="N37" s="182" t="s">
        <v>1926</v>
      </c>
      <c r="O37" s="2"/>
    </row>
    <row x14ac:dyDescent="0.25" r="38" customHeight="1" ht="17.25">
      <c r="A38" s="54" t="s">
        <v>1925</v>
      </c>
      <c r="B38" s="55" t="s">
        <v>14</v>
      </c>
      <c r="C38" s="20"/>
      <c r="D38" s="481"/>
      <c r="E38" s="20"/>
      <c r="F38" s="99">
        <v>-12</v>
      </c>
      <c r="G38" s="99">
        <v>-22</v>
      </c>
      <c r="H38" s="20"/>
      <c r="I38" s="20"/>
      <c r="J38" s="20"/>
      <c r="K38" s="20"/>
      <c r="L38" s="20"/>
      <c r="M38" s="20"/>
      <c r="N38" s="4" t="s">
        <v>1927</v>
      </c>
      <c r="O38" s="2"/>
    </row>
    <row x14ac:dyDescent="0.25" r="39" customHeight="1" ht="17.25">
      <c r="A39" s="33" t="s">
        <v>1527</v>
      </c>
      <c r="B39" s="34" t="s">
        <v>14</v>
      </c>
      <c r="C39" s="19">
        <v>-56</v>
      </c>
      <c r="D39" s="480">
        <v>-4</v>
      </c>
      <c r="E39" s="19">
        <v>-346</v>
      </c>
      <c r="F39" s="19">
        <v>-1311</v>
      </c>
      <c r="G39" s="19">
        <v>-160</v>
      </c>
      <c r="H39" s="19">
        <v>-5</v>
      </c>
      <c r="I39" s="19">
        <v>-310</v>
      </c>
      <c r="J39" s="35"/>
      <c r="K39" s="35"/>
      <c r="L39" s="35"/>
      <c r="M39" s="35"/>
      <c r="N39" s="2"/>
      <c r="O39" s="2"/>
    </row>
    <row x14ac:dyDescent="0.25" r="40" customHeight="1" ht="17.25">
      <c r="A40" s="54" t="s">
        <v>1527</v>
      </c>
      <c r="B40" s="55" t="s">
        <v>14</v>
      </c>
      <c r="C40" s="20"/>
      <c r="D40" s="481"/>
      <c r="E40" s="20"/>
      <c r="F40" s="99">
        <v>-30</v>
      </c>
      <c r="G40" s="20"/>
      <c r="H40" s="20"/>
      <c r="I40" s="20"/>
      <c r="J40" s="20"/>
      <c r="K40" s="20"/>
      <c r="L40" s="20"/>
      <c r="M40" s="20"/>
      <c r="N40" s="4" t="s">
        <v>1928</v>
      </c>
      <c r="O40" s="2"/>
    </row>
    <row x14ac:dyDescent="0.25" r="41" customHeight="1" ht="17.25">
      <c r="A41" s="15">
        <v>45020</v>
      </c>
      <c r="B41" s="34" t="s">
        <v>14</v>
      </c>
      <c r="C41" s="19">
        <v>-2</v>
      </c>
      <c r="D41" s="153"/>
      <c r="E41" s="19">
        <v>-3</v>
      </c>
      <c r="F41" s="19">
        <v>-28</v>
      </c>
      <c r="G41" s="35"/>
      <c r="H41" s="35"/>
      <c r="I41" s="19">
        <v>-102</v>
      </c>
      <c r="J41" s="35"/>
      <c r="K41" s="19">
        <v>-524</v>
      </c>
      <c r="L41" s="19">
        <v>-100</v>
      </c>
      <c r="M41" s="35"/>
      <c r="N41" s="2"/>
      <c r="O41" s="2"/>
    </row>
    <row x14ac:dyDescent="0.25" r="42" customHeight="1" ht="17.25">
      <c r="A42" s="117">
        <v>45081</v>
      </c>
      <c r="B42" s="16" t="s">
        <v>14</v>
      </c>
      <c r="C42" s="35"/>
      <c r="D42" s="153"/>
      <c r="E42" s="35"/>
      <c r="F42" s="35"/>
      <c r="G42" s="35"/>
      <c r="H42" s="35"/>
      <c r="I42" s="35"/>
      <c r="J42" s="19">
        <v>-992</v>
      </c>
      <c r="K42" s="35"/>
      <c r="L42" s="35"/>
      <c r="M42" s="35"/>
      <c r="N42" s="2"/>
      <c r="O42" s="2"/>
    </row>
    <row x14ac:dyDescent="0.25" r="43" customHeight="1" ht="17.25">
      <c r="A43" s="15">
        <v>45234</v>
      </c>
      <c r="B43" s="16" t="s">
        <v>14</v>
      </c>
      <c r="C43" s="35"/>
      <c r="D43" s="153"/>
      <c r="E43" s="35"/>
      <c r="F43" s="35"/>
      <c r="G43" s="35"/>
      <c r="H43" s="35"/>
      <c r="I43" s="19">
        <v>-71</v>
      </c>
      <c r="J43" s="19">
        <v>-91</v>
      </c>
      <c r="K43" s="35"/>
      <c r="L43" s="19">
        <v>-50</v>
      </c>
      <c r="M43" s="19">
        <v>-207</v>
      </c>
      <c r="N43" s="182" t="s">
        <v>1929</v>
      </c>
      <c r="O43" s="2"/>
    </row>
    <row x14ac:dyDescent="0.25" r="44" customHeight="1" ht="17.25">
      <c r="A44" s="21" t="s">
        <v>1930</v>
      </c>
      <c r="B44" s="47"/>
      <c r="C44" s="23">
        <f>SUM(C36:C43)</f>
      </c>
      <c r="D44" s="150">
        <f>SUM(D36:D43)</f>
      </c>
      <c r="E44" s="23">
        <f>SUM(E36:E43)</f>
      </c>
      <c r="F44" s="49">
        <f>SUM(F36:F43)</f>
      </c>
      <c r="G44" s="23">
        <f>SUM(G36:G43)</f>
      </c>
      <c r="H44" s="23">
        <f>SUM(H36:H43)</f>
      </c>
      <c r="I44" s="23">
        <f>SUM(I36:I43)</f>
      </c>
      <c r="J44" s="23">
        <f>SUM(J36:J43)</f>
      </c>
      <c r="K44" s="23">
        <f>SUM(K36:K43)</f>
      </c>
      <c r="L44" s="23">
        <f>SUM(L36:L43)</f>
      </c>
      <c r="M44" s="23">
        <f>SUM(M36:M43)</f>
      </c>
      <c r="N44" s="7"/>
      <c r="O44" s="2"/>
    </row>
    <row x14ac:dyDescent="0.25" r="45" customHeight="1" ht="17.25">
      <c r="A45" s="117" t="s">
        <v>1931</v>
      </c>
      <c r="B45" s="16" t="s">
        <v>14</v>
      </c>
      <c r="C45" s="20"/>
      <c r="D45" s="481"/>
      <c r="E45" s="20"/>
      <c r="F45" s="20"/>
      <c r="G45" s="20"/>
      <c r="H45" s="20"/>
      <c r="I45" s="19">
        <v>-277</v>
      </c>
      <c r="J45" s="19">
        <v>-310</v>
      </c>
      <c r="K45" s="19">
        <v>-38</v>
      </c>
      <c r="L45" s="19">
        <v>-95</v>
      </c>
      <c r="M45" s="19">
        <v>-116</v>
      </c>
      <c r="N45" s="4" t="s">
        <v>1932</v>
      </c>
      <c r="O45" s="2"/>
    </row>
    <row x14ac:dyDescent="0.25" r="46" customHeight="1" ht="17.25">
      <c r="A46" s="117" t="s">
        <v>1933</v>
      </c>
      <c r="B46" s="16" t="s">
        <v>14</v>
      </c>
      <c r="C46" s="35"/>
      <c r="D46" s="153"/>
      <c r="E46" s="35"/>
      <c r="F46" s="35"/>
      <c r="G46" s="35"/>
      <c r="H46" s="35"/>
      <c r="I46" s="35"/>
      <c r="J46" s="19">
        <v>-642</v>
      </c>
      <c r="K46" s="35"/>
      <c r="L46" s="19">
        <v>-15</v>
      </c>
      <c r="M46" s="35"/>
      <c r="N46" s="2"/>
      <c r="O46" s="2"/>
    </row>
    <row x14ac:dyDescent="0.25" r="47" customHeight="1" ht="17.25">
      <c r="A47" s="21" t="s">
        <v>1934</v>
      </c>
      <c r="B47" s="47"/>
      <c r="C47" s="23">
        <f>SUM(C44:C46)</f>
      </c>
      <c r="D47" s="150">
        <f>SUM(D44:D46)</f>
      </c>
      <c r="E47" s="23">
        <f>SUM(E44:E46)</f>
      </c>
      <c r="F47" s="49">
        <f>SUM(F44:F46)</f>
      </c>
      <c r="G47" s="23">
        <f>SUM(G44:G46)</f>
      </c>
      <c r="H47" s="23">
        <f>SUM(H44:H46)</f>
      </c>
      <c r="I47" s="49">
        <f>SUM(I44:I46)</f>
      </c>
      <c r="J47" s="23">
        <f>SUM(J44:J46)</f>
      </c>
      <c r="K47" s="49">
        <f>SUM(K44:K46)</f>
      </c>
      <c r="L47" s="49">
        <f>SUM(L44:L46)</f>
      </c>
      <c r="M47" s="49">
        <f>SUM(M44:M46)</f>
      </c>
      <c r="N47" s="7"/>
      <c r="O47" s="2"/>
    </row>
    <row x14ac:dyDescent="0.25" r="48" customHeight="1" ht="17.25">
      <c r="A48" s="54" t="s">
        <v>1935</v>
      </c>
      <c r="B48" s="55" t="s">
        <v>1936</v>
      </c>
      <c r="C48" s="20"/>
      <c r="D48" s="20"/>
      <c r="E48" s="20"/>
      <c r="F48" s="20"/>
      <c r="G48" s="20"/>
      <c r="H48" s="20"/>
      <c r="I48" s="99">
        <v>125</v>
      </c>
      <c r="J48" s="20"/>
      <c r="K48" s="99">
        <v>3</v>
      </c>
      <c r="L48" s="99">
        <v>8</v>
      </c>
      <c r="M48" s="99">
        <v>21</v>
      </c>
      <c r="N48" s="4" t="s">
        <v>1937</v>
      </c>
      <c r="O48" s="2"/>
    </row>
    <row x14ac:dyDescent="0.25" r="49" customHeight="1" ht="17.25">
      <c r="A49" s="15" t="s">
        <v>1935</v>
      </c>
      <c r="B49" s="16" t="s">
        <v>14</v>
      </c>
      <c r="C49" s="35"/>
      <c r="D49" s="35"/>
      <c r="E49" s="35"/>
      <c r="F49" s="35"/>
      <c r="G49" s="35"/>
      <c r="H49" s="35"/>
      <c r="I49" s="35"/>
      <c r="J49" s="19">
        <v>-40</v>
      </c>
      <c r="K49" s="35"/>
      <c r="L49" s="35"/>
      <c r="M49" s="35"/>
      <c r="N49" s="4" t="s">
        <v>1932</v>
      </c>
      <c r="O49" s="2"/>
    </row>
    <row x14ac:dyDescent="0.25" r="50" customHeight="1" ht="17.25">
      <c r="A50" s="117"/>
      <c r="B50" s="16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2"/>
      <c r="O50" s="2"/>
    </row>
    <row x14ac:dyDescent="0.25" r="51" customHeight="1" ht="17.25">
      <c r="A51" s="117"/>
      <c r="B51" s="16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2"/>
      <c r="O51" s="2"/>
    </row>
    <row x14ac:dyDescent="0.25" r="52" customHeight="1" ht="17.25">
      <c r="A52" s="117"/>
      <c r="B52" s="16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2"/>
      <c r="O52" s="2"/>
    </row>
    <row x14ac:dyDescent="0.25" r="53" customHeight="1" ht="17.25">
      <c r="A53" s="123"/>
      <c r="B53" s="124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36"/>
      <c r="N53" s="2"/>
      <c r="O53" s="2"/>
    </row>
    <row x14ac:dyDescent="0.25" r="54" customHeight="1" ht="17.25">
      <c r="A54" s="37"/>
      <c r="B54" s="8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2"/>
      <c r="O54" s="2"/>
    </row>
    <row x14ac:dyDescent="0.25" r="55" customHeight="1" ht="17.25">
      <c r="A55" s="37"/>
      <c r="B55" s="83"/>
      <c r="C55" s="267" t="s">
        <v>126</v>
      </c>
      <c r="D55" s="160" t="s">
        <v>1726</v>
      </c>
      <c r="E55" s="268" t="s">
        <v>1725</v>
      </c>
      <c r="F55" s="268" t="s">
        <v>1890</v>
      </c>
      <c r="G55" s="268" t="s">
        <v>1891</v>
      </c>
      <c r="H55" s="268" t="s">
        <v>1658</v>
      </c>
      <c r="I55" s="268" t="s">
        <v>135</v>
      </c>
      <c r="J55" s="268" t="s">
        <v>134</v>
      </c>
      <c r="K55" s="268" t="s">
        <v>477</v>
      </c>
      <c r="L55" s="268" t="s">
        <v>1892</v>
      </c>
      <c r="M55" s="268" t="s">
        <v>1878</v>
      </c>
      <c r="N55" s="2"/>
      <c r="O55" s="2"/>
    </row>
    <row x14ac:dyDescent="0.25" r="56" customHeight="1" ht="17.25">
      <c r="A56" s="37"/>
      <c r="B56" s="8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2"/>
      <c r="O56" s="2"/>
    </row>
    <row x14ac:dyDescent="0.25" r="57" customHeight="1" ht="17.25">
      <c r="A57" s="127" t="s">
        <v>1938</v>
      </c>
      <c r="B57" s="128"/>
      <c r="C57" s="144"/>
      <c r="D57" s="144"/>
      <c r="E57" s="3"/>
      <c r="F57" s="482" t="s">
        <v>1939</v>
      </c>
      <c r="G57" s="482"/>
      <c r="H57" s="3"/>
      <c r="I57" s="3"/>
      <c r="J57" s="3"/>
      <c r="K57" s="3"/>
      <c r="L57" s="3"/>
      <c r="M57" s="3"/>
      <c r="N57" s="2"/>
      <c r="O57" s="2"/>
    </row>
    <row x14ac:dyDescent="0.25" r="58" customHeight="1" ht="17.25">
      <c r="A58" s="483" t="s">
        <v>1940</v>
      </c>
      <c r="B58" s="484"/>
      <c r="C58" s="485"/>
      <c r="D58" s="486"/>
      <c r="E58" s="3"/>
      <c r="F58" s="3"/>
      <c r="G58" s="3"/>
      <c r="H58" s="3"/>
      <c r="I58" s="3"/>
      <c r="J58" s="3"/>
      <c r="K58" s="3"/>
      <c r="L58" s="3"/>
      <c r="M58" s="3"/>
      <c r="N58" s="2"/>
      <c r="O58" s="2"/>
    </row>
    <row x14ac:dyDescent="0.25" r="59" customHeight="1" ht="17.25">
      <c r="A59" s="162" t="s">
        <v>1941</v>
      </c>
      <c r="B59" s="16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2"/>
      <c r="O59" s="2"/>
    </row>
    <row x14ac:dyDescent="0.25" r="60" customHeight="1" ht="17.25">
      <c r="A60" s="37"/>
      <c r="B60" s="8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2"/>
      <c r="O60" s="2"/>
    </row>
    <row x14ac:dyDescent="0.25" r="61" customHeight="1" ht="17.25">
      <c r="A61" s="127" t="s">
        <v>1942</v>
      </c>
      <c r="B61" s="128"/>
      <c r="C61" s="144"/>
      <c r="D61" s="144"/>
      <c r="E61" s="144"/>
      <c r="F61" s="3"/>
      <c r="G61" s="3"/>
      <c r="H61" s="3"/>
      <c r="I61" s="3"/>
      <c r="J61" s="3"/>
      <c r="K61" s="3"/>
      <c r="L61" s="3"/>
      <c r="M61" s="3"/>
      <c r="N61" s="2"/>
      <c r="O61" s="2"/>
    </row>
    <row x14ac:dyDescent="0.25" r="62" customHeight="1" ht="17.25">
      <c r="A62" s="37"/>
      <c r="B62" s="8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2"/>
      <c r="O62" s="2"/>
    </row>
    <row x14ac:dyDescent="0.25" r="63" customHeight="1" ht="17.25">
      <c r="A63" s="487" t="s">
        <v>1943</v>
      </c>
      <c r="B63" s="488"/>
      <c r="C63" s="489"/>
      <c r="D63" s="489"/>
      <c r="E63" s="3"/>
      <c r="F63" s="3"/>
      <c r="G63" s="3"/>
      <c r="H63" s="3"/>
      <c r="I63" s="3"/>
      <c r="J63" s="3"/>
      <c r="K63" s="3"/>
      <c r="L63" s="3"/>
      <c r="M63" s="3"/>
      <c r="N63" s="2"/>
      <c r="O63" s="2"/>
    </row>
    <row x14ac:dyDescent="0.25" r="64" customHeight="1" ht="17.25">
      <c r="A64" s="490" t="s">
        <v>1944</v>
      </c>
      <c r="B64" s="491"/>
      <c r="C64" s="492"/>
      <c r="D64" s="492"/>
      <c r="E64" s="492"/>
      <c r="F64" s="492"/>
      <c r="G64" s="492"/>
      <c r="H64" s="3"/>
      <c r="I64" s="3"/>
      <c r="J64" s="3"/>
      <c r="K64" s="3"/>
      <c r="L64" s="3"/>
      <c r="M64" s="3"/>
      <c r="N64" s="2"/>
      <c r="O64" s="2"/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20.14785714285714" customWidth="1" bestFit="1"/>
    <col min="3" max="3" style="89" width="11.576428571428572" customWidth="1" bestFit="1"/>
    <col min="4" max="4" style="116" width="8.290714285714287" customWidth="1" bestFit="1"/>
    <col min="5" max="5" style="40" width="11.719285714285713" customWidth="1" bestFit="1"/>
  </cols>
  <sheetData>
    <row x14ac:dyDescent="0.25" r="1" customHeight="1" ht="17.25">
      <c r="A1" s="4" t="s">
        <v>0</v>
      </c>
      <c r="B1" s="4"/>
      <c r="C1" s="5"/>
      <c r="D1" s="5"/>
      <c r="E1" s="2"/>
    </row>
    <row x14ac:dyDescent="0.25" r="2" customHeight="1" ht="17.25">
      <c r="A2" s="4"/>
      <c r="B2" s="4"/>
      <c r="C2" s="5"/>
      <c r="D2" s="5"/>
      <c r="E2" s="2"/>
    </row>
    <row x14ac:dyDescent="0.25" r="3" customHeight="1" ht="17.25">
      <c r="A3" s="4" t="s">
        <v>1566</v>
      </c>
      <c r="B3" s="4"/>
      <c r="C3" s="3"/>
      <c r="D3" s="3"/>
      <c r="E3" s="2"/>
    </row>
    <row x14ac:dyDescent="0.25" r="4" customHeight="1" ht="17.25">
      <c r="A4" s="4" t="s">
        <v>1876</v>
      </c>
      <c r="B4" s="4"/>
      <c r="C4" s="3"/>
      <c r="D4" s="3"/>
      <c r="E4" s="2"/>
    </row>
    <row x14ac:dyDescent="0.25" r="5" customHeight="1" ht="17.25">
      <c r="A5" s="4" t="s">
        <v>1877</v>
      </c>
      <c r="B5" s="4"/>
      <c r="C5" s="3"/>
      <c r="D5" s="3"/>
      <c r="E5" s="2"/>
    </row>
    <row x14ac:dyDescent="0.25" r="6" customHeight="1" ht="17.25">
      <c r="A6" s="311"/>
      <c r="B6" s="311"/>
      <c r="C6" s="137">
        <v>7500</v>
      </c>
      <c r="D6" s="11"/>
      <c r="E6" s="2"/>
    </row>
    <row x14ac:dyDescent="0.25" r="7" customHeight="1" ht="17.25">
      <c r="A7" s="420" t="s">
        <v>4</v>
      </c>
      <c r="B7" s="232" t="s">
        <v>5</v>
      </c>
      <c r="C7" s="268" t="s">
        <v>1878</v>
      </c>
      <c r="D7" s="267"/>
      <c r="E7" s="2"/>
    </row>
    <row x14ac:dyDescent="0.25" r="8" customHeight="1" ht="17.25">
      <c r="A8" s="34" t="s">
        <v>1879</v>
      </c>
      <c r="B8" s="34" t="s">
        <v>1880</v>
      </c>
      <c r="C8" s="19">
        <v>302</v>
      </c>
      <c r="D8" s="35"/>
      <c r="E8" s="182" t="s">
        <v>1881</v>
      </c>
    </row>
    <row x14ac:dyDescent="0.25" r="9" customHeight="1" ht="17.25">
      <c r="A9" s="165" t="s">
        <v>1882</v>
      </c>
      <c r="B9" s="47"/>
      <c r="C9" s="23">
        <f>SUM(C8:C8)</f>
      </c>
      <c r="D9" s="23">
        <f>SUM(D8:D8)</f>
      </c>
      <c r="E9" s="7"/>
    </row>
    <row x14ac:dyDescent="0.25" r="10" customHeight="1" ht="17.25">
      <c r="A10" s="34"/>
      <c r="B10" s="34"/>
      <c r="C10" s="35"/>
      <c r="D10" s="35"/>
      <c r="E10" s="2"/>
    </row>
    <row x14ac:dyDescent="0.25" r="11" customHeight="1" ht="17.25">
      <c r="A11" s="165" t="s">
        <v>1883</v>
      </c>
      <c r="B11" s="47"/>
      <c r="C11" s="23">
        <f>SUM(C9:C10)</f>
      </c>
      <c r="D11" s="23">
        <f>SUM(D10:D10)</f>
      </c>
      <c r="E11" s="7"/>
    </row>
    <row x14ac:dyDescent="0.25" r="12" customHeight="1" ht="17.25">
      <c r="A12" s="34"/>
      <c r="B12" s="34"/>
      <c r="C12" s="35"/>
      <c r="D12" s="35"/>
      <c r="E12" s="2"/>
    </row>
    <row x14ac:dyDescent="0.25" r="13" customHeight="1" ht="17.25">
      <c r="A13" s="165" t="s">
        <v>1884</v>
      </c>
      <c r="B13" s="47"/>
      <c r="C13" s="23">
        <f>SUM(C11:C12)</f>
      </c>
      <c r="D13" s="23">
        <f>SUM(D12:D12)</f>
      </c>
      <c r="E13" s="7"/>
    </row>
    <row x14ac:dyDescent="0.25" r="14" customHeight="1" ht="17.25">
      <c r="A14" s="34"/>
      <c r="B14" s="34"/>
      <c r="C14" s="35"/>
      <c r="D14" s="35"/>
      <c r="E14" s="2"/>
    </row>
    <row x14ac:dyDescent="0.25" r="15" customHeight="1" ht="17.25">
      <c r="A15" s="165" t="s">
        <v>1885</v>
      </c>
      <c r="B15" s="47"/>
      <c r="C15" s="23">
        <f>SUM(C13:C14)</f>
      </c>
      <c r="D15" s="23">
        <f>SUM(D14:D14)</f>
      </c>
      <c r="E15" s="7"/>
    </row>
    <row x14ac:dyDescent="0.25" r="16" customHeight="1" ht="17.25">
      <c r="A16" s="29" t="s">
        <v>1886</v>
      </c>
      <c r="B16" s="29" t="s">
        <v>1887</v>
      </c>
      <c r="C16" s="30">
        <v>-302</v>
      </c>
      <c r="D16" s="31"/>
      <c r="E16" s="2"/>
    </row>
    <row x14ac:dyDescent="0.25" r="17" customHeight="1" ht="17.25">
      <c r="A17" s="34"/>
      <c r="B17" s="34"/>
      <c r="C17" s="35"/>
      <c r="D17" s="35"/>
      <c r="E17" s="2"/>
    </row>
    <row x14ac:dyDescent="0.25" r="18" customHeight="1" ht="17.25">
      <c r="A18" s="34"/>
      <c r="B18" s="34"/>
      <c r="C18" s="35"/>
      <c r="D18" s="35"/>
      <c r="E18" s="2"/>
    </row>
    <row x14ac:dyDescent="0.25" r="19" customHeight="1" ht="17.25">
      <c r="A19" s="124"/>
      <c r="B19" s="124"/>
      <c r="C19" s="103">
        <f>SUM(C15:C16)</f>
      </c>
      <c r="D19" s="18"/>
      <c r="E19" s="2"/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4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20.14785714285714" customWidth="1" bestFit="1"/>
    <col min="3" max="3" style="89" width="17.14785714285714" customWidth="1" bestFit="1"/>
    <col min="4" max="4" style="89" width="16.005" customWidth="1" bestFit="1"/>
    <col min="5" max="5" style="89" width="10.576428571428572" customWidth="1" bestFit="1"/>
    <col min="6" max="6" style="89" width="10.576428571428572" customWidth="1" bestFit="1"/>
    <col min="7" max="7" style="89" width="11.576428571428572" customWidth="1" bestFit="1"/>
    <col min="8" max="8" style="89" width="11.147857142857141" customWidth="1" bestFit="1"/>
    <col min="9" max="9" style="40" width="10.005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5"/>
      <c r="G1" s="5"/>
      <c r="H1" s="5"/>
      <c r="I1" s="2"/>
    </row>
    <row x14ac:dyDescent="0.25" r="2" customHeight="1" ht="17.25">
      <c r="A2" s="4"/>
      <c r="B2" s="4"/>
      <c r="C2" s="5"/>
      <c r="D2" s="5"/>
      <c r="E2" s="5"/>
      <c r="F2" s="5"/>
      <c r="G2" s="5"/>
      <c r="H2" s="5"/>
      <c r="I2" s="2"/>
    </row>
    <row x14ac:dyDescent="0.25" r="3" customHeight="1" ht="17.25">
      <c r="A3" s="4" t="s">
        <v>1858</v>
      </c>
      <c r="B3" s="4"/>
      <c r="C3" s="3"/>
      <c r="D3" s="3"/>
      <c r="E3" s="3"/>
      <c r="F3" s="3"/>
      <c r="G3" s="3"/>
      <c r="H3" s="3"/>
      <c r="I3" s="2"/>
    </row>
    <row x14ac:dyDescent="0.25" r="4" customHeight="1" ht="17.25">
      <c r="A4" s="4" t="s">
        <v>1848</v>
      </c>
      <c r="B4" s="4"/>
      <c r="C4" s="3"/>
      <c r="D4" s="3"/>
      <c r="E4" s="3"/>
      <c r="F4" s="3"/>
      <c r="G4" s="3"/>
      <c r="H4" s="3"/>
      <c r="I4" s="2"/>
    </row>
    <row x14ac:dyDescent="0.25" r="5" customHeight="1" ht="17.25">
      <c r="A5" s="4" t="s">
        <v>1859</v>
      </c>
      <c r="B5" s="4"/>
      <c r="C5" s="3"/>
      <c r="D5" s="3"/>
      <c r="E5" s="3"/>
      <c r="F5" s="3"/>
      <c r="G5" s="3"/>
      <c r="H5" s="3"/>
      <c r="I5" s="2"/>
    </row>
    <row x14ac:dyDescent="0.25" r="6" customHeight="1" ht="17.25">
      <c r="A6" s="4" t="s">
        <v>1860</v>
      </c>
      <c r="B6" s="4"/>
      <c r="C6" s="3"/>
      <c r="D6" s="3"/>
      <c r="E6" s="3"/>
      <c r="F6" s="3"/>
      <c r="G6" s="3"/>
      <c r="H6" s="3"/>
      <c r="I6" s="2"/>
    </row>
    <row x14ac:dyDescent="0.25" r="7" customHeight="1" ht="17.25">
      <c r="A7" s="128" t="s">
        <v>1861</v>
      </c>
      <c r="B7" s="128"/>
      <c r="C7" s="3"/>
      <c r="D7" s="3"/>
      <c r="E7" s="3"/>
      <c r="F7" s="3"/>
      <c r="G7" s="3"/>
      <c r="H7" s="3"/>
      <c r="I7" s="2"/>
    </row>
    <row x14ac:dyDescent="0.25" r="8" customHeight="1" ht="17.25">
      <c r="A8" s="4"/>
      <c r="B8" s="4"/>
      <c r="C8" s="11">
        <v>13500</v>
      </c>
      <c r="D8" s="11">
        <v>17000</v>
      </c>
      <c r="E8" s="11">
        <v>16250</v>
      </c>
      <c r="F8" s="11">
        <v>42000</v>
      </c>
      <c r="G8" s="11">
        <v>4000</v>
      </c>
      <c r="H8" s="11">
        <v>8000</v>
      </c>
      <c r="I8" s="2"/>
    </row>
    <row x14ac:dyDescent="0.25" r="9" customHeight="1" ht="17.25">
      <c r="A9" s="420" t="s">
        <v>4</v>
      </c>
      <c r="B9" s="232" t="s">
        <v>5</v>
      </c>
      <c r="C9" s="268" t="s">
        <v>1862</v>
      </c>
      <c r="D9" s="268" t="s">
        <v>1863</v>
      </c>
      <c r="E9" s="268" t="s">
        <v>1864</v>
      </c>
      <c r="F9" s="268" t="s">
        <v>428</v>
      </c>
      <c r="G9" s="268" t="s">
        <v>1865</v>
      </c>
      <c r="H9" s="234" t="s">
        <v>1866</v>
      </c>
      <c r="I9" s="2"/>
    </row>
    <row x14ac:dyDescent="0.25" r="10" customHeight="1" ht="17.25">
      <c r="A10" s="34" t="s">
        <v>1867</v>
      </c>
      <c r="B10" s="34" t="s">
        <v>1868</v>
      </c>
      <c r="C10" s="19">
        <v>97</v>
      </c>
      <c r="D10" s="19">
        <v>170</v>
      </c>
      <c r="E10" s="35"/>
      <c r="F10" s="35"/>
      <c r="G10" s="35"/>
      <c r="H10" s="35"/>
      <c r="I10" s="2"/>
    </row>
    <row x14ac:dyDescent="0.25" r="11" customHeight="1" ht="17.25">
      <c r="A11" s="34" t="s">
        <v>1869</v>
      </c>
      <c r="B11" s="34" t="s">
        <v>1870</v>
      </c>
      <c r="C11" s="35"/>
      <c r="D11" s="19">
        <v>259</v>
      </c>
      <c r="E11" s="35"/>
      <c r="F11" s="35"/>
      <c r="G11" s="35"/>
      <c r="H11" s="35"/>
      <c r="I11" s="2"/>
    </row>
    <row x14ac:dyDescent="0.25" r="12" customHeight="1" ht="17.25">
      <c r="A12" s="34" t="s">
        <v>1871</v>
      </c>
      <c r="B12" s="34" t="s">
        <v>1872</v>
      </c>
      <c r="C12" s="35"/>
      <c r="D12" s="35"/>
      <c r="E12" s="19">
        <v>200</v>
      </c>
      <c r="F12" s="19">
        <v>28</v>
      </c>
      <c r="G12" s="19">
        <v>50</v>
      </c>
      <c r="H12" s="19">
        <v>50</v>
      </c>
      <c r="I12" s="2"/>
    </row>
    <row x14ac:dyDescent="0.25" r="13" customHeight="1" ht="17.25">
      <c r="A13" s="165" t="s">
        <v>1873</v>
      </c>
      <c r="B13" s="47"/>
      <c r="C13" s="23">
        <f>SUM(C10:C12)</f>
      </c>
      <c r="D13" s="23">
        <f>SUM(D10:D12)</f>
      </c>
      <c r="E13" s="23">
        <f>SUM(E10:E12)</f>
      </c>
      <c r="F13" s="23">
        <f>SUM(F10:F12)</f>
      </c>
      <c r="G13" s="23">
        <f>SUM(G10:G12)</f>
      </c>
      <c r="H13" s="23">
        <f>SUM(H10:H12)</f>
      </c>
      <c r="I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2"/>
    </row>
    <row x14ac:dyDescent="0.25" r="15" customHeight="1" ht="17.25">
      <c r="A15" s="165" t="s">
        <v>1874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"/>
    </row>
    <row x14ac:dyDescent="0.25" r="16" customHeight="1" ht="17.25">
      <c r="A16" s="16" t="s">
        <v>1855</v>
      </c>
      <c r="B16" s="34" t="s">
        <v>14</v>
      </c>
      <c r="C16" s="19">
        <v>-74</v>
      </c>
      <c r="D16" s="19">
        <v>-120</v>
      </c>
      <c r="E16" s="19">
        <v>-34</v>
      </c>
      <c r="F16" s="35"/>
      <c r="G16" s="19">
        <v>-28</v>
      </c>
      <c r="H16" s="19">
        <v>-12</v>
      </c>
      <c r="I16" s="2"/>
    </row>
    <row x14ac:dyDescent="0.25" r="17" customHeight="1" ht="17.25">
      <c r="A17" s="34" t="s">
        <v>1787</v>
      </c>
      <c r="B17" s="34" t="s">
        <v>14</v>
      </c>
      <c r="C17" s="19">
        <v>-23</v>
      </c>
      <c r="D17" s="19">
        <v>-306</v>
      </c>
      <c r="E17" s="35"/>
      <c r="F17" s="35"/>
      <c r="G17" s="35"/>
      <c r="H17" s="35"/>
      <c r="I17" s="2"/>
    </row>
    <row x14ac:dyDescent="0.25" r="18" customHeight="1" ht="17.25">
      <c r="A18" s="16" t="s">
        <v>1857</v>
      </c>
      <c r="B18" s="16" t="s">
        <v>14</v>
      </c>
      <c r="C18" s="18"/>
      <c r="D18" s="18"/>
      <c r="E18" s="17">
        <v>-166</v>
      </c>
      <c r="F18" s="207">
        <v>-28</v>
      </c>
      <c r="G18" s="17">
        <v>-21</v>
      </c>
      <c r="H18" s="17">
        <v>-37</v>
      </c>
      <c r="I18" s="2"/>
    </row>
    <row x14ac:dyDescent="0.25" r="19" customHeight="1" ht="17.25">
      <c r="A19" s="165" t="s">
        <v>1875</v>
      </c>
      <c r="B19" s="47"/>
      <c r="C19" s="23">
        <f>SUM(C15:C18)</f>
      </c>
      <c r="D19" s="23">
        <f>SUM(D15:D18)</f>
      </c>
      <c r="E19" s="23">
        <f>SUM(E15:E18)</f>
      </c>
      <c r="F19" s="23">
        <f>SUM(F15:F18)</f>
      </c>
      <c r="G19" s="23">
        <f>SUM(G15:G18)</f>
      </c>
      <c r="H19" s="23">
        <f>SUM(H15:H18)</f>
      </c>
      <c r="I19" s="2"/>
    </row>
    <row x14ac:dyDescent="0.25" r="20" customHeight="1" ht="17.25">
      <c r="A20" s="201"/>
      <c r="B20" s="201" t="s">
        <v>17</v>
      </c>
      <c r="C20" s="202"/>
      <c r="D20" s="194">
        <v>-3</v>
      </c>
      <c r="E20" s="202"/>
      <c r="F20" s="202"/>
      <c r="G20" s="194">
        <v>-1</v>
      </c>
      <c r="H20" s="194">
        <v>-1</v>
      </c>
      <c r="I20" s="32" t="s">
        <v>18</v>
      </c>
    </row>
    <row x14ac:dyDescent="0.25" r="21" customHeight="1" ht="17.25">
      <c r="A21" s="16"/>
      <c r="B21" s="16"/>
      <c r="C21" s="36"/>
      <c r="D21" s="36"/>
      <c r="E21" s="36"/>
      <c r="F21" s="36"/>
      <c r="G21" s="36"/>
      <c r="H21" s="36"/>
      <c r="I21" s="2"/>
    </row>
    <row x14ac:dyDescent="0.25" r="22" customHeight="1" ht="17.25">
      <c r="A22" s="16"/>
      <c r="B22" s="16"/>
      <c r="C22" s="36"/>
      <c r="D22" s="36"/>
      <c r="E22" s="36"/>
      <c r="F22" s="36"/>
      <c r="G22" s="36"/>
      <c r="H22" s="36"/>
      <c r="I22" s="2"/>
    </row>
    <row x14ac:dyDescent="0.25" r="23" customHeight="1" ht="17.25">
      <c r="A23" s="248"/>
      <c r="B23" s="248"/>
      <c r="C23" s="472">
        <f>SUM(C19:C22)</f>
      </c>
      <c r="D23" s="472">
        <f>SUM(D19:D22)</f>
      </c>
      <c r="E23" s="472">
        <f>SUM(E19:E22)</f>
      </c>
      <c r="F23" s="472">
        <f>SUM(F19:F22)</f>
      </c>
      <c r="G23" s="472">
        <f>SUM(G19:G22)</f>
      </c>
      <c r="H23" s="472">
        <f>SUM(H19:H22)</f>
      </c>
      <c r="I23" s="2"/>
    </row>
    <row x14ac:dyDescent="0.25" r="24" customHeight="1" ht="17.25">
      <c r="A24" s="190" t="s">
        <v>58</v>
      </c>
      <c r="B24" s="186"/>
      <c r="C24" s="188">
        <f>SUM(C15)</f>
      </c>
      <c r="D24" s="188">
        <f>SUM(D15)</f>
      </c>
      <c r="E24" s="188">
        <f>SUM(E15)</f>
      </c>
      <c r="F24" s="188">
        <f>SUM(F15)</f>
      </c>
      <c r="G24" s="188">
        <f>SUM(G15)</f>
      </c>
      <c r="H24" s="188">
        <f>SUM(H15)</f>
      </c>
      <c r="I24" s="2"/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1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20.14785714285714" customWidth="1" bestFit="1"/>
    <col min="3" max="3" style="89" width="10.576428571428572" customWidth="1" bestFit="1"/>
    <col min="4" max="4" style="89" width="11.147857142857141" customWidth="1" bestFit="1"/>
    <col min="5" max="5" style="89" width="11.147857142857141" customWidth="1" bestFit="1"/>
    <col min="6" max="6" style="40" width="10.005" customWidth="1" bestFit="1"/>
  </cols>
  <sheetData>
    <row x14ac:dyDescent="0.25" r="1" customHeight="1" ht="17.25">
      <c r="A1" s="4" t="s">
        <v>0</v>
      </c>
      <c r="B1" s="4"/>
      <c r="C1" s="5"/>
      <c r="D1" s="5"/>
      <c r="E1" s="5"/>
      <c r="F1" s="2"/>
    </row>
    <row x14ac:dyDescent="0.25" r="2" customHeight="1" ht="17.25">
      <c r="A2" s="4"/>
      <c r="B2" s="4"/>
      <c r="C2" s="5"/>
      <c r="D2" s="5"/>
      <c r="E2" s="5"/>
      <c r="F2" s="2"/>
    </row>
    <row x14ac:dyDescent="0.25" r="3" customHeight="1" ht="17.25">
      <c r="A3" s="4" t="s">
        <v>1523</v>
      </c>
      <c r="B3" s="4"/>
      <c r="C3" s="5"/>
      <c r="D3" s="5"/>
      <c r="E3" s="5"/>
      <c r="F3" s="4"/>
    </row>
    <row x14ac:dyDescent="0.25" r="4" customHeight="1" ht="17.25">
      <c r="A4" s="4" t="s">
        <v>1848</v>
      </c>
      <c r="B4" s="4"/>
      <c r="C4" s="3"/>
      <c r="D4" s="3"/>
      <c r="E4" s="3"/>
      <c r="F4" s="2"/>
    </row>
    <row x14ac:dyDescent="0.25" r="5" customHeight="1" ht="17.25">
      <c r="A5" s="4" t="s">
        <v>1849</v>
      </c>
      <c r="B5" s="4"/>
      <c r="C5" s="3"/>
      <c r="D5" s="3"/>
      <c r="E5" s="3"/>
      <c r="F5" s="2"/>
    </row>
    <row x14ac:dyDescent="0.25" r="6" customHeight="1" ht="17.25">
      <c r="A6" s="4" t="s">
        <v>1850</v>
      </c>
      <c r="B6" s="4"/>
      <c r="C6" s="3"/>
      <c r="D6" s="3"/>
      <c r="E6" s="3"/>
      <c r="F6" s="2"/>
    </row>
    <row x14ac:dyDescent="0.25" r="7" customHeight="1" ht="17.25">
      <c r="A7" s="128" t="s">
        <v>1851</v>
      </c>
      <c r="B7" s="128"/>
      <c r="C7" s="3"/>
      <c r="D7" s="3"/>
      <c r="E7" s="3"/>
      <c r="F7" s="2"/>
    </row>
    <row x14ac:dyDescent="0.25" r="8" customHeight="1" ht="17.25">
      <c r="A8" s="4"/>
      <c r="B8" s="4"/>
      <c r="C8" s="11">
        <v>42000</v>
      </c>
      <c r="D8" s="11">
        <v>28000</v>
      </c>
      <c r="E8" s="11">
        <v>2800</v>
      </c>
      <c r="F8" s="2"/>
    </row>
    <row x14ac:dyDescent="0.25" r="9" customHeight="1" ht="17.25">
      <c r="A9" s="420" t="s">
        <v>4</v>
      </c>
      <c r="B9" s="232" t="s">
        <v>5</v>
      </c>
      <c r="C9" s="268" t="s">
        <v>428</v>
      </c>
      <c r="D9" s="268" t="s">
        <v>10</v>
      </c>
      <c r="E9" s="234" t="s">
        <v>33</v>
      </c>
      <c r="F9" s="2"/>
    </row>
    <row x14ac:dyDescent="0.25" r="10" customHeight="1" ht="17.25">
      <c r="A10" s="118" t="s">
        <v>1852</v>
      </c>
      <c r="B10" s="118" t="s">
        <v>1853</v>
      </c>
      <c r="C10" s="26">
        <v>28</v>
      </c>
      <c r="D10" s="26">
        <v>90</v>
      </c>
      <c r="E10" s="26">
        <v>100</v>
      </c>
      <c r="F10" s="2"/>
    </row>
    <row x14ac:dyDescent="0.25" r="11" customHeight="1" ht="17.25">
      <c r="A11" s="165" t="s">
        <v>1854</v>
      </c>
      <c r="B11" s="47"/>
      <c r="C11" s="23">
        <f>SUM(C10)</f>
      </c>
      <c r="D11" s="23">
        <f>SUM(D10)</f>
      </c>
      <c r="E11" s="23">
        <f>SUM(E10)</f>
      </c>
      <c r="F11" s="2"/>
    </row>
    <row x14ac:dyDescent="0.25" r="12" customHeight="1" ht="17.25">
      <c r="A12" s="118" t="s">
        <v>1855</v>
      </c>
      <c r="B12" s="118" t="s">
        <v>14</v>
      </c>
      <c r="C12" s="138">
        <v>-27</v>
      </c>
      <c r="D12" s="138">
        <v>-5</v>
      </c>
      <c r="E12" s="46"/>
      <c r="F12" s="2"/>
    </row>
    <row x14ac:dyDescent="0.25" r="13" customHeight="1" ht="17.25">
      <c r="A13" s="16" t="s">
        <v>1787</v>
      </c>
      <c r="B13" s="16" t="s">
        <v>14</v>
      </c>
      <c r="C13" s="18"/>
      <c r="D13" s="17">
        <v>-81</v>
      </c>
      <c r="E13" s="17">
        <v>-100</v>
      </c>
      <c r="F13" s="2"/>
    </row>
    <row x14ac:dyDescent="0.25" r="14" customHeight="1" ht="17.25">
      <c r="A14" s="165" t="s">
        <v>1856</v>
      </c>
      <c r="B14" s="47"/>
      <c r="C14" s="23">
        <f>SUM(C11:C13)</f>
      </c>
      <c r="D14" s="23">
        <f>SUM(D11:D13)</f>
      </c>
      <c r="E14" s="23">
        <f>SUM(E11:E13)</f>
      </c>
      <c r="F14" s="2"/>
    </row>
    <row x14ac:dyDescent="0.25" r="15" customHeight="1" ht="17.25">
      <c r="A15" s="16" t="s">
        <v>1857</v>
      </c>
      <c r="B15" s="16" t="s">
        <v>14</v>
      </c>
      <c r="C15" s="19">
        <v>-1</v>
      </c>
      <c r="D15" s="19">
        <v>-4</v>
      </c>
      <c r="E15" s="35"/>
      <c r="F15" s="2"/>
    </row>
    <row x14ac:dyDescent="0.25" r="16" customHeight="1" ht="17.25">
      <c r="A16" s="34"/>
      <c r="B16" s="34"/>
      <c r="C16" s="35"/>
      <c r="D16" s="35"/>
      <c r="E16" s="35"/>
      <c r="F16" s="2"/>
    </row>
    <row x14ac:dyDescent="0.25" r="17" customHeight="1" ht="17.25">
      <c r="A17" s="124"/>
      <c r="B17" s="124"/>
      <c r="C17" s="18"/>
      <c r="D17" s="18"/>
      <c r="E17" s="18"/>
      <c r="F17" s="2"/>
    </row>
    <row x14ac:dyDescent="0.25" r="18" customHeight="1" ht="17.25">
      <c r="A18" s="16"/>
      <c r="B18" s="16"/>
      <c r="C18" s="36"/>
      <c r="D18" s="36"/>
      <c r="E18" s="36"/>
      <c r="F18" s="2"/>
    </row>
    <row x14ac:dyDescent="0.25" r="19" customHeight="1" ht="17.25">
      <c r="A19" s="16"/>
      <c r="B19" s="16"/>
      <c r="C19" s="36"/>
      <c r="D19" s="36"/>
      <c r="E19" s="36"/>
      <c r="F19" s="2"/>
    </row>
    <row x14ac:dyDescent="0.25" r="20" customHeight="1" ht="17.25">
      <c r="A20" s="248"/>
      <c r="B20" s="248"/>
      <c r="C20" s="472">
        <f>SUM(C14:C15)</f>
      </c>
      <c r="D20" s="472">
        <f>SUM(D14:D15)</f>
      </c>
      <c r="E20" s="472">
        <f>SUM(E14:E15)</f>
      </c>
      <c r="F20" s="2"/>
    </row>
    <row x14ac:dyDescent="0.25" r="21" customHeight="1" ht="17.25">
      <c r="A21" s="190" t="s">
        <v>58</v>
      </c>
      <c r="B21" s="186"/>
      <c r="C21" s="188">
        <f>SUM(C10)</f>
      </c>
      <c r="D21" s="188">
        <f>SUM(D10)</f>
      </c>
      <c r="E21" s="188">
        <f>SUM(E10)</f>
      </c>
      <c r="F21" s="2"/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7"/>
  <sheetViews>
    <sheetView workbookViewId="0"/>
  </sheetViews>
  <sheetFormatPr defaultRowHeight="15" x14ac:dyDescent="0.25"/>
  <cols>
    <col min="1" max="1" style="115" width="13.862142857142858" customWidth="1" bestFit="1"/>
    <col min="2" max="2" style="40" width="20.14785714285714" customWidth="1" bestFit="1"/>
    <col min="3" max="3" style="116" width="8.719285714285713" customWidth="1" bestFit="1"/>
    <col min="4" max="4" style="116" width="8.719285714285713" customWidth="1" bestFit="1"/>
    <col min="5" max="5" style="116" width="9.862142857142858" customWidth="1" bestFit="1"/>
    <col min="6" max="6" style="116" width="9.576428571428572" customWidth="1" bestFit="1"/>
    <col min="7" max="7" style="116" width="9.862142857142858" customWidth="1" bestFit="1"/>
    <col min="8" max="8" style="116" width="9.576428571428572" customWidth="1" bestFit="1"/>
    <col min="9" max="9" style="116" width="9.576428571428572" customWidth="1" bestFit="1"/>
    <col min="10" max="10" style="116" width="9.576428571428572" customWidth="1" bestFit="1"/>
    <col min="11" max="11" style="116" width="9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</row>
    <row x14ac:dyDescent="0.25" r="3" customHeight="1" ht="17.25">
      <c r="A3" s="1" t="s">
        <v>1523</v>
      </c>
      <c r="B3" s="4"/>
      <c r="C3" s="5"/>
      <c r="D3" s="5"/>
      <c r="E3" s="5"/>
      <c r="F3" s="5"/>
      <c r="G3" s="5"/>
      <c r="H3" s="3"/>
      <c r="I3" s="3"/>
      <c r="J3" s="3"/>
      <c r="K3" s="3"/>
    </row>
    <row x14ac:dyDescent="0.25" r="4" customHeight="1" ht="17.25">
      <c r="A4" s="1" t="s">
        <v>1761</v>
      </c>
      <c r="B4" s="4"/>
      <c r="C4" s="5"/>
      <c r="D4" s="5"/>
      <c r="E4" s="5"/>
      <c r="F4" s="5"/>
      <c r="G4" s="5"/>
      <c r="H4" s="3"/>
      <c r="I4" s="3"/>
      <c r="J4" s="3"/>
      <c r="K4" s="3"/>
    </row>
    <row x14ac:dyDescent="0.25" r="5" customHeight="1" ht="17.25">
      <c r="A5" s="1" t="s">
        <v>1763</v>
      </c>
      <c r="B5" s="4"/>
      <c r="C5" s="5"/>
      <c r="D5" s="5"/>
      <c r="E5" s="5"/>
      <c r="F5" s="5"/>
      <c r="G5" s="5"/>
      <c r="H5" s="3"/>
      <c r="I5" s="3"/>
      <c r="J5" s="3"/>
      <c r="K5" s="3"/>
    </row>
    <row x14ac:dyDescent="0.25" r="6" customHeight="1" ht="17.25">
      <c r="A6" s="1" t="s">
        <v>1841</v>
      </c>
      <c r="B6" s="4"/>
      <c r="C6" s="419">
        <v>7000</v>
      </c>
      <c r="D6" s="419">
        <v>5000</v>
      </c>
      <c r="E6" s="419">
        <v>5000</v>
      </c>
      <c r="F6" s="419">
        <v>1500</v>
      </c>
      <c r="G6" s="419">
        <v>25000</v>
      </c>
      <c r="H6" s="419">
        <v>26000</v>
      </c>
      <c r="I6" s="419">
        <v>15000</v>
      </c>
      <c r="J6" s="419">
        <v>3000</v>
      </c>
      <c r="K6" s="419">
        <v>40000</v>
      </c>
    </row>
    <row x14ac:dyDescent="0.25" r="7" customHeight="1" ht="17.25">
      <c r="A7" s="231" t="s">
        <v>4</v>
      </c>
      <c r="B7" s="232" t="s">
        <v>5</v>
      </c>
      <c r="C7" s="268" t="s">
        <v>368</v>
      </c>
      <c r="D7" s="268" t="s">
        <v>7</v>
      </c>
      <c r="E7" s="268" t="s">
        <v>8</v>
      </c>
      <c r="F7" s="268" t="s">
        <v>9</v>
      </c>
      <c r="G7" s="268" t="s">
        <v>369</v>
      </c>
      <c r="H7" s="268" t="s">
        <v>10</v>
      </c>
      <c r="I7" s="268" t="s">
        <v>32</v>
      </c>
      <c r="J7" s="268" t="s">
        <v>33</v>
      </c>
      <c r="K7" s="268" t="s">
        <v>428</v>
      </c>
    </row>
    <row x14ac:dyDescent="0.25" r="8" customHeight="1" ht="17.25">
      <c r="A8" s="33">
        <v>45261</v>
      </c>
      <c r="B8" s="34" t="s">
        <v>1764</v>
      </c>
      <c r="C8" s="19">
        <v>100</v>
      </c>
      <c r="D8" s="19">
        <v>100</v>
      </c>
      <c r="E8" s="19">
        <v>40</v>
      </c>
      <c r="F8" s="19">
        <v>200</v>
      </c>
      <c r="G8" s="19">
        <v>16</v>
      </c>
      <c r="H8" s="35"/>
      <c r="I8" s="35"/>
      <c r="J8" s="35"/>
      <c r="K8" s="35"/>
    </row>
    <row x14ac:dyDescent="0.25" r="9" customHeight="1" ht="17.25">
      <c r="A9" s="33">
        <v>45261</v>
      </c>
      <c r="B9" s="34" t="s">
        <v>1765</v>
      </c>
      <c r="C9" s="35"/>
      <c r="D9" s="35"/>
      <c r="E9" s="35"/>
      <c r="F9" s="35"/>
      <c r="G9" s="35"/>
      <c r="H9" s="19">
        <v>100</v>
      </c>
      <c r="I9" s="35"/>
      <c r="J9" s="35"/>
      <c r="K9" s="35"/>
    </row>
    <row x14ac:dyDescent="0.25" r="10" customHeight="1" ht="17.25">
      <c r="A10" s="15" t="s">
        <v>1766</v>
      </c>
      <c r="B10" s="34" t="s">
        <v>1767</v>
      </c>
      <c r="C10" s="17">
        <v>30</v>
      </c>
      <c r="D10" s="17">
        <v>50</v>
      </c>
      <c r="E10" s="36"/>
      <c r="F10" s="17">
        <v>100</v>
      </c>
      <c r="G10" s="17">
        <v>16</v>
      </c>
      <c r="H10" s="17">
        <v>50</v>
      </c>
      <c r="I10" s="17">
        <v>120</v>
      </c>
      <c r="J10" s="17">
        <v>200</v>
      </c>
      <c r="K10" s="36"/>
    </row>
    <row x14ac:dyDescent="0.25" r="11" customHeight="1" ht="17.25">
      <c r="A11" s="15" t="s">
        <v>1768</v>
      </c>
      <c r="B11" s="34" t="s">
        <v>1769</v>
      </c>
      <c r="C11" s="35"/>
      <c r="D11" s="19">
        <v>200</v>
      </c>
      <c r="E11" s="19">
        <v>120</v>
      </c>
      <c r="F11" s="19">
        <v>200</v>
      </c>
      <c r="G11" s="35"/>
      <c r="H11" s="19">
        <v>30</v>
      </c>
      <c r="I11" s="35"/>
      <c r="J11" s="19">
        <v>200</v>
      </c>
      <c r="K11" s="19">
        <v>20</v>
      </c>
    </row>
    <row x14ac:dyDescent="0.25" r="12" customHeight="1" ht="17.25">
      <c r="A12" s="33" t="s">
        <v>1770</v>
      </c>
      <c r="B12" s="34" t="s">
        <v>1771</v>
      </c>
      <c r="C12" s="35"/>
      <c r="D12" s="19">
        <v>80</v>
      </c>
      <c r="E12" s="35"/>
      <c r="F12" s="19">
        <v>300</v>
      </c>
      <c r="G12" s="35"/>
      <c r="H12" s="19">
        <v>22</v>
      </c>
      <c r="I12" s="35"/>
      <c r="J12" s="35"/>
      <c r="K12" s="35"/>
    </row>
    <row x14ac:dyDescent="0.25" r="13" customHeight="1" ht="17.25">
      <c r="A13" s="33" t="s">
        <v>1770</v>
      </c>
      <c r="B13" s="34" t="s">
        <v>1772</v>
      </c>
      <c r="C13" s="19">
        <v>100</v>
      </c>
      <c r="D13" s="19">
        <v>110</v>
      </c>
      <c r="E13" s="35"/>
      <c r="F13" s="19">
        <v>100</v>
      </c>
      <c r="G13" s="35"/>
      <c r="H13" s="35"/>
      <c r="I13" s="35"/>
      <c r="J13" s="19">
        <v>150</v>
      </c>
      <c r="K13" s="35"/>
    </row>
    <row x14ac:dyDescent="0.25" r="14" customHeight="1" ht="17.25">
      <c r="A14" s="33" t="s">
        <v>1770</v>
      </c>
      <c r="B14" s="34" t="s">
        <v>1773</v>
      </c>
      <c r="C14" s="19">
        <v>64</v>
      </c>
      <c r="D14" s="19">
        <v>155</v>
      </c>
      <c r="E14" s="35"/>
      <c r="F14" s="35"/>
      <c r="G14" s="35"/>
      <c r="H14" s="19">
        <v>46</v>
      </c>
      <c r="I14" s="35"/>
      <c r="J14" s="35"/>
      <c r="K14" s="35"/>
    </row>
    <row x14ac:dyDescent="0.25" r="15" customHeight="1" ht="17.25">
      <c r="A15" s="33" t="s">
        <v>1774</v>
      </c>
      <c r="B15" s="34" t="s">
        <v>1775</v>
      </c>
      <c r="C15" s="19">
        <v>50</v>
      </c>
      <c r="D15" s="19">
        <v>217</v>
      </c>
      <c r="E15" s="19">
        <v>85</v>
      </c>
      <c r="F15" s="19">
        <v>228</v>
      </c>
      <c r="G15" s="35"/>
      <c r="H15" s="35"/>
      <c r="I15" s="35"/>
      <c r="J15" s="19">
        <v>350</v>
      </c>
      <c r="K15" s="35"/>
    </row>
    <row x14ac:dyDescent="0.25" r="16" customHeight="1" ht="17.25">
      <c r="A16" s="33" t="s">
        <v>1776</v>
      </c>
      <c r="B16" s="34" t="s">
        <v>1777</v>
      </c>
      <c r="C16" s="19">
        <v>135</v>
      </c>
      <c r="D16" s="19">
        <v>100</v>
      </c>
      <c r="E16" s="35"/>
      <c r="F16" s="35"/>
      <c r="G16" s="35"/>
      <c r="H16" s="35"/>
      <c r="I16" s="35"/>
      <c r="J16" s="35"/>
      <c r="K16" s="35"/>
    </row>
    <row x14ac:dyDescent="0.25" r="17" customHeight="1" ht="17.25">
      <c r="A17" s="24" t="s">
        <v>1778</v>
      </c>
      <c r="B17" s="25" t="s">
        <v>1779</v>
      </c>
      <c r="C17" s="26">
        <v>129</v>
      </c>
      <c r="D17" s="26">
        <v>100</v>
      </c>
      <c r="E17" s="26">
        <v>155</v>
      </c>
      <c r="F17" s="45"/>
      <c r="G17" s="45"/>
      <c r="H17" s="45"/>
      <c r="I17" s="45"/>
      <c r="J17" s="45"/>
      <c r="K17" s="45"/>
    </row>
    <row x14ac:dyDescent="0.25" r="18" customHeight="1" ht="17.25">
      <c r="A18" s="21" t="s">
        <v>1842</v>
      </c>
      <c r="B18" s="47"/>
      <c r="C18" s="23">
        <f>SUM(C8:C17)</f>
      </c>
      <c r="D18" s="23">
        <f>SUM(D8:D17)</f>
      </c>
      <c r="E18" s="23">
        <f>SUM(E8:E17)</f>
      </c>
      <c r="F18" s="23">
        <f>SUM(F8:F17)</f>
      </c>
      <c r="G18" s="23">
        <f>SUM(G8:G17)</f>
      </c>
      <c r="H18" s="23">
        <f>SUM(H8:H17)</f>
      </c>
      <c r="I18" s="23">
        <f>SUM(I8:I17)</f>
      </c>
      <c r="J18" s="23">
        <f>SUM(J8:J17)</f>
      </c>
      <c r="K18" s="23">
        <f>SUM(K8:K17)</f>
      </c>
    </row>
    <row x14ac:dyDescent="0.25" r="19" customHeight="1" ht="17.25">
      <c r="A19" s="33"/>
      <c r="B19" s="34"/>
      <c r="C19" s="35"/>
      <c r="D19" s="35"/>
      <c r="E19" s="35"/>
      <c r="F19" s="35"/>
      <c r="G19" s="35"/>
      <c r="H19" s="35"/>
      <c r="I19" s="35"/>
      <c r="J19" s="35"/>
      <c r="K19" s="35"/>
    </row>
    <row x14ac:dyDescent="0.25" r="20" customHeight="1" ht="17.25">
      <c r="A20" s="21" t="s">
        <v>1843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23">
        <f>SUM(K18:K19)</f>
      </c>
    </row>
    <row x14ac:dyDescent="0.25" r="21" customHeight="1" ht="17.25">
      <c r="A21" s="33"/>
      <c r="B21" s="34"/>
      <c r="C21" s="35"/>
      <c r="D21" s="35"/>
      <c r="E21" s="35"/>
      <c r="F21" s="35"/>
      <c r="G21" s="35"/>
      <c r="H21" s="35"/>
      <c r="I21" s="35"/>
      <c r="J21" s="35"/>
      <c r="K21" s="35"/>
    </row>
    <row x14ac:dyDescent="0.25" r="22" customHeight="1" ht="17.25">
      <c r="A22" s="21" t="s">
        <v>1844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</row>
    <row x14ac:dyDescent="0.25" r="23" customHeight="1" ht="17.25">
      <c r="A23" s="33"/>
      <c r="B23" s="34"/>
      <c r="C23" s="35"/>
      <c r="D23" s="35"/>
      <c r="E23" s="35"/>
      <c r="F23" s="35"/>
      <c r="G23" s="35"/>
      <c r="H23" s="35"/>
      <c r="I23" s="35"/>
      <c r="J23" s="35"/>
      <c r="K23" s="35"/>
    </row>
    <row x14ac:dyDescent="0.25" r="24" customHeight="1" ht="17.25">
      <c r="A24" s="21" t="s">
        <v>1845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</row>
    <row x14ac:dyDescent="0.25" r="25" customHeight="1" ht="17.25">
      <c r="A25" s="15" t="s">
        <v>1800</v>
      </c>
      <c r="B25" s="16" t="s">
        <v>14</v>
      </c>
      <c r="C25" s="19">
        <v>-102</v>
      </c>
      <c r="D25" s="19">
        <v>-200</v>
      </c>
      <c r="E25" s="35"/>
      <c r="F25" s="19">
        <v>-400</v>
      </c>
      <c r="G25" s="35"/>
      <c r="H25" s="35"/>
      <c r="I25" s="35"/>
      <c r="J25" s="35"/>
      <c r="K25" s="35"/>
    </row>
    <row x14ac:dyDescent="0.25" r="26" customHeight="1" ht="17.25">
      <c r="A26" s="33" t="s">
        <v>1801</v>
      </c>
      <c r="B26" s="34" t="s">
        <v>14</v>
      </c>
      <c r="C26" s="19">
        <v>-134</v>
      </c>
      <c r="D26" s="19">
        <v>-240</v>
      </c>
      <c r="E26" s="20"/>
      <c r="F26" s="19">
        <v>-280</v>
      </c>
      <c r="G26" s="20"/>
      <c r="H26" s="20"/>
      <c r="I26" s="20"/>
      <c r="J26" s="20"/>
      <c r="K26" s="20"/>
    </row>
    <row x14ac:dyDescent="0.25" r="27" customHeight="1" ht="17.25">
      <c r="A27" s="33" t="s">
        <v>1802</v>
      </c>
      <c r="B27" s="16" t="s">
        <v>14</v>
      </c>
      <c r="C27" s="19">
        <v>-128</v>
      </c>
      <c r="D27" s="19">
        <v>-124</v>
      </c>
      <c r="E27" s="19">
        <v>-40</v>
      </c>
      <c r="F27" s="19">
        <v>-8</v>
      </c>
      <c r="G27" s="20"/>
      <c r="H27" s="20"/>
      <c r="I27" s="20"/>
      <c r="J27" s="20"/>
      <c r="K27" s="20"/>
    </row>
    <row x14ac:dyDescent="0.25" r="28" customHeight="1" ht="17.25">
      <c r="A28" s="21" t="s">
        <v>1846</v>
      </c>
      <c r="B28" s="47"/>
      <c r="C28" s="23">
        <f>SUM(C24:C27)</f>
      </c>
      <c r="D28" s="23">
        <f>SUM(D24:D27)</f>
      </c>
      <c r="E28" s="23">
        <f>SUM(E24:E27)</f>
      </c>
      <c r="F28" s="23">
        <f>SUM(F24:F27)</f>
      </c>
      <c r="G28" s="23">
        <f>SUM(G24:G27)</f>
      </c>
      <c r="H28" s="23">
        <f>SUM(H24:H27)</f>
      </c>
      <c r="I28" s="23">
        <f>SUM(I24:I27)</f>
      </c>
      <c r="J28" s="23">
        <f>SUM(J24:J27)</f>
      </c>
      <c r="K28" s="23">
        <f>SUM(K24:K27)</f>
      </c>
    </row>
    <row x14ac:dyDescent="0.25" r="29" customHeight="1" ht="17.25">
      <c r="A29" s="33" t="s">
        <v>1803</v>
      </c>
      <c r="B29" s="34" t="s">
        <v>14</v>
      </c>
      <c r="C29" s="19">
        <v>-31</v>
      </c>
      <c r="D29" s="19">
        <v>-29</v>
      </c>
      <c r="E29" s="20"/>
      <c r="F29" s="19">
        <v>-138</v>
      </c>
      <c r="G29" s="20"/>
      <c r="H29" s="20"/>
      <c r="I29" s="19">
        <v>-34</v>
      </c>
      <c r="J29" s="19">
        <v>-420</v>
      </c>
      <c r="K29" s="20"/>
    </row>
    <row x14ac:dyDescent="0.25" r="30" customHeight="1" ht="17.25">
      <c r="A30" s="15" t="s">
        <v>1804</v>
      </c>
      <c r="B30" s="16" t="s">
        <v>14</v>
      </c>
      <c r="C30" s="17">
        <v>-43</v>
      </c>
      <c r="D30" s="17">
        <v>-100</v>
      </c>
      <c r="E30" s="17">
        <v>-85</v>
      </c>
      <c r="F30" s="17">
        <v>-230</v>
      </c>
      <c r="G30" s="18"/>
      <c r="H30" s="18"/>
      <c r="I30" s="18"/>
      <c r="J30" s="18"/>
      <c r="K30" s="18"/>
    </row>
    <row x14ac:dyDescent="0.25" r="31" customHeight="1" ht="17.25">
      <c r="A31" s="15" t="s">
        <v>1804</v>
      </c>
      <c r="B31" s="16" t="s">
        <v>14</v>
      </c>
      <c r="C31" s="19">
        <v>-133</v>
      </c>
      <c r="D31" s="19">
        <v>-187</v>
      </c>
      <c r="E31" s="20"/>
      <c r="F31" s="20"/>
      <c r="G31" s="20"/>
      <c r="H31" s="20"/>
      <c r="I31" s="20"/>
      <c r="J31" s="20"/>
      <c r="K31" s="19">
        <v>-10</v>
      </c>
    </row>
    <row x14ac:dyDescent="0.25" r="32" customHeight="1" ht="17.25">
      <c r="A32" s="15" t="s">
        <v>1805</v>
      </c>
      <c r="B32" s="34" t="s">
        <v>14</v>
      </c>
      <c r="C32" s="19">
        <v>-37</v>
      </c>
      <c r="D32" s="19">
        <v>-187</v>
      </c>
      <c r="E32" s="20"/>
      <c r="F32" s="20"/>
      <c r="G32" s="20"/>
      <c r="H32" s="20"/>
      <c r="I32" s="20"/>
      <c r="J32" s="19">
        <v>-400</v>
      </c>
      <c r="K32" s="35"/>
    </row>
    <row x14ac:dyDescent="0.25" r="33" customHeight="1" ht="17.25">
      <c r="A33" s="33">
        <v>45023</v>
      </c>
      <c r="B33" s="34" t="s">
        <v>14</v>
      </c>
      <c r="C33" s="35"/>
      <c r="D33" s="35"/>
      <c r="E33" s="19">
        <v>-100</v>
      </c>
      <c r="F33" s="19">
        <v>-72</v>
      </c>
      <c r="G33" s="20"/>
      <c r="H33" s="20"/>
      <c r="I33" s="19">
        <v>-55</v>
      </c>
      <c r="J33" s="20"/>
      <c r="K33" s="19">
        <v>-10</v>
      </c>
    </row>
    <row x14ac:dyDescent="0.25" r="34" customHeight="1" ht="17.25">
      <c r="A34" s="33">
        <v>45237</v>
      </c>
      <c r="B34" s="34" t="s">
        <v>14</v>
      </c>
      <c r="C34" s="35"/>
      <c r="D34" s="19">
        <v>-45</v>
      </c>
      <c r="E34" s="19">
        <v>-150</v>
      </c>
      <c r="F34" s="35"/>
      <c r="G34" s="20"/>
      <c r="H34" s="20"/>
      <c r="I34" s="35"/>
      <c r="J34" s="20"/>
      <c r="K34" s="35"/>
    </row>
    <row x14ac:dyDescent="0.25" r="35" customHeight="1" ht="17.25">
      <c r="A35" s="33" t="s">
        <v>1806</v>
      </c>
      <c r="B35" s="34" t="s">
        <v>14</v>
      </c>
      <c r="C35" s="35"/>
      <c r="D35" s="35"/>
      <c r="E35" s="35"/>
      <c r="F35" s="35"/>
      <c r="G35" s="20"/>
      <c r="H35" s="20"/>
      <c r="I35" s="19">
        <v>-9</v>
      </c>
      <c r="J35" s="19">
        <v>-80</v>
      </c>
      <c r="K35" s="35"/>
    </row>
    <row x14ac:dyDescent="0.25" r="36" customHeight="1" ht="17.25">
      <c r="A36" s="21" t="s">
        <v>1847</v>
      </c>
      <c r="B36" s="47"/>
      <c r="C36" s="23">
        <f>SUM(C28:C35)</f>
      </c>
      <c r="D36" s="23">
        <f>SUM(D28:D35)</f>
      </c>
      <c r="E36" s="23">
        <f>SUM(E28:E35)</f>
      </c>
      <c r="F36" s="23">
        <f>SUM(F28:F35)</f>
      </c>
      <c r="G36" s="23">
        <f>SUM(G28:G35)</f>
      </c>
      <c r="H36" s="23">
        <f>SUM(H28:H35)</f>
      </c>
      <c r="I36" s="23">
        <f>SUM(I28:I35)</f>
      </c>
      <c r="J36" s="23">
        <f>SUM(J28:J35)</f>
      </c>
      <c r="K36" s="23">
        <f>SUM(K28:K35)</f>
      </c>
    </row>
    <row x14ac:dyDescent="0.25" r="37" customHeight="1" ht="17.25">
      <c r="A37" s="15" t="s">
        <v>1807</v>
      </c>
      <c r="B37" s="16" t="s">
        <v>14</v>
      </c>
      <c r="C37" s="35"/>
      <c r="D37" s="35"/>
      <c r="E37" s="19">
        <v>-25</v>
      </c>
      <c r="F37" s="35"/>
      <c r="G37" s="20"/>
      <c r="H37" s="19">
        <v>-42</v>
      </c>
      <c r="I37" s="35"/>
      <c r="J37" s="35"/>
      <c r="K37" s="35"/>
    </row>
    <row x14ac:dyDescent="0.25" r="38" customHeight="1" ht="17.25">
      <c r="A38" s="15" t="s">
        <v>1809</v>
      </c>
      <c r="B38" s="16" t="s">
        <v>14</v>
      </c>
      <c r="C38" s="36"/>
      <c r="D38" s="36"/>
      <c r="E38" s="36"/>
      <c r="F38" s="36"/>
      <c r="G38" s="18"/>
      <c r="H38" s="17">
        <v>-158</v>
      </c>
      <c r="I38" s="36"/>
      <c r="J38" s="36"/>
      <c r="K38" s="36"/>
    </row>
    <row x14ac:dyDescent="0.25" r="39" customHeight="1" ht="17.25">
      <c r="A39" s="15">
        <v>45115</v>
      </c>
      <c r="B39" s="16" t="s">
        <v>14</v>
      </c>
      <c r="C39" s="36"/>
      <c r="D39" s="36"/>
      <c r="E39" s="36"/>
      <c r="F39" s="36"/>
      <c r="G39" s="36"/>
      <c r="H39" s="17">
        <v>-48</v>
      </c>
      <c r="I39" s="17">
        <v>-19</v>
      </c>
      <c r="J39" s="36"/>
      <c r="K39" s="36"/>
    </row>
    <row x14ac:dyDescent="0.25" r="40" customHeight="1" ht="17.25">
      <c r="A40" s="15">
        <v>45177</v>
      </c>
      <c r="B40" s="16" t="s">
        <v>14</v>
      </c>
      <c r="C40" s="36"/>
      <c r="D40" s="36"/>
      <c r="E40" s="36"/>
      <c r="F40" s="36"/>
      <c r="G40" s="17">
        <v>-4</v>
      </c>
      <c r="H40" s="36"/>
      <c r="I40" s="17">
        <v>-3</v>
      </c>
      <c r="J40" s="36"/>
      <c r="K40" s="36"/>
    </row>
    <row x14ac:dyDescent="0.25" r="41" customHeight="1" ht="17.25">
      <c r="A41" s="15"/>
      <c r="B41" s="16"/>
      <c r="C41" s="36"/>
      <c r="D41" s="36"/>
      <c r="E41" s="36"/>
      <c r="F41" s="36"/>
      <c r="G41" s="36"/>
      <c r="H41" s="36"/>
      <c r="I41" s="36"/>
      <c r="J41" s="36"/>
      <c r="K41" s="36"/>
    </row>
    <row x14ac:dyDescent="0.25" r="42" customHeight="1" ht="17.25">
      <c r="A42" s="15"/>
      <c r="B42" s="16"/>
      <c r="C42" s="36"/>
      <c r="D42" s="36"/>
      <c r="E42" s="36"/>
      <c r="F42" s="36"/>
      <c r="G42" s="36"/>
      <c r="H42" s="36"/>
      <c r="I42" s="36"/>
      <c r="J42" s="36"/>
      <c r="K42" s="36"/>
    </row>
    <row x14ac:dyDescent="0.25" r="43" customHeight="1" ht="17.25">
      <c r="A43" s="24"/>
      <c r="B43" s="25"/>
      <c r="C43" s="26">
        <f>SUM(C36:C39)</f>
      </c>
      <c r="D43" s="26">
        <f>SUM(D36:D39)</f>
      </c>
      <c r="E43" s="26">
        <f>SUM(E36:E39)</f>
      </c>
      <c r="F43" s="26">
        <f>SUM(F36:F39)</f>
      </c>
      <c r="G43" s="26">
        <f>SUM(G36:G40)</f>
      </c>
      <c r="H43" s="26">
        <f>SUM(H36:H39)</f>
      </c>
      <c r="I43" s="26">
        <f>SUM(I36:I40)</f>
      </c>
      <c r="J43" s="26">
        <f>SUM(J36:J39)</f>
      </c>
      <c r="K43" s="26">
        <f>SUM(K36:K39)</f>
      </c>
    </row>
    <row x14ac:dyDescent="0.25" r="44" customHeight="1" ht="17.25">
      <c r="A44" s="185" t="s">
        <v>57</v>
      </c>
      <c r="B44" s="186"/>
      <c r="C44" s="187">
        <f>SUM(C8:C17)</f>
      </c>
      <c r="D44" s="188">
        <f>SUM(D8:D17)</f>
      </c>
      <c r="E44" s="188">
        <f>SUM(E8:E17)</f>
      </c>
      <c r="F44" s="188">
        <f>SUM(F8:F17)</f>
      </c>
      <c r="G44" s="188">
        <f>SUM(G8:G17)</f>
      </c>
      <c r="H44" s="188">
        <f>SUM(H8:H17)</f>
      </c>
      <c r="I44" s="188">
        <f>SUM(I8:I17)</f>
      </c>
      <c r="J44" s="188">
        <f>SUM(J8:J17)</f>
      </c>
      <c r="K44" s="188">
        <f>SUM(K8:K17)</f>
      </c>
    </row>
    <row x14ac:dyDescent="0.25" r="45" customHeight="1" ht="17.25">
      <c r="A45" s="213" t="s">
        <v>58</v>
      </c>
      <c r="B45" s="214"/>
      <c r="C45" s="470">
        <v>612</v>
      </c>
      <c r="D45" s="470">
        <v>1112</v>
      </c>
      <c r="E45" s="470">
        <v>400</v>
      </c>
      <c r="F45" s="470">
        <v>1128</v>
      </c>
      <c r="G45" s="470">
        <v>32</v>
      </c>
      <c r="H45" s="470">
        <v>248</v>
      </c>
      <c r="I45" s="470">
        <v>120</v>
      </c>
      <c r="J45" s="470">
        <v>900</v>
      </c>
      <c r="K45" s="470">
        <v>20</v>
      </c>
    </row>
    <row x14ac:dyDescent="0.25" r="46" customHeight="1" ht="17.25">
      <c r="A46" s="37"/>
      <c r="B46" s="2"/>
      <c r="C46" s="3"/>
      <c r="D46" s="3"/>
      <c r="E46" s="3"/>
      <c r="F46" s="3"/>
      <c r="G46" s="3"/>
      <c r="H46" s="3"/>
      <c r="I46" s="3"/>
      <c r="J46" s="3"/>
      <c r="K46" s="3"/>
    </row>
    <row x14ac:dyDescent="0.25" r="47" customHeight="1" ht="17.25">
      <c r="A47" s="37"/>
      <c r="B47" s="2"/>
      <c r="C47" s="268" t="s">
        <v>368</v>
      </c>
      <c r="D47" s="268" t="s">
        <v>7</v>
      </c>
      <c r="E47" s="268" t="s">
        <v>8</v>
      </c>
      <c r="F47" s="268" t="s">
        <v>9</v>
      </c>
      <c r="G47" s="268" t="s">
        <v>369</v>
      </c>
      <c r="H47" s="268" t="s">
        <v>10</v>
      </c>
      <c r="I47" s="268" t="s">
        <v>32</v>
      </c>
      <c r="J47" s="268" t="s">
        <v>33</v>
      </c>
      <c r="K47" s="268" t="s">
        <v>428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6"/>
  <sheetViews>
    <sheetView workbookViewId="0"/>
  </sheetViews>
  <sheetFormatPr defaultRowHeight="15" x14ac:dyDescent="0.25"/>
  <cols>
    <col min="1" max="1" style="39" width="13.862142857142858" customWidth="1" bestFit="1"/>
    <col min="2" max="2" style="88" width="20.14785714285714" customWidth="1" bestFit="1"/>
    <col min="3" max="3" style="89" width="9.576428571428572" customWidth="1" bestFit="1"/>
    <col min="4" max="4" style="40" width="10.005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2"/>
      <c r="E1" s="2"/>
      <c r="F1" s="2"/>
      <c r="G1" s="2"/>
    </row>
    <row x14ac:dyDescent="0.25" r="2" customHeight="1" ht="17.25">
      <c r="A2" s="1"/>
      <c r="B2" s="4"/>
      <c r="C2" s="5"/>
      <c r="D2" s="2"/>
      <c r="E2" s="2"/>
      <c r="F2" s="2"/>
      <c r="G2" s="2"/>
    </row>
    <row x14ac:dyDescent="0.25" r="3" customHeight="1" ht="17.25">
      <c r="A3" s="1" t="s">
        <v>1523</v>
      </c>
      <c r="B3" s="4"/>
      <c r="C3" s="5"/>
      <c r="D3" s="4"/>
      <c r="E3" s="4"/>
      <c r="F3" s="4"/>
      <c r="G3" s="4"/>
    </row>
    <row x14ac:dyDescent="0.25" r="4" customHeight="1" ht="17.25">
      <c r="A4" s="1" t="s">
        <v>1761</v>
      </c>
      <c r="B4" s="4"/>
      <c r="C4" s="3"/>
      <c r="D4" s="2"/>
      <c r="E4" s="2"/>
      <c r="F4" s="2"/>
      <c r="G4" s="2"/>
    </row>
    <row x14ac:dyDescent="0.25" r="5" customHeight="1" ht="17.25">
      <c r="A5" s="1" t="s">
        <v>1780</v>
      </c>
      <c r="B5" s="4"/>
      <c r="C5" s="3"/>
      <c r="D5" s="2"/>
      <c r="E5" s="2"/>
      <c r="F5" s="2"/>
      <c r="G5" s="2"/>
    </row>
    <row x14ac:dyDescent="0.25" r="6" customHeight="1" ht="17.25">
      <c r="A6" s="1" t="s">
        <v>1834</v>
      </c>
      <c r="B6" s="4"/>
      <c r="C6" s="419">
        <v>26000</v>
      </c>
      <c r="D6" s="2"/>
      <c r="E6" s="2"/>
      <c r="F6" s="2"/>
      <c r="G6" s="2"/>
    </row>
    <row x14ac:dyDescent="0.25" r="7" customHeight="1" ht="17.25">
      <c r="A7" s="231" t="s">
        <v>4</v>
      </c>
      <c r="B7" s="232" t="s">
        <v>5</v>
      </c>
      <c r="C7" s="234" t="s">
        <v>10</v>
      </c>
      <c r="D7" s="2"/>
      <c r="E7" s="2"/>
      <c r="F7" s="2"/>
      <c r="G7" s="2"/>
    </row>
    <row x14ac:dyDescent="0.25" r="8" customHeight="1" ht="17.25">
      <c r="A8" s="24" t="s">
        <v>1781</v>
      </c>
      <c r="B8" s="25" t="s">
        <v>1782</v>
      </c>
      <c r="C8" s="26">
        <v>124</v>
      </c>
      <c r="D8" s="2"/>
      <c r="E8" s="2"/>
      <c r="F8" s="2"/>
      <c r="G8" s="2"/>
    </row>
    <row x14ac:dyDescent="0.25" r="9" customHeight="1" ht="17.25">
      <c r="A9" s="21" t="s">
        <v>1835</v>
      </c>
      <c r="B9" s="47"/>
      <c r="C9" s="23">
        <f>SUM(C8)</f>
      </c>
      <c r="D9" s="2"/>
      <c r="E9" s="2"/>
      <c r="F9" s="2"/>
      <c r="G9" s="2"/>
    </row>
    <row x14ac:dyDescent="0.25" r="10" customHeight="1" ht="17.25">
      <c r="A10" s="33"/>
      <c r="B10" s="34"/>
      <c r="C10" s="35"/>
      <c r="D10" s="2"/>
      <c r="E10" s="2"/>
      <c r="F10" s="2"/>
      <c r="G10" s="2"/>
    </row>
    <row x14ac:dyDescent="0.25" r="11" customHeight="1" ht="17.25">
      <c r="A11" s="21" t="s">
        <v>1836</v>
      </c>
      <c r="B11" s="47"/>
      <c r="C11" s="23">
        <f>SUM(C9:C10)</f>
      </c>
      <c r="D11" s="2"/>
      <c r="E11" s="2"/>
      <c r="F11" s="2"/>
      <c r="G11" s="2"/>
    </row>
    <row x14ac:dyDescent="0.25" r="12" customHeight="1" ht="17.25">
      <c r="A12" s="33"/>
      <c r="B12" s="34"/>
      <c r="C12" s="35"/>
      <c r="D12" s="2"/>
      <c r="E12" s="2"/>
      <c r="F12" s="2"/>
      <c r="G12" s="2"/>
    </row>
    <row x14ac:dyDescent="0.25" r="13" customHeight="1" ht="17.25">
      <c r="A13" s="21" t="s">
        <v>1837</v>
      </c>
      <c r="B13" s="47"/>
      <c r="C13" s="23">
        <f>SUM(C11:C12)</f>
      </c>
      <c r="D13" s="2"/>
      <c r="E13" s="2"/>
      <c r="F13" s="2"/>
      <c r="G13" s="2"/>
    </row>
    <row x14ac:dyDescent="0.25" r="14" customHeight="1" ht="17.25">
      <c r="A14" s="33"/>
      <c r="B14" s="34"/>
      <c r="C14" s="35"/>
      <c r="D14" s="2"/>
      <c r="E14" s="2"/>
      <c r="F14" s="2"/>
      <c r="G14" s="2"/>
    </row>
    <row x14ac:dyDescent="0.25" r="15" customHeight="1" ht="17.25">
      <c r="A15" s="21" t="s">
        <v>1838</v>
      </c>
      <c r="B15" s="47"/>
      <c r="C15" s="23">
        <f>SUM(C13:C14)</f>
      </c>
      <c r="D15" s="2"/>
      <c r="E15" s="2"/>
      <c r="F15" s="2"/>
      <c r="G15" s="2"/>
    </row>
    <row x14ac:dyDescent="0.25" r="16" customHeight="1" ht="17.25">
      <c r="A16" s="33"/>
      <c r="B16" s="34"/>
      <c r="C16" s="35"/>
      <c r="D16" s="2"/>
      <c r="E16" s="2"/>
      <c r="F16" s="2"/>
      <c r="G16" s="2"/>
    </row>
    <row x14ac:dyDescent="0.25" r="17" customHeight="1" ht="17.25">
      <c r="A17" s="21" t="s">
        <v>1839</v>
      </c>
      <c r="B17" s="47"/>
      <c r="C17" s="23">
        <f>SUM(C15:C16)</f>
      </c>
      <c r="D17" s="2"/>
      <c r="E17" s="2"/>
      <c r="F17" s="2"/>
      <c r="G17" s="2"/>
    </row>
    <row x14ac:dyDescent="0.25" r="18" customHeight="1" ht="17.25">
      <c r="A18" s="33"/>
      <c r="B18" s="34"/>
      <c r="C18" s="35"/>
      <c r="D18" s="2"/>
      <c r="E18" s="2"/>
      <c r="F18" s="2"/>
      <c r="G18" s="2"/>
    </row>
    <row x14ac:dyDescent="0.25" r="19" customHeight="1" ht="17.25">
      <c r="A19" s="21" t="s">
        <v>1840</v>
      </c>
      <c r="B19" s="47"/>
      <c r="C19" s="23">
        <f>SUM(C17:C18)</f>
      </c>
      <c r="D19" s="2"/>
      <c r="E19" s="2"/>
      <c r="F19" s="2"/>
      <c r="G19" s="2"/>
    </row>
    <row x14ac:dyDescent="0.25" r="20" customHeight="1" ht="17.25">
      <c r="A20" s="15">
        <v>45115</v>
      </c>
      <c r="B20" s="16" t="s">
        <v>14</v>
      </c>
      <c r="C20" s="19">
        <v>-52</v>
      </c>
      <c r="D20" s="2"/>
      <c r="E20" s="2"/>
      <c r="F20" s="2"/>
      <c r="G20" s="2"/>
    </row>
    <row x14ac:dyDescent="0.25" r="21" customHeight="1" ht="17.25">
      <c r="A21" s="33">
        <v>45146</v>
      </c>
      <c r="B21" s="34" t="s">
        <v>14</v>
      </c>
      <c r="C21" s="19">
        <v>-72</v>
      </c>
      <c r="D21" s="2"/>
      <c r="E21" s="2"/>
      <c r="F21" s="2"/>
      <c r="G21" s="2"/>
    </row>
    <row x14ac:dyDescent="0.25" r="22" customHeight="1" ht="17.25">
      <c r="A22" s="33"/>
      <c r="B22" s="34"/>
      <c r="C22" s="35"/>
      <c r="D22" s="2"/>
      <c r="E22" s="2"/>
      <c r="F22" s="2"/>
      <c r="G22" s="2"/>
    </row>
    <row x14ac:dyDescent="0.25" r="23" customHeight="1" ht="17.25">
      <c r="A23" s="33"/>
      <c r="B23" s="34"/>
      <c r="C23" s="35"/>
      <c r="D23" s="2"/>
      <c r="E23" s="2"/>
      <c r="F23" s="2"/>
      <c r="G23" s="2"/>
    </row>
    <row x14ac:dyDescent="0.25" r="24" customHeight="1" ht="17.25">
      <c r="A24" s="24"/>
      <c r="B24" s="25"/>
      <c r="C24" s="26">
        <f>SUM(C19:C23)</f>
      </c>
      <c r="D24" s="2"/>
      <c r="E24" s="2"/>
      <c r="F24" s="2"/>
      <c r="G24" s="2"/>
    </row>
    <row x14ac:dyDescent="0.25" r="25" customHeight="1" ht="17.25">
      <c r="A25" s="185" t="s">
        <v>57</v>
      </c>
      <c r="B25" s="186"/>
      <c r="C25" s="188">
        <f>SUM(C8)</f>
      </c>
      <c r="D25" s="2"/>
      <c r="E25" s="2"/>
      <c r="F25" s="2"/>
      <c r="G25" s="2"/>
    </row>
    <row x14ac:dyDescent="0.25" r="26" customHeight="1" ht="17.25">
      <c r="A26" s="185" t="s">
        <v>58</v>
      </c>
      <c r="B26" s="186"/>
      <c r="C26" s="471">
        <v>124</v>
      </c>
      <c r="D26" s="2"/>
      <c r="E26" s="2"/>
      <c r="F26" s="2"/>
      <c r="G26" s="2"/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14785714285714" customWidth="1" bestFit="1"/>
    <col min="3" max="3" style="89" width="8.719285714285713" customWidth="1" bestFit="1"/>
    <col min="4" max="4" style="89" width="8.719285714285713" customWidth="1" bestFit="1"/>
    <col min="5" max="5" style="89" width="9.862142857142858" customWidth="1" bestFit="1"/>
    <col min="6" max="6" style="89" width="9.576428571428572" customWidth="1" bestFit="1"/>
    <col min="7" max="7" style="89" width="9.576428571428572" customWidth="1" bestFit="1"/>
    <col min="8" max="8" style="89" width="9.576428571428572" customWidth="1" bestFit="1"/>
    <col min="9" max="9" style="89" width="9.576428571428572" customWidth="1" bestFit="1"/>
    <col min="10" max="10" style="89" width="9.576428571428572" customWidth="1" bestFit="1"/>
    <col min="11" max="11" style="40" width="10.005" customWidth="1" bestFit="1"/>
    <col min="12" max="12" style="40" width="12.43357142857143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2"/>
      <c r="L1" s="2"/>
      <c r="M1" s="2"/>
      <c r="N1" s="2"/>
      <c r="O1" s="2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2"/>
      <c r="L2" s="2"/>
      <c r="M2" s="2"/>
      <c r="N2" s="2"/>
      <c r="O2" s="2"/>
      <c r="P2" s="2"/>
    </row>
    <row x14ac:dyDescent="0.25" r="3" customHeight="1" ht="17.25">
      <c r="A3" s="1" t="s">
        <v>1523</v>
      </c>
      <c r="B3" s="4"/>
      <c r="C3" s="5"/>
      <c r="D3" s="5"/>
      <c r="E3" s="5"/>
      <c r="F3" s="5"/>
      <c r="G3" s="5"/>
      <c r="H3" s="3"/>
      <c r="I3" s="3"/>
      <c r="J3" s="3"/>
      <c r="K3" s="2"/>
      <c r="L3" s="2"/>
      <c r="M3" s="2"/>
      <c r="N3" s="2"/>
      <c r="O3" s="2"/>
      <c r="P3" s="2"/>
    </row>
    <row x14ac:dyDescent="0.25" r="4" customHeight="1" ht="17.25">
      <c r="A4" s="1" t="s">
        <v>1761</v>
      </c>
      <c r="B4" s="4"/>
      <c r="C4" s="5"/>
      <c r="D4" s="5"/>
      <c r="E4" s="5"/>
      <c r="F4" s="5"/>
      <c r="G4" s="3"/>
      <c r="H4" s="3"/>
      <c r="I4" s="3"/>
      <c r="J4" s="3"/>
      <c r="K4" s="2"/>
      <c r="L4" s="2"/>
      <c r="M4" s="2"/>
      <c r="N4" s="2"/>
      <c r="O4" s="2"/>
      <c r="P4" s="2"/>
    </row>
    <row x14ac:dyDescent="0.25" r="5" customHeight="1" ht="17.25">
      <c r="A5" s="1" t="s">
        <v>1783</v>
      </c>
      <c r="B5" s="4"/>
      <c r="C5" s="5"/>
      <c r="D5" s="5"/>
      <c r="E5" s="5"/>
      <c r="F5" s="5"/>
      <c r="G5" s="3"/>
      <c r="H5" s="3"/>
      <c r="I5" s="3"/>
      <c r="J5" s="3"/>
      <c r="K5" s="2"/>
      <c r="L5" s="2"/>
      <c r="M5" s="2"/>
      <c r="N5" s="2"/>
      <c r="O5" s="2"/>
      <c r="P5" s="2"/>
    </row>
    <row x14ac:dyDescent="0.25" r="6" customHeight="1" ht="17.25">
      <c r="A6" s="1" t="s">
        <v>1828</v>
      </c>
      <c r="B6" s="4"/>
      <c r="C6" s="419">
        <v>7000</v>
      </c>
      <c r="D6" s="419">
        <v>5000</v>
      </c>
      <c r="E6" s="419">
        <v>5000</v>
      </c>
      <c r="F6" s="419">
        <v>1500</v>
      </c>
      <c r="G6" s="419">
        <v>26000</v>
      </c>
      <c r="H6" s="419">
        <v>15000</v>
      </c>
      <c r="I6" s="419">
        <v>3000</v>
      </c>
      <c r="J6" s="419">
        <v>40000</v>
      </c>
      <c r="K6" s="2"/>
      <c r="L6" s="2"/>
      <c r="M6" s="2"/>
      <c r="N6" s="2"/>
      <c r="O6" s="2"/>
      <c r="P6" s="2"/>
    </row>
    <row x14ac:dyDescent="0.25" r="7" customHeight="1" ht="17.25">
      <c r="A7" s="231" t="s">
        <v>4</v>
      </c>
      <c r="B7" s="232" t="s">
        <v>5</v>
      </c>
      <c r="C7" s="268" t="s">
        <v>368</v>
      </c>
      <c r="D7" s="268" t="s">
        <v>7</v>
      </c>
      <c r="E7" s="268" t="s">
        <v>8</v>
      </c>
      <c r="F7" s="268" t="s">
        <v>9</v>
      </c>
      <c r="G7" s="268" t="s">
        <v>10</v>
      </c>
      <c r="H7" s="268" t="s">
        <v>32</v>
      </c>
      <c r="I7" s="268" t="s">
        <v>33</v>
      </c>
      <c r="J7" s="267" t="s">
        <v>428</v>
      </c>
      <c r="K7" s="2"/>
      <c r="L7" s="2"/>
      <c r="M7" s="2"/>
      <c r="N7" s="2"/>
      <c r="O7" s="2"/>
      <c r="P7" s="2"/>
    </row>
    <row x14ac:dyDescent="0.25" r="8" customHeight="1" ht="17.25">
      <c r="A8" s="33" t="s">
        <v>1784</v>
      </c>
      <c r="B8" s="34" t="s">
        <v>1785</v>
      </c>
      <c r="C8" s="19">
        <v>100</v>
      </c>
      <c r="D8" s="19">
        <v>100</v>
      </c>
      <c r="E8" s="19">
        <v>50</v>
      </c>
      <c r="F8" s="19">
        <v>250</v>
      </c>
      <c r="G8" s="35"/>
      <c r="H8" s="19">
        <v>40</v>
      </c>
      <c r="I8" s="19">
        <v>300</v>
      </c>
      <c r="J8" s="35"/>
      <c r="K8" s="2"/>
      <c r="L8" s="2"/>
      <c r="M8" s="2"/>
      <c r="N8" s="2"/>
      <c r="O8" s="2"/>
      <c r="P8" s="2"/>
    </row>
    <row x14ac:dyDescent="0.25" r="9" customHeight="1" ht="17.25">
      <c r="A9" s="33" t="s">
        <v>1784</v>
      </c>
      <c r="B9" s="34" t="s">
        <v>1786</v>
      </c>
      <c r="C9" s="19">
        <v>46</v>
      </c>
      <c r="D9" s="35"/>
      <c r="E9" s="35"/>
      <c r="F9" s="19">
        <v>50</v>
      </c>
      <c r="G9" s="19">
        <v>100</v>
      </c>
      <c r="H9" s="35"/>
      <c r="I9" s="35"/>
      <c r="J9" s="35"/>
      <c r="K9" s="2"/>
      <c r="L9" s="2"/>
      <c r="M9" s="2"/>
      <c r="N9" s="2"/>
      <c r="O9" s="2"/>
      <c r="P9" s="2"/>
    </row>
    <row x14ac:dyDescent="0.25" r="10" customHeight="1" ht="17.25">
      <c r="A10" s="15" t="s">
        <v>1787</v>
      </c>
      <c r="B10" s="34" t="s">
        <v>1788</v>
      </c>
      <c r="C10" s="17">
        <v>32</v>
      </c>
      <c r="D10" s="17">
        <v>115</v>
      </c>
      <c r="E10" s="36"/>
      <c r="F10" s="36"/>
      <c r="G10" s="36"/>
      <c r="H10" s="36"/>
      <c r="I10" s="36"/>
      <c r="J10" s="36"/>
      <c r="K10" s="2"/>
      <c r="L10" s="2"/>
      <c r="M10" s="2"/>
      <c r="N10" s="2"/>
      <c r="O10" s="2"/>
      <c r="P10" s="2"/>
    </row>
    <row x14ac:dyDescent="0.25" r="11" customHeight="1" ht="17.25">
      <c r="A11" s="15" t="s">
        <v>1787</v>
      </c>
      <c r="B11" s="34" t="s">
        <v>1789</v>
      </c>
      <c r="C11" s="19">
        <v>54</v>
      </c>
      <c r="D11" s="19">
        <v>50</v>
      </c>
      <c r="E11" s="19">
        <v>150</v>
      </c>
      <c r="F11" s="19">
        <v>200</v>
      </c>
      <c r="G11" s="35"/>
      <c r="H11" s="35"/>
      <c r="I11" s="19">
        <v>600</v>
      </c>
      <c r="J11" s="19">
        <v>10</v>
      </c>
      <c r="K11" s="2"/>
      <c r="L11" s="2"/>
      <c r="M11" s="2"/>
      <c r="N11" s="2"/>
      <c r="O11" s="2"/>
      <c r="P11" s="2"/>
    </row>
    <row x14ac:dyDescent="0.25" r="12" customHeight="1" ht="17.25">
      <c r="A12" s="117" t="s">
        <v>1790</v>
      </c>
      <c r="B12" s="118" t="s">
        <v>1791</v>
      </c>
      <c r="C12" s="26">
        <v>18</v>
      </c>
      <c r="D12" s="26">
        <v>35</v>
      </c>
      <c r="E12" s="45"/>
      <c r="F12" s="45"/>
      <c r="G12" s="45"/>
      <c r="H12" s="45"/>
      <c r="I12" s="45"/>
      <c r="J12" s="45"/>
      <c r="K12" s="2"/>
      <c r="L12" s="2"/>
      <c r="M12" s="2"/>
      <c r="N12" s="2"/>
      <c r="O12" s="2"/>
      <c r="P12" s="2"/>
    </row>
    <row x14ac:dyDescent="0.25" r="13" customHeight="1" ht="17.25">
      <c r="A13" s="21" t="s">
        <v>1829</v>
      </c>
      <c r="B13" s="47"/>
      <c r="C13" s="23">
        <f>SUM(C8:C12)</f>
      </c>
      <c r="D13" s="23">
        <f>SUM(D8:D12)</f>
      </c>
      <c r="E13" s="23">
        <f>SUM(E8:E12)</f>
      </c>
      <c r="F13" s="23">
        <f>SUM(F8:F12)</f>
      </c>
      <c r="G13" s="23">
        <f>SUM(G8:G12)</f>
      </c>
      <c r="H13" s="23">
        <f>SUM(H8:H12)</f>
      </c>
      <c r="I13" s="23">
        <f>SUM(I8:I12)</f>
      </c>
      <c r="J13" s="23">
        <f>SUM(J8:J12)</f>
      </c>
      <c r="K13" s="4"/>
      <c r="L13" s="4"/>
      <c r="M13" s="4"/>
      <c r="N13" s="4"/>
      <c r="O13" s="4"/>
      <c r="P13" s="4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35"/>
      <c r="I14" s="35"/>
      <c r="J14" s="35"/>
      <c r="K14" s="2"/>
      <c r="L14" s="2"/>
      <c r="M14" s="2"/>
      <c r="N14" s="2"/>
      <c r="O14" s="2"/>
      <c r="P14" s="2"/>
    </row>
    <row x14ac:dyDescent="0.25" r="15" customHeight="1" ht="17.25">
      <c r="A15" s="21" t="s">
        <v>1830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3">
        <f>SUM(H13:H14)</f>
      </c>
      <c r="I15" s="23">
        <f>SUM(I13:I14)</f>
      </c>
      <c r="J15" s="23">
        <f>SUM(J13:J14)</f>
      </c>
      <c r="K15" s="7"/>
      <c r="L15" s="7"/>
      <c r="M15" s="7"/>
      <c r="N15" s="7"/>
      <c r="O15" s="7"/>
      <c r="P15" s="7"/>
    </row>
    <row x14ac:dyDescent="0.25" r="16" customHeight="1" ht="17.25">
      <c r="A16" s="33"/>
      <c r="B16" s="34"/>
      <c r="C16" s="35"/>
      <c r="D16" s="35"/>
      <c r="E16" s="35"/>
      <c r="F16" s="35"/>
      <c r="G16" s="35"/>
      <c r="H16" s="35"/>
      <c r="I16" s="35"/>
      <c r="J16" s="35"/>
      <c r="K16" s="2"/>
      <c r="L16" s="2"/>
      <c r="M16" s="2"/>
      <c r="N16" s="2"/>
      <c r="O16" s="2"/>
      <c r="P16" s="2"/>
    </row>
    <row x14ac:dyDescent="0.25" r="17" customHeight="1" ht="17.25">
      <c r="A17" s="21" t="s">
        <v>1831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7"/>
      <c r="L17" s="7"/>
      <c r="M17" s="7"/>
      <c r="N17" s="7"/>
      <c r="O17" s="7"/>
      <c r="P17" s="7"/>
    </row>
    <row x14ac:dyDescent="0.25" r="18" customHeight="1" ht="17.25">
      <c r="A18" s="33">
        <v>45266</v>
      </c>
      <c r="B18" s="34" t="s">
        <v>14</v>
      </c>
      <c r="C18" s="19">
        <v>-104</v>
      </c>
      <c r="D18" s="19">
        <v>-128</v>
      </c>
      <c r="E18" s="35"/>
      <c r="F18" s="19">
        <v>-100</v>
      </c>
      <c r="G18" s="35"/>
      <c r="H18" s="35"/>
      <c r="I18" s="35"/>
      <c r="J18" s="35"/>
      <c r="K18" s="2"/>
      <c r="L18" s="2"/>
      <c r="M18" s="2"/>
      <c r="N18" s="2"/>
      <c r="O18" s="2"/>
      <c r="P18" s="2"/>
    </row>
    <row x14ac:dyDescent="0.25" r="19" customHeight="1" ht="17.25">
      <c r="A19" s="21" t="s">
        <v>1832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3">
        <f>SUM(H17:H18)</f>
      </c>
      <c r="I19" s="23">
        <f>SUM(I17:I18)</f>
      </c>
      <c r="J19" s="23">
        <f>SUM(J17:J18)</f>
      </c>
      <c r="K19" s="7"/>
      <c r="L19" s="7"/>
      <c r="M19" s="7"/>
      <c r="N19" s="7"/>
      <c r="O19" s="7"/>
      <c r="P19" s="7"/>
    </row>
    <row x14ac:dyDescent="0.25" r="20" customHeight="1" ht="17.25">
      <c r="A20" s="15" t="s">
        <v>1805</v>
      </c>
      <c r="B20" s="34" t="s">
        <v>14</v>
      </c>
      <c r="C20" s="19">
        <v>-83</v>
      </c>
      <c r="D20" s="35"/>
      <c r="E20" s="35"/>
      <c r="F20" s="35"/>
      <c r="G20" s="35"/>
      <c r="H20" s="35"/>
      <c r="I20" s="35"/>
      <c r="J20" s="35"/>
      <c r="K20" s="2"/>
      <c r="L20" s="2"/>
      <c r="M20" s="2"/>
      <c r="N20" s="2"/>
      <c r="O20" s="2"/>
      <c r="P20" s="2"/>
    </row>
    <row x14ac:dyDescent="0.25" r="21" customHeight="1" ht="17.25">
      <c r="A21" s="33">
        <v>45023</v>
      </c>
      <c r="B21" s="34" t="s">
        <v>14</v>
      </c>
      <c r="C21" s="19">
        <v>-23</v>
      </c>
      <c r="D21" s="35"/>
      <c r="E21" s="35"/>
      <c r="F21" s="19">
        <v>-153</v>
      </c>
      <c r="G21" s="35"/>
      <c r="H21" s="35"/>
      <c r="I21" s="35"/>
      <c r="J21" s="19">
        <v>-10</v>
      </c>
      <c r="K21" s="2"/>
      <c r="L21" s="2"/>
      <c r="M21" s="2"/>
      <c r="N21" s="2"/>
      <c r="O21" s="2"/>
      <c r="P21" s="2"/>
    </row>
    <row x14ac:dyDescent="0.25" r="22" customHeight="1" ht="17.25">
      <c r="A22" s="33">
        <v>45237</v>
      </c>
      <c r="B22" s="34" t="s">
        <v>14</v>
      </c>
      <c r="C22" s="19">
        <v>-40</v>
      </c>
      <c r="D22" s="19">
        <v>-105</v>
      </c>
      <c r="E22" s="35"/>
      <c r="F22" s="19">
        <v>-246</v>
      </c>
      <c r="G22" s="35"/>
      <c r="H22" s="35"/>
      <c r="I22" s="35"/>
      <c r="J22" s="35"/>
      <c r="K22" s="2"/>
      <c r="L22" s="2"/>
      <c r="M22" s="2"/>
      <c r="N22" s="2"/>
      <c r="O22" s="2"/>
      <c r="P22" s="2"/>
    </row>
    <row x14ac:dyDescent="0.25" r="23" customHeight="1" ht="17.25">
      <c r="A23" s="33" t="s">
        <v>1806</v>
      </c>
      <c r="B23" s="34" t="s">
        <v>14</v>
      </c>
      <c r="C23" s="35"/>
      <c r="D23" s="19">
        <v>-50</v>
      </c>
      <c r="E23" s="35"/>
      <c r="F23" s="19">
        <v>-1</v>
      </c>
      <c r="G23" s="35"/>
      <c r="H23" s="35"/>
      <c r="I23" s="19">
        <v>-17</v>
      </c>
      <c r="J23" s="35"/>
      <c r="K23" s="2"/>
      <c r="L23" s="2"/>
      <c r="M23" s="2"/>
      <c r="N23" s="2"/>
      <c r="O23" s="2"/>
      <c r="P23" s="2"/>
    </row>
    <row x14ac:dyDescent="0.25" r="24" customHeight="1" ht="17.25">
      <c r="A24" s="21" t="s">
        <v>1833</v>
      </c>
      <c r="B24" s="47"/>
      <c r="C24" s="23">
        <f>SUM(C19:C23)</f>
      </c>
      <c r="D24" s="23">
        <f>SUM(D19:D23)</f>
      </c>
      <c r="E24" s="23">
        <f>SUM(E19:E23)</f>
      </c>
      <c r="F24" s="23">
        <f>SUM(F19:F23)</f>
      </c>
      <c r="G24" s="23">
        <f>SUM(G19:G23)</f>
      </c>
      <c r="H24" s="23">
        <f>SUM(H19:H23)</f>
      </c>
      <c r="I24" s="23">
        <f>SUM(I19:I23)</f>
      </c>
      <c r="J24" s="23">
        <f>SUM(J19:J23)</f>
      </c>
      <c r="K24" s="7"/>
      <c r="L24" s="7"/>
      <c r="M24" s="7"/>
      <c r="N24" s="7"/>
      <c r="O24" s="7"/>
      <c r="P24" s="7"/>
    </row>
    <row x14ac:dyDescent="0.25" r="25" customHeight="1" ht="17.25">
      <c r="A25" s="15" t="s">
        <v>1807</v>
      </c>
      <c r="B25" s="16" t="s">
        <v>14</v>
      </c>
      <c r="C25" s="35"/>
      <c r="D25" s="19">
        <v>-17</v>
      </c>
      <c r="E25" s="19">
        <v>-19</v>
      </c>
      <c r="F25" s="35"/>
      <c r="G25" s="35"/>
      <c r="H25" s="35"/>
      <c r="I25" s="19">
        <v>-687</v>
      </c>
      <c r="J25" s="35"/>
      <c r="K25" s="2"/>
      <c r="L25" s="2"/>
      <c r="M25" s="2"/>
      <c r="N25" s="2"/>
      <c r="O25" s="2"/>
      <c r="P25" s="2"/>
    </row>
    <row x14ac:dyDescent="0.25" r="26" customHeight="1" ht="17.25">
      <c r="A26" s="15">
        <v>45115</v>
      </c>
      <c r="B26" s="16" t="s">
        <v>14</v>
      </c>
      <c r="C26" s="35"/>
      <c r="D26" s="35"/>
      <c r="E26" s="35"/>
      <c r="F26" s="35"/>
      <c r="G26" s="35"/>
      <c r="H26" s="35"/>
      <c r="I26" s="19">
        <v>-196</v>
      </c>
      <c r="J26" s="35"/>
      <c r="K26" s="2"/>
      <c r="L26" s="2"/>
      <c r="M26" s="2"/>
      <c r="N26" s="2"/>
      <c r="O26" s="2"/>
      <c r="P26" s="2"/>
    </row>
    <row x14ac:dyDescent="0.25" r="27" customHeight="1" ht="17.25">
      <c r="A27" s="33">
        <v>45146</v>
      </c>
      <c r="B27" s="34" t="s">
        <v>14</v>
      </c>
      <c r="C27" s="35"/>
      <c r="D27" s="35"/>
      <c r="E27" s="19">
        <v>-72</v>
      </c>
      <c r="F27" s="35"/>
      <c r="G27" s="19">
        <v>-34</v>
      </c>
      <c r="H27" s="35"/>
      <c r="I27" s="35"/>
      <c r="J27" s="35"/>
      <c r="K27" s="2"/>
      <c r="L27" s="2"/>
      <c r="M27" s="2"/>
      <c r="N27" s="2"/>
      <c r="O27" s="2"/>
      <c r="P27" s="2"/>
    </row>
    <row x14ac:dyDescent="0.25" r="28" customHeight="1" ht="17.25">
      <c r="A28" s="33">
        <v>45177</v>
      </c>
      <c r="B28" s="34" t="s">
        <v>14</v>
      </c>
      <c r="C28" s="35"/>
      <c r="D28" s="35"/>
      <c r="E28" s="19">
        <v>-64</v>
      </c>
      <c r="F28" s="35"/>
      <c r="G28" s="19">
        <v>-66</v>
      </c>
      <c r="H28" s="19">
        <v>-12</v>
      </c>
      <c r="I28" s="35"/>
      <c r="J28" s="35"/>
      <c r="K28" s="2"/>
      <c r="L28" s="2"/>
      <c r="M28" s="2"/>
      <c r="N28" s="2"/>
      <c r="O28" s="2"/>
      <c r="P28" s="2"/>
    </row>
    <row x14ac:dyDescent="0.25" r="29" customHeight="1" ht="17.25">
      <c r="A29" s="33"/>
      <c r="B29" s="34"/>
      <c r="C29" s="35"/>
      <c r="D29" s="35"/>
      <c r="E29" s="35"/>
      <c r="F29" s="35"/>
      <c r="G29" s="35"/>
      <c r="H29" s="35"/>
      <c r="I29" s="35"/>
      <c r="J29" s="35"/>
      <c r="K29" s="2"/>
      <c r="L29" s="2"/>
      <c r="M29" s="2"/>
      <c r="N29" s="2"/>
      <c r="O29" s="2"/>
      <c r="P29" s="2"/>
    </row>
    <row x14ac:dyDescent="0.25" r="30" customHeight="1" ht="17.25">
      <c r="A30" s="33"/>
      <c r="B30" s="34"/>
      <c r="C30" s="19">
        <f>SUM(C24:C28)</f>
      </c>
      <c r="D30" s="19">
        <f>SUM(D24:D28)</f>
      </c>
      <c r="E30" s="19">
        <f>SUM(E24:E28)</f>
      </c>
      <c r="F30" s="19">
        <f>SUM(F24:F28)</f>
      </c>
      <c r="G30" s="19">
        <f>SUM(G24:G28)</f>
      </c>
      <c r="H30" s="19">
        <f>SUM(H24:H28)</f>
      </c>
      <c r="I30" s="19">
        <f>SUM(I24:I28)</f>
      </c>
      <c r="J30" s="19">
        <f>SUM(J24:J28)</f>
      </c>
      <c r="K30" s="2"/>
      <c r="L30" s="2"/>
      <c r="M30" s="2"/>
      <c r="N30" s="2"/>
      <c r="O30" s="2"/>
      <c r="P30" s="2"/>
    </row>
    <row x14ac:dyDescent="0.25" r="31" customHeight="1" ht="17.25">
      <c r="A31" s="185" t="s">
        <v>57</v>
      </c>
      <c r="B31" s="186"/>
      <c r="C31" s="188">
        <f>SUM(C8:C12)</f>
      </c>
      <c r="D31" s="188">
        <f>SUM(D8:D12)</f>
      </c>
      <c r="E31" s="188">
        <f>SUM(E8:E11)</f>
      </c>
      <c r="F31" s="188">
        <f>SUM(F8:F11)</f>
      </c>
      <c r="G31" s="188">
        <f>SUM(G8:G10)</f>
      </c>
      <c r="H31" s="188">
        <f>SUM(H8:H10)</f>
      </c>
      <c r="I31" s="188">
        <f>SUM(I8:I11)</f>
      </c>
      <c r="J31" s="188">
        <f>SUM(J8:J11)</f>
      </c>
      <c r="K31" s="2"/>
      <c r="L31" s="2"/>
      <c r="M31" s="2"/>
      <c r="N31" s="2"/>
      <c r="O31" s="2"/>
      <c r="P31" s="2"/>
    </row>
    <row x14ac:dyDescent="0.25" r="32" customHeight="1" ht="17.25">
      <c r="A32" s="213" t="s">
        <v>58</v>
      </c>
      <c r="B32" s="214"/>
      <c r="C32" s="470">
        <v>250</v>
      </c>
      <c r="D32" s="470">
        <v>300</v>
      </c>
      <c r="E32" s="470">
        <v>200</v>
      </c>
      <c r="F32" s="470">
        <v>500</v>
      </c>
      <c r="G32" s="470">
        <v>100</v>
      </c>
      <c r="H32" s="470">
        <v>40</v>
      </c>
      <c r="I32" s="470">
        <v>900</v>
      </c>
      <c r="J32" s="470">
        <v>10</v>
      </c>
      <c r="K32" s="2"/>
      <c r="L32" s="2"/>
      <c r="M32" s="2"/>
      <c r="N32" s="2"/>
      <c r="O32" s="2"/>
      <c r="P32" s="2"/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3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14785714285714" customWidth="1" bestFit="1"/>
    <col min="3" max="3" style="89" width="8.719285714285713" customWidth="1" bestFit="1"/>
    <col min="4" max="4" style="89" width="8.719285714285713" customWidth="1" bestFit="1"/>
    <col min="5" max="5" style="89" width="9.862142857142858" customWidth="1" bestFit="1"/>
    <col min="6" max="6" style="89" width="9.576428571428572" customWidth="1" bestFit="1"/>
    <col min="7" max="7" style="89" width="9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</row>
    <row x14ac:dyDescent="0.25" r="2" customHeight="1" ht="17.25">
      <c r="A2" s="1"/>
      <c r="B2" s="4"/>
      <c r="C2" s="5"/>
      <c r="D2" s="5"/>
      <c r="E2" s="5"/>
      <c r="F2" s="5"/>
      <c r="G2" s="5"/>
    </row>
    <row x14ac:dyDescent="0.25" r="3" customHeight="1" ht="17.25">
      <c r="A3" s="1" t="s">
        <v>1523</v>
      </c>
      <c r="B3" s="4"/>
      <c r="C3" s="5"/>
      <c r="D3" s="5"/>
      <c r="E3" s="5"/>
      <c r="F3" s="5"/>
      <c r="G3" s="5"/>
    </row>
    <row x14ac:dyDescent="0.25" r="4" customHeight="1" ht="17.25">
      <c r="A4" s="1" t="s">
        <v>1761</v>
      </c>
      <c r="B4" s="4"/>
      <c r="C4" s="5"/>
      <c r="D4" s="5"/>
      <c r="E4" s="5"/>
      <c r="F4" s="5"/>
      <c r="G4" s="3"/>
    </row>
    <row x14ac:dyDescent="0.25" r="5" customHeight="1" ht="17.25">
      <c r="A5" s="1" t="s">
        <v>1792</v>
      </c>
      <c r="B5" s="4"/>
      <c r="C5" s="5"/>
      <c r="D5" s="5"/>
      <c r="E5" s="5"/>
      <c r="F5" s="5"/>
      <c r="G5" s="3"/>
    </row>
    <row x14ac:dyDescent="0.25" r="6" customHeight="1" ht="17.25">
      <c r="A6" s="1" t="s">
        <v>1823</v>
      </c>
      <c r="B6" s="4"/>
      <c r="C6" s="419">
        <v>26000</v>
      </c>
      <c r="D6" s="419">
        <v>5000</v>
      </c>
      <c r="E6" s="419">
        <v>7000</v>
      </c>
      <c r="F6" s="419">
        <v>1500</v>
      </c>
      <c r="G6" s="419">
        <v>5000</v>
      </c>
    </row>
    <row x14ac:dyDescent="0.25" r="7" customHeight="1" ht="17.25">
      <c r="A7" s="231" t="s">
        <v>4</v>
      </c>
      <c r="B7" s="232" t="s">
        <v>5</v>
      </c>
      <c r="C7" s="268" t="s">
        <v>10</v>
      </c>
      <c r="D7" s="268" t="s">
        <v>7</v>
      </c>
      <c r="E7" s="268" t="s">
        <v>368</v>
      </c>
      <c r="F7" s="268" t="s">
        <v>9</v>
      </c>
      <c r="G7" s="268" t="s">
        <v>8</v>
      </c>
    </row>
    <row x14ac:dyDescent="0.25" r="8" customHeight="1" ht="17.25">
      <c r="A8" s="24">
        <v>45019</v>
      </c>
      <c r="B8" s="25" t="s">
        <v>1793</v>
      </c>
      <c r="C8" s="26">
        <v>100</v>
      </c>
      <c r="D8" s="26">
        <v>100</v>
      </c>
      <c r="E8" s="26">
        <v>100</v>
      </c>
      <c r="F8" s="26">
        <v>200</v>
      </c>
      <c r="G8" s="26">
        <v>40</v>
      </c>
    </row>
    <row x14ac:dyDescent="0.25" r="9" customHeight="1" ht="17.25">
      <c r="A9" s="21" t="s">
        <v>1824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</row>
    <row x14ac:dyDescent="0.25" r="10" customHeight="1" ht="17.25">
      <c r="A10" s="33"/>
      <c r="B10" s="34"/>
      <c r="C10" s="35"/>
      <c r="D10" s="35"/>
      <c r="E10" s="35"/>
      <c r="F10" s="35"/>
      <c r="G10" s="35"/>
    </row>
    <row x14ac:dyDescent="0.25" r="11" customHeight="1" ht="17.25">
      <c r="A11" s="21" t="s">
        <v>1825</v>
      </c>
      <c r="B11" s="47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</row>
    <row x14ac:dyDescent="0.25" r="12" customHeight="1" ht="17.25">
      <c r="A12" s="33"/>
      <c r="B12" s="34"/>
      <c r="C12" s="35"/>
      <c r="D12" s="35"/>
      <c r="E12" s="35"/>
      <c r="F12" s="35"/>
      <c r="G12" s="35"/>
    </row>
    <row x14ac:dyDescent="0.25" r="13" customHeight="1" ht="17.25">
      <c r="A13" s="21" t="s">
        <v>1826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</row>
    <row x14ac:dyDescent="0.25" r="14" customHeight="1" ht="17.25">
      <c r="A14" s="33">
        <v>45237</v>
      </c>
      <c r="B14" s="34" t="s">
        <v>14</v>
      </c>
      <c r="C14" s="35"/>
      <c r="D14" s="35"/>
      <c r="E14" s="19">
        <v>-26</v>
      </c>
      <c r="F14" s="35"/>
      <c r="G14" s="35"/>
    </row>
    <row x14ac:dyDescent="0.25" r="15" customHeight="1" ht="17.25">
      <c r="A15" s="33" t="s">
        <v>1806</v>
      </c>
      <c r="B15" s="34" t="s">
        <v>14</v>
      </c>
      <c r="C15" s="35"/>
      <c r="D15" s="35"/>
      <c r="E15" s="19">
        <v>-12</v>
      </c>
      <c r="F15" s="19">
        <v>-79</v>
      </c>
      <c r="G15" s="35"/>
    </row>
    <row x14ac:dyDescent="0.25" r="16" customHeight="1" ht="17.25">
      <c r="A16" s="21" t="s">
        <v>1827</v>
      </c>
      <c r="B16" s="47"/>
      <c r="C16" s="23">
        <f>SUM(C13:C15)</f>
      </c>
      <c r="D16" s="23">
        <f>SUM(D13:D15)</f>
      </c>
      <c r="E16" s="23">
        <f>SUM(E13:E15)</f>
      </c>
      <c r="F16" s="23">
        <f>SUM(F13:F15)</f>
      </c>
      <c r="G16" s="23">
        <f>SUM(G13:G15)</f>
      </c>
    </row>
    <row x14ac:dyDescent="0.25" r="17" customHeight="1" ht="17.25">
      <c r="A17" s="15" t="s">
        <v>1807</v>
      </c>
      <c r="B17" s="16" t="s">
        <v>14</v>
      </c>
      <c r="C17" s="35"/>
      <c r="D17" s="19">
        <v>-36</v>
      </c>
      <c r="E17" s="19">
        <v>-31</v>
      </c>
      <c r="F17" s="19">
        <v>-60</v>
      </c>
      <c r="G17" s="35"/>
    </row>
    <row x14ac:dyDescent="0.25" r="18" customHeight="1" ht="17.25">
      <c r="A18" s="33">
        <v>45177</v>
      </c>
      <c r="B18" s="34" t="s">
        <v>14</v>
      </c>
      <c r="C18" s="19">
        <v>-13</v>
      </c>
      <c r="D18" s="19">
        <v>-23</v>
      </c>
      <c r="E18" s="19">
        <v>-4</v>
      </c>
      <c r="F18" s="35"/>
      <c r="G18" s="35"/>
    </row>
    <row x14ac:dyDescent="0.25" r="19" customHeight="1" ht="17.25">
      <c r="A19" s="33"/>
      <c r="B19" s="34"/>
      <c r="C19" s="35"/>
      <c r="D19" s="35"/>
      <c r="E19" s="35"/>
      <c r="F19" s="35"/>
      <c r="G19" s="35"/>
    </row>
    <row x14ac:dyDescent="0.25" r="20" customHeight="1" ht="17.25">
      <c r="A20" s="33"/>
      <c r="B20" s="34"/>
      <c r="C20" s="35"/>
      <c r="D20" s="35"/>
      <c r="E20" s="35"/>
      <c r="F20" s="35"/>
      <c r="G20" s="35"/>
    </row>
    <row x14ac:dyDescent="0.25" r="21" customHeight="1" ht="17.25">
      <c r="A21" s="33"/>
      <c r="B21" s="34"/>
      <c r="C21" s="19">
        <f>SUM(C16:C19)</f>
      </c>
      <c r="D21" s="19">
        <f>SUM(D16:D19)</f>
      </c>
      <c r="E21" s="19">
        <f>SUM(E16:E19)</f>
      </c>
      <c r="F21" s="19">
        <f>SUM(F16:F19)</f>
      </c>
      <c r="G21" s="19">
        <f>SUM(G16:G19)</f>
      </c>
    </row>
    <row x14ac:dyDescent="0.25" r="22" customHeight="1" ht="17.25">
      <c r="A22" s="185" t="s">
        <v>57</v>
      </c>
      <c r="B22" s="186"/>
      <c r="C22" s="188">
        <f>SUM(C8:C8)</f>
      </c>
      <c r="D22" s="188">
        <f>SUM(D8:D8)</f>
      </c>
      <c r="E22" s="188">
        <f>SUM(E8:E8)</f>
      </c>
      <c r="F22" s="188">
        <f>SUM(F8:F8)</f>
      </c>
      <c r="G22" s="188">
        <f>SUM(G8:G8)</f>
      </c>
    </row>
    <row x14ac:dyDescent="0.25" r="23" customHeight="1" ht="17.25">
      <c r="A23" s="213" t="s">
        <v>58</v>
      </c>
      <c r="B23" s="214"/>
      <c r="C23" s="470">
        <v>100</v>
      </c>
      <c r="D23" s="470">
        <v>100</v>
      </c>
      <c r="E23" s="470">
        <v>100</v>
      </c>
      <c r="F23" s="470">
        <v>200</v>
      </c>
      <c r="G23" s="470">
        <v>40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1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14785714285714" customWidth="1" bestFit="1"/>
    <col min="3" max="3" style="89" width="8.719285714285713" customWidth="1" bestFit="1"/>
  </cols>
  <sheetData>
    <row x14ac:dyDescent="0.25" r="1" customHeight="1" ht="17.25">
      <c r="A1" s="1" t="s">
        <v>0</v>
      </c>
      <c r="B1" s="4"/>
      <c r="C1" s="5"/>
    </row>
    <row x14ac:dyDescent="0.25" r="2" customHeight="1" ht="17.25">
      <c r="A2" s="1"/>
      <c r="B2" s="4"/>
      <c r="C2" s="5"/>
    </row>
    <row x14ac:dyDescent="0.25" r="3" customHeight="1" ht="17.25">
      <c r="A3" s="1" t="s">
        <v>1523</v>
      </c>
      <c r="B3" s="4"/>
      <c r="C3" s="5"/>
    </row>
    <row x14ac:dyDescent="0.25" r="4" customHeight="1" ht="17.25">
      <c r="A4" s="1" t="s">
        <v>1761</v>
      </c>
      <c r="B4" s="4"/>
      <c r="C4" s="5"/>
    </row>
    <row x14ac:dyDescent="0.25" r="5" customHeight="1" ht="17.25">
      <c r="A5" s="1" t="s">
        <v>1794</v>
      </c>
      <c r="B5" s="4"/>
      <c r="C5" s="5"/>
    </row>
    <row x14ac:dyDescent="0.25" r="6" customHeight="1" ht="17.25">
      <c r="A6" s="1" t="s">
        <v>1818</v>
      </c>
      <c r="B6" s="4"/>
      <c r="C6" s="419">
        <v>3000</v>
      </c>
    </row>
    <row x14ac:dyDescent="0.25" r="7" customHeight="1" ht="17.25">
      <c r="A7" s="231" t="s">
        <v>4</v>
      </c>
      <c r="B7" s="232" t="s">
        <v>5</v>
      </c>
      <c r="C7" s="234" t="s">
        <v>33</v>
      </c>
    </row>
    <row x14ac:dyDescent="0.25" r="8" customHeight="1" ht="17.25">
      <c r="A8" s="24" t="s">
        <v>1795</v>
      </c>
      <c r="B8" s="25" t="s">
        <v>1796</v>
      </c>
      <c r="C8" s="26">
        <v>300</v>
      </c>
    </row>
    <row x14ac:dyDescent="0.25" r="9" customHeight="1" ht="17.25">
      <c r="A9" s="21" t="s">
        <v>1819</v>
      </c>
      <c r="B9" s="47"/>
      <c r="C9" s="175">
        <f>SUM(C8)</f>
      </c>
    </row>
    <row x14ac:dyDescent="0.25" r="10" customHeight="1" ht="17.25">
      <c r="A10" s="33"/>
      <c r="B10" s="34"/>
      <c r="C10" s="35"/>
    </row>
    <row x14ac:dyDescent="0.25" r="11" customHeight="1" ht="17.25">
      <c r="A11" s="21" t="s">
        <v>1820</v>
      </c>
      <c r="B11" s="47"/>
      <c r="C11" s="175">
        <f>SUM(C9:C10)</f>
      </c>
    </row>
    <row x14ac:dyDescent="0.25" r="12" customHeight="1" ht="17.25">
      <c r="A12" s="33"/>
      <c r="B12" s="34"/>
      <c r="C12" s="35"/>
    </row>
    <row x14ac:dyDescent="0.25" r="13" customHeight="1" ht="17.25">
      <c r="A13" s="21" t="s">
        <v>1821</v>
      </c>
      <c r="B13" s="47"/>
      <c r="C13" s="175">
        <f>SUM(C11:C12)</f>
      </c>
    </row>
    <row x14ac:dyDescent="0.25" r="14" customHeight="1" ht="17.25">
      <c r="A14" s="33"/>
      <c r="B14" s="34"/>
      <c r="C14" s="35"/>
    </row>
    <row x14ac:dyDescent="0.25" r="15" customHeight="1" ht="17.25">
      <c r="A15" s="21" t="s">
        <v>1822</v>
      </c>
      <c r="B15" s="47"/>
      <c r="C15" s="175">
        <f>SUM(C13:C14)</f>
      </c>
    </row>
    <row x14ac:dyDescent="0.25" r="16" customHeight="1" ht="17.25">
      <c r="A16" s="15">
        <v>45115</v>
      </c>
      <c r="B16" s="16" t="s">
        <v>14</v>
      </c>
      <c r="C16" s="19">
        <v>-300</v>
      </c>
    </row>
    <row x14ac:dyDescent="0.25" r="17" customHeight="1" ht="17.25">
      <c r="A17" s="33"/>
      <c r="B17" s="34"/>
      <c r="C17" s="35"/>
    </row>
    <row x14ac:dyDescent="0.25" r="18" customHeight="1" ht="17.25">
      <c r="A18" s="33"/>
      <c r="B18" s="34"/>
      <c r="C18" s="35"/>
    </row>
    <row x14ac:dyDescent="0.25" r="19" customHeight="1" ht="17.25">
      <c r="A19" s="33"/>
      <c r="B19" s="34"/>
      <c r="C19" s="19">
        <f>SUM(C15:C18)</f>
      </c>
    </row>
    <row x14ac:dyDescent="0.25" r="20" customHeight="1" ht="17.25">
      <c r="A20" s="185" t="s">
        <v>57</v>
      </c>
      <c r="B20" s="186"/>
      <c r="C20" s="188">
        <f>SUM(C8:C8)</f>
      </c>
    </row>
    <row x14ac:dyDescent="0.25" r="21" customHeight="1" ht="17.25">
      <c r="A21" s="213" t="s">
        <v>58</v>
      </c>
      <c r="B21" s="214"/>
      <c r="C21" s="470">
        <v>300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14785714285714" customWidth="1" bestFit="1"/>
    <col min="3" max="3" style="89" width="8.719285714285713" customWidth="1" bestFit="1"/>
  </cols>
  <sheetData>
    <row x14ac:dyDescent="0.25" r="1" customHeight="1" ht="17.25">
      <c r="A1" s="1" t="s">
        <v>0</v>
      </c>
      <c r="B1" s="4"/>
      <c r="C1" s="5"/>
    </row>
    <row x14ac:dyDescent="0.25" r="2" customHeight="1" ht="17.25">
      <c r="A2" s="1"/>
      <c r="B2" s="4"/>
      <c r="C2" s="5"/>
    </row>
    <row x14ac:dyDescent="0.25" r="3" customHeight="1" ht="17.25">
      <c r="A3" s="1" t="s">
        <v>1523</v>
      </c>
      <c r="B3" s="4"/>
      <c r="C3" s="5"/>
    </row>
    <row x14ac:dyDescent="0.25" r="4" customHeight="1" ht="17.25">
      <c r="A4" s="1" t="s">
        <v>1761</v>
      </c>
      <c r="B4" s="4"/>
      <c r="C4" s="5"/>
    </row>
    <row x14ac:dyDescent="0.25" r="5" customHeight="1" ht="17.25">
      <c r="A5" s="1" t="s">
        <v>1797</v>
      </c>
      <c r="B5" s="4"/>
      <c r="C5" s="5"/>
    </row>
    <row x14ac:dyDescent="0.25" r="6" customHeight="1" ht="17.25">
      <c r="A6" s="1" t="s">
        <v>1813</v>
      </c>
      <c r="B6" s="4"/>
      <c r="C6" s="419">
        <v>3000</v>
      </c>
    </row>
    <row x14ac:dyDescent="0.25" r="7" customHeight="1" ht="17.25">
      <c r="A7" s="231" t="s">
        <v>4</v>
      </c>
      <c r="B7" s="232" t="s">
        <v>5</v>
      </c>
      <c r="C7" s="234" t="s">
        <v>33</v>
      </c>
    </row>
    <row x14ac:dyDescent="0.25" r="8" customHeight="1" ht="17.25">
      <c r="A8" s="33" t="s">
        <v>1798</v>
      </c>
      <c r="B8" s="34" t="s">
        <v>1799</v>
      </c>
      <c r="C8" s="19">
        <v>300</v>
      </c>
    </row>
    <row x14ac:dyDescent="0.25" r="9" customHeight="1" ht="17.25">
      <c r="A9" s="21" t="s">
        <v>1814</v>
      </c>
      <c r="B9" s="47"/>
      <c r="C9" s="175">
        <f>SUM(C8)</f>
      </c>
    </row>
    <row x14ac:dyDescent="0.25" r="10" customHeight="1" ht="17.25">
      <c r="A10" s="33"/>
      <c r="B10" s="34"/>
      <c r="C10" s="35"/>
    </row>
    <row x14ac:dyDescent="0.25" r="11" customHeight="1" ht="17.25">
      <c r="A11" s="21" t="s">
        <v>1815</v>
      </c>
      <c r="B11" s="47"/>
      <c r="C11" s="175">
        <f>SUM(C9:C10)</f>
      </c>
    </row>
    <row x14ac:dyDescent="0.25" r="12" customHeight="1" ht="17.25">
      <c r="A12" s="33"/>
      <c r="B12" s="34"/>
      <c r="C12" s="35"/>
    </row>
    <row x14ac:dyDescent="0.25" r="13" customHeight="1" ht="17.25">
      <c r="A13" s="21" t="s">
        <v>1816</v>
      </c>
      <c r="B13" s="47"/>
      <c r="C13" s="175">
        <f>SUM(C11:C12)</f>
      </c>
    </row>
    <row x14ac:dyDescent="0.25" r="14" customHeight="1" ht="17.25">
      <c r="A14" s="33"/>
      <c r="B14" s="34"/>
      <c r="C14" s="35"/>
    </row>
    <row x14ac:dyDescent="0.25" r="15" customHeight="1" ht="17.25">
      <c r="A15" s="21" t="s">
        <v>1817</v>
      </c>
      <c r="B15" s="47"/>
      <c r="C15" s="175">
        <f>SUM(C13:C14)</f>
      </c>
    </row>
    <row x14ac:dyDescent="0.25" r="16" customHeight="1" ht="17.25">
      <c r="A16" s="15">
        <v>45115</v>
      </c>
      <c r="B16" s="16" t="s">
        <v>14</v>
      </c>
      <c r="C16" s="19">
        <v>-204</v>
      </c>
    </row>
    <row x14ac:dyDescent="0.25" r="17" customHeight="1" ht="17.25">
      <c r="A17" s="33">
        <v>45177</v>
      </c>
      <c r="B17" s="34" t="s">
        <v>14</v>
      </c>
      <c r="C17" s="19">
        <v>-96</v>
      </c>
    </row>
    <row x14ac:dyDescent="0.25" r="18" customHeight="1" ht="17.25">
      <c r="A18" s="33"/>
      <c r="B18" s="34"/>
      <c r="C18" s="35"/>
    </row>
    <row x14ac:dyDescent="0.25" r="19" customHeight="1" ht="17.25">
      <c r="A19" s="33"/>
      <c r="B19" s="34"/>
      <c r="C19" s="35"/>
    </row>
    <row x14ac:dyDescent="0.25" r="20" customHeight="1" ht="17.25">
      <c r="A20" s="33"/>
      <c r="B20" s="34"/>
      <c r="C20" s="19">
        <f>SUM(C15:C18)</f>
      </c>
    </row>
    <row x14ac:dyDescent="0.25" r="21" customHeight="1" ht="17.25">
      <c r="A21" s="185" t="s">
        <v>57</v>
      </c>
      <c r="B21" s="186"/>
      <c r="C21" s="188">
        <f>SUM(C8:C8)</f>
      </c>
    </row>
    <row x14ac:dyDescent="0.25" r="22" customHeight="1" ht="17.25">
      <c r="A22" s="213" t="s">
        <v>58</v>
      </c>
      <c r="B22" s="214"/>
      <c r="C22" s="470">
        <v>300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9"/>
  <sheetViews>
    <sheetView workbookViewId="0"/>
  </sheetViews>
  <sheetFormatPr defaultRowHeight="15" x14ac:dyDescent="0.25"/>
  <cols>
    <col min="1" max="1" style="115" width="13.862142857142858" customWidth="1" bestFit="1"/>
    <col min="2" max="2" style="40" width="35.57642857142857" customWidth="1" bestFit="1"/>
    <col min="3" max="3" style="116" width="8.719285714285713" customWidth="1" bestFit="1"/>
    <col min="4" max="4" style="116" width="8.719285714285713" customWidth="1" bestFit="1"/>
    <col min="5" max="5" style="116" width="9.862142857142858" customWidth="1" bestFit="1"/>
    <col min="6" max="6" style="116" width="9.576428571428572" customWidth="1" bestFit="1"/>
    <col min="7" max="7" style="116" width="9.862142857142858" customWidth="1" bestFit="1"/>
    <col min="8" max="8" style="116" width="9.576428571428572" customWidth="1" bestFit="1"/>
    <col min="9" max="9" style="116" width="9.576428571428572" customWidth="1" bestFit="1"/>
    <col min="10" max="10" style="116" width="9.576428571428572" customWidth="1" bestFit="1"/>
    <col min="11" max="11" style="116" width="9.576428571428572" customWidth="1" bestFit="1"/>
    <col min="12" max="12" style="116" width="9.576428571428572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2"/>
    </row>
    <row x14ac:dyDescent="0.25" r="3" customHeight="1" ht="17.25">
      <c r="A3" s="1" t="s">
        <v>1523</v>
      </c>
      <c r="B3" s="4"/>
      <c r="C3" s="5"/>
      <c r="D3" s="5"/>
      <c r="E3" s="5"/>
      <c r="F3" s="5"/>
      <c r="G3" s="5"/>
      <c r="H3" s="3"/>
      <c r="I3" s="3"/>
      <c r="J3" s="3"/>
      <c r="K3" s="3"/>
      <c r="L3" s="3"/>
      <c r="M3" s="2"/>
    </row>
    <row x14ac:dyDescent="0.25" r="4" customHeight="1" ht="17.25">
      <c r="A4" s="1" t="s">
        <v>1761</v>
      </c>
      <c r="B4" s="4"/>
      <c r="C4" s="5"/>
      <c r="D4" s="5"/>
      <c r="E4" s="5"/>
      <c r="F4" s="5"/>
      <c r="G4" s="5"/>
      <c r="H4" s="3"/>
      <c r="I4" s="3"/>
      <c r="J4" s="3"/>
      <c r="K4" s="3"/>
      <c r="L4" s="3"/>
      <c r="M4" s="2"/>
    </row>
    <row x14ac:dyDescent="0.25" r="5" customHeight="1" ht="17.25">
      <c r="A5" s="1" t="s">
        <v>1762</v>
      </c>
      <c r="B5" s="4"/>
      <c r="C5" s="5"/>
      <c r="D5" s="5"/>
      <c r="E5" s="5"/>
      <c r="F5" s="5"/>
      <c r="G5" s="5"/>
      <c r="H5" s="3"/>
      <c r="I5" s="3"/>
      <c r="J5" s="3"/>
      <c r="K5" s="3"/>
      <c r="L5" s="3"/>
      <c r="M5" s="2"/>
    </row>
    <row x14ac:dyDescent="0.25" r="6" customHeight="1" ht="17.25">
      <c r="A6" s="1"/>
      <c r="B6" s="4"/>
      <c r="C6" s="11"/>
      <c r="D6" s="11"/>
      <c r="E6" s="11"/>
      <c r="F6" s="11"/>
      <c r="G6" s="11"/>
      <c r="H6" s="11"/>
      <c r="I6" s="11"/>
      <c r="J6" s="11"/>
      <c r="K6" s="11"/>
      <c r="L6" s="11"/>
      <c r="M6" s="2"/>
    </row>
    <row x14ac:dyDescent="0.25" r="7" customHeight="1" ht="17.25">
      <c r="A7" s="231" t="s">
        <v>4</v>
      </c>
      <c r="B7" s="232" t="s">
        <v>5</v>
      </c>
      <c r="C7" s="268" t="s">
        <v>368</v>
      </c>
      <c r="D7" s="268" t="s">
        <v>7</v>
      </c>
      <c r="E7" s="268" t="s">
        <v>8</v>
      </c>
      <c r="F7" s="268" t="s">
        <v>9</v>
      </c>
      <c r="G7" s="268" t="s">
        <v>369</v>
      </c>
      <c r="H7" s="268" t="s">
        <v>10</v>
      </c>
      <c r="I7" s="268" t="s">
        <v>32</v>
      </c>
      <c r="J7" s="268" t="s">
        <v>33</v>
      </c>
      <c r="K7" s="234" t="s">
        <v>428</v>
      </c>
      <c r="L7" s="268" t="s">
        <v>1083</v>
      </c>
      <c r="M7" s="2"/>
    </row>
    <row x14ac:dyDescent="0.25" r="8" customHeight="1" ht="17.25">
      <c r="A8" s="463" t="s">
        <v>1763</v>
      </c>
      <c r="B8" s="464"/>
      <c r="C8" s="465"/>
      <c r="D8" s="121"/>
      <c r="E8" s="121"/>
      <c r="F8" s="121"/>
      <c r="G8" s="121"/>
      <c r="H8" s="121"/>
      <c r="I8" s="121"/>
      <c r="J8" s="121"/>
      <c r="K8" s="121"/>
      <c r="L8" s="121"/>
      <c r="M8" s="2"/>
    </row>
    <row x14ac:dyDescent="0.25" r="9" customHeight="1" ht="17.25">
      <c r="A9" s="33">
        <v>45261</v>
      </c>
      <c r="B9" s="466" t="s">
        <v>1764</v>
      </c>
      <c r="C9" s="17">
        <v>100</v>
      </c>
      <c r="D9" s="17">
        <v>100</v>
      </c>
      <c r="E9" s="17">
        <v>40</v>
      </c>
      <c r="F9" s="17">
        <v>200</v>
      </c>
      <c r="G9" s="17">
        <v>16</v>
      </c>
      <c r="H9" s="36"/>
      <c r="I9" s="36"/>
      <c r="J9" s="36"/>
      <c r="K9" s="36"/>
      <c r="L9" s="36"/>
      <c r="M9" s="2"/>
    </row>
    <row x14ac:dyDescent="0.25" r="10" customHeight="1" ht="17.25">
      <c r="A10" s="33">
        <v>45261</v>
      </c>
      <c r="B10" s="34" t="s">
        <v>1765</v>
      </c>
      <c r="C10" s="35"/>
      <c r="D10" s="35"/>
      <c r="E10" s="35"/>
      <c r="F10" s="35"/>
      <c r="G10" s="35"/>
      <c r="H10" s="19">
        <v>100</v>
      </c>
      <c r="I10" s="35"/>
      <c r="J10" s="35"/>
      <c r="K10" s="35"/>
      <c r="L10" s="35"/>
      <c r="M10" s="2"/>
    </row>
    <row x14ac:dyDescent="0.25" r="11" customHeight="1" ht="17.25">
      <c r="A11" s="15" t="s">
        <v>1766</v>
      </c>
      <c r="B11" s="34" t="s">
        <v>1767</v>
      </c>
      <c r="C11" s="17">
        <v>30</v>
      </c>
      <c r="D11" s="17">
        <v>50</v>
      </c>
      <c r="E11" s="36"/>
      <c r="F11" s="17">
        <v>100</v>
      </c>
      <c r="G11" s="17">
        <v>16</v>
      </c>
      <c r="H11" s="17">
        <v>50</v>
      </c>
      <c r="I11" s="17">
        <v>120</v>
      </c>
      <c r="J11" s="17">
        <v>200</v>
      </c>
      <c r="K11" s="36"/>
      <c r="L11" s="36"/>
      <c r="M11" s="2"/>
    </row>
    <row x14ac:dyDescent="0.25" r="12" customHeight="1" ht="17.25">
      <c r="A12" s="15" t="s">
        <v>1768</v>
      </c>
      <c r="B12" s="34" t="s">
        <v>1769</v>
      </c>
      <c r="C12" s="35"/>
      <c r="D12" s="19">
        <v>200</v>
      </c>
      <c r="E12" s="19">
        <v>120</v>
      </c>
      <c r="F12" s="19">
        <v>200</v>
      </c>
      <c r="G12" s="35"/>
      <c r="H12" s="19">
        <v>30</v>
      </c>
      <c r="I12" s="35"/>
      <c r="J12" s="19">
        <v>200</v>
      </c>
      <c r="K12" s="19">
        <v>20</v>
      </c>
      <c r="L12" s="35"/>
      <c r="M12" s="2"/>
    </row>
    <row x14ac:dyDescent="0.25" r="13" customHeight="1" ht="17.25">
      <c r="A13" s="33" t="s">
        <v>1770</v>
      </c>
      <c r="B13" s="34" t="s">
        <v>1771</v>
      </c>
      <c r="C13" s="35"/>
      <c r="D13" s="19">
        <v>80</v>
      </c>
      <c r="E13" s="35"/>
      <c r="F13" s="19">
        <v>300</v>
      </c>
      <c r="G13" s="35"/>
      <c r="H13" s="19">
        <v>22</v>
      </c>
      <c r="I13" s="35"/>
      <c r="J13" s="35"/>
      <c r="K13" s="35"/>
      <c r="L13" s="35"/>
      <c r="M13" s="2"/>
    </row>
    <row x14ac:dyDescent="0.25" r="14" customHeight="1" ht="17.25">
      <c r="A14" s="33" t="s">
        <v>1770</v>
      </c>
      <c r="B14" s="34" t="s">
        <v>1772</v>
      </c>
      <c r="C14" s="19">
        <v>100</v>
      </c>
      <c r="D14" s="19">
        <v>110</v>
      </c>
      <c r="E14" s="35"/>
      <c r="F14" s="19">
        <v>100</v>
      </c>
      <c r="G14" s="35"/>
      <c r="H14" s="35"/>
      <c r="I14" s="35"/>
      <c r="J14" s="19">
        <v>150</v>
      </c>
      <c r="K14" s="35"/>
      <c r="L14" s="35"/>
      <c r="M14" s="2"/>
    </row>
    <row x14ac:dyDescent="0.25" r="15" customHeight="1" ht="17.25">
      <c r="A15" s="33" t="s">
        <v>1770</v>
      </c>
      <c r="B15" s="34" t="s">
        <v>1773</v>
      </c>
      <c r="C15" s="19">
        <v>64</v>
      </c>
      <c r="D15" s="19">
        <v>155</v>
      </c>
      <c r="E15" s="35"/>
      <c r="F15" s="35"/>
      <c r="G15" s="35"/>
      <c r="H15" s="19">
        <v>46</v>
      </c>
      <c r="I15" s="35"/>
      <c r="J15" s="35"/>
      <c r="K15" s="35"/>
      <c r="L15" s="35"/>
      <c r="M15" s="2"/>
    </row>
    <row x14ac:dyDescent="0.25" r="16" customHeight="1" ht="17.25">
      <c r="A16" s="33" t="s">
        <v>1774</v>
      </c>
      <c r="B16" s="34" t="s">
        <v>1775</v>
      </c>
      <c r="C16" s="19">
        <v>50</v>
      </c>
      <c r="D16" s="19">
        <v>217</v>
      </c>
      <c r="E16" s="19">
        <v>85</v>
      </c>
      <c r="F16" s="19">
        <v>228</v>
      </c>
      <c r="G16" s="35"/>
      <c r="H16" s="35"/>
      <c r="I16" s="35"/>
      <c r="J16" s="19">
        <v>350</v>
      </c>
      <c r="K16" s="35"/>
      <c r="L16" s="35"/>
      <c r="M16" s="2"/>
    </row>
    <row x14ac:dyDescent="0.25" r="17" customHeight="1" ht="17.25">
      <c r="A17" s="33" t="s">
        <v>1776</v>
      </c>
      <c r="B17" s="34" t="s">
        <v>1777</v>
      </c>
      <c r="C17" s="19">
        <v>135</v>
      </c>
      <c r="D17" s="19">
        <v>100</v>
      </c>
      <c r="E17" s="35"/>
      <c r="F17" s="35"/>
      <c r="G17" s="35"/>
      <c r="H17" s="35"/>
      <c r="I17" s="35"/>
      <c r="J17" s="35"/>
      <c r="K17" s="35"/>
      <c r="L17" s="35"/>
      <c r="M17" s="2"/>
    </row>
    <row x14ac:dyDescent="0.25" r="18" customHeight="1" ht="17.25">
      <c r="A18" s="117" t="s">
        <v>1778</v>
      </c>
      <c r="B18" s="118" t="s">
        <v>1779</v>
      </c>
      <c r="C18" s="17">
        <v>129</v>
      </c>
      <c r="D18" s="17">
        <v>100</v>
      </c>
      <c r="E18" s="17">
        <v>155</v>
      </c>
      <c r="F18" s="36"/>
      <c r="G18" s="36"/>
      <c r="H18" s="36"/>
      <c r="I18" s="36"/>
      <c r="J18" s="36"/>
      <c r="K18" s="36"/>
      <c r="L18" s="36"/>
      <c r="M18" s="2"/>
    </row>
    <row x14ac:dyDescent="0.25" r="19" customHeight="1" ht="17.25">
      <c r="A19" s="463" t="s">
        <v>1780</v>
      </c>
      <c r="B19" s="464"/>
      <c r="C19" s="405"/>
      <c r="D19" s="36"/>
      <c r="E19" s="36"/>
      <c r="F19" s="36"/>
      <c r="G19" s="36"/>
      <c r="H19" s="36"/>
      <c r="I19" s="36"/>
      <c r="J19" s="36"/>
      <c r="K19" s="36"/>
      <c r="L19" s="36"/>
      <c r="M19" s="2"/>
    </row>
    <row x14ac:dyDescent="0.25" r="20" customHeight="1" ht="17.25">
      <c r="A20" s="24" t="s">
        <v>1781</v>
      </c>
      <c r="B20" s="25" t="s">
        <v>1782</v>
      </c>
      <c r="C20" s="36"/>
      <c r="D20" s="36"/>
      <c r="E20" s="36"/>
      <c r="F20" s="36"/>
      <c r="G20" s="36"/>
      <c r="H20" s="17">
        <v>124</v>
      </c>
      <c r="I20" s="36"/>
      <c r="J20" s="36"/>
      <c r="K20" s="36"/>
      <c r="L20" s="36"/>
      <c r="M20" s="2"/>
    </row>
    <row x14ac:dyDescent="0.25" r="21" customHeight="1" ht="17.25">
      <c r="A21" s="463" t="s">
        <v>1783</v>
      </c>
      <c r="B21" s="464"/>
      <c r="C21" s="405"/>
      <c r="D21" s="36"/>
      <c r="E21" s="36"/>
      <c r="F21" s="36"/>
      <c r="G21" s="36"/>
      <c r="H21" s="36"/>
      <c r="I21" s="36"/>
      <c r="J21" s="36"/>
      <c r="K21" s="36"/>
      <c r="L21" s="36"/>
      <c r="M21" s="2"/>
    </row>
    <row x14ac:dyDescent="0.25" r="22" customHeight="1" ht="17.25">
      <c r="A22" s="33" t="s">
        <v>1784</v>
      </c>
      <c r="B22" s="34" t="s">
        <v>1785</v>
      </c>
      <c r="C22" s="19">
        <v>100</v>
      </c>
      <c r="D22" s="19">
        <v>100</v>
      </c>
      <c r="E22" s="19">
        <v>50</v>
      </c>
      <c r="F22" s="19">
        <v>250</v>
      </c>
      <c r="G22" s="36"/>
      <c r="H22" s="35"/>
      <c r="I22" s="19">
        <v>40</v>
      </c>
      <c r="J22" s="19">
        <v>300</v>
      </c>
      <c r="K22" s="35"/>
      <c r="L22" s="35"/>
      <c r="M22" s="2"/>
    </row>
    <row x14ac:dyDescent="0.25" r="23" customHeight="1" ht="17.25">
      <c r="A23" s="33" t="s">
        <v>1784</v>
      </c>
      <c r="B23" s="34" t="s">
        <v>1786</v>
      </c>
      <c r="C23" s="19">
        <v>46</v>
      </c>
      <c r="D23" s="35"/>
      <c r="E23" s="35"/>
      <c r="F23" s="19">
        <v>50</v>
      </c>
      <c r="G23" s="36"/>
      <c r="H23" s="19">
        <v>100</v>
      </c>
      <c r="I23" s="35"/>
      <c r="J23" s="35"/>
      <c r="K23" s="35"/>
      <c r="L23" s="35"/>
      <c r="M23" s="2"/>
    </row>
    <row x14ac:dyDescent="0.25" r="24" customHeight="1" ht="17.25">
      <c r="A24" s="15" t="s">
        <v>1787</v>
      </c>
      <c r="B24" s="34" t="s">
        <v>1788</v>
      </c>
      <c r="C24" s="17">
        <v>32</v>
      </c>
      <c r="D24" s="17">
        <v>115</v>
      </c>
      <c r="E24" s="36"/>
      <c r="F24" s="36"/>
      <c r="G24" s="36"/>
      <c r="H24" s="36"/>
      <c r="I24" s="36"/>
      <c r="J24" s="36"/>
      <c r="K24" s="36"/>
      <c r="L24" s="36"/>
      <c r="M24" s="2"/>
    </row>
    <row x14ac:dyDescent="0.25" r="25" customHeight="1" ht="17.25">
      <c r="A25" s="15" t="s">
        <v>1787</v>
      </c>
      <c r="B25" s="34" t="s">
        <v>1789</v>
      </c>
      <c r="C25" s="19">
        <v>54</v>
      </c>
      <c r="D25" s="19">
        <v>50</v>
      </c>
      <c r="E25" s="19">
        <v>150</v>
      </c>
      <c r="F25" s="19">
        <v>200</v>
      </c>
      <c r="G25" s="36"/>
      <c r="H25" s="35"/>
      <c r="I25" s="35"/>
      <c r="J25" s="19">
        <v>600</v>
      </c>
      <c r="K25" s="19">
        <v>10</v>
      </c>
      <c r="L25" s="35"/>
      <c r="M25" s="2"/>
    </row>
    <row x14ac:dyDescent="0.25" r="26" customHeight="1" ht="17.25">
      <c r="A26" s="117" t="s">
        <v>1790</v>
      </c>
      <c r="B26" s="118" t="s">
        <v>1791</v>
      </c>
      <c r="C26" s="26">
        <v>18</v>
      </c>
      <c r="D26" s="26">
        <v>35</v>
      </c>
      <c r="E26" s="45"/>
      <c r="F26" s="45"/>
      <c r="G26" s="36"/>
      <c r="H26" s="45"/>
      <c r="I26" s="45"/>
      <c r="J26" s="45"/>
      <c r="K26" s="45"/>
      <c r="L26" s="45"/>
      <c r="M26" s="2"/>
    </row>
    <row x14ac:dyDescent="0.25" r="27" customHeight="1" ht="17.25">
      <c r="A27" s="463" t="s">
        <v>1792</v>
      </c>
      <c r="B27" s="464"/>
      <c r="C27" s="405"/>
      <c r="D27" s="36"/>
      <c r="E27" s="36"/>
      <c r="F27" s="36"/>
      <c r="G27" s="36"/>
      <c r="H27" s="36"/>
      <c r="I27" s="36"/>
      <c r="J27" s="36"/>
      <c r="K27" s="36"/>
      <c r="L27" s="36"/>
      <c r="M27" s="2"/>
    </row>
    <row x14ac:dyDescent="0.25" r="28" customHeight="1" ht="17.25">
      <c r="A28" s="24">
        <v>45019</v>
      </c>
      <c r="B28" s="25" t="s">
        <v>1793</v>
      </c>
      <c r="C28" s="17">
        <v>100</v>
      </c>
      <c r="D28" s="17">
        <v>100</v>
      </c>
      <c r="E28" s="17">
        <v>40</v>
      </c>
      <c r="F28" s="17">
        <v>200</v>
      </c>
      <c r="G28" s="36"/>
      <c r="H28" s="17">
        <v>100</v>
      </c>
      <c r="I28" s="36"/>
      <c r="J28" s="36"/>
      <c r="K28" s="36"/>
      <c r="L28" s="36"/>
      <c r="M28" s="2"/>
    </row>
    <row x14ac:dyDescent="0.25" r="29" customHeight="1" ht="17.25">
      <c r="A29" s="463" t="s">
        <v>1794</v>
      </c>
      <c r="B29" s="464"/>
      <c r="C29" s="405"/>
      <c r="D29" s="36"/>
      <c r="E29" s="36"/>
      <c r="F29" s="36"/>
      <c r="G29" s="36"/>
      <c r="H29" s="36"/>
      <c r="I29" s="36"/>
      <c r="J29" s="36"/>
      <c r="K29" s="36"/>
      <c r="L29" s="36"/>
      <c r="M29" s="2"/>
    </row>
    <row x14ac:dyDescent="0.25" r="30" customHeight="1" ht="17.25">
      <c r="A30" s="24" t="s">
        <v>1795</v>
      </c>
      <c r="B30" s="25" t="s">
        <v>1796</v>
      </c>
      <c r="C30" s="36"/>
      <c r="D30" s="36"/>
      <c r="E30" s="36"/>
      <c r="F30" s="36"/>
      <c r="G30" s="36"/>
      <c r="H30" s="36"/>
      <c r="I30" s="36"/>
      <c r="J30" s="17">
        <v>300</v>
      </c>
      <c r="K30" s="36"/>
      <c r="L30" s="36"/>
      <c r="M30" s="2"/>
    </row>
    <row x14ac:dyDescent="0.25" r="31" customHeight="1" ht="17.25">
      <c r="A31" s="467" t="s">
        <v>1797</v>
      </c>
      <c r="B31" s="468"/>
      <c r="C31" s="405"/>
      <c r="D31" s="36"/>
      <c r="E31" s="36"/>
      <c r="F31" s="36"/>
      <c r="G31" s="36"/>
      <c r="H31" s="36"/>
      <c r="I31" s="36"/>
      <c r="J31" s="36"/>
      <c r="K31" s="36"/>
      <c r="L31" s="36"/>
      <c r="M31" s="2"/>
    </row>
    <row x14ac:dyDescent="0.25" r="32" customHeight="1" ht="17.25">
      <c r="A32" s="33" t="s">
        <v>1798</v>
      </c>
      <c r="B32" s="34" t="s">
        <v>1799</v>
      </c>
      <c r="C32" s="36"/>
      <c r="D32" s="36"/>
      <c r="E32" s="36"/>
      <c r="F32" s="36"/>
      <c r="G32" s="36"/>
      <c r="H32" s="36"/>
      <c r="I32" s="36"/>
      <c r="J32" s="17">
        <v>300</v>
      </c>
      <c r="K32" s="36"/>
      <c r="L32" s="36"/>
      <c r="M32" s="2"/>
    </row>
    <row x14ac:dyDescent="0.25" r="33" customHeight="1" ht="17.25">
      <c r="A33" s="15" t="s">
        <v>1800</v>
      </c>
      <c r="B33" s="16" t="s">
        <v>14</v>
      </c>
      <c r="C33" s="17">
        <v>-102</v>
      </c>
      <c r="D33" s="17">
        <v>-200</v>
      </c>
      <c r="E33" s="18"/>
      <c r="F33" s="17">
        <v>-400</v>
      </c>
      <c r="G33" s="18"/>
      <c r="H33" s="18"/>
      <c r="I33" s="18"/>
      <c r="J33" s="18"/>
      <c r="K33" s="18"/>
      <c r="L33" s="18"/>
      <c r="M33" s="2"/>
    </row>
    <row x14ac:dyDescent="0.25" r="34" customHeight="1" ht="17.25">
      <c r="A34" s="33" t="s">
        <v>1801</v>
      </c>
      <c r="B34" s="34" t="s">
        <v>14</v>
      </c>
      <c r="C34" s="19">
        <v>-134</v>
      </c>
      <c r="D34" s="19">
        <v>-240</v>
      </c>
      <c r="E34" s="20"/>
      <c r="F34" s="19">
        <v>-280</v>
      </c>
      <c r="G34" s="20"/>
      <c r="H34" s="20"/>
      <c r="I34" s="20"/>
      <c r="J34" s="20"/>
      <c r="K34" s="20"/>
      <c r="L34" s="20"/>
      <c r="M34" s="2"/>
    </row>
    <row x14ac:dyDescent="0.25" r="35" customHeight="1" ht="17.25">
      <c r="A35" s="33" t="s">
        <v>1802</v>
      </c>
      <c r="B35" s="16" t="s">
        <v>14</v>
      </c>
      <c r="C35" s="19">
        <v>-128</v>
      </c>
      <c r="D35" s="19">
        <v>-124</v>
      </c>
      <c r="E35" s="19">
        <v>-40</v>
      </c>
      <c r="F35" s="19">
        <v>-8</v>
      </c>
      <c r="G35" s="20"/>
      <c r="H35" s="20"/>
      <c r="I35" s="20"/>
      <c r="J35" s="20"/>
      <c r="K35" s="20"/>
      <c r="L35" s="20"/>
      <c r="M35" s="2"/>
    </row>
    <row x14ac:dyDescent="0.25" r="36" customHeight="1" ht="17.25">
      <c r="A36" s="33">
        <v>45266</v>
      </c>
      <c r="B36" s="34" t="s">
        <v>14</v>
      </c>
      <c r="C36" s="19">
        <v>-104</v>
      </c>
      <c r="D36" s="19">
        <v>-128</v>
      </c>
      <c r="E36" s="35"/>
      <c r="F36" s="19">
        <v>-100</v>
      </c>
      <c r="G36" s="20"/>
      <c r="H36" s="20"/>
      <c r="I36" s="20"/>
      <c r="J36" s="20"/>
      <c r="K36" s="20"/>
      <c r="L36" s="20"/>
      <c r="M36" s="2"/>
    </row>
    <row x14ac:dyDescent="0.25" r="37" customHeight="1" ht="17.25">
      <c r="A37" s="33" t="s">
        <v>1803</v>
      </c>
      <c r="B37" s="34" t="s">
        <v>14</v>
      </c>
      <c r="C37" s="19">
        <v>-31</v>
      </c>
      <c r="D37" s="19">
        <v>-29</v>
      </c>
      <c r="E37" s="20"/>
      <c r="F37" s="19">
        <v>-138</v>
      </c>
      <c r="G37" s="20"/>
      <c r="H37" s="20"/>
      <c r="I37" s="19">
        <v>-34</v>
      </c>
      <c r="J37" s="19">
        <v>-420</v>
      </c>
      <c r="K37" s="20"/>
      <c r="L37" s="35"/>
      <c r="M37" s="2"/>
    </row>
    <row x14ac:dyDescent="0.25" r="38" customHeight="1" ht="17.25">
      <c r="A38" s="15" t="s">
        <v>1804</v>
      </c>
      <c r="B38" s="16" t="s">
        <v>14</v>
      </c>
      <c r="C38" s="17">
        <v>-43</v>
      </c>
      <c r="D38" s="17">
        <v>-100</v>
      </c>
      <c r="E38" s="17">
        <v>-85</v>
      </c>
      <c r="F38" s="17">
        <v>-230</v>
      </c>
      <c r="G38" s="20"/>
      <c r="H38" s="20"/>
      <c r="I38" s="35"/>
      <c r="J38" s="35"/>
      <c r="K38" s="20"/>
      <c r="L38" s="35"/>
      <c r="M38" s="2"/>
    </row>
    <row x14ac:dyDescent="0.25" r="39" customHeight="1" ht="17.25">
      <c r="A39" s="15" t="s">
        <v>1804</v>
      </c>
      <c r="B39" s="16" t="s">
        <v>14</v>
      </c>
      <c r="C39" s="19">
        <v>-133</v>
      </c>
      <c r="D39" s="19">
        <v>-187</v>
      </c>
      <c r="E39" s="20"/>
      <c r="F39" s="35"/>
      <c r="G39" s="20"/>
      <c r="H39" s="20"/>
      <c r="I39" s="35"/>
      <c r="J39" s="35"/>
      <c r="K39" s="19">
        <v>-10</v>
      </c>
      <c r="L39" s="35"/>
      <c r="M39" s="2"/>
    </row>
    <row x14ac:dyDescent="0.25" r="40" customHeight="1" ht="17.25">
      <c r="A40" s="15" t="s">
        <v>1805</v>
      </c>
      <c r="B40" s="34" t="s">
        <v>14</v>
      </c>
      <c r="C40" s="19">
        <v>-120</v>
      </c>
      <c r="D40" s="19">
        <v>-187</v>
      </c>
      <c r="E40" s="20"/>
      <c r="F40" s="20"/>
      <c r="G40" s="20"/>
      <c r="H40" s="20"/>
      <c r="I40" s="20"/>
      <c r="J40" s="19">
        <v>-400</v>
      </c>
      <c r="K40" s="20"/>
      <c r="L40" s="35"/>
      <c r="M40" s="2"/>
    </row>
    <row x14ac:dyDescent="0.25" r="41" customHeight="1" ht="17.25">
      <c r="A41" s="33">
        <v>45023</v>
      </c>
      <c r="B41" s="34" t="s">
        <v>14</v>
      </c>
      <c r="C41" s="19">
        <v>-23</v>
      </c>
      <c r="D41" s="20"/>
      <c r="E41" s="19">
        <v>-100</v>
      </c>
      <c r="F41" s="19">
        <v>-225</v>
      </c>
      <c r="G41" s="20"/>
      <c r="H41" s="20"/>
      <c r="I41" s="19">
        <v>-55</v>
      </c>
      <c r="J41" s="20"/>
      <c r="K41" s="19">
        <v>-20</v>
      </c>
      <c r="L41" s="20"/>
      <c r="M41" s="2"/>
    </row>
    <row x14ac:dyDescent="0.25" r="42" customHeight="1" ht="17.25">
      <c r="A42" s="33">
        <v>45237</v>
      </c>
      <c r="B42" s="34" t="s">
        <v>14</v>
      </c>
      <c r="C42" s="19">
        <v>-66</v>
      </c>
      <c r="D42" s="19">
        <v>-150</v>
      </c>
      <c r="E42" s="19">
        <v>-150</v>
      </c>
      <c r="F42" s="19">
        <v>-246</v>
      </c>
      <c r="G42" s="20"/>
      <c r="H42" s="20"/>
      <c r="I42" s="35"/>
      <c r="J42" s="35"/>
      <c r="K42" s="20"/>
      <c r="L42" s="35"/>
      <c r="M42" s="2"/>
    </row>
    <row x14ac:dyDescent="0.25" r="43" customHeight="1" ht="17.25">
      <c r="A43" s="15" t="s">
        <v>1806</v>
      </c>
      <c r="B43" s="16" t="s">
        <v>14</v>
      </c>
      <c r="C43" s="19">
        <v>-12</v>
      </c>
      <c r="D43" s="19">
        <v>-50</v>
      </c>
      <c r="E43" s="20"/>
      <c r="F43" s="19">
        <v>-80</v>
      </c>
      <c r="G43" s="20"/>
      <c r="H43" s="20"/>
      <c r="I43" s="19">
        <v>-9</v>
      </c>
      <c r="J43" s="19">
        <v>-97</v>
      </c>
      <c r="K43" s="20"/>
      <c r="L43" s="19">
        <v>-15</v>
      </c>
      <c r="M43" s="2"/>
    </row>
    <row x14ac:dyDescent="0.25" r="44" customHeight="1" ht="17.25">
      <c r="A44" s="54" t="s">
        <v>1807</v>
      </c>
      <c r="B44" s="248" t="s">
        <v>1808</v>
      </c>
      <c r="C44" s="18"/>
      <c r="D44" s="18"/>
      <c r="E44" s="18"/>
      <c r="F44" s="18"/>
      <c r="G44" s="18"/>
      <c r="H44" s="18"/>
      <c r="I44" s="18"/>
      <c r="J44" s="18"/>
      <c r="K44" s="18"/>
      <c r="L44" s="103">
        <v>15</v>
      </c>
      <c r="M44" s="2"/>
    </row>
    <row x14ac:dyDescent="0.25" r="45" customHeight="1" ht="17.25">
      <c r="A45" s="15" t="s">
        <v>1807</v>
      </c>
      <c r="B45" s="16" t="s">
        <v>14</v>
      </c>
      <c r="C45" s="17">
        <v>-31</v>
      </c>
      <c r="D45" s="17">
        <v>-53</v>
      </c>
      <c r="E45" s="17">
        <v>-44</v>
      </c>
      <c r="F45" s="17">
        <v>-60</v>
      </c>
      <c r="G45" s="36"/>
      <c r="H45" s="17">
        <v>-42</v>
      </c>
      <c r="I45" s="36"/>
      <c r="J45" s="17">
        <v>-687</v>
      </c>
      <c r="K45" s="36"/>
      <c r="L45" s="36"/>
      <c r="M45" s="2"/>
    </row>
    <row x14ac:dyDescent="0.25" r="46" customHeight="1" ht="17.25">
      <c r="A46" s="15" t="s">
        <v>1809</v>
      </c>
      <c r="B46" s="118" t="s">
        <v>14</v>
      </c>
      <c r="C46" s="36"/>
      <c r="D46" s="36"/>
      <c r="E46" s="36"/>
      <c r="F46" s="36"/>
      <c r="G46" s="36"/>
      <c r="H46" s="17">
        <v>-158</v>
      </c>
      <c r="I46" s="36"/>
      <c r="J46" s="36"/>
      <c r="K46" s="36"/>
      <c r="L46" s="36"/>
      <c r="M46" s="2"/>
    </row>
    <row x14ac:dyDescent="0.25" r="47" customHeight="1" ht="17.25">
      <c r="A47" s="15">
        <v>45115</v>
      </c>
      <c r="B47" s="118" t="s">
        <v>14</v>
      </c>
      <c r="C47" s="36"/>
      <c r="D47" s="36"/>
      <c r="E47" s="36"/>
      <c r="F47" s="36"/>
      <c r="G47" s="36"/>
      <c r="H47" s="17">
        <v>-100</v>
      </c>
      <c r="I47" s="17">
        <v>-19</v>
      </c>
      <c r="J47" s="17">
        <v>-700</v>
      </c>
      <c r="K47" s="36"/>
      <c r="L47" s="36"/>
      <c r="M47" s="2"/>
    </row>
    <row x14ac:dyDescent="0.25" r="48" customHeight="1" ht="17.25">
      <c r="A48" s="15">
        <v>45146</v>
      </c>
      <c r="B48" s="118" t="s">
        <v>14</v>
      </c>
      <c r="C48" s="36"/>
      <c r="D48" s="36"/>
      <c r="E48" s="17">
        <v>-72</v>
      </c>
      <c r="F48" s="36"/>
      <c r="G48" s="36"/>
      <c r="H48" s="17">
        <v>-106</v>
      </c>
      <c r="I48" s="36"/>
      <c r="J48" s="36"/>
      <c r="K48" s="36"/>
      <c r="L48" s="36"/>
      <c r="M48" s="2"/>
    </row>
    <row x14ac:dyDescent="0.25" r="49" customHeight="1" ht="17.25">
      <c r="A49" s="15">
        <v>45177</v>
      </c>
      <c r="B49" s="118" t="s">
        <v>14</v>
      </c>
      <c r="C49" s="17">
        <v>-4</v>
      </c>
      <c r="D49" s="17">
        <v>-23</v>
      </c>
      <c r="E49" s="17">
        <v>-64</v>
      </c>
      <c r="F49" s="36"/>
      <c r="G49" s="17">
        <v>-4</v>
      </c>
      <c r="H49" s="17">
        <v>-79</v>
      </c>
      <c r="I49" s="17">
        <v>-15</v>
      </c>
      <c r="J49" s="17">
        <v>-96</v>
      </c>
      <c r="K49" s="36"/>
      <c r="L49" s="36"/>
      <c r="M49" s="2"/>
    </row>
    <row x14ac:dyDescent="0.25" r="50" customHeight="1" ht="17.25">
      <c r="A50" s="117" t="s">
        <v>1810</v>
      </c>
      <c r="B50" s="118" t="s">
        <v>14</v>
      </c>
      <c r="C50" s="138">
        <v>-14</v>
      </c>
      <c r="D50" s="46"/>
      <c r="E50" s="138">
        <v>-84</v>
      </c>
      <c r="F50" s="138">
        <v>-48</v>
      </c>
      <c r="G50" s="138">
        <v>-28</v>
      </c>
      <c r="H50" s="138">
        <v>-72</v>
      </c>
      <c r="I50" s="138">
        <v>-10</v>
      </c>
      <c r="J50" s="46"/>
      <c r="K50" s="46"/>
      <c r="L50" s="46"/>
      <c r="M50" s="2"/>
    </row>
    <row x14ac:dyDescent="0.25" r="51" customHeight="1" ht="17.25">
      <c r="A51" s="21" t="s">
        <v>1811</v>
      </c>
      <c r="B51" s="47"/>
      <c r="C51" s="23">
        <f>SUM(C8:C50)</f>
      </c>
      <c r="D51" s="23">
        <f>SUM(D8:D50)</f>
      </c>
      <c r="E51" s="23">
        <f>SUM(E8:E50)</f>
      </c>
      <c r="F51" s="23">
        <f>SUM(F8:F50)</f>
      </c>
      <c r="G51" s="23">
        <f>SUM(G8:G50)</f>
      </c>
      <c r="H51" s="23">
        <f>SUM(H8:H50)</f>
      </c>
      <c r="I51" s="23">
        <f>SUM(I8:I50)</f>
      </c>
      <c r="J51" s="23">
        <f>SUM(J8:J50)</f>
      </c>
      <c r="K51" s="23">
        <f>SUM(K8:K50)</f>
      </c>
      <c r="L51" s="23">
        <f>SUM(L8:L50)</f>
      </c>
      <c r="M51" s="2"/>
    </row>
    <row x14ac:dyDescent="0.25" r="52" customHeight="1" ht="17.25">
      <c r="A52" s="28"/>
      <c r="B52" s="228" t="s">
        <v>17</v>
      </c>
      <c r="C52" s="30">
        <v>-13</v>
      </c>
      <c r="D52" s="30">
        <v>-41</v>
      </c>
      <c r="E52" s="30">
        <v>-1</v>
      </c>
      <c r="F52" s="30">
        <v>-13</v>
      </c>
      <c r="G52" s="31"/>
      <c r="H52" s="30">
        <v>-15</v>
      </c>
      <c r="I52" s="30">
        <v>-18</v>
      </c>
      <c r="J52" s="31"/>
      <c r="K52" s="31"/>
      <c r="L52" s="31"/>
      <c r="M52" s="32" t="s">
        <v>1812</v>
      </c>
    </row>
    <row x14ac:dyDescent="0.25" r="53" customHeight="1" ht="17.25">
      <c r="A53" s="33"/>
      <c r="B53" s="16"/>
      <c r="C53" s="35"/>
      <c r="D53" s="20"/>
      <c r="E53" s="35"/>
      <c r="F53" s="35"/>
      <c r="G53" s="35"/>
      <c r="H53" s="35"/>
      <c r="I53" s="35"/>
      <c r="J53" s="20"/>
      <c r="K53" s="20"/>
      <c r="L53" s="20"/>
      <c r="M53" s="2"/>
    </row>
    <row x14ac:dyDescent="0.25" r="54" customHeight="1" ht="17.25">
      <c r="A54" s="33"/>
      <c r="B54" s="16"/>
      <c r="C54" s="35"/>
      <c r="D54" s="20"/>
      <c r="E54" s="35"/>
      <c r="F54" s="35"/>
      <c r="G54" s="35"/>
      <c r="H54" s="35"/>
      <c r="I54" s="35"/>
      <c r="J54" s="20"/>
      <c r="K54" s="20"/>
      <c r="L54" s="20"/>
      <c r="M54" s="2"/>
    </row>
    <row x14ac:dyDescent="0.25" r="55" customHeight="1" ht="17.25">
      <c r="A55" s="15"/>
      <c r="B55" s="1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2"/>
    </row>
    <row x14ac:dyDescent="0.25" r="56" customHeight="1" ht="17.25">
      <c r="A56" s="24"/>
      <c r="B56" s="25"/>
      <c r="C56" s="26">
        <f>SUM(C51:C53)</f>
      </c>
      <c r="D56" s="26">
        <f>SUM(D51:D53)</f>
      </c>
      <c r="E56" s="26">
        <f>SUM(E51:E53)</f>
      </c>
      <c r="F56" s="26">
        <f>SUM(F51:F53)</f>
      </c>
      <c r="G56" s="26">
        <f>SUM(G51:G53)</f>
      </c>
      <c r="H56" s="26">
        <f>SUM(H51:H53)</f>
      </c>
      <c r="I56" s="26">
        <f>SUM(I51:I53)</f>
      </c>
      <c r="J56" s="26">
        <f>SUM(J51:J53)</f>
      </c>
      <c r="K56" s="26">
        <f>SUM(K51:K53)</f>
      </c>
      <c r="L56" s="26">
        <f>SUM(L51:L53)</f>
      </c>
      <c r="M56" s="2"/>
    </row>
    <row x14ac:dyDescent="0.25" r="57" customHeight="1" ht="17.25">
      <c r="A57" s="185"/>
      <c r="B57" s="186"/>
      <c r="C57" s="469"/>
      <c r="D57" s="469"/>
      <c r="E57" s="469"/>
      <c r="F57" s="469"/>
      <c r="G57" s="469"/>
      <c r="H57" s="469"/>
      <c r="I57" s="469"/>
      <c r="J57" s="469"/>
      <c r="K57" s="469"/>
      <c r="L57" s="469"/>
      <c r="M57" s="2"/>
    </row>
    <row x14ac:dyDescent="0.25" r="58" customHeight="1" ht="17.25">
      <c r="A58" s="37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2"/>
    </row>
    <row x14ac:dyDescent="0.25" r="59" customHeight="1" ht="17.25">
      <c r="A59" s="37"/>
      <c r="B59" s="2"/>
      <c r="C59" s="268" t="s">
        <v>368</v>
      </c>
      <c r="D59" s="268" t="s">
        <v>7</v>
      </c>
      <c r="E59" s="268" t="s">
        <v>8</v>
      </c>
      <c r="F59" s="268" t="s">
        <v>9</v>
      </c>
      <c r="G59" s="268" t="s">
        <v>369</v>
      </c>
      <c r="H59" s="268" t="s">
        <v>10</v>
      </c>
      <c r="I59" s="268" t="s">
        <v>32</v>
      </c>
      <c r="J59" s="268" t="s">
        <v>33</v>
      </c>
      <c r="K59" s="234" t="s">
        <v>428</v>
      </c>
      <c r="L59" s="268" t="s">
        <v>1083</v>
      </c>
      <c r="M59" s="2"/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82"/>
  <sheetViews>
    <sheetView workbookViewId="0"/>
  </sheetViews>
  <sheetFormatPr defaultRowHeight="15" x14ac:dyDescent="0.25"/>
  <cols>
    <col min="1" max="1" style="115" width="12.005" customWidth="1" bestFit="1"/>
    <col min="2" max="2" style="88" width="18.862142857142857" customWidth="1" bestFit="1"/>
    <col min="3" max="3" style="41" width="10.576428571428572" customWidth="1" bestFit="1"/>
    <col min="4" max="4" style="41" width="15.576428571428572" customWidth="1" bestFit="1"/>
    <col min="5" max="5" style="41" width="11.719285714285713" customWidth="1" bestFit="1"/>
    <col min="6" max="6" style="41" width="10.576428571428572" customWidth="1" bestFit="1"/>
    <col min="7" max="7" style="41" width="10.576428571428572" customWidth="1" bestFit="1"/>
    <col min="8" max="8" style="41" width="9.147857142857141" customWidth="1" bestFit="1"/>
    <col min="9" max="9" style="41" width="10.576428571428572" customWidth="1" bestFit="1"/>
    <col min="10" max="10" style="41" width="9.147857142857141" customWidth="1" bestFit="1"/>
    <col min="11" max="11" style="41" width="11.862142857142858" customWidth="1" bestFit="1"/>
    <col min="12" max="12" style="41" width="13.290714285714287" customWidth="1" bestFit="1"/>
    <col min="13" max="13" style="41" width="12.862142857142858" customWidth="1" bestFit="1"/>
    <col min="14" max="14" style="41" width="9.147857142857141" customWidth="1" bestFit="1"/>
    <col min="15" max="15" style="40" width="19.005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  <col min="19" max="19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  <c r="P1" s="2"/>
      <c r="Q1" s="2"/>
      <c r="R1" s="2"/>
      <c r="S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"/>
      <c r="P2" s="2"/>
      <c r="Q2" s="2"/>
      <c r="R2" s="2"/>
      <c r="S2" s="2"/>
    </row>
    <row x14ac:dyDescent="0.25" r="3" customHeight="1" ht="17.25">
      <c r="A3" s="1" t="s">
        <v>225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  <c r="P3" s="2"/>
      <c r="Q3" s="2"/>
      <c r="R3" s="2"/>
      <c r="S3" s="2"/>
    </row>
    <row x14ac:dyDescent="0.25" r="4" customHeight="1" ht="17.25">
      <c r="A4" s="1" t="s">
        <v>1719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4"/>
      <c r="P4" s="2"/>
      <c r="Q4" s="2"/>
      <c r="R4" s="2"/>
      <c r="S4" s="2"/>
    </row>
    <row x14ac:dyDescent="0.25" r="5" customHeight="1" ht="17.25">
      <c r="A5" s="1" t="s">
        <v>1720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4"/>
      <c r="P5" s="2"/>
      <c r="Q5" s="2"/>
      <c r="R5" s="2"/>
      <c r="S5" s="2"/>
    </row>
    <row x14ac:dyDescent="0.25" r="6" customHeight="1" ht="17.25">
      <c r="A6" s="1" t="s">
        <v>1721</v>
      </c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4"/>
      <c r="P6" s="2"/>
      <c r="Q6" s="2"/>
      <c r="R6" s="2"/>
      <c r="S6" s="2"/>
    </row>
    <row x14ac:dyDescent="0.25" r="7" customHeight="1" ht="17.25">
      <c r="A7" s="1" t="s">
        <v>1722</v>
      </c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4"/>
      <c r="P7" s="2"/>
      <c r="Q7" s="2"/>
      <c r="R7" s="2"/>
      <c r="S7" s="2"/>
    </row>
    <row x14ac:dyDescent="0.25" r="8" customHeight="1" ht="17.25">
      <c r="A8" s="1" t="s">
        <v>1723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4"/>
      <c r="P8" s="2"/>
      <c r="Q8" s="2"/>
      <c r="R8" s="2"/>
      <c r="S8" s="2"/>
    </row>
    <row x14ac:dyDescent="0.25" r="9" customHeight="1" ht="17.25">
      <c r="A9" s="455" t="s">
        <v>1724</v>
      </c>
      <c r="B9" s="456"/>
      <c r="C9" s="457"/>
      <c r="D9" s="457"/>
      <c r="E9" s="457"/>
      <c r="F9" s="457"/>
      <c r="G9" s="457"/>
      <c r="H9" s="3"/>
      <c r="I9" s="3"/>
      <c r="J9" s="3"/>
      <c r="K9" s="3"/>
      <c r="L9" s="3"/>
      <c r="M9" s="3"/>
      <c r="N9" s="3"/>
      <c r="O9" s="2"/>
      <c r="P9" s="2"/>
      <c r="Q9" s="2"/>
      <c r="R9" s="2"/>
      <c r="S9" s="2"/>
    </row>
    <row x14ac:dyDescent="0.25" r="10" customHeight="1" ht="17.25">
      <c r="A10" s="37"/>
      <c r="B10" s="83"/>
      <c r="C10" s="458">
        <v>72000</v>
      </c>
      <c r="D10" s="458">
        <v>298000</v>
      </c>
      <c r="E10" s="458">
        <v>250000</v>
      </c>
      <c r="F10" s="458">
        <v>83000</v>
      </c>
      <c r="G10" s="458">
        <v>85000</v>
      </c>
      <c r="H10" s="458">
        <v>9000</v>
      </c>
      <c r="I10" s="458">
        <v>71000</v>
      </c>
      <c r="J10" s="3"/>
      <c r="K10" s="3"/>
      <c r="L10" s="3"/>
      <c r="M10" s="3"/>
      <c r="N10" s="3"/>
      <c r="O10" s="2"/>
      <c r="P10" s="2"/>
      <c r="Q10" s="2"/>
      <c r="R10" s="2"/>
      <c r="S10" s="2"/>
    </row>
    <row x14ac:dyDescent="0.25" r="11" customHeight="1" ht="17.25">
      <c r="A11" s="37"/>
      <c r="B11" s="83"/>
      <c r="C11" s="11">
        <v>5000</v>
      </c>
      <c r="D11" s="11">
        <v>8000</v>
      </c>
      <c r="E11" s="11">
        <v>7000</v>
      </c>
      <c r="F11" s="11">
        <v>5000</v>
      </c>
      <c r="G11" s="11">
        <v>5000</v>
      </c>
      <c r="H11" s="11">
        <v>1500</v>
      </c>
      <c r="I11" s="11">
        <v>5000</v>
      </c>
      <c r="J11" s="11">
        <v>7000</v>
      </c>
      <c r="K11" s="11">
        <v>12000</v>
      </c>
      <c r="L11" s="11">
        <v>15000</v>
      </c>
      <c r="M11" s="11">
        <v>10000</v>
      </c>
      <c r="N11" s="3"/>
      <c r="O11" s="2"/>
      <c r="P11" s="2"/>
      <c r="Q11" s="2"/>
      <c r="R11" s="2"/>
      <c r="S11" s="2"/>
    </row>
    <row x14ac:dyDescent="0.25" r="12" customHeight="1" ht="17.25">
      <c r="A12" s="12" t="s">
        <v>4</v>
      </c>
      <c r="B12" s="13" t="s">
        <v>5</v>
      </c>
      <c r="C12" s="14" t="s">
        <v>7</v>
      </c>
      <c r="D12" s="14" t="s">
        <v>368</v>
      </c>
      <c r="E12" s="14" t="s">
        <v>75</v>
      </c>
      <c r="F12" s="14" t="s">
        <v>8</v>
      </c>
      <c r="G12" s="14" t="s">
        <v>358</v>
      </c>
      <c r="H12" s="14" t="s">
        <v>9</v>
      </c>
      <c r="I12" s="14" t="s">
        <v>76</v>
      </c>
      <c r="J12" s="14" t="s">
        <v>6</v>
      </c>
      <c r="K12" s="14" t="s">
        <v>191</v>
      </c>
      <c r="L12" s="14" t="s">
        <v>1725</v>
      </c>
      <c r="M12" s="14" t="s">
        <v>1726</v>
      </c>
      <c r="N12" s="14"/>
      <c r="O12" s="2"/>
      <c r="P12" s="2"/>
      <c r="Q12" s="2"/>
      <c r="R12" s="2"/>
      <c r="S12" s="2"/>
    </row>
    <row x14ac:dyDescent="0.25" r="13" customHeight="1" ht="17.25">
      <c r="A13" s="33">
        <v>44683</v>
      </c>
      <c r="B13" s="34" t="s">
        <v>1727</v>
      </c>
      <c r="C13" s="19">
        <v>80</v>
      </c>
      <c r="D13" s="19">
        <v>80</v>
      </c>
      <c r="E13" s="19">
        <v>65</v>
      </c>
      <c r="F13" s="19">
        <v>40</v>
      </c>
      <c r="G13" s="19">
        <v>40</v>
      </c>
      <c r="H13" s="19">
        <v>80</v>
      </c>
      <c r="I13" s="20"/>
      <c r="J13" s="20"/>
      <c r="K13" s="20"/>
      <c r="L13" s="20"/>
      <c r="M13" s="20"/>
      <c r="N13" s="18"/>
      <c r="O13" s="128" t="s">
        <v>1728</v>
      </c>
      <c r="P13" s="128" t="s">
        <v>242</v>
      </c>
      <c r="Q13" s="456" t="s">
        <v>1729</v>
      </c>
      <c r="R13" s="456"/>
      <c r="S13" s="456"/>
    </row>
    <row x14ac:dyDescent="0.25" r="14" customHeight="1" ht="17.25">
      <c r="A14" s="33">
        <v>44744</v>
      </c>
      <c r="B14" s="34" t="s">
        <v>1730</v>
      </c>
      <c r="C14" s="20"/>
      <c r="D14" s="20"/>
      <c r="E14" s="19">
        <v>15</v>
      </c>
      <c r="F14" s="19">
        <v>120</v>
      </c>
      <c r="G14" s="19">
        <v>120</v>
      </c>
      <c r="H14" s="19">
        <v>80</v>
      </c>
      <c r="I14" s="19">
        <v>80</v>
      </c>
      <c r="J14" s="19">
        <v>40</v>
      </c>
      <c r="K14" s="35"/>
      <c r="L14" s="35"/>
      <c r="M14" s="35"/>
      <c r="N14" s="18"/>
      <c r="O14" s="128" t="s">
        <v>1731</v>
      </c>
      <c r="P14" s="128"/>
      <c r="Q14" s="456"/>
      <c r="R14" s="456"/>
      <c r="S14" s="456"/>
    </row>
    <row x14ac:dyDescent="0.25" r="15" customHeight="1" ht="17.25">
      <c r="A15" s="24">
        <v>44775</v>
      </c>
      <c r="B15" s="25" t="s">
        <v>1732</v>
      </c>
      <c r="C15" s="26">
        <v>40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46"/>
      <c r="O15" s="128" t="s">
        <v>1728</v>
      </c>
      <c r="P15" s="459"/>
      <c r="Q15" s="459"/>
      <c r="R15" s="459"/>
      <c r="S15" s="459"/>
    </row>
    <row x14ac:dyDescent="0.25" r="16" customHeight="1" ht="17.25">
      <c r="A16" s="21" t="s">
        <v>1733</v>
      </c>
      <c r="B16" s="47"/>
      <c r="C16" s="23">
        <f>SUM(C13:C15)</f>
      </c>
      <c r="D16" s="23">
        <f>SUM(D13:D15)</f>
      </c>
      <c r="E16" s="23">
        <f>SUM(E13:E15)</f>
      </c>
      <c r="F16" s="23">
        <f>SUM(F13:F15)</f>
      </c>
      <c r="G16" s="23">
        <f>SUM(G13:G15)</f>
      </c>
      <c r="H16" s="23">
        <f>SUM(H13:H15)</f>
      </c>
      <c r="I16" s="23">
        <f>SUM(I13:I15)</f>
      </c>
      <c r="J16" s="23">
        <f>SUM(J13:J15)</f>
      </c>
      <c r="K16" s="352"/>
      <c r="L16" s="352"/>
      <c r="M16" s="352"/>
      <c r="N16" s="119"/>
      <c r="O16" s="4" t="s">
        <v>242</v>
      </c>
      <c r="P16" s="2"/>
      <c r="Q16" s="2"/>
      <c r="R16" s="2"/>
      <c r="S16" s="2"/>
    </row>
    <row x14ac:dyDescent="0.25" r="17" customHeight="1" ht="17.25">
      <c r="A17" s="33"/>
      <c r="B17" s="34"/>
      <c r="C17" s="35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35"/>
      <c r="O17" s="4"/>
      <c r="P17" s="2"/>
      <c r="Q17" s="2"/>
      <c r="R17" s="2"/>
      <c r="S17" s="2"/>
    </row>
    <row x14ac:dyDescent="0.25" r="18" customHeight="1" ht="17.25">
      <c r="A18" s="21" t="s">
        <v>1734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23">
        <f>SUM(H16:H17)</f>
      </c>
      <c r="I18" s="23">
        <f>SUM(I16:I17)</f>
      </c>
      <c r="J18" s="23">
        <f>SUM(J16:J17)</f>
      </c>
      <c r="K18" s="352"/>
      <c r="L18" s="352"/>
      <c r="M18" s="352"/>
      <c r="N18" s="119"/>
      <c r="O18" s="4" t="s">
        <v>242</v>
      </c>
      <c r="P18" s="2"/>
      <c r="Q18" s="2"/>
      <c r="R18" s="2"/>
      <c r="S18" s="2"/>
    </row>
    <row x14ac:dyDescent="0.25" r="19" customHeight="1" ht="17.25">
      <c r="A19" s="33"/>
      <c r="B19" s="34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36"/>
      <c r="O19" s="2"/>
      <c r="P19" s="2"/>
      <c r="Q19" s="2"/>
      <c r="R19" s="2"/>
      <c r="S19" s="2"/>
    </row>
    <row x14ac:dyDescent="0.25" r="20" customHeight="1" ht="17.25">
      <c r="A20" s="21" t="s">
        <v>1735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3">
        <f>SUM(I18:I19)</f>
      </c>
      <c r="J20" s="23">
        <f>SUM(J18:J19)</f>
      </c>
      <c r="K20" s="352"/>
      <c r="L20" s="352"/>
      <c r="M20" s="352"/>
      <c r="N20" s="119"/>
      <c r="O20" s="4" t="s">
        <v>242</v>
      </c>
      <c r="P20" s="2"/>
      <c r="Q20" s="2"/>
      <c r="R20" s="2"/>
      <c r="S20" s="2"/>
    </row>
    <row x14ac:dyDescent="0.25" r="21" customHeight="1" ht="17.25">
      <c r="A21" s="203" t="s">
        <v>1736</v>
      </c>
      <c r="B21" s="262" t="s">
        <v>1737</v>
      </c>
      <c r="C21" s="460">
        <v>60</v>
      </c>
      <c r="D21" s="27"/>
      <c r="E21" s="27"/>
      <c r="F21" s="26">
        <v>70</v>
      </c>
      <c r="G21" s="26">
        <v>90</v>
      </c>
      <c r="H21" s="26">
        <v>120</v>
      </c>
      <c r="I21" s="27"/>
      <c r="J21" s="26">
        <v>60</v>
      </c>
      <c r="K21" s="26">
        <v>40</v>
      </c>
      <c r="L21" s="26">
        <v>45</v>
      </c>
      <c r="M21" s="26">
        <v>75</v>
      </c>
      <c r="N21" s="461"/>
      <c r="O21" s="4" t="s">
        <v>1731</v>
      </c>
      <c r="P21" s="136" t="s">
        <v>1738</v>
      </c>
      <c r="Q21" s="2"/>
      <c r="R21" s="2"/>
      <c r="S21" s="2"/>
    </row>
    <row x14ac:dyDescent="0.25" r="22" customHeight="1" ht="17.25">
      <c r="A22" s="21" t="s">
        <v>1739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23">
        <f>SUM(K20:K21)</f>
      </c>
      <c r="L22" s="23">
        <f>SUM(L20:L21)</f>
      </c>
      <c r="M22" s="23">
        <f>SUM(M20:M21)</f>
      </c>
      <c r="N22" s="119"/>
      <c r="O22" s="4" t="s">
        <v>242</v>
      </c>
      <c r="P22" s="2"/>
      <c r="Q22" s="2"/>
      <c r="R22" s="2"/>
      <c r="S22" s="2"/>
    </row>
    <row x14ac:dyDescent="0.25" r="23" customHeight="1" ht="17.25">
      <c r="A23" s="65">
        <v>44779</v>
      </c>
      <c r="B23" s="66" t="s">
        <v>1740</v>
      </c>
      <c r="C23" s="17">
        <v>20</v>
      </c>
      <c r="D23" s="17">
        <v>20</v>
      </c>
      <c r="E23" s="18"/>
      <c r="F23" s="17">
        <v>40</v>
      </c>
      <c r="G23" s="18"/>
      <c r="H23" s="17">
        <v>40</v>
      </c>
      <c r="I23" s="17">
        <v>20</v>
      </c>
      <c r="J23" s="17">
        <v>20</v>
      </c>
      <c r="K23" s="18"/>
      <c r="L23" s="18"/>
      <c r="M23" s="18"/>
      <c r="N23" s="18"/>
      <c r="O23" s="7" t="s">
        <v>1728</v>
      </c>
      <c r="P23" s="136" t="s">
        <v>1738</v>
      </c>
      <c r="Q23" s="2"/>
      <c r="R23" s="2"/>
      <c r="S23" s="2"/>
    </row>
    <row x14ac:dyDescent="0.25" r="24" customHeight="1" ht="17.25">
      <c r="A24" s="21" t="s">
        <v>1741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3">
        <f>SUM(I22:I23)</f>
      </c>
      <c r="J24" s="23">
        <f>SUM(J22:J23)</f>
      </c>
      <c r="K24" s="23">
        <f>SUM(K22:K23)</f>
      </c>
      <c r="L24" s="23">
        <f>SUM(L22:L23)</f>
      </c>
      <c r="M24" s="23">
        <f>SUM(M22:M23)</f>
      </c>
      <c r="N24" s="119"/>
      <c r="O24" s="7" t="s">
        <v>242</v>
      </c>
      <c r="P24" s="2"/>
      <c r="Q24" s="2"/>
      <c r="R24" s="2"/>
      <c r="S24" s="2"/>
    </row>
    <row x14ac:dyDescent="0.25" r="25" customHeight="1" ht="17.25">
      <c r="A25" s="65">
        <v>44902</v>
      </c>
      <c r="B25" s="66" t="s">
        <v>14</v>
      </c>
      <c r="C25" s="36"/>
      <c r="D25" s="36"/>
      <c r="E25" s="18"/>
      <c r="F25" s="36"/>
      <c r="G25" s="18"/>
      <c r="H25" s="36"/>
      <c r="I25" s="36"/>
      <c r="J25" s="36"/>
      <c r="K25" s="103">
        <v>-40</v>
      </c>
      <c r="L25" s="103">
        <v>-45</v>
      </c>
      <c r="M25" s="103">
        <v>-75</v>
      </c>
      <c r="N25" s="18"/>
      <c r="O25" s="4" t="s">
        <v>1731</v>
      </c>
      <c r="P25" s="136" t="s">
        <v>1738</v>
      </c>
      <c r="Q25" s="2"/>
      <c r="R25" s="2"/>
      <c r="S25" s="2"/>
    </row>
    <row x14ac:dyDescent="0.25" r="26" customHeight="1" ht="17.25">
      <c r="A26" s="21" t="s">
        <v>1742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3">
        <f>SUM(I24:I25)</f>
      </c>
      <c r="J26" s="23">
        <f>SUM(J24:J25)</f>
      </c>
      <c r="K26" s="23">
        <f>SUM(K24:K25)</f>
      </c>
      <c r="L26" s="23">
        <f>SUM(L24:L25)</f>
      </c>
      <c r="M26" s="23">
        <f>SUM(M24:M25)</f>
      </c>
      <c r="N26" s="119"/>
      <c r="O26" s="7" t="s">
        <v>242</v>
      </c>
      <c r="P26" s="2"/>
      <c r="Q26" s="2"/>
      <c r="R26" s="2"/>
      <c r="S26" s="2"/>
    </row>
    <row x14ac:dyDescent="0.25" r="27" customHeight="1" ht="17.25">
      <c r="A27" s="15" t="s">
        <v>1743</v>
      </c>
      <c r="B27" s="16" t="s">
        <v>14</v>
      </c>
      <c r="C27" s="18"/>
      <c r="D27" s="17">
        <v>-100</v>
      </c>
      <c r="E27" s="36"/>
      <c r="F27" s="17">
        <v>-100</v>
      </c>
      <c r="G27" s="36"/>
      <c r="H27" s="36"/>
      <c r="I27" s="36"/>
      <c r="J27" s="17">
        <v>-21</v>
      </c>
      <c r="K27" s="18"/>
      <c r="L27" s="18"/>
      <c r="M27" s="18"/>
      <c r="N27" s="36"/>
      <c r="O27" s="136" t="s">
        <v>1744</v>
      </c>
      <c r="P27" s="136" t="s">
        <v>1738</v>
      </c>
      <c r="Q27" s="2"/>
      <c r="R27" s="2"/>
      <c r="S27" s="2"/>
    </row>
    <row x14ac:dyDescent="0.25" r="28" customHeight="1" ht="17.25">
      <c r="A28" s="21" t="s">
        <v>1745</v>
      </c>
      <c r="B28" s="47"/>
      <c r="C28" s="23">
        <f>SUM(C26:C27)</f>
      </c>
      <c r="D28" s="23">
        <f>SUM(D26:D27)</f>
      </c>
      <c r="E28" s="23">
        <f>SUM(E26:E27)</f>
      </c>
      <c r="F28" s="23">
        <f>SUM(F26:F27)</f>
      </c>
      <c r="G28" s="23">
        <f>SUM(G26:G27)</f>
      </c>
      <c r="H28" s="23">
        <f>SUM(H26:H27)</f>
      </c>
      <c r="I28" s="23">
        <f>SUM(I26:I27)</f>
      </c>
      <c r="J28" s="23">
        <f>SUM(J26:J27)</f>
      </c>
      <c r="K28" s="23">
        <f>SUM(K26:K27)</f>
      </c>
      <c r="L28" s="23">
        <f>SUM(L26:L27)</f>
      </c>
      <c r="M28" s="23">
        <f>SUM(M26:M27)</f>
      </c>
      <c r="N28" s="23">
        <f>SUM(N26:N27)</f>
      </c>
      <c r="O28" s="7" t="s">
        <v>242</v>
      </c>
      <c r="P28" s="2"/>
      <c r="Q28" s="2"/>
      <c r="R28" s="2"/>
      <c r="S28" s="2"/>
    </row>
    <row x14ac:dyDescent="0.25" r="29" customHeight="1" ht="17.25">
      <c r="A29" s="15">
        <v>44782</v>
      </c>
      <c r="B29" s="16" t="s">
        <v>14</v>
      </c>
      <c r="C29" s="18"/>
      <c r="D29" s="36"/>
      <c r="E29" s="17">
        <v>-32</v>
      </c>
      <c r="F29" s="36"/>
      <c r="G29" s="36"/>
      <c r="H29" s="36"/>
      <c r="I29" s="36"/>
      <c r="J29" s="17">
        <v>-99</v>
      </c>
      <c r="K29" s="18"/>
      <c r="L29" s="18"/>
      <c r="M29" s="18"/>
      <c r="N29" s="36"/>
      <c r="O29" s="136" t="s">
        <v>1744</v>
      </c>
      <c r="P29" s="136" t="s">
        <v>1738</v>
      </c>
      <c r="Q29" s="2"/>
      <c r="R29" s="2"/>
      <c r="S29" s="2"/>
    </row>
    <row x14ac:dyDescent="0.25" r="30" customHeight="1" ht="17.25">
      <c r="A30" s="15" t="s">
        <v>1746</v>
      </c>
      <c r="B30" s="16" t="s">
        <v>14</v>
      </c>
      <c r="C30" s="17">
        <v>-20</v>
      </c>
      <c r="D30" s="36"/>
      <c r="E30" s="17">
        <v>-34</v>
      </c>
      <c r="F30" s="17">
        <v>-130</v>
      </c>
      <c r="G30" s="17">
        <v>-189</v>
      </c>
      <c r="H30" s="17">
        <v>-320</v>
      </c>
      <c r="I30" s="17">
        <v>-40</v>
      </c>
      <c r="J30" s="36"/>
      <c r="K30" s="18"/>
      <c r="L30" s="18"/>
      <c r="M30" s="18"/>
      <c r="N30" s="36"/>
      <c r="O30" s="136" t="s">
        <v>1744</v>
      </c>
      <c r="P30" s="136" t="s">
        <v>1738</v>
      </c>
      <c r="Q30" s="2"/>
      <c r="R30" s="2"/>
      <c r="S30" s="2"/>
    </row>
    <row x14ac:dyDescent="0.25" r="31" customHeight="1" ht="17.25">
      <c r="A31" s="21" t="s">
        <v>1747</v>
      </c>
      <c r="B31" s="47"/>
      <c r="C31" s="23">
        <f>SUM(C28:C30)</f>
      </c>
      <c r="D31" s="23">
        <f>SUM(D28:D30)</f>
      </c>
      <c r="E31" s="23">
        <f>SUM(E28:E30)</f>
      </c>
      <c r="F31" s="23">
        <f>SUM(F28:F30)</f>
      </c>
      <c r="G31" s="23">
        <f>SUM(G28:G30)</f>
      </c>
      <c r="H31" s="23">
        <f>SUM(H28:H30)</f>
      </c>
      <c r="I31" s="23">
        <f>SUM(I28:I30)</f>
      </c>
      <c r="J31" s="23">
        <f>SUM(J28:J30)</f>
      </c>
      <c r="K31" s="23">
        <f>SUM(K28:K30)</f>
      </c>
      <c r="L31" s="23">
        <f>SUM(L28:L30)</f>
      </c>
      <c r="M31" s="23">
        <f>SUM(M28:M30)</f>
      </c>
      <c r="N31" s="23">
        <f>SUM(N28:N30)</f>
      </c>
      <c r="O31" s="7" t="s">
        <v>242</v>
      </c>
      <c r="P31" s="2"/>
      <c r="Q31" s="2"/>
      <c r="R31" s="2"/>
      <c r="S31" s="2"/>
    </row>
    <row x14ac:dyDescent="0.25" r="32" customHeight="1" ht="17.25">
      <c r="A32" s="15"/>
      <c r="B32" s="16"/>
      <c r="C32" s="18"/>
      <c r="D32" s="36"/>
      <c r="E32" s="36"/>
      <c r="F32" s="36"/>
      <c r="G32" s="36"/>
      <c r="H32" s="36"/>
      <c r="I32" s="36"/>
      <c r="J32" s="36"/>
      <c r="K32" s="18"/>
      <c r="L32" s="18"/>
      <c r="M32" s="18"/>
      <c r="N32" s="36"/>
      <c r="O32" s="2"/>
      <c r="P32" s="2"/>
      <c r="Q32" s="2"/>
      <c r="R32" s="2"/>
      <c r="S32" s="2"/>
    </row>
    <row x14ac:dyDescent="0.25" r="33" customHeight="1" ht="17.25">
      <c r="A33" s="21" t="s">
        <v>1748</v>
      </c>
      <c r="B33" s="47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3">
        <f>SUM(H31:H32)</f>
      </c>
      <c r="I33" s="23">
        <f>SUM(I31:I32)</f>
      </c>
      <c r="J33" s="23">
        <f>SUM(J31:J32)</f>
      </c>
      <c r="K33" s="23">
        <f>SUM(K31:K32)</f>
      </c>
      <c r="L33" s="23">
        <f>SUM(L31:L32)</f>
      </c>
      <c r="M33" s="23">
        <f>SUM(M31:M32)</f>
      </c>
      <c r="N33" s="23">
        <f>SUM(N31:N32)</f>
      </c>
      <c r="O33" s="7" t="s">
        <v>242</v>
      </c>
      <c r="P33" s="2"/>
      <c r="Q33" s="2"/>
      <c r="R33" s="2"/>
      <c r="S33" s="2"/>
    </row>
    <row x14ac:dyDescent="0.25" r="34" customHeight="1" ht="17.25">
      <c r="A34" s="15"/>
      <c r="B34" s="16"/>
      <c r="C34" s="18"/>
      <c r="D34" s="36"/>
      <c r="E34" s="36"/>
      <c r="F34" s="36"/>
      <c r="G34" s="36"/>
      <c r="H34" s="36"/>
      <c r="I34" s="36"/>
      <c r="J34" s="36"/>
      <c r="K34" s="18"/>
      <c r="L34" s="18"/>
      <c r="M34" s="18"/>
      <c r="N34" s="36"/>
      <c r="O34" s="2"/>
      <c r="P34" s="2"/>
      <c r="Q34" s="2"/>
      <c r="R34" s="2"/>
      <c r="S34" s="2"/>
    </row>
    <row x14ac:dyDescent="0.25" r="35" customHeight="1" ht="17.25">
      <c r="A35" s="21" t="s">
        <v>1749</v>
      </c>
      <c r="B35" s="47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23">
        <f>SUM(I33:I34)</f>
      </c>
      <c r="J35" s="23">
        <f>SUM(J33:J34)</f>
      </c>
      <c r="K35" s="23">
        <f>SUM(K33:K34)</f>
      </c>
      <c r="L35" s="23">
        <f>SUM(L33:L34)</f>
      </c>
      <c r="M35" s="23">
        <f>SUM(M33:M34)</f>
      </c>
      <c r="N35" s="23">
        <f>SUM(N33:N34)</f>
      </c>
      <c r="O35" s="7" t="s">
        <v>242</v>
      </c>
      <c r="P35" s="2"/>
      <c r="Q35" s="2"/>
      <c r="R35" s="2"/>
      <c r="S35" s="2"/>
    </row>
    <row x14ac:dyDescent="0.25" r="36" customHeight="1" ht="17.25">
      <c r="A36" s="15"/>
      <c r="B36" s="16"/>
      <c r="C36" s="18"/>
      <c r="D36" s="36"/>
      <c r="E36" s="36"/>
      <c r="F36" s="36"/>
      <c r="G36" s="36"/>
      <c r="H36" s="36"/>
      <c r="I36" s="36"/>
      <c r="J36" s="36"/>
      <c r="K36" s="18"/>
      <c r="L36" s="18"/>
      <c r="M36" s="18"/>
      <c r="N36" s="36"/>
      <c r="O36" s="2"/>
      <c r="P36" s="2"/>
      <c r="Q36" s="2"/>
      <c r="R36" s="2"/>
      <c r="S36" s="2"/>
    </row>
    <row x14ac:dyDescent="0.25" r="37" customHeight="1" ht="17.25">
      <c r="A37" s="21" t="s">
        <v>1750</v>
      </c>
      <c r="B37" s="47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23">
        <f>SUM(J35:J36)</f>
      </c>
      <c r="K37" s="23">
        <f>SUM(K35:K36)</f>
      </c>
      <c r="L37" s="23">
        <f>SUM(L35:L36)</f>
      </c>
      <c r="M37" s="23">
        <f>SUM(M35:M36)</f>
      </c>
      <c r="N37" s="23">
        <f>SUM(N35:N36)</f>
      </c>
      <c r="O37" s="7" t="s">
        <v>242</v>
      </c>
      <c r="P37" s="2"/>
      <c r="Q37" s="2"/>
      <c r="R37" s="2"/>
      <c r="S37" s="2"/>
    </row>
    <row x14ac:dyDescent="0.25" r="38" customHeight="1" ht="17.25">
      <c r="A38" s="15"/>
      <c r="B38" s="16"/>
      <c r="C38" s="18"/>
      <c r="D38" s="36"/>
      <c r="E38" s="36"/>
      <c r="F38" s="36"/>
      <c r="G38" s="36"/>
      <c r="H38" s="36"/>
      <c r="I38" s="36"/>
      <c r="J38" s="36"/>
      <c r="K38" s="18"/>
      <c r="L38" s="18"/>
      <c r="M38" s="18"/>
      <c r="N38" s="36"/>
      <c r="O38" s="2"/>
      <c r="P38" s="2"/>
      <c r="Q38" s="2"/>
      <c r="R38" s="2"/>
      <c r="S38" s="2"/>
    </row>
    <row x14ac:dyDescent="0.25" r="39" customHeight="1" ht="17.25">
      <c r="A39" s="21" t="s">
        <v>1751</v>
      </c>
      <c r="B39" s="47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23">
        <f>SUM(I37:I38)</f>
      </c>
      <c r="J39" s="23">
        <f>SUM(J37:J38)</f>
      </c>
      <c r="K39" s="23">
        <f>SUM(K37:K38)</f>
      </c>
      <c r="L39" s="23">
        <f>SUM(L37:L38)</f>
      </c>
      <c r="M39" s="23">
        <f>SUM(M37:M38)</f>
      </c>
      <c r="N39" s="23">
        <f>SUM(N37:N38)</f>
      </c>
      <c r="O39" s="7" t="s">
        <v>242</v>
      </c>
      <c r="P39" s="2"/>
      <c r="Q39" s="2"/>
      <c r="R39" s="2"/>
      <c r="S39" s="2"/>
    </row>
    <row x14ac:dyDescent="0.25" r="40" customHeight="1" ht="17.25">
      <c r="A40" s="221"/>
      <c r="B40" s="222"/>
      <c r="C40" s="325"/>
      <c r="D40" s="223"/>
      <c r="E40" s="325"/>
      <c r="F40" s="325"/>
      <c r="G40" s="325"/>
      <c r="H40" s="223"/>
      <c r="I40" s="325"/>
      <c r="J40" s="223"/>
      <c r="K40" s="223"/>
      <c r="L40" s="223"/>
      <c r="M40" s="223"/>
      <c r="N40" s="223"/>
      <c r="O40" s="7"/>
      <c r="P40" s="2"/>
      <c r="Q40" s="2"/>
      <c r="R40" s="2"/>
      <c r="S40" s="2"/>
    </row>
    <row x14ac:dyDescent="0.25" r="41" customHeight="1" ht="17.25">
      <c r="A41" s="62" t="s">
        <v>1752</v>
      </c>
      <c r="B41" s="63"/>
      <c r="C41" s="80">
        <f>SUM(C39:C40)</f>
      </c>
      <c r="D41" s="81">
        <f>SUM(D39:D40)</f>
      </c>
      <c r="E41" s="80">
        <f>SUM(E39:E40)</f>
      </c>
      <c r="F41" s="80">
        <f>SUM(F39:F40)</f>
      </c>
      <c r="G41" s="80">
        <f>SUM(G39:G40)</f>
      </c>
      <c r="H41" s="81">
        <f>SUM(H39:H40)</f>
      </c>
      <c r="I41" s="80">
        <f>SUM(I39:I40)</f>
      </c>
      <c r="J41" s="81">
        <f>SUM(J39:J40)</f>
      </c>
      <c r="K41" s="81">
        <f>SUM(K39:K40)</f>
      </c>
      <c r="L41" s="81">
        <f>SUM(L39:L40)</f>
      </c>
      <c r="M41" s="81">
        <f>SUM(M39:M40)</f>
      </c>
      <c r="N41" s="81">
        <f>SUM(N39:N40)</f>
      </c>
      <c r="O41" s="7" t="s">
        <v>242</v>
      </c>
      <c r="P41" s="2"/>
      <c r="Q41" s="2"/>
      <c r="R41" s="2"/>
      <c r="S41" s="2"/>
    </row>
    <row x14ac:dyDescent="0.25" r="42" customHeight="1" ht="17.25">
      <c r="A42" s="15" t="s">
        <v>1753</v>
      </c>
      <c r="B42" s="16" t="s">
        <v>14</v>
      </c>
      <c r="C42" s="450">
        <v>-180</v>
      </c>
      <c r="D42" s="36"/>
      <c r="E42" s="450">
        <v>-14</v>
      </c>
      <c r="F42" s="450">
        <v>-40</v>
      </c>
      <c r="G42" s="450">
        <v>-61</v>
      </c>
      <c r="H42" s="36"/>
      <c r="I42" s="450">
        <v>-60</v>
      </c>
      <c r="J42" s="36"/>
      <c r="K42" s="36"/>
      <c r="L42" s="36"/>
      <c r="M42" s="36"/>
      <c r="N42" s="36"/>
      <c r="O42" s="136" t="s">
        <v>1728</v>
      </c>
      <c r="P42" s="2"/>
      <c r="Q42" s="2"/>
      <c r="R42" s="2"/>
      <c r="S42" s="2"/>
    </row>
    <row x14ac:dyDescent="0.25" r="43" customHeight="1" ht="17.25">
      <c r="A43" s="62" t="s">
        <v>1754</v>
      </c>
      <c r="B43" s="63"/>
      <c r="C43" s="80">
        <f>SUM(C41:C42)</f>
      </c>
      <c r="D43" s="81">
        <f>SUM(D41:D42)</f>
      </c>
      <c r="E43" s="80">
        <f>SUM(E41:E42)</f>
      </c>
      <c r="F43" s="80">
        <f>SUM(F41:F42)</f>
      </c>
      <c r="G43" s="80">
        <f>SUM(G41:G42)</f>
      </c>
      <c r="H43" s="81">
        <f>SUM(H41:H42)</f>
      </c>
      <c r="I43" s="80">
        <f>SUM(I41:I42)</f>
      </c>
      <c r="J43" s="81">
        <f>SUM(J41:J42)</f>
      </c>
      <c r="K43" s="81">
        <f>SUM(K41:K42)</f>
      </c>
      <c r="L43" s="81">
        <f>SUM(L41:L42)</f>
      </c>
      <c r="M43" s="81">
        <f>SUM(M41:M42)</f>
      </c>
      <c r="N43" s="81">
        <f>SUM(N41:N42)</f>
      </c>
      <c r="O43" s="7" t="s">
        <v>242</v>
      </c>
      <c r="P43" s="2"/>
      <c r="Q43" s="2"/>
      <c r="R43" s="2"/>
      <c r="S43" s="2"/>
    </row>
    <row x14ac:dyDescent="0.25" r="44" customHeight="1" ht="17.25">
      <c r="A44" s="15"/>
      <c r="B44" s="16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2"/>
      <c r="P44" s="2"/>
      <c r="Q44" s="2"/>
      <c r="R44" s="2"/>
      <c r="S44" s="2"/>
    </row>
    <row x14ac:dyDescent="0.25" r="45" customHeight="1" ht="17.25">
      <c r="A45" s="37"/>
      <c r="B45" s="83"/>
      <c r="C45" s="14" t="s">
        <v>7</v>
      </c>
      <c r="D45" s="14" t="s">
        <v>368</v>
      </c>
      <c r="E45" s="14" t="s">
        <v>75</v>
      </c>
      <c r="F45" s="14" t="s">
        <v>8</v>
      </c>
      <c r="G45" s="14" t="s">
        <v>358</v>
      </c>
      <c r="H45" s="14" t="s">
        <v>9</v>
      </c>
      <c r="I45" s="14" t="s">
        <v>76</v>
      </c>
      <c r="J45" s="14" t="s">
        <v>6</v>
      </c>
      <c r="K45" s="14" t="s">
        <v>191</v>
      </c>
      <c r="L45" s="14" t="s">
        <v>1725</v>
      </c>
      <c r="M45" s="14" t="s">
        <v>1726</v>
      </c>
      <c r="N45" s="3"/>
      <c r="O45" s="2"/>
      <c r="P45" s="2"/>
      <c r="Q45" s="2"/>
      <c r="R45" s="2"/>
      <c r="S45" s="2"/>
    </row>
    <row x14ac:dyDescent="0.25" r="46" customHeight="1" ht="17.25">
      <c r="A46" s="455" t="s">
        <v>1755</v>
      </c>
      <c r="B46" s="456"/>
      <c r="C46" s="457"/>
      <c r="D46" s="457"/>
      <c r="E46" s="3"/>
      <c r="F46" s="3"/>
      <c r="G46" s="3"/>
      <c r="H46" s="3"/>
      <c r="I46" s="3"/>
      <c r="J46" s="3"/>
      <c r="K46" s="3"/>
      <c r="L46" s="3"/>
      <c r="M46" s="3"/>
      <c r="N46" s="3"/>
      <c r="O46" s="2"/>
      <c r="P46" s="2"/>
      <c r="Q46" s="2"/>
      <c r="R46" s="2"/>
      <c r="S46" s="2"/>
    </row>
    <row x14ac:dyDescent="0.25" r="47" customHeight="1" ht="17.25">
      <c r="A47" s="37"/>
      <c r="B47" s="8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2"/>
      <c r="P47" s="2"/>
      <c r="Q47" s="2"/>
      <c r="R47" s="2"/>
      <c r="S47" s="2"/>
    </row>
    <row x14ac:dyDescent="0.25" r="48" customHeight="1" ht="17.25">
      <c r="A48" s="331" t="s">
        <v>1756</v>
      </c>
      <c r="B48" s="8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2"/>
      <c r="P48" s="2"/>
      <c r="Q48" s="2"/>
      <c r="R48" s="2"/>
      <c r="S48" s="2"/>
    </row>
    <row x14ac:dyDescent="0.25" r="49" customHeight="1" ht="17.25">
      <c r="A49" s="331" t="s">
        <v>1757</v>
      </c>
      <c r="B49" s="8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2"/>
      <c r="P49" s="2"/>
      <c r="Q49" s="2"/>
      <c r="R49" s="2"/>
      <c r="S49" s="2"/>
    </row>
    <row x14ac:dyDescent="0.25" r="50" customHeight="1" ht="17.25">
      <c r="A50" s="37"/>
      <c r="B50" s="8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2"/>
      <c r="P50" s="2"/>
      <c r="Q50" s="2"/>
      <c r="R50" s="2"/>
      <c r="S50" s="2"/>
    </row>
    <row x14ac:dyDescent="0.25" r="51" customHeight="1" ht="17.25">
      <c r="A51" s="462" t="s">
        <v>1758</v>
      </c>
      <c r="B51" s="8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2"/>
      <c r="P51" s="2"/>
      <c r="Q51" s="2"/>
      <c r="R51" s="2"/>
      <c r="S51" s="2"/>
    </row>
    <row x14ac:dyDescent="0.25" r="52" customHeight="1" ht="17.25">
      <c r="A52" s="462" t="s">
        <v>1759</v>
      </c>
      <c r="B52" s="8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2"/>
      <c r="P52" s="2"/>
      <c r="Q52" s="2"/>
      <c r="R52" s="2"/>
      <c r="S52" s="2"/>
    </row>
    <row x14ac:dyDescent="0.25" r="53" customHeight="1" ht="17.25">
      <c r="A53" s="37"/>
      <c r="B53" s="8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2"/>
      <c r="P53" s="2"/>
      <c r="Q53" s="2"/>
      <c r="R53" s="2"/>
      <c r="S53" s="2"/>
    </row>
    <row x14ac:dyDescent="0.25" r="54" customHeight="1" ht="17.25">
      <c r="A54" s="462" t="s">
        <v>1760</v>
      </c>
      <c r="B54" s="8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2"/>
      <c r="P54" s="2"/>
      <c r="Q54" s="2"/>
      <c r="R54" s="2"/>
      <c r="S54" s="2"/>
    </row>
    <row x14ac:dyDescent="0.25" r="55" customHeight="1" ht="17.25">
      <c r="A55" s="37"/>
      <c r="B55" s="8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2"/>
      <c r="P55" s="2"/>
      <c r="Q55" s="2"/>
      <c r="R55" s="2"/>
      <c r="S55" s="2"/>
    </row>
    <row x14ac:dyDescent="0.25" r="56" customHeight="1" ht="17.25">
      <c r="A56" s="37"/>
      <c r="B56" s="8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2"/>
      <c r="P56" s="2"/>
      <c r="Q56" s="2"/>
      <c r="R56" s="2"/>
      <c r="S56" s="2"/>
    </row>
    <row x14ac:dyDescent="0.25" r="57" customHeight="1" ht="17.25">
      <c r="A57" s="37"/>
      <c r="B57" s="8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2"/>
      <c r="P57" s="2"/>
      <c r="Q57" s="2"/>
      <c r="R57" s="2"/>
      <c r="S57" s="2"/>
    </row>
    <row x14ac:dyDescent="0.25" r="58" customHeight="1" ht="17.25">
      <c r="A58" s="37"/>
      <c r="B58" s="8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2"/>
      <c r="P58" s="2"/>
      <c r="Q58" s="2"/>
      <c r="R58" s="2"/>
      <c r="S58" s="2"/>
    </row>
    <row x14ac:dyDescent="0.25" r="59" customHeight="1" ht="17.25">
      <c r="A59" s="37"/>
      <c r="B59" s="8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2"/>
      <c r="P59" s="2"/>
      <c r="Q59" s="2"/>
      <c r="R59" s="2"/>
      <c r="S59" s="2"/>
    </row>
    <row x14ac:dyDescent="0.25" r="60" customHeight="1" ht="17.25">
      <c r="A60" s="37"/>
      <c r="B60" s="8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2"/>
      <c r="P60" s="2"/>
      <c r="Q60" s="2"/>
      <c r="R60" s="2"/>
      <c r="S60" s="2"/>
    </row>
    <row x14ac:dyDescent="0.25" r="61" customHeight="1" ht="17.25">
      <c r="A61" s="37"/>
      <c r="B61" s="8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2"/>
      <c r="P61" s="2"/>
      <c r="Q61" s="2"/>
      <c r="R61" s="2"/>
      <c r="S61" s="2"/>
    </row>
    <row x14ac:dyDescent="0.25" r="62" customHeight="1" ht="17.25">
      <c r="A62" s="37"/>
      <c r="B62" s="8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2"/>
      <c r="P62" s="2"/>
      <c r="Q62" s="2"/>
      <c r="R62" s="2"/>
      <c r="S62" s="2"/>
    </row>
    <row x14ac:dyDescent="0.25" r="63" customHeight="1" ht="17.25">
      <c r="A63" s="37"/>
      <c r="B63" s="8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2"/>
      <c r="P63" s="2"/>
      <c r="Q63" s="2"/>
      <c r="R63" s="2"/>
      <c r="S63" s="2"/>
    </row>
    <row x14ac:dyDescent="0.25" r="64" customHeight="1" ht="17.25">
      <c r="A64" s="37"/>
      <c r="B64" s="8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2"/>
      <c r="P64" s="2"/>
      <c r="Q64" s="2"/>
      <c r="R64" s="2"/>
      <c r="S64" s="2"/>
    </row>
    <row x14ac:dyDescent="0.25" r="65" customHeight="1" ht="17.25">
      <c r="A65" s="37"/>
      <c r="B65" s="8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2"/>
      <c r="P65" s="2"/>
      <c r="Q65" s="2"/>
      <c r="R65" s="2"/>
      <c r="S65" s="2"/>
    </row>
    <row x14ac:dyDescent="0.25" r="66" customHeight="1" ht="17.25">
      <c r="A66" s="37"/>
      <c r="B66" s="8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2"/>
      <c r="P66" s="2"/>
      <c r="Q66" s="2"/>
      <c r="R66" s="2"/>
      <c r="S66" s="2"/>
    </row>
    <row x14ac:dyDescent="0.25" r="67" customHeight="1" ht="17.25">
      <c r="A67" s="37"/>
      <c r="B67" s="8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2"/>
      <c r="P67" s="2"/>
      <c r="Q67" s="2"/>
      <c r="R67" s="2"/>
      <c r="S67" s="2"/>
    </row>
    <row x14ac:dyDescent="0.25" r="68" customHeight="1" ht="17.25">
      <c r="A68" s="37"/>
      <c r="B68" s="8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2"/>
      <c r="P68" s="2"/>
      <c r="Q68" s="2"/>
      <c r="R68" s="2"/>
      <c r="S68" s="2"/>
    </row>
    <row x14ac:dyDescent="0.25" r="69" customHeight="1" ht="17.25">
      <c r="A69" s="37"/>
      <c r="B69" s="8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2"/>
      <c r="P69" s="2"/>
      <c r="Q69" s="2"/>
      <c r="R69" s="2"/>
      <c r="S69" s="2"/>
    </row>
    <row x14ac:dyDescent="0.25" r="70" customHeight="1" ht="17.25">
      <c r="A70" s="37"/>
      <c r="B70" s="8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2"/>
      <c r="P70" s="2"/>
      <c r="Q70" s="2"/>
      <c r="R70" s="2"/>
      <c r="S70" s="2"/>
    </row>
    <row x14ac:dyDescent="0.25" r="71" customHeight="1" ht="17.25">
      <c r="A71" s="37"/>
      <c r="B71" s="8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2"/>
      <c r="P71" s="2"/>
      <c r="Q71" s="2"/>
      <c r="R71" s="2"/>
      <c r="S71" s="2"/>
    </row>
    <row x14ac:dyDescent="0.25" r="72" customHeight="1" ht="17.25">
      <c r="A72" s="37"/>
      <c r="B72" s="8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2"/>
      <c r="P72" s="2"/>
      <c r="Q72" s="2"/>
      <c r="R72" s="2"/>
      <c r="S72" s="2"/>
    </row>
    <row x14ac:dyDescent="0.25" r="73" customHeight="1" ht="17.25">
      <c r="A73" s="37"/>
      <c r="B73" s="8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2"/>
      <c r="P73" s="2"/>
      <c r="Q73" s="2"/>
      <c r="R73" s="2"/>
      <c r="S73" s="2"/>
    </row>
    <row x14ac:dyDescent="0.25" r="74" customHeight="1" ht="17.25">
      <c r="A74" s="37"/>
      <c r="B74" s="8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2"/>
      <c r="P74" s="2"/>
      <c r="Q74" s="2"/>
      <c r="R74" s="2"/>
      <c r="S74" s="2"/>
    </row>
    <row x14ac:dyDescent="0.25" r="75" customHeight="1" ht="17.25">
      <c r="A75" s="37"/>
      <c r="B75" s="8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2"/>
      <c r="P75" s="2"/>
      <c r="Q75" s="2"/>
      <c r="R75" s="2"/>
      <c r="S75" s="2"/>
    </row>
    <row x14ac:dyDescent="0.25" r="76" customHeight="1" ht="17.25">
      <c r="A76" s="37"/>
      <c r="B76" s="8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2"/>
      <c r="P76" s="2"/>
      <c r="Q76" s="2"/>
      <c r="R76" s="2"/>
      <c r="S76" s="2"/>
    </row>
    <row x14ac:dyDescent="0.25" r="77" customHeight="1" ht="17.25">
      <c r="A77" s="37"/>
      <c r="B77" s="8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2"/>
      <c r="P77" s="2"/>
      <c r="Q77" s="2"/>
      <c r="R77" s="2"/>
      <c r="S77" s="2"/>
    </row>
    <row x14ac:dyDescent="0.25" r="78" customHeight="1" ht="17.25">
      <c r="A78" s="37"/>
      <c r="B78" s="8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2"/>
      <c r="P78" s="2"/>
      <c r="Q78" s="2"/>
      <c r="R78" s="2"/>
      <c r="S78" s="2"/>
    </row>
    <row x14ac:dyDescent="0.25" r="79" customHeight="1" ht="17.25">
      <c r="A79" s="37"/>
      <c r="B79" s="8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2"/>
      <c r="P79" s="2"/>
      <c r="Q79" s="2"/>
      <c r="R79" s="2"/>
      <c r="S79" s="2"/>
    </row>
    <row x14ac:dyDescent="0.25" r="80" customHeight="1" ht="17.25">
      <c r="A80" s="37"/>
      <c r="B80" s="8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2"/>
      <c r="P80" s="2"/>
      <c r="Q80" s="2"/>
      <c r="R80" s="2"/>
      <c r="S80" s="2"/>
    </row>
    <row x14ac:dyDescent="0.25" r="81" customHeight="1" ht="17.25">
      <c r="A81" s="37"/>
      <c r="B81" s="8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2"/>
      <c r="P81" s="2"/>
      <c r="Q81" s="2"/>
      <c r="R81" s="2"/>
      <c r="S81" s="2"/>
    </row>
    <row x14ac:dyDescent="0.25" r="82" customHeight="1" ht="17.25">
      <c r="A82" s="37"/>
      <c r="B82" s="136" t="s">
        <v>549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2"/>
      <c r="P82" s="2"/>
      <c r="Q82" s="2"/>
      <c r="R82" s="2"/>
      <c r="S82" s="2"/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6"/>
  <sheetViews>
    <sheetView workbookViewId="0"/>
  </sheetViews>
  <sheetFormatPr defaultRowHeight="15" x14ac:dyDescent="0.25"/>
  <cols>
    <col min="1" max="1" style="115" width="11.290714285714287" customWidth="1" bestFit="1"/>
    <col min="2" max="2" style="40" width="20.576428571428572" customWidth="1" bestFit="1"/>
    <col min="3" max="3" style="41" width="12.576428571428572" customWidth="1" bestFit="1"/>
    <col min="4" max="4" style="41" width="11.862142857142858" customWidth="1" bestFit="1"/>
    <col min="5" max="5" style="116" width="8.290714285714287" customWidth="1" bestFit="1"/>
    <col min="6" max="6" style="116" width="8.576428571428572" customWidth="1" bestFit="1"/>
    <col min="7" max="7" style="116" width="9.005" customWidth="1" bestFit="1"/>
    <col min="8" max="8" style="116" width="9.576428571428572" customWidth="1" bestFit="1"/>
    <col min="9" max="9" style="116" width="9.147857142857141" customWidth="1" bestFit="1"/>
    <col min="10" max="10" style="116" width="9.147857142857141" customWidth="1" bestFit="1"/>
    <col min="11" max="11" style="116" width="9.147857142857141" customWidth="1" bestFit="1"/>
    <col min="12" max="12" style="116" width="9.147857142857141" customWidth="1" bestFit="1"/>
    <col min="13" max="13" style="116" width="9.147857142857141" customWidth="1" bestFit="1"/>
    <col min="14" max="14" style="88" width="12.43357142857143" customWidth="1" bestFit="1"/>
    <col min="15" max="15" style="88" width="12.43357142857143" customWidth="1" bestFit="1"/>
    <col min="16" max="16" style="88" width="12.43357142857143" customWidth="1" bestFit="1"/>
    <col min="17" max="17" style="88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83"/>
      <c r="O1" s="83"/>
      <c r="P1" s="83"/>
      <c r="Q1" s="83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83"/>
      <c r="O2" s="83"/>
      <c r="P2" s="83"/>
      <c r="Q2" s="83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83"/>
      <c r="O3" s="83"/>
      <c r="P3" s="83"/>
      <c r="Q3" s="83"/>
    </row>
    <row x14ac:dyDescent="0.25" r="4" customHeight="1" ht="17.25">
      <c r="A4" s="1" t="s">
        <v>1657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83"/>
      <c r="O4" s="83"/>
      <c r="P4" s="83"/>
      <c r="Q4" s="83"/>
    </row>
    <row x14ac:dyDescent="0.25" r="5" customHeight="1" ht="17.25">
      <c r="A5" s="1" t="s">
        <v>1073</v>
      </c>
      <c r="B5" s="2"/>
      <c r="C5" s="11">
        <v>6700</v>
      </c>
      <c r="D5" s="11">
        <v>8000</v>
      </c>
      <c r="E5" s="11">
        <v>4930</v>
      </c>
      <c r="F5" s="11">
        <v>3540</v>
      </c>
      <c r="G5" s="11">
        <v>18000</v>
      </c>
      <c r="H5" s="11">
        <v>25000</v>
      </c>
      <c r="I5" s="11">
        <v>1300</v>
      </c>
      <c r="J5" s="11">
        <v>3540</v>
      </c>
      <c r="K5" s="11">
        <v>14750</v>
      </c>
      <c r="L5" s="11">
        <v>12000</v>
      </c>
      <c r="M5" s="11">
        <v>2100</v>
      </c>
      <c r="N5" s="83"/>
      <c r="O5" s="83"/>
      <c r="P5" s="83"/>
      <c r="Q5" s="83"/>
    </row>
    <row x14ac:dyDescent="0.25" r="6" customHeight="1" ht="17.25">
      <c r="A6" s="12" t="s">
        <v>4</v>
      </c>
      <c r="B6" s="273" t="s">
        <v>5</v>
      </c>
      <c r="C6" s="274" t="s">
        <v>175</v>
      </c>
      <c r="D6" s="274" t="s">
        <v>1658</v>
      </c>
      <c r="E6" s="267" t="s">
        <v>368</v>
      </c>
      <c r="F6" s="267" t="s">
        <v>7</v>
      </c>
      <c r="G6" s="267" t="s">
        <v>10</v>
      </c>
      <c r="H6" s="267" t="s">
        <v>649</v>
      </c>
      <c r="I6" s="267" t="s">
        <v>9</v>
      </c>
      <c r="J6" s="267" t="s">
        <v>8</v>
      </c>
      <c r="K6" s="267" t="s">
        <v>31</v>
      </c>
      <c r="L6" s="267" t="s">
        <v>383</v>
      </c>
      <c r="M6" s="267" t="s">
        <v>33</v>
      </c>
      <c r="N6" s="83"/>
      <c r="O6" s="83"/>
      <c r="P6" s="83"/>
      <c r="Q6" s="83"/>
    </row>
    <row x14ac:dyDescent="0.25" r="7" customHeight="1" ht="17.25">
      <c r="A7" s="24">
        <v>43892</v>
      </c>
      <c r="B7" s="25" t="s">
        <v>1659</v>
      </c>
      <c r="C7" s="26">
        <v>56</v>
      </c>
      <c r="D7" s="26">
        <v>56</v>
      </c>
      <c r="E7" s="45"/>
      <c r="F7" s="45"/>
      <c r="G7" s="45"/>
      <c r="H7" s="45"/>
      <c r="I7" s="45"/>
      <c r="J7" s="45"/>
      <c r="K7" s="45"/>
      <c r="L7" s="45"/>
      <c r="M7" s="45"/>
      <c r="N7" s="83"/>
      <c r="O7" s="83"/>
      <c r="P7" s="83"/>
      <c r="Q7" s="83"/>
    </row>
    <row x14ac:dyDescent="0.25" r="8" customHeight="1" ht="17.25">
      <c r="A8" s="21" t="s">
        <v>1660</v>
      </c>
      <c r="B8" s="47"/>
      <c r="C8" s="23">
        <f>SUM(C7)</f>
      </c>
      <c r="D8" s="23">
        <f>SUM(D7)</f>
      </c>
      <c r="E8" s="352"/>
      <c r="F8" s="352"/>
      <c r="G8" s="352"/>
      <c r="H8" s="352"/>
      <c r="I8" s="352"/>
      <c r="J8" s="352"/>
      <c r="K8" s="352"/>
      <c r="L8" s="352"/>
      <c r="M8" s="352"/>
      <c r="N8" s="83"/>
      <c r="O8" s="83"/>
      <c r="P8" s="83"/>
      <c r="Q8" s="83"/>
    </row>
    <row x14ac:dyDescent="0.25" r="9" customHeight="1" ht="17.25">
      <c r="A9" s="33"/>
      <c r="B9" s="34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83"/>
      <c r="O9" s="83"/>
      <c r="P9" s="83"/>
      <c r="Q9" s="83"/>
    </row>
    <row x14ac:dyDescent="0.25" r="10" customHeight="1" ht="17.25">
      <c r="A10" s="21" t="s">
        <v>1661</v>
      </c>
      <c r="B10" s="47"/>
      <c r="C10" s="23">
        <f>SUM(C8:C9)</f>
      </c>
      <c r="D10" s="23">
        <f>SUM(D8:D9)</f>
      </c>
      <c r="E10" s="352"/>
      <c r="F10" s="352"/>
      <c r="G10" s="352"/>
      <c r="H10" s="352"/>
      <c r="I10" s="352"/>
      <c r="J10" s="352"/>
      <c r="K10" s="352"/>
      <c r="L10" s="352"/>
      <c r="M10" s="352"/>
      <c r="N10" s="83"/>
      <c r="O10" s="83"/>
      <c r="P10" s="83"/>
      <c r="Q10" s="83"/>
    </row>
    <row x14ac:dyDescent="0.25" r="11" customHeight="1" ht="17.25">
      <c r="A11" s="33"/>
      <c r="B11" s="34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83"/>
      <c r="O11" s="83"/>
      <c r="P11" s="83"/>
      <c r="Q11" s="83"/>
    </row>
    <row x14ac:dyDescent="0.25" r="12" customHeight="1" ht="17.25">
      <c r="A12" s="21" t="s">
        <v>1662</v>
      </c>
      <c r="B12" s="47"/>
      <c r="C12" s="23">
        <f>SUM(C10:C11)</f>
      </c>
      <c r="D12" s="23">
        <f>SUM(D10:D11)</f>
      </c>
      <c r="E12" s="352"/>
      <c r="F12" s="352"/>
      <c r="G12" s="352"/>
      <c r="H12" s="352"/>
      <c r="I12" s="352"/>
      <c r="J12" s="352"/>
      <c r="K12" s="352"/>
      <c r="L12" s="352"/>
      <c r="M12" s="352"/>
      <c r="N12" s="83"/>
      <c r="O12" s="83"/>
      <c r="P12" s="83"/>
      <c r="Q12" s="83"/>
    </row>
    <row x14ac:dyDescent="0.25" r="13" customHeight="1" ht="17.25">
      <c r="A13" s="33"/>
      <c r="B13" s="34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83"/>
      <c r="O13" s="83"/>
      <c r="P13" s="83"/>
      <c r="Q13" s="83"/>
    </row>
    <row x14ac:dyDescent="0.25" r="14" customHeight="1" ht="17.25">
      <c r="A14" s="21" t="s">
        <v>1663</v>
      </c>
      <c r="B14" s="47"/>
      <c r="C14" s="23">
        <f>SUM(C12:C13)</f>
      </c>
      <c r="D14" s="23">
        <f>SUM(D12:D13)</f>
      </c>
      <c r="E14" s="352"/>
      <c r="F14" s="352"/>
      <c r="G14" s="352"/>
      <c r="H14" s="352"/>
      <c r="I14" s="352"/>
      <c r="J14" s="352"/>
      <c r="K14" s="352"/>
      <c r="L14" s="352"/>
      <c r="M14" s="352"/>
      <c r="N14" s="83"/>
      <c r="O14" s="83"/>
      <c r="P14" s="83"/>
      <c r="Q14" s="83"/>
    </row>
    <row x14ac:dyDescent="0.25" r="15" customHeight="1" ht="17.25">
      <c r="A15" s="33">
        <v>44049</v>
      </c>
      <c r="B15" s="34" t="s">
        <v>1664</v>
      </c>
      <c r="C15" s="35"/>
      <c r="D15" s="35"/>
      <c r="E15" s="19">
        <v>85</v>
      </c>
      <c r="F15" s="19">
        <v>100</v>
      </c>
      <c r="G15" s="19">
        <v>15</v>
      </c>
      <c r="H15" s="19">
        <v>10</v>
      </c>
      <c r="I15" s="19">
        <v>200</v>
      </c>
      <c r="J15" s="35"/>
      <c r="K15" s="35"/>
      <c r="L15" s="35"/>
      <c r="M15" s="35"/>
      <c r="N15" s="83"/>
      <c r="O15" s="83"/>
      <c r="P15" s="83"/>
      <c r="Q15" s="83"/>
    </row>
    <row x14ac:dyDescent="0.25" r="16" customHeight="1" ht="17.25">
      <c r="A16" s="33">
        <v>44080</v>
      </c>
      <c r="B16" s="34" t="s">
        <v>1665</v>
      </c>
      <c r="C16" s="35"/>
      <c r="D16" s="35"/>
      <c r="E16" s="19">
        <v>30</v>
      </c>
      <c r="F16" s="19">
        <v>20</v>
      </c>
      <c r="G16" s="19">
        <v>5</v>
      </c>
      <c r="H16" s="19">
        <v>5</v>
      </c>
      <c r="I16" s="35"/>
      <c r="J16" s="35"/>
      <c r="K16" s="35"/>
      <c r="L16" s="35"/>
      <c r="M16" s="35"/>
      <c r="N16" s="83"/>
      <c r="O16" s="83"/>
      <c r="P16" s="83"/>
      <c r="Q16" s="83"/>
    </row>
    <row x14ac:dyDescent="0.25" r="17" customHeight="1" ht="17.25">
      <c r="A17" s="33">
        <v>44080</v>
      </c>
      <c r="B17" s="34" t="s">
        <v>1666</v>
      </c>
      <c r="C17" s="35"/>
      <c r="D17" s="35"/>
      <c r="E17" s="19">
        <v>85</v>
      </c>
      <c r="F17" s="19">
        <v>80</v>
      </c>
      <c r="G17" s="19">
        <v>10</v>
      </c>
      <c r="H17" s="19">
        <v>5</v>
      </c>
      <c r="I17" s="19">
        <v>200</v>
      </c>
      <c r="J17" s="35"/>
      <c r="K17" s="35"/>
      <c r="L17" s="35"/>
      <c r="M17" s="35"/>
      <c r="N17" s="83"/>
      <c r="O17" s="83"/>
      <c r="P17" s="83"/>
      <c r="Q17" s="83"/>
    </row>
    <row x14ac:dyDescent="0.25" r="18" customHeight="1" ht="17.25">
      <c r="A18" s="33" t="s">
        <v>1632</v>
      </c>
      <c r="B18" s="34" t="s">
        <v>1667</v>
      </c>
      <c r="C18" s="35"/>
      <c r="D18" s="35"/>
      <c r="E18" s="19">
        <v>200</v>
      </c>
      <c r="F18" s="19">
        <v>200</v>
      </c>
      <c r="G18" s="19">
        <v>200</v>
      </c>
      <c r="H18" s="19">
        <v>35</v>
      </c>
      <c r="I18" s="19">
        <v>400</v>
      </c>
      <c r="J18" s="19">
        <v>50</v>
      </c>
      <c r="K18" s="35"/>
      <c r="L18" s="35"/>
      <c r="M18" s="35"/>
      <c r="N18" s="83"/>
      <c r="O18" s="83"/>
      <c r="P18" s="83"/>
      <c r="Q18" s="83"/>
    </row>
    <row x14ac:dyDescent="0.25" r="19" customHeight="1" ht="17.25">
      <c r="A19" s="33" t="s">
        <v>1668</v>
      </c>
      <c r="B19" s="34" t="s">
        <v>1669</v>
      </c>
      <c r="C19" s="35"/>
      <c r="D19" s="35"/>
      <c r="E19" s="35"/>
      <c r="F19" s="35"/>
      <c r="G19" s="19">
        <v>157</v>
      </c>
      <c r="H19" s="35"/>
      <c r="I19" s="35"/>
      <c r="J19" s="35"/>
      <c r="K19" s="35"/>
      <c r="L19" s="35"/>
      <c r="M19" s="35"/>
      <c r="N19" s="83"/>
      <c r="O19" s="83"/>
      <c r="P19" s="83"/>
      <c r="Q19" s="83"/>
    </row>
    <row x14ac:dyDescent="0.25" r="20" customHeight="1" ht="17.25">
      <c r="A20" s="33" t="s">
        <v>1668</v>
      </c>
      <c r="B20" s="34" t="s">
        <v>1670</v>
      </c>
      <c r="C20" s="35"/>
      <c r="D20" s="35"/>
      <c r="E20" s="35"/>
      <c r="F20" s="35"/>
      <c r="G20" s="19">
        <v>160</v>
      </c>
      <c r="H20" s="35"/>
      <c r="I20" s="35"/>
      <c r="J20" s="35"/>
      <c r="K20" s="35"/>
      <c r="L20" s="35"/>
      <c r="M20" s="35"/>
      <c r="N20" s="83"/>
      <c r="O20" s="83"/>
      <c r="P20" s="83"/>
      <c r="Q20" s="83"/>
    </row>
    <row x14ac:dyDescent="0.25" r="21" customHeight="1" ht="17.25">
      <c r="A21" s="33" t="s">
        <v>408</v>
      </c>
      <c r="B21" s="34" t="s">
        <v>1671</v>
      </c>
      <c r="C21" s="35"/>
      <c r="D21" s="35"/>
      <c r="E21" s="19">
        <v>200</v>
      </c>
      <c r="F21" s="19">
        <v>400</v>
      </c>
      <c r="G21" s="19">
        <v>200</v>
      </c>
      <c r="H21" s="19">
        <v>20</v>
      </c>
      <c r="I21" s="19">
        <v>400</v>
      </c>
      <c r="J21" s="19">
        <v>82</v>
      </c>
      <c r="K21" s="35"/>
      <c r="L21" s="35"/>
      <c r="M21" s="35"/>
      <c r="N21" s="83"/>
      <c r="O21" s="83"/>
      <c r="P21" s="83"/>
      <c r="Q21" s="83"/>
    </row>
    <row x14ac:dyDescent="0.25" r="22" customHeight="1" ht="17.25">
      <c r="A22" s="33" t="s">
        <v>408</v>
      </c>
      <c r="B22" s="34" t="s">
        <v>1672</v>
      </c>
      <c r="C22" s="35"/>
      <c r="D22" s="35"/>
      <c r="E22" s="19">
        <v>86</v>
      </c>
      <c r="F22" s="19">
        <v>120</v>
      </c>
      <c r="G22" s="19">
        <v>30</v>
      </c>
      <c r="H22" s="19">
        <v>10</v>
      </c>
      <c r="I22" s="19">
        <v>200</v>
      </c>
      <c r="J22" s="35"/>
      <c r="K22" s="35"/>
      <c r="L22" s="35"/>
      <c r="M22" s="35"/>
      <c r="N22" s="83"/>
      <c r="O22" s="83"/>
      <c r="P22" s="83"/>
      <c r="Q22" s="83"/>
    </row>
    <row x14ac:dyDescent="0.25" r="23" customHeight="1" ht="17.25">
      <c r="A23" s="33" t="s">
        <v>1673</v>
      </c>
      <c r="B23" s="34" t="s">
        <v>1674</v>
      </c>
      <c r="C23" s="35"/>
      <c r="D23" s="35"/>
      <c r="E23" s="19">
        <v>84</v>
      </c>
      <c r="F23" s="19">
        <v>170</v>
      </c>
      <c r="G23" s="19">
        <v>25</v>
      </c>
      <c r="H23" s="19">
        <v>10</v>
      </c>
      <c r="I23" s="19">
        <v>200</v>
      </c>
      <c r="J23" s="35"/>
      <c r="K23" s="35"/>
      <c r="L23" s="35"/>
      <c r="M23" s="35"/>
      <c r="N23" s="83"/>
      <c r="O23" s="83"/>
      <c r="P23" s="83"/>
      <c r="Q23" s="83"/>
    </row>
    <row x14ac:dyDescent="0.25" r="24" customHeight="1" ht="17.25">
      <c r="A24" s="33" t="s">
        <v>1673</v>
      </c>
      <c r="B24" s="34" t="s">
        <v>1675</v>
      </c>
      <c r="C24" s="35"/>
      <c r="D24" s="35"/>
      <c r="E24" s="19">
        <v>85</v>
      </c>
      <c r="F24" s="19">
        <v>170</v>
      </c>
      <c r="G24" s="19">
        <v>28</v>
      </c>
      <c r="H24" s="19">
        <v>10</v>
      </c>
      <c r="I24" s="19">
        <v>200</v>
      </c>
      <c r="J24" s="35"/>
      <c r="K24" s="35"/>
      <c r="L24" s="35"/>
      <c r="M24" s="35"/>
      <c r="N24" s="83"/>
      <c r="O24" s="83"/>
      <c r="P24" s="83"/>
      <c r="Q24" s="83"/>
    </row>
    <row x14ac:dyDescent="0.25" r="25" customHeight="1" ht="17.25">
      <c r="A25" s="15" t="s">
        <v>1676</v>
      </c>
      <c r="B25" s="16" t="s">
        <v>1677</v>
      </c>
      <c r="C25" s="36"/>
      <c r="D25" s="36"/>
      <c r="E25" s="17">
        <v>85</v>
      </c>
      <c r="F25" s="17">
        <v>170</v>
      </c>
      <c r="G25" s="36"/>
      <c r="H25" s="17">
        <v>25</v>
      </c>
      <c r="I25" s="17">
        <v>200</v>
      </c>
      <c r="J25" s="36"/>
      <c r="K25" s="36"/>
      <c r="L25" s="36"/>
      <c r="M25" s="36"/>
      <c r="N25" s="83"/>
      <c r="O25" s="83"/>
      <c r="P25" s="83"/>
      <c r="Q25" s="83"/>
    </row>
    <row x14ac:dyDescent="0.25" r="26" customHeight="1" ht="17.25">
      <c r="A26" s="15" t="s">
        <v>1678</v>
      </c>
      <c r="B26" s="16" t="s">
        <v>1679</v>
      </c>
      <c r="C26" s="36"/>
      <c r="D26" s="36"/>
      <c r="E26" s="17">
        <v>60</v>
      </c>
      <c r="F26" s="17">
        <v>170</v>
      </c>
      <c r="G26" s="36"/>
      <c r="H26" s="17">
        <v>25</v>
      </c>
      <c r="I26" s="36"/>
      <c r="J26" s="36"/>
      <c r="K26" s="36"/>
      <c r="L26" s="36"/>
      <c r="M26" s="36"/>
      <c r="N26" s="83"/>
      <c r="O26" s="83"/>
      <c r="P26" s="83"/>
      <c r="Q26" s="83"/>
    </row>
    <row x14ac:dyDescent="0.25" r="27" customHeight="1" ht="17.25">
      <c r="A27" s="15" t="s">
        <v>1678</v>
      </c>
      <c r="B27" s="16" t="s">
        <v>1680</v>
      </c>
      <c r="C27" s="36"/>
      <c r="D27" s="36"/>
      <c r="E27" s="36"/>
      <c r="F27" s="36"/>
      <c r="G27" s="36"/>
      <c r="H27" s="17">
        <v>70</v>
      </c>
      <c r="I27" s="36"/>
      <c r="J27" s="36"/>
      <c r="K27" s="36"/>
      <c r="L27" s="36"/>
      <c r="M27" s="36"/>
      <c r="N27" s="83"/>
      <c r="O27" s="83"/>
      <c r="P27" s="83"/>
      <c r="Q27" s="83"/>
    </row>
    <row x14ac:dyDescent="0.25" r="28" customHeight="1" ht="17.25">
      <c r="A28" s="15" t="s">
        <v>429</v>
      </c>
      <c r="B28" s="16" t="s">
        <v>1681</v>
      </c>
      <c r="C28" s="36"/>
      <c r="D28" s="36"/>
      <c r="E28" s="36"/>
      <c r="F28" s="36"/>
      <c r="G28" s="36"/>
      <c r="H28" s="36"/>
      <c r="I28" s="36"/>
      <c r="J28" s="36"/>
      <c r="K28" s="17">
        <v>50</v>
      </c>
      <c r="L28" s="17">
        <v>70</v>
      </c>
      <c r="M28" s="17">
        <v>500</v>
      </c>
      <c r="N28" s="83"/>
      <c r="O28" s="83"/>
      <c r="P28" s="83"/>
      <c r="Q28" s="83"/>
    </row>
    <row x14ac:dyDescent="0.25" r="29" customHeight="1" ht="17.25">
      <c r="A29" s="15" t="s">
        <v>429</v>
      </c>
      <c r="B29" s="16" t="s">
        <v>1682</v>
      </c>
      <c r="C29" s="36"/>
      <c r="D29" s="36"/>
      <c r="E29" s="36"/>
      <c r="F29" s="36"/>
      <c r="G29" s="36"/>
      <c r="H29" s="36"/>
      <c r="I29" s="36"/>
      <c r="J29" s="36"/>
      <c r="K29" s="17">
        <v>20</v>
      </c>
      <c r="L29" s="17">
        <v>80</v>
      </c>
      <c r="M29" s="17">
        <v>200</v>
      </c>
      <c r="N29" s="83"/>
      <c r="O29" s="83"/>
      <c r="P29" s="83"/>
      <c r="Q29" s="83"/>
    </row>
    <row x14ac:dyDescent="0.25" r="30" customHeight="1" ht="17.25">
      <c r="A30" s="21" t="s">
        <v>1683</v>
      </c>
      <c r="B30" s="47"/>
      <c r="C30" s="23">
        <f>SUM(C14:C29)</f>
      </c>
      <c r="D30" s="23">
        <f>SUM(D14:D29)</f>
      </c>
      <c r="E30" s="23">
        <f>SUM(E14:E29)</f>
      </c>
      <c r="F30" s="23">
        <f>SUM(F14:F29)</f>
      </c>
      <c r="G30" s="23">
        <f>SUM(G14:G29)</f>
      </c>
      <c r="H30" s="23">
        <f>SUM(H14:H29)</f>
      </c>
      <c r="I30" s="23">
        <f>SUM(I14:I29)</f>
      </c>
      <c r="J30" s="23">
        <f>SUM(J14:J29)</f>
      </c>
      <c r="K30" s="23">
        <f>SUM(K14:K29)</f>
      </c>
      <c r="L30" s="23">
        <f>SUM(L14:L29)</f>
      </c>
      <c r="M30" s="23">
        <f>SUM(M14:M29)</f>
      </c>
      <c r="N30" s="83"/>
      <c r="O30" s="83"/>
      <c r="P30" s="83"/>
      <c r="Q30" s="83"/>
    </row>
    <row x14ac:dyDescent="0.25" r="31" customHeight="1" ht="17.25">
      <c r="A31" s="15" t="s">
        <v>1684</v>
      </c>
      <c r="B31" s="16" t="s">
        <v>1685</v>
      </c>
      <c r="C31" s="36"/>
      <c r="D31" s="36"/>
      <c r="E31" s="36"/>
      <c r="F31" s="17">
        <v>860</v>
      </c>
      <c r="G31" s="36"/>
      <c r="H31" s="36"/>
      <c r="I31" s="17">
        <v>860</v>
      </c>
      <c r="J31" s="36"/>
      <c r="K31" s="36"/>
      <c r="L31" s="36"/>
      <c r="M31" s="36"/>
      <c r="N31" s="83"/>
      <c r="O31" s="83"/>
      <c r="P31" s="83"/>
      <c r="Q31" s="83"/>
    </row>
    <row x14ac:dyDescent="0.25" r="32" customHeight="1" ht="17.25">
      <c r="A32" s="21" t="s">
        <v>1686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3">
        <f>SUM(I30:I31)</f>
      </c>
      <c r="J32" s="23">
        <f>SUM(J30:J31)</f>
      </c>
      <c r="K32" s="23">
        <f>SUM(K30:K31)</f>
      </c>
      <c r="L32" s="23">
        <f>SUM(L30:L31)</f>
      </c>
      <c r="M32" s="23">
        <f>SUM(M30:M31)</f>
      </c>
      <c r="N32" s="83"/>
      <c r="O32" s="83"/>
      <c r="P32" s="83"/>
      <c r="Q32" s="83"/>
    </row>
    <row x14ac:dyDescent="0.25" r="33" customHeight="1" ht="17.25">
      <c r="A33" s="15">
        <v>43959</v>
      </c>
      <c r="B33" s="16" t="s">
        <v>14</v>
      </c>
      <c r="C33" s="17">
        <v>-37</v>
      </c>
      <c r="D33" s="17">
        <v>-48</v>
      </c>
      <c r="E33" s="36"/>
      <c r="F33" s="36"/>
      <c r="G33" s="36"/>
      <c r="H33" s="36"/>
      <c r="I33" s="36"/>
      <c r="J33" s="36"/>
      <c r="K33" s="36"/>
      <c r="L33" s="36"/>
      <c r="M33" s="36"/>
      <c r="N33" s="83"/>
      <c r="O33" s="83"/>
      <c r="P33" s="83"/>
      <c r="Q33" s="83"/>
    </row>
    <row x14ac:dyDescent="0.25" r="34" customHeight="1" ht="17.25">
      <c r="A34" s="15" t="s">
        <v>1404</v>
      </c>
      <c r="B34" s="16" t="s">
        <v>14</v>
      </c>
      <c r="C34" s="36"/>
      <c r="D34" s="36"/>
      <c r="E34" s="36"/>
      <c r="F34" s="36"/>
      <c r="G34" s="36"/>
      <c r="H34" s="17">
        <v>-55</v>
      </c>
      <c r="I34" s="36"/>
      <c r="J34" s="36"/>
      <c r="K34" s="36"/>
      <c r="L34" s="36"/>
      <c r="M34" s="36"/>
      <c r="N34" s="83"/>
      <c r="O34" s="83"/>
      <c r="P34" s="83"/>
      <c r="Q34" s="83"/>
    </row>
    <row x14ac:dyDescent="0.25" r="35" customHeight="1" ht="17.25">
      <c r="A35" s="21" t="s">
        <v>1687</v>
      </c>
      <c r="B35" s="47"/>
      <c r="C35" s="23">
        <f>SUM(C32:C34)</f>
      </c>
      <c r="D35" s="23">
        <f>SUM(D32:D34)</f>
      </c>
      <c r="E35" s="23">
        <f>SUM(E32:E34)</f>
      </c>
      <c r="F35" s="23">
        <f>SUM(F32:F34)</f>
      </c>
      <c r="G35" s="23">
        <f>SUM(G32:G34)</f>
      </c>
      <c r="H35" s="23">
        <f>SUM(H32:H34)</f>
      </c>
      <c r="I35" s="23">
        <f>SUM(I32:I34)</f>
      </c>
      <c r="J35" s="23">
        <f>SUM(J32:J34)</f>
      </c>
      <c r="K35" s="23">
        <f>SUM(K32:K34)</f>
      </c>
      <c r="L35" s="23">
        <f>SUM(L32:L34)</f>
      </c>
      <c r="M35" s="23">
        <f>SUM(M32:M34)</f>
      </c>
      <c r="N35" s="83"/>
      <c r="O35" s="83"/>
      <c r="P35" s="83"/>
      <c r="Q35" s="83"/>
    </row>
    <row x14ac:dyDescent="0.25" r="36" customHeight="1" ht="15.75">
      <c r="A36" s="15" t="s">
        <v>1354</v>
      </c>
      <c r="B36" s="16" t="s">
        <v>14</v>
      </c>
      <c r="C36" s="36"/>
      <c r="D36" s="36"/>
      <c r="E36" s="36"/>
      <c r="F36" s="17">
        <v>-390</v>
      </c>
      <c r="G36" s="36"/>
      <c r="H36" s="17">
        <v>-24</v>
      </c>
      <c r="I36" s="36"/>
      <c r="J36" s="36"/>
      <c r="K36" s="36"/>
      <c r="L36" s="36"/>
      <c r="M36" s="36"/>
      <c r="N36" s="83"/>
      <c r="O36" s="83"/>
      <c r="P36" s="83"/>
      <c r="Q36" s="83"/>
    </row>
    <row x14ac:dyDescent="0.25" r="37" customHeight="1" ht="17.25">
      <c r="A37" s="15" t="s">
        <v>1354</v>
      </c>
      <c r="B37" s="16" t="s">
        <v>14</v>
      </c>
      <c r="C37" s="36"/>
      <c r="D37" s="36"/>
      <c r="E37" s="36"/>
      <c r="F37" s="36"/>
      <c r="G37" s="36"/>
      <c r="H37" s="17">
        <v>-50</v>
      </c>
      <c r="I37" s="36"/>
      <c r="J37" s="36"/>
      <c r="K37" s="36"/>
      <c r="L37" s="36"/>
      <c r="M37" s="36"/>
      <c r="N37" s="83"/>
      <c r="O37" s="83"/>
      <c r="P37" s="83"/>
      <c r="Q37" s="83"/>
    </row>
    <row x14ac:dyDescent="0.25" r="38" customHeight="1" ht="17.25">
      <c r="A38" s="15" t="s">
        <v>1354</v>
      </c>
      <c r="B38" s="16" t="s">
        <v>14</v>
      </c>
      <c r="C38" s="36"/>
      <c r="D38" s="36"/>
      <c r="E38" s="36"/>
      <c r="F38" s="17">
        <v>-191</v>
      </c>
      <c r="G38" s="36"/>
      <c r="H38" s="17">
        <v>-27</v>
      </c>
      <c r="I38" s="36"/>
      <c r="J38" s="36"/>
      <c r="K38" s="36"/>
      <c r="L38" s="36"/>
      <c r="M38" s="36"/>
      <c r="N38" s="83"/>
      <c r="O38" s="83"/>
      <c r="P38" s="83"/>
      <c r="Q38" s="83"/>
    </row>
    <row x14ac:dyDescent="0.25" r="39" customHeight="1" ht="17.25">
      <c r="A39" s="15" t="s">
        <v>1354</v>
      </c>
      <c r="B39" s="16" t="s">
        <v>14</v>
      </c>
      <c r="C39" s="36"/>
      <c r="D39" s="36"/>
      <c r="E39" s="36"/>
      <c r="F39" s="36"/>
      <c r="G39" s="17">
        <v>-65</v>
      </c>
      <c r="H39" s="36"/>
      <c r="I39" s="36"/>
      <c r="J39" s="17">
        <v>-119</v>
      </c>
      <c r="K39" s="36"/>
      <c r="L39" s="36"/>
      <c r="M39" s="36"/>
      <c r="N39" s="83"/>
      <c r="O39" s="83"/>
      <c r="P39" s="83"/>
      <c r="Q39" s="83"/>
    </row>
    <row x14ac:dyDescent="0.25" r="40" customHeight="1" ht="17.25">
      <c r="A40" s="15" t="s">
        <v>1688</v>
      </c>
      <c r="B40" s="16" t="s">
        <v>14</v>
      </c>
      <c r="C40" s="36"/>
      <c r="D40" s="36"/>
      <c r="E40" s="36"/>
      <c r="F40" s="17">
        <v>-167</v>
      </c>
      <c r="G40" s="17">
        <v>-33</v>
      </c>
      <c r="H40" s="36"/>
      <c r="I40" s="17">
        <v>-1472</v>
      </c>
      <c r="J40" s="17">
        <v>-13</v>
      </c>
      <c r="K40" s="36"/>
      <c r="L40" s="36"/>
      <c r="M40" s="36"/>
      <c r="N40" s="83"/>
      <c r="O40" s="83"/>
      <c r="P40" s="83"/>
      <c r="Q40" s="83"/>
    </row>
    <row x14ac:dyDescent="0.25" r="41" customHeight="1" ht="17.25">
      <c r="A41" s="15" t="s">
        <v>1156</v>
      </c>
      <c r="B41" s="16" t="s">
        <v>14</v>
      </c>
      <c r="C41" s="36"/>
      <c r="D41" s="36"/>
      <c r="E41" s="17">
        <v>-75</v>
      </c>
      <c r="F41" s="36"/>
      <c r="G41" s="36"/>
      <c r="H41" s="36"/>
      <c r="I41" s="17">
        <v>-7</v>
      </c>
      <c r="J41" s="36"/>
      <c r="K41" s="36"/>
      <c r="L41" s="36"/>
      <c r="M41" s="36"/>
      <c r="N41" s="83"/>
      <c r="O41" s="83"/>
      <c r="P41" s="83"/>
      <c r="Q41" s="83"/>
    </row>
    <row x14ac:dyDescent="0.25" r="42" customHeight="1" ht="17.25">
      <c r="A42" s="21" t="s">
        <v>1689</v>
      </c>
      <c r="B42" s="47"/>
      <c r="C42" s="23">
        <f>SUM(C35:C41)</f>
      </c>
      <c r="D42" s="23">
        <f>SUM(D35:D41)</f>
      </c>
      <c r="E42" s="23">
        <f>SUM(E35:E41)</f>
      </c>
      <c r="F42" s="23">
        <f>SUM(F35:F41)</f>
      </c>
      <c r="G42" s="23">
        <f>SUM(G35:G41)</f>
      </c>
      <c r="H42" s="23">
        <f>SUM(H35:H41)</f>
      </c>
      <c r="I42" s="23">
        <f>SUM(I35:I41)</f>
      </c>
      <c r="J42" s="23">
        <f>SUM(J35:J41)</f>
      </c>
      <c r="K42" s="23">
        <f>SUM(K35:K41)</f>
      </c>
      <c r="L42" s="23">
        <f>SUM(L35:L41)</f>
      </c>
      <c r="M42" s="23">
        <f>SUM(M35:M41)</f>
      </c>
      <c r="N42" s="83"/>
      <c r="O42" s="83"/>
      <c r="P42" s="83"/>
      <c r="Q42" s="83"/>
    </row>
    <row x14ac:dyDescent="0.25" r="43" customHeight="1" ht="17.25">
      <c r="A43" s="15">
        <v>44022</v>
      </c>
      <c r="B43" s="16" t="s">
        <v>14</v>
      </c>
      <c r="C43" s="36"/>
      <c r="D43" s="36"/>
      <c r="E43" s="17">
        <v>-75</v>
      </c>
      <c r="F43" s="36"/>
      <c r="G43" s="36"/>
      <c r="H43" s="36"/>
      <c r="I43" s="36"/>
      <c r="J43" s="36"/>
      <c r="K43" s="36"/>
      <c r="L43" s="36"/>
      <c r="M43" s="36"/>
      <c r="N43" s="83"/>
      <c r="O43" s="83"/>
      <c r="P43" s="83"/>
      <c r="Q43" s="83"/>
    </row>
    <row x14ac:dyDescent="0.25" r="44" customHeight="1" ht="17.25">
      <c r="A44" s="15">
        <v>44053</v>
      </c>
      <c r="B44" s="16" t="s">
        <v>14</v>
      </c>
      <c r="C44" s="36"/>
      <c r="D44" s="36"/>
      <c r="E44" s="17">
        <v>-75</v>
      </c>
      <c r="F44" s="36"/>
      <c r="G44" s="36"/>
      <c r="H44" s="36"/>
      <c r="I44" s="17">
        <v>-10</v>
      </c>
      <c r="J44" s="36"/>
      <c r="K44" s="36"/>
      <c r="L44" s="36"/>
      <c r="M44" s="36"/>
      <c r="N44" s="83"/>
      <c r="O44" s="83"/>
      <c r="P44" s="83"/>
      <c r="Q44" s="83"/>
    </row>
    <row x14ac:dyDescent="0.25" r="45" customHeight="1" ht="17.25">
      <c r="A45" s="21" t="s">
        <v>1690</v>
      </c>
      <c r="B45" s="47"/>
      <c r="C45" s="23">
        <f>SUM(C42:C44)</f>
      </c>
      <c r="D45" s="23">
        <f>SUM(D42:D44)</f>
      </c>
      <c r="E45" s="23">
        <f>SUM(E42:E44)</f>
      </c>
      <c r="F45" s="23">
        <f>SUM(F42:F44)</f>
      </c>
      <c r="G45" s="23">
        <f>SUM(G42:G44)</f>
      </c>
      <c r="H45" s="23">
        <f>SUM(H42:H44)</f>
      </c>
      <c r="I45" s="23">
        <f>SUM(I42:I44)</f>
      </c>
      <c r="J45" s="23">
        <f>SUM(J42:J44)</f>
      </c>
      <c r="K45" s="23">
        <f>SUM(K42:K44)</f>
      </c>
      <c r="L45" s="23">
        <f>SUM(L42:L44)</f>
      </c>
      <c r="M45" s="23">
        <f>SUM(M42:M44)</f>
      </c>
      <c r="N45" s="83"/>
      <c r="O45" s="83"/>
      <c r="P45" s="83"/>
      <c r="Q45" s="83"/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83"/>
      <c r="O46" s="83"/>
      <c r="P46" s="83"/>
      <c r="Q46" s="83"/>
    </row>
    <row x14ac:dyDescent="0.25" r="47" customHeight="1" ht="17.25">
      <c r="A47" s="21" t="s">
        <v>1691</v>
      </c>
      <c r="B47" s="47"/>
      <c r="C47" s="23">
        <f>SUM(C45:C46)</f>
      </c>
      <c r="D47" s="23">
        <f>SUM(D45:D46)</f>
      </c>
      <c r="E47" s="23">
        <f>SUM(E45:E46)</f>
      </c>
      <c r="F47" s="23">
        <f>SUM(F45:F46)</f>
      </c>
      <c r="G47" s="23">
        <f>SUM(G45:G46)</f>
      </c>
      <c r="H47" s="23">
        <f>SUM(H45:H46)</f>
      </c>
      <c r="I47" s="23">
        <f>SUM(I45:I46)</f>
      </c>
      <c r="J47" s="23">
        <f>SUM(J45:J46)</f>
      </c>
      <c r="K47" s="23">
        <f>SUM(K45:K46)</f>
      </c>
      <c r="L47" s="23">
        <f>SUM(L45:L46)</f>
      </c>
      <c r="M47" s="23">
        <f>SUM(M45:M46)</f>
      </c>
      <c r="N47" s="83"/>
      <c r="O47" s="83"/>
      <c r="P47" s="83"/>
      <c r="Q47" s="83"/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83"/>
      <c r="O48" s="83"/>
      <c r="P48" s="83"/>
      <c r="Q48" s="83"/>
    </row>
    <row x14ac:dyDescent="0.25" r="49" customHeight="1" ht="17.25">
      <c r="A49" s="21" t="s">
        <v>1692</v>
      </c>
      <c r="B49" s="47"/>
      <c r="C49" s="23">
        <f>SUM(C47:C48)</f>
      </c>
      <c r="D49" s="23">
        <f>SUM(D47:D48)</f>
      </c>
      <c r="E49" s="23">
        <f>SUM(E47:E48)</f>
      </c>
      <c r="F49" s="23">
        <f>SUM(F47:F48)</f>
      </c>
      <c r="G49" s="23">
        <f>SUM(G47:G48)</f>
      </c>
      <c r="H49" s="23">
        <f>SUM(H47:H48)</f>
      </c>
      <c r="I49" s="23">
        <f>SUM(I47:I48)</f>
      </c>
      <c r="J49" s="23">
        <f>SUM(J47:J48)</f>
      </c>
      <c r="K49" s="23">
        <f>SUM(K47:K48)</f>
      </c>
      <c r="L49" s="23">
        <f>SUM(L47:L48)</f>
      </c>
      <c r="M49" s="23">
        <f>SUM(M47:M48)</f>
      </c>
      <c r="N49" s="83"/>
      <c r="O49" s="83"/>
      <c r="P49" s="83"/>
      <c r="Q49" s="83"/>
    </row>
    <row x14ac:dyDescent="0.25" r="50" customHeight="1" ht="17.25">
      <c r="A50" s="15">
        <v>44531</v>
      </c>
      <c r="B50" s="16" t="s">
        <v>14</v>
      </c>
      <c r="C50" s="17">
        <v>-7</v>
      </c>
      <c r="D50" s="17">
        <v>-8</v>
      </c>
      <c r="E50" s="17">
        <v>-113</v>
      </c>
      <c r="F50" s="36"/>
      <c r="G50" s="36"/>
      <c r="H50" s="36"/>
      <c r="I50" s="17">
        <v>-1</v>
      </c>
      <c r="J50" s="36"/>
      <c r="K50" s="36"/>
      <c r="L50" s="36"/>
      <c r="M50" s="36"/>
      <c r="N50" s="83"/>
      <c r="O50" s="83"/>
      <c r="P50" s="83"/>
      <c r="Q50" s="83"/>
    </row>
    <row x14ac:dyDescent="0.25" r="51" customHeight="1" ht="17.25">
      <c r="A51" s="21" t="s">
        <v>1693</v>
      </c>
      <c r="B51" s="47"/>
      <c r="C51" s="23">
        <f>SUM(C49:C50)</f>
      </c>
      <c r="D51" s="23">
        <f>SUM(D49:D50)</f>
      </c>
      <c r="E51" s="23">
        <f>SUM(E49:E50)</f>
      </c>
      <c r="F51" s="23">
        <f>SUM(F49:F50)</f>
      </c>
      <c r="G51" s="23">
        <f>SUM(G49:G50)</f>
      </c>
      <c r="H51" s="23">
        <f>SUM(H49:H50)</f>
      </c>
      <c r="I51" s="23">
        <f>SUM(I49:I50)</f>
      </c>
      <c r="J51" s="23">
        <f>SUM(J49:J50)</f>
      </c>
      <c r="K51" s="23">
        <f>SUM(K49:K50)</f>
      </c>
      <c r="L51" s="23">
        <f>SUM(L49:L50)</f>
      </c>
      <c r="M51" s="23">
        <f>SUM(M49:M50)</f>
      </c>
      <c r="N51" s="83"/>
      <c r="O51" s="83"/>
      <c r="P51" s="83"/>
      <c r="Q51" s="83"/>
    </row>
    <row x14ac:dyDescent="0.25" r="52" customHeight="1" ht="17.25">
      <c r="A52" s="15"/>
      <c r="B52" s="1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83"/>
      <c r="O52" s="83"/>
      <c r="P52" s="83"/>
      <c r="Q52" s="83"/>
    </row>
    <row x14ac:dyDescent="0.25" r="53" customHeight="1" ht="17.25">
      <c r="A53" s="21" t="s">
        <v>1694</v>
      </c>
      <c r="B53" s="47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3">
        <f>SUM(H51:H52)</f>
      </c>
      <c r="I53" s="23">
        <f>SUM(I51:I52)</f>
      </c>
      <c r="J53" s="23">
        <f>SUM(J51:J52)</f>
      </c>
      <c r="K53" s="23">
        <f>SUM(K51:K52)</f>
      </c>
      <c r="L53" s="23">
        <f>SUM(L51:L52)</f>
      </c>
      <c r="M53" s="23">
        <f>SUM(M51:M52)</f>
      </c>
      <c r="N53" s="83"/>
      <c r="O53" s="83"/>
      <c r="P53" s="83"/>
      <c r="Q53" s="83"/>
    </row>
    <row x14ac:dyDescent="0.25" r="54" customHeight="1" ht="17.25">
      <c r="A54" s="221"/>
      <c r="B54" s="222"/>
      <c r="C54" s="223"/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83"/>
      <c r="O54" s="83"/>
      <c r="P54" s="83"/>
      <c r="Q54" s="83"/>
    </row>
    <row x14ac:dyDescent="0.25" r="55" customHeight="1" ht="17.25">
      <c r="A55" s="21" t="s">
        <v>1695</v>
      </c>
      <c r="B55" s="47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23">
        <f>SUM(I53:I54)</f>
      </c>
      <c r="J55" s="23">
        <f>SUM(J53:J54)</f>
      </c>
      <c r="K55" s="23">
        <f>SUM(K53:K54)</f>
      </c>
      <c r="L55" s="23">
        <f>SUM(L53:L54)</f>
      </c>
      <c r="M55" s="23">
        <f>SUM(M53:M54)</f>
      </c>
      <c r="N55" s="83"/>
      <c r="O55" s="83"/>
      <c r="P55" s="83"/>
      <c r="Q55" s="83"/>
    </row>
    <row x14ac:dyDescent="0.25" r="56" customHeight="1" ht="17.25">
      <c r="A56" s="15">
        <v>44320</v>
      </c>
      <c r="B56" s="16" t="s">
        <v>14</v>
      </c>
      <c r="C56" s="18"/>
      <c r="D56" s="18"/>
      <c r="E56" s="18"/>
      <c r="F56" s="17">
        <v>-200</v>
      </c>
      <c r="G56" s="17">
        <v>-33</v>
      </c>
      <c r="H56" s="17">
        <v>-10</v>
      </c>
      <c r="I56" s="18"/>
      <c r="J56" s="18"/>
      <c r="K56" s="18"/>
      <c r="L56" s="18"/>
      <c r="M56" s="17">
        <v>-700</v>
      </c>
      <c r="N56" s="83"/>
      <c r="O56" s="83"/>
      <c r="P56" s="83"/>
      <c r="Q56" s="83"/>
    </row>
    <row x14ac:dyDescent="0.25" r="57" customHeight="1" ht="17.25">
      <c r="A57" s="15">
        <v>44443</v>
      </c>
      <c r="B57" s="16" t="s">
        <v>14</v>
      </c>
      <c r="C57" s="18"/>
      <c r="D57" s="18"/>
      <c r="E57" s="18"/>
      <c r="F57" s="17">
        <v>-100</v>
      </c>
      <c r="G57" s="17">
        <v>-1</v>
      </c>
      <c r="H57" s="17">
        <v>-11</v>
      </c>
      <c r="I57" s="18"/>
      <c r="J57" s="18"/>
      <c r="K57" s="17">
        <v>-53</v>
      </c>
      <c r="L57" s="17">
        <v>-15</v>
      </c>
      <c r="M57" s="18"/>
      <c r="N57" s="83"/>
      <c r="O57" s="83"/>
      <c r="P57" s="83"/>
      <c r="Q57" s="83"/>
    </row>
    <row x14ac:dyDescent="0.25" r="58" customHeight="1" ht="17.25">
      <c r="A58" s="15" t="s">
        <v>1696</v>
      </c>
      <c r="B58" s="16" t="s">
        <v>14</v>
      </c>
      <c r="C58" s="18"/>
      <c r="D58" s="18"/>
      <c r="E58" s="17">
        <v>-50</v>
      </c>
      <c r="F58" s="17">
        <v>-115</v>
      </c>
      <c r="G58" s="17">
        <v>-34</v>
      </c>
      <c r="H58" s="17">
        <v>-5</v>
      </c>
      <c r="I58" s="17">
        <v>-84</v>
      </c>
      <c r="J58" s="18"/>
      <c r="K58" s="18"/>
      <c r="L58" s="18"/>
      <c r="M58" s="18"/>
      <c r="N58" s="83"/>
      <c r="O58" s="83"/>
      <c r="P58" s="83"/>
      <c r="Q58" s="83"/>
    </row>
    <row x14ac:dyDescent="0.25" r="59" customHeight="1" ht="17.25">
      <c r="A59" s="15" t="s">
        <v>317</v>
      </c>
      <c r="B59" s="16" t="s">
        <v>14</v>
      </c>
      <c r="C59" s="18"/>
      <c r="D59" s="18"/>
      <c r="E59" s="17">
        <v>-22</v>
      </c>
      <c r="F59" s="17">
        <v>-50</v>
      </c>
      <c r="G59" s="17">
        <v>-43</v>
      </c>
      <c r="H59" s="17">
        <v>-4</v>
      </c>
      <c r="I59" s="17">
        <v>-10</v>
      </c>
      <c r="J59" s="18"/>
      <c r="K59" s="18"/>
      <c r="L59" s="18"/>
      <c r="M59" s="18"/>
      <c r="N59" s="83"/>
      <c r="O59" s="83"/>
      <c r="P59" s="83"/>
      <c r="Q59" s="83"/>
    </row>
    <row x14ac:dyDescent="0.25" r="60" customHeight="1" ht="17.25">
      <c r="A60" s="21" t="s">
        <v>1697</v>
      </c>
      <c r="B60" s="47"/>
      <c r="C60" s="23">
        <f>SUM(C55:C59)</f>
      </c>
      <c r="D60" s="23">
        <f>SUM(D55:D59)</f>
      </c>
      <c r="E60" s="23">
        <f>SUM(E55:E59)</f>
      </c>
      <c r="F60" s="23">
        <f>SUM(F55:F59)</f>
      </c>
      <c r="G60" s="23">
        <f>SUM(G55:G59)</f>
      </c>
      <c r="H60" s="23">
        <f>SUM(H55:H59)</f>
      </c>
      <c r="I60" s="23">
        <f>SUM(I55:I59)</f>
      </c>
      <c r="J60" s="23">
        <f>SUM(J55:J59)</f>
      </c>
      <c r="K60" s="23">
        <f>SUM(K55:K59)</f>
      </c>
      <c r="L60" s="23">
        <f>SUM(L55:L59)</f>
      </c>
      <c r="M60" s="23">
        <f>SUM(M55:M59)</f>
      </c>
      <c r="N60" s="83"/>
      <c r="O60" s="83"/>
      <c r="P60" s="83"/>
      <c r="Q60" s="83"/>
    </row>
    <row x14ac:dyDescent="0.25" r="61" customHeight="1" ht="17.25">
      <c r="A61" s="15" t="s">
        <v>1365</v>
      </c>
      <c r="B61" s="16" t="s">
        <v>14</v>
      </c>
      <c r="C61" s="36"/>
      <c r="D61" s="36"/>
      <c r="E61" s="17">
        <v>-25</v>
      </c>
      <c r="F61" s="36"/>
      <c r="G61" s="17">
        <v>-64</v>
      </c>
      <c r="H61" s="36"/>
      <c r="I61" s="36"/>
      <c r="J61" s="36"/>
      <c r="K61" s="36"/>
      <c r="L61" s="36"/>
      <c r="M61" s="36"/>
      <c r="N61" s="83"/>
      <c r="O61" s="83"/>
      <c r="P61" s="83"/>
      <c r="Q61" s="83"/>
    </row>
    <row x14ac:dyDescent="0.25" r="62" customHeight="1" ht="17.25">
      <c r="A62" s="15" t="s">
        <v>1365</v>
      </c>
      <c r="B62" s="16" t="s">
        <v>14</v>
      </c>
      <c r="C62" s="36"/>
      <c r="D62" s="36"/>
      <c r="E62" s="36"/>
      <c r="F62" s="36"/>
      <c r="G62" s="17">
        <v>-107</v>
      </c>
      <c r="H62" s="36"/>
      <c r="I62" s="36"/>
      <c r="J62" s="36"/>
      <c r="K62" s="36"/>
      <c r="L62" s="36"/>
      <c r="M62" s="36"/>
      <c r="N62" s="83"/>
      <c r="O62" s="83"/>
      <c r="P62" s="83"/>
      <c r="Q62" s="83"/>
    </row>
    <row x14ac:dyDescent="0.25" r="63" customHeight="1" ht="17.25">
      <c r="A63" s="21" t="s">
        <v>1698</v>
      </c>
      <c r="B63" s="47"/>
      <c r="C63" s="23">
        <f>SUM(C60:C62)</f>
      </c>
      <c r="D63" s="23">
        <f>SUM(D60:D62)</f>
      </c>
      <c r="E63" s="23">
        <f>SUM(E60:E62)</f>
      </c>
      <c r="F63" s="23">
        <f>SUM(F60:F62)</f>
      </c>
      <c r="G63" s="23">
        <f>SUM(G60:G62)</f>
      </c>
      <c r="H63" s="23">
        <f>SUM(H60:H62)</f>
      </c>
      <c r="I63" s="23">
        <f>SUM(I60:I62)</f>
      </c>
      <c r="J63" s="23">
        <f>SUM(J60:J62)</f>
      </c>
      <c r="K63" s="23">
        <f>SUM(K60:K62)</f>
      </c>
      <c r="L63" s="23">
        <f>SUM(L60:L62)</f>
      </c>
      <c r="M63" s="23">
        <f>SUM(M60:M62)</f>
      </c>
      <c r="N63" s="83"/>
      <c r="O63" s="83"/>
      <c r="P63" s="83"/>
      <c r="Q63" s="83"/>
    </row>
    <row x14ac:dyDescent="0.25" r="64" customHeight="1" ht="17.25">
      <c r="A64" s="15">
        <v>44233</v>
      </c>
      <c r="B64" s="16" t="s">
        <v>14</v>
      </c>
      <c r="C64" s="18"/>
      <c r="D64" s="18"/>
      <c r="E64" s="18"/>
      <c r="F64" s="17">
        <v>-170</v>
      </c>
      <c r="G64" s="18"/>
      <c r="H64" s="18"/>
      <c r="I64" s="18"/>
      <c r="J64" s="18"/>
      <c r="K64" s="17">
        <v>-17</v>
      </c>
      <c r="L64" s="17">
        <v>-61</v>
      </c>
      <c r="M64" s="18"/>
      <c r="N64" s="83"/>
      <c r="O64" s="83"/>
      <c r="P64" s="83"/>
      <c r="Q64" s="83"/>
    </row>
    <row x14ac:dyDescent="0.25" r="65" customHeight="1" ht="17.25">
      <c r="A65" s="15">
        <v>44292</v>
      </c>
      <c r="B65" s="16" t="s">
        <v>14</v>
      </c>
      <c r="C65" s="18"/>
      <c r="D65" s="18"/>
      <c r="E65" s="17">
        <v>-20</v>
      </c>
      <c r="F65" s="18"/>
      <c r="G65" s="17">
        <v>-50</v>
      </c>
      <c r="H65" s="17">
        <v>-14</v>
      </c>
      <c r="I65" s="18"/>
      <c r="J65" s="18"/>
      <c r="K65" s="18"/>
      <c r="L65" s="18"/>
      <c r="M65" s="18"/>
      <c r="N65" s="83"/>
      <c r="O65" s="83"/>
      <c r="P65" s="83"/>
      <c r="Q65" s="83"/>
    </row>
    <row x14ac:dyDescent="0.25" r="66" customHeight="1" ht="17.25">
      <c r="A66" s="21" t="s">
        <v>1699</v>
      </c>
      <c r="B66" s="47"/>
      <c r="C66" s="23">
        <f>SUM(C63:C65)</f>
      </c>
      <c r="D66" s="23">
        <f>SUM(D63:D65)</f>
      </c>
      <c r="E66" s="23">
        <f>SUM(E63:E65)</f>
      </c>
      <c r="F66" s="23">
        <f>SUM(F63:F65)</f>
      </c>
      <c r="G66" s="23">
        <f>SUM(G63:G65)</f>
      </c>
      <c r="H66" s="23">
        <f>SUM(H63:H65)</f>
      </c>
      <c r="I66" s="23">
        <f>SUM(I63:I65)</f>
      </c>
      <c r="J66" s="23">
        <f>SUM(J63:J65)</f>
      </c>
      <c r="K66" s="23">
        <f>SUM(K63:K65)</f>
      </c>
      <c r="L66" s="23">
        <f>SUM(L63:L65)</f>
      </c>
      <c r="M66" s="23">
        <f>SUM(M63:M65)</f>
      </c>
      <c r="N66" s="83"/>
      <c r="O66" s="83"/>
      <c r="P66" s="83"/>
      <c r="Q66" s="83"/>
    </row>
    <row x14ac:dyDescent="0.25" r="67" customHeight="1" ht="17.25">
      <c r="A67" s="203" t="s">
        <v>1700</v>
      </c>
      <c r="B67" s="262" t="s">
        <v>14</v>
      </c>
      <c r="C67" s="223"/>
      <c r="D67" s="223"/>
      <c r="E67" s="206">
        <v>-55</v>
      </c>
      <c r="F67" s="223"/>
      <c r="G67" s="206">
        <v>-46</v>
      </c>
      <c r="H67" s="206">
        <v>-3</v>
      </c>
      <c r="I67" s="223"/>
      <c r="J67" s="223"/>
      <c r="K67" s="223"/>
      <c r="L67" s="223"/>
      <c r="M67" s="223"/>
      <c r="N67" s="83"/>
      <c r="O67" s="83"/>
      <c r="P67" s="83"/>
      <c r="Q67" s="83"/>
    </row>
    <row x14ac:dyDescent="0.25" r="68" customHeight="1" ht="17.25">
      <c r="A68" s="200" t="s">
        <v>1701</v>
      </c>
      <c r="B68" s="201" t="s">
        <v>468</v>
      </c>
      <c r="C68" s="194">
        <v>-12</v>
      </c>
      <c r="D68" s="202"/>
      <c r="E68" s="202"/>
      <c r="F68" s="202"/>
      <c r="G68" s="202"/>
      <c r="H68" s="58"/>
      <c r="I68" s="202"/>
      <c r="J68" s="202"/>
      <c r="K68" s="202"/>
      <c r="L68" s="202"/>
      <c r="M68" s="202"/>
      <c r="N68" s="32" t="s">
        <v>643</v>
      </c>
      <c r="O68" s="83"/>
      <c r="P68" s="83"/>
      <c r="Q68" s="83"/>
    </row>
    <row x14ac:dyDescent="0.25" r="69" customHeight="1" ht="17.25">
      <c r="A69" s="21" t="s">
        <v>1702</v>
      </c>
      <c r="B69" s="47"/>
      <c r="C69" s="23">
        <f>SUM(C66:C68)</f>
      </c>
      <c r="D69" s="23">
        <f>SUM(D66:D68)</f>
      </c>
      <c r="E69" s="23">
        <f>SUM(E66:E68)</f>
      </c>
      <c r="F69" s="23">
        <f>SUM(F66:F68)</f>
      </c>
      <c r="G69" s="23">
        <f>SUM(G66:G68)</f>
      </c>
      <c r="H69" s="23">
        <f>SUM(H66:H68)</f>
      </c>
      <c r="I69" s="23">
        <f>SUM(I66:I68)</f>
      </c>
      <c r="J69" s="23">
        <f>SUM(J66:J68)</f>
      </c>
      <c r="K69" s="23">
        <f>SUM(K66:K68)</f>
      </c>
      <c r="L69" s="23">
        <f>SUM(L66:L68)</f>
      </c>
      <c r="M69" s="23">
        <f>SUM(M66:M68)</f>
      </c>
      <c r="N69" s="83"/>
      <c r="O69" s="83"/>
      <c r="P69" s="83"/>
      <c r="Q69" s="83"/>
    </row>
    <row x14ac:dyDescent="0.25" r="70" customHeight="1" ht="17.25">
      <c r="A70" s="15"/>
      <c r="B70" s="1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83"/>
      <c r="O70" s="83"/>
      <c r="P70" s="83"/>
      <c r="Q70" s="83"/>
    </row>
    <row x14ac:dyDescent="0.25" r="71" customHeight="1" ht="17.25">
      <c r="A71" s="21" t="s">
        <v>1703</v>
      </c>
      <c r="B71" s="47"/>
      <c r="C71" s="23">
        <f>SUM(C69:C70)</f>
      </c>
      <c r="D71" s="23">
        <f>SUM(D69:D70)</f>
      </c>
      <c r="E71" s="23">
        <f>SUM(E69:E70)</f>
      </c>
      <c r="F71" s="23">
        <f>SUM(F69:F70)</f>
      </c>
      <c r="G71" s="23">
        <f>SUM(G69:G70)</f>
      </c>
      <c r="H71" s="23">
        <f>SUM(H69:H70)</f>
      </c>
      <c r="I71" s="23">
        <f>SUM(I69:I70)</f>
      </c>
      <c r="J71" s="23">
        <f>SUM(J69:J70)</f>
      </c>
      <c r="K71" s="23">
        <f>SUM(K69:K70)</f>
      </c>
      <c r="L71" s="23">
        <f>SUM(L69:L70)</f>
      </c>
      <c r="M71" s="23">
        <f>SUM(M69:M70)</f>
      </c>
      <c r="N71" s="83"/>
      <c r="O71" s="83"/>
      <c r="P71" s="83"/>
      <c r="Q71" s="83"/>
    </row>
    <row x14ac:dyDescent="0.25" r="72" customHeight="1" ht="17.25">
      <c r="A72" s="15">
        <v>44417</v>
      </c>
      <c r="B72" s="16" t="s">
        <v>14</v>
      </c>
      <c r="C72" s="36"/>
      <c r="D72" s="36"/>
      <c r="E72" s="17">
        <v>-41</v>
      </c>
      <c r="F72" s="17">
        <v>-150</v>
      </c>
      <c r="G72" s="17">
        <v>-46</v>
      </c>
      <c r="H72" s="36"/>
      <c r="I72" s="17">
        <v>-8</v>
      </c>
      <c r="J72" s="36"/>
      <c r="K72" s="36"/>
      <c r="L72" s="36"/>
      <c r="M72" s="36"/>
      <c r="N72" s="83"/>
      <c r="O72" s="83"/>
      <c r="P72" s="83"/>
      <c r="Q72" s="83"/>
    </row>
    <row x14ac:dyDescent="0.25" r="73" customHeight="1" ht="17.25">
      <c r="A73" s="65" t="s">
        <v>1704</v>
      </c>
      <c r="B73" s="66" t="s">
        <v>14</v>
      </c>
      <c r="C73" s="111"/>
      <c r="D73" s="111"/>
      <c r="E73" s="207">
        <v>-31</v>
      </c>
      <c r="F73" s="207">
        <v>-187</v>
      </c>
      <c r="G73" s="207">
        <v>-32</v>
      </c>
      <c r="H73" s="111"/>
      <c r="I73" s="207">
        <v>-9</v>
      </c>
      <c r="J73" s="111"/>
      <c r="K73" s="111"/>
      <c r="L73" s="111"/>
      <c r="M73" s="111"/>
      <c r="N73" s="83"/>
      <c r="O73" s="83"/>
      <c r="P73" s="83"/>
      <c r="Q73" s="83"/>
    </row>
    <row x14ac:dyDescent="0.25" r="74" customHeight="1" ht="17.25">
      <c r="A74" s="21" t="s">
        <v>1705</v>
      </c>
      <c r="B74" s="47"/>
      <c r="C74" s="23">
        <f>SUM(C71:C73)</f>
      </c>
      <c r="D74" s="23">
        <f>SUM(D71:D73)</f>
      </c>
      <c r="E74" s="23">
        <f>SUM(E71:E73)</f>
      </c>
      <c r="F74" s="23">
        <f>SUM(F71:F73)</f>
      </c>
      <c r="G74" s="23">
        <f>SUM(G71:G73)</f>
      </c>
      <c r="H74" s="23">
        <f>SUM(H71:H73)</f>
      </c>
      <c r="I74" s="23">
        <f>SUM(I71:I73)</f>
      </c>
      <c r="J74" s="23">
        <f>SUM(J71:J73)</f>
      </c>
      <c r="K74" s="23">
        <f>SUM(K71:K73)</f>
      </c>
      <c r="L74" s="23">
        <f>SUM(L71:L73)</f>
      </c>
      <c r="M74" s="23">
        <f>SUM(M71:M73)</f>
      </c>
      <c r="N74" s="83"/>
      <c r="O74" s="83"/>
      <c r="P74" s="83"/>
      <c r="Q74" s="83"/>
    </row>
    <row x14ac:dyDescent="0.25" r="75" customHeight="1" ht="17.25">
      <c r="A75" s="65" t="s">
        <v>1706</v>
      </c>
      <c r="B75" s="66" t="s">
        <v>14</v>
      </c>
      <c r="C75" s="111"/>
      <c r="D75" s="111"/>
      <c r="E75" s="207">
        <v>-93</v>
      </c>
      <c r="F75" s="111"/>
      <c r="G75" s="111"/>
      <c r="H75" s="207">
        <v>-1</v>
      </c>
      <c r="I75" s="207">
        <v>-10</v>
      </c>
      <c r="J75" s="111"/>
      <c r="K75" s="111"/>
      <c r="L75" s="111"/>
      <c r="M75" s="111"/>
      <c r="N75" s="83"/>
      <c r="O75" s="83"/>
      <c r="P75" s="83"/>
      <c r="Q75" s="83"/>
    </row>
    <row x14ac:dyDescent="0.25" r="76" customHeight="1" ht="17.25">
      <c r="A76" s="65" t="s">
        <v>1706</v>
      </c>
      <c r="B76" s="66" t="s">
        <v>14</v>
      </c>
      <c r="C76" s="111"/>
      <c r="D76" s="111"/>
      <c r="E76" s="111"/>
      <c r="F76" s="207">
        <v>-183</v>
      </c>
      <c r="G76" s="207">
        <v>-70</v>
      </c>
      <c r="H76" s="207">
        <v>-5</v>
      </c>
      <c r="I76" s="111"/>
      <c r="J76" s="111"/>
      <c r="K76" s="111"/>
      <c r="L76" s="111"/>
      <c r="M76" s="111"/>
      <c r="N76" s="83"/>
      <c r="O76" s="83"/>
      <c r="P76" s="83"/>
      <c r="Q76" s="83"/>
    </row>
    <row x14ac:dyDescent="0.25" r="77" customHeight="1" ht="17.25">
      <c r="A77" s="21" t="s">
        <v>1707</v>
      </c>
      <c r="B77" s="47"/>
      <c r="C77" s="23">
        <f>SUM(C74:C76)</f>
      </c>
      <c r="D77" s="23">
        <f>SUM(D74:D76)</f>
      </c>
      <c r="E77" s="23">
        <f>SUM(E74:E76)</f>
      </c>
      <c r="F77" s="23">
        <f>SUM(F74:F76)</f>
      </c>
      <c r="G77" s="23">
        <f>SUM(G74:G76)</f>
      </c>
      <c r="H77" s="23">
        <f>SUM(H74:H76)</f>
      </c>
      <c r="I77" s="23">
        <f>SUM(I74:I76)</f>
      </c>
      <c r="J77" s="23">
        <f>SUM(J74:J76)</f>
      </c>
      <c r="K77" s="23">
        <f>SUM(K74:K76)</f>
      </c>
      <c r="L77" s="23">
        <f>SUM(L74:L76)</f>
      </c>
      <c r="M77" s="23">
        <f>SUM(M74:M76)</f>
      </c>
      <c r="N77" s="83"/>
      <c r="O77" s="83"/>
      <c r="P77" s="83"/>
      <c r="Q77" s="83"/>
    </row>
    <row x14ac:dyDescent="0.25" r="78" customHeight="1" ht="17.25">
      <c r="A78" s="65">
        <v>44297</v>
      </c>
      <c r="B78" s="66" t="s">
        <v>14</v>
      </c>
      <c r="C78" s="111"/>
      <c r="D78" s="111"/>
      <c r="E78" s="207">
        <v>-85</v>
      </c>
      <c r="F78" s="207">
        <v>-74</v>
      </c>
      <c r="G78" s="207">
        <v>-19</v>
      </c>
      <c r="H78" s="111"/>
      <c r="I78" s="207">
        <v>-241</v>
      </c>
      <c r="J78" s="111"/>
      <c r="K78" s="111"/>
      <c r="L78" s="111"/>
      <c r="M78" s="111"/>
      <c r="N78" s="83"/>
      <c r="O78" s="83"/>
      <c r="P78" s="83"/>
      <c r="Q78" s="83"/>
    </row>
    <row x14ac:dyDescent="0.25" r="79" customHeight="1" ht="17.25">
      <c r="A79" s="65" t="s">
        <v>1708</v>
      </c>
      <c r="B79" s="66" t="s">
        <v>14</v>
      </c>
      <c r="C79" s="67"/>
      <c r="D79" s="67"/>
      <c r="E79" s="207">
        <v>-121</v>
      </c>
      <c r="F79" s="207">
        <v>-140</v>
      </c>
      <c r="G79" s="67"/>
      <c r="H79" s="67"/>
      <c r="I79" s="207">
        <v>-196</v>
      </c>
      <c r="J79" s="67"/>
      <c r="K79" s="67"/>
      <c r="L79" s="67"/>
      <c r="M79" s="67"/>
      <c r="N79" s="83"/>
      <c r="O79" s="83"/>
      <c r="P79" s="83"/>
      <c r="Q79" s="83"/>
    </row>
    <row x14ac:dyDescent="0.25" r="80" customHeight="1" ht="17.25">
      <c r="A80" s="65" t="s">
        <v>40</v>
      </c>
      <c r="B80" s="66" t="s">
        <v>14</v>
      </c>
      <c r="C80" s="111"/>
      <c r="D80" s="111"/>
      <c r="E80" s="111"/>
      <c r="F80" s="111"/>
      <c r="G80" s="207">
        <v>-90</v>
      </c>
      <c r="H80" s="207">
        <v>-12</v>
      </c>
      <c r="I80" s="207">
        <v>-7</v>
      </c>
      <c r="J80" s="111"/>
      <c r="K80" s="111"/>
      <c r="L80" s="111"/>
      <c r="M80" s="111"/>
      <c r="N80" s="83"/>
      <c r="O80" s="83"/>
      <c r="P80" s="83"/>
      <c r="Q80" s="83"/>
    </row>
    <row x14ac:dyDescent="0.25" r="81" customHeight="1" ht="17.25">
      <c r="A81" s="33" t="s">
        <v>1709</v>
      </c>
      <c r="B81" s="34" t="s">
        <v>14</v>
      </c>
      <c r="C81" s="111"/>
      <c r="D81" s="111"/>
      <c r="E81" s="207">
        <v>-59</v>
      </c>
      <c r="F81" s="207">
        <v>-43</v>
      </c>
      <c r="G81" s="207">
        <v>-24</v>
      </c>
      <c r="H81" s="207">
        <v>-4</v>
      </c>
      <c r="I81" s="207">
        <v>-31</v>
      </c>
      <c r="J81" s="111"/>
      <c r="K81" s="111"/>
      <c r="L81" s="207">
        <v>-5</v>
      </c>
      <c r="M81" s="111"/>
      <c r="N81" s="83"/>
      <c r="O81" s="83"/>
      <c r="P81" s="83"/>
      <c r="Q81" s="83"/>
    </row>
    <row x14ac:dyDescent="0.25" r="82" customHeight="1" ht="17.25">
      <c r="A82" s="21" t="s">
        <v>1710</v>
      </c>
      <c r="B82" s="47"/>
      <c r="C82" s="23">
        <f>SUM(C77:C81)</f>
      </c>
      <c r="D82" s="23">
        <f>SUM(D77:D81)</f>
      </c>
      <c r="E82" s="23">
        <f>SUM(E77:E81)</f>
      </c>
      <c r="F82" s="23">
        <f>SUM(F77:F81)</f>
      </c>
      <c r="G82" s="23">
        <f>SUM(G77:G81)</f>
      </c>
      <c r="H82" s="23">
        <f>SUM(H77:H81)</f>
      </c>
      <c r="I82" s="23">
        <f>SUM(I77:I81)</f>
      </c>
      <c r="J82" s="23">
        <f>SUM(J77:J81)</f>
      </c>
      <c r="K82" s="23">
        <f>SUM(K77:K81)</f>
      </c>
      <c r="L82" s="23">
        <f>SUM(L77:L81)</f>
      </c>
      <c r="M82" s="23">
        <f>SUM(M77:M81)</f>
      </c>
      <c r="N82" s="83"/>
      <c r="O82" s="83"/>
      <c r="P82" s="83"/>
      <c r="Q82" s="83"/>
    </row>
    <row x14ac:dyDescent="0.25" r="83" customHeight="1" ht="17.25">
      <c r="A83" s="15"/>
      <c r="B83" s="16"/>
      <c r="C83" s="18"/>
      <c r="D83" s="18"/>
      <c r="E83" s="36"/>
      <c r="F83" s="36"/>
      <c r="G83" s="36"/>
      <c r="H83" s="18"/>
      <c r="I83" s="36"/>
      <c r="J83" s="18"/>
      <c r="K83" s="18"/>
      <c r="L83" s="18"/>
      <c r="M83" s="18"/>
      <c r="N83" s="83"/>
      <c r="O83" s="83"/>
      <c r="P83" s="83"/>
      <c r="Q83" s="83"/>
    </row>
    <row x14ac:dyDescent="0.25" r="84" customHeight="1" ht="17.25">
      <c r="A84" s="21" t="s">
        <v>1711</v>
      </c>
      <c r="B84" s="47"/>
      <c r="C84" s="23">
        <f>SUM(C82:C83)</f>
      </c>
      <c r="D84" s="23">
        <f>SUM(D82:D83)</f>
      </c>
      <c r="E84" s="23">
        <f>SUM(E82:E83)</f>
      </c>
      <c r="F84" s="23">
        <f>SUM(F82:F83)</f>
      </c>
      <c r="G84" s="23">
        <f>SUM(G82:G83)</f>
      </c>
      <c r="H84" s="23">
        <f>SUM(H82:H83)</f>
      </c>
      <c r="I84" s="23">
        <f>SUM(I82:I83)</f>
      </c>
      <c r="J84" s="23">
        <f>SUM(J82:J83)</f>
      </c>
      <c r="K84" s="23">
        <f>SUM(K82:K83)</f>
      </c>
      <c r="L84" s="23">
        <f>SUM(L82:L83)</f>
      </c>
      <c r="M84" s="23">
        <f>SUM(M82:M83)</f>
      </c>
      <c r="N84" s="128" t="s">
        <v>1712</v>
      </c>
      <c r="O84" s="128"/>
      <c r="P84" s="128"/>
      <c r="Q84" s="83"/>
    </row>
    <row x14ac:dyDescent="0.25" r="85" customHeight="1" ht="17.25">
      <c r="A85" s="15">
        <v>44682</v>
      </c>
      <c r="B85" s="16" t="s">
        <v>14</v>
      </c>
      <c r="C85" s="18"/>
      <c r="D85" s="18"/>
      <c r="E85" s="17">
        <v>-21</v>
      </c>
      <c r="F85" s="17">
        <v>-22</v>
      </c>
      <c r="G85" s="17">
        <v>-28</v>
      </c>
      <c r="H85" s="18"/>
      <c r="I85" s="17">
        <v>-11</v>
      </c>
      <c r="J85" s="18"/>
      <c r="K85" s="18"/>
      <c r="L85" s="18"/>
      <c r="M85" s="18"/>
      <c r="N85" s="83"/>
      <c r="O85" s="83"/>
      <c r="P85" s="83"/>
      <c r="Q85" s="83"/>
    </row>
    <row x14ac:dyDescent="0.25" r="86" customHeight="1" ht="17.25">
      <c r="A86" s="15" t="s">
        <v>1604</v>
      </c>
      <c r="B86" s="16" t="s">
        <v>14</v>
      </c>
      <c r="C86" s="18"/>
      <c r="D86" s="18"/>
      <c r="E86" s="17">
        <v>-27</v>
      </c>
      <c r="F86" s="17">
        <v>-39</v>
      </c>
      <c r="G86" s="17">
        <v>-27</v>
      </c>
      <c r="H86" s="18"/>
      <c r="I86" s="17">
        <v>-34</v>
      </c>
      <c r="J86" s="18"/>
      <c r="K86" s="18"/>
      <c r="L86" s="18"/>
      <c r="M86" s="18"/>
      <c r="N86" s="83"/>
      <c r="O86" s="83"/>
      <c r="P86" s="83"/>
      <c r="Q86" s="83"/>
    </row>
    <row x14ac:dyDescent="0.25" r="87" customHeight="1" ht="17.25">
      <c r="A87" s="200" t="s">
        <v>51</v>
      </c>
      <c r="B87" s="201" t="s">
        <v>17</v>
      </c>
      <c r="C87" s="202"/>
      <c r="D87" s="202"/>
      <c r="E87" s="194">
        <v>-12</v>
      </c>
      <c r="F87" s="194">
        <v>-239</v>
      </c>
      <c r="G87" s="194">
        <v>-10</v>
      </c>
      <c r="H87" s="202"/>
      <c r="I87" s="194">
        <v>-729</v>
      </c>
      <c r="J87" s="202"/>
      <c r="K87" s="202"/>
      <c r="L87" s="194">
        <v>-69</v>
      </c>
      <c r="M87" s="202"/>
      <c r="N87" s="32" t="s">
        <v>18</v>
      </c>
      <c r="O87" s="83"/>
      <c r="P87" s="83"/>
      <c r="Q87" s="83"/>
    </row>
    <row x14ac:dyDescent="0.25" r="88" customHeight="1" ht="17.25">
      <c r="A88" s="15" t="s">
        <v>1713</v>
      </c>
      <c r="B88" s="16" t="s">
        <v>14</v>
      </c>
      <c r="C88" s="18"/>
      <c r="D88" s="18"/>
      <c r="E88" s="36"/>
      <c r="F88" s="36"/>
      <c r="G88" s="17">
        <v>-8</v>
      </c>
      <c r="H88" s="18"/>
      <c r="I88" s="36"/>
      <c r="J88" s="18"/>
      <c r="K88" s="18"/>
      <c r="L88" s="18"/>
      <c r="M88" s="18"/>
      <c r="N88" s="83"/>
      <c r="O88" s="83"/>
      <c r="P88" s="83"/>
      <c r="Q88" s="83"/>
    </row>
    <row x14ac:dyDescent="0.25" r="89" customHeight="1" ht="15.75">
      <c r="A89" s="15"/>
      <c r="B89" s="1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83"/>
      <c r="O89" s="83"/>
      <c r="P89" s="83"/>
      <c r="Q89" s="83"/>
    </row>
    <row x14ac:dyDescent="0.25" r="90" customHeight="1" ht="17.25">
      <c r="A90" s="123"/>
      <c r="B90" s="124"/>
      <c r="C90" s="103">
        <f>SUM(C84:C88)</f>
      </c>
      <c r="D90" s="103">
        <f>SUM(D84:D88)</f>
      </c>
      <c r="E90" s="103">
        <f>SUM(E84:E88)</f>
      </c>
      <c r="F90" s="103">
        <f>SUM(F84:F88)</f>
      </c>
      <c r="G90" s="103">
        <f>SUM(G84:G88)</f>
      </c>
      <c r="H90" s="103">
        <f>SUM(H84:H88)</f>
      </c>
      <c r="I90" s="103">
        <f>SUM(I84:I88)</f>
      </c>
      <c r="J90" s="103">
        <f>SUM(J84:J88)</f>
      </c>
      <c r="K90" s="103">
        <f>SUM(K84:K88)</f>
      </c>
      <c r="L90" s="103">
        <f>SUM(L84:L88)</f>
      </c>
      <c r="M90" s="103">
        <f>SUM(M84:M88)</f>
      </c>
      <c r="N90" s="83"/>
      <c r="O90" s="83"/>
      <c r="P90" s="83"/>
      <c r="Q90" s="83"/>
    </row>
    <row x14ac:dyDescent="0.25" r="91" customHeight="1" ht="17.25">
      <c r="A91" s="37"/>
      <c r="B91" s="2"/>
      <c r="C91" s="274" t="s">
        <v>175</v>
      </c>
      <c r="D91" s="274" t="s">
        <v>1658</v>
      </c>
      <c r="E91" s="267" t="s">
        <v>368</v>
      </c>
      <c r="F91" s="267" t="s">
        <v>7</v>
      </c>
      <c r="G91" s="267" t="s">
        <v>10</v>
      </c>
      <c r="H91" s="267" t="s">
        <v>649</v>
      </c>
      <c r="I91" s="267" t="s">
        <v>9</v>
      </c>
      <c r="J91" s="267" t="s">
        <v>8</v>
      </c>
      <c r="K91" s="267" t="s">
        <v>31</v>
      </c>
      <c r="L91" s="267" t="s">
        <v>383</v>
      </c>
      <c r="M91" s="267" t="s">
        <v>33</v>
      </c>
      <c r="N91" s="83"/>
      <c r="O91" s="83"/>
      <c r="P91" s="83"/>
      <c r="Q91" s="83"/>
    </row>
    <row x14ac:dyDescent="0.25" r="92" customHeight="1" ht="17.25">
      <c r="A92" s="6" t="s">
        <v>748</v>
      </c>
      <c r="B92" s="7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83"/>
      <c r="O92" s="83"/>
      <c r="P92" s="83"/>
      <c r="Q92" s="83"/>
    </row>
    <row x14ac:dyDescent="0.25" r="93" customHeight="1" ht="17.25">
      <c r="A93" s="37"/>
      <c r="B93" s="2"/>
      <c r="C93" s="3"/>
      <c r="D93" s="3"/>
      <c r="E93" s="330" t="s">
        <v>1714</v>
      </c>
      <c r="F93" s="330"/>
      <c r="G93" s="330"/>
      <c r="H93" s="330"/>
      <c r="I93" s="5"/>
      <c r="J93" s="5"/>
      <c r="K93" s="5"/>
      <c r="L93" s="5"/>
      <c r="M93" s="5"/>
      <c r="N93" s="4"/>
      <c r="O93" s="4"/>
      <c r="P93" s="4"/>
      <c r="Q93" s="83"/>
    </row>
    <row x14ac:dyDescent="0.25" r="94" customHeight="1" ht="17.25">
      <c r="A94" s="127" t="s">
        <v>1715</v>
      </c>
      <c r="B94" s="128"/>
      <c r="C94" s="144"/>
      <c r="D94" s="3"/>
      <c r="E94" s="330" t="s">
        <v>1716</v>
      </c>
      <c r="F94" s="330"/>
      <c r="G94" s="330"/>
      <c r="H94" s="330"/>
      <c r="I94" s="3"/>
      <c r="J94" s="3"/>
      <c r="K94" s="3"/>
      <c r="L94" s="3"/>
      <c r="M94" s="3"/>
      <c r="N94" s="83"/>
      <c r="O94" s="83"/>
      <c r="P94" s="83"/>
      <c r="Q94" s="83"/>
    </row>
    <row x14ac:dyDescent="0.25" r="95" customHeight="1" ht="17.25">
      <c r="A95" s="37"/>
      <c r="B95" s="2"/>
      <c r="C95" s="3"/>
      <c r="D95" s="3"/>
      <c r="E95" s="330" t="s">
        <v>1717</v>
      </c>
      <c r="F95" s="330"/>
      <c r="G95" s="330"/>
      <c r="H95" s="330"/>
      <c r="I95" s="5"/>
      <c r="J95" s="5"/>
      <c r="K95" s="5"/>
      <c r="L95" s="5"/>
      <c r="M95" s="5"/>
      <c r="N95" s="4"/>
      <c r="O95" s="4"/>
      <c r="P95" s="4"/>
      <c r="Q95" s="83"/>
    </row>
    <row x14ac:dyDescent="0.25" r="96" customHeight="1" ht="17.25">
      <c r="A96" s="37"/>
      <c r="B96" s="2"/>
      <c r="C96" s="3"/>
      <c r="D96" s="3"/>
      <c r="E96" s="330" t="s">
        <v>1718</v>
      </c>
      <c r="F96" s="330"/>
      <c r="G96" s="330"/>
      <c r="H96" s="330"/>
      <c r="I96" s="330"/>
      <c r="J96" s="330"/>
      <c r="K96" s="330"/>
      <c r="L96" s="330"/>
      <c r="M96" s="330"/>
      <c r="N96" s="48"/>
      <c r="O96" s="48"/>
      <c r="P96" s="48"/>
      <c r="Q96" s="454"/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96"/>
  <sheetViews>
    <sheetView workbookViewId="0"/>
  </sheetViews>
  <sheetFormatPr defaultRowHeight="15" x14ac:dyDescent="0.25"/>
  <cols>
    <col min="1" max="1" style="39" width="12.005" customWidth="1" bestFit="1"/>
    <col min="2" max="2" style="88" width="20.576428571428572" customWidth="1" bestFit="1"/>
    <col min="3" max="3" style="41" width="9.005" customWidth="1" bestFit="1"/>
    <col min="4" max="4" style="41" width="8.290714285714287" customWidth="1" bestFit="1"/>
    <col min="5" max="5" style="41" width="9.719285714285713" customWidth="1" bestFit="1"/>
    <col min="6" max="6" style="41" width="9.719285714285713" customWidth="1" bestFit="1"/>
    <col min="7" max="7" style="41" width="9.719285714285713" customWidth="1" bestFit="1"/>
    <col min="8" max="8" style="41" width="9.719285714285713" customWidth="1" bestFit="1"/>
    <col min="9" max="9" style="41" width="9.719285714285713" customWidth="1" bestFit="1"/>
    <col min="10" max="10" style="41" width="9.719285714285713" customWidth="1" bestFit="1"/>
    <col min="11" max="11" style="41" width="9.719285714285713" customWidth="1" bestFit="1"/>
    <col min="12" max="12" style="41" width="9.719285714285713" customWidth="1" bestFit="1"/>
    <col min="13" max="13" style="41" width="9.719285714285713" customWidth="1" bestFit="1"/>
    <col min="14" max="14" style="41" width="10.719285714285713" customWidth="1" bestFit="1"/>
    <col min="15" max="15" style="41" width="10.719285714285713" customWidth="1" bestFit="1"/>
    <col min="16" max="16" style="41" width="10.719285714285713" customWidth="1" bestFit="1"/>
    <col min="17" max="17" style="41" width="12.005" customWidth="1" bestFit="1"/>
    <col min="18" max="18" style="41" width="12.005" customWidth="1" bestFit="1"/>
    <col min="19" max="19" style="41" width="12.005" customWidth="1" bestFit="1"/>
    <col min="20" max="20" style="41" width="12.005" customWidth="1" bestFit="1"/>
    <col min="21" max="21" style="41" width="8.862142857142858" customWidth="1" bestFit="1"/>
    <col min="22" max="22" style="40" width="12.719285714285713" customWidth="1" bestFit="1"/>
    <col min="23" max="2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3"/>
      <c r="V1" s="2"/>
      <c r="W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3"/>
      <c r="V2" s="2"/>
      <c r="W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2"/>
      <c r="W3" s="2"/>
    </row>
    <row x14ac:dyDescent="0.25" r="4" customHeight="1" ht="17.25">
      <c r="A4" s="1" t="s">
        <v>1406</v>
      </c>
      <c r="B4" s="4"/>
      <c r="C4" s="5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2"/>
      <c r="W4" s="2"/>
    </row>
    <row x14ac:dyDescent="0.25" r="5" customHeight="1" ht="17.25">
      <c r="A5" s="6"/>
      <c r="B5" s="7"/>
      <c r="C5" s="11">
        <v>3550</v>
      </c>
      <c r="D5" s="11">
        <v>3540</v>
      </c>
      <c r="E5" s="11">
        <v>18000</v>
      </c>
      <c r="F5" s="11">
        <v>3540</v>
      </c>
      <c r="G5" s="11">
        <v>3540</v>
      </c>
      <c r="H5" s="11"/>
      <c r="I5" s="11">
        <v>6500</v>
      </c>
      <c r="J5" s="11">
        <v>8000</v>
      </c>
      <c r="K5" s="11"/>
      <c r="L5" s="11">
        <v>7500</v>
      </c>
      <c r="M5" s="11">
        <v>7500</v>
      </c>
      <c r="N5" s="11">
        <v>7500</v>
      </c>
      <c r="O5" s="11">
        <v>7500</v>
      </c>
      <c r="P5" s="11">
        <v>13500</v>
      </c>
      <c r="Q5" s="11">
        <v>6000</v>
      </c>
      <c r="R5" s="11">
        <v>25000</v>
      </c>
      <c r="S5" s="93" t="s">
        <v>1625</v>
      </c>
      <c r="T5" s="11"/>
      <c r="U5" s="9"/>
      <c r="V5" s="2"/>
      <c r="W5" s="2"/>
    </row>
    <row x14ac:dyDescent="0.25" r="6" customHeight="1" ht="17.25">
      <c r="A6" s="231" t="s">
        <v>4</v>
      </c>
      <c r="B6" s="232" t="s">
        <v>5</v>
      </c>
      <c r="C6" s="267" t="s">
        <v>75</v>
      </c>
      <c r="D6" s="267" t="s">
        <v>76</v>
      </c>
      <c r="E6" s="267" t="s">
        <v>10</v>
      </c>
      <c r="F6" s="268" t="s">
        <v>7</v>
      </c>
      <c r="G6" s="268" t="s">
        <v>8</v>
      </c>
      <c r="H6" s="268" t="s">
        <v>368</v>
      </c>
      <c r="I6" s="268" t="s">
        <v>1074</v>
      </c>
      <c r="J6" s="268" t="s">
        <v>843</v>
      </c>
      <c r="K6" s="268" t="s">
        <v>33</v>
      </c>
      <c r="L6" s="268" t="s">
        <v>1407</v>
      </c>
      <c r="M6" s="268" t="s">
        <v>1408</v>
      </c>
      <c r="N6" s="268"/>
      <c r="O6" s="274"/>
      <c r="P6" s="268" t="s">
        <v>1409</v>
      </c>
      <c r="Q6" s="268" t="s">
        <v>1410</v>
      </c>
      <c r="R6" s="268" t="s">
        <v>1626</v>
      </c>
      <c r="S6" s="441" t="s">
        <v>1627</v>
      </c>
      <c r="T6" s="268" t="s">
        <v>1628</v>
      </c>
      <c r="U6" s="234" t="s">
        <v>842</v>
      </c>
      <c r="V6" s="2"/>
      <c r="W6" s="2"/>
    </row>
    <row x14ac:dyDescent="0.25" r="7" customHeight="1" ht="17.25">
      <c r="A7" s="442"/>
      <c r="B7" s="443"/>
      <c r="C7" s="444"/>
      <c r="D7" s="444"/>
      <c r="E7" s="444"/>
      <c r="F7" s="445"/>
      <c r="G7" s="445"/>
      <c r="H7" s="445"/>
      <c r="I7" s="445"/>
      <c r="J7" s="445"/>
      <c r="K7" s="445"/>
      <c r="L7" s="387" t="s">
        <v>600</v>
      </c>
      <c r="M7" s="388" t="s">
        <v>599</v>
      </c>
      <c r="N7" s="388" t="s">
        <v>124</v>
      </c>
      <c r="O7" s="388" t="s">
        <v>1084</v>
      </c>
      <c r="P7" s="445"/>
      <c r="Q7" s="445"/>
      <c r="R7" s="445"/>
      <c r="S7" s="446"/>
      <c r="T7" s="445"/>
      <c r="U7" s="445"/>
      <c r="V7" s="2"/>
      <c r="W7" s="2"/>
    </row>
    <row x14ac:dyDescent="0.25" r="8" customHeight="1" ht="17.25">
      <c r="A8" s="117" t="s">
        <v>1629</v>
      </c>
      <c r="B8" s="118" t="s">
        <v>1630</v>
      </c>
      <c r="C8" s="138">
        <v>20</v>
      </c>
      <c r="D8" s="138">
        <v>20</v>
      </c>
      <c r="E8" s="138">
        <v>10</v>
      </c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2"/>
      <c r="W8" s="2"/>
    </row>
    <row x14ac:dyDescent="0.25" r="9" customHeight="1" ht="17.25">
      <c r="A9" s="21" t="s">
        <v>1102</v>
      </c>
      <c r="B9" s="47"/>
      <c r="C9" s="23">
        <f>SUM(C8)</f>
      </c>
      <c r="D9" s="23">
        <f>SUM(D8)</f>
      </c>
      <c r="E9" s="23">
        <f>SUM(E8)</f>
      </c>
      <c r="F9" s="352"/>
      <c r="G9" s="352"/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119"/>
      <c r="V9" s="2"/>
      <c r="W9" s="2"/>
    </row>
    <row x14ac:dyDescent="0.25" r="10" customHeight="1" ht="17.25">
      <c r="A10" s="33"/>
      <c r="B10" s="34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2"/>
      <c r="W10" s="2"/>
    </row>
    <row x14ac:dyDescent="0.25" r="11" customHeight="1" ht="17.25">
      <c r="A11" s="21" t="s">
        <v>1111</v>
      </c>
      <c r="B11" s="47"/>
      <c r="C11" s="23">
        <f>SUM(C9:C10)</f>
      </c>
      <c r="D11" s="23">
        <f>SUM(D9:D10)</f>
      </c>
      <c r="E11" s="23">
        <f>SUM(E9:E10)</f>
      </c>
      <c r="F11" s="352"/>
      <c r="G11" s="352"/>
      <c r="H11" s="352"/>
      <c r="I11" s="352"/>
      <c r="J11" s="352"/>
      <c r="K11" s="352"/>
      <c r="L11" s="352"/>
      <c r="M11" s="352"/>
      <c r="N11" s="352"/>
      <c r="O11" s="352"/>
      <c r="P11" s="352"/>
      <c r="Q11" s="352"/>
      <c r="R11" s="352"/>
      <c r="S11" s="352"/>
      <c r="T11" s="352"/>
      <c r="U11" s="119"/>
      <c r="V11" s="2"/>
      <c r="W11" s="2"/>
    </row>
    <row x14ac:dyDescent="0.25" r="12" customHeight="1" ht="17.25">
      <c r="A12" s="15"/>
      <c r="B12" s="1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2"/>
      <c r="W12" s="2"/>
    </row>
    <row x14ac:dyDescent="0.25" r="13" customHeight="1" ht="17.25">
      <c r="A13" s="21" t="s">
        <v>1117</v>
      </c>
      <c r="B13" s="47"/>
      <c r="C13" s="23">
        <f>SUM(C11:C12)</f>
      </c>
      <c r="D13" s="23">
        <f>SUM(D11:D12)</f>
      </c>
      <c r="E13" s="23">
        <f>SUM(E11:E12)</f>
      </c>
      <c r="F13" s="352"/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52"/>
      <c r="T13" s="352"/>
      <c r="U13" s="119"/>
      <c r="V13" s="2"/>
      <c r="W13" s="2"/>
    </row>
    <row x14ac:dyDescent="0.25" r="14" customHeight="1" ht="17.25">
      <c r="A14" s="15" t="s">
        <v>1278</v>
      </c>
      <c r="B14" s="16" t="s">
        <v>1631</v>
      </c>
      <c r="C14" s="36"/>
      <c r="D14" s="36"/>
      <c r="E14" s="17">
        <v>20</v>
      </c>
      <c r="F14" s="17">
        <v>100</v>
      </c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2"/>
      <c r="W14" s="2"/>
    </row>
    <row x14ac:dyDescent="0.25" r="15" customHeight="1" ht="17.25">
      <c r="A15" s="21" t="s">
        <v>1120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352"/>
      <c r="H15" s="352"/>
      <c r="I15" s="352"/>
      <c r="J15" s="352"/>
      <c r="K15" s="352"/>
      <c r="L15" s="352"/>
      <c r="M15" s="352"/>
      <c r="N15" s="352"/>
      <c r="O15" s="352"/>
      <c r="P15" s="352"/>
      <c r="Q15" s="352"/>
      <c r="R15" s="352"/>
      <c r="S15" s="352"/>
      <c r="T15" s="352"/>
      <c r="U15" s="119"/>
      <c r="V15" s="2"/>
      <c r="W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2"/>
      <c r="W16" s="2"/>
    </row>
    <row x14ac:dyDescent="0.25" r="17" customHeight="1" ht="17.25">
      <c r="A17" s="21" t="s">
        <v>1127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352"/>
      <c r="H17" s="352"/>
      <c r="I17" s="352"/>
      <c r="J17" s="352"/>
      <c r="K17" s="352"/>
      <c r="L17" s="352"/>
      <c r="M17" s="352"/>
      <c r="N17" s="352"/>
      <c r="O17" s="352"/>
      <c r="P17" s="352"/>
      <c r="Q17" s="352"/>
      <c r="R17" s="352"/>
      <c r="S17" s="352"/>
      <c r="T17" s="352"/>
      <c r="U17" s="119"/>
      <c r="V17" s="2"/>
      <c r="W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2"/>
      <c r="W18" s="2"/>
    </row>
    <row x14ac:dyDescent="0.25" r="19" customHeight="1" ht="17.25">
      <c r="A19" s="21" t="s">
        <v>1133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119"/>
      <c r="V19" s="2"/>
      <c r="W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2"/>
      <c r="W20" s="2"/>
    </row>
    <row x14ac:dyDescent="0.25" r="21" customHeight="1" ht="17.25">
      <c r="A21" s="21" t="s">
        <v>1134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352"/>
      <c r="H21" s="352"/>
      <c r="I21" s="352"/>
      <c r="J21" s="352"/>
      <c r="K21" s="352"/>
      <c r="L21" s="352"/>
      <c r="M21" s="352"/>
      <c r="N21" s="352"/>
      <c r="O21" s="352"/>
      <c r="P21" s="352"/>
      <c r="Q21" s="352"/>
      <c r="R21" s="352"/>
      <c r="S21" s="352"/>
      <c r="T21" s="352"/>
      <c r="U21" s="119"/>
      <c r="V21" s="2"/>
      <c r="W21" s="2"/>
    </row>
    <row x14ac:dyDescent="0.25" r="22" customHeight="1" ht="17.25">
      <c r="A22" s="33" t="s">
        <v>1632</v>
      </c>
      <c r="B22" s="34" t="s">
        <v>1633</v>
      </c>
      <c r="C22" s="36"/>
      <c r="D22" s="36"/>
      <c r="E22" s="17">
        <v>50</v>
      </c>
      <c r="F22" s="36"/>
      <c r="G22" s="17">
        <v>150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2"/>
      <c r="W22" s="2"/>
    </row>
    <row x14ac:dyDescent="0.25" r="23" customHeight="1" ht="17.25">
      <c r="A23" s="21" t="s">
        <v>1634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119"/>
      <c r="V23" s="2"/>
      <c r="W23" s="2"/>
    </row>
    <row x14ac:dyDescent="0.25" r="24" customHeight="1" ht="17.25">
      <c r="A24" s="15" t="s">
        <v>1411</v>
      </c>
      <c r="B24" s="16" t="s">
        <v>1412</v>
      </c>
      <c r="C24" s="36"/>
      <c r="D24" s="36"/>
      <c r="E24" s="36"/>
      <c r="F24" s="36"/>
      <c r="G24" s="36"/>
      <c r="H24" s="36"/>
      <c r="I24" s="17">
        <v>1000</v>
      </c>
      <c r="J24" s="17">
        <v>600</v>
      </c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2"/>
      <c r="W24" s="2"/>
    </row>
    <row x14ac:dyDescent="0.25" r="25" customHeight="1" ht="17.25">
      <c r="A25" s="15" t="s">
        <v>1411</v>
      </c>
      <c r="B25" s="16" t="s">
        <v>1413</v>
      </c>
      <c r="C25" s="36"/>
      <c r="D25" s="36"/>
      <c r="E25" s="36"/>
      <c r="F25" s="36"/>
      <c r="G25" s="36"/>
      <c r="H25" s="36"/>
      <c r="I25" s="36"/>
      <c r="J25" s="17">
        <v>250</v>
      </c>
      <c r="K25" s="36"/>
      <c r="L25" s="17">
        <v>800</v>
      </c>
      <c r="M25" s="17">
        <v>200</v>
      </c>
      <c r="N25" s="36"/>
      <c r="O25" s="36"/>
      <c r="P25" s="36"/>
      <c r="Q25" s="36"/>
      <c r="R25" s="36"/>
      <c r="S25" s="36"/>
      <c r="T25" s="36"/>
      <c r="U25" s="36"/>
      <c r="V25" s="2"/>
      <c r="W25" s="2"/>
    </row>
    <row x14ac:dyDescent="0.25" r="26" customHeight="1" ht="17.25">
      <c r="A26" s="15" t="s">
        <v>964</v>
      </c>
      <c r="B26" s="16" t="s">
        <v>1414</v>
      </c>
      <c r="C26" s="36"/>
      <c r="D26" s="36"/>
      <c r="E26" s="36"/>
      <c r="F26" s="36"/>
      <c r="G26" s="36"/>
      <c r="H26" s="36"/>
      <c r="I26" s="36"/>
      <c r="J26" s="17">
        <v>700</v>
      </c>
      <c r="K26" s="36"/>
      <c r="L26" s="36"/>
      <c r="M26" s="36"/>
      <c r="N26" s="17">
        <v>163</v>
      </c>
      <c r="O26" s="36"/>
      <c r="P26" s="36"/>
      <c r="Q26" s="36"/>
      <c r="R26" s="36"/>
      <c r="S26" s="36"/>
      <c r="T26" s="36"/>
      <c r="U26" s="36"/>
      <c r="V26" s="2"/>
      <c r="W26" s="2"/>
    </row>
    <row x14ac:dyDescent="0.25" r="27" customHeight="1" ht="17.25">
      <c r="A27" s="15" t="s">
        <v>964</v>
      </c>
      <c r="B27" s="16" t="s">
        <v>1415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17">
        <v>500</v>
      </c>
      <c r="P27" s="36"/>
      <c r="Q27" s="36"/>
      <c r="R27" s="36"/>
      <c r="S27" s="36"/>
      <c r="T27" s="36"/>
      <c r="U27" s="36"/>
      <c r="V27" s="2"/>
      <c r="W27" s="2"/>
    </row>
    <row x14ac:dyDescent="0.25" r="28" customHeight="1" ht="17.25">
      <c r="A28" s="15" t="s">
        <v>966</v>
      </c>
      <c r="B28" s="16" t="s">
        <v>1416</v>
      </c>
      <c r="C28" s="36"/>
      <c r="D28" s="36"/>
      <c r="E28" s="36"/>
      <c r="F28" s="36"/>
      <c r="G28" s="36"/>
      <c r="H28" s="36"/>
      <c r="I28" s="36"/>
      <c r="J28" s="17">
        <v>50</v>
      </c>
      <c r="K28" s="36"/>
      <c r="L28" s="17">
        <v>700</v>
      </c>
      <c r="M28" s="17">
        <v>100</v>
      </c>
      <c r="N28" s="17">
        <v>600</v>
      </c>
      <c r="O28" s="36"/>
      <c r="P28" s="36"/>
      <c r="Q28" s="36"/>
      <c r="R28" s="36"/>
      <c r="S28" s="36"/>
      <c r="T28" s="36"/>
      <c r="U28" s="36"/>
      <c r="V28" s="2"/>
      <c r="W28" s="2"/>
    </row>
    <row x14ac:dyDescent="0.25" r="29" customHeight="1" ht="17.25">
      <c r="A29" s="15" t="s">
        <v>969</v>
      </c>
      <c r="B29" s="16" t="s">
        <v>1417</v>
      </c>
      <c r="C29" s="36"/>
      <c r="D29" s="36"/>
      <c r="E29" s="36"/>
      <c r="F29" s="36"/>
      <c r="G29" s="36"/>
      <c r="H29" s="36"/>
      <c r="I29" s="36"/>
      <c r="J29" s="17">
        <v>398</v>
      </c>
      <c r="K29" s="36"/>
      <c r="L29" s="36"/>
      <c r="M29" s="17">
        <v>450</v>
      </c>
      <c r="N29" s="36"/>
      <c r="O29" s="36"/>
      <c r="P29" s="36"/>
      <c r="Q29" s="36"/>
      <c r="R29" s="36"/>
      <c r="S29" s="36"/>
      <c r="T29" s="36"/>
      <c r="U29" s="36"/>
      <c r="V29" s="2"/>
      <c r="W29" s="2"/>
    </row>
    <row x14ac:dyDescent="0.25" r="30" customHeight="1" ht="17.25">
      <c r="A30" s="15" t="s">
        <v>973</v>
      </c>
      <c r="B30" s="16" t="s">
        <v>1418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7">
        <v>140</v>
      </c>
      <c r="Q30" s="36"/>
      <c r="R30" s="36"/>
      <c r="S30" s="36"/>
      <c r="T30" s="36"/>
      <c r="U30" s="36"/>
      <c r="V30" s="2"/>
      <c r="W30" s="2"/>
    </row>
    <row x14ac:dyDescent="0.25" r="31" customHeight="1" ht="17.25">
      <c r="A31" s="15" t="s">
        <v>973</v>
      </c>
      <c r="B31" s="16" t="s">
        <v>1419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17">
        <v>60</v>
      </c>
      <c r="N31" s="36"/>
      <c r="O31" s="36"/>
      <c r="P31" s="36"/>
      <c r="Q31" s="36"/>
      <c r="R31" s="36"/>
      <c r="S31" s="36"/>
      <c r="T31" s="36"/>
      <c r="U31" s="36"/>
      <c r="V31" s="2"/>
      <c r="W31" s="2"/>
    </row>
    <row x14ac:dyDescent="0.25" r="32" customHeight="1" ht="17.25">
      <c r="A32" s="15" t="s">
        <v>370</v>
      </c>
      <c r="B32" s="16" t="s">
        <v>1635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224">
        <v>450</v>
      </c>
      <c r="T32" s="111"/>
      <c r="U32" s="36"/>
      <c r="V32" s="199" t="s">
        <v>1636</v>
      </c>
      <c r="W32" s="199"/>
    </row>
    <row x14ac:dyDescent="0.25" r="33" customHeight="1" ht="17.25">
      <c r="A33" s="15" t="s">
        <v>370</v>
      </c>
      <c r="B33" s="16" t="s">
        <v>1420</v>
      </c>
      <c r="C33" s="36"/>
      <c r="D33" s="36"/>
      <c r="E33" s="36"/>
      <c r="F33" s="36"/>
      <c r="G33" s="36"/>
      <c r="H33" s="36"/>
      <c r="I33" s="36"/>
      <c r="J33" s="17">
        <v>252</v>
      </c>
      <c r="K33" s="36"/>
      <c r="L33" s="36"/>
      <c r="M33" s="17">
        <v>220</v>
      </c>
      <c r="N33" s="36"/>
      <c r="O33" s="36"/>
      <c r="P33" s="17">
        <v>260</v>
      </c>
      <c r="Q33" s="17">
        <v>150</v>
      </c>
      <c r="R33" s="36"/>
      <c r="S33" s="36"/>
      <c r="T33" s="67"/>
      <c r="U33" s="36"/>
      <c r="V33" s="2"/>
      <c r="W33" s="2"/>
    </row>
    <row x14ac:dyDescent="0.25" r="34" customHeight="1" ht="17.25">
      <c r="A34" s="15" t="s">
        <v>1421</v>
      </c>
      <c r="B34" s="16" t="s">
        <v>1422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17">
        <v>270</v>
      </c>
      <c r="N34" s="36"/>
      <c r="O34" s="36"/>
      <c r="P34" s="36"/>
      <c r="Q34" s="17">
        <v>237</v>
      </c>
      <c r="R34" s="36"/>
      <c r="S34" s="36"/>
      <c r="T34" s="67"/>
      <c r="U34" s="36"/>
      <c r="V34" s="2"/>
      <c r="W34" s="2"/>
    </row>
    <row x14ac:dyDescent="0.25" r="35" customHeight="1" ht="17.25">
      <c r="A35" s="21" t="s">
        <v>1423</v>
      </c>
      <c r="B35" s="47"/>
      <c r="C35" s="23">
        <f>SUM(C23:C34)</f>
      </c>
      <c r="D35" s="23">
        <f>SUM(D23:D34)</f>
      </c>
      <c r="E35" s="23">
        <f>SUM(E23:E34)</f>
      </c>
      <c r="F35" s="23">
        <f>SUM(F23:F34)</f>
      </c>
      <c r="G35" s="23">
        <f>SUM(G23:G34)</f>
      </c>
      <c r="H35" s="112"/>
      <c r="I35" s="23">
        <f>SUM(I23:I34)</f>
      </c>
      <c r="J35" s="23">
        <f>SUM(J23:J34)</f>
      </c>
      <c r="K35" s="112"/>
      <c r="L35" s="23">
        <f>SUM(L23:L34)</f>
      </c>
      <c r="M35" s="390">
        <f>SUM(M24:O34)</f>
      </c>
      <c r="N35" s="352"/>
      <c r="O35" s="352"/>
      <c r="P35" s="23">
        <f>SUM(P23:P34)</f>
      </c>
      <c r="Q35" s="23">
        <f>SUM(Q23:Q34)</f>
      </c>
      <c r="R35" s="112"/>
      <c r="S35" s="49">
        <f>SUM(S23:S34)</f>
      </c>
      <c r="T35" s="447"/>
      <c r="U35" s="119"/>
      <c r="V35" s="2"/>
      <c r="W35" s="2"/>
    </row>
    <row x14ac:dyDescent="0.25" r="36" customHeight="1" ht="17.25">
      <c r="A36" s="15">
        <v>43898</v>
      </c>
      <c r="B36" s="16" t="s">
        <v>1424</v>
      </c>
      <c r="C36" s="36"/>
      <c r="D36" s="36"/>
      <c r="E36" s="36"/>
      <c r="F36" s="36"/>
      <c r="G36" s="36"/>
      <c r="H36" s="36"/>
      <c r="I36" s="17">
        <v>250</v>
      </c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67"/>
      <c r="U36" s="36"/>
      <c r="V36" s="2"/>
      <c r="W36" s="2"/>
    </row>
    <row x14ac:dyDescent="0.25" r="37" customHeight="1" ht="17.25">
      <c r="A37" s="15">
        <v>43929</v>
      </c>
      <c r="B37" s="16" t="s">
        <v>1425</v>
      </c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17">
        <v>113</v>
      </c>
      <c r="R37" s="36"/>
      <c r="S37" s="36"/>
      <c r="T37" s="67"/>
      <c r="U37" s="36"/>
      <c r="V37" s="2"/>
      <c r="W37" s="2"/>
    </row>
    <row x14ac:dyDescent="0.25" r="38" customHeight="1" ht="17.25">
      <c r="A38" s="15">
        <v>44143</v>
      </c>
      <c r="B38" s="16" t="s">
        <v>14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224">
        <v>-450</v>
      </c>
      <c r="T38" s="111"/>
      <c r="U38" s="36"/>
      <c r="V38" s="2"/>
      <c r="W38" s="2"/>
    </row>
    <row x14ac:dyDescent="0.25" r="39" customHeight="1" ht="17.25">
      <c r="A39" s="15" t="s">
        <v>1426</v>
      </c>
      <c r="B39" s="16" t="s">
        <v>14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17">
        <v>-163</v>
      </c>
      <c r="O39" s="36"/>
      <c r="P39" s="36"/>
      <c r="Q39" s="36"/>
      <c r="R39" s="36"/>
      <c r="S39" s="36"/>
      <c r="T39" s="36"/>
      <c r="U39" s="36"/>
      <c r="V39" s="2"/>
      <c r="W39" s="2"/>
    </row>
    <row x14ac:dyDescent="0.25" r="40" customHeight="1" ht="17.25">
      <c r="A40" s="21" t="s">
        <v>985</v>
      </c>
      <c r="B40" s="47"/>
      <c r="C40" s="23">
        <f>SUM(C35:C39)</f>
      </c>
      <c r="D40" s="23">
        <f>SUM(D35:D39)</f>
      </c>
      <c r="E40" s="23">
        <f>SUM(E35:E39)</f>
      </c>
      <c r="F40" s="23">
        <f>SUM(F35:F39)</f>
      </c>
      <c r="G40" s="23">
        <f>SUM(G35:G39)</f>
      </c>
      <c r="H40" s="112"/>
      <c r="I40" s="23">
        <f>SUM(I35:I39)</f>
      </c>
      <c r="J40" s="23">
        <f>SUM(J35:J39)</f>
      </c>
      <c r="K40" s="23">
        <f>SUM(K35:K39)</f>
      </c>
      <c r="L40" s="23">
        <f>SUM(L35:L39)</f>
      </c>
      <c r="M40" s="390">
        <f>SUM(M35:O39)</f>
      </c>
      <c r="N40" s="112"/>
      <c r="O40" s="112"/>
      <c r="P40" s="23">
        <f>SUM(P35:P39)</f>
      </c>
      <c r="Q40" s="23">
        <f>SUM(Q35:Q39)</f>
      </c>
      <c r="R40" s="112"/>
      <c r="S40" s="23">
        <f>SUM(S35:S39)</f>
      </c>
      <c r="T40" s="112"/>
      <c r="U40" s="23">
        <f>SUM(U35:U39)</f>
      </c>
      <c r="V40" s="2"/>
      <c r="W40" s="2"/>
    </row>
    <row x14ac:dyDescent="0.25" r="41" customHeight="1" ht="17.25">
      <c r="A41" s="123">
        <v>43960</v>
      </c>
      <c r="B41" s="124" t="s">
        <v>1637</v>
      </c>
      <c r="C41" s="18"/>
      <c r="D41" s="18"/>
      <c r="E41" s="18"/>
      <c r="F41" s="18"/>
      <c r="G41" s="18"/>
      <c r="H41" s="18"/>
      <c r="I41" s="18"/>
      <c r="J41" s="18"/>
      <c r="K41" s="224">
        <v>1</v>
      </c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4" t="s">
        <v>1638</v>
      </c>
      <c r="W41" s="2"/>
    </row>
    <row x14ac:dyDescent="0.25" r="42" customHeight="1" ht="17.25">
      <c r="A42" s="123">
        <v>44021</v>
      </c>
      <c r="B42" s="124" t="s">
        <v>1639</v>
      </c>
      <c r="C42" s="18"/>
      <c r="D42" s="18"/>
      <c r="E42" s="18"/>
      <c r="F42" s="18"/>
      <c r="G42" s="18"/>
      <c r="H42" s="18"/>
      <c r="I42" s="18"/>
      <c r="J42" s="18"/>
      <c r="K42" s="224">
        <v>1</v>
      </c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4" t="s">
        <v>1638</v>
      </c>
      <c r="W42" s="2"/>
    </row>
    <row x14ac:dyDescent="0.25" r="43" customHeight="1" ht="17.25">
      <c r="A43" s="15">
        <v>44083</v>
      </c>
      <c r="B43" s="16" t="s">
        <v>14</v>
      </c>
      <c r="C43" s="36"/>
      <c r="D43" s="36"/>
      <c r="E43" s="36"/>
      <c r="F43" s="36"/>
      <c r="G43" s="36"/>
      <c r="H43" s="36"/>
      <c r="I43" s="36"/>
      <c r="J43" s="36"/>
      <c r="K43" s="36"/>
      <c r="L43" s="17">
        <v>-218</v>
      </c>
      <c r="M43" s="36"/>
      <c r="N43" s="36"/>
      <c r="O43" s="36"/>
      <c r="P43" s="36"/>
      <c r="Q43" s="36"/>
      <c r="R43" s="36"/>
      <c r="S43" s="36"/>
      <c r="T43" s="36"/>
      <c r="U43" s="36"/>
      <c r="V43" s="2"/>
      <c r="W43" s="2"/>
    </row>
    <row x14ac:dyDescent="0.25" r="44" customHeight="1" ht="17.25">
      <c r="A44" s="117">
        <v>44113</v>
      </c>
      <c r="B44" s="118" t="s">
        <v>14</v>
      </c>
      <c r="C44" s="36"/>
      <c r="D44" s="36"/>
      <c r="E44" s="36"/>
      <c r="F44" s="36"/>
      <c r="G44" s="36"/>
      <c r="H44" s="36"/>
      <c r="I44" s="36"/>
      <c r="J44" s="36"/>
      <c r="K44" s="36"/>
      <c r="L44" s="17">
        <v>-250</v>
      </c>
      <c r="M44" s="36"/>
      <c r="N44" s="36"/>
      <c r="O44" s="36"/>
      <c r="P44" s="36"/>
      <c r="Q44" s="36"/>
      <c r="R44" s="36"/>
      <c r="S44" s="36"/>
      <c r="T44" s="36"/>
      <c r="U44" s="36"/>
      <c r="V44" s="2"/>
      <c r="W44" s="2"/>
    </row>
    <row x14ac:dyDescent="0.25" r="45" customHeight="1" ht="17.25">
      <c r="A45" s="117">
        <v>44144</v>
      </c>
      <c r="B45" s="118" t="s">
        <v>14</v>
      </c>
      <c r="C45" s="36"/>
      <c r="D45" s="36"/>
      <c r="E45" s="36"/>
      <c r="F45" s="36"/>
      <c r="G45" s="36"/>
      <c r="H45" s="36"/>
      <c r="I45" s="36"/>
      <c r="J45" s="36"/>
      <c r="K45" s="36"/>
      <c r="L45" s="17">
        <v>-149</v>
      </c>
      <c r="M45" s="17">
        <v>-2</v>
      </c>
      <c r="N45" s="17">
        <v>-24</v>
      </c>
      <c r="O45" s="36"/>
      <c r="P45" s="36"/>
      <c r="Q45" s="36"/>
      <c r="R45" s="36"/>
      <c r="S45" s="36"/>
      <c r="T45" s="36"/>
      <c r="U45" s="36"/>
      <c r="V45" s="2"/>
      <c r="W45" s="2"/>
    </row>
    <row x14ac:dyDescent="0.25" r="46" customHeight="1" ht="17.25">
      <c r="A46" s="21" t="s">
        <v>635</v>
      </c>
      <c r="B46" s="47"/>
      <c r="C46" s="23">
        <f>SUM(C40:C45)</f>
      </c>
      <c r="D46" s="23">
        <f>SUM(D40:D45)</f>
      </c>
      <c r="E46" s="23">
        <f>SUM(E40:E45)</f>
      </c>
      <c r="F46" s="23">
        <f>SUM(F40:F45)</f>
      </c>
      <c r="G46" s="23">
        <f>SUM(G40:G45)</f>
      </c>
      <c r="H46" s="112"/>
      <c r="I46" s="23">
        <f>SUM(I40:I45)</f>
      </c>
      <c r="J46" s="23">
        <f>SUM(J40:J45)</f>
      </c>
      <c r="K46" s="49">
        <f>SUM(K40:K45)</f>
      </c>
      <c r="L46" s="23">
        <f>SUM(L40:L45)</f>
      </c>
      <c r="M46" s="390">
        <f>SUM(M40:O45)</f>
      </c>
      <c r="N46" s="112"/>
      <c r="O46" s="112"/>
      <c r="P46" s="23">
        <f>SUM(P40:P45)</f>
      </c>
      <c r="Q46" s="23">
        <f>SUM(Q40:Q45)</f>
      </c>
      <c r="R46" s="112"/>
      <c r="S46" s="23">
        <f>SUM(S40:S45)</f>
      </c>
      <c r="T46" s="352"/>
      <c r="U46" s="175">
        <f>SUM(U40:U45)</f>
      </c>
      <c r="V46" s="2"/>
      <c r="W46" s="2"/>
    </row>
    <row x14ac:dyDescent="0.25" r="47" customHeight="1" ht="17.25">
      <c r="A47" s="269"/>
      <c r="B47" s="129"/>
      <c r="C47" s="391"/>
      <c r="D47" s="391"/>
      <c r="E47" s="391"/>
      <c r="F47" s="391"/>
      <c r="G47" s="391"/>
      <c r="H47" s="391"/>
      <c r="I47" s="391"/>
      <c r="J47" s="391"/>
      <c r="K47" s="121"/>
      <c r="L47" s="391"/>
      <c r="M47" s="391"/>
      <c r="N47" s="121"/>
      <c r="O47" s="121"/>
      <c r="P47" s="391"/>
      <c r="Q47" s="391"/>
      <c r="R47" s="391"/>
      <c r="S47" s="121"/>
      <c r="T47" s="121"/>
      <c r="U47" s="121"/>
      <c r="V47" s="2"/>
      <c r="W47" s="2"/>
    </row>
    <row x14ac:dyDescent="0.25" r="48" customHeight="1" ht="17.25">
      <c r="A48" s="62" t="s">
        <v>636</v>
      </c>
      <c r="B48" s="63"/>
      <c r="C48" s="80">
        <f>SUM(C46:C47)</f>
      </c>
      <c r="D48" s="80">
        <f>SUM(D46:D47)</f>
      </c>
      <c r="E48" s="80">
        <f>SUM(E46:E47)</f>
      </c>
      <c r="F48" s="80">
        <f>SUM(F46:F47)</f>
      </c>
      <c r="G48" s="80">
        <f>SUM(G46:G47)</f>
      </c>
      <c r="H48" s="308"/>
      <c r="I48" s="80">
        <f>SUM(I46:I47)</f>
      </c>
      <c r="J48" s="80">
        <f>SUM(J46:J47)</f>
      </c>
      <c r="K48" s="49">
        <f>SUM(K46:K47)</f>
      </c>
      <c r="L48" s="80">
        <f>SUM(L46:L47)</f>
      </c>
      <c r="M48" s="448">
        <f>SUM(M46:O47)</f>
      </c>
      <c r="N48" s="307"/>
      <c r="O48" s="307"/>
      <c r="P48" s="80">
        <f>SUM(P46:P47)</f>
      </c>
      <c r="Q48" s="80">
        <f>SUM(Q46:Q47)</f>
      </c>
      <c r="R48" s="308"/>
      <c r="S48" s="81">
        <f>SUM(S46:S47)</f>
      </c>
      <c r="T48" s="447"/>
      <c r="U48" s="449">
        <f>SUM(U46:U47)</f>
      </c>
      <c r="V48" s="2"/>
      <c r="W48" s="2"/>
    </row>
    <row x14ac:dyDescent="0.25" r="49" customHeight="1" ht="17.25">
      <c r="A49" s="117">
        <v>43872</v>
      </c>
      <c r="B49" s="118" t="s">
        <v>14</v>
      </c>
      <c r="C49" s="36"/>
      <c r="D49" s="36"/>
      <c r="E49" s="36"/>
      <c r="F49" s="36"/>
      <c r="G49" s="36"/>
      <c r="H49" s="36"/>
      <c r="I49" s="450">
        <v>-71</v>
      </c>
      <c r="J49" s="450">
        <v>-160</v>
      </c>
      <c r="K49" s="36"/>
      <c r="L49" s="36"/>
      <c r="M49" s="36"/>
      <c r="N49" s="36"/>
      <c r="O49" s="36"/>
      <c r="P49" s="36"/>
      <c r="Q49" s="450">
        <v>-22</v>
      </c>
      <c r="R49" s="36"/>
      <c r="S49" s="36"/>
      <c r="T49" s="36"/>
      <c r="U49" s="36"/>
      <c r="V49" s="2"/>
      <c r="W49" s="2"/>
    </row>
    <row x14ac:dyDescent="0.25" r="50" customHeight="1" ht="17.25">
      <c r="A50" s="117">
        <v>43932</v>
      </c>
      <c r="B50" s="118" t="s">
        <v>14</v>
      </c>
      <c r="C50" s="36"/>
      <c r="D50" s="36"/>
      <c r="E50" s="36"/>
      <c r="F50" s="36"/>
      <c r="G50" s="36"/>
      <c r="H50" s="36"/>
      <c r="I50" s="450">
        <v>-79</v>
      </c>
      <c r="J50" s="450">
        <v>-150</v>
      </c>
      <c r="K50" s="36"/>
      <c r="L50" s="450">
        <v>-39</v>
      </c>
      <c r="M50" s="450">
        <v>-9</v>
      </c>
      <c r="N50" s="450">
        <v>-1</v>
      </c>
      <c r="O50" s="36"/>
      <c r="P50" s="36"/>
      <c r="Q50" s="450">
        <v>-6</v>
      </c>
      <c r="R50" s="36"/>
      <c r="S50" s="36"/>
      <c r="T50" s="36"/>
      <c r="U50" s="17">
        <v>-1</v>
      </c>
      <c r="V50" s="2"/>
      <c r="W50" s="2"/>
    </row>
    <row x14ac:dyDescent="0.25" r="51" customHeight="1" ht="17.25">
      <c r="A51" s="117" t="s">
        <v>1427</v>
      </c>
      <c r="B51" s="118" t="s">
        <v>14</v>
      </c>
      <c r="C51" s="36"/>
      <c r="D51" s="36"/>
      <c r="E51" s="36"/>
      <c r="F51" s="36"/>
      <c r="G51" s="36"/>
      <c r="H51" s="36"/>
      <c r="I51" s="450">
        <v>-34</v>
      </c>
      <c r="J51" s="450">
        <v>-175</v>
      </c>
      <c r="K51" s="36"/>
      <c r="L51" s="450">
        <v>-31</v>
      </c>
      <c r="M51" s="450">
        <v>-28</v>
      </c>
      <c r="N51" s="450">
        <v>-10</v>
      </c>
      <c r="O51" s="36"/>
      <c r="P51" s="36"/>
      <c r="Q51" s="60"/>
      <c r="R51" s="36"/>
      <c r="S51" s="36"/>
      <c r="T51" s="36"/>
      <c r="U51" s="36"/>
      <c r="V51" s="2"/>
      <c r="W51" s="2"/>
    </row>
    <row x14ac:dyDescent="0.25" r="52" customHeight="1" ht="17.25">
      <c r="A52" s="117" t="s">
        <v>1427</v>
      </c>
      <c r="B52" s="118" t="s">
        <v>1640</v>
      </c>
      <c r="C52" s="36"/>
      <c r="D52" s="36"/>
      <c r="E52" s="450">
        <v>163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60"/>
      <c r="R52" s="36"/>
      <c r="S52" s="36"/>
      <c r="T52" s="36"/>
      <c r="U52" s="36"/>
      <c r="V52" s="2"/>
      <c r="W52" s="2"/>
    </row>
    <row x14ac:dyDescent="0.25" r="53" customHeight="1" ht="17.25">
      <c r="A53" s="117" t="s">
        <v>1157</v>
      </c>
      <c r="B53" s="118" t="s">
        <v>1641</v>
      </c>
      <c r="C53" s="36"/>
      <c r="D53" s="36"/>
      <c r="E53" s="450">
        <v>17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60"/>
      <c r="R53" s="36"/>
      <c r="S53" s="36"/>
      <c r="T53" s="36"/>
      <c r="U53" s="36"/>
      <c r="V53" s="2"/>
      <c r="W53" s="2"/>
    </row>
    <row x14ac:dyDescent="0.25" r="54" customHeight="1" ht="17.25">
      <c r="A54" s="62" t="s">
        <v>638</v>
      </c>
      <c r="B54" s="63"/>
      <c r="C54" s="80">
        <f>SUM(C48:C53)</f>
      </c>
      <c r="D54" s="80">
        <f>SUM(D48:D53)</f>
      </c>
      <c r="E54" s="80">
        <f>SUM(E48:E53)</f>
      </c>
      <c r="F54" s="80">
        <f>SUM(F48:F53)</f>
      </c>
      <c r="G54" s="80">
        <f>SUM(G48:G53)</f>
      </c>
      <c r="H54" s="308"/>
      <c r="I54" s="80">
        <f>SUM(I48:I53)</f>
      </c>
      <c r="J54" s="80">
        <f>SUM(J48:J53)</f>
      </c>
      <c r="K54" s="49">
        <f>SUM(K48:K53)</f>
      </c>
      <c r="L54" s="80">
        <f>SUM(L48:L53)</f>
      </c>
      <c r="M54" s="448">
        <f>SUM(M48:O53)</f>
      </c>
      <c r="N54" s="307"/>
      <c r="O54" s="307"/>
      <c r="P54" s="80">
        <f>SUM(P48:P53)</f>
      </c>
      <c r="Q54" s="80">
        <f>SUM(Q48:Q53)</f>
      </c>
      <c r="R54" s="307"/>
      <c r="S54" s="81">
        <f>SUM(S48:S53)</f>
      </c>
      <c r="T54" s="447"/>
      <c r="U54" s="451">
        <f>SUM(U48:U53)</f>
      </c>
      <c r="V54" s="2"/>
      <c r="W54" s="2"/>
    </row>
    <row x14ac:dyDescent="0.25" r="55" customHeight="1" ht="17.25">
      <c r="A55" s="117">
        <v>43933</v>
      </c>
      <c r="B55" s="118" t="s">
        <v>1642</v>
      </c>
      <c r="C55" s="36"/>
      <c r="D55" s="36"/>
      <c r="E55" s="450">
        <v>30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450">
        <v>40</v>
      </c>
      <c r="S55" s="36"/>
      <c r="T55" s="36"/>
      <c r="U55" s="36"/>
      <c r="V55" s="2"/>
      <c r="W55" s="2"/>
    </row>
    <row x14ac:dyDescent="0.25" r="56" customHeight="1" ht="17.25">
      <c r="A56" s="117">
        <v>43933</v>
      </c>
      <c r="B56" s="118" t="s">
        <v>14</v>
      </c>
      <c r="C56" s="36"/>
      <c r="D56" s="36"/>
      <c r="E56" s="450">
        <v>-118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2"/>
      <c r="W56" s="2"/>
    </row>
    <row x14ac:dyDescent="0.25" r="57" customHeight="1" ht="17.25">
      <c r="A57" s="117">
        <v>44024</v>
      </c>
      <c r="B57" s="118" t="s">
        <v>1643</v>
      </c>
      <c r="C57" s="36"/>
      <c r="D57" s="36"/>
      <c r="E57" s="450">
        <v>88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450">
        <v>35</v>
      </c>
      <c r="S57" s="36"/>
      <c r="T57" s="36"/>
      <c r="U57" s="36"/>
      <c r="V57" s="2"/>
      <c r="W57" s="2"/>
    </row>
    <row x14ac:dyDescent="0.25" r="58" customHeight="1" ht="17.25">
      <c r="A58" s="117">
        <v>44116</v>
      </c>
      <c r="B58" s="118" t="s">
        <v>14</v>
      </c>
      <c r="C58" s="18"/>
      <c r="D58" s="18"/>
      <c r="E58" s="18"/>
      <c r="F58" s="18"/>
      <c r="G58" s="18"/>
      <c r="H58" s="18"/>
      <c r="I58" s="450">
        <v>-30</v>
      </c>
      <c r="J58" s="450">
        <v>-157</v>
      </c>
      <c r="K58" s="18"/>
      <c r="L58" s="450">
        <v>-51</v>
      </c>
      <c r="M58" s="450">
        <v>-17</v>
      </c>
      <c r="N58" s="450">
        <v>-15</v>
      </c>
      <c r="O58" s="18"/>
      <c r="P58" s="18"/>
      <c r="Q58" s="450">
        <v>-30</v>
      </c>
      <c r="R58" s="18"/>
      <c r="S58" s="18"/>
      <c r="T58" s="18"/>
      <c r="U58" s="18"/>
      <c r="V58" s="2"/>
      <c r="W58" s="2"/>
    </row>
    <row x14ac:dyDescent="0.25" r="59" customHeight="1" ht="17.25">
      <c r="A59" s="117">
        <v>44177</v>
      </c>
      <c r="B59" s="118" t="s">
        <v>1644</v>
      </c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103">
        <v>1</v>
      </c>
      <c r="U59" s="18"/>
      <c r="V59" s="4" t="s">
        <v>1645</v>
      </c>
      <c r="W59" s="2"/>
    </row>
    <row x14ac:dyDescent="0.25" r="60" customHeight="1" ht="17.25">
      <c r="A60" s="117" t="s">
        <v>295</v>
      </c>
      <c r="B60" s="118" t="s">
        <v>14</v>
      </c>
      <c r="C60" s="36"/>
      <c r="D60" s="36"/>
      <c r="E60" s="36"/>
      <c r="F60" s="36"/>
      <c r="G60" s="36"/>
      <c r="H60" s="36"/>
      <c r="I60" s="36"/>
      <c r="J60" s="450">
        <v>-175</v>
      </c>
      <c r="K60" s="36"/>
      <c r="L60" s="36"/>
      <c r="M60" s="450">
        <v>-100</v>
      </c>
      <c r="N60" s="36"/>
      <c r="O60" s="36"/>
      <c r="P60" s="36"/>
      <c r="Q60" s="36"/>
      <c r="R60" s="36"/>
      <c r="S60" s="36"/>
      <c r="T60" s="18"/>
      <c r="U60" s="18"/>
      <c r="V60" s="4"/>
      <c r="W60" s="2"/>
    </row>
    <row x14ac:dyDescent="0.25" r="61" customHeight="1" ht="17.25">
      <c r="A61" s="117" t="s">
        <v>1159</v>
      </c>
      <c r="B61" s="118" t="s">
        <v>14</v>
      </c>
      <c r="C61" s="36"/>
      <c r="D61" s="36"/>
      <c r="E61" s="36"/>
      <c r="F61" s="36"/>
      <c r="G61" s="36"/>
      <c r="H61" s="36"/>
      <c r="I61" s="450">
        <v>-9</v>
      </c>
      <c r="J61" s="450">
        <v>-66</v>
      </c>
      <c r="K61" s="36"/>
      <c r="L61" s="450">
        <v>-118</v>
      </c>
      <c r="M61" s="450">
        <v>-37</v>
      </c>
      <c r="N61" s="36"/>
      <c r="O61" s="36"/>
      <c r="P61" s="36"/>
      <c r="Q61" s="450">
        <v>-12</v>
      </c>
      <c r="R61" s="36"/>
      <c r="S61" s="36"/>
      <c r="T61" s="18"/>
      <c r="U61" s="18"/>
      <c r="V61" s="4"/>
      <c r="W61" s="2"/>
    </row>
    <row x14ac:dyDescent="0.25" r="62" customHeight="1" ht="17.25">
      <c r="A62" s="117" t="s">
        <v>627</v>
      </c>
      <c r="B62" s="118" t="s">
        <v>14</v>
      </c>
      <c r="C62" s="36"/>
      <c r="D62" s="36"/>
      <c r="E62" s="36"/>
      <c r="F62" s="36"/>
      <c r="G62" s="36"/>
      <c r="H62" s="36"/>
      <c r="I62" s="450">
        <v>-40</v>
      </c>
      <c r="J62" s="450">
        <v>-200</v>
      </c>
      <c r="K62" s="36"/>
      <c r="L62" s="36"/>
      <c r="M62" s="450">
        <v>-50</v>
      </c>
      <c r="N62" s="36"/>
      <c r="O62" s="36"/>
      <c r="P62" s="36"/>
      <c r="Q62" s="450">
        <v>-24</v>
      </c>
      <c r="R62" s="36"/>
      <c r="S62" s="36"/>
      <c r="T62" s="18"/>
      <c r="U62" s="18"/>
      <c r="V62" s="4"/>
      <c r="W62" s="2"/>
    </row>
    <row x14ac:dyDescent="0.25" r="63" customHeight="1" ht="17.25">
      <c r="A63" s="117" t="s">
        <v>1360</v>
      </c>
      <c r="B63" s="118" t="s">
        <v>14</v>
      </c>
      <c r="C63" s="36"/>
      <c r="D63" s="36"/>
      <c r="E63" s="36"/>
      <c r="F63" s="36"/>
      <c r="G63" s="36"/>
      <c r="H63" s="36"/>
      <c r="I63" s="450">
        <v>-7</v>
      </c>
      <c r="J63" s="450">
        <v>-51</v>
      </c>
      <c r="K63" s="36"/>
      <c r="L63" s="450">
        <v>-77</v>
      </c>
      <c r="M63" s="450">
        <v>-80</v>
      </c>
      <c r="N63" s="36"/>
      <c r="O63" s="36"/>
      <c r="P63" s="36"/>
      <c r="Q63" s="450">
        <v>-5</v>
      </c>
      <c r="R63" s="36"/>
      <c r="S63" s="36"/>
      <c r="T63" s="18"/>
      <c r="U63" s="18"/>
      <c r="V63" s="4"/>
      <c r="W63" s="2"/>
    </row>
    <row x14ac:dyDescent="0.25" r="64" customHeight="1" ht="17.25">
      <c r="A64" s="62" t="s">
        <v>639</v>
      </c>
      <c r="B64" s="63"/>
      <c r="C64" s="80">
        <f>SUM(C54:C63)</f>
      </c>
      <c r="D64" s="80">
        <f>SUM(D54:D63)</f>
      </c>
      <c r="E64" s="80">
        <f>SUM(E54:E63)</f>
      </c>
      <c r="F64" s="80">
        <f>SUM(F54:F63)</f>
      </c>
      <c r="G64" s="80">
        <f>SUM(G54:G63)</f>
      </c>
      <c r="H64" s="308"/>
      <c r="I64" s="80">
        <f>SUM(I54:I63)</f>
      </c>
      <c r="J64" s="80">
        <f>SUM(J54:J63)</f>
      </c>
      <c r="K64" s="49">
        <f>SUM(K54:K63)</f>
      </c>
      <c r="L64" s="80">
        <f>SUM(L54:L63)</f>
      </c>
      <c r="M64" s="448">
        <f>SUM(M54:O63)</f>
      </c>
      <c r="N64" s="307"/>
      <c r="O64" s="307"/>
      <c r="P64" s="80">
        <f>SUM(P54:P63)</f>
      </c>
      <c r="Q64" s="80">
        <f>SUM(Q54:Q63)</f>
      </c>
      <c r="R64" s="80">
        <f>SUM(R54:R63)</f>
      </c>
      <c r="S64" s="81">
        <f>SUM(S54:S63)</f>
      </c>
      <c r="T64" s="49">
        <f>SUM(T54:T63)</f>
      </c>
      <c r="U64" s="451">
        <f>SUM(U54:U63)</f>
      </c>
      <c r="V64" s="2"/>
      <c r="W64" s="2"/>
    </row>
    <row x14ac:dyDescent="0.25" r="65" customHeight="1" ht="17.25">
      <c r="A65" s="15">
        <v>44409</v>
      </c>
      <c r="B65" s="16" t="s">
        <v>14</v>
      </c>
      <c r="C65" s="36"/>
      <c r="D65" s="36"/>
      <c r="E65" s="36"/>
      <c r="F65" s="36"/>
      <c r="G65" s="36"/>
      <c r="H65" s="36"/>
      <c r="I65" s="36"/>
      <c r="J65" s="450">
        <v>-139</v>
      </c>
      <c r="K65" s="36"/>
      <c r="L65" s="36"/>
      <c r="M65" s="450">
        <v>-70</v>
      </c>
      <c r="N65" s="36"/>
      <c r="O65" s="36"/>
      <c r="P65" s="36"/>
      <c r="Q65" s="36"/>
      <c r="R65" s="36"/>
      <c r="S65" s="36"/>
      <c r="T65" s="18"/>
      <c r="U65" s="18"/>
      <c r="V65" s="4"/>
      <c r="W65" s="2"/>
    </row>
    <row x14ac:dyDescent="0.25" r="66" customHeight="1" ht="17.25">
      <c r="A66" s="15">
        <v>44440</v>
      </c>
      <c r="B66" s="16" t="s">
        <v>14</v>
      </c>
      <c r="C66" s="36"/>
      <c r="D66" s="36"/>
      <c r="E66" s="36"/>
      <c r="F66" s="36"/>
      <c r="G66" s="36"/>
      <c r="H66" s="36"/>
      <c r="I66" s="36"/>
      <c r="J66" s="450">
        <v>-146</v>
      </c>
      <c r="K66" s="36"/>
      <c r="L66" s="36"/>
      <c r="M66" s="450">
        <v>-70</v>
      </c>
      <c r="N66" s="36"/>
      <c r="O66" s="36"/>
      <c r="P66" s="36"/>
      <c r="Q66" s="36"/>
      <c r="R66" s="36"/>
      <c r="S66" s="36"/>
      <c r="T66" s="18"/>
      <c r="U66" s="18"/>
      <c r="V66" s="4"/>
      <c r="W66" s="2"/>
    </row>
    <row x14ac:dyDescent="0.25" r="67" customHeight="1" ht="17.25">
      <c r="A67" s="15" t="s">
        <v>628</v>
      </c>
      <c r="B67" s="16" t="s">
        <v>14</v>
      </c>
      <c r="C67" s="36"/>
      <c r="D67" s="36"/>
      <c r="E67" s="36"/>
      <c r="F67" s="36"/>
      <c r="G67" s="36"/>
      <c r="H67" s="36"/>
      <c r="I67" s="36"/>
      <c r="J67" s="450">
        <v>-160</v>
      </c>
      <c r="K67" s="36"/>
      <c r="L67" s="450">
        <v>-55</v>
      </c>
      <c r="M67" s="450">
        <v>-45</v>
      </c>
      <c r="N67" s="36"/>
      <c r="O67" s="36"/>
      <c r="P67" s="36"/>
      <c r="Q67" s="36"/>
      <c r="R67" s="36"/>
      <c r="S67" s="36"/>
      <c r="T67" s="18"/>
      <c r="U67" s="18"/>
      <c r="V67" s="4"/>
      <c r="W67" s="2"/>
    </row>
    <row x14ac:dyDescent="0.25" r="68" customHeight="1" ht="17.25">
      <c r="A68" s="15" t="s">
        <v>1428</v>
      </c>
      <c r="B68" s="16" t="s">
        <v>14</v>
      </c>
      <c r="C68" s="36"/>
      <c r="D68" s="36"/>
      <c r="E68" s="36"/>
      <c r="F68" s="36"/>
      <c r="G68" s="36"/>
      <c r="H68" s="36"/>
      <c r="I68" s="450">
        <v>-57</v>
      </c>
      <c r="J68" s="450">
        <v>-71</v>
      </c>
      <c r="K68" s="36"/>
      <c r="L68" s="36"/>
      <c r="M68" s="450">
        <v>-130</v>
      </c>
      <c r="N68" s="36"/>
      <c r="O68" s="36"/>
      <c r="P68" s="36"/>
      <c r="Q68" s="450">
        <v>-41</v>
      </c>
      <c r="R68" s="36"/>
      <c r="S68" s="36"/>
      <c r="T68" s="18"/>
      <c r="U68" s="18"/>
      <c r="V68" s="4"/>
      <c r="W68" s="2"/>
    </row>
    <row x14ac:dyDescent="0.25" r="69" customHeight="1" ht="17.25">
      <c r="A69" s="15" t="s">
        <v>251</v>
      </c>
      <c r="B69" s="16" t="s">
        <v>1646</v>
      </c>
      <c r="C69" s="36"/>
      <c r="D69" s="36"/>
      <c r="E69" s="450">
        <v>71</v>
      </c>
      <c r="F69" s="450">
        <v>182</v>
      </c>
      <c r="G69" s="36"/>
      <c r="H69" s="450">
        <v>69</v>
      </c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18"/>
      <c r="U69" s="18"/>
      <c r="V69" s="4"/>
      <c r="W69" s="2"/>
    </row>
    <row x14ac:dyDescent="0.25" r="70" customHeight="1" ht="17.25">
      <c r="A70" s="33" t="s">
        <v>1046</v>
      </c>
      <c r="B70" s="34" t="s">
        <v>14</v>
      </c>
      <c r="C70" s="418"/>
      <c r="D70" s="418"/>
      <c r="E70" s="418"/>
      <c r="F70" s="418"/>
      <c r="G70" s="418"/>
      <c r="H70" s="60"/>
      <c r="I70" s="450">
        <v>-8</v>
      </c>
      <c r="J70" s="450">
        <v>-155</v>
      </c>
      <c r="K70" s="418"/>
      <c r="L70" s="418"/>
      <c r="M70" s="450">
        <v>-75</v>
      </c>
      <c r="N70" s="418"/>
      <c r="O70" s="418"/>
      <c r="P70" s="418"/>
      <c r="Q70" s="450">
        <v>-20</v>
      </c>
      <c r="R70" s="418"/>
      <c r="S70" s="418"/>
      <c r="T70" s="202"/>
      <c r="U70" s="202"/>
      <c r="V70" s="32"/>
      <c r="W70" s="2"/>
    </row>
    <row x14ac:dyDescent="0.25" r="71" customHeight="1" ht="17.25">
      <c r="A71" s="62" t="s">
        <v>640</v>
      </c>
      <c r="B71" s="63"/>
      <c r="C71" s="80">
        <f>SUM(C64:C70)</f>
      </c>
      <c r="D71" s="80">
        <f>SUM(D64:D70)</f>
      </c>
      <c r="E71" s="80">
        <f>SUM(E64:E70)</f>
      </c>
      <c r="F71" s="80">
        <f>SUM(F64:F70)</f>
      </c>
      <c r="G71" s="80">
        <f>SUM(G64:G70)</f>
      </c>
      <c r="H71" s="80">
        <f>SUM(H64:H70)</f>
      </c>
      <c r="I71" s="80">
        <f>SUM(I64:I70)</f>
      </c>
      <c r="J71" s="80">
        <f>SUM(J64:J70)</f>
      </c>
      <c r="K71" s="49">
        <f>SUM(K64:K70)</f>
      </c>
      <c r="L71" s="80">
        <f>SUM(L64:L70)</f>
      </c>
      <c r="M71" s="448">
        <f>SUM(M64:O70)</f>
      </c>
      <c r="N71" s="307"/>
      <c r="O71" s="307"/>
      <c r="P71" s="80">
        <f>SUM(P64:P70)</f>
      </c>
      <c r="Q71" s="80">
        <f>SUM(Q64:Q70)</f>
      </c>
      <c r="R71" s="80">
        <f>SUM(R64:R70)</f>
      </c>
      <c r="S71" s="81">
        <f>SUM(S64:S70)</f>
      </c>
      <c r="T71" s="49">
        <f>SUM(T64:T70)</f>
      </c>
      <c r="U71" s="451">
        <f>SUM(U64:U70)</f>
      </c>
      <c r="V71" s="2"/>
      <c r="W71" s="2"/>
    </row>
    <row x14ac:dyDescent="0.25" r="72" customHeight="1" ht="17.25">
      <c r="A72" s="33">
        <v>44318</v>
      </c>
      <c r="B72" s="34" t="s">
        <v>14</v>
      </c>
      <c r="C72" s="36"/>
      <c r="D72" s="36"/>
      <c r="E72" s="36"/>
      <c r="F72" s="36"/>
      <c r="G72" s="36"/>
      <c r="H72" s="36"/>
      <c r="I72" s="450">
        <v>-2</v>
      </c>
      <c r="J72" s="450">
        <v>-16</v>
      </c>
      <c r="K72" s="36"/>
      <c r="L72" s="450">
        <v>-216</v>
      </c>
      <c r="M72" s="450">
        <v>-104</v>
      </c>
      <c r="N72" s="36"/>
      <c r="O72" s="36"/>
      <c r="P72" s="36"/>
      <c r="Q72" s="450">
        <v>-1</v>
      </c>
      <c r="R72" s="36"/>
      <c r="S72" s="36"/>
      <c r="T72" s="18"/>
      <c r="U72" s="18"/>
      <c r="V72" s="4"/>
      <c r="W72" s="2"/>
    </row>
    <row x14ac:dyDescent="0.25" r="73" customHeight="1" ht="17.25">
      <c r="A73" s="15" t="s">
        <v>1048</v>
      </c>
      <c r="B73" s="16" t="s">
        <v>14</v>
      </c>
      <c r="C73" s="36"/>
      <c r="D73" s="36"/>
      <c r="E73" s="36"/>
      <c r="F73" s="36"/>
      <c r="G73" s="36"/>
      <c r="H73" s="36"/>
      <c r="I73" s="450">
        <v>-130</v>
      </c>
      <c r="J73" s="450">
        <v>-100</v>
      </c>
      <c r="K73" s="36"/>
      <c r="L73" s="450">
        <v>-20</v>
      </c>
      <c r="M73" s="450">
        <v>-60</v>
      </c>
      <c r="N73" s="36"/>
      <c r="O73" s="36"/>
      <c r="P73" s="36"/>
      <c r="Q73" s="450">
        <v>-29</v>
      </c>
      <c r="R73" s="36"/>
      <c r="S73" s="36"/>
      <c r="T73" s="18"/>
      <c r="U73" s="18"/>
      <c r="V73" s="4"/>
      <c r="W73" s="2"/>
    </row>
    <row x14ac:dyDescent="0.25" r="74" customHeight="1" ht="17.25">
      <c r="A74" s="33" t="s">
        <v>1048</v>
      </c>
      <c r="B74" s="34" t="s">
        <v>1647</v>
      </c>
      <c r="C74" s="36"/>
      <c r="D74" s="36"/>
      <c r="E74" s="450">
        <v>24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18"/>
      <c r="U74" s="18"/>
      <c r="V74" s="4"/>
      <c r="W74" s="2"/>
    </row>
    <row x14ac:dyDescent="0.25" r="75" customHeight="1" ht="17.25">
      <c r="A75" s="65" t="s">
        <v>737</v>
      </c>
      <c r="B75" s="66" t="s">
        <v>14</v>
      </c>
      <c r="C75" s="36"/>
      <c r="D75" s="36"/>
      <c r="E75" s="36"/>
      <c r="F75" s="36"/>
      <c r="G75" s="36"/>
      <c r="H75" s="36"/>
      <c r="I75" s="450">
        <v>-21</v>
      </c>
      <c r="J75" s="450">
        <v>-44</v>
      </c>
      <c r="K75" s="36"/>
      <c r="L75" s="450">
        <v>-85</v>
      </c>
      <c r="M75" s="450">
        <v>-53</v>
      </c>
      <c r="N75" s="36"/>
      <c r="O75" s="36"/>
      <c r="P75" s="36"/>
      <c r="Q75" s="450">
        <v>-27</v>
      </c>
      <c r="R75" s="36"/>
      <c r="S75" s="36"/>
      <c r="T75" s="18"/>
      <c r="U75" s="18"/>
      <c r="V75" s="4"/>
      <c r="W75" s="2"/>
    </row>
    <row x14ac:dyDescent="0.25" r="76" customHeight="1" ht="17.25">
      <c r="A76" s="62" t="s">
        <v>1050</v>
      </c>
      <c r="B76" s="63"/>
      <c r="C76" s="80">
        <f>SUM(C71:C75)</f>
      </c>
      <c r="D76" s="80">
        <f>SUM(D71:D75)</f>
      </c>
      <c r="E76" s="80">
        <f>SUM(E71:E75)</f>
      </c>
      <c r="F76" s="80">
        <f>SUM(F71:F75)</f>
      </c>
      <c r="G76" s="80">
        <f>SUM(G71:G75)</f>
      </c>
      <c r="H76" s="80">
        <f>SUM(H71:H75)</f>
      </c>
      <c r="I76" s="80">
        <f>SUM(I71:I75)</f>
      </c>
      <c r="J76" s="80">
        <f>SUM(J71:J75)</f>
      </c>
      <c r="K76" s="49">
        <f>SUM(K71:K75)</f>
      </c>
      <c r="L76" s="80">
        <f>SUM(L71:L75)</f>
      </c>
      <c r="M76" s="448">
        <f>SUM(M71:O75)</f>
      </c>
      <c r="N76" s="307"/>
      <c r="O76" s="307"/>
      <c r="P76" s="80">
        <f>SUM(P71:P75)</f>
      </c>
      <c r="Q76" s="80">
        <f>SUM(Q71:Q75)</f>
      </c>
      <c r="R76" s="80">
        <f>SUM(R71:R75)</f>
      </c>
      <c r="S76" s="81">
        <f>SUM(S71:S75)</f>
      </c>
      <c r="T76" s="49">
        <f>SUM(T71:T75)</f>
      </c>
      <c r="U76" s="49">
        <f>SUM(U71:U75)</f>
      </c>
      <c r="V76" s="2"/>
      <c r="W76" s="2"/>
    </row>
    <row x14ac:dyDescent="0.25" r="77" customHeight="1" ht="17.25">
      <c r="A77" s="33">
        <v>44258</v>
      </c>
      <c r="B77" s="34" t="s">
        <v>14</v>
      </c>
      <c r="C77" s="18"/>
      <c r="D77" s="18"/>
      <c r="E77" s="18"/>
      <c r="F77" s="18"/>
      <c r="G77" s="18"/>
      <c r="H77" s="18"/>
      <c r="I77" s="17">
        <v>-66</v>
      </c>
      <c r="J77" s="17">
        <v>-73</v>
      </c>
      <c r="K77" s="18"/>
      <c r="L77" s="17">
        <v>-11</v>
      </c>
      <c r="M77" s="17">
        <v>-34</v>
      </c>
      <c r="N77" s="17">
        <v>-15</v>
      </c>
      <c r="O77" s="17">
        <v>-75</v>
      </c>
      <c r="P77" s="18"/>
      <c r="Q77" s="18"/>
      <c r="R77" s="18"/>
      <c r="S77" s="18"/>
      <c r="T77" s="18"/>
      <c r="U77" s="18"/>
      <c r="V77" s="2"/>
      <c r="W77" s="2"/>
    </row>
    <row x14ac:dyDescent="0.25" r="78" customHeight="1" ht="17.25">
      <c r="A78" s="33">
        <v>44319</v>
      </c>
      <c r="B78" s="34" t="s">
        <v>14</v>
      </c>
      <c r="C78" s="18"/>
      <c r="D78" s="18"/>
      <c r="E78" s="18"/>
      <c r="F78" s="18"/>
      <c r="G78" s="18"/>
      <c r="H78" s="18"/>
      <c r="I78" s="17">
        <v>-17</v>
      </c>
      <c r="J78" s="18"/>
      <c r="K78" s="18"/>
      <c r="L78" s="17">
        <v>-28</v>
      </c>
      <c r="M78" s="17">
        <v>-41</v>
      </c>
      <c r="N78" s="17">
        <v>-132</v>
      </c>
      <c r="O78" s="17">
        <v>-425</v>
      </c>
      <c r="P78" s="17">
        <v>-53</v>
      </c>
      <c r="Q78" s="17">
        <v>-28</v>
      </c>
      <c r="R78" s="18"/>
      <c r="S78" s="18"/>
      <c r="T78" s="18"/>
      <c r="U78" s="18"/>
      <c r="V78" s="2"/>
      <c r="W78" s="2"/>
    </row>
    <row x14ac:dyDescent="0.25" r="79" customHeight="1" ht="17.25">
      <c r="A79" s="33">
        <v>44319</v>
      </c>
      <c r="B79" s="34" t="s">
        <v>1648</v>
      </c>
      <c r="C79" s="36"/>
      <c r="D79" s="36"/>
      <c r="E79" s="17">
        <v>24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2"/>
      <c r="W79" s="2"/>
    </row>
    <row x14ac:dyDescent="0.25" r="80" customHeight="1" ht="17.25">
      <c r="A80" s="15">
        <v>44442</v>
      </c>
      <c r="B80" s="16" t="s">
        <v>14</v>
      </c>
      <c r="C80" s="18"/>
      <c r="D80" s="18"/>
      <c r="E80" s="18"/>
      <c r="F80" s="18"/>
      <c r="G80" s="18"/>
      <c r="H80" s="18"/>
      <c r="I80" s="17">
        <v>-26</v>
      </c>
      <c r="J80" s="17">
        <v>-111</v>
      </c>
      <c r="K80" s="18"/>
      <c r="L80" s="17">
        <v>-2</v>
      </c>
      <c r="M80" s="17">
        <v>-21</v>
      </c>
      <c r="N80" s="17">
        <v>-42</v>
      </c>
      <c r="O80" s="18"/>
      <c r="P80" s="17">
        <v>-106</v>
      </c>
      <c r="Q80" s="17">
        <v>-80</v>
      </c>
      <c r="R80" s="18"/>
      <c r="S80" s="18"/>
      <c r="T80" s="18"/>
      <c r="U80" s="18"/>
      <c r="V80" s="2"/>
      <c r="W80" s="2"/>
    </row>
    <row x14ac:dyDescent="0.25" r="81" customHeight="1" ht="17.25">
      <c r="A81" s="15">
        <v>44442</v>
      </c>
      <c r="B81" s="16" t="s">
        <v>14</v>
      </c>
      <c r="C81" s="18"/>
      <c r="D81" s="18"/>
      <c r="E81" s="18"/>
      <c r="F81" s="18"/>
      <c r="G81" s="18"/>
      <c r="H81" s="18"/>
      <c r="I81" s="17">
        <v>-73</v>
      </c>
      <c r="J81" s="17">
        <v>-106</v>
      </c>
      <c r="K81" s="18"/>
      <c r="L81" s="17">
        <v>-5</v>
      </c>
      <c r="M81" s="17">
        <v>-13</v>
      </c>
      <c r="N81" s="17">
        <v>-22</v>
      </c>
      <c r="O81" s="18"/>
      <c r="P81" s="17">
        <v>-17</v>
      </c>
      <c r="Q81" s="17">
        <v>-175</v>
      </c>
      <c r="R81" s="18"/>
      <c r="S81" s="18"/>
      <c r="T81" s="18"/>
      <c r="U81" s="18"/>
      <c r="V81" s="2"/>
      <c r="W81" s="2"/>
    </row>
    <row x14ac:dyDescent="0.25" r="82" customHeight="1" ht="17.25">
      <c r="A82" s="15" t="s">
        <v>302</v>
      </c>
      <c r="B82" s="16" t="s">
        <v>14</v>
      </c>
      <c r="C82" s="18"/>
      <c r="D82" s="18"/>
      <c r="E82" s="18"/>
      <c r="F82" s="18"/>
      <c r="G82" s="18"/>
      <c r="H82" s="18"/>
      <c r="I82" s="17">
        <v>-250</v>
      </c>
      <c r="J82" s="18"/>
      <c r="K82" s="18"/>
      <c r="L82" s="17">
        <v>-3</v>
      </c>
      <c r="M82" s="17">
        <v>-10</v>
      </c>
      <c r="N82" s="17">
        <v>-62</v>
      </c>
      <c r="O82" s="18"/>
      <c r="P82" s="17">
        <v>-77</v>
      </c>
      <c r="Q82" s="18"/>
      <c r="R82" s="18"/>
      <c r="S82" s="18"/>
      <c r="T82" s="18"/>
      <c r="U82" s="18"/>
      <c r="V82" s="2"/>
      <c r="W82" s="2"/>
    </row>
    <row x14ac:dyDescent="0.25" r="83" customHeight="1" ht="17.25">
      <c r="A83" s="15" t="s">
        <v>1429</v>
      </c>
      <c r="B83" s="16" t="s">
        <v>14</v>
      </c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7">
        <v>-131</v>
      </c>
      <c r="O83" s="18"/>
      <c r="P83" s="17">
        <v>-55</v>
      </c>
      <c r="Q83" s="18"/>
      <c r="R83" s="18"/>
      <c r="S83" s="18"/>
      <c r="T83" s="18"/>
      <c r="U83" s="18"/>
      <c r="V83" s="2"/>
      <c r="W83" s="2"/>
    </row>
    <row x14ac:dyDescent="0.25" r="84" customHeight="1" ht="17.25">
      <c r="A84" s="15" t="s">
        <v>1429</v>
      </c>
      <c r="B84" s="16" t="s">
        <v>14</v>
      </c>
      <c r="C84" s="18"/>
      <c r="D84" s="18"/>
      <c r="E84" s="18"/>
      <c r="F84" s="18"/>
      <c r="G84" s="18"/>
      <c r="H84" s="18"/>
      <c r="I84" s="17">
        <v>-225</v>
      </c>
      <c r="J84" s="18"/>
      <c r="K84" s="18"/>
      <c r="L84" s="17">
        <v>-1</v>
      </c>
      <c r="M84" s="17">
        <v>-7</v>
      </c>
      <c r="N84" s="17">
        <v>-4</v>
      </c>
      <c r="O84" s="18"/>
      <c r="P84" s="17">
        <v>-92</v>
      </c>
      <c r="Q84" s="18"/>
      <c r="R84" s="18"/>
      <c r="S84" s="18"/>
      <c r="T84" s="18"/>
      <c r="U84" s="18"/>
      <c r="V84" s="2"/>
      <c r="W84" s="2"/>
    </row>
    <row x14ac:dyDescent="0.25" r="85" customHeight="1" ht="17.25">
      <c r="A85" s="15"/>
      <c r="B85" s="16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36"/>
      <c r="O85" s="18"/>
      <c r="P85" s="36"/>
      <c r="Q85" s="18"/>
      <c r="R85" s="18"/>
      <c r="S85" s="18"/>
      <c r="T85" s="18"/>
      <c r="U85" s="18"/>
      <c r="V85" s="2"/>
      <c r="W85" s="2"/>
    </row>
    <row x14ac:dyDescent="0.25" r="86" customHeight="1" ht="17.25">
      <c r="A86" s="15"/>
      <c r="B86" s="1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18"/>
      <c r="U86" s="18"/>
      <c r="V86" s="4"/>
      <c r="W86" s="2"/>
    </row>
    <row x14ac:dyDescent="0.25" r="87" customHeight="1" ht="17.25">
      <c r="A87" s="15"/>
      <c r="B87" s="1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2"/>
      <c r="W87" s="2"/>
    </row>
    <row x14ac:dyDescent="0.25" r="88" customHeight="1" ht="17.25">
      <c r="A88" s="15"/>
      <c r="B88" s="16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2"/>
      <c r="W88" s="2"/>
    </row>
    <row x14ac:dyDescent="0.25" r="89" customHeight="1" ht="17.25">
      <c r="A89" s="37"/>
      <c r="B89" s="83"/>
      <c r="C89" s="267" t="s">
        <v>75</v>
      </c>
      <c r="D89" s="267" t="s">
        <v>76</v>
      </c>
      <c r="E89" s="267" t="s">
        <v>10</v>
      </c>
      <c r="F89" s="268" t="s">
        <v>7</v>
      </c>
      <c r="G89" s="268" t="s">
        <v>8</v>
      </c>
      <c r="H89" s="268" t="s">
        <v>368</v>
      </c>
      <c r="I89" s="268" t="s">
        <v>1074</v>
      </c>
      <c r="J89" s="268" t="s">
        <v>843</v>
      </c>
      <c r="K89" s="268" t="s">
        <v>33</v>
      </c>
      <c r="L89" s="268" t="s">
        <v>1407</v>
      </c>
      <c r="M89" s="268" t="s">
        <v>1431</v>
      </c>
      <c r="N89" s="268"/>
      <c r="O89" s="268"/>
      <c r="P89" s="268" t="s">
        <v>1409</v>
      </c>
      <c r="Q89" s="268" t="s">
        <v>1410</v>
      </c>
      <c r="R89" s="268" t="s">
        <v>1626</v>
      </c>
      <c r="S89" s="441" t="s">
        <v>1627</v>
      </c>
      <c r="T89" s="268" t="s">
        <v>1628</v>
      </c>
      <c r="U89" s="234" t="s">
        <v>842</v>
      </c>
      <c r="V89" s="2"/>
      <c r="W89" s="2"/>
    </row>
    <row x14ac:dyDescent="0.25" r="90" customHeight="1" ht="17.25">
      <c r="A90" s="1" t="s">
        <v>1649</v>
      </c>
      <c r="B90" s="8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2"/>
      <c r="W90" s="2"/>
    </row>
    <row x14ac:dyDescent="0.25" r="91" customHeight="1" ht="17.25">
      <c r="A91" s="6" t="s">
        <v>748</v>
      </c>
      <c r="B91" s="7"/>
      <c r="C91" s="3"/>
      <c r="D91" s="3"/>
      <c r="E91" s="3"/>
      <c r="F91" s="3"/>
      <c r="G91" s="144" t="s">
        <v>1650</v>
      </c>
      <c r="H91" s="144"/>
      <c r="I91" s="144"/>
      <c r="J91" s="144"/>
      <c r="K91" s="144"/>
      <c r="L91" s="144"/>
      <c r="M91" s="144"/>
      <c r="N91" s="144"/>
      <c r="O91" s="144"/>
      <c r="P91" s="144"/>
      <c r="Q91" s="3"/>
      <c r="R91" s="3"/>
      <c r="S91" s="3"/>
      <c r="T91" s="3"/>
      <c r="U91" s="3"/>
      <c r="V91" s="2"/>
      <c r="W91" s="2"/>
    </row>
    <row x14ac:dyDescent="0.25" r="92" customHeight="1" ht="17.25">
      <c r="A92" s="37"/>
      <c r="B92" s="83"/>
      <c r="C92" s="3"/>
      <c r="D92" s="3"/>
      <c r="E92" s="3"/>
      <c r="F92" s="3"/>
      <c r="G92" s="144" t="s">
        <v>1651</v>
      </c>
      <c r="H92" s="144"/>
      <c r="I92" s="144"/>
      <c r="J92" s="144"/>
      <c r="K92" s="144"/>
      <c r="L92" s="144"/>
      <c r="M92" s="144"/>
      <c r="N92" s="144"/>
      <c r="O92" s="144"/>
      <c r="P92" s="144"/>
      <c r="Q92" s="3"/>
      <c r="R92" s="3"/>
      <c r="S92" s="3"/>
      <c r="T92" s="3"/>
      <c r="U92" s="3"/>
      <c r="V92" s="2"/>
      <c r="W92" s="2"/>
    </row>
    <row x14ac:dyDescent="0.25" r="93" customHeight="1" ht="17.25">
      <c r="A93" s="1" t="s">
        <v>1652</v>
      </c>
      <c r="B93" s="4"/>
      <c r="C93" s="5"/>
      <c r="D93" s="5"/>
      <c r="E93" s="5"/>
      <c r="F93" s="3"/>
      <c r="G93" s="144" t="s">
        <v>1653</v>
      </c>
      <c r="H93" s="144"/>
      <c r="I93" s="144"/>
      <c r="J93" s="144"/>
      <c r="K93" s="144"/>
      <c r="L93" s="144"/>
      <c r="M93" s="144"/>
      <c r="N93" s="144"/>
      <c r="O93" s="144"/>
      <c r="P93" s="144"/>
      <c r="Q93" s="3"/>
      <c r="R93" s="3"/>
      <c r="S93" s="3"/>
      <c r="T93" s="3"/>
      <c r="U93" s="3"/>
      <c r="V93" s="2"/>
      <c r="W93" s="2"/>
    </row>
    <row x14ac:dyDescent="0.25" r="94" customHeight="1" ht="17.25">
      <c r="A94" s="37"/>
      <c r="B94" s="83"/>
      <c r="C94" s="3"/>
      <c r="D94" s="3"/>
      <c r="E94" s="3"/>
      <c r="F94" s="3"/>
      <c r="G94" s="144" t="s">
        <v>1654</v>
      </c>
      <c r="H94" s="144"/>
      <c r="I94" s="144"/>
      <c r="J94" s="144"/>
      <c r="K94" s="144"/>
      <c r="L94" s="144"/>
      <c r="M94" s="144"/>
      <c r="N94" s="144"/>
      <c r="O94" s="144"/>
      <c r="P94" s="144"/>
      <c r="Q94" s="3"/>
      <c r="R94" s="3"/>
      <c r="S94" s="3"/>
      <c r="T94" s="3"/>
      <c r="U94" s="3"/>
      <c r="V94" s="2"/>
      <c r="W94" s="2"/>
    </row>
    <row x14ac:dyDescent="0.25" r="95" customHeight="1" ht="17.25">
      <c r="A95" s="452" t="s">
        <v>1655</v>
      </c>
      <c r="B95" s="45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2"/>
      <c r="W95" s="2"/>
    </row>
    <row x14ac:dyDescent="0.25" r="96" customHeight="1" ht="17.25">
      <c r="A96" s="452" t="s">
        <v>1656</v>
      </c>
      <c r="B96" s="45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2"/>
      <c r="W96" s="2"/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1"/>
  <sheetViews>
    <sheetView workbookViewId="0"/>
  </sheetViews>
  <sheetFormatPr defaultRowHeight="15" x14ac:dyDescent="0.25"/>
  <cols>
    <col min="1" max="1" style="115" width="12.005" customWidth="1" bestFit="1"/>
    <col min="2" max="2" style="40" width="20.576428571428572" customWidth="1" bestFit="1"/>
    <col min="3" max="3" style="116" width="9.719285714285713" customWidth="1" bestFit="1"/>
    <col min="4" max="4" style="116" width="9.719285714285713" customWidth="1" bestFit="1"/>
    <col min="5" max="5" style="116" width="9.719285714285713" customWidth="1" bestFit="1"/>
    <col min="6" max="6" style="116" width="12.005" customWidth="1" bestFit="1"/>
    <col min="7" max="7" style="116" width="12.005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2"/>
      <c r="I1" s="2"/>
      <c r="J1" s="2"/>
      <c r="K1" s="2"/>
      <c r="L1" s="2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  <c r="I2" s="2"/>
      <c r="J2" s="2"/>
      <c r="K2" s="2"/>
      <c r="L2" s="2"/>
      <c r="M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2"/>
      <c r="I3" s="2"/>
      <c r="J3" s="2"/>
      <c r="K3" s="2"/>
      <c r="L3" s="2"/>
      <c r="M3" s="2"/>
    </row>
    <row x14ac:dyDescent="0.25" r="4" customHeight="1" ht="17.25">
      <c r="A4" s="1" t="s">
        <v>1599</v>
      </c>
      <c r="B4" s="4"/>
      <c r="C4" s="3"/>
      <c r="D4" s="3"/>
      <c r="E4" s="3"/>
      <c r="F4" s="3"/>
      <c r="G4" s="3"/>
      <c r="H4" s="2"/>
      <c r="I4" s="2"/>
      <c r="J4" s="2"/>
      <c r="K4" s="2"/>
      <c r="L4" s="2"/>
      <c r="M4" s="2"/>
    </row>
    <row x14ac:dyDescent="0.25" r="5" customHeight="1" ht="17.25">
      <c r="A5" s="6"/>
      <c r="B5" s="7"/>
      <c r="C5" s="11">
        <v>18000</v>
      </c>
      <c r="D5" s="11">
        <v>3540</v>
      </c>
      <c r="E5" s="11"/>
      <c r="F5" s="11">
        <v>25000</v>
      </c>
      <c r="G5" s="11">
        <v>1300</v>
      </c>
      <c r="H5" s="2"/>
      <c r="I5" s="2"/>
      <c r="J5" s="2"/>
      <c r="K5" s="2"/>
      <c r="L5" s="2"/>
      <c r="M5" s="2"/>
    </row>
    <row x14ac:dyDescent="0.25" r="6" customHeight="1" ht="17.25">
      <c r="A6" s="231" t="s">
        <v>4</v>
      </c>
      <c r="B6" s="232" t="s">
        <v>5</v>
      </c>
      <c r="C6" s="267" t="s">
        <v>10</v>
      </c>
      <c r="D6" s="268" t="s">
        <v>7</v>
      </c>
      <c r="E6" s="268" t="s">
        <v>368</v>
      </c>
      <c r="F6" s="268" t="s">
        <v>1600</v>
      </c>
      <c r="G6" s="234" t="s">
        <v>9</v>
      </c>
      <c r="H6" s="2"/>
      <c r="I6" s="2"/>
      <c r="J6" s="2"/>
      <c r="K6" s="2"/>
      <c r="L6" s="2"/>
      <c r="M6" s="2"/>
    </row>
    <row x14ac:dyDescent="0.25" r="7" customHeight="1" ht="17.25">
      <c r="A7" s="15" t="s">
        <v>1601</v>
      </c>
      <c r="B7" s="16" t="s">
        <v>1602</v>
      </c>
      <c r="C7" s="17">
        <v>15</v>
      </c>
      <c r="D7" s="17">
        <v>30</v>
      </c>
      <c r="E7" s="18"/>
      <c r="F7" s="18"/>
      <c r="G7" s="18"/>
      <c r="H7" s="2"/>
      <c r="I7" s="2"/>
      <c r="J7" s="2"/>
      <c r="K7" s="2"/>
      <c r="L7" s="2"/>
      <c r="M7" s="2"/>
    </row>
    <row x14ac:dyDescent="0.25" r="8" customHeight="1" ht="17.25">
      <c r="A8" s="15" t="s">
        <v>1590</v>
      </c>
      <c r="B8" s="16" t="s">
        <v>1603</v>
      </c>
      <c r="C8" s="17">
        <v>40</v>
      </c>
      <c r="D8" s="17">
        <v>180</v>
      </c>
      <c r="E8" s="17">
        <v>85</v>
      </c>
      <c r="F8" s="18"/>
      <c r="G8" s="17">
        <v>300</v>
      </c>
      <c r="H8" s="2"/>
      <c r="I8" s="2"/>
      <c r="J8" s="2"/>
      <c r="K8" s="2"/>
      <c r="L8" s="2"/>
      <c r="M8" s="2"/>
    </row>
    <row x14ac:dyDescent="0.25" r="9" customHeight="1" ht="17.25">
      <c r="A9" s="15" t="s">
        <v>1604</v>
      </c>
      <c r="B9" s="16" t="s">
        <v>1605</v>
      </c>
      <c r="C9" s="17">
        <v>74</v>
      </c>
      <c r="D9" s="17">
        <v>156</v>
      </c>
      <c r="E9" s="17">
        <v>65</v>
      </c>
      <c r="F9" s="18"/>
      <c r="G9" s="18"/>
      <c r="H9" s="2"/>
      <c r="I9" s="2"/>
      <c r="J9" s="2"/>
      <c r="K9" s="2"/>
      <c r="L9" s="2"/>
      <c r="M9" s="2"/>
    </row>
    <row x14ac:dyDescent="0.25" r="10" customHeight="1" ht="17.25">
      <c r="A10" s="21" t="s">
        <v>1606</v>
      </c>
      <c r="B10" s="47"/>
      <c r="C10" s="23">
        <f>SUM(C7:C9)</f>
      </c>
      <c r="D10" s="23">
        <f>SUM(D7:D9)</f>
      </c>
      <c r="E10" s="23">
        <f>SUM(E7:E9)</f>
      </c>
      <c r="F10" s="23">
        <f>SUM(F7:F9)</f>
      </c>
      <c r="G10" s="23">
        <f>SUM(G7:G9)</f>
      </c>
      <c r="H10" s="143" t="s">
        <v>242</v>
      </c>
      <c r="I10" s="2"/>
      <c r="J10" s="2"/>
      <c r="K10" s="2"/>
      <c r="L10" s="2"/>
      <c r="M10" s="2"/>
    </row>
    <row x14ac:dyDescent="0.25" r="11" customHeight="1" ht="17.25">
      <c r="A11" s="15">
        <v>44594</v>
      </c>
      <c r="B11" s="16" t="s">
        <v>1607</v>
      </c>
      <c r="C11" s="18"/>
      <c r="D11" s="18"/>
      <c r="E11" s="18"/>
      <c r="F11" s="18"/>
      <c r="G11" s="17">
        <v>120</v>
      </c>
      <c r="H11" s="2"/>
      <c r="I11" s="2"/>
      <c r="J11" s="2"/>
      <c r="K11" s="2"/>
      <c r="L11" s="2"/>
      <c r="M11" s="2"/>
    </row>
    <row x14ac:dyDescent="0.25" r="12" customHeight="1" ht="17.25">
      <c r="A12" s="15">
        <v>44806</v>
      </c>
      <c r="B12" s="16" t="s">
        <v>1608</v>
      </c>
      <c r="C12" s="17">
        <v>30</v>
      </c>
      <c r="D12" s="17">
        <v>200</v>
      </c>
      <c r="E12" s="17">
        <v>85</v>
      </c>
      <c r="F12" s="17">
        <v>8</v>
      </c>
      <c r="G12" s="17">
        <v>300</v>
      </c>
      <c r="H12" s="2"/>
      <c r="I12" s="2"/>
      <c r="J12" s="2"/>
      <c r="K12" s="2"/>
      <c r="L12" s="2"/>
      <c r="M12" s="2"/>
    </row>
    <row x14ac:dyDescent="0.25" r="13" customHeight="1" ht="17.25">
      <c r="A13" s="15">
        <v>44867</v>
      </c>
      <c r="B13" s="16" t="s">
        <v>1609</v>
      </c>
      <c r="C13" s="17">
        <v>24</v>
      </c>
      <c r="D13" s="17">
        <v>290</v>
      </c>
      <c r="E13" s="17">
        <v>67</v>
      </c>
      <c r="F13" s="17">
        <v>4</v>
      </c>
      <c r="G13" s="17">
        <v>120</v>
      </c>
      <c r="H13" s="2"/>
      <c r="I13" s="2"/>
      <c r="J13" s="2"/>
      <c r="K13" s="2"/>
      <c r="L13" s="2"/>
      <c r="M13" s="2"/>
    </row>
    <row x14ac:dyDescent="0.25" r="14" customHeight="1" ht="17.25">
      <c r="A14" s="21" t="s">
        <v>1610</v>
      </c>
      <c r="B14" s="47"/>
      <c r="C14" s="23">
        <f>SUM(C10:C13)</f>
      </c>
      <c r="D14" s="23">
        <f>SUM(D10:D13)</f>
      </c>
      <c r="E14" s="23">
        <f>SUM(E10:E13)</f>
      </c>
      <c r="F14" s="23">
        <f>SUM(F10:F13)</f>
      </c>
      <c r="G14" s="23">
        <f>SUM(G10:G13)</f>
      </c>
      <c r="H14" s="143" t="s">
        <v>242</v>
      </c>
      <c r="I14" s="2"/>
      <c r="J14" s="2"/>
      <c r="K14" s="2"/>
      <c r="L14" s="2"/>
      <c r="M14" s="2"/>
    </row>
    <row x14ac:dyDescent="0.25" r="15" customHeight="1" ht="17.25">
      <c r="A15" s="15"/>
      <c r="B15" s="16"/>
      <c r="C15" s="17"/>
      <c r="D15" s="17"/>
      <c r="E15" s="17"/>
      <c r="F15" s="17"/>
      <c r="G15" s="17"/>
      <c r="H15" s="2"/>
      <c r="I15" s="2"/>
      <c r="J15" s="2"/>
      <c r="K15" s="2"/>
      <c r="L15" s="2"/>
      <c r="M15" s="2"/>
    </row>
    <row x14ac:dyDescent="0.25" r="16" customHeight="1" ht="17.25">
      <c r="A16" s="21" t="s">
        <v>1611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143" t="s">
        <v>242</v>
      </c>
      <c r="I16" s="2"/>
      <c r="J16" s="2"/>
      <c r="K16" s="2"/>
      <c r="L16" s="2"/>
      <c r="M16" s="2"/>
    </row>
    <row x14ac:dyDescent="0.25" r="17" customHeight="1" ht="17.25">
      <c r="A17" s="15"/>
      <c r="B17" s="16"/>
      <c r="C17" s="17"/>
      <c r="D17" s="17"/>
      <c r="E17" s="17"/>
      <c r="F17" s="17"/>
      <c r="G17" s="17"/>
      <c r="H17" s="2"/>
      <c r="I17" s="2"/>
      <c r="J17" s="2"/>
      <c r="K17" s="2"/>
      <c r="L17" s="2"/>
      <c r="M17" s="2"/>
    </row>
    <row x14ac:dyDescent="0.25" r="18" customHeight="1" ht="17.25">
      <c r="A18" s="21" t="s">
        <v>1612</v>
      </c>
      <c r="B18" s="47"/>
      <c r="C18" s="23">
        <f>SUM(C16:C17)</f>
      </c>
      <c r="D18" s="23">
        <f>SUM(D16:D17)</f>
      </c>
      <c r="E18" s="23">
        <f>SUM(E16:E17)</f>
      </c>
      <c r="F18" s="23">
        <f>SUM(F16:F17)</f>
      </c>
      <c r="G18" s="23">
        <f>SUM(G16:G17)</f>
      </c>
      <c r="H18" s="143" t="s">
        <v>242</v>
      </c>
      <c r="I18" s="2"/>
      <c r="J18" s="2"/>
      <c r="K18" s="2"/>
      <c r="L18" s="2"/>
      <c r="M18" s="2"/>
    </row>
    <row x14ac:dyDescent="0.25" r="19" customHeight="1" ht="17.25">
      <c r="A19" s="15"/>
      <c r="B19" s="16"/>
      <c r="C19" s="17"/>
      <c r="D19" s="17"/>
      <c r="E19" s="17"/>
      <c r="F19" s="17"/>
      <c r="G19" s="17"/>
      <c r="H19" s="2"/>
      <c r="I19" s="2"/>
      <c r="J19" s="2"/>
      <c r="K19" s="2"/>
      <c r="L19" s="2"/>
      <c r="M19" s="2"/>
    </row>
    <row x14ac:dyDescent="0.25" r="20" customHeight="1" ht="17.25">
      <c r="A20" s="21" t="s">
        <v>1613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175">
        <f>SUM(G18:G19)</f>
      </c>
      <c r="H20" s="143" t="s">
        <v>242</v>
      </c>
      <c r="I20" s="2"/>
      <c r="J20" s="2"/>
      <c r="K20" s="2"/>
      <c r="L20" s="2"/>
      <c r="M20" s="2"/>
    </row>
    <row x14ac:dyDescent="0.25" r="21" customHeight="1" ht="17.25">
      <c r="A21" s="15" t="s">
        <v>1614</v>
      </c>
      <c r="B21" s="16" t="s">
        <v>14</v>
      </c>
      <c r="C21" s="102">
        <v>-44</v>
      </c>
      <c r="D21" s="120"/>
      <c r="E21" s="102">
        <v>-12</v>
      </c>
      <c r="F21" s="17">
        <v>-12</v>
      </c>
      <c r="G21" s="120"/>
      <c r="H21" s="2"/>
      <c r="I21" s="2"/>
      <c r="J21" s="2"/>
      <c r="K21" s="2"/>
      <c r="L21" s="2"/>
      <c r="M21" s="2"/>
    </row>
    <row x14ac:dyDescent="0.25" r="22" customHeight="1" ht="17.25">
      <c r="A22" s="33" t="s">
        <v>530</v>
      </c>
      <c r="B22" s="34" t="s">
        <v>14</v>
      </c>
      <c r="C22" s="19"/>
      <c r="D22" s="19">
        <v>-200</v>
      </c>
      <c r="E22" s="19">
        <v>-76</v>
      </c>
      <c r="F22" s="19"/>
      <c r="G22" s="19">
        <v>-110</v>
      </c>
      <c r="H22" s="2"/>
      <c r="I22" s="2"/>
      <c r="J22" s="2"/>
      <c r="K22" s="2"/>
      <c r="L22" s="2"/>
      <c r="M22" s="2"/>
    </row>
    <row x14ac:dyDescent="0.25" r="23" customHeight="1" ht="17.25">
      <c r="A23" s="15" t="s">
        <v>534</v>
      </c>
      <c r="B23" s="16" t="s">
        <v>14</v>
      </c>
      <c r="C23" s="17">
        <v>-76</v>
      </c>
      <c r="D23" s="17">
        <v>-70</v>
      </c>
      <c r="E23" s="17"/>
      <c r="F23" s="17"/>
      <c r="G23" s="17"/>
      <c r="H23" s="2"/>
      <c r="I23" s="2"/>
      <c r="J23" s="2"/>
      <c r="K23" s="2"/>
      <c r="L23" s="2"/>
      <c r="M23" s="2"/>
    </row>
    <row x14ac:dyDescent="0.25" r="24" customHeight="1" ht="17.25">
      <c r="A24" s="33" t="s">
        <v>539</v>
      </c>
      <c r="B24" s="34" t="s">
        <v>14</v>
      </c>
      <c r="C24" s="17">
        <v>-50</v>
      </c>
      <c r="D24" s="17">
        <v>-50</v>
      </c>
      <c r="E24" s="17">
        <v>-25</v>
      </c>
      <c r="F24" s="17"/>
      <c r="G24" s="17"/>
      <c r="H24" s="2"/>
      <c r="I24" s="2"/>
      <c r="J24" s="2"/>
      <c r="K24" s="2"/>
      <c r="L24" s="2"/>
      <c r="M24" s="2"/>
    </row>
    <row x14ac:dyDescent="0.25" r="25" customHeight="1" ht="17.25">
      <c r="A25" s="21" t="s">
        <v>1615</v>
      </c>
      <c r="B25" s="47"/>
      <c r="C25" s="23">
        <f>SUM(C20:C24)</f>
      </c>
      <c r="D25" s="23">
        <f>SUM(D20:D24)</f>
      </c>
      <c r="E25" s="23">
        <f>SUM(E20:E24)</f>
      </c>
      <c r="F25" s="23">
        <f>SUM(F20:F24)</f>
      </c>
      <c r="G25" s="23">
        <f>SUM(G20:G24)</f>
      </c>
      <c r="H25" s="143" t="s">
        <v>242</v>
      </c>
      <c r="I25" s="2"/>
      <c r="J25" s="2"/>
      <c r="K25" s="2"/>
      <c r="L25" s="2"/>
      <c r="M25" s="2"/>
    </row>
    <row x14ac:dyDescent="0.25" r="26" customHeight="1" ht="17.25">
      <c r="A26" s="33">
        <v>44719</v>
      </c>
      <c r="B26" s="34" t="s">
        <v>14</v>
      </c>
      <c r="C26" s="17">
        <v>-13</v>
      </c>
      <c r="D26" s="17"/>
      <c r="E26" s="17">
        <v>-38</v>
      </c>
      <c r="F26" s="17"/>
      <c r="G26" s="17">
        <v>-5</v>
      </c>
      <c r="H26" s="2"/>
      <c r="I26" s="2"/>
      <c r="J26" s="2"/>
      <c r="K26" s="2"/>
      <c r="L26" s="2"/>
      <c r="M26" s="2"/>
    </row>
    <row x14ac:dyDescent="0.25" r="27" customHeight="1" ht="17.25">
      <c r="A27" s="33">
        <v>44872</v>
      </c>
      <c r="B27" s="34" t="s">
        <v>14</v>
      </c>
      <c r="C27" s="17"/>
      <c r="D27" s="17">
        <v>-190</v>
      </c>
      <c r="E27" s="17">
        <v>-35</v>
      </c>
      <c r="F27" s="17"/>
      <c r="G27" s="17">
        <v>-9</v>
      </c>
      <c r="H27" s="2"/>
      <c r="I27" s="2"/>
      <c r="J27" s="2"/>
      <c r="K27" s="2"/>
      <c r="L27" s="2"/>
      <c r="M27" s="2"/>
    </row>
    <row x14ac:dyDescent="0.25" r="28" customHeight="1" ht="17.25">
      <c r="A28" s="33" t="s">
        <v>1616</v>
      </c>
      <c r="B28" s="34" t="s">
        <v>14</v>
      </c>
      <c r="C28" s="17"/>
      <c r="D28" s="17">
        <v>-26</v>
      </c>
      <c r="E28" s="17"/>
      <c r="F28" s="17"/>
      <c r="G28" s="17"/>
      <c r="H28" s="2"/>
      <c r="I28" s="2"/>
      <c r="J28" s="2"/>
      <c r="K28" s="2"/>
      <c r="L28" s="2"/>
      <c r="M28" s="2"/>
    </row>
    <row x14ac:dyDescent="0.25" r="29" customHeight="1" ht="17.25">
      <c r="A29" s="33" t="s">
        <v>1516</v>
      </c>
      <c r="B29" s="34" t="s">
        <v>14</v>
      </c>
      <c r="C29" s="17"/>
      <c r="D29" s="17"/>
      <c r="E29" s="17">
        <v>-17</v>
      </c>
      <c r="F29" s="17"/>
      <c r="G29" s="17">
        <v>-5</v>
      </c>
      <c r="H29" s="2"/>
      <c r="I29" s="2"/>
      <c r="J29" s="2"/>
      <c r="K29" s="2"/>
      <c r="L29" s="2"/>
      <c r="M29" s="2"/>
    </row>
    <row x14ac:dyDescent="0.25" r="30" customHeight="1" ht="17.25">
      <c r="A30" s="21" t="s">
        <v>1617</v>
      </c>
      <c r="B30" s="47"/>
      <c r="C30" s="23">
        <f>SUM(C25:C29)</f>
      </c>
      <c r="D30" s="23">
        <f>SUM(D25:D29)</f>
      </c>
      <c r="E30" s="23">
        <f>SUM(E25:E29)</f>
      </c>
      <c r="F30" s="23">
        <f>SUM(F25:F29)</f>
      </c>
      <c r="G30" s="23">
        <f>SUM(G25:G29)</f>
      </c>
      <c r="H30" s="143" t="s">
        <v>242</v>
      </c>
      <c r="I30" s="2"/>
      <c r="J30" s="2"/>
      <c r="K30" s="2"/>
      <c r="L30" s="2"/>
      <c r="M30" s="2"/>
    </row>
    <row x14ac:dyDescent="0.25" r="31" customHeight="1" ht="17.25">
      <c r="A31" s="33" t="s">
        <v>1618</v>
      </c>
      <c r="B31" s="34" t="s">
        <v>14</v>
      </c>
      <c r="C31" s="17"/>
      <c r="D31" s="17">
        <v>-155</v>
      </c>
      <c r="E31" s="17">
        <v>-24</v>
      </c>
      <c r="F31" s="17"/>
      <c r="G31" s="17">
        <v>-685</v>
      </c>
      <c r="H31" s="2"/>
      <c r="I31" s="2"/>
      <c r="J31" s="2"/>
      <c r="K31" s="2"/>
      <c r="L31" s="2"/>
      <c r="M31" s="2"/>
    </row>
    <row x14ac:dyDescent="0.25" r="32" customHeight="1" ht="17.25">
      <c r="A32" s="21" t="s">
        <v>1619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143" t="s">
        <v>242</v>
      </c>
      <c r="I32" s="2"/>
      <c r="J32" s="2"/>
      <c r="K32" s="2"/>
      <c r="L32" s="2"/>
      <c r="M32" s="2"/>
    </row>
    <row x14ac:dyDescent="0.25" r="33" customHeight="1" ht="17.25">
      <c r="A33" s="33"/>
      <c r="B33" s="34"/>
      <c r="C33" s="17"/>
      <c r="D33" s="17"/>
      <c r="E33" s="17"/>
      <c r="F33" s="17"/>
      <c r="G33" s="17"/>
      <c r="H33" s="2"/>
      <c r="I33" s="2"/>
      <c r="J33" s="2"/>
      <c r="K33" s="2"/>
      <c r="L33" s="2"/>
      <c r="M33" s="2"/>
    </row>
    <row x14ac:dyDescent="0.25" r="34" customHeight="1" ht="17.25">
      <c r="A34" s="21" t="s">
        <v>1620</v>
      </c>
      <c r="B34" s="47"/>
      <c r="C34" s="23">
        <f>SUM(C32:C33)</f>
      </c>
      <c r="D34" s="23">
        <f>SUM(D32:D33)</f>
      </c>
      <c r="E34" s="23">
        <f>SUM(E32:E33)</f>
      </c>
      <c r="F34" s="23">
        <f>SUM(F32:F33)</f>
      </c>
      <c r="G34" s="23">
        <f>SUM(G32:G33)</f>
      </c>
      <c r="H34" s="143" t="s">
        <v>242</v>
      </c>
      <c r="I34" s="2"/>
      <c r="J34" s="2"/>
      <c r="K34" s="2"/>
      <c r="L34" s="2"/>
      <c r="M34" s="2"/>
    </row>
    <row x14ac:dyDescent="0.25" r="35" customHeight="1" ht="17.25">
      <c r="A35" s="33" t="s">
        <v>1621</v>
      </c>
      <c r="B35" s="34" t="s">
        <v>14</v>
      </c>
      <c r="C35" s="17"/>
      <c r="D35" s="17">
        <v>-117</v>
      </c>
      <c r="E35" s="17">
        <v>-75</v>
      </c>
      <c r="F35" s="17"/>
      <c r="G35" s="17">
        <v>-22</v>
      </c>
      <c r="H35" s="2"/>
      <c r="I35" s="2"/>
      <c r="J35" s="2"/>
      <c r="K35" s="2"/>
      <c r="L35" s="2"/>
      <c r="M35" s="2"/>
    </row>
    <row x14ac:dyDescent="0.25" r="36" customHeight="1" ht="17.25">
      <c r="A36" s="21" t="s">
        <v>1622</v>
      </c>
      <c r="B36" s="47"/>
      <c r="C36" s="23">
        <f>SUM(C34:C35)</f>
      </c>
      <c r="D36" s="23">
        <f>SUM(D34:D35)</f>
      </c>
      <c r="E36" s="23">
        <f>SUM(E34:E35)</f>
      </c>
      <c r="F36" s="23">
        <f>SUM(F34:F35)</f>
      </c>
      <c r="G36" s="23">
        <f>SUM(G34:G35)</f>
      </c>
      <c r="H36" s="143" t="s">
        <v>242</v>
      </c>
      <c r="I36" s="2"/>
      <c r="J36" s="2"/>
      <c r="K36" s="2"/>
      <c r="L36" s="2"/>
      <c r="M36" s="2"/>
    </row>
    <row x14ac:dyDescent="0.25" r="37" customHeight="1" ht="17.25">
      <c r="A37" s="33">
        <v>44572</v>
      </c>
      <c r="B37" s="34" t="s">
        <v>14</v>
      </c>
      <c r="C37" s="17"/>
      <c r="D37" s="17">
        <v>-48</v>
      </c>
      <c r="E37" s="17"/>
      <c r="F37" s="17"/>
      <c r="G37" s="17"/>
      <c r="H37" s="2"/>
      <c r="I37" s="2"/>
      <c r="J37" s="2"/>
      <c r="K37" s="2"/>
      <c r="L37" s="2"/>
      <c r="M37" s="2"/>
    </row>
    <row x14ac:dyDescent="0.25" r="38" customHeight="1" ht="17.25">
      <c r="A38" s="28">
        <v>44784</v>
      </c>
      <c r="B38" s="29" t="s">
        <v>17</v>
      </c>
      <c r="C38" s="194"/>
      <c r="D38" s="194"/>
      <c r="E38" s="194"/>
      <c r="F38" s="194"/>
      <c r="G38" s="194">
        <v>-4</v>
      </c>
      <c r="H38" s="32" t="s">
        <v>469</v>
      </c>
      <c r="I38" s="2"/>
      <c r="J38" s="2"/>
      <c r="K38" s="2"/>
      <c r="L38" s="2"/>
      <c r="M38" s="2"/>
    </row>
    <row x14ac:dyDescent="0.25" r="39" customHeight="1" ht="17.25">
      <c r="A39" s="62" t="s">
        <v>1623</v>
      </c>
      <c r="B39" s="63"/>
      <c r="C39" s="81">
        <f>SUM(C36:C38)</f>
      </c>
      <c r="D39" s="81">
        <f>SUM(D36:D38)</f>
      </c>
      <c r="E39" s="81">
        <f>SUM(E36:E38)</f>
      </c>
      <c r="F39" s="81">
        <f>SUM(F36:F38)</f>
      </c>
      <c r="G39" s="81">
        <f>SUM(G36:G38)</f>
      </c>
      <c r="H39" s="143" t="s">
        <v>242</v>
      </c>
      <c r="I39" s="7" t="s">
        <v>1624</v>
      </c>
      <c r="J39" s="7"/>
      <c r="K39" s="7"/>
      <c r="L39" s="7"/>
      <c r="M39" s="7"/>
    </row>
    <row x14ac:dyDescent="0.25" r="40" customHeight="1" ht="17.25">
      <c r="A40" s="123"/>
      <c r="B40" s="124"/>
      <c r="C40" s="58"/>
      <c r="D40" s="58"/>
      <c r="E40" s="58"/>
      <c r="F40" s="58"/>
      <c r="G40" s="58"/>
      <c r="H40" s="2"/>
      <c r="I40" s="2"/>
      <c r="J40" s="2"/>
      <c r="K40" s="2"/>
      <c r="L40" s="2"/>
      <c r="M40" s="2"/>
    </row>
    <row x14ac:dyDescent="0.25" r="41" customHeight="1" ht="17.25">
      <c r="A41" s="37"/>
      <c r="B41" s="2"/>
      <c r="C41" s="267" t="s">
        <v>10</v>
      </c>
      <c r="D41" s="268" t="s">
        <v>7</v>
      </c>
      <c r="E41" s="268" t="s">
        <v>368</v>
      </c>
      <c r="F41" s="268" t="s">
        <v>1600</v>
      </c>
      <c r="G41" s="234" t="s">
        <v>9</v>
      </c>
      <c r="H41" s="2"/>
      <c r="I41" s="2"/>
      <c r="J41" s="2"/>
      <c r="K41" s="2"/>
      <c r="L41" s="2"/>
      <c r="M41" s="2"/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14785714285714" customWidth="1" bestFit="1"/>
    <col min="3" max="3" style="116" width="9.005" customWidth="1" bestFit="1"/>
    <col min="4" max="4" style="116" width="9.719285714285713" customWidth="1" bestFit="1"/>
    <col min="5" max="5" style="116" width="9.719285714285713" customWidth="1" bestFit="1"/>
    <col min="6" max="6" style="41" width="9.719285714285713" customWidth="1" bestFit="1"/>
    <col min="7" max="7" style="41" width="8.290714285714287" customWidth="1" bestFit="1"/>
    <col min="8" max="8" style="41" width="8.862142857142858" customWidth="1" bestFit="1"/>
    <col min="9" max="9" style="41" width="9.719285714285713" customWidth="1" bestFit="1"/>
    <col min="10" max="10" style="41" width="9.719285714285713" customWidth="1" bestFit="1"/>
    <col min="11" max="11" style="41" width="8.290714285714287" customWidth="1" bestFit="1"/>
    <col min="12" max="12" style="40" width="12.719285714285713" customWidth="1" bestFit="1"/>
    <col min="13" max="13" style="40" width="10.005" customWidth="1" bestFit="1"/>
    <col min="14" max="14" style="40" width="12.43357142857143" customWidth="1" bestFit="1"/>
    <col min="15" max="1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2"/>
      <c r="M1" s="2"/>
      <c r="N1" s="2"/>
      <c r="O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2"/>
      <c r="M2" s="2"/>
      <c r="N2" s="2"/>
      <c r="O2" s="2"/>
    </row>
    <row x14ac:dyDescent="0.25" r="3" customHeight="1" ht="17.25">
      <c r="A3" s="1" t="s">
        <v>1566</v>
      </c>
      <c r="B3" s="4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</row>
    <row x14ac:dyDescent="0.25" r="4" customHeight="1" ht="17.25">
      <c r="A4" s="1" t="s">
        <v>1567</v>
      </c>
      <c r="B4" s="4"/>
      <c r="C4" s="5"/>
      <c r="D4" s="3"/>
      <c r="E4" s="3"/>
      <c r="F4" s="3"/>
      <c r="G4" s="3"/>
      <c r="H4" s="3"/>
      <c r="I4" s="3"/>
      <c r="J4" s="3"/>
      <c r="K4" s="3"/>
      <c r="L4" s="2"/>
      <c r="M4" s="2"/>
      <c r="N4" s="2"/>
      <c r="O4" s="2"/>
    </row>
    <row x14ac:dyDescent="0.25" r="5" customHeight="1" ht="17.25">
      <c r="A5" s="429" t="s">
        <v>1568</v>
      </c>
      <c r="B5" s="430"/>
      <c r="C5" s="431"/>
      <c r="D5" s="3"/>
      <c r="E5" s="3"/>
      <c r="F5" s="3"/>
      <c r="G5" s="3"/>
      <c r="H5" s="3"/>
      <c r="I5" s="3"/>
      <c r="J5" s="3"/>
      <c r="K5" s="3"/>
      <c r="L5" s="2"/>
      <c r="M5" s="2"/>
      <c r="N5" s="2"/>
      <c r="O5" s="2"/>
    </row>
    <row x14ac:dyDescent="0.25" r="6" customHeight="1" ht="17.25">
      <c r="A6" s="6"/>
      <c r="B6" s="7"/>
      <c r="C6" s="137">
        <v>4250</v>
      </c>
      <c r="D6" s="137">
        <v>4250</v>
      </c>
      <c r="E6" s="137">
        <v>3250</v>
      </c>
      <c r="F6" s="137">
        <v>3250</v>
      </c>
      <c r="G6" s="137">
        <v>1250</v>
      </c>
      <c r="H6" s="137">
        <v>22500</v>
      </c>
      <c r="I6" s="137">
        <v>17500</v>
      </c>
      <c r="J6" s="137">
        <v>3250</v>
      </c>
      <c r="K6" s="94"/>
      <c r="L6" s="2"/>
      <c r="M6" s="2"/>
      <c r="N6" s="2"/>
      <c r="O6" s="2"/>
    </row>
    <row x14ac:dyDescent="0.25" r="7" customHeight="1" ht="17.25">
      <c r="A7" s="231" t="s">
        <v>4</v>
      </c>
      <c r="B7" s="232" t="s">
        <v>5</v>
      </c>
      <c r="C7" s="267" t="s">
        <v>368</v>
      </c>
      <c r="D7" s="267" t="s">
        <v>6</v>
      </c>
      <c r="E7" s="268" t="s">
        <v>7</v>
      </c>
      <c r="F7" s="268" t="s">
        <v>8</v>
      </c>
      <c r="G7" s="268" t="s">
        <v>9</v>
      </c>
      <c r="H7" s="268" t="s">
        <v>428</v>
      </c>
      <c r="I7" s="268" t="s">
        <v>10</v>
      </c>
      <c r="J7" s="268" t="s">
        <v>358</v>
      </c>
      <c r="K7" s="267"/>
      <c r="L7" s="2"/>
      <c r="M7" s="2"/>
      <c r="N7" s="2"/>
      <c r="O7" s="2"/>
    </row>
    <row x14ac:dyDescent="0.25" r="8" customHeight="1" ht="17.25">
      <c r="A8" s="117" t="s">
        <v>1569</v>
      </c>
      <c r="B8" s="118" t="s">
        <v>1570</v>
      </c>
      <c r="C8" s="138">
        <v>50</v>
      </c>
      <c r="D8" s="138">
        <v>460</v>
      </c>
      <c r="E8" s="138">
        <v>510</v>
      </c>
      <c r="F8" s="138">
        <v>168</v>
      </c>
      <c r="G8" s="138">
        <v>1020</v>
      </c>
      <c r="H8" s="138">
        <v>20</v>
      </c>
      <c r="I8" s="138">
        <v>115</v>
      </c>
      <c r="J8" s="46"/>
      <c r="K8" s="46"/>
      <c r="L8" s="432" t="s">
        <v>1571</v>
      </c>
      <c r="M8" s="432"/>
      <c r="N8" s="182" t="s">
        <v>469</v>
      </c>
      <c r="O8" s="2"/>
    </row>
    <row x14ac:dyDescent="0.25" r="9" customHeight="1" ht="17.25">
      <c r="A9" s="21" t="s">
        <v>234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23">
        <f>SUM(I8)</f>
      </c>
      <c r="J9" s="352"/>
      <c r="K9" s="119"/>
      <c r="L9" s="2"/>
      <c r="M9" s="2"/>
      <c r="N9" s="2"/>
      <c r="O9" s="2"/>
    </row>
    <row x14ac:dyDescent="0.25" r="10" customHeight="1" ht="17.25">
      <c r="A10" s="33" t="s">
        <v>322</v>
      </c>
      <c r="B10" s="34" t="s">
        <v>1572</v>
      </c>
      <c r="C10" s="19">
        <v>68</v>
      </c>
      <c r="D10" s="19">
        <v>480</v>
      </c>
      <c r="E10" s="19">
        <v>500</v>
      </c>
      <c r="F10" s="19">
        <v>150</v>
      </c>
      <c r="G10" s="19">
        <v>1000</v>
      </c>
      <c r="H10" s="19">
        <v>15</v>
      </c>
      <c r="I10" s="19">
        <v>100</v>
      </c>
      <c r="J10" s="35"/>
      <c r="K10" s="20"/>
      <c r="L10" s="4" t="s">
        <v>1573</v>
      </c>
      <c r="M10" s="2"/>
      <c r="N10" s="2"/>
      <c r="O10" s="2"/>
    </row>
    <row x14ac:dyDescent="0.25" r="11" customHeight="1" ht="17.25">
      <c r="A11" s="117" t="s">
        <v>1574</v>
      </c>
      <c r="B11" s="118" t="s">
        <v>1575</v>
      </c>
      <c r="C11" s="98"/>
      <c r="D11" s="138">
        <v>520</v>
      </c>
      <c r="E11" s="138">
        <v>500</v>
      </c>
      <c r="F11" s="138">
        <v>150</v>
      </c>
      <c r="G11" s="138">
        <v>1000</v>
      </c>
      <c r="H11" s="138">
        <v>19</v>
      </c>
      <c r="I11" s="138">
        <v>130</v>
      </c>
      <c r="J11" s="138">
        <v>187</v>
      </c>
      <c r="K11" s="98"/>
      <c r="L11" s="4" t="s">
        <v>1573</v>
      </c>
      <c r="M11" s="2"/>
      <c r="N11" s="2"/>
      <c r="O11" s="2"/>
    </row>
    <row x14ac:dyDescent="0.25" r="12" customHeight="1" ht="17.25">
      <c r="A12" s="21" t="s">
        <v>235</v>
      </c>
      <c r="B12" s="47"/>
      <c r="C12" s="23">
        <f>SUM(C9:C11)</f>
      </c>
      <c r="D12" s="23">
        <f>SUM(D9:D11)</f>
      </c>
      <c r="E12" s="23">
        <f>SUM(E9:E11)</f>
      </c>
      <c r="F12" s="23">
        <f>SUM(F9:F11)</f>
      </c>
      <c r="G12" s="23">
        <f>SUM(G9:G11)</f>
      </c>
      <c r="H12" s="23">
        <f>SUM(H9:H11)</f>
      </c>
      <c r="I12" s="23">
        <f>SUM(I9:I11)</f>
      </c>
      <c r="J12" s="23">
        <f>SUM(J9:J11)</f>
      </c>
      <c r="K12" s="112"/>
      <c r="L12" s="2"/>
      <c r="M12" s="2"/>
      <c r="N12" s="2"/>
      <c r="O12" s="2"/>
    </row>
    <row x14ac:dyDescent="0.25" r="13" customHeight="1" ht="17.25">
      <c r="A13" s="117"/>
      <c r="B13" s="118"/>
      <c r="C13" s="46"/>
      <c r="D13" s="46"/>
      <c r="E13" s="46"/>
      <c r="F13" s="46"/>
      <c r="G13" s="46"/>
      <c r="H13" s="46"/>
      <c r="I13" s="46"/>
      <c r="J13" s="46"/>
      <c r="K13" s="46"/>
      <c r="L13" s="2"/>
      <c r="M13" s="2"/>
      <c r="N13" s="2"/>
      <c r="O13" s="2"/>
    </row>
    <row x14ac:dyDescent="0.25" r="14" customHeight="1" ht="17.25">
      <c r="A14" s="21" t="s">
        <v>236</v>
      </c>
      <c r="B14" s="47"/>
      <c r="C14" s="23">
        <f>SUM(C12:C13)</f>
      </c>
      <c r="D14" s="23">
        <f>SUM(D12:D13)</f>
      </c>
      <c r="E14" s="23">
        <f>SUM(E12:E13)</f>
      </c>
      <c r="F14" s="23">
        <f>SUM(F12:F13)</f>
      </c>
      <c r="G14" s="23">
        <f>SUM(G12:G13)</f>
      </c>
      <c r="H14" s="23">
        <f>SUM(H12:H13)</f>
      </c>
      <c r="I14" s="23">
        <f>SUM(I12:I13)</f>
      </c>
      <c r="J14" s="23">
        <f>SUM(J12:J13)</f>
      </c>
      <c r="K14" s="112"/>
      <c r="L14" s="2"/>
      <c r="M14" s="2"/>
      <c r="N14" s="2"/>
      <c r="O14" s="2"/>
    </row>
    <row x14ac:dyDescent="0.25" r="15" customHeight="1" ht="17.25">
      <c r="A15" s="117"/>
      <c r="B15" s="118"/>
      <c r="C15" s="46"/>
      <c r="D15" s="46"/>
      <c r="E15" s="46"/>
      <c r="F15" s="46"/>
      <c r="G15" s="46"/>
      <c r="H15" s="46"/>
      <c r="I15" s="46"/>
      <c r="J15" s="46"/>
      <c r="K15" s="46"/>
      <c r="L15" s="2"/>
      <c r="M15" s="2"/>
      <c r="N15" s="2"/>
      <c r="O15" s="2"/>
    </row>
    <row x14ac:dyDescent="0.25" r="16" customHeight="1" ht="18">
      <c r="A16" s="21" t="s">
        <v>237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3">
        <f>SUM(G14:G15)</f>
      </c>
      <c r="H16" s="23">
        <f>SUM(H14:H15)</f>
      </c>
      <c r="I16" s="23">
        <f>SUM(I14:I15)</f>
      </c>
      <c r="J16" s="23">
        <f>SUM(J14:J15)</f>
      </c>
      <c r="K16" s="112"/>
      <c r="L16" s="2"/>
      <c r="M16" s="2"/>
      <c r="N16" s="2"/>
      <c r="O16" s="2"/>
    </row>
    <row x14ac:dyDescent="0.25" r="17" customHeight="1" ht="17.25">
      <c r="A17" s="117" t="s">
        <v>112</v>
      </c>
      <c r="B17" s="118" t="s">
        <v>1576</v>
      </c>
      <c r="C17" s="46"/>
      <c r="D17" s="138">
        <v>-250</v>
      </c>
      <c r="E17" s="46"/>
      <c r="F17" s="138">
        <v>-100</v>
      </c>
      <c r="G17" s="138">
        <v>-666</v>
      </c>
      <c r="H17" s="138">
        <v>-36</v>
      </c>
      <c r="I17" s="46"/>
      <c r="J17" s="138">
        <v>-141</v>
      </c>
      <c r="K17" s="46"/>
      <c r="L17" s="4" t="s">
        <v>1577</v>
      </c>
      <c r="M17" s="4"/>
      <c r="N17" s="4"/>
      <c r="O17" s="4"/>
    </row>
    <row x14ac:dyDescent="0.25" r="18" customHeight="1" ht="17.25">
      <c r="A18" s="192" t="s">
        <v>112</v>
      </c>
      <c r="B18" s="193" t="s">
        <v>1578</v>
      </c>
      <c r="C18" s="196"/>
      <c r="D18" s="196"/>
      <c r="E18" s="196"/>
      <c r="F18" s="196"/>
      <c r="G18" s="196"/>
      <c r="H18" s="196"/>
      <c r="I18" s="196"/>
      <c r="J18" s="195">
        <v>-1</v>
      </c>
      <c r="K18" s="196"/>
      <c r="L18" s="2"/>
      <c r="M18" s="2"/>
      <c r="N18" s="2"/>
      <c r="O18" s="2"/>
    </row>
    <row x14ac:dyDescent="0.25" r="19" customHeight="1" ht="17.25">
      <c r="A19" s="192" t="s">
        <v>112</v>
      </c>
      <c r="B19" s="193" t="s">
        <v>1579</v>
      </c>
      <c r="C19" s="202"/>
      <c r="D19" s="202"/>
      <c r="E19" s="202"/>
      <c r="F19" s="58"/>
      <c r="G19" s="194">
        <v>-44</v>
      </c>
      <c r="H19" s="58"/>
      <c r="I19" s="202"/>
      <c r="J19" s="58"/>
      <c r="K19" s="202"/>
      <c r="L19" s="32" t="s">
        <v>396</v>
      </c>
      <c r="M19" s="2"/>
      <c r="N19" s="2"/>
      <c r="O19" s="2"/>
    </row>
    <row x14ac:dyDescent="0.25" r="20" customHeight="1" ht="17.25">
      <c r="A20" s="21" t="s">
        <v>238</v>
      </c>
      <c r="B20" s="47"/>
      <c r="C20" s="23">
        <f>SUM(C16:C19)</f>
      </c>
      <c r="D20" s="23">
        <f>SUM(D16:D19)</f>
      </c>
      <c r="E20" s="23">
        <f>SUM(E16:E19)</f>
      </c>
      <c r="F20" s="23">
        <f>SUM(F16:F19)</f>
      </c>
      <c r="G20" s="23">
        <f>SUM(G16:G17)</f>
      </c>
      <c r="H20" s="23">
        <f>SUM(H16:H19)</f>
      </c>
      <c r="I20" s="23">
        <f>SUM(I16:I19)</f>
      </c>
      <c r="J20" s="23">
        <f>SUM(J16:J19)</f>
      </c>
      <c r="K20" s="112"/>
      <c r="L20" s="2"/>
      <c r="M20" s="2"/>
      <c r="N20" s="2"/>
      <c r="O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36"/>
      <c r="J21" s="36"/>
      <c r="K21" s="18"/>
      <c r="L21" s="2"/>
      <c r="M21" s="2"/>
      <c r="N21" s="2"/>
      <c r="O21" s="2"/>
    </row>
    <row x14ac:dyDescent="0.25" r="22" customHeight="1" ht="17.25">
      <c r="A22" s="21" t="s">
        <v>239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3">
        <f>SUM(I20:I21)</f>
      </c>
      <c r="J22" s="23">
        <f>SUM(J20:J21)</f>
      </c>
      <c r="K22" s="112"/>
      <c r="L22" s="2"/>
      <c r="M22" s="2"/>
      <c r="N22" s="2"/>
      <c r="O22" s="2"/>
    </row>
    <row x14ac:dyDescent="0.25" r="23" customHeight="1" ht="17.25">
      <c r="A23" s="15">
        <v>44327</v>
      </c>
      <c r="B23" s="16" t="s">
        <v>1576</v>
      </c>
      <c r="C23" s="17">
        <v>-39</v>
      </c>
      <c r="D23" s="17">
        <v>-339</v>
      </c>
      <c r="E23" s="17">
        <v>-291</v>
      </c>
      <c r="F23" s="17">
        <v>-69</v>
      </c>
      <c r="G23" s="17">
        <v>-398</v>
      </c>
      <c r="H23" s="17">
        <v>-3</v>
      </c>
      <c r="I23" s="17">
        <v>-12</v>
      </c>
      <c r="J23" s="17">
        <v>-21</v>
      </c>
      <c r="K23" s="18"/>
      <c r="L23" s="4" t="s">
        <v>1580</v>
      </c>
      <c r="M23" s="2"/>
      <c r="N23" s="2"/>
      <c r="O23" s="2"/>
    </row>
    <row x14ac:dyDescent="0.25" r="24" customHeight="1" ht="17.25">
      <c r="A24" s="200">
        <v>44327</v>
      </c>
      <c r="B24" s="201" t="s">
        <v>1581</v>
      </c>
      <c r="C24" s="202"/>
      <c r="D24" s="202"/>
      <c r="E24" s="194">
        <v>-78</v>
      </c>
      <c r="F24" s="202"/>
      <c r="G24" s="202"/>
      <c r="H24" s="58"/>
      <c r="I24" s="202"/>
      <c r="J24" s="202"/>
      <c r="K24" s="202"/>
      <c r="L24" s="2"/>
      <c r="M24" s="2"/>
      <c r="N24" s="2"/>
      <c r="O24" s="2"/>
    </row>
    <row x14ac:dyDescent="0.25" r="25" customHeight="1" ht="17.25">
      <c r="A25" s="200">
        <v>44327</v>
      </c>
      <c r="B25" s="201" t="s">
        <v>1582</v>
      </c>
      <c r="C25" s="202"/>
      <c r="D25" s="194">
        <v>-7</v>
      </c>
      <c r="E25" s="202"/>
      <c r="F25" s="202"/>
      <c r="G25" s="202"/>
      <c r="H25" s="58"/>
      <c r="I25" s="202"/>
      <c r="J25" s="202"/>
      <c r="K25" s="202"/>
      <c r="L25" s="2"/>
      <c r="M25" s="2"/>
      <c r="N25" s="2"/>
      <c r="O25" s="2"/>
    </row>
    <row x14ac:dyDescent="0.25" r="26" customHeight="1" ht="17.25">
      <c r="A26" s="200">
        <v>44327</v>
      </c>
      <c r="B26" s="201" t="s">
        <v>1583</v>
      </c>
      <c r="C26" s="202"/>
      <c r="D26" s="202"/>
      <c r="E26" s="202"/>
      <c r="F26" s="202"/>
      <c r="G26" s="202"/>
      <c r="H26" s="58"/>
      <c r="I26" s="194">
        <v>-1</v>
      </c>
      <c r="J26" s="202"/>
      <c r="K26" s="202"/>
      <c r="L26" s="2"/>
      <c r="M26" s="2"/>
      <c r="N26" s="2"/>
      <c r="O26" s="2"/>
    </row>
    <row x14ac:dyDescent="0.25" r="27" customHeight="1" ht="17.25">
      <c r="A27" s="200">
        <v>44327</v>
      </c>
      <c r="B27" s="201" t="s">
        <v>1584</v>
      </c>
      <c r="C27" s="202"/>
      <c r="D27" s="202"/>
      <c r="E27" s="202"/>
      <c r="F27" s="194">
        <v>-3</v>
      </c>
      <c r="G27" s="202"/>
      <c r="H27" s="58"/>
      <c r="I27" s="202"/>
      <c r="J27" s="202"/>
      <c r="K27" s="202"/>
      <c r="L27" s="2"/>
      <c r="M27" s="2"/>
      <c r="N27" s="2"/>
      <c r="O27" s="2"/>
    </row>
    <row x14ac:dyDescent="0.25" r="28" customHeight="1" ht="17.25">
      <c r="A28" s="200">
        <v>44327</v>
      </c>
      <c r="B28" s="201" t="s">
        <v>1578</v>
      </c>
      <c r="C28" s="202"/>
      <c r="D28" s="202"/>
      <c r="E28" s="202"/>
      <c r="F28" s="194">
        <v>-1</v>
      </c>
      <c r="G28" s="202"/>
      <c r="H28" s="58"/>
      <c r="I28" s="202"/>
      <c r="J28" s="202"/>
      <c r="K28" s="202"/>
      <c r="L28" s="2"/>
      <c r="M28" s="2"/>
      <c r="N28" s="2"/>
      <c r="O28" s="2"/>
    </row>
    <row x14ac:dyDescent="0.25" r="29" customHeight="1" ht="17.25">
      <c r="A29" s="15" t="s">
        <v>40</v>
      </c>
      <c r="B29" s="16" t="s">
        <v>1576</v>
      </c>
      <c r="C29" s="17">
        <v>-13</v>
      </c>
      <c r="D29" s="17">
        <v>-120</v>
      </c>
      <c r="E29" s="17">
        <v>-277</v>
      </c>
      <c r="F29" s="17">
        <v>-4</v>
      </c>
      <c r="G29" s="17">
        <v>-181</v>
      </c>
      <c r="H29" s="18"/>
      <c r="I29" s="17">
        <v>-38</v>
      </c>
      <c r="J29" s="18"/>
      <c r="K29" s="18"/>
      <c r="L29" s="4" t="s">
        <v>1585</v>
      </c>
      <c r="M29" s="2"/>
      <c r="N29" s="2"/>
      <c r="O29" s="2"/>
    </row>
    <row x14ac:dyDescent="0.25" r="30" customHeight="1" ht="17.25">
      <c r="A30" s="200" t="s">
        <v>40</v>
      </c>
      <c r="B30" s="201" t="s">
        <v>1586</v>
      </c>
      <c r="C30" s="202"/>
      <c r="D30" s="202"/>
      <c r="E30" s="194">
        <v>-2</v>
      </c>
      <c r="F30" s="202"/>
      <c r="G30" s="202"/>
      <c r="H30" s="58"/>
      <c r="I30" s="202"/>
      <c r="J30" s="202"/>
      <c r="K30" s="202"/>
      <c r="L30" s="2"/>
      <c r="M30" s="2"/>
      <c r="N30" s="2"/>
      <c r="O30" s="2"/>
    </row>
    <row x14ac:dyDescent="0.25" r="31" customHeight="1" ht="17.25">
      <c r="A31" s="200" t="s">
        <v>40</v>
      </c>
      <c r="B31" s="201" t="s">
        <v>1582</v>
      </c>
      <c r="C31" s="194">
        <v>-1</v>
      </c>
      <c r="D31" s="202"/>
      <c r="E31" s="202"/>
      <c r="F31" s="202"/>
      <c r="G31" s="202"/>
      <c r="H31" s="58"/>
      <c r="I31" s="194">
        <v>-7</v>
      </c>
      <c r="J31" s="202"/>
      <c r="K31" s="202"/>
      <c r="L31" s="2"/>
      <c r="M31" s="2"/>
      <c r="N31" s="2"/>
      <c r="O31" s="2"/>
    </row>
    <row x14ac:dyDescent="0.25" r="32" customHeight="1" ht="17.25">
      <c r="A32" s="200" t="s">
        <v>40</v>
      </c>
      <c r="B32" s="201" t="s">
        <v>1587</v>
      </c>
      <c r="C32" s="202"/>
      <c r="D32" s="194">
        <v>-4</v>
      </c>
      <c r="E32" s="202"/>
      <c r="F32" s="202"/>
      <c r="G32" s="202"/>
      <c r="H32" s="58"/>
      <c r="I32" s="202"/>
      <c r="J32" s="202"/>
      <c r="K32" s="202"/>
      <c r="L32" s="2"/>
      <c r="M32" s="2"/>
      <c r="N32" s="2"/>
      <c r="O32" s="2"/>
    </row>
    <row x14ac:dyDescent="0.25" r="33" customHeight="1" ht="17.25">
      <c r="A33" s="21" t="s">
        <v>1588</v>
      </c>
      <c r="B33" s="47"/>
      <c r="C33" s="23">
        <f>SUM(C22:C32)</f>
      </c>
      <c r="D33" s="23">
        <f>SUM(D22:D32)</f>
      </c>
      <c r="E33" s="23">
        <f>SUM(E22:E32)</f>
      </c>
      <c r="F33" s="23">
        <f>SUM(F22:F32)</f>
      </c>
      <c r="G33" s="23">
        <f>SUM(G22:G32)</f>
      </c>
      <c r="H33" s="23">
        <f>SUM(H22:H32)</f>
      </c>
      <c r="I33" s="23">
        <f>SUM(I22:I32)</f>
      </c>
      <c r="J33" s="23">
        <f>SUM(J22:J32)</f>
      </c>
      <c r="K33" s="23">
        <f>SUM(K22:K32)</f>
      </c>
      <c r="L33" s="2"/>
      <c r="M33" s="2"/>
      <c r="N33" s="2"/>
      <c r="O33" s="2"/>
    </row>
    <row x14ac:dyDescent="0.25" r="34" customHeight="1" ht="17.25">
      <c r="A34" s="15" t="s">
        <v>45</v>
      </c>
      <c r="B34" s="16" t="s">
        <v>14</v>
      </c>
      <c r="C34" s="18"/>
      <c r="D34" s="17">
        <v>-392</v>
      </c>
      <c r="E34" s="17">
        <v>-403</v>
      </c>
      <c r="F34" s="17">
        <v>-112</v>
      </c>
      <c r="G34" s="17">
        <v>-574</v>
      </c>
      <c r="H34" s="18"/>
      <c r="I34" s="17">
        <v>-87</v>
      </c>
      <c r="J34" s="17">
        <v>-9</v>
      </c>
      <c r="K34" s="18"/>
      <c r="L34" s="4" t="s">
        <v>1585</v>
      </c>
      <c r="M34" s="2"/>
      <c r="N34" s="2"/>
      <c r="O34" s="2"/>
    </row>
    <row x14ac:dyDescent="0.25" r="35" customHeight="1" ht="17.25">
      <c r="A35" s="21" t="s">
        <v>1589</v>
      </c>
      <c r="B35" s="47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3">
        <f>SUM(H33:H34)</f>
      </c>
      <c r="I35" s="23">
        <f>SUM(I33:I34)</f>
      </c>
      <c r="J35" s="23">
        <f>SUM(J33:J34)</f>
      </c>
      <c r="K35" s="23">
        <f>SUM(K24:K34)</f>
      </c>
      <c r="L35" s="2"/>
      <c r="M35" s="2"/>
      <c r="N35" s="2"/>
      <c r="O35" s="2"/>
    </row>
    <row x14ac:dyDescent="0.25" r="36" customHeight="1" ht="17.25">
      <c r="A36" s="15" t="s">
        <v>1590</v>
      </c>
      <c r="B36" s="16" t="s">
        <v>14</v>
      </c>
      <c r="C36" s="17">
        <v>-40</v>
      </c>
      <c r="D36" s="17">
        <v>-212</v>
      </c>
      <c r="E36" s="17">
        <v>-184</v>
      </c>
      <c r="F36" s="17">
        <v>-143</v>
      </c>
      <c r="G36" s="17">
        <v>-343</v>
      </c>
      <c r="H36" s="17">
        <v>-9</v>
      </c>
      <c r="I36" s="17">
        <v>-140</v>
      </c>
      <c r="J36" s="17">
        <v>-10</v>
      </c>
      <c r="K36" s="18"/>
      <c r="L36" s="4" t="s">
        <v>1591</v>
      </c>
      <c r="M36" s="2"/>
      <c r="N36" s="2"/>
      <c r="O36" s="2"/>
    </row>
    <row x14ac:dyDescent="0.25" r="37" customHeight="1" ht="17.25">
      <c r="A37" s="21" t="s">
        <v>1592</v>
      </c>
      <c r="B37" s="47"/>
      <c r="C37" s="23">
        <f>SUM(C35:C36)</f>
      </c>
      <c r="D37" s="23">
        <f>SUM(D35:D36)</f>
      </c>
      <c r="E37" s="23">
        <f>SUM(E35:E36)</f>
      </c>
      <c r="F37" s="23">
        <f>SUM(F35:F36)</f>
      </c>
      <c r="G37" s="23">
        <f>SUM(G35:G36)</f>
      </c>
      <c r="H37" s="23">
        <f>SUM(H35:H36)</f>
      </c>
      <c r="I37" s="23">
        <f>SUM(I35:I36)</f>
      </c>
      <c r="J37" s="23">
        <f>SUM(J35:J36)</f>
      </c>
      <c r="K37" s="23">
        <f>SUM(K35:K36)</f>
      </c>
      <c r="L37" s="2"/>
      <c r="M37" s="2"/>
      <c r="N37" s="2"/>
      <c r="O37" s="2"/>
    </row>
    <row x14ac:dyDescent="0.25" r="38" customHeight="1" ht="17.25">
      <c r="A38" s="15"/>
      <c r="B38" s="16"/>
      <c r="C38" s="36"/>
      <c r="D38" s="36"/>
      <c r="E38" s="36"/>
      <c r="F38" s="36"/>
      <c r="G38" s="36"/>
      <c r="H38" s="36"/>
      <c r="I38" s="36"/>
      <c r="J38" s="36"/>
      <c r="K38" s="36"/>
      <c r="L38" s="2"/>
      <c r="M38" s="2"/>
      <c r="N38" s="2"/>
      <c r="O38" s="2"/>
    </row>
    <row x14ac:dyDescent="0.25" r="39" customHeight="1" ht="17.25">
      <c r="A39" s="21" t="s">
        <v>1593</v>
      </c>
      <c r="B39" s="47"/>
      <c r="C39" s="23">
        <f>SUM(C37:C38)</f>
      </c>
      <c r="D39" s="23">
        <f>SUM(D37:D38)</f>
      </c>
      <c r="E39" s="23">
        <f>SUM(E37:E38)</f>
      </c>
      <c r="F39" s="23">
        <f>SUM(F37:F38)</f>
      </c>
      <c r="G39" s="23">
        <f>SUM(G37:G38)</f>
      </c>
      <c r="H39" s="23">
        <f>SUM(H37:H38)</f>
      </c>
      <c r="I39" s="23">
        <f>SUM(I37:I38)</f>
      </c>
      <c r="J39" s="23">
        <f>SUM(J37:J38)</f>
      </c>
      <c r="K39" s="23">
        <f>SUM(K37:K38)</f>
      </c>
      <c r="L39" s="143" t="s">
        <v>242</v>
      </c>
      <c r="M39" s="2"/>
      <c r="N39" s="2"/>
      <c r="O39" s="2"/>
    </row>
    <row x14ac:dyDescent="0.25" r="40" customHeight="1" ht="17.25">
      <c r="A40" s="15"/>
      <c r="B40" s="16"/>
      <c r="C40" s="36"/>
      <c r="D40" s="36"/>
      <c r="E40" s="36"/>
      <c r="F40" s="36"/>
      <c r="G40" s="36"/>
      <c r="H40" s="36"/>
      <c r="I40" s="36"/>
      <c r="J40" s="36"/>
      <c r="K40" s="36"/>
      <c r="L40" s="2"/>
      <c r="M40" s="2"/>
      <c r="N40" s="2"/>
      <c r="O40" s="2"/>
    </row>
    <row x14ac:dyDescent="0.25" r="41" customHeight="1" ht="17.25">
      <c r="A41" s="21" t="s">
        <v>1594</v>
      </c>
      <c r="B41" s="47"/>
      <c r="C41" s="23">
        <f>SUM(C39:C40)</f>
      </c>
      <c r="D41" s="23">
        <f>SUM(D39:D40)</f>
      </c>
      <c r="E41" s="23">
        <f>SUM(E39:E40)</f>
      </c>
      <c r="F41" s="23">
        <f>SUM(F39:F40)</f>
      </c>
      <c r="G41" s="23">
        <f>SUM(G39:G40)</f>
      </c>
      <c r="H41" s="23">
        <f>SUM(H39:H40)</f>
      </c>
      <c r="I41" s="23">
        <f>SUM(I39:I40)</f>
      </c>
      <c r="J41" s="23">
        <f>SUM(J39:J40)</f>
      </c>
      <c r="K41" s="23">
        <f>SUM(K39:K40)</f>
      </c>
      <c r="L41" s="143" t="s">
        <v>242</v>
      </c>
      <c r="M41" s="2"/>
      <c r="N41" s="2"/>
      <c r="O41" s="2"/>
    </row>
    <row x14ac:dyDescent="0.25" r="42" customHeight="1" ht="17.25">
      <c r="A42" s="15"/>
      <c r="B42" s="16" t="s">
        <v>353</v>
      </c>
      <c r="C42" s="36"/>
      <c r="D42" s="36"/>
      <c r="E42" s="36"/>
      <c r="F42" s="36"/>
      <c r="G42" s="36"/>
      <c r="H42" s="36"/>
      <c r="I42" s="36"/>
      <c r="J42" s="36"/>
      <c r="K42" s="36"/>
      <c r="L42" s="2"/>
      <c r="M42" s="2"/>
      <c r="N42" s="2"/>
      <c r="O42" s="2"/>
    </row>
    <row x14ac:dyDescent="0.25" r="43" customHeight="1" ht="17.25">
      <c r="A43" s="21" t="s">
        <v>1595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3">
        <f>SUM(I41:I42)</f>
      </c>
      <c r="J43" s="23">
        <f>SUM(J41:J42)</f>
      </c>
      <c r="K43" s="23">
        <f>SUM(K41:K42)</f>
      </c>
      <c r="L43" s="143" t="s">
        <v>242</v>
      </c>
      <c r="M43" s="2"/>
      <c r="N43" s="2"/>
      <c r="O43" s="2"/>
    </row>
    <row x14ac:dyDescent="0.25" r="44" customHeight="1" ht="17.25">
      <c r="A44" s="15" t="s">
        <v>488</v>
      </c>
      <c r="B44" s="16" t="s">
        <v>14</v>
      </c>
      <c r="C44" s="17">
        <v>-22</v>
      </c>
      <c r="D44" s="17">
        <v>-122</v>
      </c>
      <c r="E44" s="17">
        <v>-95</v>
      </c>
      <c r="F44" s="17">
        <v>-8</v>
      </c>
      <c r="G44" s="17">
        <v>-304</v>
      </c>
      <c r="H44" s="17">
        <v>-6</v>
      </c>
      <c r="I44" s="17">
        <v>-50</v>
      </c>
      <c r="J44" s="18"/>
      <c r="K44" s="18"/>
      <c r="L44" s="2"/>
      <c r="M44" s="2"/>
      <c r="N44" s="2"/>
      <c r="O44" s="2"/>
    </row>
    <row x14ac:dyDescent="0.25" r="45" customHeight="1" ht="17.25">
      <c r="A45" s="21" t="s">
        <v>1596</v>
      </c>
      <c r="B45" s="47"/>
      <c r="C45" s="23">
        <f>SUM(C43:C44)</f>
      </c>
      <c r="D45" s="23">
        <f>SUM(D43:D44)</f>
      </c>
      <c r="E45" s="23">
        <f>SUM(E43:E44)</f>
      </c>
      <c r="F45" s="23">
        <f>SUM(F43:F44)</f>
      </c>
      <c r="G45" s="23">
        <f>SUM(G43:G44)</f>
      </c>
      <c r="H45" s="23">
        <f>SUM(H43:H44)</f>
      </c>
      <c r="I45" s="23">
        <f>SUM(I43:I44)</f>
      </c>
      <c r="J45" s="23">
        <f>SUM(J43:J44)</f>
      </c>
      <c r="K45" s="23">
        <f>SUM(K43:K44)</f>
      </c>
      <c r="L45" s="143" t="s">
        <v>242</v>
      </c>
      <c r="M45" s="2"/>
      <c r="N45" s="2"/>
      <c r="O45" s="2"/>
    </row>
    <row x14ac:dyDescent="0.25" r="46" customHeight="1" ht="17.25">
      <c r="A46" s="200"/>
      <c r="B46" s="201" t="s">
        <v>17</v>
      </c>
      <c r="C46" s="194">
        <v>-3</v>
      </c>
      <c r="D46" s="194">
        <v>-14</v>
      </c>
      <c r="E46" s="194">
        <v>-180</v>
      </c>
      <c r="F46" s="194">
        <v>-28</v>
      </c>
      <c r="G46" s="194">
        <v>-554</v>
      </c>
      <c r="H46" s="202"/>
      <c r="I46" s="194">
        <v>-10</v>
      </c>
      <c r="J46" s="194">
        <v>-5</v>
      </c>
      <c r="K46" s="202"/>
      <c r="L46" s="32" t="s">
        <v>18</v>
      </c>
      <c r="M46" s="2"/>
      <c r="N46" s="2"/>
      <c r="O46" s="2"/>
    </row>
    <row x14ac:dyDescent="0.25" r="47" customHeight="1" ht="17.25">
      <c r="A47" s="15"/>
      <c r="B47" s="16"/>
      <c r="C47" s="36"/>
      <c r="D47" s="36"/>
      <c r="E47" s="36"/>
      <c r="F47" s="36"/>
      <c r="G47" s="36"/>
      <c r="H47" s="36"/>
      <c r="I47" s="36"/>
      <c r="J47" s="36"/>
      <c r="K47" s="36"/>
      <c r="L47" s="2"/>
      <c r="M47" s="2"/>
      <c r="N47" s="2"/>
      <c r="O47" s="2"/>
    </row>
    <row x14ac:dyDescent="0.25" r="48" customHeight="1" ht="17.25">
      <c r="A48" s="15"/>
      <c r="B48" s="16"/>
      <c r="C48" s="36"/>
      <c r="D48" s="36"/>
      <c r="E48" s="36"/>
      <c r="F48" s="36"/>
      <c r="G48" s="36"/>
      <c r="H48" s="36"/>
      <c r="I48" s="36"/>
      <c r="J48" s="36"/>
      <c r="K48" s="36"/>
      <c r="L48" s="2"/>
      <c r="M48" s="2"/>
      <c r="N48" s="2"/>
      <c r="O48" s="2"/>
    </row>
    <row x14ac:dyDescent="0.25" r="49" customHeight="1" ht="17.25">
      <c r="A49" s="123"/>
      <c r="B49" s="124"/>
      <c r="C49" s="103">
        <f>SUM(C45:C48)</f>
      </c>
      <c r="D49" s="103">
        <f>SUM(D45:D48)</f>
      </c>
      <c r="E49" s="103">
        <f>SUM(E45:E48)</f>
      </c>
      <c r="F49" s="103">
        <f>SUM(F45:F48)</f>
      </c>
      <c r="G49" s="103">
        <f>SUM(G45:G48)</f>
      </c>
      <c r="H49" s="103">
        <f>SUM(H45:H48)</f>
      </c>
      <c r="I49" s="103">
        <f>SUM(I45:I48)</f>
      </c>
      <c r="J49" s="103">
        <f>SUM(J45:J48)</f>
      </c>
      <c r="K49" s="18"/>
      <c r="L49" s="2"/>
      <c r="M49" s="2"/>
      <c r="N49" s="2"/>
      <c r="O49" s="2"/>
    </row>
    <row x14ac:dyDescent="0.25" r="50" customHeight="1" ht="17.25">
      <c r="A50" s="37"/>
      <c r="B50" s="83"/>
      <c r="C50" s="267" t="s">
        <v>368</v>
      </c>
      <c r="D50" s="267" t="s">
        <v>6</v>
      </c>
      <c r="E50" s="268" t="s">
        <v>7</v>
      </c>
      <c r="F50" s="268" t="s">
        <v>8</v>
      </c>
      <c r="G50" s="268" t="s">
        <v>9</v>
      </c>
      <c r="H50" s="268" t="s">
        <v>428</v>
      </c>
      <c r="I50" s="268" t="s">
        <v>10</v>
      </c>
      <c r="J50" s="268" t="s">
        <v>358</v>
      </c>
      <c r="K50" s="267"/>
      <c r="L50" s="2"/>
      <c r="M50" s="2"/>
      <c r="N50" s="2"/>
      <c r="O50" s="2"/>
    </row>
    <row x14ac:dyDescent="0.25" r="51" customHeight="1" ht="17.25">
      <c r="A51" s="433" t="s">
        <v>1597</v>
      </c>
      <c r="B51" s="434"/>
      <c r="C51" s="435"/>
      <c r="D51" s="435"/>
      <c r="E51" s="436"/>
      <c r="F51" s="3"/>
      <c r="G51" s="3"/>
      <c r="H51" s="3"/>
      <c r="I51" s="3"/>
      <c r="J51" s="3"/>
      <c r="K51" s="3"/>
      <c r="L51" s="2"/>
      <c r="M51" s="2"/>
      <c r="N51" s="2"/>
      <c r="O51" s="2"/>
    </row>
    <row x14ac:dyDescent="0.25" r="52" customHeight="1" ht="17.25">
      <c r="A52" s="437" t="s">
        <v>1598</v>
      </c>
      <c r="B52" s="438"/>
      <c r="C52" s="439"/>
      <c r="D52" s="439"/>
      <c r="E52" s="440"/>
      <c r="F52" s="3"/>
      <c r="G52" s="3"/>
      <c r="H52" s="3"/>
      <c r="I52" s="3"/>
      <c r="J52" s="3"/>
      <c r="K52" s="3"/>
      <c r="L52" s="2"/>
      <c r="M52" s="2"/>
      <c r="N52" s="2"/>
      <c r="O52" s="2"/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5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14785714285714" customWidth="1" bestFit="1"/>
    <col min="3" max="3" style="89" width="8.719285714285713" customWidth="1" bestFit="1"/>
    <col min="4" max="4" style="40" width="12.43357142857143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2"/>
      <c r="E1" s="2"/>
    </row>
    <row x14ac:dyDescent="0.25" r="2" customHeight="1" ht="17.25">
      <c r="A2" s="1"/>
      <c r="B2" s="4"/>
      <c r="C2" s="5"/>
      <c r="D2" s="2"/>
      <c r="E2" s="2"/>
    </row>
    <row x14ac:dyDescent="0.25" r="3" customHeight="1" ht="17.25">
      <c r="A3" s="1" t="s">
        <v>1523</v>
      </c>
      <c r="B3" s="4"/>
      <c r="C3" s="5"/>
      <c r="D3" s="2"/>
      <c r="E3" s="2"/>
    </row>
    <row x14ac:dyDescent="0.25" r="4" customHeight="1" ht="17.25">
      <c r="A4" s="1" t="s">
        <v>1524</v>
      </c>
      <c r="B4" s="4"/>
      <c r="C4" s="5"/>
      <c r="D4" s="2"/>
      <c r="E4" s="2"/>
    </row>
    <row x14ac:dyDescent="0.25" r="5" customHeight="1" ht="17.25">
      <c r="A5" s="1" t="s">
        <v>1557</v>
      </c>
      <c r="B5" s="4"/>
      <c r="C5" s="5"/>
      <c r="D5" s="2"/>
      <c r="E5" s="2"/>
    </row>
    <row x14ac:dyDescent="0.25" r="6" customHeight="1" ht="17.25">
      <c r="A6" s="1" t="s">
        <v>1558</v>
      </c>
      <c r="B6" s="4"/>
      <c r="C6" s="11">
        <v>25000</v>
      </c>
      <c r="D6" s="2"/>
      <c r="E6" s="2"/>
    </row>
    <row x14ac:dyDescent="0.25" r="7" customHeight="1" ht="17.25">
      <c r="A7" s="231" t="s">
        <v>4</v>
      </c>
      <c r="B7" s="232" t="s">
        <v>5</v>
      </c>
      <c r="C7" s="234" t="s">
        <v>31</v>
      </c>
      <c r="D7" s="2"/>
      <c r="E7" s="2"/>
    </row>
    <row x14ac:dyDescent="0.25" r="8" customHeight="1" ht="17.25">
      <c r="A8" s="33" t="s">
        <v>1525</v>
      </c>
      <c r="B8" s="34" t="s">
        <v>1531</v>
      </c>
      <c r="C8" s="19">
        <v>50</v>
      </c>
      <c r="D8" s="2"/>
      <c r="E8" s="2"/>
    </row>
    <row x14ac:dyDescent="0.25" r="9" customHeight="1" ht="17.25">
      <c r="A9" s="117" t="s">
        <v>1527</v>
      </c>
      <c r="B9" s="118" t="s">
        <v>1533</v>
      </c>
      <c r="C9" s="26">
        <v>50</v>
      </c>
      <c r="D9" s="2"/>
      <c r="E9" s="2"/>
    </row>
    <row x14ac:dyDescent="0.25" r="10" customHeight="1" ht="17.25">
      <c r="A10" s="21" t="s">
        <v>1559</v>
      </c>
      <c r="B10" s="47"/>
      <c r="C10" s="175">
        <f>SUM(C8:C9)</f>
      </c>
      <c r="D10" s="2"/>
      <c r="E10" s="2"/>
    </row>
    <row x14ac:dyDescent="0.25" r="11" customHeight="1" ht="17.25">
      <c r="A11" s="33"/>
      <c r="B11" s="34"/>
      <c r="C11" s="35"/>
      <c r="D11" s="2"/>
      <c r="E11" s="2"/>
    </row>
    <row x14ac:dyDescent="0.25" r="12" customHeight="1" ht="17.25">
      <c r="A12" s="21" t="s">
        <v>1560</v>
      </c>
      <c r="B12" s="47"/>
      <c r="C12" s="175">
        <f>SUM(C10:C11)</f>
      </c>
      <c r="D12" s="2"/>
      <c r="E12" s="2"/>
    </row>
    <row x14ac:dyDescent="0.25" r="13" customHeight="1" ht="17.25">
      <c r="A13" s="33"/>
      <c r="B13" s="34"/>
      <c r="C13" s="35"/>
      <c r="D13" s="2"/>
      <c r="E13" s="2"/>
    </row>
    <row x14ac:dyDescent="0.25" r="14" customHeight="1" ht="17.25">
      <c r="A14" s="21" t="s">
        <v>1561</v>
      </c>
      <c r="B14" s="47"/>
      <c r="C14" s="175">
        <f>SUM(C12:C13)</f>
      </c>
      <c r="D14" s="2"/>
      <c r="E14" s="2"/>
    </row>
    <row x14ac:dyDescent="0.25" r="15" customHeight="1" ht="17.25">
      <c r="A15" s="33"/>
      <c r="B15" s="34"/>
      <c r="C15" s="35"/>
      <c r="D15" s="2"/>
      <c r="E15" s="2"/>
    </row>
    <row x14ac:dyDescent="0.25" r="16" customHeight="1" ht="17.25">
      <c r="A16" s="21" t="s">
        <v>1562</v>
      </c>
      <c r="B16" s="47"/>
      <c r="C16" s="175">
        <f>SUM(C14:C15)</f>
      </c>
      <c r="D16" s="7" t="s">
        <v>1547</v>
      </c>
      <c r="E16" s="2"/>
    </row>
    <row x14ac:dyDescent="0.25" r="17" customHeight="1" ht="17.25">
      <c r="A17" s="15"/>
      <c r="B17" s="16"/>
      <c r="C17" s="35"/>
      <c r="D17" s="2"/>
      <c r="E17" s="2"/>
    </row>
    <row x14ac:dyDescent="0.25" r="18" customHeight="1" ht="17.25">
      <c r="A18" s="21" t="s">
        <v>1563</v>
      </c>
      <c r="B18" s="47"/>
      <c r="C18" s="175">
        <f>SUM(C16:C17)</f>
      </c>
      <c r="D18" s="143" t="s">
        <v>1555</v>
      </c>
      <c r="E18" s="143" t="s">
        <v>1556</v>
      </c>
    </row>
    <row x14ac:dyDescent="0.25" r="19" customHeight="1" ht="17.25">
      <c r="A19" s="15" t="s">
        <v>1539</v>
      </c>
      <c r="B19" s="34" t="s">
        <v>14</v>
      </c>
      <c r="C19" s="19">
        <v>-50</v>
      </c>
      <c r="D19" s="2"/>
      <c r="E19" s="2"/>
    </row>
    <row x14ac:dyDescent="0.25" r="20" customHeight="1" ht="17.25">
      <c r="A20" s="21" t="s">
        <v>1564</v>
      </c>
      <c r="B20" s="47"/>
      <c r="C20" s="175">
        <f>SUM(C18:C19)</f>
      </c>
      <c r="D20" s="7" t="s">
        <v>1547</v>
      </c>
      <c r="E20" s="2"/>
    </row>
    <row x14ac:dyDescent="0.25" r="21" customHeight="1" ht="17.25">
      <c r="A21" s="15">
        <v>45026</v>
      </c>
      <c r="B21" s="16" t="s">
        <v>14</v>
      </c>
      <c r="C21" s="19">
        <v>-50</v>
      </c>
      <c r="D21" s="2"/>
      <c r="E21" s="2"/>
    </row>
    <row x14ac:dyDescent="0.25" r="22" customHeight="1" ht="17.25">
      <c r="A22" s="21" t="s">
        <v>1565</v>
      </c>
      <c r="B22" s="47"/>
      <c r="C22" s="175">
        <f>SUM(C20:C21)</f>
      </c>
      <c r="D22" s="7" t="s">
        <v>1547</v>
      </c>
      <c r="E22" s="2"/>
    </row>
    <row x14ac:dyDescent="0.25" r="23" customHeight="1" ht="17.25">
      <c r="A23" s="15"/>
      <c r="B23" s="16"/>
      <c r="C23" s="35"/>
      <c r="D23" s="2"/>
      <c r="E23" s="2"/>
    </row>
    <row x14ac:dyDescent="0.25" r="24" customHeight="1" ht="17.25">
      <c r="A24" s="24"/>
      <c r="B24" s="25"/>
      <c r="C24" s="45"/>
      <c r="D24" s="2"/>
      <c r="E24" s="2"/>
    </row>
    <row x14ac:dyDescent="0.25" r="25" customHeight="1" ht="17.25">
      <c r="A25" s="185" t="s">
        <v>58</v>
      </c>
      <c r="B25" s="186"/>
      <c r="C25" s="428">
        <v>100</v>
      </c>
      <c r="D25" s="2"/>
      <c r="E25" s="2"/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3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14785714285714" customWidth="1" bestFit="1"/>
    <col min="3" max="3" style="89" width="14.290714285714287" customWidth="1" bestFit="1"/>
    <col min="4" max="4" style="40" width="12.43357142857143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2"/>
      <c r="E1" s="2"/>
    </row>
    <row x14ac:dyDescent="0.25" r="2" customHeight="1" ht="17.25">
      <c r="A2" s="1"/>
      <c r="B2" s="4"/>
      <c r="C2" s="5"/>
      <c r="D2" s="2"/>
      <c r="E2" s="2"/>
    </row>
    <row x14ac:dyDescent="0.25" r="3" customHeight="1" ht="17.25">
      <c r="A3" s="1" t="s">
        <v>1523</v>
      </c>
      <c r="B3" s="4"/>
      <c r="C3" s="5"/>
      <c r="D3" s="2"/>
      <c r="E3" s="2"/>
    </row>
    <row x14ac:dyDescent="0.25" r="4" customHeight="1" ht="17.25">
      <c r="A4" s="1" t="s">
        <v>1524</v>
      </c>
      <c r="B4" s="4"/>
      <c r="C4" s="5"/>
      <c r="D4" s="2"/>
      <c r="E4" s="2"/>
    </row>
    <row x14ac:dyDescent="0.25" r="5" customHeight="1" ht="17.25">
      <c r="A5" s="1" t="s">
        <v>1549</v>
      </c>
      <c r="B5" s="4"/>
      <c r="C5" s="5"/>
      <c r="D5" s="2"/>
      <c r="E5" s="2"/>
    </row>
    <row x14ac:dyDescent="0.25" r="6" customHeight="1" ht="17.25">
      <c r="A6" s="1">
        <v>44930</v>
      </c>
      <c r="B6" s="4"/>
      <c r="C6" s="11">
        <v>8500</v>
      </c>
      <c r="D6" s="2"/>
      <c r="E6" s="2"/>
    </row>
    <row x14ac:dyDescent="0.25" r="7" customHeight="1" ht="17.25">
      <c r="A7" s="231" t="s">
        <v>4</v>
      </c>
      <c r="B7" s="232" t="s">
        <v>5</v>
      </c>
      <c r="C7" s="234" t="s">
        <v>192</v>
      </c>
      <c r="D7" s="2"/>
      <c r="E7" s="2"/>
    </row>
    <row x14ac:dyDescent="0.25" r="8" customHeight="1" ht="17.25">
      <c r="A8" s="117">
        <v>44930</v>
      </c>
      <c r="B8" s="118" t="s">
        <v>1534</v>
      </c>
      <c r="C8" s="26">
        <v>787</v>
      </c>
      <c r="D8" s="2"/>
      <c r="E8" s="2"/>
    </row>
    <row x14ac:dyDescent="0.25" r="9" customHeight="1" ht="17.25">
      <c r="A9" s="21" t="s">
        <v>1550</v>
      </c>
      <c r="B9" s="47"/>
      <c r="C9" s="175">
        <f>SUM(C8)</f>
      </c>
      <c r="D9" s="2"/>
      <c r="E9" s="2"/>
    </row>
    <row x14ac:dyDescent="0.25" r="10" customHeight="1" ht="17.25">
      <c r="A10" s="33"/>
      <c r="B10" s="34"/>
      <c r="C10" s="35"/>
      <c r="D10" s="2"/>
      <c r="E10" s="2"/>
    </row>
    <row x14ac:dyDescent="0.25" r="11" customHeight="1" ht="17.25">
      <c r="A11" s="21" t="s">
        <v>1551</v>
      </c>
      <c r="B11" s="47"/>
      <c r="C11" s="175">
        <f>SUM(C9:C10)</f>
      </c>
      <c r="D11" s="2"/>
      <c r="E11" s="2"/>
    </row>
    <row x14ac:dyDescent="0.25" r="12" customHeight="1" ht="17.25">
      <c r="A12" s="33"/>
      <c r="B12" s="34"/>
      <c r="C12" s="35"/>
      <c r="D12" s="2"/>
      <c r="E12" s="2"/>
    </row>
    <row x14ac:dyDescent="0.25" r="13" customHeight="1" ht="17.25">
      <c r="A13" s="21" t="s">
        <v>1552</v>
      </c>
      <c r="B13" s="47"/>
      <c r="C13" s="175">
        <f>SUM(C11:C12)</f>
      </c>
      <c r="D13" s="2"/>
      <c r="E13" s="2"/>
    </row>
    <row x14ac:dyDescent="0.25" r="14" customHeight="1" ht="17.25">
      <c r="A14" s="33"/>
      <c r="B14" s="34"/>
      <c r="C14" s="35"/>
      <c r="D14" s="2"/>
      <c r="E14" s="2"/>
    </row>
    <row x14ac:dyDescent="0.25" r="15" customHeight="1" ht="17.25">
      <c r="A15" s="21" t="s">
        <v>1553</v>
      </c>
      <c r="B15" s="47"/>
      <c r="C15" s="175">
        <f>SUM(C13:C14)</f>
      </c>
      <c r="D15" s="7" t="s">
        <v>1547</v>
      </c>
      <c r="E15" s="2"/>
    </row>
    <row x14ac:dyDescent="0.25" r="16" customHeight="1" ht="17.25">
      <c r="A16" s="33" t="s">
        <v>1538</v>
      </c>
      <c r="B16" s="427" t="s">
        <v>14</v>
      </c>
      <c r="C16" s="19">
        <v>-787</v>
      </c>
      <c r="D16" s="2"/>
      <c r="E16" s="2"/>
    </row>
    <row x14ac:dyDescent="0.25" r="17" customHeight="1" ht="17.25">
      <c r="A17" s="21" t="s">
        <v>1554</v>
      </c>
      <c r="B17" s="47"/>
      <c r="C17" s="175">
        <f>SUM(C15:C16)</f>
      </c>
      <c r="D17" s="143" t="s">
        <v>1555</v>
      </c>
      <c r="E17" s="143" t="s">
        <v>1556</v>
      </c>
    </row>
    <row x14ac:dyDescent="0.25" r="18" customHeight="1" ht="17.25">
      <c r="A18" s="33"/>
      <c r="B18" s="34"/>
      <c r="C18" s="35"/>
      <c r="D18" s="2"/>
      <c r="E18" s="2"/>
    </row>
    <row x14ac:dyDescent="0.25" r="19" customHeight="1" ht="17.25">
      <c r="A19" s="33"/>
      <c r="B19" s="34"/>
      <c r="C19" s="35"/>
      <c r="D19" s="2"/>
      <c r="E19" s="2"/>
    </row>
    <row x14ac:dyDescent="0.25" r="20" customHeight="1" ht="17.25">
      <c r="A20" s="33"/>
      <c r="B20" s="34"/>
      <c r="C20" s="35"/>
      <c r="D20" s="2"/>
      <c r="E20" s="2"/>
    </row>
    <row x14ac:dyDescent="0.25" r="21" customHeight="1" ht="17.25">
      <c r="A21" s="15"/>
      <c r="B21" s="16"/>
      <c r="C21" s="35"/>
      <c r="D21" s="2"/>
      <c r="E21" s="2"/>
    </row>
    <row x14ac:dyDescent="0.25" r="22" customHeight="1" ht="17.25">
      <c r="A22" s="33"/>
      <c r="B22" s="34"/>
      <c r="C22" s="35"/>
      <c r="D22" s="2"/>
      <c r="E22" s="2"/>
    </row>
    <row x14ac:dyDescent="0.25" r="23" customHeight="1" ht="17.25">
      <c r="A23" s="185" t="s">
        <v>58</v>
      </c>
      <c r="B23" s="186"/>
      <c r="C23" s="428">
        <v>787</v>
      </c>
      <c r="D23" s="2"/>
      <c r="E23" s="2"/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3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0.14785714285714" customWidth="1" bestFit="1"/>
    <col min="3" max="3" style="89" width="14.290714285714287" customWidth="1" bestFit="1"/>
    <col min="4" max="4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2"/>
    </row>
    <row x14ac:dyDescent="0.25" r="2" customHeight="1" ht="17.25">
      <c r="A2" s="1"/>
      <c r="B2" s="4"/>
      <c r="C2" s="5"/>
      <c r="D2" s="2"/>
    </row>
    <row x14ac:dyDescent="0.25" r="3" customHeight="1" ht="17.25">
      <c r="A3" s="1" t="s">
        <v>1523</v>
      </c>
      <c r="B3" s="4"/>
      <c r="C3" s="5"/>
      <c r="D3" s="2"/>
    </row>
    <row x14ac:dyDescent="0.25" r="4" customHeight="1" ht="17.25">
      <c r="A4" s="1" t="s">
        <v>1524</v>
      </c>
      <c r="B4" s="4"/>
      <c r="C4" s="5"/>
      <c r="D4" s="2"/>
    </row>
    <row x14ac:dyDescent="0.25" r="5" customHeight="1" ht="17.25">
      <c r="A5" s="1" t="s">
        <v>1541</v>
      </c>
      <c r="B5" s="4"/>
      <c r="C5" s="5"/>
      <c r="D5" s="2"/>
    </row>
    <row x14ac:dyDescent="0.25" r="6" customHeight="1" ht="17.25">
      <c r="A6" s="1">
        <v>44930</v>
      </c>
      <c r="B6" s="4"/>
      <c r="C6" s="11">
        <v>8500</v>
      </c>
      <c r="D6" s="2"/>
    </row>
    <row x14ac:dyDescent="0.25" r="7" customHeight="1" ht="17.25">
      <c r="A7" s="231" t="s">
        <v>4</v>
      </c>
      <c r="B7" s="232" t="s">
        <v>5</v>
      </c>
      <c r="C7" s="234" t="s">
        <v>192</v>
      </c>
      <c r="D7" s="2"/>
    </row>
    <row x14ac:dyDescent="0.25" r="8" customHeight="1" ht="17.25">
      <c r="A8" s="117">
        <v>45203</v>
      </c>
      <c r="B8" s="118" t="s">
        <v>1536</v>
      </c>
      <c r="C8" s="26">
        <v>455</v>
      </c>
      <c r="D8" s="2"/>
    </row>
    <row x14ac:dyDescent="0.25" r="9" customHeight="1" ht="17.25">
      <c r="A9" s="21" t="s">
        <v>1542</v>
      </c>
      <c r="B9" s="47"/>
      <c r="C9" s="175">
        <f>SUM(C8)</f>
      </c>
      <c r="D9" s="2"/>
    </row>
    <row x14ac:dyDescent="0.25" r="10" customHeight="1" ht="17.25">
      <c r="A10" s="33"/>
      <c r="B10" s="34"/>
      <c r="C10" s="35"/>
      <c r="D10" s="2"/>
    </row>
    <row x14ac:dyDescent="0.25" r="11" customHeight="1" ht="17.25">
      <c r="A11" s="21" t="s">
        <v>1543</v>
      </c>
      <c r="B11" s="47"/>
      <c r="C11" s="175">
        <f>SUM(C9:C10)</f>
      </c>
      <c r="D11" s="2"/>
    </row>
    <row x14ac:dyDescent="0.25" r="12" customHeight="1" ht="17.25">
      <c r="A12" s="33"/>
      <c r="B12" s="34"/>
      <c r="C12" s="35"/>
      <c r="D12" s="2"/>
    </row>
    <row x14ac:dyDescent="0.25" r="13" customHeight="1" ht="17.25">
      <c r="A13" s="21" t="s">
        <v>1544</v>
      </c>
      <c r="B13" s="47"/>
      <c r="C13" s="175">
        <f>SUM(C11:C12)</f>
      </c>
      <c r="D13" s="2"/>
    </row>
    <row x14ac:dyDescent="0.25" r="14" customHeight="1" ht="17.25">
      <c r="A14" s="33"/>
      <c r="B14" s="34"/>
      <c r="C14" s="35"/>
      <c r="D14" s="2"/>
    </row>
    <row x14ac:dyDescent="0.25" r="15" customHeight="1" ht="17.25">
      <c r="A15" s="21" t="s">
        <v>1545</v>
      </c>
      <c r="B15" s="47"/>
      <c r="C15" s="175">
        <f>SUM(C13:C14)</f>
      </c>
      <c r="D15" s="2"/>
    </row>
    <row x14ac:dyDescent="0.25" r="16" customHeight="1" ht="17.25">
      <c r="A16" s="33" t="s">
        <v>1538</v>
      </c>
      <c r="B16" s="427" t="s">
        <v>14</v>
      </c>
      <c r="C16" s="19">
        <v>-113</v>
      </c>
      <c r="D16" s="2"/>
    </row>
    <row x14ac:dyDescent="0.25" r="17" customHeight="1" ht="17.25">
      <c r="A17" s="21" t="s">
        <v>1546</v>
      </c>
      <c r="B17" s="47"/>
      <c r="C17" s="175">
        <f>SUM(C15:C16)</f>
      </c>
      <c r="D17" s="7" t="s">
        <v>1547</v>
      </c>
    </row>
    <row x14ac:dyDescent="0.25" r="18" customHeight="1" ht="17.25">
      <c r="A18" s="33" t="s">
        <v>1539</v>
      </c>
      <c r="B18" s="34" t="s">
        <v>14</v>
      </c>
      <c r="C18" s="19">
        <v>-234</v>
      </c>
      <c r="D18" s="4"/>
    </row>
    <row x14ac:dyDescent="0.25" r="19" customHeight="1" ht="17.25">
      <c r="A19" s="15">
        <v>45026</v>
      </c>
      <c r="B19" s="16" t="s">
        <v>14</v>
      </c>
      <c r="C19" s="19">
        <v>-108</v>
      </c>
      <c r="D19" s="4"/>
    </row>
    <row x14ac:dyDescent="0.25" r="20" customHeight="1" ht="17.25">
      <c r="A20" s="21" t="s">
        <v>1548</v>
      </c>
      <c r="B20" s="47"/>
      <c r="C20" s="175">
        <f>SUM(C17:C19)</f>
      </c>
      <c r="D20" s="7" t="s">
        <v>1547</v>
      </c>
    </row>
    <row x14ac:dyDescent="0.25" r="21" customHeight="1" ht="17.25">
      <c r="A21" s="33"/>
      <c r="B21" s="34"/>
      <c r="C21" s="35"/>
      <c r="D21" s="2"/>
    </row>
    <row x14ac:dyDescent="0.25" r="22" customHeight="1" ht="17.25">
      <c r="A22" s="33"/>
      <c r="B22" s="34"/>
      <c r="C22" s="19">
        <f>SUM(C17:C19)</f>
      </c>
      <c r="D22" s="2"/>
    </row>
    <row x14ac:dyDescent="0.25" r="23" customHeight="1" ht="17.25">
      <c r="A23" s="185" t="s">
        <v>58</v>
      </c>
      <c r="B23" s="186"/>
      <c r="C23" s="428">
        <v>455</v>
      </c>
      <c r="D23" s="2"/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/>
  </sheetViews>
  <sheetFormatPr defaultRowHeight="15" x14ac:dyDescent="0.25"/>
  <cols>
    <col min="1" max="1" style="39" width="11.005" customWidth="1" bestFit="1"/>
    <col min="2" max="2" style="88" width="19.290714285714284" customWidth="1" bestFit="1"/>
    <col min="3" max="3" style="88" width="35.71928571428572" customWidth="1" bestFit="1"/>
    <col min="4" max="4" style="89" width="9.576428571428572" customWidth="1" bestFit="1"/>
    <col min="5" max="5" style="89" width="13.719285714285713" customWidth="1" bestFit="1"/>
  </cols>
  <sheetData>
    <row x14ac:dyDescent="0.25" r="1" customHeight="1" ht="17.25">
      <c r="A1" s="1" t="s">
        <v>1523</v>
      </c>
      <c r="B1" s="4"/>
      <c r="C1" s="4"/>
      <c r="D1" s="5"/>
      <c r="E1" s="5"/>
    </row>
    <row x14ac:dyDescent="0.25" r="2" customHeight="1" ht="17.25">
      <c r="A2" s="1" t="s">
        <v>1524</v>
      </c>
      <c r="B2" s="4"/>
      <c r="C2" s="4"/>
      <c r="D2" s="5"/>
      <c r="E2" s="5"/>
    </row>
    <row x14ac:dyDescent="0.25" r="3" customHeight="1" ht="17.25">
      <c r="A3" s="1" t="s">
        <v>1529</v>
      </c>
      <c r="B3" s="4"/>
      <c r="C3" s="4"/>
      <c r="D3" s="5"/>
      <c r="E3" s="5"/>
    </row>
    <row x14ac:dyDescent="0.25" r="4" customHeight="1" ht="17.25">
      <c r="A4" s="231" t="s">
        <v>4</v>
      </c>
      <c r="B4" s="232" t="s">
        <v>5</v>
      </c>
      <c r="C4" s="425" t="s">
        <v>1530</v>
      </c>
      <c r="D4" s="234" t="s">
        <v>31</v>
      </c>
      <c r="E4" s="234" t="s">
        <v>192</v>
      </c>
    </row>
    <row x14ac:dyDescent="0.25" r="5" customHeight="1" ht="17.25">
      <c r="A5" s="33" t="s">
        <v>1525</v>
      </c>
      <c r="B5" s="34" t="s">
        <v>1531</v>
      </c>
      <c r="C5" s="34" t="s">
        <v>1532</v>
      </c>
      <c r="D5" s="19">
        <v>50</v>
      </c>
      <c r="E5" s="35"/>
    </row>
    <row x14ac:dyDescent="0.25" r="6" customHeight="1" ht="17.25">
      <c r="A6" s="15" t="s">
        <v>1527</v>
      </c>
      <c r="B6" s="16" t="s">
        <v>1533</v>
      </c>
      <c r="C6" s="34" t="s">
        <v>1532</v>
      </c>
      <c r="D6" s="19">
        <v>50</v>
      </c>
      <c r="E6" s="35"/>
    </row>
    <row x14ac:dyDescent="0.25" r="7" customHeight="1" ht="17.25">
      <c r="A7" s="15">
        <v>44930</v>
      </c>
      <c r="B7" s="16" t="s">
        <v>1534</v>
      </c>
      <c r="C7" s="34" t="s">
        <v>1535</v>
      </c>
      <c r="D7" s="35"/>
      <c r="E7" s="19">
        <v>787</v>
      </c>
    </row>
    <row x14ac:dyDescent="0.25" r="8" customHeight="1" ht="17.25">
      <c r="A8" s="15">
        <v>45203</v>
      </c>
      <c r="B8" s="16" t="s">
        <v>1536</v>
      </c>
      <c r="C8" s="34" t="s">
        <v>1537</v>
      </c>
      <c r="D8" s="35"/>
      <c r="E8" s="19">
        <v>455</v>
      </c>
    </row>
    <row x14ac:dyDescent="0.25" r="9" customHeight="1" ht="17.25">
      <c r="A9" s="33" t="s">
        <v>1538</v>
      </c>
      <c r="B9" s="16" t="s">
        <v>14</v>
      </c>
      <c r="C9" s="25"/>
      <c r="D9" s="45"/>
      <c r="E9" s="26">
        <v>-900</v>
      </c>
    </row>
    <row x14ac:dyDescent="0.25" r="10" customHeight="1" ht="17.25">
      <c r="A10" s="15" t="s">
        <v>1539</v>
      </c>
      <c r="B10" s="34" t="s">
        <v>14</v>
      </c>
      <c r="C10" s="16"/>
      <c r="D10" s="17">
        <v>-50</v>
      </c>
      <c r="E10" s="17">
        <v>-234</v>
      </c>
    </row>
    <row x14ac:dyDescent="0.25" r="11" customHeight="1" ht="17.25">
      <c r="A11" s="15">
        <v>45026</v>
      </c>
      <c r="B11" s="16" t="s">
        <v>14</v>
      </c>
      <c r="C11" s="16"/>
      <c r="D11" s="17">
        <v>-50</v>
      </c>
      <c r="E11" s="17">
        <v>-108</v>
      </c>
    </row>
    <row x14ac:dyDescent="0.25" r="12" customHeight="1" ht="17.25">
      <c r="A12" s="33"/>
      <c r="B12" s="34"/>
      <c r="C12" s="34"/>
      <c r="D12" s="35"/>
      <c r="E12" s="35"/>
    </row>
    <row x14ac:dyDescent="0.25" r="13" customHeight="1" ht="17.25">
      <c r="A13" s="185" t="s">
        <v>1540</v>
      </c>
      <c r="B13" s="186"/>
      <c r="C13" s="426"/>
      <c r="D13" s="197">
        <f>SUM(D5:D12)</f>
      </c>
      <c r="E13" s="197">
        <f>SUM(E5:E12)</f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20.14785714285714" customWidth="1" bestFit="1"/>
    <col min="3" max="3" style="116" width="8.719285714285713" customWidth="1" bestFit="1"/>
    <col min="4" max="4" style="116" width="8.719285714285713" customWidth="1" bestFit="1"/>
    <col min="5" max="5" style="40" width="15.147857142857141" customWidth="1" bestFit="1"/>
    <col min="6" max="6" style="40" width="12.43357142857143" customWidth="1" bestFit="1"/>
  </cols>
  <sheetData>
    <row x14ac:dyDescent="0.25" r="1" customHeight="1" ht="17.25">
      <c r="A1" s="4" t="s">
        <v>0</v>
      </c>
      <c r="B1" s="4"/>
      <c r="C1" s="5"/>
      <c r="D1" s="5"/>
      <c r="E1" s="2"/>
      <c r="F1" s="2"/>
    </row>
    <row x14ac:dyDescent="0.25" r="2" customHeight="1" ht="17.25">
      <c r="A2" s="4"/>
      <c r="B2" s="4"/>
      <c r="C2" s="5"/>
      <c r="D2" s="5"/>
      <c r="E2" s="2"/>
      <c r="F2" s="2"/>
    </row>
    <row x14ac:dyDescent="0.25" r="3" customHeight="1" ht="17.25">
      <c r="A3" s="4" t="s">
        <v>1523</v>
      </c>
      <c r="B3" s="4"/>
      <c r="C3" s="5"/>
      <c r="D3" s="5"/>
      <c r="E3" s="2"/>
      <c r="F3" s="2"/>
    </row>
    <row x14ac:dyDescent="0.25" r="4" customHeight="1" ht="17.25">
      <c r="A4" s="4" t="s">
        <v>1524</v>
      </c>
      <c r="B4" s="4"/>
      <c r="C4" s="5"/>
      <c r="D4" s="5"/>
      <c r="E4" s="2"/>
      <c r="F4" s="2"/>
    </row>
    <row x14ac:dyDescent="0.25" r="5" customHeight="1" ht="17.25">
      <c r="A5" s="420" t="s">
        <v>4</v>
      </c>
      <c r="B5" s="232" t="s">
        <v>5</v>
      </c>
      <c r="C5" s="422" t="s">
        <v>1083</v>
      </c>
      <c r="D5" s="422" t="s">
        <v>33</v>
      </c>
      <c r="E5" s="2"/>
      <c r="F5" s="2"/>
    </row>
    <row x14ac:dyDescent="0.25" r="6" customHeight="1" ht="17.25">
      <c r="A6" s="29" t="s">
        <v>1525</v>
      </c>
      <c r="B6" s="29" t="s">
        <v>1526</v>
      </c>
      <c r="C6" s="423">
        <v>140</v>
      </c>
      <c r="D6" s="424"/>
      <c r="E6" s="32" t="s">
        <v>499</v>
      </c>
      <c r="F6" s="32" t="s">
        <v>469</v>
      </c>
    </row>
    <row x14ac:dyDescent="0.25" r="7" customHeight="1" ht="17.25">
      <c r="A7" s="201" t="s">
        <v>1527</v>
      </c>
      <c r="B7" s="201" t="s">
        <v>1528</v>
      </c>
      <c r="C7" s="424"/>
      <c r="D7" s="423">
        <v>140</v>
      </c>
      <c r="E7" s="32" t="s">
        <v>499</v>
      </c>
      <c r="F7" s="32" t="s">
        <v>469</v>
      </c>
    </row>
    <row x14ac:dyDescent="0.25" r="8" customHeight="1" ht="17.25">
      <c r="A8" s="15"/>
      <c r="B8" s="16"/>
      <c r="C8" s="120"/>
      <c r="D8" s="120"/>
      <c r="E8" s="2"/>
      <c r="F8" s="2"/>
    </row>
    <row x14ac:dyDescent="0.25" r="9" customHeight="1" ht="17.25">
      <c r="A9" s="33"/>
      <c r="B9" s="34"/>
      <c r="C9" s="120"/>
      <c r="D9" s="120"/>
      <c r="E9" s="2"/>
      <c r="F9" s="2"/>
    </row>
    <row x14ac:dyDescent="0.25" r="10" customHeight="1" ht="17.25">
      <c r="A10" s="33"/>
      <c r="B10" s="34"/>
      <c r="C10" s="120"/>
      <c r="D10" s="120"/>
      <c r="E10" s="2"/>
      <c r="F10" s="2"/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0"/>
  <sheetViews>
    <sheetView workbookViewId="0"/>
  </sheetViews>
  <sheetFormatPr defaultRowHeight="15" x14ac:dyDescent="0.25"/>
  <cols>
    <col min="1" max="1" style="88" width="12.576428571428572" customWidth="1" bestFit="1"/>
    <col min="2" max="2" style="88" width="20.14785714285714" customWidth="1" bestFit="1"/>
    <col min="3" max="3" style="116" width="8.719285714285713" customWidth="1" bestFit="1"/>
    <col min="4" max="4" style="40" width="15.147857142857141" customWidth="1" bestFit="1"/>
  </cols>
  <sheetData>
    <row x14ac:dyDescent="0.25" r="1" customHeight="1" ht="17.25">
      <c r="A1" s="4" t="s">
        <v>0</v>
      </c>
      <c r="B1" s="4"/>
      <c r="C1" s="5"/>
      <c r="D1" s="2"/>
    </row>
    <row x14ac:dyDescent="0.25" r="2" customHeight="1" ht="17.25">
      <c r="A2" s="4"/>
      <c r="B2" s="4"/>
      <c r="C2" s="5"/>
      <c r="D2" s="2"/>
    </row>
    <row x14ac:dyDescent="0.25" r="3" customHeight="1" ht="17.25">
      <c r="A3" s="4" t="s">
        <v>1518</v>
      </c>
      <c r="B3" s="4"/>
      <c r="C3" s="5"/>
      <c r="D3" s="2"/>
    </row>
    <row x14ac:dyDescent="0.25" r="4" customHeight="1" ht="17.25">
      <c r="A4" s="4" t="s">
        <v>1519</v>
      </c>
      <c r="B4" s="4"/>
      <c r="C4" s="5"/>
      <c r="D4" s="2"/>
    </row>
    <row x14ac:dyDescent="0.25" r="5" customHeight="1" ht="17.25">
      <c r="A5" s="420" t="s">
        <v>4</v>
      </c>
      <c r="B5" s="232" t="s">
        <v>5</v>
      </c>
      <c r="C5" s="234" t="s">
        <v>33</v>
      </c>
      <c r="D5" s="2"/>
    </row>
    <row x14ac:dyDescent="0.25" r="6" customHeight="1" ht="17.25">
      <c r="A6" s="55" t="s">
        <v>1520</v>
      </c>
      <c r="B6" s="55" t="s">
        <v>1521</v>
      </c>
      <c r="C6" s="421">
        <v>500</v>
      </c>
      <c r="D6" s="4" t="s">
        <v>1522</v>
      </c>
    </row>
    <row x14ac:dyDescent="0.25" r="7" customHeight="1" ht="17.25">
      <c r="A7" s="200"/>
      <c r="B7" s="201"/>
      <c r="C7" s="320"/>
      <c r="D7" s="2"/>
    </row>
    <row x14ac:dyDescent="0.25" r="8" customHeight="1" ht="17.25">
      <c r="A8" s="15"/>
      <c r="B8" s="16"/>
      <c r="C8" s="120"/>
      <c r="D8" s="2"/>
    </row>
    <row x14ac:dyDescent="0.25" r="9" customHeight="1" ht="17.25">
      <c r="A9" s="33"/>
      <c r="B9" s="34"/>
      <c r="C9" s="120"/>
      <c r="D9" s="2"/>
    </row>
    <row x14ac:dyDescent="0.25" r="10" customHeight="1" ht="17.25">
      <c r="A10" s="33"/>
      <c r="B10" s="34"/>
      <c r="C10" s="120"/>
      <c r="D10" s="2"/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/>
  </sheetViews>
  <sheetFormatPr defaultRowHeight="15" x14ac:dyDescent="0.25"/>
  <cols>
    <col min="1" max="1" style="39" width="12.005" customWidth="1" bestFit="1"/>
    <col min="2" max="2" style="88" width="20.576428571428572" customWidth="1" bestFit="1"/>
    <col min="3" max="3" style="116" width="11.576428571428572" customWidth="1" bestFit="1"/>
    <col min="4" max="4" style="116" width="14.576428571428572" customWidth="1" bestFit="1"/>
    <col min="5" max="5" style="116" width="14.576428571428572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</row>
    <row x14ac:dyDescent="0.25" r="2" customHeight="1" ht="17.25">
      <c r="A2" s="1"/>
      <c r="B2" s="4"/>
      <c r="C2" s="5"/>
      <c r="D2" s="5"/>
      <c r="E2" s="5"/>
    </row>
    <row x14ac:dyDescent="0.25" r="3" customHeight="1" ht="17.25">
      <c r="A3" s="1" t="s">
        <v>645</v>
      </c>
      <c r="B3" s="83"/>
      <c r="C3" s="3"/>
      <c r="D3" s="3"/>
      <c r="E3" s="3"/>
    </row>
    <row x14ac:dyDescent="0.25" r="4" customHeight="1" ht="17.25">
      <c r="A4" s="1" t="s">
        <v>1509</v>
      </c>
      <c r="B4" s="4"/>
      <c r="C4" s="3"/>
      <c r="D4" s="3"/>
      <c r="E4" s="3"/>
    </row>
    <row x14ac:dyDescent="0.25" r="5" customHeight="1" ht="17.25">
      <c r="A5" s="6"/>
      <c r="B5" s="7"/>
      <c r="C5" s="137"/>
      <c r="D5" s="137"/>
      <c r="E5" s="137"/>
    </row>
    <row x14ac:dyDescent="0.25" r="6" customHeight="1" ht="17.25">
      <c r="A6" s="231" t="s">
        <v>4</v>
      </c>
      <c r="B6" s="232" t="s">
        <v>5</v>
      </c>
      <c r="C6" s="268" t="s">
        <v>1510</v>
      </c>
      <c r="D6" s="234" t="s">
        <v>1511</v>
      </c>
      <c r="E6" s="234" t="s">
        <v>1512</v>
      </c>
    </row>
    <row x14ac:dyDescent="0.25" r="7" customHeight="1" ht="17.25">
      <c r="A7" s="123">
        <v>44565</v>
      </c>
      <c r="B7" s="124" t="s">
        <v>1513</v>
      </c>
      <c r="C7" s="103">
        <v>1</v>
      </c>
      <c r="D7" s="103">
        <v>1</v>
      </c>
      <c r="E7" s="18"/>
    </row>
    <row x14ac:dyDescent="0.25" r="8" customHeight="1" ht="17.25">
      <c r="A8" s="15" t="s">
        <v>1514</v>
      </c>
      <c r="B8" s="16" t="s">
        <v>1515</v>
      </c>
      <c r="C8" s="36"/>
      <c r="D8" s="17">
        <v>1</v>
      </c>
      <c r="E8" s="36"/>
    </row>
    <row x14ac:dyDescent="0.25" r="9" customHeight="1" ht="17.25">
      <c r="A9" s="15" t="s">
        <v>1516</v>
      </c>
      <c r="B9" s="16" t="s">
        <v>1517</v>
      </c>
      <c r="C9" s="36"/>
      <c r="D9" s="36"/>
      <c r="E9" s="17">
        <v>1</v>
      </c>
    </row>
    <row x14ac:dyDescent="0.25" r="10" customHeight="1" ht="17.25">
      <c r="A10" s="15"/>
      <c r="B10" s="16"/>
      <c r="C10" s="36"/>
      <c r="D10" s="36"/>
      <c r="E10" s="36"/>
    </row>
    <row x14ac:dyDescent="0.25" r="11" customHeight="1" ht="17.25">
      <c r="A11" s="15"/>
      <c r="B11" s="16"/>
      <c r="C11" s="36"/>
      <c r="D11" s="36"/>
      <c r="E11" s="36"/>
    </row>
    <row x14ac:dyDescent="0.25" r="12" customHeight="1" ht="17.25">
      <c r="A12" s="15"/>
      <c r="B12" s="16"/>
      <c r="C12" s="36"/>
      <c r="D12" s="36"/>
      <c r="E12" s="36"/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9"/>
  <sheetViews>
    <sheetView workbookViewId="0"/>
  </sheetViews>
  <sheetFormatPr defaultRowHeight="15" x14ac:dyDescent="0.25"/>
  <cols>
    <col min="1" max="1" style="115" width="12.005" customWidth="1" bestFit="1"/>
    <col min="2" max="2" style="40" width="20.14785714285714" customWidth="1" bestFit="1"/>
    <col min="3" max="3" style="116" width="10.576428571428572" customWidth="1" bestFit="1"/>
    <col min="4" max="4" style="116" width="9.719285714285713" customWidth="1" bestFit="1"/>
    <col min="5" max="5" style="116" width="8.290714285714287" customWidth="1" bestFit="1"/>
    <col min="6" max="6" style="116" width="8.862142857142858" customWidth="1" bestFit="1"/>
    <col min="7" max="7" style="116" width="9.862142857142858" customWidth="1" bestFit="1"/>
    <col min="8" max="8" style="40" width="12.71928571428571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2"/>
    </row>
    <row x14ac:dyDescent="0.25" r="2" customHeight="1" ht="17.25">
      <c r="A2" s="1"/>
      <c r="B2" s="4"/>
      <c r="C2" s="5"/>
      <c r="D2" s="5"/>
      <c r="E2" s="5"/>
      <c r="F2" s="5"/>
      <c r="G2" s="5"/>
      <c r="H2" s="2"/>
    </row>
    <row x14ac:dyDescent="0.25" r="3" customHeight="1" ht="17.25">
      <c r="A3" s="1" t="s">
        <v>1496</v>
      </c>
      <c r="B3" s="182"/>
      <c r="C3" s="3"/>
      <c r="D3" s="3"/>
      <c r="E3" s="3"/>
      <c r="F3" s="3"/>
      <c r="G3" s="3"/>
      <c r="H3" s="2"/>
    </row>
    <row x14ac:dyDescent="0.25" r="4" customHeight="1" ht="17.25">
      <c r="A4" s="1" t="s">
        <v>1497</v>
      </c>
      <c r="B4" s="4"/>
      <c r="C4" s="5"/>
      <c r="D4" s="3"/>
      <c r="E4" s="3"/>
      <c r="F4" s="3"/>
      <c r="G4" s="3"/>
      <c r="H4" s="2"/>
    </row>
    <row x14ac:dyDescent="0.25" r="5" customHeight="1" ht="17.25">
      <c r="A5" s="1" t="s">
        <v>1498</v>
      </c>
      <c r="B5" s="4"/>
      <c r="C5" s="5"/>
      <c r="D5" s="3"/>
      <c r="E5" s="3"/>
      <c r="F5" s="3"/>
      <c r="G5" s="3"/>
      <c r="H5" s="2"/>
    </row>
    <row x14ac:dyDescent="0.25" r="6" customHeight="1" ht="17.25">
      <c r="A6" s="94"/>
      <c r="B6" s="94"/>
      <c r="C6" s="419">
        <v>185000</v>
      </c>
      <c r="D6" s="419">
        <v>59000</v>
      </c>
      <c r="E6" s="419">
        <v>9500</v>
      </c>
      <c r="F6" s="419">
        <v>58000</v>
      </c>
      <c r="G6" s="419">
        <v>150000</v>
      </c>
      <c r="H6" s="2"/>
    </row>
    <row x14ac:dyDescent="0.25" r="7" customHeight="1" ht="17.25">
      <c r="A7" s="37"/>
      <c r="B7" s="2"/>
      <c r="C7" s="137">
        <v>5300</v>
      </c>
      <c r="D7" s="137">
        <v>3950</v>
      </c>
      <c r="E7" s="137">
        <v>1500</v>
      </c>
      <c r="F7" s="137">
        <v>3950</v>
      </c>
      <c r="G7" s="11">
        <v>3550</v>
      </c>
      <c r="H7" s="2"/>
    </row>
    <row x14ac:dyDescent="0.25" r="8" customHeight="1" ht="17.25">
      <c r="A8" s="231" t="s">
        <v>4</v>
      </c>
      <c r="B8" s="232" t="s">
        <v>5</v>
      </c>
      <c r="C8" s="267" t="s">
        <v>6</v>
      </c>
      <c r="D8" s="267" t="s">
        <v>7</v>
      </c>
      <c r="E8" s="268" t="s">
        <v>9</v>
      </c>
      <c r="F8" s="268" t="s">
        <v>76</v>
      </c>
      <c r="G8" s="267" t="s">
        <v>75</v>
      </c>
      <c r="H8" s="2"/>
    </row>
    <row x14ac:dyDescent="0.25" r="9" customHeight="1" ht="17.25">
      <c r="A9" s="15">
        <v>43961</v>
      </c>
      <c r="B9" s="16" t="s">
        <v>1499</v>
      </c>
      <c r="C9" s="17">
        <v>120</v>
      </c>
      <c r="D9" s="17">
        <v>120</v>
      </c>
      <c r="E9" s="17">
        <v>300</v>
      </c>
      <c r="F9" s="36"/>
      <c r="G9" s="36"/>
      <c r="H9" s="2"/>
    </row>
    <row x14ac:dyDescent="0.25" r="10" customHeight="1" ht="17.25">
      <c r="A10" s="15">
        <v>43992</v>
      </c>
      <c r="B10" s="16" t="s">
        <v>1500</v>
      </c>
      <c r="C10" s="17">
        <v>140</v>
      </c>
      <c r="D10" s="17">
        <v>200</v>
      </c>
      <c r="E10" s="17">
        <v>250</v>
      </c>
      <c r="F10" s="17">
        <v>30</v>
      </c>
      <c r="G10" s="17">
        <v>30</v>
      </c>
      <c r="H10" s="2"/>
    </row>
    <row x14ac:dyDescent="0.25" r="11" customHeight="1" ht="17.25">
      <c r="A11" s="15">
        <v>43992</v>
      </c>
      <c r="B11" s="16" t="s">
        <v>1501</v>
      </c>
      <c r="C11" s="17">
        <v>140</v>
      </c>
      <c r="D11" s="17">
        <v>190</v>
      </c>
      <c r="E11" s="17">
        <v>200</v>
      </c>
      <c r="F11" s="17">
        <v>30</v>
      </c>
      <c r="G11" s="17">
        <v>30</v>
      </c>
      <c r="H11" s="2"/>
    </row>
    <row x14ac:dyDescent="0.25" r="12" customHeight="1" ht="17.25">
      <c r="A12" s="117">
        <v>43992</v>
      </c>
      <c r="B12" s="118" t="s">
        <v>1502</v>
      </c>
      <c r="C12" s="46"/>
      <c r="D12" s="138">
        <v>5</v>
      </c>
      <c r="E12" s="46"/>
      <c r="F12" s="138">
        <v>155</v>
      </c>
      <c r="G12" s="138">
        <v>180</v>
      </c>
      <c r="H12" s="2"/>
    </row>
    <row x14ac:dyDescent="0.25" r="13" customHeight="1" ht="17.25">
      <c r="A13" s="21" t="s">
        <v>832</v>
      </c>
      <c r="B13" s="47"/>
      <c r="C13" s="23">
        <f>SUM(C9:C12)</f>
      </c>
      <c r="D13" s="23">
        <f>SUM(D9:D12)</f>
      </c>
      <c r="E13" s="23">
        <f>SUM(E9:E12)</f>
      </c>
      <c r="F13" s="23">
        <f>SUM(F9:F12)</f>
      </c>
      <c r="G13" s="23">
        <f>SUM(G9:G12)</f>
      </c>
      <c r="H13" s="2"/>
    </row>
    <row x14ac:dyDescent="0.25" r="14" customHeight="1" ht="17.25">
      <c r="A14" s="33"/>
      <c r="B14" s="34"/>
      <c r="C14" s="35"/>
      <c r="D14" s="35"/>
      <c r="E14" s="35"/>
      <c r="F14" s="35"/>
      <c r="G14" s="35"/>
      <c r="H14" s="4"/>
    </row>
    <row x14ac:dyDescent="0.25" r="15" customHeight="1" ht="17.25">
      <c r="A15" s="21" t="s">
        <v>833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"/>
    </row>
    <row x14ac:dyDescent="0.25" r="16" customHeight="1" ht="17.25">
      <c r="A16" s="15"/>
      <c r="B16" s="16"/>
      <c r="C16" s="36"/>
      <c r="D16" s="36"/>
      <c r="E16" s="36"/>
      <c r="F16" s="36"/>
      <c r="G16" s="36"/>
      <c r="H16" s="2"/>
    </row>
    <row x14ac:dyDescent="0.25" r="17" customHeight="1" ht="17.25">
      <c r="A17" s="21" t="s">
        <v>834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"/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2"/>
    </row>
    <row x14ac:dyDescent="0.25" r="19" customHeight="1" ht="17.25">
      <c r="A19" s="21" t="s">
        <v>836</v>
      </c>
      <c r="B19" s="47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3">
        <f>SUM(G17:G18)</f>
      </c>
      <c r="H19" s="2"/>
    </row>
    <row x14ac:dyDescent="0.25" r="20" customHeight="1" ht="17.25">
      <c r="A20" s="15"/>
      <c r="B20" s="16"/>
      <c r="C20" s="36"/>
      <c r="D20" s="36"/>
      <c r="E20" s="36"/>
      <c r="F20" s="36"/>
      <c r="G20" s="36"/>
      <c r="H20" s="2"/>
    </row>
    <row x14ac:dyDescent="0.25" r="21" customHeight="1" ht="17.25">
      <c r="A21" s="21" t="s">
        <v>837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23">
        <f>SUM(G19:G20)</f>
      </c>
      <c r="H21" s="2"/>
    </row>
    <row x14ac:dyDescent="0.25" r="22" customHeight="1" ht="17.25">
      <c r="A22" s="15"/>
      <c r="B22" s="16"/>
      <c r="C22" s="36"/>
      <c r="D22" s="36"/>
      <c r="E22" s="36"/>
      <c r="F22" s="36"/>
      <c r="G22" s="36"/>
      <c r="H22" s="2"/>
    </row>
    <row x14ac:dyDescent="0.25" r="23" customHeight="1" ht="17.25">
      <c r="A23" s="21" t="s">
        <v>232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"/>
    </row>
    <row x14ac:dyDescent="0.25" r="24" customHeight="1" ht="17.25">
      <c r="A24" s="15"/>
      <c r="B24" s="16"/>
      <c r="C24" s="36"/>
      <c r="D24" s="36"/>
      <c r="E24" s="36"/>
      <c r="F24" s="36"/>
      <c r="G24" s="36"/>
      <c r="H24" s="2"/>
    </row>
    <row x14ac:dyDescent="0.25" r="25" customHeight="1" ht="17.25">
      <c r="A25" s="21" t="s">
        <v>233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"/>
    </row>
    <row x14ac:dyDescent="0.25" r="26" customHeight="1" ht="17.25">
      <c r="A26" s="15"/>
      <c r="B26" s="16"/>
      <c r="C26" s="36"/>
      <c r="D26" s="36"/>
      <c r="E26" s="36"/>
      <c r="F26" s="36"/>
      <c r="G26" s="36"/>
      <c r="H26" s="2"/>
    </row>
    <row x14ac:dyDescent="0.25" r="27" customHeight="1" ht="17.25">
      <c r="A27" s="21" t="s">
        <v>234</v>
      </c>
      <c r="B27" s="47"/>
      <c r="C27" s="23">
        <f>SUM(C25:C26)</f>
      </c>
      <c r="D27" s="23">
        <f>SUM(D25:D26)</f>
      </c>
      <c r="E27" s="23">
        <f>SUM(E25:E26)</f>
      </c>
      <c r="F27" s="23">
        <f>SUM(F25:F26)</f>
      </c>
      <c r="G27" s="23">
        <f>SUM(G25:G26)</f>
      </c>
      <c r="H27" s="2"/>
    </row>
    <row x14ac:dyDescent="0.25" r="28" customHeight="1" ht="17.25">
      <c r="A28" s="15"/>
      <c r="B28" s="16"/>
      <c r="C28" s="36"/>
      <c r="D28" s="36"/>
      <c r="E28" s="36"/>
      <c r="F28" s="36"/>
      <c r="G28" s="36"/>
      <c r="H28" s="2"/>
    </row>
    <row x14ac:dyDescent="0.25" r="29" customHeight="1" ht="17.25">
      <c r="A29" s="21" t="s">
        <v>235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"/>
    </row>
    <row x14ac:dyDescent="0.25" r="30" customHeight="1" ht="17.25">
      <c r="A30" s="15"/>
      <c r="B30" s="16"/>
      <c r="C30" s="36"/>
      <c r="D30" s="36"/>
      <c r="E30" s="36"/>
      <c r="F30" s="36"/>
      <c r="G30" s="36"/>
      <c r="H30" s="2"/>
    </row>
    <row x14ac:dyDescent="0.25" r="31" customHeight="1" ht="17.25">
      <c r="A31" s="21" t="s">
        <v>236</v>
      </c>
      <c r="B31" s="47"/>
      <c r="C31" s="23">
        <f>SUM(C29:C30)</f>
      </c>
      <c r="D31" s="23">
        <f>SUM(D29:D30)</f>
      </c>
      <c r="E31" s="23">
        <f>SUM(E29:E30)</f>
      </c>
      <c r="F31" s="23">
        <f>SUM(F29:F30)</f>
      </c>
      <c r="G31" s="23">
        <f>SUM(G29:G30)</f>
      </c>
      <c r="H31" s="2"/>
    </row>
    <row x14ac:dyDescent="0.25" r="32" customHeight="1" ht="17.25">
      <c r="A32" s="15" t="s">
        <v>1503</v>
      </c>
      <c r="B32" s="16" t="s">
        <v>14</v>
      </c>
      <c r="C32" s="17">
        <v>-29</v>
      </c>
      <c r="D32" s="18"/>
      <c r="E32" s="17">
        <v>-13</v>
      </c>
      <c r="F32" s="18"/>
      <c r="G32" s="17">
        <v>-88</v>
      </c>
      <c r="H32" s="2"/>
    </row>
    <row x14ac:dyDescent="0.25" r="33" customHeight="1" ht="17.25">
      <c r="A33" s="21" t="s">
        <v>237</v>
      </c>
      <c r="B33" s="47"/>
      <c r="C33" s="23">
        <f>SUM(C31:C32)</f>
      </c>
      <c r="D33" s="23">
        <f>SUM(D31:D32)</f>
      </c>
      <c r="E33" s="23">
        <f>SUM(E31:E32)</f>
      </c>
      <c r="F33" s="23">
        <f>SUM(F31:F32)</f>
      </c>
      <c r="G33" s="23">
        <f>SUM(G31:G32)</f>
      </c>
      <c r="H33" s="2"/>
    </row>
    <row x14ac:dyDescent="0.25" r="34" customHeight="1" ht="17.25">
      <c r="A34" s="15"/>
      <c r="B34" s="16"/>
      <c r="C34" s="36"/>
      <c r="D34" s="18"/>
      <c r="E34" s="36"/>
      <c r="F34" s="18"/>
      <c r="G34" s="18"/>
      <c r="H34" s="2"/>
    </row>
    <row x14ac:dyDescent="0.25" r="35" customHeight="1" ht="17.25">
      <c r="A35" s="21" t="s">
        <v>238</v>
      </c>
      <c r="B35" s="47"/>
      <c r="C35" s="23">
        <f>SUM(C33:C34)</f>
      </c>
      <c r="D35" s="23">
        <f>SUM(D33:D34)</f>
      </c>
      <c r="E35" s="23">
        <f>SUM(E33:E34)</f>
      </c>
      <c r="F35" s="23">
        <f>SUM(F33:F34)</f>
      </c>
      <c r="G35" s="23">
        <f>SUM(G33:G34)</f>
      </c>
      <c r="H35" s="2"/>
    </row>
    <row x14ac:dyDescent="0.25" r="36" customHeight="1" ht="17.25">
      <c r="A36" s="15">
        <v>44418</v>
      </c>
      <c r="B36" s="16" t="s">
        <v>14</v>
      </c>
      <c r="C36" s="17">
        <v>-70</v>
      </c>
      <c r="D36" s="18"/>
      <c r="E36" s="17">
        <v>-14</v>
      </c>
      <c r="F36" s="18"/>
      <c r="G36" s="18"/>
      <c r="H36" s="4" t="s">
        <v>1504</v>
      </c>
    </row>
    <row x14ac:dyDescent="0.25" r="37" customHeight="1" ht="17.25">
      <c r="A37" s="15" t="s">
        <v>1505</v>
      </c>
      <c r="B37" s="16" t="s">
        <v>14</v>
      </c>
      <c r="C37" s="17">
        <v>-256</v>
      </c>
      <c r="D37" s="17">
        <v>-168</v>
      </c>
      <c r="E37" s="17">
        <v>-11</v>
      </c>
      <c r="F37" s="17">
        <v>-69</v>
      </c>
      <c r="G37" s="17">
        <v>-123</v>
      </c>
      <c r="H37" s="2"/>
    </row>
    <row x14ac:dyDescent="0.25" r="38" customHeight="1" ht="17.25">
      <c r="A38" s="200" t="s">
        <v>1505</v>
      </c>
      <c r="B38" s="201" t="s">
        <v>1506</v>
      </c>
      <c r="C38" s="202"/>
      <c r="D38" s="194">
        <v>-76</v>
      </c>
      <c r="E38" s="202"/>
      <c r="F38" s="194">
        <v>-22</v>
      </c>
      <c r="G38" s="202"/>
      <c r="H38" s="32" t="s">
        <v>18</v>
      </c>
    </row>
    <row x14ac:dyDescent="0.25" r="39" customHeight="1" ht="17.25">
      <c r="A39" s="200" t="s">
        <v>1505</v>
      </c>
      <c r="B39" s="201" t="s">
        <v>1507</v>
      </c>
      <c r="C39" s="202"/>
      <c r="D39" s="194">
        <v>-21</v>
      </c>
      <c r="E39" s="202"/>
      <c r="F39" s="194">
        <v>-19</v>
      </c>
      <c r="G39" s="194">
        <v>-10</v>
      </c>
      <c r="H39" s="32" t="s">
        <v>18</v>
      </c>
    </row>
    <row x14ac:dyDescent="0.25" r="40" customHeight="1" ht="17.25">
      <c r="A40" s="21" t="s">
        <v>239</v>
      </c>
      <c r="B40" s="47"/>
      <c r="C40" s="23">
        <f>SUM(C35:C39)</f>
      </c>
      <c r="D40" s="23">
        <f>SUM(D35:D39)</f>
      </c>
      <c r="E40" s="23">
        <f>SUM(E35:E39)</f>
      </c>
      <c r="F40" s="23">
        <f>SUM(F35:F39)</f>
      </c>
      <c r="G40" s="23">
        <f>SUM(G35:G39)</f>
      </c>
      <c r="H40" s="2"/>
    </row>
    <row x14ac:dyDescent="0.25" r="41" customHeight="1" ht="17.25">
      <c r="A41" s="15" t="s">
        <v>1508</v>
      </c>
      <c r="B41" s="16" t="s">
        <v>14</v>
      </c>
      <c r="C41" s="17">
        <v>-31</v>
      </c>
      <c r="D41" s="17">
        <v>-24</v>
      </c>
      <c r="E41" s="17">
        <v>-59</v>
      </c>
      <c r="F41" s="17">
        <v>-24</v>
      </c>
      <c r="G41" s="17">
        <v>-6</v>
      </c>
      <c r="H41" s="2"/>
    </row>
    <row x14ac:dyDescent="0.25" r="42" customHeight="1" ht="17.25">
      <c r="A42" s="200" t="s">
        <v>1508</v>
      </c>
      <c r="B42" s="201" t="s">
        <v>1506</v>
      </c>
      <c r="C42" s="202"/>
      <c r="D42" s="194">
        <v>-2</v>
      </c>
      <c r="E42" s="202"/>
      <c r="F42" s="194">
        <v>-1</v>
      </c>
      <c r="G42" s="202"/>
      <c r="H42" s="32" t="s">
        <v>18</v>
      </c>
    </row>
    <row x14ac:dyDescent="0.25" r="43" customHeight="1" ht="17.25">
      <c r="A43" s="200" t="s">
        <v>1508</v>
      </c>
      <c r="B43" s="201" t="s">
        <v>1507</v>
      </c>
      <c r="C43" s="194">
        <v>-1</v>
      </c>
      <c r="D43" s="194">
        <v>-1</v>
      </c>
      <c r="E43" s="202"/>
      <c r="F43" s="202"/>
      <c r="G43" s="202"/>
      <c r="H43" s="32" t="s">
        <v>18</v>
      </c>
    </row>
    <row x14ac:dyDescent="0.25" r="44" customHeight="1" ht="17.25">
      <c r="A44" s="200"/>
      <c r="B44" s="201" t="s">
        <v>17</v>
      </c>
      <c r="C44" s="194">
        <v>-13</v>
      </c>
      <c r="D44" s="194">
        <v>-223</v>
      </c>
      <c r="E44" s="194">
        <v>-653</v>
      </c>
      <c r="F44" s="194">
        <v>-80</v>
      </c>
      <c r="G44" s="194">
        <v>-13</v>
      </c>
      <c r="H44" s="32" t="s">
        <v>18</v>
      </c>
    </row>
    <row x14ac:dyDescent="0.25" r="45" customHeight="1" ht="17.25">
      <c r="A45" s="15"/>
      <c r="B45" s="16"/>
      <c r="C45" s="36"/>
      <c r="D45" s="36"/>
      <c r="E45" s="36"/>
      <c r="F45" s="36"/>
      <c r="G45" s="36"/>
      <c r="H45" s="2"/>
    </row>
    <row x14ac:dyDescent="0.25" r="46" customHeight="1" ht="17.25">
      <c r="A46" s="15"/>
      <c r="B46" s="16"/>
      <c r="C46" s="36"/>
      <c r="D46" s="36"/>
      <c r="E46" s="36"/>
      <c r="F46" s="36"/>
      <c r="G46" s="36"/>
      <c r="H46" s="2"/>
    </row>
    <row x14ac:dyDescent="0.25" r="47" customHeight="1" ht="17.25">
      <c r="A47" s="15"/>
      <c r="B47" s="16"/>
      <c r="C47" s="17">
        <f>SUM(C40:C44)</f>
      </c>
      <c r="D47" s="17">
        <f>SUM(D40:D44)</f>
      </c>
      <c r="E47" s="17">
        <f>SUM(E40:E44)</f>
      </c>
      <c r="F47" s="17">
        <f>SUM(F40:F44)</f>
      </c>
      <c r="G47" s="17">
        <f>SUM(G40:G44)</f>
      </c>
      <c r="H47" s="2"/>
    </row>
    <row x14ac:dyDescent="0.25" r="48" customHeight="1" ht="17.25">
      <c r="A48" s="37"/>
      <c r="B48" s="2"/>
      <c r="C48" s="3"/>
      <c r="D48" s="3"/>
      <c r="E48" s="3"/>
      <c r="F48" s="3"/>
      <c r="G48" s="3"/>
      <c r="H48" s="2"/>
    </row>
    <row x14ac:dyDescent="0.25" r="49" customHeight="1" ht="17.25">
      <c r="A49" s="37"/>
      <c r="B49" s="2"/>
      <c r="C49" s="267" t="s">
        <v>6</v>
      </c>
      <c r="D49" s="267" t="s">
        <v>7</v>
      </c>
      <c r="E49" s="268" t="s">
        <v>9</v>
      </c>
      <c r="F49" s="268" t="s">
        <v>76</v>
      </c>
      <c r="G49" s="267" t="s">
        <v>75</v>
      </c>
      <c r="H49" s="2"/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7"/>
  <sheetViews>
    <sheetView workbookViewId="0"/>
  </sheetViews>
  <sheetFormatPr defaultRowHeight="15" x14ac:dyDescent="0.25"/>
  <cols>
    <col min="1" max="1" style="115" width="11.719285714285713" customWidth="1" bestFit="1"/>
    <col min="2" max="2" style="40" width="21.005" customWidth="1" bestFit="1"/>
    <col min="3" max="3" style="116" width="9.576428571428572" customWidth="1" bestFit="1"/>
    <col min="4" max="4" style="116" width="9.005" customWidth="1" bestFit="1"/>
    <col min="5" max="5" style="116" width="8.862142857142858" customWidth="1" bestFit="1"/>
    <col min="6" max="6" style="116" width="9.290714285714287" customWidth="1" bestFit="1"/>
    <col min="7" max="7" style="116" width="8.719285714285713" customWidth="1" bestFit="1"/>
    <col min="8" max="8" style="116" width="8.576428571428572" customWidth="1" bestFit="1"/>
    <col min="9" max="9" style="116" width="8.576428571428572" customWidth="1" bestFit="1"/>
    <col min="10" max="10" style="116" width="8.576428571428572" customWidth="1" bestFit="1"/>
    <col min="11" max="11" style="116" width="8.576428571428572" customWidth="1" bestFit="1"/>
    <col min="12" max="12" style="116" width="8.576428571428572" customWidth="1" bestFit="1"/>
    <col min="13" max="13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3"/>
      <c r="I1" s="3"/>
      <c r="J1" s="3"/>
      <c r="K1" s="3"/>
      <c r="L1" s="3"/>
      <c r="M1" s="2"/>
    </row>
    <row x14ac:dyDescent="0.25" r="2" customHeight="1" ht="17.25">
      <c r="A2" s="1"/>
      <c r="B2" s="4"/>
      <c r="C2" s="5"/>
      <c r="D2" s="5"/>
      <c r="E2" s="5"/>
      <c r="F2" s="5"/>
      <c r="G2" s="5"/>
      <c r="H2" s="3"/>
      <c r="I2" s="3"/>
      <c r="J2" s="3"/>
      <c r="K2" s="3"/>
      <c r="L2" s="3"/>
      <c r="M2" s="2"/>
    </row>
    <row x14ac:dyDescent="0.25" r="3" customHeight="1" ht="17.25">
      <c r="A3" s="1" t="s">
        <v>1444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2"/>
    </row>
    <row x14ac:dyDescent="0.25" r="4" customHeight="1" ht="17.25">
      <c r="A4" s="1" t="s">
        <v>1445</v>
      </c>
      <c r="B4" s="4"/>
      <c r="C4" s="5"/>
      <c r="D4" s="5"/>
      <c r="E4" s="5"/>
      <c r="F4" s="5"/>
      <c r="G4" s="5"/>
      <c r="H4" s="3"/>
      <c r="I4" s="3"/>
      <c r="J4" s="3"/>
      <c r="K4" s="3"/>
      <c r="L4" s="3"/>
      <c r="M4" s="2"/>
    </row>
    <row x14ac:dyDescent="0.25" r="5" customHeight="1" ht="17.25">
      <c r="A5" s="127" t="s">
        <v>1446</v>
      </c>
      <c r="B5" s="128"/>
      <c r="C5" s="144"/>
      <c r="D5" s="3"/>
      <c r="E5" s="3"/>
      <c r="F5" s="3"/>
      <c r="G5" s="3"/>
      <c r="H5" s="3"/>
      <c r="I5" s="3"/>
      <c r="J5" s="3"/>
      <c r="K5" s="3"/>
      <c r="L5" s="3"/>
      <c r="M5" s="2"/>
    </row>
    <row x14ac:dyDescent="0.25" r="6" customHeight="1" ht="17.25">
      <c r="A6" s="12" t="s">
        <v>4</v>
      </c>
      <c r="B6" s="273" t="s">
        <v>5</v>
      </c>
      <c r="C6" s="274" t="s">
        <v>1447</v>
      </c>
      <c r="D6" s="274" t="s">
        <v>9</v>
      </c>
      <c r="E6" s="274" t="s">
        <v>8</v>
      </c>
      <c r="F6" s="274" t="s">
        <v>76</v>
      </c>
      <c r="G6" s="274" t="s">
        <v>10</v>
      </c>
      <c r="H6" s="267" t="s">
        <v>33</v>
      </c>
      <c r="I6" s="267" t="s">
        <v>368</v>
      </c>
      <c r="J6" s="267" t="s">
        <v>7</v>
      </c>
      <c r="K6" s="267" t="s">
        <v>1448</v>
      </c>
      <c r="L6" s="234" t="s">
        <v>649</v>
      </c>
      <c r="M6" s="2"/>
    </row>
    <row x14ac:dyDescent="0.25" r="7" customHeight="1" ht="17.25">
      <c r="A7" s="21" t="s">
        <v>1449</v>
      </c>
      <c r="B7" s="338"/>
      <c r="C7" s="395">
        <v>248</v>
      </c>
      <c r="D7" s="396"/>
      <c r="E7" s="396"/>
      <c r="F7" s="395">
        <v>154</v>
      </c>
      <c r="G7" s="395">
        <v>190</v>
      </c>
      <c r="H7" s="395">
        <v>895</v>
      </c>
      <c r="I7" s="397"/>
      <c r="J7" s="397"/>
      <c r="K7" s="397"/>
      <c r="L7" s="397"/>
      <c r="M7" s="2"/>
    </row>
    <row x14ac:dyDescent="0.25" r="8" customHeight="1" ht="17.25">
      <c r="A8" s="117">
        <v>43405</v>
      </c>
      <c r="B8" s="118" t="s">
        <v>14</v>
      </c>
      <c r="C8" s="138">
        <v>-43</v>
      </c>
      <c r="D8" s="46"/>
      <c r="E8" s="46"/>
      <c r="F8" s="398"/>
      <c r="G8" s="138">
        <v>-14</v>
      </c>
      <c r="H8" s="46"/>
      <c r="I8" s="46"/>
      <c r="J8" s="46"/>
      <c r="K8" s="46"/>
      <c r="L8" s="46"/>
      <c r="M8" s="2"/>
    </row>
    <row x14ac:dyDescent="0.25" r="9" customHeight="1" ht="17.25">
      <c r="A9" s="21" t="s">
        <v>1450</v>
      </c>
      <c r="B9" s="338"/>
      <c r="C9" s="395">
        <f>SUM(C7:C8)</f>
      </c>
      <c r="D9" s="399"/>
      <c r="E9" s="399"/>
      <c r="F9" s="400">
        <f>SUM(F7:F8)</f>
      </c>
      <c r="G9" s="395">
        <f>SUM(G7:G8)</f>
      </c>
      <c r="H9" s="395">
        <f>SUM(H7:H8)</f>
      </c>
      <c r="I9" s="397"/>
      <c r="J9" s="397"/>
      <c r="K9" s="397"/>
      <c r="L9" s="401"/>
      <c r="M9" s="2"/>
    </row>
    <row x14ac:dyDescent="0.25" r="10" customHeight="1" ht="17.25">
      <c r="A10" s="24">
        <v>43345</v>
      </c>
      <c r="B10" s="25" t="s">
        <v>1451</v>
      </c>
      <c r="C10" s="45"/>
      <c r="D10" s="26">
        <v>100</v>
      </c>
      <c r="E10" s="45"/>
      <c r="F10" s="402"/>
      <c r="G10" s="45"/>
      <c r="H10" s="45"/>
      <c r="I10" s="26">
        <v>50</v>
      </c>
      <c r="J10" s="26">
        <v>50</v>
      </c>
      <c r="K10" s="26">
        <v>100</v>
      </c>
      <c r="L10" s="45"/>
      <c r="M10" s="2"/>
    </row>
    <row x14ac:dyDescent="0.25" r="11" customHeight="1" ht="17.25">
      <c r="A11" s="21" t="s">
        <v>1452</v>
      </c>
      <c r="B11" s="338"/>
      <c r="C11" s="395">
        <f>SUM(C9:C10)</f>
      </c>
      <c r="D11" s="23">
        <f>SUM(D9:D10)</f>
      </c>
      <c r="E11" s="399"/>
      <c r="F11" s="400">
        <f>SUM(F9:F10)</f>
      </c>
      <c r="G11" s="395">
        <f>SUM(G9:G10)</f>
      </c>
      <c r="H11" s="395">
        <f>SUM(H9:H10)</f>
      </c>
      <c r="I11" s="395">
        <f>SUM(I9:I10)</f>
      </c>
      <c r="J11" s="395">
        <f>SUM(J9:J10)</f>
      </c>
      <c r="K11" s="395">
        <f>SUM(K9:K10)</f>
      </c>
      <c r="L11" s="401"/>
      <c r="M11" s="2"/>
    </row>
    <row x14ac:dyDescent="0.25" r="12" customHeight="1" ht="17.25">
      <c r="A12" s="33" t="s">
        <v>1453</v>
      </c>
      <c r="B12" s="34" t="s">
        <v>1454</v>
      </c>
      <c r="C12" s="35"/>
      <c r="D12" s="19">
        <v>160</v>
      </c>
      <c r="E12" s="35"/>
      <c r="F12" s="403"/>
      <c r="G12" s="35"/>
      <c r="H12" s="35"/>
      <c r="I12" s="19">
        <v>80</v>
      </c>
      <c r="J12" s="19">
        <v>130</v>
      </c>
      <c r="K12" s="35"/>
      <c r="L12" s="35"/>
      <c r="M12" s="2"/>
    </row>
    <row x14ac:dyDescent="0.25" r="13" customHeight="1" ht="17.25">
      <c r="A13" s="117" t="s">
        <v>1455</v>
      </c>
      <c r="B13" s="118" t="s">
        <v>1456</v>
      </c>
      <c r="C13" s="46"/>
      <c r="D13" s="46"/>
      <c r="E13" s="46"/>
      <c r="F13" s="398"/>
      <c r="G13" s="138">
        <v>50</v>
      </c>
      <c r="H13" s="46"/>
      <c r="I13" s="46"/>
      <c r="J13" s="46"/>
      <c r="K13" s="46"/>
      <c r="L13" s="138">
        <v>20</v>
      </c>
      <c r="M13" s="2"/>
    </row>
    <row x14ac:dyDescent="0.25" r="14" customHeight="1" ht="17.25">
      <c r="A14" s="21" t="s">
        <v>1457</v>
      </c>
      <c r="B14" s="338"/>
      <c r="C14" s="395">
        <f>SUM(C11:C13)</f>
      </c>
      <c r="D14" s="23">
        <f>SUM(D11:D13)</f>
      </c>
      <c r="E14" s="399"/>
      <c r="F14" s="400">
        <f>SUM(F11:F13)</f>
      </c>
      <c r="G14" s="395">
        <f>SUM(G11:G13)</f>
      </c>
      <c r="H14" s="395">
        <f>SUM(H11:H13)</f>
      </c>
      <c r="I14" s="395">
        <f>SUM(I11:I13)</f>
      </c>
      <c r="J14" s="395">
        <f>SUM(J11:J13)</f>
      </c>
      <c r="K14" s="395">
        <f>SUM(K11:K13)</f>
      </c>
      <c r="L14" s="404">
        <f>SUM(L11:L13)</f>
      </c>
      <c r="M14" s="2"/>
    </row>
    <row x14ac:dyDescent="0.25" r="15" customHeight="1" ht="17.25">
      <c r="A15" s="33" t="s">
        <v>761</v>
      </c>
      <c r="B15" s="34" t="s">
        <v>14</v>
      </c>
      <c r="C15" s="35"/>
      <c r="D15" s="19">
        <v>-100</v>
      </c>
      <c r="E15" s="35"/>
      <c r="F15" s="403"/>
      <c r="G15" s="19">
        <v>-40</v>
      </c>
      <c r="H15" s="35"/>
      <c r="I15" s="19">
        <v>-40</v>
      </c>
      <c r="J15" s="19">
        <v>-50</v>
      </c>
      <c r="K15" s="35"/>
      <c r="L15" s="35"/>
      <c r="M15" s="2"/>
    </row>
    <row x14ac:dyDescent="0.25" r="16" customHeight="1" ht="17.25">
      <c r="A16" s="117" t="s">
        <v>1458</v>
      </c>
      <c r="B16" s="118" t="s">
        <v>14</v>
      </c>
      <c r="C16" s="138">
        <v>-35</v>
      </c>
      <c r="D16" s="46"/>
      <c r="E16" s="46"/>
      <c r="F16" s="398"/>
      <c r="G16" s="46"/>
      <c r="H16" s="46"/>
      <c r="I16" s="46"/>
      <c r="J16" s="46"/>
      <c r="K16" s="46"/>
      <c r="L16" s="138">
        <v>-12</v>
      </c>
      <c r="M16" s="2"/>
    </row>
    <row x14ac:dyDescent="0.25" r="17" customHeight="1" ht="17.25">
      <c r="A17" s="21" t="s">
        <v>1459</v>
      </c>
      <c r="B17" s="338"/>
      <c r="C17" s="395">
        <f>SUM(C14:C16)</f>
      </c>
      <c r="D17" s="23">
        <f>SUM(D14:D16)</f>
      </c>
      <c r="E17" s="399"/>
      <c r="F17" s="400">
        <f>SUM(F14:F16)</f>
      </c>
      <c r="G17" s="395">
        <f>SUM(G14:G16)</f>
      </c>
      <c r="H17" s="395">
        <f>SUM(H14:H16)</f>
      </c>
      <c r="I17" s="395">
        <f>SUM(I14:I16)</f>
      </c>
      <c r="J17" s="395">
        <f>SUM(J14:J16)</f>
      </c>
      <c r="K17" s="395">
        <f>SUM(K14:K16)</f>
      </c>
      <c r="L17" s="404">
        <f>SUM(L14:L16)</f>
      </c>
      <c r="M17" s="2"/>
    </row>
    <row x14ac:dyDescent="0.25" r="18" customHeight="1" ht="17.25">
      <c r="A18" s="33" t="s">
        <v>773</v>
      </c>
      <c r="B18" s="34" t="s">
        <v>1460</v>
      </c>
      <c r="C18" s="35"/>
      <c r="D18" s="19">
        <v>100</v>
      </c>
      <c r="E18" s="35"/>
      <c r="F18" s="403"/>
      <c r="G18" s="35"/>
      <c r="H18" s="35"/>
      <c r="I18" s="19">
        <v>30</v>
      </c>
      <c r="J18" s="19">
        <v>80</v>
      </c>
      <c r="K18" s="35"/>
      <c r="L18" s="35"/>
      <c r="M18" s="2"/>
    </row>
    <row x14ac:dyDescent="0.25" r="19" customHeight="1" ht="17.25">
      <c r="A19" s="117" t="s">
        <v>774</v>
      </c>
      <c r="B19" s="118" t="s">
        <v>1461</v>
      </c>
      <c r="C19" s="46"/>
      <c r="D19" s="46"/>
      <c r="E19" s="46"/>
      <c r="F19" s="398"/>
      <c r="G19" s="46"/>
      <c r="H19" s="46"/>
      <c r="I19" s="138">
        <v>20</v>
      </c>
      <c r="J19" s="46"/>
      <c r="K19" s="46"/>
      <c r="L19" s="46"/>
      <c r="M19" s="2"/>
    </row>
    <row x14ac:dyDescent="0.25" r="20" customHeight="1" ht="17.25">
      <c r="A20" s="21" t="s">
        <v>1462</v>
      </c>
      <c r="B20" s="338"/>
      <c r="C20" s="395">
        <f>SUM(C17:C19)</f>
      </c>
      <c r="D20" s="23">
        <f>SUM(D17:D19)</f>
      </c>
      <c r="E20" s="399"/>
      <c r="F20" s="400">
        <f>SUM(F17:F19)</f>
      </c>
      <c r="G20" s="395">
        <f>SUM(G17:G19)</f>
      </c>
      <c r="H20" s="395">
        <f>SUM(H17:H19)</f>
      </c>
      <c r="I20" s="395">
        <f>SUM(I17:I19)</f>
      </c>
      <c r="J20" s="395">
        <f>SUM(J17:J19)</f>
      </c>
      <c r="K20" s="395">
        <f>SUM(K17:K19)</f>
      </c>
      <c r="L20" s="404">
        <f>SUM(L17:L19)</f>
      </c>
      <c r="M20" s="2"/>
    </row>
    <row x14ac:dyDescent="0.25" r="21" customHeight="1" ht="17.25">
      <c r="A21" s="24">
        <v>43226</v>
      </c>
      <c r="B21" s="25" t="s">
        <v>14</v>
      </c>
      <c r="C21" s="26">
        <v>-16</v>
      </c>
      <c r="D21" s="26">
        <v>-127</v>
      </c>
      <c r="E21" s="45"/>
      <c r="F21" s="402"/>
      <c r="G21" s="26">
        <v>-31</v>
      </c>
      <c r="H21" s="45"/>
      <c r="I21" s="26">
        <v>-20</v>
      </c>
      <c r="J21" s="26">
        <v>-90</v>
      </c>
      <c r="K21" s="26">
        <v>-24</v>
      </c>
      <c r="L21" s="26">
        <v>-5</v>
      </c>
      <c r="M21" s="2"/>
    </row>
    <row x14ac:dyDescent="0.25" r="22" customHeight="1" ht="17.25">
      <c r="A22" s="21" t="s">
        <v>1463</v>
      </c>
      <c r="B22" s="338"/>
      <c r="C22" s="395">
        <f>SUM(C20:C21)</f>
      </c>
      <c r="D22" s="23">
        <f>SUM(D20:D21)</f>
      </c>
      <c r="E22" s="399"/>
      <c r="F22" s="400">
        <f>SUM(F20:F21)</f>
      </c>
      <c r="G22" s="395">
        <f>SUM(G20:G21)</f>
      </c>
      <c r="H22" s="395">
        <f>SUM(H20:H21)</f>
      </c>
      <c r="I22" s="395">
        <f>SUM(I20:I21)</f>
      </c>
      <c r="J22" s="395">
        <f>SUM(J20:J21)</f>
      </c>
      <c r="K22" s="395">
        <f>SUM(K20:K21)</f>
      </c>
      <c r="L22" s="404">
        <f>SUM(L20:L21)</f>
      </c>
      <c r="M22" s="2"/>
    </row>
    <row x14ac:dyDescent="0.25" r="23" customHeight="1" ht="17.25">
      <c r="A23" s="24"/>
      <c r="B23" s="25"/>
      <c r="C23" s="45"/>
      <c r="D23" s="45"/>
      <c r="E23" s="45"/>
      <c r="F23" s="402"/>
      <c r="G23" s="45"/>
      <c r="H23" s="45"/>
      <c r="I23" s="45"/>
      <c r="J23" s="45"/>
      <c r="K23" s="45"/>
      <c r="L23" s="45"/>
      <c r="M23" s="2"/>
    </row>
    <row x14ac:dyDescent="0.25" r="24" customHeight="1" ht="17.25">
      <c r="A24" s="21" t="s">
        <v>1464</v>
      </c>
      <c r="B24" s="338"/>
      <c r="C24" s="395">
        <f>SUM(C22:C23)</f>
      </c>
      <c r="D24" s="23">
        <f>SUM(D22:D23)</f>
      </c>
      <c r="E24" s="399"/>
      <c r="F24" s="400">
        <f>SUM(F22:F23)</f>
      </c>
      <c r="G24" s="395">
        <f>SUM(G22:G23)</f>
      </c>
      <c r="H24" s="395">
        <f>SUM(H22:H23)</f>
      </c>
      <c r="I24" s="395">
        <f>SUM(I22:I23)</f>
      </c>
      <c r="J24" s="395">
        <f>SUM(J22:J23)</f>
      </c>
      <c r="K24" s="395">
        <f>SUM(K22:K23)</f>
      </c>
      <c r="L24" s="404">
        <f>SUM(L22:L23)</f>
      </c>
      <c r="M24" s="2"/>
    </row>
    <row x14ac:dyDescent="0.25" r="25" customHeight="1" ht="17.25">
      <c r="A25" s="24"/>
      <c r="B25" s="25"/>
      <c r="C25" s="45"/>
      <c r="D25" s="45"/>
      <c r="E25" s="45"/>
      <c r="F25" s="402"/>
      <c r="G25" s="45"/>
      <c r="H25" s="45"/>
      <c r="I25" s="45"/>
      <c r="J25" s="45"/>
      <c r="K25" s="45"/>
      <c r="L25" s="45"/>
      <c r="M25" s="2"/>
    </row>
    <row x14ac:dyDescent="0.25" r="26" customHeight="1" ht="17.25">
      <c r="A26" s="21" t="s">
        <v>1465</v>
      </c>
      <c r="B26" s="338"/>
      <c r="C26" s="395">
        <f>SUM(C24:C25)</f>
      </c>
      <c r="D26" s="23">
        <f>SUM(D24:D25)</f>
      </c>
      <c r="E26" s="399"/>
      <c r="F26" s="400">
        <f>SUM(F24:F25)</f>
      </c>
      <c r="G26" s="395">
        <f>SUM(G24:G25)</f>
      </c>
      <c r="H26" s="395">
        <f>SUM(H24:H25)</f>
      </c>
      <c r="I26" s="395">
        <f>SUM(I24:I25)</f>
      </c>
      <c r="J26" s="395">
        <f>SUM(J24:J25)</f>
      </c>
      <c r="K26" s="395">
        <f>SUM(K24:K25)</f>
      </c>
      <c r="L26" s="404">
        <f>SUM(L24:L25)</f>
      </c>
      <c r="M26" s="2"/>
    </row>
    <row x14ac:dyDescent="0.25" r="27" customHeight="1" ht="17.25">
      <c r="A27" s="33" t="s">
        <v>1466</v>
      </c>
      <c r="B27" s="34" t="s">
        <v>1467</v>
      </c>
      <c r="C27" s="35"/>
      <c r="D27" s="19">
        <v>200</v>
      </c>
      <c r="E27" s="35"/>
      <c r="F27" s="403"/>
      <c r="G27" s="19">
        <v>40</v>
      </c>
      <c r="H27" s="35"/>
      <c r="I27" s="19">
        <v>90</v>
      </c>
      <c r="J27" s="19">
        <v>90</v>
      </c>
      <c r="K27" s="35"/>
      <c r="L27" s="35"/>
      <c r="M27" s="2"/>
    </row>
    <row x14ac:dyDescent="0.25" r="28" customHeight="1" ht="17.25">
      <c r="A28" s="15" t="s">
        <v>1468</v>
      </c>
      <c r="B28" s="16" t="s">
        <v>1469</v>
      </c>
      <c r="C28" s="36"/>
      <c r="D28" s="17">
        <v>212</v>
      </c>
      <c r="E28" s="36"/>
      <c r="F28" s="405"/>
      <c r="G28" s="17">
        <v>35</v>
      </c>
      <c r="H28" s="36"/>
      <c r="I28" s="17">
        <v>117</v>
      </c>
      <c r="J28" s="17">
        <v>200</v>
      </c>
      <c r="K28" s="36"/>
      <c r="L28" s="36"/>
      <c r="M28" s="2"/>
    </row>
    <row x14ac:dyDescent="0.25" r="29" customHeight="1" ht="17.25">
      <c r="A29" s="15" t="s">
        <v>1470</v>
      </c>
      <c r="B29" s="16" t="s">
        <v>1471</v>
      </c>
      <c r="C29" s="36"/>
      <c r="D29" s="36"/>
      <c r="E29" s="36"/>
      <c r="F29" s="405"/>
      <c r="G29" s="36"/>
      <c r="H29" s="36"/>
      <c r="I29" s="36"/>
      <c r="J29" s="17">
        <v>170</v>
      </c>
      <c r="K29" s="36"/>
      <c r="L29" s="36"/>
      <c r="M29" s="2"/>
    </row>
    <row x14ac:dyDescent="0.25" r="30" customHeight="1" ht="17.25">
      <c r="A30" s="117" t="s">
        <v>1472</v>
      </c>
      <c r="B30" s="118" t="s">
        <v>14</v>
      </c>
      <c r="C30" s="46"/>
      <c r="D30" s="46"/>
      <c r="E30" s="46"/>
      <c r="F30" s="398"/>
      <c r="G30" s="46"/>
      <c r="H30" s="46"/>
      <c r="I30" s="138">
        <v>-46</v>
      </c>
      <c r="J30" s="138">
        <v>-210</v>
      </c>
      <c r="K30" s="46"/>
      <c r="L30" s="46"/>
      <c r="M30" s="2"/>
    </row>
    <row x14ac:dyDescent="0.25" r="31" customHeight="1" ht="17.25">
      <c r="A31" s="21" t="s">
        <v>1473</v>
      </c>
      <c r="B31" s="338"/>
      <c r="C31" s="395">
        <f>SUM(C26:C30)</f>
      </c>
      <c r="D31" s="23">
        <f>SUM(D26:D30)</f>
      </c>
      <c r="E31" s="399"/>
      <c r="F31" s="400">
        <f>SUM(F26:F30)</f>
      </c>
      <c r="G31" s="395">
        <f>SUM(G26:G30)</f>
      </c>
      <c r="H31" s="395">
        <f>SUM(H26:H30)</f>
      </c>
      <c r="I31" s="395">
        <f>SUM(I26:I30)</f>
      </c>
      <c r="J31" s="395">
        <f>SUM(J26:J30)</f>
      </c>
      <c r="K31" s="395">
        <f>SUM(K26:K30)</f>
      </c>
      <c r="L31" s="404">
        <f>SUM(L26:L30)</f>
      </c>
      <c r="M31" s="2"/>
    </row>
    <row x14ac:dyDescent="0.25" r="32" customHeight="1" ht="17.25">
      <c r="A32" s="33" t="s">
        <v>1474</v>
      </c>
      <c r="B32" s="34" t="s">
        <v>14</v>
      </c>
      <c r="C32" s="35"/>
      <c r="D32" s="35"/>
      <c r="E32" s="35"/>
      <c r="F32" s="403"/>
      <c r="G32" s="19">
        <v>-14</v>
      </c>
      <c r="H32" s="35"/>
      <c r="I32" s="19">
        <v>-63</v>
      </c>
      <c r="J32" s="19">
        <v>-100</v>
      </c>
      <c r="K32" s="35"/>
      <c r="L32" s="35"/>
      <c r="M32" s="2"/>
    </row>
    <row x14ac:dyDescent="0.25" r="33" customHeight="1" ht="17.25">
      <c r="A33" s="15" t="s">
        <v>882</v>
      </c>
      <c r="B33" s="16" t="s">
        <v>14</v>
      </c>
      <c r="C33" s="17">
        <v>-6</v>
      </c>
      <c r="D33" s="17">
        <v>-9</v>
      </c>
      <c r="E33" s="36"/>
      <c r="F33" s="405"/>
      <c r="G33" s="17">
        <v>-25</v>
      </c>
      <c r="H33" s="36"/>
      <c r="I33" s="17">
        <v>-28</v>
      </c>
      <c r="J33" s="17">
        <v>-30</v>
      </c>
      <c r="K33" s="17">
        <v>-8</v>
      </c>
      <c r="L33" s="17">
        <v>-3</v>
      </c>
      <c r="M33" s="2"/>
    </row>
    <row x14ac:dyDescent="0.25" r="34" customHeight="1" ht="17.25">
      <c r="A34" s="406" t="s">
        <v>1475</v>
      </c>
      <c r="B34" s="407" t="s">
        <v>14</v>
      </c>
      <c r="C34" s="408">
        <v>-56</v>
      </c>
      <c r="D34" s="138">
        <v>-215</v>
      </c>
      <c r="E34" s="46"/>
      <c r="F34" s="402"/>
      <c r="G34" s="408">
        <v>-5</v>
      </c>
      <c r="H34" s="408">
        <v>-450</v>
      </c>
      <c r="I34" s="402"/>
      <c r="J34" s="402"/>
      <c r="K34" s="408">
        <v>-2</v>
      </c>
      <c r="L34" s="402"/>
      <c r="M34" s="2"/>
    </row>
    <row x14ac:dyDescent="0.25" r="35" customHeight="1" ht="17.25">
      <c r="A35" s="21" t="s">
        <v>1476</v>
      </c>
      <c r="B35" s="338"/>
      <c r="C35" s="395">
        <f>SUM(C31:C34)</f>
      </c>
      <c r="D35" s="23">
        <f>SUM(D31:D34)</f>
      </c>
      <c r="E35" s="399"/>
      <c r="F35" s="400">
        <f>SUM(F31:F34)</f>
      </c>
      <c r="G35" s="395">
        <f>SUM(G31:G34)</f>
      </c>
      <c r="H35" s="395">
        <f>SUM(H31:H34)</f>
      </c>
      <c r="I35" s="395">
        <f>SUM(I31:I34)</f>
      </c>
      <c r="J35" s="395">
        <f>SUM(J31:J34)</f>
      </c>
      <c r="K35" s="395">
        <f>SUM(K31:K34)</f>
      </c>
      <c r="L35" s="404">
        <f>SUM(L31:L34)</f>
      </c>
      <c r="M35" s="2"/>
    </row>
    <row x14ac:dyDescent="0.25" r="36" customHeight="1" ht="17.25">
      <c r="A36" s="33">
        <v>43292</v>
      </c>
      <c r="B36" s="34" t="s">
        <v>14</v>
      </c>
      <c r="C36" s="35"/>
      <c r="D36" s="19">
        <v>-2</v>
      </c>
      <c r="E36" s="35"/>
      <c r="F36" s="409">
        <v>-3</v>
      </c>
      <c r="G36" s="19">
        <v>-32</v>
      </c>
      <c r="H36" s="19">
        <v>-250</v>
      </c>
      <c r="I36" s="19">
        <v>-33</v>
      </c>
      <c r="J36" s="35"/>
      <c r="K36" s="19">
        <v>-11</v>
      </c>
      <c r="L36" s="35"/>
      <c r="M36" s="2"/>
    </row>
    <row x14ac:dyDescent="0.25" r="37" customHeight="1" ht="17.25">
      <c r="A37" s="15" t="s">
        <v>1477</v>
      </c>
      <c r="B37" s="16" t="s">
        <v>14</v>
      </c>
      <c r="C37" s="17">
        <v>-92</v>
      </c>
      <c r="D37" s="17">
        <v>-51</v>
      </c>
      <c r="E37" s="36"/>
      <c r="F37" s="405"/>
      <c r="G37" s="17">
        <v>-21</v>
      </c>
      <c r="H37" s="36"/>
      <c r="I37" s="17">
        <v>-41</v>
      </c>
      <c r="J37" s="17">
        <v>-100</v>
      </c>
      <c r="K37" s="17">
        <v>-14</v>
      </c>
      <c r="L37" s="36"/>
      <c r="M37" s="2"/>
    </row>
    <row x14ac:dyDescent="0.25" r="38" customHeight="1" ht="17.25">
      <c r="A38" s="117" t="s">
        <v>1478</v>
      </c>
      <c r="B38" s="118" t="s">
        <v>14</v>
      </c>
      <c r="C38" s="46"/>
      <c r="D38" s="46"/>
      <c r="E38" s="46"/>
      <c r="F38" s="398"/>
      <c r="G38" s="138">
        <v>-31</v>
      </c>
      <c r="H38" s="138">
        <v>-195</v>
      </c>
      <c r="I38" s="138">
        <v>-18</v>
      </c>
      <c r="J38" s="138">
        <v>-20</v>
      </c>
      <c r="K38" s="138">
        <v>-1</v>
      </c>
      <c r="L38" s="46"/>
      <c r="M38" s="2"/>
    </row>
    <row x14ac:dyDescent="0.25" r="39" customHeight="1" ht="17.25">
      <c r="A39" s="21" t="s">
        <v>1479</v>
      </c>
      <c r="B39" s="338"/>
      <c r="C39" s="395">
        <f>SUM(C35:C38)</f>
      </c>
      <c r="D39" s="23">
        <f>SUM(D35:D38)</f>
      </c>
      <c r="E39" s="399"/>
      <c r="F39" s="400">
        <f>SUM(F35:F38)</f>
      </c>
      <c r="G39" s="395">
        <f>SUM(G35:G38)</f>
      </c>
      <c r="H39" s="395">
        <f>SUM(H35:H38)</f>
      </c>
      <c r="I39" s="395">
        <f>SUM(I35:I38)</f>
      </c>
      <c r="J39" s="395">
        <f>SUM(J35:J38)</f>
      </c>
      <c r="K39" s="395">
        <f>SUM(K35:K38)</f>
      </c>
      <c r="L39" s="404">
        <f>SUM(L35:L38)</f>
      </c>
      <c r="M39" s="2"/>
    </row>
    <row x14ac:dyDescent="0.25" r="40" customHeight="1" ht="17.25">
      <c r="A40" s="24" t="s">
        <v>1480</v>
      </c>
      <c r="B40" s="25" t="s">
        <v>14</v>
      </c>
      <c r="C40" s="45"/>
      <c r="D40" s="45"/>
      <c r="E40" s="45"/>
      <c r="F40" s="408">
        <v>-5</v>
      </c>
      <c r="G40" s="26">
        <v>-26</v>
      </c>
      <c r="H40" s="45"/>
      <c r="I40" s="26">
        <v>-62</v>
      </c>
      <c r="J40" s="26">
        <v>-80</v>
      </c>
      <c r="K40" s="45"/>
      <c r="L40" s="45"/>
      <c r="M40" s="2"/>
    </row>
    <row x14ac:dyDescent="0.25" r="41" customHeight="1" ht="17.25">
      <c r="A41" s="21" t="s">
        <v>1481</v>
      </c>
      <c r="B41" s="338"/>
      <c r="C41" s="395">
        <f>SUM(C39:C40)</f>
      </c>
      <c r="D41" s="23">
        <f>SUM(D39:D40)</f>
      </c>
      <c r="E41" s="399"/>
      <c r="F41" s="400">
        <f>SUM(F39:F40)</f>
      </c>
      <c r="G41" s="395">
        <f>SUM(G39:G40)</f>
      </c>
      <c r="H41" s="395">
        <f>SUM(H39:H40)</f>
      </c>
      <c r="I41" s="395">
        <f>SUM(I39:I40)</f>
      </c>
      <c r="J41" s="395">
        <f>SUM(J39:J40)</f>
      </c>
      <c r="K41" s="395">
        <f>SUM(K39:K40)</f>
      </c>
      <c r="L41" s="404">
        <f>SUM(L39:L40)</f>
      </c>
      <c r="M41" s="2"/>
    </row>
    <row x14ac:dyDescent="0.25" r="42" customHeight="1" ht="17.25">
      <c r="A42" s="203"/>
      <c r="B42" s="204"/>
      <c r="C42" s="410"/>
      <c r="D42" s="205"/>
      <c r="E42" s="45"/>
      <c r="F42" s="410"/>
      <c r="G42" s="410"/>
      <c r="H42" s="410"/>
      <c r="I42" s="410"/>
      <c r="J42" s="410"/>
      <c r="K42" s="410"/>
      <c r="L42" s="410"/>
      <c r="M42" s="2"/>
    </row>
    <row x14ac:dyDescent="0.25" r="43" customHeight="1" ht="17.25">
      <c r="A43" s="21" t="s">
        <v>1482</v>
      </c>
      <c r="B43" s="338"/>
      <c r="C43" s="395">
        <f>SUM(C41:C42)</f>
      </c>
      <c r="D43" s="23">
        <f>SUM(D41:D42)</f>
      </c>
      <c r="E43" s="399"/>
      <c r="F43" s="400">
        <f>SUM(F41:F42)</f>
      </c>
      <c r="G43" s="395">
        <f>SUM(G41:G42)</f>
      </c>
      <c r="H43" s="395">
        <f>SUM(H41:H42)</f>
      </c>
      <c r="I43" s="395">
        <f>SUM(I41:I42)</f>
      </c>
      <c r="J43" s="395">
        <f>SUM(J41:J42)</f>
      </c>
      <c r="K43" s="395">
        <f>SUM(K41:K42)</f>
      </c>
      <c r="L43" s="404">
        <f>SUM(L41:L42)</f>
      </c>
      <c r="M43" s="2"/>
    </row>
    <row x14ac:dyDescent="0.25" r="44" customHeight="1" ht="17.25">
      <c r="A44" s="33">
        <v>43771</v>
      </c>
      <c r="B44" s="34" t="s">
        <v>14</v>
      </c>
      <c r="C44" s="35"/>
      <c r="D44" s="35"/>
      <c r="E44" s="35"/>
      <c r="F44" s="19">
        <v>-9</v>
      </c>
      <c r="G44" s="35"/>
      <c r="H44" s="35"/>
      <c r="I44" s="35"/>
      <c r="J44" s="35"/>
      <c r="K44" s="19">
        <v>-9</v>
      </c>
      <c r="L44" s="35"/>
      <c r="M44" s="2"/>
    </row>
    <row x14ac:dyDescent="0.25" r="45" customHeight="1" ht="17.25">
      <c r="A45" s="192" t="s">
        <v>1483</v>
      </c>
      <c r="B45" s="193" t="s">
        <v>1484</v>
      </c>
      <c r="C45" s="46"/>
      <c r="D45" s="195">
        <v>-168</v>
      </c>
      <c r="E45" s="196"/>
      <c r="F45" s="195">
        <v>-137</v>
      </c>
      <c r="G45" s="196"/>
      <c r="H45" s="46"/>
      <c r="I45" s="196"/>
      <c r="J45" s="196"/>
      <c r="K45" s="196"/>
      <c r="L45" s="46"/>
      <c r="M45" s="2"/>
    </row>
    <row x14ac:dyDescent="0.25" r="46" customHeight="1" ht="17.25">
      <c r="A46" s="21" t="s">
        <v>1485</v>
      </c>
      <c r="B46" s="47"/>
      <c r="C46" s="399"/>
      <c r="D46" s="23">
        <f>SUM(D43:D45)</f>
      </c>
      <c r="E46" s="112"/>
      <c r="F46" s="23">
        <f>SUM(F43:F45)</f>
      </c>
      <c r="G46" s="23">
        <f>SUM(G43:G45)</f>
      </c>
      <c r="H46" s="399"/>
      <c r="I46" s="23">
        <f>SUM(I43:I45)</f>
      </c>
      <c r="J46" s="23">
        <f>SUM(J43:J45)</f>
      </c>
      <c r="K46" s="23">
        <f>SUM(K43:K45)</f>
      </c>
      <c r="L46" s="411"/>
      <c r="M46" s="2"/>
    </row>
    <row x14ac:dyDescent="0.25" r="47" customHeight="1" ht="17.25">
      <c r="A47" s="24"/>
      <c r="B47" s="2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2"/>
    </row>
    <row x14ac:dyDescent="0.25" r="48" customHeight="1" ht="17.25">
      <c r="A48" s="21" t="s">
        <v>1486</v>
      </c>
      <c r="B48" s="47"/>
      <c r="C48" s="399"/>
      <c r="D48" s="23">
        <f>SUM(D46:D47)</f>
      </c>
      <c r="E48" s="112"/>
      <c r="F48" s="23">
        <f>SUM(F46:F47)</f>
      </c>
      <c r="G48" s="23">
        <f>SUM(G46:G47)</f>
      </c>
      <c r="H48" s="399"/>
      <c r="I48" s="23">
        <f>SUM(I46:I47)</f>
      </c>
      <c r="J48" s="23">
        <f>SUM(J46:J47)</f>
      </c>
      <c r="K48" s="23">
        <f>SUM(K46:K47)</f>
      </c>
      <c r="L48" s="411"/>
      <c r="M48" s="2"/>
    </row>
    <row x14ac:dyDescent="0.25" r="49" customHeight="1" ht="17.25">
      <c r="A49" s="412"/>
      <c r="B49" s="413"/>
      <c r="C49" s="45"/>
      <c r="D49" s="229"/>
      <c r="E49" s="229"/>
      <c r="F49" s="27"/>
      <c r="G49" s="229"/>
      <c r="H49" s="45"/>
      <c r="I49" s="229"/>
      <c r="J49" s="229"/>
      <c r="K49" s="229"/>
      <c r="L49" s="45"/>
      <c r="M49" s="2"/>
    </row>
    <row x14ac:dyDescent="0.25" r="50" customHeight="1" ht="17.25">
      <c r="A50" s="21" t="s">
        <v>1487</v>
      </c>
      <c r="B50" s="47"/>
      <c r="C50" s="399"/>
      <c r="D50" s="23">
        <f>SUM(D48:D49)</f>
      </c>
      <c r="E50" s="112"/>
      <c r="F50" s="23">
        <f>SUM(F48:F49)</f>
      </c>
      <c r="G50" s="23">
        <f>SUM(G48:G49)</f>
      </c>
      <c r="H50" s="399"/>
      <c r="I50" s="23">
        <f>SUM(I48:I49)</f>
      </c>
      <c r="J50" s="23">
        <f>SUM(J48:J49)</f>
      </c>
      <c r="K50" s="23">
        <f>SUM(K48:K49)</f>
      </c>
      <c r="L50" s="411"/>
      <c r="M50" s="2"/>
    </row>
    <row x14ac:dyDescent="0.25" r="51" customHeight="1" ht="17.25">
      <c r="A51" s="33">
        <v>43682</v>
      </c>
      <c r="B51" s="34" t="s">
        <v>14</v>
      </c>
      <c r="C51" s="35"/>
      <c r="D51" s="35"/>
      <c r="E51" s="35"/>
      <c r="F51" s="35"/>
      <c r="G51" s="35"/>
      <c r="H51" s="35"/>
      <c r="I51" s="19">
        <v>-17</v>
      </c>
      <c r="J51" s="35"/>
      <c r="K51" s="35"/>
      <c r="L51" s="35"/>
      <c r="M51" s="2"/>
    </row>
    <row x14ac:dyDescent="0.25" r="52" customHeight="1" ht="17.25">
      <c r="A52" s="15">
        <v>43713</v>
      </c>
      <c r="B52" s="16" t="s">
        <v>14</v>
      </c>
      <c r="C52" s="36"/>
      <c r="D52" s="36"/>
      <c r="E52" s="36"/>
      <c r="F52" s="36"/>
      <c r="G52" s="17">
        <v>-14</v>
      </c>
      <c r="H52" s="36"/>
      <c r="I52" s="36"/>
      <c r="J52" s="36"/>
      <c r="K52" s="36"/>
      <c r="L52" s="36"/>
      <c r="M52" s="2"/>
    </row>
    <row x14ac:dyDescent="0.25" r="53" customHeight="1" ht="17.25">
      <c r="A53" s="15">
        <v>43743</v>
      </c>
      <c r="B53" s="16" t="s">
        <v>14</v>
      </c>
      <c r="C53" s="36"/>
      <c r="D53" s="36"/>
      <c r="E53" s="36"/>
      <c r="F53" s="36"/>
      <c r="G53" s="17">
        <v>-22</v>
      </c>
      <c r="H53" s="36"/>
      <c r="I53" s="36"/>
      <c r="J53" s="36"/>
      <c r="K53" s="36"/>
      <c r="L53" s="36"/>
      <c r="M53" s="2"/>
    </row>
    <row x14ac:dyDescent="0.25" r="54" customHeight="1" ht="17.25">
      <c r="A54" s="192" t="s">
        <v>1488</v>
      </c>
      <c r="B54" s="193" t="s">
        <v>468</v>
      </c>
      <c r="C54" s="46"/>
      <c r="D54" s="196"/>
      <c r="E54" s="196"/>
      <c r="F54" s="196"/>
      <c r="G54" s="196"/>
      <c r="H54" s="46"/>
      <c r="I54" s="196"/>
      <c r="J54" s="196"/>
      <c r="K54" s="195">
        <v>-31</v>
      </c>
      <c r="L54" s="46"/>
      <c r="M54" s="2"/>
    </row>
    <row x14ac:dyDescent="0.25" r="55" customHeight="1" ht="17.25">
      <c r="A55" s="21" t="s">
        <v>1489</v>
      </c>
      <c r="B55" s="47"/>
      <c r="C55" s="399"/>
      <c r="D55" s="23">
        <f>SUM(D50:D54)</f>
      </c>
      <c r="E55" s="112"/>
      <c r="F55" s="23">
        <f>SUM(F50:F54)</f>
      </c>
      <c r="G55" s="23">
        <f>SUM(G50:G54)</f>
      </c>
      <c r="H55" s="399"/>
      <c r="I55" s="23">
        <f>SUM(I50:I54)</f>
      </c>
      <c r="J55" s="23">
        <f>SUM(J50:J54)</f>
      </c>
      <c r="K55" s="23">
        <f>SUM(K50:K54)</f>
      </c>
      <c r="L55" s="411"/>
      <c r="M55" s="2"/>
    </row>
    <row x14ac:dyDescent="0.25" r="56" customHeight="1" ht="17.25">
      <c r="A56" s="249" t="s">
        <v>1490</v>
      </c>
      <c r="B56" s="228" t="s">
        <v>1491</v>
      </c>
      <c r="C56" s="27"/>
      <c r="D56" s="230">
        <v>140</v>
      </c>
      <c r="E56" s="230">
        <v>19</v>
      </c>
      <c r="F56" s="27"/>
      <c r="G56" s="27"/>
      <c r="H56" s="27"/>
      <c r="I56" s="27"/>
      <c r="J56" s="230">
        <v>12</v>
      </c>
      <c r="K56" s="229"/>
      <c r="L56" s="27"/>
      <c r="M56" s="2"/>
    </row>
    <row x14ac:dyDescent="0.25" r="57" customHeight="1" ht="17.25">
      <c r="A57" s="21" t="s">
        <v>1492</v>
      </c>
      <c r="B57" s="47"/>
      <c r="C57" s="399"/>
      <c r="D57" s="23">
        <f>SUM(D55:D56)</f>
      </c>
      <c r="E57" s="23">
        <f>SUM(E55:E56)</f>
      </c>
      <c r="F57" s="23">
        <f>SUM(F55:F56)</f>
      </c>
      <c r="G57" s="23">
        <f>SUM(G55:G56)</f>
      </c>
      <c r="H57" s="399"/>
      <c r="I57" s="23">
        <f>SUM(I55:I56)</f>
      </c>
      <c r="J57" s="23">
        <f>SUM(J55:J56)</f>
      </c>
      <c r="K57" s="23">
        <f>SUM(K55:K56)</f>
      </c>
      <c r="L57" s="411"/>
      <c r="M57" s="2"/>
    </row>
    <row x14ac:dyDescent="0.25" r="58" customHeight="1" ht="17.25">
      <c r="A58" s="414"/>
      <c r="B58" s="4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2"/>
    </row>
    <row x14ac:dyDescent="0.25" r="59" customHeight="1" ht="17.25">
      <c r="A59" s="21" t="s">
        <v>1493</v>
      </c>
      <c r="B59" s="47"/>
      <c r="C59" s="399"/>
      <c r="D59" s="23">
        <f>SUM(D57:D58)</f>
      </c>
      <c r="E59" s="23">
        <f>SUM(E57:E58)</f>
      </c>
      <c r="F59" s="23">
        <f>SUM(F57:F58)</f>
      </c>
      <c r="G59" s="23">
        <f>SUM(G57:G58)</f>
      </c>
      <c r="H59" s="399"/>
      <c r="I59" s="23">
        <f>SUM(I57:I58)</f>
      </c>
      <c r="J59" s="23">
        <f>SUM(J57:J58)</f>
      </c>
      <c r="K59" s="23">
        <f>SUM(K57:K58)</f>
      </c>
      <c r="L59" s="411"/>
      <c r="M59" s="2"/>
    </row>
    <row x14ac:dyDescent="0.25" r="60" customHeight="1" ht="17.25">
      <c r="A60" s="414"/>
      <c r="B60" s="4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2"/>
    </row>
    <row x14ac:dyDescent="0.25" r="61" customHeight="1" ht="17.25">
      <c r="A61" s="21" t="s">
        <v>1494</v>
      </c>
      <c r="B61" s="47"/>
      <c r="C61" s="399"/>
      <c r="D61" s="23">
        <f>SUM(D59:D60)</f>
      </c>
      <c r="E61" s="23">
        <f>SUM(E59:E60)</f>
      </c>
      <c r="F61" s="23">
        <f>SUM(F59:F60)</f>
      </c>
      <c r="G61" s="23">
        <f>SUM(G59:G60)</f>
      </c>
      <c r="H61" s="399"/>
      <c r="I61" s="23">
        <f>SUM(I59:I60)</f>
      </c>
      <c r="J61" s="23">
        <f>SUM(J59:J60)</f>
      </c>
      <c r="K61" s="23">
        <f>SUM(K59:K60)</f>
      </c>
      <c r="L61" s="411"/>
      <c r="M61" s="2"/>
    </row>
    <row x14ac:dyDescent="0.25" r="62" customHeight="1" ht="17.25">
      <c r="A62" s="414"/>
      <c r="B62" s="4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2"/>
    </row>
    <row x14ac:dyDescent="0.25" r="63" customHeight="1" ht="17.25">
      <c r="A63" s="21" t="s">
        <v>1495</v>
      </c>
      <c r="B63" s="47"/>
      <c r="C63" s="399"/>
      <c r="D63" s="23">
        <f>SUM(D61:D62)</f>
      </c>
      <c r="E63" s="23">
        <f>SUM(E61:E62)</f>
      </c>
      <c r="F63" s="23">
        <f>SUM(F61:F62)</f>
      </c>
      <c r="G63" s="23">
        <f>SUM(G61:G62)</f>
      </c>
      <c r="H63" s="399"/>
      <c r="I63" s="23">
        <f>SUM(I61:I62)</f>
      </c>
      <c r="J63" s="23">
        <f>SUM(J61:J62)</f>
      </c>
      <c r="K63" s="23">
        <f>SUM(K61:K62)</f>
      </c>
      <c r="L63" s="411"/>
      <c r="M63" s="2"/>
    </row>
    <row x14ac:dyDescent="0.25" r="64" customHeight="1" ht="17.25">
      <c r="A64" s="414"/>
      <c r="B64" s="4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2"/>
    </row>
    <row x14ac:dyDescent="0.25" r="65" customHeight="1" ht="17.25">
      <c r="A65" s="21" t="s">
        <v>1090</v>
      </c>
      <c r="B65" s="47"/>
      <c r="C65" s="399"/>
      <c r="D65" s="23">
        <f>SUM(D63:D64)</f>
      </c>
      <c r="E65" s="23">
        <f>SUM(E63:E64)</f>
      </c>
      <c r="F65" s="23">
        <f>SUM(F63:F64)</f>
      </c>
      <c r="G65" s="23">
        <f>SUM(G63:G64)</f>
      </c>
      <c r="H65" s="399"/>
      <c r="I65" s="23">
        <f>SUM(I63:I64)</f>
      </c>
      <c r="J65" s="23">
        <f>SUM(J63:J64)</f>
      </c>
      <c r="K65" s="23">
        <f>SUM(K63:K64)</f>
      </c>
      <c r="L65" s="411"/>
      <c r="M65" s="2"/>
    </row>
    <row x14ac:dyDescent="0.25" r="66" customHeight="1" ht="17.25">
      <c r="A66" s="414"/>
      <c r="B66" s="4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2"/>
    </row>
    <row x14ac:dyDescent="0.25" r="67" customHeight="1" ht="17.25">
      <c r="A67" s="21" t="s">
        <v>1102</v>
      </c>
      <c r="B67" s="47"/>
      <c r="C67" s="399"/>
      <c r="D67" s="23">
        <f>SUM(D65:D66)</f>
      </c>
      <c r="E67" s="23">
        <f>SUM(E65:E66)</f>
      </c>
      <c r="F67" s="23">
        <f>SUM(F65:F66)</f>
      </c>
      <c r="G67" s="23">
        <f>SUM(G65:G66)</f>
      </c>
      <c r="H67" s="399"/>
      <c r="I67" s="23">
        <f>SUM(I65:I66)</f>
      </c>
      <c r="J67" s="23">
        <f>SUM(J65:J66)</f>
      </c>
      <c r="K67" s="23">
        <f>SUM(K65:K66)</f>
      </c>
      <c r="L67" s="411"/>
      <c r="M67" s="2"/>
    </row>
    <row x14ac:dyDescent="0.25" r="68" customHeight="1" ht="17.25">
      <c r="A68" s="414"/>
      <c r="B68" s="4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2"/>
    </row>
    <row x14ac:dyDescent="0.25" r="69" customHeight="1" ht="17.25">
      <c r="A69" s="21" t="s">
        <v>1111</v>
      </c>
      <c r="B69" s="47"/>
      <c r="C69" s="399"/>
      <c r="D69" s="23">
        <f>SUM(D67:D68)</f>
      </c>
      <c r="E69" s="23">
        <f>SUM(E67:E68)</f>
      </c>
      <c r="F69" s="23">
        <f>SUM(F67:F68)</f>
      </c>
      <c r="G69" s="23">
        <f>SUM(G67:G68)</f>
      </c>
      <c r="H69" s="399"/>
      <c r="I69" s="23">
        <f>SUM(I67:I68)</f>
      </c>
      <c r="J69" s="23">
        <f>SUM(J67:J68)</f>
      </c>
      <c r="K69" s="23">
        <f>SUM(K67:K68)</f>
      </c>
      <c r="L69" s="411"/>
      <c r="M69" s="2"/>
    </row>
    <row x14ac:dyDescent="0.25" r="70" customHeight="1" ht="17.25">
      <c r="A70" s="33"/>
      <c r="B70" s="34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2"/>
    </row>
    <row x14ac:dyDescent="0.25" r="71" customHeight="1" ht="17.25">
      <c r="A71" s="21" t="s">
        <v>1117</v>
      </c>
      <c r="B71" s="47"/>
      <c r="C71" s="23">
        <f>SUM(C69:C70)</f>
      </c>
      <c r="D71" s="23">
        <f>SUM(D69:D70)</f>
      </c>
      <c r="E71" s="23">
        <f>SUM(E69:E70)</f>
      </c>
      <c r="F71" s="23">
        <f>SUM(F69:F70)</f>
      </c>
      <c r="G71" s="23">
        <f>SUM(G69:G70)</f>
      </c>
      <c r="H71" s="23">
        <f>SUM(H69:H70)</f>
      </c>
      <c r="I71" s="23">
        <f>SUM(I69:I70)</f>
      </c>
      <c r="J71" s="23">
        <f>SUM(J69:J70)</f>
      </c>
      <c r="K71" s="23">
        <f>SUM(K69:K70)</f>
      </c>
      <c r="L71" s="23">
        <f>SUM(L69:L70)</f>
      </c>
      <c r="M71" s="2"/>
    </row>
    <row x14ac:dyDescent="0.25" r="72" customHeight="1" ht="17.25">
      <c r="A72" s="15"/>
      <c r="B72" s="1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2"/>
    </row>
    <row x14ac:dyDescent="0.25" r="73" customHeight="1" ht="17.25">
      <c r="A73" s="21" t="s">
        <v>1120</v>
      </c>
      <c r="B73" s="47"/>
      <c r="C73" s="23">
        <f>SUM(C71:C72)</f>
      </c>
      <c r="D73" s="23">
        <f>SUM(D71:D72)</f>
      </c>
      <c r="E73" s="23">
        <f>SUM(E71:E72)</f>
      </c>
      <c r="F73" s="23">
        <f>SUM(F71:F72)</f>
      </c>
      <c r="G73" s="23">
        <f>SUM(G71:G72)</f>
      </c>
      <c r="H73" s="23">
        <f>SUM(H71:H72)</f>
      </c>
      <c r="I73" s="23">
        <f>SUM(I71:I72)</f>
      </c>
      <c r="J73" s="23">
        <f>SUM(J71:J72)</f>
      </c>
      <c r="K73" s="23">
        <f>SUM(K71:K72)</f>
      </c>
      <c r="L73" s="23">
        <f>SUM(L71:L72)</f>
      </c>
      <c r="M73" s="2"/>
    </row>
    <row x14ac:dyDescent="0.25" r="74" customHeight="1" ht="17.25">
      <c r="A74" s="416"/>
      <c r="B74" s="417"/>
      <c r="C74" s="418"/>
      <c r="D74" s="418"/>
      <c r="E74" s="60"/>
      <c r="F74" s="418"/>
      <c r="G74" s="418"/>
      <c r="H74" s="418"/>
      <c r="I74" s="418"/>
      <c r="J74" s="418"/>
      <c r="K74" s="418"/>
      <c r="L74" s="418"/>
      <c r="M74" s="2"/>
    </row>
    <row x14ac:dyDescent="0.25" r="75" customHeight="1" ht="17.25">
      <c r="A75" s="21" t="s">
        <v>1127</v>
      </c>
      <c r="B75" s="47"/>
      <c r="C75" s="23">
        <f>SUM(C73:C74)</f>
      </c>
      <c r="D75" s="23">
        <f>SUM(D73:D74)</f>
      </c>
      <c r="E75" s="23">
        <f>SUM(E73:E74)</f>
      </c>
      <c r="F75" s="23">
        <f>SUM(F73:F74)</f>
      </c>
      <c r="G75" s="23">
        <f>SUM(G73:G74)</f>
      </c>
      <c r="H75" s="23">
        <f>SUM(H73:H74)</f>
      </c>
      <c r="I75" s="23">
        <f>SUM(I73:I74)</f>
      </c>
      <c r="J75" s="23">
        <f>SUM(J73:J74)</f>
      </c>
      <c r="K75" s="23">
        <f>SUM(K73:K74)</f>
      </c>
      <c r="L75" s="23">
        <f>SUM(L73:L74)</f>
      </c>
      <c r="M75" s="2"/>
    </row>
    <row x14ac:dyDescent="0.25" r="76" customHeight="1" ht="17.25">
      <c r="A76" s="200">
        <v>43986</v>
      </c>
      <c r="B76" s="201" t="s">
        <v>1484</v>
      </c>
      <c r="C76" s="202"/>
      <c r="D76" s="194">
        <v>-100</v>
      </c>
      <c r="E76" s="202"/>
      <c r="F76" s="202"/>
      <c r="G76" s="202"/>
      <c r="H76" s="202"/>
      <c r="I76" s="202"/>
      <c r="J76" s="202"/>
      <c r="K76" s="202"/>
      <c r="L76" s="202"/>
      <c r="M76" s="32" t="s">
        <v>643</v>
      </c>
    </row>
    <row x14ac:dyDescent="0.25" r="77" customHeight="1" ht="17.25">
      <c r="A77" s="15" t="s">
        <v>1129</v>
      </c>
      <c r="B77" s="16" t="s">
        <v>14</v>
      </c>
      <c r="C77" s="36"/>
      <c r="D77" s="17">
        <v>-140</v>
      </c>
      <c r="E77" s="17">
        <v>-19</v>
      </c>
      <c r="F77" s="36"/>
      <c r="G77" s="17">
        <v>-5</v>
      </c>
      <c r="H77" s="36"/>
      <c r="I77" s="17">
        <v>-19</v>
      </c>
      <c r="J77" s="17">
        <v>-52</v>
      </c>
      <c r="K77" s="36"/>
      <c r="L77" s="36"/>
      <c r="M77" s="2"/>
    </row>
    <row x14ac:dyDescent="0.25" r="78" customHeight="1" ht="17.25">
      <c r="A78" s="21" t="s">
        <v>1133</v>
      </c>
      <c r="B78" s="47"/>
      <c r="C78" s="23">
        <f>SUM(C75:C77)</f>
      </c>
      <c r="D78" s="23">
        <f>SUM(D75:D77)</f>
      </c>
      <c r="E78" s="23">
        <f>SUM(E75:E77)</f>
      </c>
      <c r="F78" s="23">
        <f>SUM(F75:F77)</f>
      </c>
      <c r="G78" s="23">
        <f>SUM(G75:G77)</f>
      </c>
      <c r="H78" s="23">
        <f>SUM(H75:H77)</f>
      </c>
      <c r="I78" s="23">
        <f>SUM(I75:I77)</f>
      </c>
      <c r="J78" s="23">
        <f>SUM(J75:J77)</f>
      </c>
      <c r="K78" s="23">
        <f>SUM(K75:K77)</f>
      </c>
      <c r="L78" s="23">
        <f>SUM(L75:L77)</f>
      </c>
      <c r="M78" s="2"/>
    </row>
    <row x14ac:dyDescent="0.25" r="79" customHeight="1" ht="17.25">
      <c r="A79" s="15"/>
      <c r="B79" s="1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2"/>
    </row>
    <row x14ac:dyDescent="0.25" r="80" customHeight="1" ht="17.25">
      <c r="A80" s="21" t="s">
        <v>1134</v>
      </c>
      <c r="B80" s="47"/>
      <c r="C80" s="23">
        <f>SUM(C78:C79)</f>
      </c>
      <c r="D80" s="23">
        <f>SUM(D78:D79)</f>
      </c>
      <c r="E80" s="23">
        <f>SUM(E78:E79)</f>
      </c>
      <c r="F80" s="23">
        <f>SUM(F78:F79)</f>
      </c>
      <c r="G80" s="23">
        <f>SUM(G78:G79)</f>
      </c>
      <c r="H80" s="23">
        <f>SUM(H78:H79)</f>
      </c>
      <c r="I80" s="23">
        <f>SUM(I78:I79)</f>
      </c>
      <c r="J80" s="23">
        <f>SUM(J78:J79)</f>
      </c>
      <c r="K80" s="23">
        <f>SUM(K78:K79)</f>
      </c>
      <c r="L80" s="23">
        <f>SUM(L78:L79)</f>
      </c>
      <c r="M80" s="2"/>
    </row>
    <row x14ac:dyDescent="0.25" r="81" customHeight="1" ht="17.25">
      <c r="A81" s="15"/>
      <c r="B81" s="1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2"/>
    </row>
    <row x14ac:dyDescent="0.25" r="82" customHeight="1" ht="17.25">
      <c r="A82" s="21" t="s">
        <v>1148</v>
      </c>
      <c r="B82" s="47"/>
      <c r="C82" s="23">
        <f>SUM(C80:C81)</f>
      </c>
      <c r="D82" s="23">
        <f>SUM(D80:D81)</f>
      </c>
      <c r="E82" s="23">
        <f>SUM(E80:E81)</f>
      </c>
      <c r="F82" s="23">
        <f>SUM(F80:F81)</f>
      </c>
      <c r="G82" s="23">
        <f>SUM(G80:G81)</f>
      </c>
      <c r="H82" s="23">
        <f>SUM(H80:H81)</f>
      </c>
      <c r="I82" s="23">
        <f>SUM(I80:I81)</f>
      </c>
      <c r="J82" s="23">
        <f>SUM(J80:J81)</f>
      </c>
      <c r="K82" s="23">
        <f>SUM(K80:K81)</f>
      </c>
      <c r="L82" s="23">
        <f>SUM(L80:L81)</f>
      </c>
      <c r="M82" s="2"/>
    </row>
    <row x14ac:dyDescent="0.25" r="83" customHeight="1" ht="17.25">
      <c r="A83" s="15"/>
      <c r="B83" s="1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2"/>
    </row>
    <row x14ac:dyDescent="0.25" r="84" customHeight="1" ht="17.25">
      <c r="A84" s="21" t="s">
        <v>978</v>
      </c>
      <c r="B84" s="47"/>
      <c r="C84" s="23">
        <f>SUM(C82:C83)</f>
      </c>
      <c r="D84" s="23">
        <f>SUM(D82:D83)</f>
      </c>
      <c r="E84" s="23">
        <f>SUM(E82:E83)</f>
      </c>
      <c r="F84" s="23">
        <f>SUM(F82:F83)</f>
      </c>
      <c r="G84" s="23">
        <f>SUM(G82:G83)</f>
      </c>
      <c r="H84" s="23">
        <f>SUM(H82:H83)</f>
      </c>
      <c r="I84" s="23">
        <f>SUM(I82:I83)</f>
      </c>
      <c r="J84" s="23">
        <f>SUM(J82:J83)</f>
      </c>
      <c r="K84" s="23">
        <f>SUM(K82:K83)</f>
      </c>
      <c r="L84" s="23">
        <f>SUM(L82:L83)</f>
      </c>
      <c r="M84" s="2"/>
    </row>
    <row x14ac:dyDescent="0.25" r="85" customHeight="1" ht="17.25">
      <c r="A85" s="15"/>
      <c r="B85" s="1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2"/>
    </row>
    <row x14ac:dyDescent="0.25" r="86" customHeight="1" ht="17.25">
      <c r="A86" s="21" t="s">
        <v>985</v>
      </c>
      <c r="B86" s="47"/>
      <c r="C86" s="23">
        <f>SUM(C84:C85)</f>
      </c>
      <c r="D86" s="23">
        <f>SUM(D84:D85)</f>
      </c>
      <c r="E86" s="23">
        <f>SUM(E84:E85)</f>
      </c>
      <c r="F86" s="23">
        <f>SUM(F84:F85)</f>
      </c>
      <c r="G86" s="23">
        <f>SUM(G84:G85)</f>
      </c>
      <c r="H86" s="23">
        <f>SUM(H84:H85)</f>
      </c>
      <c r="I86" s="23">
        <f>SUM(I84:I85)</f>
      </c>
      <c r="J86" s="23">
        <f>SUM(J84:J85)</f>
      </c>
      <c r="K86" s="23">
        <f>SUM(K84:K85)</f>
      </c>
      <c r="L86" s="23">
        <f>SUM(L84:L85)</f>
      </c>
      <c r="M86" s="2"/>
    </row>
    <row x14ac:dyDescent="0.25" r="87" customHeight="1" ht="17.25">
      <c r="A87" s="15"/>
      <c r="B87" s="1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2"/>
    </row>
    <row x14ac:dyDescent="0.25" r="88" customHeight="1" ht="17.25">
      <c r="A88" s="21" t="s">
        <v>635</v>
      </c>
      <c r="B88" s="47"/>
      <c r="C88" s="23">
        <f>SUM(C86:C87)</f>
      </c>
      <c r="D88" s="23">
        <f>SUM(D86:D87)</f>
      </c>
      <c r="E88" s="23">
        <f>SUM(E86:E87)</f>
      </c>
      <c r="F88" s="23">
        <f>SUM(F86:F87)</f>
      </c>
      <c r="G88" s="23">
        <f>SUM(G86:G87)</f>
      </c>
      <c r="H88" s="23">
        <f>SUM(H86:H87)</f>
      </c>
      <c r="I88" s="23">
        <f>SUM(I86:I87)</f>
      </c>
      <c r="J88" s="23">
        <f>SUM(J86:J87)</f>
      </c>
      <c r="K88" s="23">
        <f>SUM(K86:K87)</f>
      </c>
      <c r="L88" s="23">
        <f>SUM(L86:L87)</f>
      </c>
      <c r="M88" s="2"/>
    </row>
    <row x14ac:dyDescent="0.25" r="89" customHeight="1" ht="17.25">
      <c r="A89" s="15"/>
      <c r="B89" s="1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2"/>
    </row>
    <row x14ac:dyDescent="0.25" r="90" customHeight="1" ht="17.25">
      <c r="A90" s="21" t="s">
        <v>636</v>
      </c>
      <c r="B90" s="47"/>
      <c r="C90" s="23">
        <f>SUM(C88:C89)</f>
      </c>
      <c r="D90" s="23">
        <f>SUM(D88:D89)</f>
      </c>
      <c r="E90" s="23">
        <f>SUM(E88:E89)</f>
      </c>
      <c r="F90" s="23">
        <f>SUM(F88:F89)</f>
      </c>
      <c r="G90" s="23">
        <f>SUM(G88:G89)</f>
      </c>
      <c r="H90" s="23">
        <f>SUM(H88:H89)</f>
      </c>
      <c r="I90" s="23">
        <f>SUM(I88:I89)</f>
      </c>
      <c r="J90" s="23">
        <f>SUM(J88:J89)</f>
      </c>
      <c r="K90" s="23">
        <f>SUM(K88:K89)</f>
      </c>
      <c r="L90" s="23">
        <f>SUM(L88:L89)</f>
      </c>
      <c r="M90" s="2"/>
    </row>
    <row x14ac:dyDescent="0.25" r="91" customHeight="1" ht="17.25">
      <c r="A91" s="15" t="s">
        <v>1158</v>
      </c>
      <c r="B91" s="16" t="s">
        <v>14</v>
      </c>
      <c r="C91" s="36"/>
      <c r="D91" s="36"/>
      <c r="E91" s="36"/>
      <c r="F91" s="36"/>
      <c r="G91" s="17">
        <v>-35</v>
      </c>
      <c r="H91" s="36"/>
      <c r="I91" s="36"/>
      <c r="J91" s="36"/>
      <c r="K91" s="36"/>
      <c r="L91" s="36"/>
      <c r="M91" s="2"/>
    </row>
    <row x14ac:dyDescent="0.25" r="92" customHeight="1" ht="17.25">
      <c r="A92" s="21" t="s">
        <v>638</v>
      </c>
      <c r="B92" s="47"/>
      <c r="C92" s="23">
        <f>SUM(C90:C91)</f>
      </c>
      <c r="D92" s="23">
        <f>SUM(D90:D91)</f>
      </c>
      <c r="E92" s="23">
        <f>SUM(E90:E91)</f>
      </c>
      <c r="F92" s="23">
        <f>SUM(F90:F91)</f>
      </c>
      <c r="G92" s="23">
        <f>SUM(G90:G91)</f>
      </c>
      <c r="H92" s="23">
        <f>SUM(H90:H91)</f>
      </c>
      <c r="I92" s="23">
        <f>SUM(I90:I91)</f>
      </c>
      <c r="J92" s="23">
        <f>SUM(J90:J91)</f>
      </c>
      <c r="K92" s="23">
        <f>SUM(K90:K91)</f>
      </c>
      <c r="L92" s="23">
        <f>SUM(L90:L91)</f>
      </c>
      <c r="M92" s="2"/>
    </row>
    <row x14ac:dyDescent="0.25" r="93" customHeight="1" ht="17.25">
      <c r="A93" s="15"/>
      <c r="B93" s="1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2"/>
    </row>
    <row x14ac:dyDescent="0.25" r="94" customHeight="1" ht="17.25">
      <c r="A94" s="15"/>
      <c r="B94" s="1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2"/>
    </row>
    <row x14ac:dyDescent="0.25" r="95" customHeight="1" ht="17.25">
      <c r="A95" s="15"/>
      <c r="B95" s="1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2"/>
    </row>
    <row x14ac:dyDescent="0.25" r="96" customHeight="1" ht="17.25">
      <c r="A96" s="37"/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2"/>
    </row>
    <row x14ac:dyDescent="0.25" r="97" customHeight="1" ht="17.25">
      <c r="A97" s="37"/>
      <c r="B97" s="2"/>
      <c r="C97" s="274" t="s">
        <v>1447</v>
      </c>
      <c r="D97" s="274" t="s">
        <v>9</v>
      </c>
      <c r="E97" s="274" t="s">
        <v>8</v>
      </c>
      <c r="F97" s="274" t="s">
        <v>76</v>
      </c>
      <c r="G97" s="274" t="s">
        <v>10</v>
      </c>
      <c r="H97" s="267" t="s">
        <v>33</v>
      </c>
      <c r="I97" s="267" t="s">
        <v>368</v>
      </c>
      <c r="J97" s="267" t="s">
        <v>7</v>
      </c>
      <c r="K97" s="267" t="s">
        <v>1448</v>
      </c>
      <c r="L97" s="234" t="s">
        <v>649</v>
      </c>
      <c r="M97" s="2"/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/>
  </sheetViews>
  <sheetFormatPr defaultRowHeight="15" x14ac:dyDescent="0.25"/>
  <cols>
    <col min="1" max="1" style="39" width="13.576428571428572" customWidth="1" bestFit="1"/>
    <col min="2" max="2" style="88" width="26.576428571428572" customWidth="1" bestFit="1"/>
    <col min="3" max="3" style="116" width="9.005" customWidth="1" bestFit="1"/>
    <col min="4" max="4" style="116" width="9.719285714285713" customWidth="1" bestFit="1"/>
    <col min="5" max="5" style="116" width="8.290714285714287" customWidth="1" bestFit="1"/>
    <col min="6" max="6" style="116" width="10.147857142857141" customWidth="1" bestFit="1"/>
    <col min="7" max="7" style="116" width="8.290714285714287" customWidth="1" bestFit="1"/>
    <col min="8" max="8" style="116" width="8.290714285714287" customWidth="1" bestFit="1"/>
    <col min="9" max="9" style="116" width="8.290714285714287" customWidth="1" bestFit="1"/>
    <col min="10" max="10" style="116" width="8.290714285714287" customWidth="1" bestFit="1"/>
    <col min="11" max="11" style="116" width="8.290714285714287" customWidth="1" bestFit="1"/>
    <col min="12" max="12" style="116" width="8.862142857142858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3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3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</row>
    <row x14ac:dyDescent="0.25" r="4" customHeight="1" ht="17.25">
      <c r="A4" s="1" t="s">
        <v>1386</v>
      </c>
      <c r="B4" s="4"/>
      <c r="C4" s="5"/>
      <c r="D4" s="3"/>
      <c r="E4" s="3"/>
      <c r="F4" s="3"/>
      <c r="G4" s="3"/>
      <c r="H4" s="3"/>
      <c r="I4" s="3"/>
      <c r="J4" s="3"/>
      <c r="K4" s="3"/>
      <c r="L4" s="3"/>
    </row>
    <row x14ac:dyDescent="0.25" r="5" customHeight="1" ht="17.25">
      <c r="A5" s="37"/>
      <c r="B5" s="83"/>
      <c r="C5" s="11">
        <v>17500</v>
      </c>
      <c r="D5" s="11">
        <v>3250</v>
      </c>
      <c r="E5" s="11">
        <v>3550</v>
      </c>
      <c r="F5" s="11">
        <v>22500</v>
      </c>
      <c r="G5" s="11">
        <v>1250</v>
      </c>
      <c r="H5" s="11">
        <v>3250</v>
      </c>
      <c r="I5" s="11">
        <v>4250</v>
      </c>
      <c r="J5" s="11">
        <v>3250</v>
      </c>
      <c r="K5" s="11">
        <v>9000</v>
      </c>
      <c r="L5" s="9"/>
    </row>
    <row x14ac:dyDescent="0.25" r="6" customHeight="1" ht="17.25">
      <c r="A6" s="231" t="s">
        <v>4</v>
      </c>
      <c r="B6" s="232" t="s">
        <v>5</v>
      </c>
      <c r="C6" s="267" t="s">
        <v>10</v>
      </c>
      <c r="D6" s="267" t="s">
        <v>76</v>
      </c>
      <c r="E6" s="268" t="s">
        <v>75</v>
      </c>
      <c r="F6" s="268" t="s">
        <v>428</v>
      </c>
      <c r="G6" s="268" t="s">
        <v>9</v>
      </c>
      <c r="H6" s="268" t="s">
        <v>7</v>
      </c>
      <c r="I6" s="268" t="s">
        <v>368</v>
      </c>
      <c r="J6" s="268" t="s">
        <v>8</v>
      </c>
      <c r="K6" s="268" t="s">
        <v>32</v>
      </c>
      <c r="L6" s="393"/>
    </row>
    <row x14ac:dyDescent="0.25" r="7" customHeight="1" ht="17.25">
      <c r="A7" s="117">
        <v>44234</v>
      </c>
      <c r="B7" s="118" t="s">
        <v>1434</v>
      </c>
      <c r="C7" s="138">
        <v>48</v>
      </c>
      <c r="D7" s="138">
        <v>30</v>
      </c>
      <c r="E7" s="138">
        <v>20</v>
      </c>
      <c r="F7" s="138">
        <v>10</v>
      </c>
      <c r="G7" s="138">
        <v>160</v>
      </c>
      <c r="H7" s="46"/>
      <c r="I7" s="46"/>
      <c r="J7" s="46"/>
      <c r="K7" s="46"/>
      <c r="L7" s="98"/>
    </row>
    <row x14ac:dyDescent="0.25" r="8" customHeight="1" ht="17.25">
      <c r="A8" s="21" t="s">
        <v>1435</v>
      </c>
      <c r="B8" s="47"/>
      <c r="C8" s="23">
        <f>SUM(C7)</f>
      </c>
      <c r="D8" s="23">
        <f>SUM(D7)</f>
      </c>
      <c r="E8" s="23">
        <f>SUM(E7)</f>
      </c>
      <c r="F8" s="23">
        <f>SUM(F7)</f>
      </c>
      <c r="G8" s="23">
        <f>SUM(G7)</f>
      </c>
      <c r="H8" s="187">
        <f>SUM(H7)</f>
      </c>
      <c r="I8" s="187">
        <f>SUM(I7)</f>
      </c>
      <c r="J8" s="264"/>
      <c r="K8" s="264"/>
      <c r="L8" s="187">
        <f>SUM(L7)</f>
      </c>
    </row>
    <row x14ac:dyDescent="0.25" r="9" customHeight="1" ht="17.25">
      <c r="A9" s="33" t="s">
        <v>145</v>
      </c>
      <c r="B9" s="34" t="s">
        <v>1436</v>
      </c>
      <c r="C9" s="35"/>
      <c r="D9" s="35"/>
      <c r="E9" s="35"/>
      <c r="F9" s="35"/>
      <c r="G9" s="35"/>
      <c r="H9" s="19">
        <v>40</v>
      </c>
      <c r="I9" s="19">
        <v>30</v>
      </c>
      <c r="J9" s="35"/>
      <c r="K9" s="35"/>
      <c r="L9" s="35"/>
    </row>
    <row x14ac:dyDescent="0.25" r="10" customHeight="1" ht="17.25">
      <c r="A10" s="15" t="s">
        <v>145</v>
      </c>
      <c r="B10" s="16" t="s">
        <v>14</v>
      </c>
      <c r="C10" s="36"/>
      <c r="D10" s="36"/>
      <c r="E10" s="36"/>
      <c r="F10" s="17">
        <v>-10</v>
      </c>
      <c r="G10" s="36"/>
      <c r="H10" s="36"/>
      <c r="I10" s="36"/>
      <c r="J10" s="36"/>
      <c r="K10" s="36"/>
      <c r="L10" s="36"/>
    </row>
    <row x14ac:dyDescent="0.25" r="11" customHeight="1" ht="17.25">
      <c r="A11" s="15" t="s">
        <v>150</v>
      </c>
      <c r="B11" s="16" t="s">
        <v>1437</v>
      </c>
      <c r="C11" s="17">
        <v>30</v>
      </c>
      <c r="D11" s="18"/>
      <c r="E11" s="18"/>
      <c r="F11" s="18"/>
      <c r="G11" s="17">
        <v>70</v>
      </c>
      <c r="H11" s="17">
        <v>160</v>
      </c>
      <c r="I11" s="17">
        <v>96</v>
      </c>
      <c r="J11" s="17">
        <v>96</v>
      </c>
      <c r="K11" s="17">
        <v>48</v>
      </c>
      <c r="L11" s="18"/>
    </row>
    <row x14ac:dyDescent="0.25" r="12" customHeight="1" ht="17.25">
      <c r="A12" s="21" t="s">
        <v>1438</v>
      </c>
      <c r="B12" s="47"/>
      <c r="C12" s="23">
        <f>SUM(C8:C11)</f>
      </c>
      <c r="D12" s="23">
        <f>SUM(D8:D11)</f>
      </c>
      <c r="E12" s="23">
        <f>SUM(E8:E11)</f>
      </c>
      <c r="F12" s="23">
        <f>SUM(F8:F11)</f>
      </c>
      <c r="G12" s="23">
        <f>SUM(G8:G11)</f>
      </c>
      <c r="H12" s="23">
        <f>SUM(H8:H11)</f>
      </c>
      <c r="I12" s="23">
        <f>SUM(I8:I11)</f>
      </c>
      <c r="J12" s="23">
        <f>SUM(J8:J11)</f>
      </c>
      <c r="K12" s="23">
        <f>SUM(K8:K11)</f>
      </c>
      <c r="L12" s="23">
        <f>SUM(L8:L11)</f>
      </c>
    </row>
    <row x14ac:dyDescent="0.25" r="13" customHeight="1" ht="17.25">
      <c r="A13" s="15">
        <v>44509</v>
      </c>
      <c r="B13" s="16" t="s">
        <v>14</v>
      </c>
      <c r="C13" s="18"/>
      <c r="D13" s="17">
        <v>-30</v>
      </c>
      <c r="E13" s="17">
        <v>-20</v>
      </c>
      <c r="F13" s="18"/>
      <c r="G13" s="17">
        <v>-60</v>
      </c>
      <c r="H13" s="17">
        <v>-60</v>
      </c>
      <c r="I13" s="17">
        <v>-36</v>
      </c>
      <c r="J13" s="17">
        <v>-50</v>
      </c>
      <c r="K13" s="18"/>
      <c r="L13" s="18"/>
    </row>
    <row x14ac:dyDescent="0.25" r="14" customHeight="1" ht="17.25">
      <c r="A14" s="65" t="s">
        <v>1439</v>
      </c>
      <c r="B14" s="66" t="s">
        <v>14</v>
      </c>
      <c r="C14" s="207">
        <v>-25</v>
      </c>
      <c r="D14" s="111"/>
      <c r="E14" s="111"/>
      <c r="F14" s="111"/>
      <c r="G14" s="207">
        <v>-150</v>
      </c>
      <c r="H14" s="111"/>
      <c r="I14" s="207">
        <v>-60</v>
      </c>
      <c r="J14" s="207">
        <v>-12</v>
      </c>
      <c r="K14" s="111"/>
      <c r="L14" s="111"/>
    </row>
    <row x14ac:dyDescent="0.25" r="15" customHeight="1" ht="17.25">
      <c r="A15" s="21" t="s">
        <v>1440</v>
      </c>
      <c r="B15" s="47"/>
      <c r="C15" s="23">
        <f>SUM(C12:C14)</f>
      </c>
      <c r="D15" s="23">
        <f>SUM(D12:D14)</f>
      </c>
      <c r="E15" s="23">
        <f>SUM(E12:E14)</f>
      </c>
      <c r="F15" s="23">
        <f>SUM(F12:F14)</f>
      </c>
      <c r="G15" s="23">
        <f>SUM(G12:G14)</f>
      </c>
      <c r="H15" s="23">
        <f>SUM(H12:H14)</f>
      </c>
      <c r="I15" s="23">
        <f>SUM(I12:I14)</f>
      </c>
      <c r="J15" s="23">
        <f>SUM(J12:J14)</f>
      </c>
      <c r="K15" s="23">
        <f>SUM(K12:K14)</f>
      </c>
      <c r="L15" s="23">
        <f>SUM(L12:L14)</f>
      </c>
    </row>
    <row x14ac:dyDescent="0.25" r="16" customHeight="1" ht="17.25">
      <c r="A16" s="65" t="s">
        <v>1441</v>
      </c>
      <c r="B16" s="394" t="s">
        <v>1442</v>
      </c>
      <c r="C16" s="17">
        <v>-53</v>
      </c>
      <c r="D16" s="18"/>
      <c r="E16" s="18"/>
      <c r="F16" s="18"/>
      <c r="G16" s="17">
        <v>-20</v>
      </c>
      <c r="H16" s="17">
        <v>-140</v>
      </c>
      <c r="I16" s="17">
        <v>-30</v>
      </c>
      <c r="J16" s="17">
        <v>-34</v>
      </c>
      <c r="K16" s="17">
        <v>-48</v>
      </c>
      <c r="L16" s="18"/>
    </row>
    <row x14ac:dyDescent="0.25" r="17" customHeight="1" ht="17.25">
      <c r="A17" s="21" t="s">
        <v>1443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23">
        <f>SUM(H15:H16)</f>
      </c>
      <c r="I17" s="23">
        <f>SUM(I15:I16)</f>
      </c>
      <c r="J17" s="23">
        <f>SUM(J15:J16)</f>
      </c>
      <c r="K17" s="23">
        <f>SUM(K15:K16)</f>
      </c>
      <c r="L17" s="23">
        <f>SUM(L15:L16)</f>
      </c>
    </row>
    <row x14ac:dyDescent="0.25" r="18" customHeight="1" ht="17.25">
      <c r="A18" s="15"/>
      <c r="B18" s="16"/>
      <c r="C18" s="36"/>
      <c r="D18" s="36"/>
      <c r="E18" s="36"/>
      <c r="F18" s="36"/>
      <c r="G18" s="36"/>
      <c r="H18" s="36"/>
      <c r="I18" s="36"/>
      <c r="J18" s="36"/>
      <c r="K18" s="36"/>
      <c r="L18" s="36"/>
    </row>
    <row x14ac:dyDescent="0.25" r="19" customHeight="1" ht="17.25">
      <c r="A19" s="15"/>
      <c r="B19" s="16"/>
      <c r="C19" s="36"/>
      <c r="D19" s="36"/>
      <c r="E19" s="36"/>
      <c r="F19" s="36"/>
      <c r="G19" s="36"/>
      <c r="H19" s="36"/>
      <c r="I19" s="36"/>
      <c r="J19" s="36"/>
      <c r="K19" s="36"/>
      <c r="L19" s="36"/>
    </row>
    <row x14ac:dyDescent="0.25" r="20" customHeight="1" ht="17.25">
      <c r="A20" s="123"/>
      <c r="B20" s="124"/>
      <c r="C20" s="18"/>
      <c r="D20" s="18"/>
      <c r="E20" s="18"/>
      <c r="F20" s="18"/>
      <c r="G20" s="18"/>
      <c r="H20" s="18"/>
      <c r="I20" s="18"/>
      <c r="J20" s="18"/>
      <c r="K20" s="18"/>
      <c r="L20" s="18"/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7"/>
  <sheetViews>
    <sheetView workbookViewId="0"/>
  </sheetViews>
  <sheetFormatPr defaultRowHeight="15" x14ac:dyDescent="0.25"/>
  <cols>
    <col min="1" max="1" style="39" width="12.005" customWidth="1" bestFit="1"/>
    <col min="2" max="2" style="88" width="20.576428571428572" customWidth="1" bestFit="1"/>
    <col min="3" max="3" style="116" width="9.719285714285713" customWidth="1" bestFit="1"/>
    <col min="4" max="4" style="116" width="9.719285714285713" customWidth="1" bestFit="1"/>
    <col min="5" max="5" style="41" width="9.719285714285713" customWidth="1" bestFit="1"/>
    <col min="6" max="6" style="41" width="9.719285714285713" customWidth="1" bestFit="1"/>
    <col min="7" max="7" style="41" width="10.719285714285713" customWidth="1" bestFit="1"/>
    <col min="8" max="8" style="41" width="10.719285714285713" customWidth="1" bestFit="1"/>
    <col min="9" max="9" style="41" width="10.719285714285713" customWidth="1" bestFit="1"/>
    <col min="10" max="10" style="41" width="12.005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2"/>
    </row>
    <row x14ac:dyDescent="0.25" r="4" customHeight="1" ht="17.25">
      <c r="A4" s="1" t="s">
        <v>1406</v>
      </c>
      <c r="B4" s="4"/>
      <c r="C4" s="3"/>
      <c r="D4" s="3"/>
      <c r="E4" s="3"/>
      <c r="F4" s="3"/>
      <c r="G4" s="3"/>
      <c r="H4" s="3"/>
      <c r="I4" s="3"/>
      <c r="J4" s="3"/>
      <c r="K4" s="2"/>
    </row>
    <row x14ac:dyDescent="0.25" r="5" customHeight="1" ht="17.25">
      <c r="A5" s="6"/>
      <c r="B5" s="7"/>
      <c r="C5" s="11">
        <v>6500</v>
      </c>
      <c r="D5" s="11">
        <v>8000</v>
      </c>
      <c r="E5" s="11">
        <v>7500</v>
      </c>
      <c r="F5" s="11">
        <v>7500</v>
      </c>
      <c r="G5" s="11">
        <v>7500</v>
      </c>
      <c r="H5" s="11">
        <v>7500</v>
      </c>
      <c r="I5" s="11">
        <v>13500</v>
      </c>
      <c r="J5" s="11">
        <v>6000</v>
      </c>
      <c r="K5" s="2"/>
    </row>
    <row x14ac:dyDescent="0.25" r="6" customHeight="1" ht="17.25">
      <c r="A6" s="231" t="s">
        <v>4</v>
      </c>
      <c r="B6" s="232" t="s">
        <v>5</v>
      </c>
      <c r="C6" s="268" t="s">
        <v>1074</v>
      </c>
      <c r="D6" s="268" t="s">
        <v>843</v>
      </c>
      <c r="E6" s="268" t="s">
        <v>1407</v>
      </c>
      <c r="F6" s="268" t="s">
        <v>1408</v>
      </c>
      <c r="G6" s="268"/>
      <c r="H6" s="274"/>
      <c r="I6" s="268" t="s">
        <v>1409</v>
      </c>
      <c r="J6" s="234" t="s">
        <v>1410</v>
      </c>
      <c r="K6" s="2"/>
    </row>
    <row x14ac:dyDescent="0.25" r="7" customHeight="1" ht="17.25">
      <c r="A7" s="384"/>
      <c r="B7" s="385"/>
      <c r="C7" s="386"/>
      <c r="D7" s="386"/>
      <c r="E7" s="387" t="s">
        <v>600</v>
      </c>
      <c r="F7" s="388" t="s">
        <v>599</v>
      </c>
      <c r="G7" s="388" t="s">
        <v>124</v>
      </c>
      <c r="H7" s="388" t="s">
        <v>1084</v>
      </c>
      <c r="I7" s="386"/>
      <c r="J7" s="389"/>
      <c r="K7" s="2"/>
    </row>
    <row x14ac:dyDescent="0.25" r="8" customHeight="1" ht="17.25">
      <c r="A8" s="15" t="s">
        <v>1411</v>
      </c>
      <c r="B8" s="16" t="s">
        <v>1412</v>
      </c>
      <c r="C8" s="17">
        <v>1000</v>
      </c>
      <c r="D8" s="17">
        <v>600</v>
      </c>
      <c r="E8" s="36"/>
      <c r="F8" s="36"/>
      <c r="G8" s="36"/>
      <c r="H8" s="36"/>
      <c r="I8" s="36"/>
      <c r="J8" s="36"/>
      <c r="K8" s="2"/>
    </row>
    <row x14ac:dyDescent="0.25" r="9" customHeight="1" ht="17.25">
      <c r="A9" s="15" t="s">
        <v>1411</v>
      </c>
      <c r="B9" s="16" t="s">
        <v>1413</v>
      </c>
      <c r="C9" s="36"/>
      <c r="D9" s="17">
        <v>250</v>
      </c>
      <c r="E9" s="17">
        <v>800</v>
      </c>
      <c r="F9" s="17">
        <v>200</v>
      </c>
      <c r="G9" s="36"/>
      <c r="H9" s="36"/>
      <c r="I9" s="36"/>
      <c r="J9" s="36"/>
      <c r="K9" s="2"/>
    </row>
    <row x14ac:dyDescent="0.25" r="10" customHeight="1" ht="17.25">
      <c r="A10" s="15" t="s">
        <v>964</v>
      </c>
      <c r="B10" s="16" t="s">
        <v>1414</v>
      </c>
      <c r="C10" s="36"/>
      <c r="D10" s="17">
        <v>700</v>
      </c>
      <c r="E10" s="36"/>
      <c r="F10" s="36"/>
      <c r="G10" s="17">
        <v>163</v>
      </c>
      <c r="H10" s="36"/>
      <c r="I10" s="36"/>
      <c r="J10" s="36"/>
      <c r="K10" s="2"/>
    </row>
    <row x14ac:dyDescent="0.25" r="11" customHeight="1" ht="17.25">
      <c r="A11" s="15" t="s">
        <v>964</v>
      </c>
      <c r="B11" s="16" t="s">
        <v>1415</v>
      </c>
      <c r="C11" s="36"/>
      <c r="D11" s="36"/>
      <c r="E11" s="36"/>
      <c r="F11" s="36"/>
      <c r="G11" s="36"/>
      <c r="H11" s="17">
        <v>500</v>
      </c>
      <c r="I11" s="36"/>
      <c r="J11" s="36"/>
      <c r="K11" s="2"/>
    </row>
    <row x14ac:dyDescent="0.25" r="12" customHeight="1" ht="17.25">
      <c r="A12" s="15" t="s">
        <v>966</v>
      </c>
      <c r="B12" s="16" t="s">
        <v>1416</v>
      </c>
      <c r="C12" s="36"/>
      <c r="D12" s="17">
        <v>50</v>
      </c>
      <c r="E12" s="17">
        <v>700</v>
      </c>
      <c r="F12" s="17">
        <v>100</v>
      </c>
      <c r="G12" s="17">
        <v>600</v>
      </c>
      <c r="H12" s="36"/>
      <c r="I12" s="36"/>
      <c r="J12" s="36"/>
      <c r="K12" s="2"/>
    </row>
    <row x14ac:dyDescent="0.25" r="13" customHeight="1" ht="17.25">
      <c r="A13" s="15" t="s">
        <v>969</v>
      </c>
      <c r="B13" s="16" t="s">
        <v>1417</v>
      </c>
      <c r="C13" s="36"/>
      <c r="D13" s="17">
        <v>398</v>
      </c>
      <c r="E13" s="36"/>
      <c r="F13" s="17">
        <v>450</v>
      </c>
      <c r="G13" s="36"/>
      <c r="H13" s="36"/>
      <c r="I13" s="36"/>
      <c r="J13" s="36"/>
      <c r="K13" s="2"/>
    </row>
    <row x14ac:dyDescent="0.25" r="14" customHeight="1" ht="17.25">
      <c r="A14" s="15" t="s">
        <v>973</v>
      </c>
      <c r="B14" s="16" t="s">
        <v>1418</v>
      </c>
      <c r="C14" s="36"/>
      <c r="D14" s="36"/>
      <c r="E14" s="36"/>
      <c r="F14" s="36"/>
      <c r="G14" s="36"/>
      <c r="H14" s="36"/>
      <c r="I14" s="17">
        <v>140</v>
      </c>
      <c r="J14" s="36"/>
      <c r="K14" s="2"/>
    </row>
    <row x14ac:dyDescent="0.25" r="15" customHeight="1" ht="17.25">
      <c r="A15" s="15" t="s">
        <v>973</v>
      </c>
      <c r="B15" s="16" t="s">
        <v>1419</v>
      </c>
      <c r="C15" s="36"/>
      <c r="D15" s="36"/>
      <c r="E15" s="36"/>
      <c r="F15" s="17">
        <v>60</v>
      </c>
      <c r="G15" s="36"/>
      <c r="H15" s="36"/>
      <c r="I15" s="36"/>
      <c r="J15" s="36"/>
      <c r="K15" s="2"/>
    </row>
    <row x14ac:dyDescent="0.25" r="16" customHeight="1" ht="17.25">
      <c r="A16" s="15" t="s">
        <v>370</v>
      </c>
      <c r="B16" s="16" t="s">
        <v>1420</v>
      </c>
      <c r="C16" s="36"/>
      <c r="D16" s="17">
        <v>252</v>
      </c>
      <c r="E16" s="36"/>
      <c r="F16" s="17">
        <v>220</v>
      </c>
      <c r="G16" s="36"/>
      <c r="H16" s="36"/>
      <c r="I16" s="17">
        <v>260</v>
      </c>
      <c r="J16" s="17">
        <v>150</v>
      </c>
      <c r="K16" s="2"/>
    </row>
    <row x14ac:dyDescent="0.25" r="17" customHeight="1" ht="17.25">
      <c r="A17" s="15" t="s">
        <v>1421</v>
      </c>
      <c r="B17" s="16" t="s">
        <v>1422</v>
      </c>
      <c r="C17" s="36"/>
      <c r="D17" s="36"/>
      <c r="E17" s="36"/>
      <c r="F17" s="17">
        <v>270</v>
      </c>
      <c r="G17" s="36"/>
      <c r="H17" s="36"/>
      <c r="I17" s="36"/>
      <c r="J17" s="17">
        <v>237</v>
      </c>
      <c r="K17" s="2"/>
    </row>
    <row x14ac:dyDescent="0.25" r="18" customHeight="1" ht="17.25">
      <c r="A18" s="21" t="s">
        <v>1423</v>
      </c>
      <c r="B18" s="47"/>
      <c r="C18" s="23">
        <f>SUM(C8:C17)</f>
      </c>
      <c r="D18" s="23">
        <f>SUM(D8:D17)</f>
      </c>
      <c r="E18" s="23">
        <f>SUM(E8:E17)</f>
      </c>
      <c r="F18" s="390">
        <f>SUM(F8:H17)</f>
      </c>
      <c r="G18" s="352"/>
      <c r="H18" s="352"/>
      <c r="I18" s="23">
        <f>SUM(I8:I17)</f>
      </c>
      <c r="J18" s="23">
        <f>SUM(J8:J17)</f>
      </c>
      <c r="K18" s="2"/>
    </row>
    <row x14ac:dyDescent="0.25" r="19" customHeight="1" ht="17.25">
      <c r="A19" s="15">
        <v>43898</v>
      </c>
      <c r="B19" s="16" t="s">
        <v>1424</v>
      </c>
      <c r="C19" s="17">
        <v>250</v>
      </c>
      <c r="D19" s="36"/>
      <c r="E19" s="36"/>
      <c r="F19" s="36"/>
      <c r="G19" s="36"/>
      <c r="H19" s="36"/>
      <c r="I19" s="36"/>
      <c r="J19" s="36"/>
      <c r="K19" s="2"/>
    </row>
    <row x14ac:dyDescent="0.25" r="20" customHeight="1" ht="17.25">
      <c r="A20" s="15">
        <v>43929</v>
      </c>
      <c r="B20" s="16" t="s">
        <v>1425</v>
      </c>
      <c r="C20" s="36"/>
      <c r="D20" s="36"/>
      <c r="E20" s="36"/>
      <c r="F20" s="36"/>
      <c r="G20" s="36"/>
      <c r="H20" s="36"/>
      <c r="I20" s="36"/>
      <c r="J20" s="17">
        <v>113</v>
      </c>
      <c r="K20" s="2"/>
    </row>
    <row x14ac:dyDescent="0.25" r="21" customHeight="1" ht="17.25">
      <c r="A21" s="15" t="s">
        <v>1426</v>
      </c>
      <c r="B21" s="16" t="s">
        <v>14</v>
      </c>
      <c r="C21" s="36"/>
      <c r="D21" s="36"/>
      <c r="E21" s="36"/>
      <c r="F21" s="36"/>
      <c r="G21" s="17">
        <v>-163</v>
      </c>
      <c r="H21" s="36"/>
      <c r="I21" s="36"/>
      <c r="J21" s="36"/>
      <c r="K21" s="2"/>
    </row>
    <row x14ac:dyDescent="0.25" r="22" customHeight="1" ht="17.25">
      <c r="A22" s="21" t="s">
        <v>985</v>
      </c>
      <c r="B22" s="47"/>
      <c r="C22" s="23">
        <f>SUM(C18:C21)</f>
      </c>
      <c r="D22" s="23">
        <f>SUM(D18:D21)</f>
      </c>
      <c r="E22" s="23">
        <f>SUM(E18:E21)</f>
      </c>
      <c r="F22" s="390">
        <f>SUM(F18:H21)</f>
      </c>
      <c r="G22" s="112"/>
      <c r="H22" s="112"/>
      <c r="I22" s="23">
        <f>SUM(I18:I21)</f>
      </c>
      <c r="J22" s="23">
        <f>SUM(J18:J21)</f>
      </c>
      <c r="K22" s="2"/>
    </row>
    <row x14ac:dyDescent="0.25" r="23" customHeight="1" ht="17.25">
      <c r="A23" s="15">
        <v>44083</v>
      </c>
      <c r="B23" s="16" t="s">
        <v>14</v>
      </c>
      <c r="C23" s="36"/>
      <c r="D23" s="36"/>
      <c r="E23" s="17">
        <v>-218</v>
      </c>
      <c r="F23" s="36"/>
      <c r="G23" s="36"/>
      <c r="H23" s="36"/>
      <c r="I23" s="36"/>
      <c r="J23" s="36"/>
      <c r="K23" s="2"/>
    </row>
    <row x14ac:dyDescent="0.25" r="24" customHeight="1" ht="17.25">
      <c r="A24" s="117">
        <v>44113</v>
      </c>
      <c r="B24" s="118" t="s">
        <v>14</v>
      </c>
      <c r="C24" s="36"/>
      <c r="D24" s="36"/>
      <c r="E24" s="17">
        <v>-250</v>
      </c>
      <c r="F24" s="36"/>
      <c r="G24" s="36"/>
      <c r="H24" s="36"/>
      <c r="I24" s="36"/>
      <c r="J24" s="36"/>
      <c r="K24" s="2"/>
    </row>
    <row x14ac:dyDescent="0.25" r="25" customHeight="1" ht="17.25">
      <c r="A25" s="117">
        <v>44144</v>
      </c>
      <c r="B25" s="118" t="s">
        <v>14</v>
      </c>
      <c r="C25" s="36"/>
      <c r="D25" s="36"/>
      <c r="E25" s="17">
        <v>-149</v>
      </c>
      <c r="F25" s="17">
        <v>-2</v>
      </c>
      <c r="G25" s="17">
        <v>-24</v>
      </c>
      <c r="H25" s="36"/>
      <c r="I25" s="36"/>
      <c r="J25" s="36"/>
      <c r="K25" s="2"/>
    </row>
    <row x14ac:dyDescent="0.25" r="26" customHeight="1" ht="17.25">
      <c r="A26" s="21" t="s">
        <v>635</v>
      </c>
      <c r="B26" s="47"/>
      <c r="C26" s="23">
        <f>SUM(C22:C25)</f>
      </c>
      <c r="D26" s="23">
        <f>SUM(D22:D25)</f>
      </c>
      <c r="E26" s="23">
        <f>SUM(E22:E25)</f>
      </c>
      <c r="F26" s="390">
        <f>SUM(F22:H25)</f>
      </c>
      <c r="G26" s="112"/>
      <c r="H26" s="112"/>
      <c r="I26" s="23">
        <f>SUM(I22:I25)</f>
      </c>
      <c r="J26" s="23">
        <f>SUM(J22:J25)</f>
      </c>
      <c r="K26" s="2"/>
    </row>
    <row x14ac:dyDescent="0.25" r="27" customHeight="1" ht="17.25">
      <c r="A27" s="269"/>
      <c r="B27" s="129"/>
      <c r="C27" s="391"/>
      <c r="D27" s="391"/>
      <c r="E27" s="391"/>
      <c r="F27" s="391"/>
      <c r="G27" s="121"/>
      <c r="H27" s="121"/>
      <c r="I27" s="391"/>
      <c r="J27" s="391"/>
      <c r="K27" s="2"/>
    </row>
    <row x14ac:dyDescent="0.25" r="28" customHeight="1" ht="17.25">
      <c r="A28" s="21" t="s">
        <v>636</v>
      </c>
      <c r="B28" s="47"/>
      <c r="C28" s="23">
        <f>SUM(C26:C27)</f>
      </c>
      <c r="D28" s="23">
        <f>SUM(D26:D27)</f>
      </c>
      <c r="E28" s="23">
        <f>SUM(E26:E27)</f>
      </c>
      <c r="F28" s="390">
        <f>SUM(F26:H27)</f>
      </c>
      <c r="G28" s="112"/>
      <c r="H28" s="112"/>
      <c r="I28" s="23">
        <f>SUM(I26:I27)</f>
      </c>
      <c r="J28" s="23">
        <f>SUM(J26:J27)</f>
      </c>
      <c r="K28" s="2"/>
    </row>
    <row x14ac:dyDescent="0.25" r="29" customHeight="1" ht="17.25">
      <c r="A29" s="117">
        <v>43872</v>
      </c>
      <c r="B29" s="118" t="s">
        <v>14</v>
      </c>
      <c r="C29" s="17">
        <v>-71</v>
      </c>
      <c r="D29" s="17">
        <v>-160</v>
      </c>
      <c r="E29" s="36"/>
      <c r="F29" s="36"/>
      <c r="G29" s="36"/>
      <c r="H29" s="36"/>
      <c r="I29" s="36"/>
      <c r="J29" s="17">
        <v>-22</v>
      </c>
      <c r="K29" s="2"/>
    </row>
    <row x14ac:dyDescent="0.25" r="30" customHeight="1" ht="17.25">
      <c r="A30" s="117">
        <v>43932</v>
      </c>
      <c r="B30" s="118" t="s">
        <v>14</v>
      </c>
      <c r="C30" s="17">
        <v>-79</v>
      </c>
      <c r="D30" s="17">
        <v>-150</v>
      </c>
      <c r="E30" s="17">
        <v>-39</v>
      </c>
      <c r="F30" s="17">
        <v>-9</v>
      </c>
      <c r="G30" s="17">
        <v>-1</v>
      </c>
      <c r="H30" s="36"/>
      <c r="I30" s="36"/>
      <c r="J30" s="17">
        <v>-6</v>
      </c>
      <c r="K30" s="2"/>
    </row>
    <row x14ac:dyDescent="0.25" r="31" customHeight="1" ht="17.25">
      <c r="A31" s="117" t="s">
        <v>1427</v>
      </c>
      <c r="B31" s="118" t="s">
        <v>14</v>
      </c>
      <c r="C31" s="17">
        <v>-34</v>
      </c>
      <c r="D31" s="17">
        <v>-175</v>
      </c>
      <c r="E31" s="17">
        <v>-31</v>
      </c>
      <c r="F31" s="17">
        <v>-28</v>
      </c>
      <c r="G31" s="17">
        <v>-10</v>
      </c>
      <c r="H31" s="36"/>
      <c r="I31" s="36"/>
      <c r="J31" s="36"/>
      <c r="K31" s="2"/>
    </row>
    <row x14ac:dyDescent="0.25" r="32" customHeight="1" ht="17.25">
      <c r="A32" s="21" t="s">
        <v>638</v>
      </c>
      <c r="B32" s="47"/>
      <c r="C32" s="23">
        <f>SUM(C28:C31)</f>
      </c>
      <c r="D32" s="23">
        <f>SUM(D28:D31)</f>
      </c>
      <c r="E32" s="23">
        <f>SUM(E28:E31)</f>
      </c>
      <c r="F32" s="390">
        <f>SUM(F28:H31)</f>
      </c>
      <c r="G32" s="112"/>
      <c r="H32" s="112"/>
      <c r="I32" s="23">
        <f>SUM(I28:I31)</f>
      </c>
      <c r="J32" s="23">
        <f>SUM(J28:J31)</f>
      </c>
      <c r="K32" s="2"/>
    </row>
    <row x14ac:dyDescent="0.25" r="33" customHeight="1" ht="17.25">
      <c r="A33" s="117">
        <v>44116</v>
      </c>
      <c r="B33" s="118" t="s">
        <v>14</v>
      </c>
      <c r="C33" s="17">
        <v>-30</v>
      </c>
      <c r="D33" s="17">
        <v>-157</v>
      </c>
      <c r="E33" s="17">
        <v>-51</v>
      </c>
      <c r="F33" s="17">
        <v>-17</v>
      </c>
      <c r="G33" s="17">
        <v>-15</v>
      </c>
      <c r="H33" s="18"/>
      <c r="I33" s="18"/>
      <c r="J33" s="17">
        <v>-30</v>
      </c>
      <c r="K33" s="2"/>
    </row>
    <row x14ac:dyDescent="0.25" r="34" customHeight="1" ht="17.25">
      <c r="A34" s="117" t="s">
        <v>295</v>
      </c>
      <c r="B34" s="118" t="s">
        <v>14</v>
      </c>
      <c r="C34" s="36"/>
      <c r="D34" s="17">
        <v>-175</v>
      </c>
      <c r="E34" s="36"/>
      <c r="F34" s="17">
        <v>-100</v>
      </c>
      <c r="G34" s="36"/>
      <c r="H34" s="36"/>
      <c r="I34" s="36"/>
      <c r="J34" s="36"/>
      <c r="K34" s="2"/>
    </row>
    <row x14ac:dyDescent="0.25" r="35" customHeight="1" ht="17.25">
      <c r="A35" s="117" t="s">
        <v>1159</v>
      </c>
      <c r="B35" s="118" t="s">
        <v>14</v>
      </c>
      <c r="C35" s="17">
        <v>-9</v>
      </c>
      <c r="D35" s="17">
        <v>-66</v>
      </c>
      <c r="E35" s="17">
        <v>-118</v>
      </c>
      <c r="F35" s="17">
        <v>-37</v>
      </c>
      <c r="G35" s="36"/>
      <c r="H35" s="36"/>
      <c r="I35" s="36"/>
      <c r="J35" s="17">
        <v>-12</v>
      </c>
      <c r="K35" s="2"/>
    </row>
    <row x14ac:dyDescent="0.25" r="36" customHeight="1" ht="17.25">
      <c r="A36" s="117" t="s">
        <v>627</v>
      </c>
      <c r="B36" s="118" t="s">
        <v>14</v>
      </c>
      <c r="C36" s="17">
        <v>-40</v>
      </c>
      <c r="D36" s="17">
        <v>-200</v>
      </c>
      <c r="E36" s="36"/>
      <c r="F36" s="17">
        <v>-50</v>
      </c>
      <c r="G36" s="36"/>
      <c r="H36" s="36"/>
      <c r="I36" s="36"/>
      <c r="J36" s="17">
        <v>-24</v>
      </c>
      <c r="K36" s="2"/>
    </row>
    <row x14ac:dyDescent="0.25" r="37" customHeight="1" ht="17.25">
      <c r="A37" s="117" t="s">
        <v>1360</v>
      </c>
      <c r="B37" s="118" t="s">
        <v>14</v>
      </c>
      <c r="C37" s="17">
        <v>-7</v>
      </c>
      <c r="D37" s="17">
        <v>-51</v>
      </c>
      <c r="E37" s="17">
        <v>-77</v>
      </c>
      <c r="F37" s="17">
        <v>-80</v>
      </c>
      <c r="G37" s="36"/>
      <c r="H37" s="36"/>
      <c r="I37" s="36"/>
      <c r="J37" s="17">
        <v>-5</v>
      </c>
      <c r="K37" s="2"/>
    </row>
    <row x14ac:dyDescent="0.25" r="38" customHeight="1" ht="17.25">
      <c r="A38" s="21" t="s">
        <v>639</v>
      </c>
      <c r="B38" s="47"/>
      <c r="C38" s="23">
        <f>SUM(C32:C37)</f>
      </c>
      <c r="D38" s="23">
        <f>SUM(D32:D37)</f>
      </c>
      <c r="E38" s="23">
        <f>SUM(E32:E37)</f>
      </c>
      <c r="F38" s="390">
        <f>SUM(F32:H37)</f>
      </c>
      <c r="G38" s="112"/>
      <c r="H38" s="112"/>
      <c r="I38" s="23">
        <f>SUM(I32:I37)</f>
      </c>
      <c r="J38" s="23">
        <f>SUM(J32:J37)</f>
      </c>
      <c r="K38" s="2"/>
    </row>
    <row x14ac:dyDescent="0.25" r="39" customHeight="1" ht="17.25">
      <c r="A39" s="15">
        <v>44409</v>
      </c>
      <c r="B39" s="16" t="s">
        <v>14</v>
      </c>
      <c r="C39" s="36"/>
      <c r="D39" s="17">
        <v>-139</v>
      </c>
      <c r="E39" s="36"/>
      <c r="F39" s="17">
        <v>-70</v>
      </c>
      <c r="G39" s="36"/>
      <c r="H39" s="36"/>
      <c r="I39" s="36"/>
      <c r="J39" s="36"/>
      <c r="K39" s="2"/>
    </row>
    <row x14ac:dyDescent="0.25" r="40" customHeight="1" ht="17.25">
      <c r="A40" s="15">
        <v>44440</v>
      </c>
      <c r="B40" s="16" t="s">
        <v>14</v>
      </c>
      <c r="C40" s="36"/>
      <c r="D40" s="17">
        <v>-146</v>
      </c>
      <c r="E40" s="36"/>
      <c r="F40" s="17">
        <v>-70</v>
      </c>
      <c r="G40" s="36"/>
      <c r="H40" s="36"/>
      <c r="I40" s="36"/>
      <c r="J40" s="36"/>
      <c r="K40" s="2"/>
    </row>
    <row x14ac:dyDescent="0.25" r="41" customHeight="1" ht="17.25">
      <c r="A41" s="15" t="s">
        <v>628</v>
      </c>
      <c r="B41" s="16" t="s">
        <v>14</v>
      </c>
      <c r="C41" s="36"/>
      <c r="D41" s="17">
        <v>-160</v>
      </c>
      <c r="E41" s="17">
        <v>-55</v>
      </c>
      <c r="F41" s="17">
        <v>-45</v>
      </c>
      <c r="G41" s="36"/>
      <c r="H41" s="36"/>
      <c r="I41" s="36"/>
      <c r="J41" s="36"/>
      <c r="K41" s="2"/>
    </row>
    <row x14ac:dyDescent="0.25" r="42" customHeight="1" ht="17.25">
      <c r="A42" s="15" t="s">
        <v>1428</v>
      </c>
      <c r="B42" s="16" t="s">
        <v>14</v>
      </c>
      <c r="C42" s="17">
        <v>-57</v>
      </c>
      <c r="D42" s="17">
        <v>-71</v>
      </c>
      <c r="E42" s="36"/>
      <c r="F42" s="17">
        <v>-130</v>
      </c>
      <c r="G42" s="36"/>
      <c r="H42" s="36"/>
      <c r="I42" s="36"/>
      <c r="J42" s="17">
        <v>-41</v>
      </c>
      <c r="K42" s="2"/>
    </row>
    <row x14ac:dyDescent="0.25" r="43" customHeight="1" ht="17.25">
      <c r="A43" s="33" t="s">
        <v>1046</v>
      </c>
      <c r="B43" s="34" t="s">
        <v>14</v>
      </c>
      <c r="C43" s="17">
        <v>-8</v>
      </c>
      <c r="D43" s="17">
        <v>-155</v>
      </c>
      <c r="E43" s="36"/>
      <c r="F43" s="17">
        <v>-75</v>
      </c>
      <c r="G43" s="36"/>
      <c r="H43" s="36"/>
      <c r="I43" s="36"/>
      <c r="J43" s="17">
        <v>-20</v>
      </c>
      <c r="K43" s="2"/>
    </row>
    <row x14ac:dyDescent="0.25" r="44" customHeight="1" ht="17.25">
      <c r="A44" s="21" t="s">
        <v>640</v>
      </c>
      <c r="B44" s="47"/>
      <c r="C44" s="23">
        <f>SUM(C38:C43)</f>
      </c>
      <c r="D44" s="23">
        <f>SUM(D38:D43)</f>
      </c>
      <c r="E44" s="23">
        <f>SUM(E38:E43)</f>
      </c>
      <c r="F44" s="390">
        <f>SUM(F38:H43)</f>
      </c>
      <c r="G44" s="112"/>
      <c r="H44" s="112"/>
      <c r="I44" s="23">
        <f>SUM(I38:I43)</f>
      </c>
      <c r="J44" s="23">
        <f>SUM(J38:J43)</f>
      </c>
      <c r="K44" s="2"/>
    </row>
    <row x14ac:dyDescent="0.25" r="45" customHeight="1" ht="17.25">
      <c r="A45" s="33">
        <v>44318</v>
      </c>
      <c r="B45" s="34" t="s">
        <v>14</v>
      </c>
      <c r="C45" s="17">
        <v>-2</v>
      </c>
      <c r="D45" s="17">
        <v>-16</v>
      </c>
      <c r="E45" s="17">
        <v>-216</v>
      </c>
      <c r="F45" s="17">
        <v>-104</v>
      </c>
      <c r="G45" s="36"/>
      <c r="H45" s="36"/>
      <c r="I45" s="36"/>
      <c r="J45" s="17">
        <v>-1</v>
      </c>
      <c r="K45" s="2"/>
    </row>
    <row x14ac:dyDescent="0.25" r="46" customHeight="1" ht="17.25">
      <c r="A46" s="15" t="s">
        <v>1048</v>
      </c>
      <c r="B46" s="16" t="s">
        <v>14</v>
      </c>
      <c r="C46" s="17">
        <v>-130</v>
      </c>
      <c r="D46" s="17">
        <v>-100</v>
      </c>
      <c r="E46" s="17">
        <v>-20</v>
      </c>
      <c r="F46" s="17">
        <v>-60</v>
      </c>
      <c r="G46" s="36"/>
      <c r="H46" s="36"/>
      <c r="I46" s="36"/>
      <c r="J46" s="17">
        <v>-29</v>
      </c>
      <c r="K46" s="2"/>
    </row>
    <row x14ac:dyDescent="0.25" r="47" customHeight="1" ht="17.25">
      <c r="A47" s="65" t="s">
        <v>737</v>
      </c>
      <c r="B47" s="66" t="s">
        <v>14</v>
      </c>
      <c r="C47" s="17">
        <v>-21</v>
      </c>
      <c r="D47" s="17">
        <v>-44</v>
      </c>
      <c r="E47" s="17">
        <v>-85</v>
      </c>
      <c r="F47" s="17">
        <v>-53</v>
      </c>
      <c r="G47" s="36"/>
      <c r="H47" s="36"/>
      <c r="I47" s="36"/>
      <c r="J47" s="17">
        <v>-27</v>
      </c>
      <c r="K47" s="2"/>
    </row>
    <row x14ac:dyDescent="0.25" r="48" customHeight="1" ht="17.25">
      <c r="A48" s="21" t="s">
        <v>1050</v>
      </c>
      <c r="B48" s="47"/>
      <c r="C48" s="23">
        <f>SUM(C44:C47)</f>
      </c>
      <c r="D48" s="23">
        <f>SUM(D44:D47)</f>
      </c>
      <c r="E48" s="23">
        <f>SUM(E44:E47)</f>
      </c>
      <c r="F48" s="390">
        <f>SUM(F44:H47)</f>
      </c>
      <c r="G48" s="112"/>
      <c r="H48" s="112"/>
      <c r="I48" s="23">
        <f>SUM(I44:I47)</f>
      </c>
      <c r="J48" s="23">
        <f>SUM(J44:J47)</f>
      </c>
      <c r="K48" s="2"/>
    </row>
    <row x14ac:dyDescent="0.25" r="49" customHeight="1" ht="17.25">
      <c r="A49" s="33">
        <v>44258</v>
      </c>
      <c r="B49" s="34" t="s">
        <v>14</v>
      </c>
      <c r="C49" s="17">
        <v>-66</v>
      </c>
      <c r="D49" s="17">
        <v>-73</v>
      </c>
      <c r="E49" s="17">
        <v>-11</v>
      </c>
      <c r="F49" s="17">
        <v>-34</v>
      </c>
      <c r="G49" s="17">
        <v>-15</v>
      </c>
      <c r="H49" s="17">
        <v>-75</v>
      </c>
      <c r="I49" s="18"/>
      <c r="J49" s="18"/>
      <c r="K49" s="2"/>
    </row>
    <row x14ac:dyDescent="0.25" r="50" customHeight="1" ht="17.25">
      <c r="A50" s="33">
        <v>44319</v>
      </c>
      <c r="B50" s="34" t="s">
        <v>14</v>
      </c>
      <c r="C50" s="17">
        <v>-17</v>
      </c>
      <c r="D50" s="18"/>
      <c r="E50" s="17">
        <v>-28</v>
      </c>
      <c r="F50" s="17">
        <v>-41</v>
      </c>
      <c r="G50" s="17">
        <v>-132</v>
      </c>
      <c r="H50" s="17">
        <v>-425</v>
      </c>
      <c r="I50" s="17">
        <v>-53</v>
      </c>
      <c r="J50" s="17">
        <v>-28</v>
      </c>
      <c r="K50" s="2"/>
    </row>
    <row x14ac:dyDescent="0.25" r="51" customHeight="1" ht="17.25">
      <c r="A51" s="15">
        <v>44442</v>
      </c>
      <c r="B51" s="16" t="s">
        <v>14</v>
      </c>
      <c r="C51" s="17">
        <v>-26</v>
      </c>
      <c r="D51" s="17">
        <v>-111</v>
      </c>
      <c r="E51" s="17">
        <v>-2</v>
      </c>
      <c r="F51" s="17">
        <v>-21</v>
      </c>
      <c r="G51" s="17">
        <v>-42</v>
      </c>
      <c r="H51" s="18"/>
      <c r="I51" s="17">
        <v>-106</v>
      </c>
      <c r="J51" s="17">
        <v>-80</v>
      </c>
      <c r="K51" s="2"/>
    </row>
    <row x14ac:dyDescent="0.25" r="52" customHeight="1" ht="17.25">
      <c r="A52" s="15">
        <v>44442</v>
      </c>
      <c r="B52" s="16" t="s">
        <v>14</v>
      </c>
      <c r="C52" s="17">
        <v>-73</v>
      </c>
      <c r="D52" s="17">
        <v>-106</v>
      </c>
      <c r="E52" s="17">
        <v>-5</v>
      </c>
      <c r="F52" s="17">
        <v>-13</v>
      </c>
      <c r="G52" s="17">
        <v>-22</v>
      </c>
      <c r="H52" s="18"/>
      <c r="I52" s="17">
        <v>-17</v>
      </c>
      <c r="J52" s="17">
        <v>-175</v>
      </c>
      <c r="K52" s="2"/>
    </row>
    <row x14ac:dyDescent="0.25" r="53" customHeight="1" ht="17.25">
      <c r="A53" s="15" t="s">
        <v>302</v>
      </c>
      <c r="B53" s="16" t="s">
        <v>14</v>
      </c>
      <c r="C53" s="17">
        <v>-250</v>
      </c>
      <c r="D53" s="18"/>
      <c r="E53" s="17">
        <v>-3</v>
      </c>
      <c r="F53" s="17">
        <v>-10</v>
      </c>
      <c r="G53" s="17">
        <v>-62</v>
      </c>
      <c r="H53" s="18"/>
      <c r="I53" s="17">
        <v>-77</v>
      </c>
      <c r="J53" s="18"/>
      <c r="K53" s="2"/>
    </row>
    <row x14ac:dyDescent="0.25" r="54" customHeight="1" ht="17.25">
      <c r="A54" s="15" t="s">
        <v>1429</v>
      </c>
      <c r="B54" s="16" t="s">
        <v>14</v>
      </c>
      <c r="C54" s="36"/>
      <c r="D54" s="36"/>
      <c r="E54" s="36"/>
      <c r="F54" s="36"/>
      <c r="G54" s="17">
        <v>-131</v>
      </c>
      <c r="H54" s="36"/>
      <c r="I54" s="17">
        <v>-55</v>
      </c>
      <c r="J54" s="36"/>
      <c r="K54" s="2"/>
    </row>
    <row x14ac:dyDescent="0.25" r="55" customHeight="1" ht="17.25">
      <c r="A55" s="15" t="s">
        <v>1429</v>
      </c>
      <c r="B55" s="16" t="s">
        <v>14</v>
      </c>
      <c r="C55" s="17">
        <v>-225</v>
      </c>
      <c r="D55" s="18"/>
      <c r="E55" s="17">
        <v>-1</v>
      </c>
      <c r="F55" s="17">
        <v>-7</v>
      </c>
      <c r="G55" s="17">
        <v>-4</v>
      </c>
      <c r="H55" s="18"/>
      <c r="I55" s="17">
        <v>-92</v>
      </c>
      <c r="J55" s="18"/>
      <c r="K55" s="2"/>
    </row>
    <row x14ac:dyDescent="0.25" r="56" customHeight="1" ht="17.25">
      <c r="A56" s="21" t="s">
        <v>1060</v>
      </c>
      <c r="B56" s="47"/>
      <c r="C56" s="23">
        <f>SUM(C48:C55)</f>
      </c>
      <c r="D56" s="49">
        <f>SUM(D48:D55)</f>
      </c>
      <c r="E56" s="23">
        <f>SUM(E48:E55)</f>
      </c>
      <c r="F56" s="390">
        <f>SUM(F48:H55)</f>
      </c>
      <c r="G56" s="112"/>
      <c r="H56" s="112"/>
      <c r="I56" s="23">
        <f>SUM(I48:I55)</f>
      </c>
      <c r="J56" s="23">
        <f>SUM(J48:J55)</f>
      </c>
      <c r="K56" s="2"/>
    </row>
    <row x14ac:dyDescent="0.25" r="57" customHeight="1" ht="17.25">
      <c r="A57" s="15">
        <v>44200</v>
      </c>
      <c r="B57" s="16" t="s">
        <v>14</v>
      </c>
      <c r="C57" s="17">
        <v>-105</v>
      </c>
      <c r="D57" s="18"/>
      <c r="E57" s="17">
        <v>-14</v>
      </c>
      <c r="F57" s="17">
        <v>-80</v>
      </c>
      <c r="G57" s="17">
        <v>-111</v>
      </c>
      <c r="H57" s="18"/>
      <c r="I57" s="18"/>
      <c r="J57" s="18"/>
      <c r="K57" s="2"/>
    </row>
    <row x14ac:dyDescent="0.25" r="58" customHeight="1" ht="17.25">
      <c r="A58" s="21" t="s">
        <v>1067</v>
      </c>
      <c r="B58" s="47"/>
      <c r="C58" s="23">
        <f>SUM(C56:C57)</f>
      </c>
      <c r="D58" s="49">
        <f>SUM(D56:D57)</f>
      </c>
      <c r="E58" s="23">
        <f>SUM(E56:E57)</f>
      </c>
      <c r="F58" s="390">
        <f>SUM(F56:H57)</f>
      </c>
      <c r="G58" s="112"/>
      <c r="H58" s="112"/>
      <c r="I58" s="23">
        <f>SUM(I56:I57)</f>
      </c>
      <c r="J58" s="23">
        <f>SUM(J56:J57)</f>
      </c>
      <c r="K58" s="7"/>
    </row>
    <row x14ac:dyDescent="0.25" r="59" customHeight="1" ht="17.25">
      <c r="A59" s="15">
        <v>44475</v>
      </c>
      <c r="B59" s="16" t="s">
        <v>14</v>
      </c>
      <c r="C59" s="36"/>
      <c r="D59" s="18"/>
      <c r="E59" s="17">
        <v>-127</v>
      </c>
      <c r="F59" s="17">
        <v>-3</v>
      </c>
      <c r="G59" s="17">
        <v>-192</v>
      </c>
      <c r="H59" s="18"/>
      <c r="I59" s="18"/>
      <c r="J59" s="18"/>
      <c r="K59" s="2"/>
    </row>
    <row x14ac:dyDescent="0.25" r="60" customHeight="1" ht="17.25">
      <c r="A60" s="21" t="s">
        <v>1430</v>
      </c>
      <c r="B60" s="47"/>
      <c r="C60" s="23">
        <f>SUM(C58:C59)</f>
      </c>
      <c r="D60" s="49">
        <f>SUM(D58:D59)</f>
      </c>
      <c r="E60" s="23">
        <f>SUM(E58:E59)</f>
      </c>
      <c r="F60" s="390">
        <f>SUM(F58:H59)</f>
      </c>
      <c r="G60" s="112"/>
      <c r="H60" s="112"/>
      <c r="I60" s="23">
        <f>SUM(I58:I59)</f>
      </c>
      <c r="J60" s="23">
        <f>SUM(J58:J59)</f>
      </c>
      <c r="K60" s="7"/>
    </row>
    <row x14ac:dyDescent="0.25" r="61" customHeight="1" ht="17.25">
      <c r="A61" s="117"/>
      <c r="B61" s="118"/>
      <c r="C61" s="46"/>
      <c r="D61" s="46"/>
      <c r="E61" s="46"/>
      <c r="F61" s="46"/>
      <c r="G61" s="46"/>
      <c r="H61" s="46"/>
      <c r="I61" s="46"/>
      <c r="J61" s="46"/>
      <c r="K61" s="2"/>
    </row>
    <row x14ac:dyDescent="0.25" r="62" customHeight="1" ht="17.25">
      <c r="A62" s="15"/>
      <c r="B62" s="16"/>
      <c r="C62" s="36"/>
      <c r="D62" s="36"/>
      <c r="E62" s="392"/>
      <c r="F62" s="392"/>
      <c r="G62" s="36"/>
      <c r="H62" s="36"/>
      <c r="I62" s="36"/>
      <c r="J62" s="36"/>
      <c r="K62" s="2"/>
    </row>
    <row x14ac:dyDescent="0.25" r="63" customHeight="1" ht="17.25">
      <c r="A63" s="33"/>
      <c r="B63" s="34"/>
      <c r="C63" s="59"/>
      <c r="D63" s="59"/>
      <c r="E63" s="59"/>
      <c r="F63" s="59"/>
      <c r="G63" s="59"/>
      <c r="H63" s="59"/>
      <c r="I63" s="59"/>
      <c r="J63" s="59"/>
      <c r="K63" s="2"/>
    </row>
    <row x14ac:dyDescent="0.25" r="64" customHeight="1" ht="17.25">
      <c r="A64" s="37"/>
      <c r="B64" s="83"/>
      <c r="C64" s="268" t="s">
        <v>1074</v>
      </c>
      <c r="D64" s="268" t="s">
        <v>843</v>
      </c>
      <c r="E64" s="268" t="s">
        <v>1407</v>
      </c>
      <c r="F64" s="268" t="s">
        <v>1431</v>
      </c>
      <c r="G64" s="268"/>
      <c r="H64" s="268"/>
      <c r="I64" s="268" t="s">
        <v>1409</v>
      </c>
      <c r="J64" s="268" t="s">
        <v>1410</v>
      </c>
      <c r="K64" s="2"/>
    </row>
    <row x14ac:dyDescent="0.25" r="65" customHeight="1" ht="17.25">
      <c r="A65" s="37"/>
      <c r="B65" s="83"/>
      <c r="C65" s="3"/>
      <c r="D65" s="3"/>
      <c r="E65" s="3"/>
      <c r="F65" s="3"/>
      <c r="G65" s="3"/>
      <c r="H65" s="3"/>
      <c r="I65" s="3"/>
      <c r="J65" s="3"/>
      <c r="K65" s="2"/>
    </row>
    <row x14ac:dyDescent="0.25" r="66" customHeight="1" ht="17.25">
      <c r="A66" s="127" t="s">
        <v>1432</v>
      </c>
      <c r="B66" s="128"/>
      <c r="C66" s="144"/>
      <c r="D66" s="144"/>
      <c r="E66" s="3"/>
      <c r="F66" s="3"/>
      <c r="G66" s="3"/>
      <c r="H66" s="3"/>
      <c r="I66" s="3"/>
      <c r="J66" s="3"/>
      <c r="K66" s="2"/>
    </row>
    <row x14ac:dyDescent="0.25" r="67" customHeight="1" ht="17.25">
      <c r="A67" s="127" t="s">
        <v>1433</v>
      </c>
      <c r="B67" s="128"/>
      <c r="C67" s="144"/>
      <c r="D67" s="144"/>
      <c r="E67" s="3"/>
      <c r="F67" s="3"/>
      <c r="G67" s="3"/>
      <c r="H67" s="3"/>
      <c r="I67" s="3"/>
      <c r="J67" s="3"/>
      <c r="K67" s="2"/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60"/>
  <sheetViews>
    <sheetView workbookViewId="0"/>
  </sheetViews>
  <sheetFormatPr defaultRowHeight="15" x14ac:dyDescent="0.25"/>
  <cols>
    <col min="1" max="1" style="115" width="13.576428571428572" customWidth="1" bestFit="1"/>
    <col min="2" max="2" style="40" width="21.005" customWidth="1" bestFit="1"/>
    <col min="3" max="3" style="116" width="9.005" customWidth="1" bestFit="1"/>
    <col min="4" max="4" style="116" width="9.719285714285713" customWidth="1" bestFit="1"/>
    <col min="5" max="5" style="116" width="8.290714285714287" customWidth="1" bestFit="1"/>
    <col min="6" max="6" style="116" width="8.290714285714287" customWidth="1" bestFit="1"/>
    <col min="7" max="7" style="116" width="8.290714285714287" customWidth="1" bestFit="1"/>
    <col min="8" max="8" style="116" width="8.862142857142858" customWidth="1" bestFit="1"/>
    <col min="9" max="9" style="40" width="12.71928571428571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3"/>
      <c r="I1" s="2"/>
    </row>
    <row x14ac:dyDescent="0.25" r="2" customHeight="1" ht="17.25">
      <c r="A2" s="1"/>
      <c r="B2" s="4"/>
      <c r="C2" s="5"/>
      <c r="D2" s="5"/>
      <c r="E2" s="5"/>
      <c r="F2" s="5"/>
      <c r="G2" s="5"/>
      <c r="H2" s="3"/>
      <c r="I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1386</v>
      </c>
      <c r="B4" s="4"/>
      <c r="C4" s="5"/>
      <c r="D4" s="3"/>
      <c r="E4" s="3"/>
      <c r="F4" s="3"/>
      <c r="G4" s="3"/>
      <c r="H4" s="3"/>
      <c r="I4" s="2"/>
    </row>
    <row x14ac:dyDescent="0.25" r="5" customHeight="1" ht="17.25">
      <c r="A5" s="6"/>
      <c r="B5" s="7"/>
      <c r="C5" s="11">
        <v>25000</v>
      </c>
      <c r="D5" s="11">
        <v>18000</v>
      </c>
      <c r="E5" s="11">
        <v>4930</v>
      </c>
      <c r="F5" s="11">
        <v>3540</v>
      </c>
      <c r="G5" s="11">
        <v>1300</v>
      </c>
      <c r="H5" s="9"/>
      <c r="I5" s="2"/>
    </row>
    <row x14ac:dyDescent="0.25" r="6" customHeight="1" ht="17.25">
      <c r="A6" s="231" t="s">
        <v>4</v>
      </c>
      <c r="B6" s="232" t="s">
        <v>5</v>
      </c>
      <c r="C6" s="267" t="s">
        <v>428</v>
      </c>
      <c r="D6" s="267" t="s">
        <v>10</v>
      </c>
      <c r="E6" s="268" t="s">
        <v>368</v>
      </c>
      <c r="F6" s="268" t="s">
        <v>7</v>
      </c>
      <c r="G6" s="268" t="s">
        <v>9</v>
      </c>
      <c r="H6" s="234"/>
      <c r="I6" s="2"/>
    </row>
    <row x14ac:dyDescent="0.25" r="7" customHeight="1" ht="17.25">
      <c r="A7" s="15">
        <v>44106</v>
      </c>
      <c r="B7" s="16" t="s">
        <v>1387</v>
      </c>
      <c r="C7" s="17">
        <v>13</v>
      </c>
      <c r="D7" s="17">
        <v>65</v>
      </c>
      <c r="E7" s="36"/>
      <c r="F7" s="36"/>
      <c r="G7" s="36"/>
      <c r="H7" s="36"/>
      <c r="I7" s="2"/>
    </row>
    <row x14ac:dyDescent="0.25" r="8" customHeight="1" ht="17.25">
      <c r="A8" s="15">
        <v>44137</v>
      </c>
      <c r="B8" s="16" t="s">
        <v>1388</v>
      </c>
      <c r="C8" s="17">
        <v>33</v>
      </c>
      <c r="D8" s="17">
        <v>15</v>
      </c>
      <c r="E8" s="36"/>
      <c r="F8" s="36"/>
      <c r="G8" s="36"/>
      <c r="H8" s="36"/>
      <c r="I8" s="2"/>
    </row>
    <row x14ac:dyDescent="0.25" r="9" customHeight="1" ht="17.25">
      <c r="A9" s="15" t="s">
        <v>1278</v>
      </c>
      <c r="B9" s="16" t="s">
        <v>1389</v>
      </c>
      <c r="C9" s="36"/>
      <c r="D9" s="17">
        <v>29</v>
      </c>
      <c r="E9" s="17">
        <v>190</v>
      </c>
      <c r="F9" s="17">
        <v>380</v>
      </c>
      <c r="G9" s="17">
        <v>400</v>
      </c>
      <c r="H9" s="36"/>
      <c r="I9" s="2"/>
    </row>
    <row x14ac:dyDescent="0.25" r="10" customHeight="1" ht="17.25">
      <c r="A10" s="15" t="s">
        <v>1280</v>
      </c>
      <c r="B10" s="16" t="s">
        <v>1390</v>
      </c>
      <c r="C10" s="36"/>
      <c r="D10" s="36"/>
      <c r="E10" s="17">
        <v>85</v>
      </c>
      <c r="F10" s="17">
        <v>170</v>
      </c>
      <c r="G10" s="17">
        <v>300</v>
      </c>
      <c r="H10" s="36"/>
      <c r="I10" s="2"/>
    </row>
    <row x14ac:dyDescent="0.25" r="11" customHeight="1" ht="17.25">
      <c r="A11" s="15" t="s">
        <v>1280</v>
      </c>
      <c r="B11" s="16" t="s">
        <v>1391</v>
      </c>
      <c r="C11" s="36"/>
      <c r="D11" s="17">
        <v>15</v>
      </c>
      <c r="E11" s="17">
        <v>230</v>
      </c>
      <c r="F11" s="17">
        <v>300</v>
      </c>
      <c r="G11" s="17">
        <v>300</v>
      </c>
      <c r="H11" s="36"/>
      <c r="I11" s="4" t="s">
        <v>1392</v>
      </c>
    </row>
    <row x14ac:dyDescent="0.25" r="12" customHeight="1" ht="17.25">
      <c r="A12" s="15" t="s">
        <v>1282</v>
      </c>
      <c r="B12" s="16" t="s">
        <v>1393</v>
      </c>
      <c r="C12" s="36"/>
      <c r="D12" s="17">
        <v>54</v>
      </c>
      <c r="E12" s="17">
        <v>135</v>
      </c>
      <c r="F12" s="17">
        <v>270</v>
      </c>
      <c r="G12" s="17">
        <v>270</v>
      </c>
      <c r="H12" s="36"/>
      <c r="I12" s="2"/>
    </row>
    <row x14ac:dyDescent="0.25" r="13" customHeight="1" ht="17.25">
      <c r="A13" s="15" t="s">
        <v>1287</v>
      </c>
      <c r="B13" s="16" t="s">
        <v>1394</v>
      </c>
      <c r="C13" s="36"/>
      <c r="D13" s="17">
        <v>30</v>
      </c>
      <c r="E13" s="17">
        <v>109</v>
      </c>
      <c r="F13" s="17">
        <v>440</v>
      </c>
      <c r="G13" s="17">
        <v>290</v>
      </c>
      <c r="H13" s="36"/>
      <c r="I13" s="2"/>
    </row>
    <row x14ac:dyDescent="0.25" r="14" customHeight="1" ht="17.25">
      <c r="A14" s="15" t="s">
        <v>1395</v>
      </c>
      <c r="B14" s="16" t="s">
        <v>1396</v>
      </c>
      <c r="C14" s="36"/>
      <c r="D14" s="17">
        <v>23</v>
      </c>
      <c r="E14" s="36"/>
      <c r="F14" s="36"/>
      <c r="G14" s="36"/>
      <c r="H14" s="36"/>
      <c r="I14" s="4" t="s">
        <v>1397</v>
      </c>
    </row>
    <row x14ac:dyDescent="0.25" r="15" customHeight="1" ht="17.25">
      <c r="A15" s="15" t="s">
        <v>815</v>
      </c>
      <c r="B15" s="16" t="s">
        <v>1398</v>
      </c>
      <c r="C15" s="36"/>
      <c r="D15" s="17">
        <v>80</v>
      </c>
      <c r="E15" s="36"/>
      <c r="F15" s="36"/>
      <c r="G15" s="36"/>
      <c r="H15" s="36"/>
      <c r="I15" s="2"/>
    </row>
    <row x14ac:dyDescent="0.25" r="16" customHeight="1" ht="17.25">
      <c r="A16" s="15" t="s">
        <v>817</v>
      </c>
      <c r="B16" s="16" t="s">
        <v>1399</v>
      </c>
      <c r="C16" s="36"/>
      <c r="D16" s="17">
        <v>50</v>
      </c>
      <c r="E16" s="36"/>
      <c r="F16" s="36"/>
      <c r="G16" s="36"/>
      <c r="H16" s="36"/>
      <c r="I16" s="2"/>
    </row>
    <row x14ac:dyDescent="0.25" r="17" customHeight="1" ht="17.25">
      <c r="A17" s="117" t="s">
        <v>1302</v>
      </c>
      <c r="B17" s="118" t="s">
        <v>1400</v>
      </c>
      <c r="C17" s="46"/>
      <c r="D17" s="138">
        <v>49</v>
      </c>
      <c r="E17" s="46"/>
      <c r="F17" s="46"/>
      <c r="G17" s="46"/>
      <c r="H17" s="46"/>
      <c r="I17" s="2"/>
    </row>
    <row x14ac:dyDescent="0.25" r="18" customHeight="1" ht="17.25">
      <c r="A18" s="21" t="s">
        <v>818</v>
      </c>
      <c r="B18" s="47"/>
      <c r="C18" s="23">
        <f>SUM(C7:C17)</f>
      </c>
      <c r="D18" s="23">
        <f>SUM(D7:D17)</f>
      </c>
      <c r="E18" s="23">
        <f>SUM(E7:E17)</f>
      </c>
      <c r="F18" s="23">
        <f>SUM(F7:F17)</f>
      </c>
      <c r="G18" s="23">
        <f>SUM(G7:G17)</f>
      </c>
      <c r="H18" s="23">
        <f>SUM(H7:H17)</f>
      </c>
      <c r="I18" s="2"/>
    </row>
    <row x14ac:dyDescent="0.25" r="19" customHeight="1" ht="17.25">
      <c r="A19" s="33">
        <v>43924</v>
      </c>
      <c r="B19" s="34" t="s">
        <v>1401</v>
      </c>
      <c r="C19" s="35"/>
      <c r="D19" s="19">
        <v>59</v>
      </c>
      <c r="E19" s="35"/>
      <c r="F19" s="35"/>
      <c r="G19" s="35"/>
      <c r="H19" s="35"/>
      <c r="I19" s="2"/>
    </row>
    <row x14ac:dyDescent="0.25" r="20" customHeight="1" ht="17.25">
      <c r="A20" s="21" t="s">
        <v>824</v>
      </c>
      <c r="B20" s="47"/>
      <c r="C20" s="23">
        <f>SUM(C18:C19)</f>
      </c>
      <c r="D20" s="23">
        <f>SUM(D18:D19)</f>
      </c>
      <c r="E20" s="23">
        <f>SUM(E18:E19)</f>
      </c>
      <c r="F20" s="23">
        <f>SUM(F18:F19)</f>
      </c>
      <c r="G20" s="23">
        <f>SUM(G18:G19)</f>
      </c>
      <c r="H20" s="23">
        <f>SUM(H18:H19)</f>
      </c>
      <c r="I20" s="2"/>
    </row>
    <row x14ac:dyDescent="0.25" r="21" customHeight="1" ht="17.25">
      <c r="A21" s="15"/>
      <c r="B21" s="16"/>
      <c r="C21" s="36"/>
      <c r="D21" s="36"/>
      <c r="E21" s="36"/>
      <c r="F21" s="36"/>
      <c r="G21" s="36"/>
      <c r="H21" s="36"/>
      <c r="I21" s="2"/>
    </row>
    <row x14ac:dyDescent="0.25" r="22" customHeight="1" ht="17.25">
      <c r="A22" s="21" t="s">
        <v>826</v>
      </c>
      <c r="B22" s="47"/>
      <c r="C22" s="23">
        <f>SUM(C20:C21)</f>
      </c>
      <c r="D22" s="23">
        <f>SUM(D20:D21)</f>
      </c>
      <c r="E22" s="23">
        <f>SUM(E20:E21)</f>
      </c>
      <c r="F22" s="23">
        <f>SUM(F20:F21)</f>
      </c>
      <c r="G22" s="23">
        <f>SUM(G20:G21)</f>
      </c>
      <c r="H22" s="23">
        <f>SUM(H20:H21)</f>
      </c>
      <c r="I22" s="2"/>
    </row>
    <row x14ac:dyDescent="0.25" r="23" customHeight="1" ht="17.25">
      <c r="A23" s="15"/>
      <c r="B23" s="16"/>
      <c r="C23" s="36"/>
      <c r="D23" s="36"/>
      <c r="E23" s="36"/>
      <c r="F23" s="36"/>
      <c r="G23" s="36"/>
      <c r="H23" s="36"/>
      <c r="I23" s="2"/>
    </row>
    <row x14ac:dyDescent="0.25" r="24" customHeight="1" ht="17.25">
      <c r="A24" s="21" t="s">
        <v>827</v>
      </c>
      <c r="B24" s="47"/>
      <c r="C24" s="23">
        <f>SUM(C22:C23)</f>
      </c>
      <c r="D24" s="23">
        <f>SUM(D22:D23)</f>
      </c>
      <c r="E24" s="23">
        <f>SUM(E22:E23)</f>
      </c>
      <c r="F24" s="23">
        <f>SUM(F22:F23)</f>
      </c>
      <c r="G24" s="23">
        <f>SUM(G22:G23)</f>
      </c>
      <c r="H24" s="23">
        <f>SUM(H22:H23)</f>
      </c>
      <c r="I24" s="2"/>
    </row>
    <row x14ac:dyDescent="0.25" r="25" customHeight="1" ht="17.25">
      <c r="A25" s="15" t="s">
        <v>1146</v>
      </c>
      <c r="B25" s="16" t="s">
        <v>14</v>
      </c>
      <c r="C25" s="36"/>
      <c r="D25" s="36"/>
      <c r="E25" s="17">
        <v>-111</v>
      </c>
      <c r="F25" s="17">
        <v>-78</v>
      </c>
      <c r="G25" s="17">
        <v>-221</v>
      </c>
      <c r="H25" s="36"/>
      <c r="I25" s="2"/>
    </row>
    <row x14ac:dyDescent="0.25" r="26" customHeight="1" ht="17.25">
      <c r="A26" s="21" t="s">
        <v>828</v>
      </c>
      <c r="B26" s="47"/>
      <c r="C26" s="23">
        <f>SUM(C24:C25)</f>
      </c>
      <c r="D26" s="23">
        <f>SUM(D24:D25)</f>
      </c>
      <c r="E26" s="23">
        <f>SUM(E24:E25)</f>
      </c>
      <c r="F26" s="23">
        <f>SUM(F24:F25)</f>
      </c>
      <c r="G26" s="23">
        <f>SUM(G24:G25)</f>
      </c>
      <c r="H26" s="23">
        <f>SUM(H24:H25)</f>
      </c>
      <c r="I26" s="2"/>
    </row>
    <row x14ac:dyDescent="0.25" r="27" customHeight="1" ht="17.25">
      <c r="A27" s="15">
        <v>44019</v>
      </c>
      <c r="B27" s="16" t="s">
        <v>14</v>
      </c>
      <c r="C27" s="36"/>
      <c r="D27" s="36"/>
      <c r="E27" s="17">
        <v>-121</v>
      </c>
      <c r="F27" s="36"/>
      <c r="G27" s="17">
        <v>-490</v>
      </c>
      <c r="H27" s="36"/>
      <c r="I27" s="2"/>
    </row>
    <row x14ac:dyDescent="0.25" r="28" customHeight="1" ht="17.25">
      <c r="A28" s="15">
        <v>44081</v>
      </c>
      <c r="B28" s="16" t="s">
        <v>14</v>
      </c>
      <c r="C28" s="36"/>
      <c r="D28" s="36"/>
      <c r="E28" s="17">
        <v>-102</v>
      </c>
      <c r="F28" s="17">
        <v>-120</v>
      </c>
      <c r="G28" s="17">
        <v>-58</v>
      </c>
      <c r="H28" s="36"/>
      <c r="I28" s="2"/>
    </row>
    <row x14ac:dyDescent="0.25" r="29" customHeight="1" ht="17.25">
      <c r="A29" s="21" t="s">
        <v>829</v>
      </c>
      <c r="B29" s="47"/>
      <c r="C29" s="23">
        <f>SUM(C26:C28)</f>
      </c>
      <c r="D29" s="23">
        <f>SUM(D26:D28)</f>
      </c>
      <c r="E29" s="23">
        <f>SUM(E26:E28)</f>
      </c>
      <c r="F29" s="23">
        <f>SUM(F26:F28)</f>
      </c>
      <c r="G29" s="23">
        <f>SUM(G26:G28)</f>
      </c>
      <c r="H29" s="23">
        <f>SUM(H26:H28)</f>
      </c>
      <c r="I29" s="2"/>
    </row>
    <row x14ac:dyDescent="0.25" r="30" customHeight="1" ht="17.25">
      <c r="A30" s="15">
        <v>43898</v>
      </c>
      <c r="B30" s="16" t="s">
        <v>14</v>
      </c>
      <c r="C30" s="36"/>
      <c r="D30" s="17">
        <v>-45</v>
      </c>
      <c r="E30" s="17">
        <v>-84</v>
      </c>
      <c r="F30" s="17">
        <v>-100</v>
      </c>
      <c r="G30" s="17">
        <v>-550</v>
      </c>
      <c r="H30" s="36"/>
      <c r="I30" s="2"/>
    </row>
    <row x14ac:dyDescent="0.25" r="31" customHeight="1" ht="17.25">
      <c r="A31" s="100">
        <v>44051</v>
      </c>
      <c r="B31" s="101" t="s">
        <v>14</v>
      </c>
      <c r="C31" s="36"/>
      <c r="D31" s="17">
        <v>-67</v>
      </c>
      <c r="E31" s="36"/>
      <c r="F31" s="17">
        <v>-112</v>
      </c>
      <c r="G31" s="17">
        <v>-400</v>
      </c>
      <c r="H31" s="36"/>
      <c r="I31" s="2"/>
    </row>
    <row x14ac:dyDescent="0.25" r="32" customHeight="1" ht="17.25">
      <c r="A32" s="100">
        <v>44173</v>
      </c>
      <c r="B32" s="101" t="s">
        <v>14</v>
      </c>
      <c r="C32" s="36"/>
      <c r="D32" s="36"/>
      <c r="E32" s="17">
        <v>-109</v>
      </c>
      <c r="F32" s="17">
        <v>-45</v>
      </c>
      <c r="G32" s="36"/>
      <c r="H32" s="36"/>
      <c r="I32" s="2"/>
    </row>
    <row x14ac:dyDescent="0.25" r="33" customHeight="1" ht="17.25">
      <c r="A33" s="269" t="s">
        <v>1353</v>
      </c>
      <c r="B33" s="129" t="s">
        <v>1402</v>
      </c>
      <c r="C33" s="18"/>
      <c r="D33" s="18"/>
      <c r="E33" s="18"/>
      <c r="F33" s="18"/>
      <c r="G33" s="103">
        <v>159</v>
      </c>
      <c r="H33" s="18"/>
      <c r="I33" s="2"/>
    </row>
    <row x14ac:dyDescent="0.25" r="34" customHeight="1" ht="17.25">
      <c r="A34" s="15" t="s">
        <v>1353</v>
      </c>
      <c r="B34" s="16" t="s">
        <v>14</v>
      </c>
      <c r="C34" s="36"/>
      <c r="D34" s="36"/>
      <c r="E34" s="17">
        <v>-115</v>
      </c>
      <c r="F34" s="17">
        <v>-120</v>
      </c>
      <c r="G34" s="36"/>
      <c r="H34" s="36"/>
      <c r="I34" s="2"/>
    </row>
    <row x14ac:dyDescent="0.25" r="35" customHeight="1" ht="17.25">
      <c r="A35" s="15" t="s">
        <v>1403</v>
      </c>
      <c r="B35" s="16" t="s">
        <v>14</v>
      </c>
      <c r="C35" s="36"/>
      <c r="D35" s="17">
        <v>-47</v>
      </c>
      <c r="E35" s="17">
        <v>-65</v>
      </c>
      <c r="F35" s="36"/>
      <c r="G35" s="36"/>
      <c r="H35" s="36"/>
      <c r="I35" s="2"/>
    </row>
    <row x14ac:dyDescent="0.25" r="36" customHeight="1" ht="17.25">
      <c r="A36" s="15" t="s">
        <v>1404</v>
      </c>
      <c r="B36" s="16" t="s">
        <v>14</v>
      </c>
      <c r="C36" s="36"/>
      <c r="D36" s="17">
        <v>-80</v>
      </c>
      <c r="E36" s="17">
        <v>-39</v>
      </c>
      <c r="F36" s="17">
        <v>-175</v>
      </c>
      <c r="G36" s="36"/>
      <c r="H36" s="36"/>
      <c r="I36" s="2"/>
    </row>
    <row x14ac:dyDescent="0.25" r="37" customHeight="1" ht="17.25">
      <c r="A37" s="15" t="s">
        <v>1154</v>
      </c>
      <c r="B37" s="16" t="s">
        <v>14</v>
      </c>
      <c r="C37" s="17">
        <v>-10</v>
      </c>
      <c r="D37" s="17">
        <v>-53</v>
      </c>
      <c r="E37" s="17">
        <v>-3</v>
      </c>
      <c r="F37" s="17">
        <v>-201</v>
      </c>
      <c r="G37" s="36"/>
      <c r="H37" s="36"/>
      <c r="I37" s="2"/>
    </row>
    <row x14ac:dyDescent="0.25" r="38" customHeight="1" ht="17.25">
      <c r="A38" s="21" t="s">
        <v>830</v>
      </c>
      <c r="B38" s="47"/>
      <c r="C38" s="23">
        <f>SUM(C29:C37)</f>
      </c>
      <c r="D38" s="23">
        <f>SUM(D29:D37)</f>
      </c>
      <c r="E38" s="23">
        <f>SUM(E29:E37)</f>
      </c>
      <c r="F38" s="23">
        <f>SUM(F29:F37)</f>
      </c>
      <c r="G38" s="23">
        <f>SUM(G29:G37)</f>
      </c>
      <c r="H38" s="23">
        <f>SUM(H29:H37)</f>
      </c>
      <c r="I38" s="2"/>
    </row>
    <row x14ac:dyDescent="0.25" r="39" customHeight="1" ht="17.25">
      <c r="A39" s="15">
        <v>43870</v>
      </c>
      <c r="B39" s="16" t="s">
        <v>14</v>
      </c>
      <c r="C39" s="36"/>
      <c r="D39" s="17">
        <v>-30</v>
      </c>
      <c r="E39" s="36"/>
      <c r="F39" s="17">
        <v>-110</v>
      </c>
      <c r="G39" s="36"/>
      <c r="H39" s="36"/>
      <c r="I39" s="2"/>
    </row>
    <row x14ac:dyDescent="0.25" r="40" customHeight="1" ht="17.25">
      <c r="A40" s="15">
        <v>43870</v>
      </c>
      <c r="B40" s="16" t="s">
        <v>14</v>
      </c>
      <c r="C40" s="36"/>
      <c r="D40" s="17">
        <v>-42</v>
      </c>
      <c r="E40" s="36"/>
      <c r="F40" s="36"/>
      <c r="G40" s="36"/>
      <c r="H40" s="36"/>
      <c r="I40" s="2"/>
    </row>
    <row x14ac:dyDescent="0.25" r="41" customHeight="1" ht="17.25">
      <c r="A41" s="21" t="s">
        <v>831</v>
      </c>
      <c r="B41" s="47"/>
      <c r="C41" s="23">
        <f>SUM(C38:C40)</f>
      </c>
      <c r="D41" s="23">
        <f>SUM(D38:D40)</f>
      </c>
      <c r="E41" s="23">
        <f>SUM(E38:E40)</f>
      </c>
      <c r="F41" s="23">
        <f>SUM(F38:F40)</f>
      </c>
      <c r="G41" s="23">
        <f>SUM(G38:G40)</f>
      </c>
      <c r="H41" s="23">
        <f>SUM(H38:H40)</f>
      </c>
      <c r="I41" s="2"/>
    </row>
    <row x14ac:dyDescent="0.25" r="42" customHeight="1" ht="17.25">
      <c r="A42" s="117" t="s">
        <v>1029</v>
      </c>
      <c r="B42" s="118" t="s">
        <v>14</v>
      </c>
      <c r="C42" s="17">
        <v>-4</v>
      </c>
      <c r="D42" s="17">
        <v>-40</v>
      </c>
      <c r="E42" s="36"/>
      <c r="F42" s="17">
        <v>-133</v>
      </c>
      <c r="G42" s="36"/>
      <c r="H42" s="36"/>
      <c r="I42" s="2"/>
    </row>
    <row x14ac:dyDescent="0.25" r="43" customHeight="1" ht="17.25">
      <c r="A43" s="21" t="s">
        <v>832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23">
        <f>SUM(G41:G42)</f>
      </c>
      <c r="H43" s="23">
        <f>SUM(H41:H42)</f>
      </c>
      <c r="I43" s="2"/>
    </row>
    <row x14ac:dyDescent="0.25" r="44" customHeight="1" ht="17.25">
      <c r="A44" s="15">
        <v>43901</v>
      </c>
      <c r="B44" s="16" t="s">
        <v>14</v>
      </c>
      <c r="C44" s="17">
        <v>-8</v>
      </c>
      <c r="D44" s="17">
        <v>-42</v>
      </c>
      <c r="E44" s="36"/>
      <c r="F44" s="17">
        <v>-34</v>
      </c>
      <c r="G44" s="36"/>
      <c r="H44" s="36"/>
      <c r="I44" s="2"/>
    </row>
    <row x14ac:dyDescent="0.25" r="45" customHeight="1" ht="17.25">
      <c r="A45" s="117">
        <v>44085</v>
      </c>
      <c r="B45" s="118" t="s">
        <v>14</v>
      </c>
      <c r="C45" s="17">
        <v>-8</v>
      </c>
      <c r="D45" s="17">
        <v>-23</v>
      </c>
      <c r="E45" s="36"/>
      <c r="F45" s="17">
        <v>-77</v>
      </c>
      <c r="G45" s="36"/>
      <c r="H45" s="36"/>
      <c r="I45" s="2"/>
    </row>
    <row x14ac:dyDescent="0.25" r="46" customHeight="1" ht="17.25">
      <c r="A46" s="21" t="s">
        <v>833</v>
      </c>
      <c r="B46" s="47"/>
      <c r="C46" s="23">
        <f>SUM(C43:C45)</f>
      </c>
      <c r="D46" s="23">
        <f>SUM(D43:D45)</f>
      </c>
      <c r="E46" s="23">
        <f>SUM(E43:E45)</f>
      </c>
      <c r="F46" s="23">
        <f>SUM(F43:F45)</f>
      </c>
      <c r="G46" s="23">
        <f>SUM(G43:G45)</f>
      </c>
      <c r="H46" s="23">
        <f>SUM(H43:H45)</f>
      </c>
      <c r="I46" s="2"/>
    </row>
    <row x14ac:dyDescent="0.25" r="47" customHeight="1" ht="17.25">
      <c r="A47" s="117" t="s">
        <v>1159</v>
      </c>
      <c r="B47" s="118" t="s">
        <v>14</v>
      </c>
      <c r="C47" s="17">
        <v>-7</v>
      </c>
      <c r="D47" s="36"/>
      <c r="E47" s="36"/>
      <c r="F47" s="17">
        <v>-92</v>
      </c>
      <c r="G47" s="36"/>
      <c r="H47" s="36"/>
      <c r="I47" s="2"/>
    </row>
    <row x14ac:dyDescent="0.25" r="48" customHeight="1" ht="17.25">
      <c r="A48" s="21" t="s">
        <v>834</v>
      </c>
      <c r="B48" s="47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2"/>
    </row>
    <row x14ac:dyDescent="0.25" r="49" customHeight="1" ht="17.25">
      <c r="A49" s="117"/>
      <c r="B49" s="118"/>
      <c r="C49" s="36"/>
      <c r="D49" s="36"/>
      <c r="E49" s="36"/>
      <c r="F49" s="36"/>
      <c r="G49" s="36"/>
      <c r="H49" s="36"/>
      <c r="I49" s="2"/>
    </row>
    <row x14ac:dyDescent="0.25" r="50" customHeight="1" ht="17.25">
      <c r="A50" s="21" t="s">
        <v>836</v>
      </c>
      <c r="B50" s="47"/>
      <c r="C50" s="23">
        <f>SUM(C48:C49)</f>
      </c>
      <c r="D50" s="23">
        <f>SUM(D48:D49)</f>
      </c>
      <c r="E50" s="23">
        <f>SUM(E48:E49)</f>
      </c>
      <c r="F50" s="23">
        <f>SUM(F48:F49)</f>
      </c>
      <c r="G50" s="23">
        <f>SUM(G48:G49)</f>
      </c>
      <c r="H50" s="23">
        <f>SUM(H48:H49)</f>
      </c>
      <c r="I50" s="2"/>
    </row>
    <row x14ac:dyDescent="0.25" r="51" customHeight="1" ht="17.25">
      <c r="A51" s="117"/>
      <c r="B51" s="118"/>
      <c r="C51" s="36"/>
      <c r="D51" s="36"/>
      <c r="E51" s="36"/>
      <c r="F51" s="36"/>
      <c r="G51" s="36"/>
      <c r="H51" s="36"/>
      <c r="I51" s="2"/>
    </row>
    <row x14ac:dyDescent="0.25" r="52" customHeight="1" ht="17.25">
      <c r="A52" s="21" t="s">
        <v>837</v>
      </c>
      <c r="B52" s="47"/>
      <c r="C52" s="23">
        <f>SUM(C50:C51)</f>
      </c>
      <c r="D52" s="23">
        <f>SUM(D50:D51)</f>
      </c>
      <c r="E52" s="23">
        <f>SUM(E50:E51)</f>
      </c>
      <c r="F52" s="23">
        <f>SUM(F50:F51)</f>
      </c>
      <c r="G52" s="23">
        <f>SUM(G50:G51)</f>
      </c>
      <c r="H52" s="23">
        <f>SUM(H50:H51)</f>
      </c>
      <c r="I52" s="2"/>
    </row>
    <row x14ac:dyDescent="0.25" r="53" customHeight="1" ht="17.25">
      <c r="A53" s="117" t="s">
        <v>1051</v>
      </c>
      <c r="B53" s="118" t="s">
        <v>14</v>
      </c>
      <c r="C53" s="17">
        <v>-9</v>
      </c>
      <c r="D53" s="18"/>
      <c r="E53" s="18"/>
      <c r="F53" s="17">
        <v>-71</v>
      </c>
      <c r="G53" s="18"/>
      <c r="H53" s="18"/>
      <c r="I53" s="2"/>
    </row>
    <row x14ac:dyDescent="0.25" r="54" customHeight="1" ht="17.25">
      <c r="A54" s="21" t="s">
        <v>232</v>
      </c>
      <c r="B54" s="47"/>
      <c r="C54" s="23">
        <f>SUM(C52:C53)</f>
      </c>
      <c r="D54" s="23">
        <f>SUM(D52:D53)</f>
      </c>
      <c r="E54" s="23">
        <f>SUM(E52:E53)</f>
      </c>
      <c r="F54" s="23">
        <f>SUM(F52:F53)</f>
      </c>
      <c r="G54" s="23">
        <f>SUM(G52:G53)</f>
      </c>
      <c r="H54" s="23">
        <f>SUM(H52:H53)</f>
      </c>
      <c r="I54" s="2"/>
    </row>
    <row x14ac:dyDescent="0.25" r="55" customHeight="1" ht="17.25">
      <c r="A55" s="117" t="s">
        <v>1066</v>
      </c>
      <c r="B55" s="118" t="s">
        <v>14</v>
      </c>
      <c r="C55" s="36"/>
      <c r="D55" s="36"/>
      <c r="E55" s="36"/>
      <c r="F55" s="17">
        <v>-60</v>
      </c>
      <c r="G55" s="36"/>
      <c r="H55" s="36"/>
      <c r="I55" s="2"/>
    </row>
    <row x14ac:dyDescent="0.25" r="56" customHeight="1" ht="17.25">
      <c r="A56" s="21" t="s">
        <v>233</v>
      </c>
      <c r="B56" s="47"/>
      <c r="C56" s="23">
        <f>SUM(C54:C55)</f>
      </c>
      <c r="D56" s="23">
        <f>SUM(D54:D55)</f>
      </c>
      <c r="E56" s="23">
        <f>SUM(E54:E55)</f>
      </c>
      <c r="F56" s="23">
        <f>SUM(F54:F55)</f>
      </c>
      <c r="G56" s="23">
        <f>SUM(G54:G55)</f>
      </c>
      <c r="H56" s="23">
        <f>SUM(H54:H55)</f>
      </c>
      <c r="I56" s="2"/>
    </row>
    <row x14ac:dyDescent="0.25" r="57" customHeight="1" ht="17.25">
      <c r="A57" s="200"/>
      <c r="B57" s="201" t="s">
        <v>1405</v>
      </c>
      <c r="C57" s="202"/>
      <c r="D57" s="202"/>
      <c r="E57" s="202"/>
      <c r="F57" s="194">
        <v>-32</v>
      </c>
      <c r="G57" s="202"/>
      <c r="H57" s="202"/>
      <c r="I57" s="32" t="s">
        <v>18</v>
      </c>
    </row>
    <row x14ac:dyDescent="0.25" r="58" customHeight="1" ht="17.25">
      <c r="A58" s="15"/>
      <c r="B58" s="16"/>
      <c r="C58" s="36"/>
      <c r="D58" s="36"/>
      <c r="E58" s="36"/>
      <c r="F58" s="36"/>
      <c r="G58" s="36"/>
      <c r="H58" s="36"/>
      <c r="I58" s="2"/>
    </row>
    <row x14ac:dyDescent="0.25" r="59" customHeight="1" ht="17.25">
      <c r="A59" s="37"/>
      <c r="B59" s="2"/>
      <c r="C59" s="3"/>
      <c r="D59" s="3"/>
      <c r="E59" s="3"/>
      <c r="F59" s="3"/>
      <c r="G59" s="3"/>
      <c r="H59" s="3"/>
      <c r="I59" s="2"/>
    </row>
    <row x14ac:dyDescent="0.25" r="60" customHeight="1" ht="17.25">
      <c r="A60" s="37"/>
      <c r="B60" s="2"/>
      <c r="C60" s="267" t="s">
        <v>428</v>
      </c>
      <c r="D60" s="267" t="s">
        <v>10</v>
      </c>
      <c r="E60" s="268" t="s">
        <v>368</v>
      </c>
      <c r="F60" s="268" t="s">
        <v>7</v>
      </c>
      <c r="G60" s="268" t="s">
        <v>9</v>
      </c>
      <c r="H60" s="234"/>
      <c r="I60" s="2"/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228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22.290714285714284" customWidth="1" bestFit="1"/>
    <col min="3" max="3" style="116" width="10.719285714285713" customWidth="1" bestFit="1"/>
    <col min="4" max="4" style="116" width="8.719285714285713" customWidth="1" bestFit="1"/>
    <col min="5" max="5" style="116" width="8.576428571428572" customWidth="1" bestFit="1"/>
    <col min="6" max="6" style="41" width="8.576428571428572" customWidth="1" bestFit="1"/>
    <col min="7" max="7" style="41" width="8.576428571428572" customWidth="1" bestFit="1"/>
    <col min="8" max="8" style="41" width="8.576428571428572" customWidth="1" bestFit="1"/>
    <col min="9" max="9" style="41" width="8.719285714285713" customWidth="1" bestFit="1"/>
    <col min="10" max="10" style="41" width="8.862142857142858" customWidth="1" bestFit="1"/>
    <col min="11" max="11" style="41" width="8.862142857142858" customWidth="1" bestFit="1"/>
    <col min="12" max="12" style="41" width="8.862142857142858" customWidth="1" bestFit="1"/>
    <col min="13" max="13" style="41" width="8.862142857142858" customWidth="1" bestFit="1"/>
    <col min="14" max="14" style="41" width="8.862142857142858" customWidth="1" bestFit="1"/>
    <col min="15" max="15" style="41" width="8.862142857142858" customWidth="1" bestFit="1"/>
    <col min="16" max="16" style="41" width="9.576428571428572" customWidth="1" bestFit="1"/>
    <col min="17" max="17" style="41" width="9.576428571428572" customWidth="1" bestFit="1"/>
    <col min="18" max="18" style="41" width="9.576428571428572" customWidth="1" bestFit="1"/>
    <col min="19" max="19" style="41" width="9.576428571428572" customWidth="1" bestFit="1"/>
    <col min="20" max="20" style="41" width="9.005" customWidth="1" bestFit="1"/>
    <col min="21" max="21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2"/>
    </row>
    <row x14ac:dyDescent="0.25" r="2" customHeight="1" ht="17.25">
      <c r="A2" s="127" t="s">
        <v>1220</v>
      </c>
      <c r="B2" s="128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2"/>
    </row>
    <row x14ac:dyDescent="0.25" r="3" customHeight="1" ht="17.25">
      <c r="A3" s="1" t="s">
        <v>1221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2"/>
    </row>
    <row x14ac:dyDescent="0.25" r="4" customHeight="1" ht="17.25">
      <c r="A4" s="1" t="s">
        <v>1222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2"/>
    </row>
    <row x14ac:dyDescent="0.25" r="5" customHeight="1" ht="17.25">
      <c r="A5" s="1" t="s">
        <v>1223</v>
      </c>
      <c r="B5" s="83"/>
      <c r="C5" s="11">
        <v>4880</v>
      </c>
      <c r="D5" s="11">
        <v>3550</v>
      </c>
      <c r="E5" s="11">
        <v>3540</v>
      </c>
      <c r="F5" s="11">
        <v>3540</v>
      </c>
      <c r="G5" s="11">
        <v>3540</v>
      </c>
      <c r="H5" s="11">
        <v>1300</v>
      </c>
      <c r="I5" s="11">
        <v>14750</v>
      </c>
      <c r="J5" s="11">
        <v>9000</v>
      </c>
      <c r="K5" s="11">
        <v>2100</v>
      </c>
      <c r="L5" s="11">
        <v>18000</v>
      </c>
      <c r="M5" s="11">
        <v>25000</v>
      </c>
      <c r="N5" s="11">
        <v>4930</v>
      </c>
      <c r="O5" s="11">
        <v>12000</v>
      </c>
      <c r="P5" s="11">
        <v>8000</v>
      </c>
      <c r="Q5" s="11">
        <v>7000</v>
      </c>
      <c r="R5" s="11">
        <v>2100</v>
      </c>
      <c r="S5" s="11"/>
      <c r="T5" s="94"/>
      <c r="U5" s="2"/>
    </row>
    <row x14ac:dyDescent="0.25" r="6" customHeight="1" ht="17.25">
      <c r="A6" s="12" t="s">
        <v>4</v>
      </c>
      <c r="B6" s="273" t="s">
        <v>5</v>
      </c>
      <c r="C6" s="274" t="s">
        <v>6</v>
      </c>
      <c r="D6" s="267" t="s">
        <v>75</v>
      </c>
      <c r="E6" s="267" t="s">
        <v>7</v>
      </c>
      <c r="F6" s="274" t="s">
        <v>76</v>
      </c>
      <c r="G6" s="274" t="s">
        <v>8</v>
      </c>
      <c r="H6" s="274" t="s">
        <v>9</v>
      </c>
      <c r="I6" s="274" t="s">
        <v>31</v>
      </c>
      <c r="J6" s="267" t="s">
        <v>32</v>
      </c>
      <c r="K6" s="267" t="s">
        <v>33</v>
      </c>
      <c r="L6" s="267" t="s">
        <v>10</v>
      </c>
      <c r="M6" s="267" t="s">
        <v>428</v>
      </c>
      <c r="N6" s="267" t="s">
        <v>368</v>
      </c>
      <c r="O6" s="267" t="s">
        <v>383</v>
      </c>
      <c r="P6" s="306" t="s">
        <v>1224</v>
      </c>
      <c r="Q6" s="267" t="s">
        <v>1225</v>
      </c>
      <c r="R6" s="274" t="s">
        <v>1083</v>
      </c>
      <c r="S6" s="306" t="s">
        <v>358</v>
      </c>
      <c r="T6" s="275"/>
      <c r="U6" s="2"/>
    </row>
    <row x14ac:dyDescent="0.25" r="7" customHeight="1" ht="17.25">
      <c r="A7" s="15">
        <v>43654</v>
      </c>
      <c r="B7" s="16" t="s">
        <v>1226</v>
      </c>
      <c r="C7" s="17">
        <v>60</v>
      </c>
      <c r="D7" s="17">
        <v>30</v>
      </c>
      <c r="E7" s="17">
        <v>60</v>
      </c>
      <c r="F7" s="17">
        <v>30</v>
      </c>
      <c r="G7" s="17">
        <v>50</v>
      </c>
      <c r="H7" s="17">
        <v>300</v>
      </c>
      <c r="I7" s="17">
        <v>20</v>
      </c>
      <c r="J7" s="17">
        <v>30</v>
      </c>
      <c r="K7" s="17">
        <v>100</v>
      </c>
      <c r="L7" s="17">
        <v>20</v>
      </c>
      <c r="M7" s="36"/>
      <c r="N7" s="36"/>
      <c r="O7" s="36"/>
      <c r="P7" s="36"/>
      <c r="Q7" s="36"/>
      <c r="R7" s="36"/>
      <c r="S7" s="36"/>
      <c r="T7" s="36"/>
      <c r="U7" s="2"/>
    </row>
    <row x14ac:dyDescent="0.25" r="8" customHeight="1" ht="17.25">
      <c r="A8" s="15">
        <v>43654</v>
      </c>
      <c r="B8" s="16" t="s">
        <v>1227</v>
      </c>
      <c r="C8" s="17">
        <v>60</v>
      </c>
      <c r="D8" s="17">
        <v>30</v>
      </c>
      <c r="E8" s="17">
        <v>60</v>
      </c>
      <c r="F8" s="17">
        <v>30</v>
      </c>
      <c r="G8" s="17">
        <v>50</v>
      </c>
      <c r="H8" s="17">
        <v>300</v>
      </c>
      <c r="I8" s="17">
        <v>20</v>
      </c>
      <c r="J8" s="17">
        <v>30</v>
      </c>
      <c r="K8" s="17">
        <v>100</v>
      </c>
      <c r="L8" s="17">
        <v>20</v>
      </c>
      <c r="M8" s="36"/>
      <c r="N8" s="36"/>
      <c r="O8" s="36"/>
      <c r="P8" s="36"/>
      <c r="Q8" s="36"/>
      <c r="R8" s="36"/>
      <c r="S8" s="36"/>
      <c r="T8" s="36"/>
      <c r="U8" s="2"/>
    </row>
    <row x14ac:dyDescent="0.25" r="9" customHeight="1" ht="17.25">
      <c r="A9" s="15">
        <v>43685</v>
      </c>
      <c r="B9" s="16" t="s">
        <v>1228</v>
      </c>
      <c r="C9" s="17">
        <v>60</v>
      </c>
      <c r="D9" s="17">
        <v>40</v>
      </c>
      <c r="E9" s="17">
        <v>60</v>
      </c>
      <c r="F9" s="17">
        <v>40</v>
      </c>
      <c r="G9" s="17">
        <v>50</v>
      </c>
      <c r="H9" s="36"/>
      <c r="I9" s="36"/>
      <c r="J9" s="17">
        <v>25</v>
      </c>
      <c r="K9" s="17">
        <v>100</v>
      </c>
      <c r="L9" s="17">
        <v>20</v>
      </c>
      <c r="M9" s="36"/>
      <c r="N9" s="36"/>
      <c r="O9" s="36"/>
      <c r="P9" s="36"/>
      <c r="Q9" s="36"/>
      <c r="R9" s="36"/>
      <c r="S9" s="36"/>
      <c r="T9" s="36"/>
      <c r="U9" s="2"/>
    </row>
    <row x14ac:dyDescent="0.25" r="10" customHeight="1" ht="17.25">
      <c r="A10" s="15">
        <v>43685</v>
      </c>
      <c r="B10" s="16" t="s">
        <v>1229</v>
      </c>
      <c r="C10" s="17">
        <v>320</v>
      </c>
      <c r="D10" s="36"/>
      <c r="E10" s="17">
        <v>320</v>
      </c>
      <c r="F10" s="36"/>
      <c r="G10" s="17">
        <v>50</v>
      </c>
      <c r="H10" s="17">
        <v>400</v>
      </c>
      <c r="I10" s="17">
        <v>60</v>
      </c>
      <c r="J10" s="17">
        <v>65</v>
      </c>
      <c r="K10" s="36"/>
      <c r="L10" s="17">
        <v>140</v>
      </c>
      <c r="M10" s="36"/>
      <c r="N10" s="36"/>
      <c r="O10" s="36"/>
      <c r="P10" s="36"/>
      <c r="Q10" s="36"/>
      <c r="R10" s="36"/>
      <c r="S10" s="36"/>
      <c r="T10" s="36"/>
      <c r="U10" s="2"/>
    </row>
    <row x14ac:dyDescent="0.25" r="11" customHeight="1" ht="17.25">
      <c r="A11" s="15" t="s">
        <v>1230</v>
      </c>
      <c r="B11" s="16" t="s">
        <v>1231</v>
      </c>
      <c r="C11" s="36"/>
      <c r="D11" s="36"/>
      <c r="E11" s="17">
        <v>200</v>
      </c>
      <c r="F11" s="36"/>
      <c r="G11" s="36"/>
      <c r="H11" s="17">
        <v>400</v>
      </c>
      <c r="I11" s="36"/>
      <c r="J11" s="36"/>
      <c r="K11" s="36"/>
      <c r="L11" s="36"/>
      <c r="M11" s="17">
        <v>20</v>
      </c>
      <c r="N11" s="36"/>
      <c r="O11" s="36"/>
      <c r="P11" s="36"/>
      <c r="Q11" s="36"/>
      <c r="R11" s="36"/>
      <c r="S11" s="36"/>
      <c r="T11" s="36"/>
      <c r="U11" s="2"/>
    </row>
    <row x14ac:dyDescent="0.25" r="12" customHeight="1" ht="17.25">
      <c r="A12" s="15" t="s">
        <v>1232</v>
      </c>
      <c r="B12" s="16" t="s">
        <v>1233</v>
      </c>
      <c r="C12" s="36"/>
      <c r="D12" s="36"/>
      <c r="E12" s="17">
        <v>96</v>
      </c>
      <c r="F12" s="36"/>
      <c r="G12" s="17">
        <v>32</v>
      </c>
      <c r="H12" s="17">
        <v>200</v>
      </c>
      <c r="I12" s="36"/>
      <c r="J12" s="36"/>
      <c r="K12" s="17">
        <v>32</v>
      </c>
      <c r="L12" s="17">
        <v>20</v>
      </c>
      <c r="M12" s="36"/>
      <c r="N12" s="17">
        <v>96</v>
      </c>
      <c r="O12" s="17">
        <v>20</v>
      </c>
      <c r="P12" s="36"/>
      <c r="Q12" s="36"/>
      <c r="R12" s="36"/>
      <c r="S12" s="36"/>
      <c r="T12" s="36"/>
      <c r="U12" s="2"/>
    </row>
    <row x14ac:dyDescent="0.25" r="13" customHeight="1" ht="17.25">
      <c r="A13" s="117" t="s">
        <v>1234</v>
      </c>
      <c r="B13" s="118" t="s">
        <v>1235</v>
      </c>
      <c r="C13" s="46"/>
      <c r="D13" s="46"/>
      <c r="E13" s="46"/>
      <c r="F13" s="46"/>
      <c r="G13" s="46"/>
      <c r="H13" s="46"/>
      <c r="I13" s="46"/>
      <c r="J13" s="46"/>
      <c r="K13" s="46"/>
      <c r="L13" s="138">
        <v>76</v>
      </c>
      <c r="M13" s="138">
        <v>20</v>
      </c>
      <c r="N13" s="46"/>
      <c r="O13" s="46"/>
      <c r="P13" s="46"/>
      <c r="Q13" s="46"/>
      <c r="R13" s="46"/>
      <c r="S13" s="46"/>
      <c r="T13" s="46"/>
      <c r="U13" s="2"/>
    </row>
    <row x14ac:dyDescent="0.25" r="14" customHeight="1" ht="17.25">
      <c r="A14" s="21" t="s">
        <v>716</v>
      </c>
      <c r="B14" s="47"/>
      <c r="C14" s="23">
        <f>SUM(C7:C13)</f>
      </c>
      <c r="D14" s="23">
        <f>SUM(D7:D13)</f>
      </c>
      <c r="E14" s="23">
        <f>SUM(E7:E13)</f>
      </c>
      <c r="F14" s="23">
        <f>SUM(F7:F13)</f>
      </c>
      <c r="G14" s="23">
        <f>SUM(G7:G13)</f>
      </c>
      <c r="H14" s="23">
        <f>SUM(H7:H13)</f>
      </c>
      <c r="I14" s="23">
        <f>SUM(I7:I13)</f>
      </c>
      <c r="J14" s="23">
        <f>SUM(J7:J13)</f>
      </c>
      <c r="K14" s="23">
        <f>SUM(K7:K13)</f>
      </c>
      <c r="L14" s="23">
        <f>SUM(L7:L13)</f>
      </c>
      <c r="M14" s="23">
        <f>SUM(M7:M13)</f>
      </c>
      <c r="N14" s="23">
        <f>SUM(N7:N13)</f>
      </c>
      <c r="O14" s="23">
        <f>SUM(O7:O13)</f>
      </c>
      <c r="P14" s="376"/>
      <c r="Q14" s="376"/>
      <c r="R14" s="376"/>
      <c r="S14" s="376"/>
      <c r="T14" s="187">
        <f>SUM(T7:T13)</f>
      </c>
      <c r="U14" s="2"/>
    </row>
    <row x14ac:dyDescent="0.25" r="15" customHeight="1" ht="17.25">
      <c r="A15" s="33">
        <v>43778</v>
      </c>
      <c r="B15" s="34" t="s">
        <v>1236</v>
      </c>
      <c r="C15" s="19">
        <v>57</v>
      </c>
      <c r="D15" s="35"/>
      <c r="E15" s="19">
        <v>110</v>
      </c>
      <c r="F15" s="35"/>
      <c r="G15" s="35"/>
      <c r="H15" s="19">
        <v>100</v>
      </c>
      <c r="I15" s="35"/>
      <c r="J15" s="35"/>
      <c r="K15" s="35"/>
      <c r="L15" s="35"/>
      <c r="M15" s="19">
        <v>20</v>
      </c>
      <c r="N15" s="35"/>
      <c r="O15" s="35"/>
      <c r="P15" s="35"/>
      <c r="Q15" s="35"/>
      <c r="R15" s="35"/>
      <c r="S15" s="35"/>
      <c r="T15" s="35"/>
      <c r="U15" s="2"/>
    </row>
    <row x14ac:dyDescent="0.25" r="16" customHeight="1" ht="17.25">
      <c r="A16" s="15">
        <v>43778</v>
      </c>
      <c r="B16" s="16" t="s">
        <v>1237</v>
      </c>
      <c r="C16" s="17">
        <v>57</v>
      </c>
      <c r="D16" s="36"/>
      <c r="E16" s="17">
        <v>110</v>
      </c>
      <c r="F16" s="36"/>
      <c r="G16" s="36"/>
      <c r="H16" s="36"/>
      <c r="I16" s="36"/>
      <c r="J16" s="36"/>
      <c r="K16" s="36"/>
      <c r="L16" s="36"/>
      <c r="M16" s="17">
        <v>20</v>
      </c>
      <c r="N16" s="36"/>
      <c r="O16" s="36"/>
      <c r="P16" s="36"/>
      <c r="Q16" s="36"/>
      <c r="R16" s="36"/>
      <c r="S16" s="36"/>
      <c r="T16" s="36"/>
      <c r="U16" s="2"/>
    </row>
    <row x14ac:dyDescent="0.25" r="17" customHeight="1" ht="17.25">
      <c r="A17" s="15">
        <v>43778</v>
      </c>
      <c r="B17" s="16" t="s">
        <v>1238</v>
      </c>
      <c r="C17" s="17">
        <v>86</v>
      </c>
      <c r="D17" s="36"/>
      <c r="E17" s="17">
        <v>80</v>
      </c>
      <c r="F17" s="36"/>
      <c r="G17" s="17">
        <v>40</v>
      </c>
      <c r="H17" s="17">
        <v>300</v>
      </c>
      <c r="I17" s="36"/>
      <c r="J17" s="36"/>
      <c r="K17" s="36"/>
      <c r="L17" s="17">
        <v>40</v>
      </c>
      <c r="M17" s="36"/>
      <c r="N17" s="36"/>
      <c r="O17" s="36"/>
      <c r="P17" s="36"/>
      <c r="Q17" s="36"/>
      <c r="R17" s="36"/>
      <c r="S17" s="36"/>
      <c r="T17" s="36"/>
      <c r="U17" s="2"/>
    </row>
    <row x14ac:dyDescent="0.25" r="18" customHeight="1" ht="17.25">
      <c r="A18" s="15" t="s">
        <v>1239</v>
      </c>
      <c r="B18" s="16" t="s">
        <v>1240</v>
      </c>
      <c r="C18" s="17">
        <v>40</v>
      </c>
      <c r="D18" s="36"/>
      <c r="E18" s="17">
        <v>50</v>
      </c>
      <c r="F18" s="36"/>
      <c r="G18" s="36"/>
      <c r="H18" s="36"/>
      <c r="I18" s="36"/>
      <c r="J18" s="36"/>
      <c r="K18" s="36"/>
      <c r="L18" s="17">
        <v>20</v>
      </c>
      <c r="M18" s="36"/>
      <c r="N18" s="36"/>
      <c r="O18" s="36"/>
      <c r="P18" s="36"/>
      <c r="Q18" s="36"/>
      <c r="R18" s="36"/>
      <c r="S18" s="36"/>
      <c r="T18" s="36"/>
      <c r="U18" s="2"/>
    </row>
    <row x14ac:dyDescent="0.25" r="19" customHeight="1" ht="17.25">
      <c r="A19" s="15" t="s">
        <v>806</v>
      </c>
      <c r="B19" s="16" t="s">
        <v>1241</v>
      </c>
      <c r="C19" s="36"/>
      <c r="D19" s="36"/>
      <c r="E19" s="36"/>
      <c r="F19" s="36"/>
      <c r="G19" s="36"/>
      <c r="H19" s="17">
        <v>100</v>
      </c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2"/>
    </row>
    <row x14ac:dyDescent="0.25" r="20" customHeight="1" ht="17.25">
      <c r="A20" s="15" t="s">
        <v>1242</v>
      </c>
      <c r="B20" s="16" t="s">
        <v>1243</v>
      </c>
      <c r="C20" s="17">
        <v>84</v>
      </c>
      <c r="D20" s="36"/>
      <c r="E20" s="17">
        <v>100</v>
      </c>
      <c r="F20" s="36"/>
      <c r="G20" s="17">
        <v>20</v>
      </c>
      <c r="H20" s="17">
        <v>100</v>
      </c>
      <c r="I20" s="36"/>
      <c r="J20" s="36"/>
      <c r="K20" s="17">
        <v>50</v>
      </c>
      <c r="L20" s="17">
        <v>10</v>
      </c>
      <c r="M20" s="17">
        <v>20</v>
      </c>
      <c r="N20" s="36"/>
      <c r="O20" s="17">
        <v>30</v>
      </c>
      <c r="P20" s="36"/>
      <c r="Q20" s="36"/>
      <c r="R20" s="36"/>
      <c r="S20" s="36"/>
      <c r="T20" s="36"/>
      <c r="U20" s="2"/>
    </row>
    <row x14ac:dyDescent="0.25" r="21" customHeight="1" ht="17.25">
      <c r="A21" s="15" t="s">
        <v>1242</v>
      </c>
      <c r="B21" s="16" t="s">
        <v>1244</v>
      </c>
      <c r="C21" s="17">
        <v>85</v>
      </c>
      <c r="D21" s="36"/>
      <c r="E21" s="17">
        <v>100</v>
      </c>
      <c r="F21" s="36"/>
      <c r="G21" s="36"/>
      <c r="H21" s="17">
        <v>300</v>
      </c>
      <c r="I21" s="36"/>
      <c r="J21" s="36"/>
      <c r="K21" s="17">
        <v>50</v>
      </c>
      <c r="L21" s="17">
        <v>30</v>
      </c>
      <c r="M21" s="36"/>
      <c r="N21" s="36"/>
      <c r="O21" s="36"/>
      <c r="P21" s="36"/>
      <c r="Q21" s="36"/>
      <c r="R21" s="36"/>
      <c r="S21" s="36"/>
      <c r="T21" s="36"/>
      <c r="U21" s="2"/>
    </row>
    <row x14ac:dyDescent="0.25" r="22" customHeight="1" ht="17.25">
      <c r="A22" s="15" t="s">
        <v>1245</v>
      </c>
      <c r="B22" s="16" t="s">
        <v>1246</v>
      </c>
      <c r="C22" s="17">
        <v>31</v>
      </c>
      <c r="D22" s="36"/>
      <c r="E22" s="17">
        <v>100</v>
      </c>
      <c r="F22" s="36"/>
      <c r="G22" s="36"/>
      <c r="H22" s="36"/>
      <c r="I22" s="36"/>
      <c r="J22" s="36"/>
      <c r="K22" s="36"/>
      <c r="L22" s="36"/>
      <c r="M22" s="36"/>
      <c r="N22" s="36"/>
      <c r="O22" s="17">
        <v>100</v>
      </c>
      <c r="P22" s="36"/>
      <c r="Q22" s="36"/>
      <c r="R22" s="36"/>
      <c r="S22" s="36"/>
      <c r="T22" s="36"/>
      <c r="U22" s="2"/>
    </row>
    <row x14ac:dyDescent="0.25" r="23" customHeight="1" ht="17.25">
      <c r="A23" s="15" t="s">
        <v>1247</v>
      </c>
      <c r="B23" s="16" t="s">
        <v>1248</v>
      </c>
      <c r="C23" s="17">
        <v>100</v>
      </c>
      <c r="D23" s="36"/>
      <c r="E23" s="17">
        <v>200</v>
      </c>
      <c r="F23" s="36"/>
      <c r="G23" s="36"/>
      <c r="H23" s="17">
        <v>200</v>
      </c>
      <c r="I23" s="36"/>
      <c r="J23" s="36"/>
      <c r="K23" s="17">
        <v>200</v>
      </c>
      <c r="L23" s="36"/>
      <c r="M23" s="36"/>
      <c r="N23" s="36"/>
      <c r="O23" s="36"/>
      <c r="P23" s="17">
        <v>100</v>
      </c>
      <c r="Q23" s="36"/>
      <c r="R23" s="36"/>
      <c r="S23" s="36"/>
      <c r="T23" s="36"/>
      <c r="U23" s="2"/>
    </row>
    <row x14ac:dyDescent="0.25" r="24" customHeight="1" ht="17.25">
      <c r="A24" s="15" t="s">
        <v>1249</v>
      </c>
      <c r="B24" s="16" t="s">
        <v>1250</v>
      </c>
      <c r="C24" s="36"/>
      <c r="D24" s="36"/>
      <c r="E24" s="36"/>
      <c r="F24" s="36"/>
      <c r="G24" s="17">
        <v>120</v>
      </c>
      <c r="H24" s="36"/>
      <c r="I24" s="36"/>
      <c r="J24" s="36"/>
      <c r="K24" s="36"/>
      <c r="L24" s="17">
        <v>100</v>
      </c>
      <c r="M24" s="36"/>
      <c r="N24" s="36"/>
      <c r="O24" s="36"/>
      <c r="P24" s="36"/>
      <c r="Q24" s="36"/>
      <c r="R24" s="36"/>
      <c r="S24" s="36"/>
      <c r="T24" s="36"/>
      <c r="U24" s="2"/>
    </row>
    <row x14ac:dyDescent="0.25" r="25" customHeight="1" ht="17.25">
      <c r="A25" s="15" t="s">
        <v>1251</v>
      </c>
      <c r="B25" s="16" t="s">
        <v>1252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17">
        <v>50</v>
      </c>
      <c r="N25" s="36"/>
      <c r="O25" s="36"/>
      <c r="P25" s="36"/>
      <c r="Q25" s="36"/>
      <c r="R25" s="36"/>
      <c r="S25" s="36"/>
      <c r="T25" s="36"/>
      <c r="U25" s="2"/>
    </row>
    <row x14ac:dyDescent="0.25" r="26" customHeight="1" ht="17.25">
      <c r="A26" s="15" t="s">
        <v>930</v>
      </c>
      <c r="B26" s="16" t="s">
        <v>1253</v>
      </c>
      <c r="C26" s="17">
        <v>85</v>
      </c>
      <c r="D26" s="36"/>
      <c r="E26" s="17">
        <v>90</v>
      </c>
      <c r="F26" s="36"/>
      <c r="G26" s="36"/>
      <c r="H26" s="17">
        <v>200</v>
      </c>
      <c r="I26" s="36"/>
      <c r="J26" s="36"/>
      <c r="K26" s="36"/>
      <c r="L26" s="17">
        <v>30</v>
      </c>
      <c r="M26" s="36"/>
      <c r="N26" s="36"/>
      <c r="O26" s="36"/>
      <c r="P26" s="36"/>
      <c r="Q26" s="36"/>
      <c r="R26" s="36"/>
      <c r="S26" s="36"/>
      <c r="T26" s="36"/>
      <c r="U26" s="2"/>
    </row>
    <row x14ac:dyDescent="0.25" r="27" customHeight="1" ht="17.25">
      <c r="A27" s="15" t="s">
        <v>930</v>
      </c>
      <c r="B27" s="16" t="s">
        <v>1254</v>
      </c>
      <c r="C27" s="17">
        <v>115</v>
      </c>
      <c r="D27" s="36"/>
      <c r="E27" s="17">
        <v>110</v>
      </c>
      <c r="F27" s="36"/>
      <c r="G27" s="36"/>
      <c r="H27" s="17">
        <v>200</v>
      </c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2"/>
    </row>
    <row x14ac:dyDescent="0.25" r="28" customHeight="1" ht="17.25">
      <c r="A28" s="21" t="s">
        <v>717</v>
      </c>
      <c r="B28" s="47"/>
      <c r="C28" s="23">
        <f>SUM(C14:C27)</f>
      </c>
      <c r="D28" s="23">
        <f>SUM(D14:D27)</f>
      </c>
      <c r="E28" s="23">
        <f>SUM(E14:E27)</f>
      </c>
      <c r="F28" s="23">
        <f>SUM(F14:F27)</f>
      </c>
      <c r="G28" s="23">
        <f>SUM(G14:G27)</f>
      </c>
      <c r="H28" s="23">
        <f>SUM(H14:H27)</f>
      </c>
      <c r="I28" s="23">
        <f>SUM(I14:I27)</f>
      </c>
      <c r="J28" s="23">
        <f>SUM(J14:J27)</f>
      </c>
      <c r="K28" s="23">
        <f>SUM(K14:K27)</f>
      </c>
      <c r="L28" s="23">
        <f>SUM(L14:L27)</f>
      </c>
      <c r="M28" s="23">
        <f>SUM(M14:M27)</f>
      </c>
      <c r="N28" s="23">
        <f>SUM(N14:N27)</f>
      </c>
      <c r="O28" s="23">
        <f>SUM(O14:O27)</f>
      </c>
      <c r="P28" s="23">
        <f>SUM(P14:P27)</f>
      </c>
      <c r="Q28" s="23">
        <f>SUM(Q14:Q27)</f>
      </c>
      <c r="R28" s="112"/>
      <c r="S28" s="112"/>
      <c r="T28" s="23">
        <f>SUM(T14:T27)</f>
      </c>
      <c r="U28" s="2"/>
    </row>
    <row x14ac:dyDescent="0.25" r="29" customHeight="1" ht="17.25">
      <c r="A29" s="15">
        <v>43595</v>
      </c>
      <c r="B29" s="16" t="s">
        <v>1255</v>
      </c>
      <c r="C29" s="36"/>
      <c r="D29" s="36"/>
      <c r="E29" s="36"/>
      <c r="F29" s="36"/>
      <c r="G29" s="36"/>
      <c r="H29" s="36"/>
      <c r="I29" s="36"/>
      <c r="J29" s="36"/>
      <c r="K29" s="17">
        <v>40</v>
      </c>
      <c r="L29" s="17">
        <v>40</v>
      </c>
      <c r="M29" s="36"/>
      <c r="N29" s="36"/>
      <c r="O29" s="36"/>
      <c r="P29" s="36"/>
      <c r="Q29" s="17">
        <v>20</v>
      </c>
      <c r="R29" s="36"/>
      <c r="S29" s="36"/>
      <c r="T29" s="36"/>
      <c r="U29" s="2"/>
    </row>
    <row x14ac:dyDescent="0.25" r="30" customHeight="1" ht="17.25">
      <c r="A30" s="15">
        <v>43687</v>
      </c>
      <c r="B30" s="16" t="s">
        <v>1256</v>
      </c>
      <c r="C30" s="36"/>
      <c r="D30" s="36"/>
      <c r="E30" s="36"/>
      <c r="F30" s="36"/>
      <c r="G30" s="36"/>
      <c r="H30" s="36"/>
      <c r="I30" s="36"/>
      <c r="J30" s="36"/>
      <c r="K30" s="17">
        <v>40</v>
      </c>
      <c r="L30" s="17">
        <v>60</v>
      </c>
      <c r="M30" s="36"/>
      <c r="N30" s="36"/>
      <c r="O30" s="36"/>
      <c r="P30" s="36"/>
      <c r="Q30" s="17">
        <v>20</v>
      </c>
      <c r="R30" s="36"/>
      <c r="S30" s="36"/>
      <c r="T30" s="36"/>
      <c r="U30" s="2"/>
    </row>
    <row x14ac:dyDescent="0.25" r="31" customHeight="1" ht="17.25">
      <c r="A31" s="15">
        <v>43748</v>
      </c>
      <c r="B31" s="16" t="s">
        <v>1257</v>
      </c>
      <c r="C31" s="36"/>
      <c r="D31" s="36"/>
      <c r="E31" s="17">
        <v>500</v>
      </c>
      <c r="F31" s="36"/>
      <c r="G31" s="36"/>
      <c r="H31" s="17">
        <v>1000</v>
      </c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2"/>
    </row>
    <row x14ac:dyDescent="0.25" r="32" customHeight="1" ht="17.25">
      <c r="A32" s="15" t="s">
        <v>1258</v>
      </c>
      <c r="B32" s="16" t="s">
        <v>1259</v>
      </c>
      <c r="C32" s="17">
        <v>225</v>
      </c>
      <c r="D32" s="36"/>
      <c r="E32" s="17">
        <v>250</v>
      </c>
      <c r="F32" s="36"/>
      <c r="G32" s="17">
        <v>52</v>
      </c>
      <c r="H32" s="17">
        <v>300</v>
      </c>
      <c r="I32" s="36"/>
      <c r="J32" s="36"/>
      <c r="K32" s="36"/>
      <c r="L32" s="17">
        <v>20</v>
      </c>
      <c r="M32" s="36"/>
      <c r="N32" s="36"/>
      <c r="O32" s="36"/>
      <c r="P32" s="36"/>
      <c r="Q32" s="36"/>
      <c r="R32" s="36"/>
      <c r="S32" s="36"/>
      <c r="T32" s="36"/>
      <c r="U32" s="2"/>
    </row>
    <row x14ac:dyDescent="0.25" r="33" customHeight="1" ht="17.25">
      <c r="A33" s="15" t="s">
        <v>945</v>
      </c>
      <c r="B33" s="16" t="s">
        <v>1260</v>
      </c>
      <c r="C33" s="17">
        <v>84</v>
      </c>
      <c r="D33" s="36"/>
      <c r="E33" s="17">
        <v>100</v>
      </c>
      <c r="F33" s="36"/>
      <c r="G33" s="36"/>
      <c r="H33" s="17">
        <v>370</v>
      </c>
      <c r="I33" s="36"/>
      <c r="J33" s="36"/>
      <c r="K33" s="36"/>
      <c r="L33" s="17">
        <v>30</v>
      </c>
      <c r="M33" s="36"/>
      <c r="N33" s="36"/>
      <c r="O33" s="36"/>
      <c r="P33" s="36"/>
      <c r="Q33" s="36"/>
      <c r="R33" s="36"/>
      <c r="S33" s="36"/>
      <c r="T33" s="36"/>
      <c r="U33" s="2"/>
    </row>
    <row x14ac:dyDescent="0.25" r="34" customHeight="1" ht="17.25">
      <c r="A34" s="15" t="s">
        <v>1088</v>
      </c>
      <c r="B34" s="16" t="s">
        <v>1261</v>
      </c>
      <c r="C34" s="17">
        <v>55</v>
      </c>
      <c r="D34" s="36"/>
      <c r="E34" s="17">
        <v>378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182" t="s">
        <v>1262</v>
      </c>
    </row>
    <row x14ac:dyDescent="0.25" r="35" customHeight="1" ht="17.25">
      <c r="A35" s="21" t="s">
        <v>718</v>
      </c>
      <c r="B35" s="47"/>
      <c r="C35" s="23">
        <f>SUM(C28:C34)</f>
      </c>
      <c r="D35" s="23">
        <f>SUM(D28:D34)</f>
      </c>
      <c r="E35" s="23">
        <f>SUM(E28:E34)</f>
      </c>
      <c r="F35" s="23">
        <f>SUM(F28:F34)</f>
      </c>
      <c r="G35" s="23">
        <f>SUM(G28:G34)</f>
      </c>
      <c r="H35" s="23">
        <f>SUM(H28:H34)</f>
      </c>
      <c r="I35" s="23">
        <f>SUM(I28:I34)</f>
      </c>
      <c r="J35" s="23">
        <f>SUM(J28:J34)</f>
      </c>
      <c r="K35" s="23">
        <f>SUM(K28:K34)</f>
      </c>
      <c r="L35" s="23">
        <f>SUM(L28:L34)</f>
      </c>
      <c r="M35" s="23">
        <f>SUM(M28:M34)</f>
      </c>
      <c r="N35" s="23">
        <f>SUM(N28:N34)</f>
      </c>
      <c r="O35" s="23">
        <f>SUM(O28:O34)</f>
      </c>
      <c r="P35" s="23">
        <f>SUM(P28:P34)</f>
      </c>
      <c r="Q35" s="23">
        <f>SUM(Q28:Q34)</f>
      </c>
      <c r="R35" s="112"/>
      <c r="S35" s="112"/>
      <c r="T35" s="23">
        <f>SUM(T28:T34)</f>
      </c>
      <c r="U35" s="2"/>
    </row>
    <row x14ac:dyDescent="0.25" r="36" customHeight="1" ht="17.25">
      <c r="A36" s="15" t="s">
        <v>1100</v>
      </c>
      <c r="B36" s="16" t="s">
        <v>1263</v>
      </c>
      <c r="C36" s="36"/>
      <c r="D36" s="36"/>
      <c r="E36" s="17">
        <v>90</v>
      </c>
      <c r="F36" s="36"/>
      <c r="G36" s="17">
        <v>100</v>
      </c>
      <c r="H36" s="17">
        <v>200</v>
      </c>
      <c r="I36" s="36"/>
      <c r="J36" s="36"/>
      <c r="K36" s="36"/>
      <c r="L36" s="17">
        <v>30</v>
      </c>
      <c r="M36" s="36"/>
      <c r="N36" s="17">
        <v>84</v>
      </c>
      <c r="O36" s="36"/>
      <c r="P36" s="36"/>
      <c r="Q36" s="36"/>
      <c r="R36" s="36"/>
      <c r="S36" s="36"/>
      <c r="T36" s="36"/>
      <c r="U36" s="2"/>
    </row>
    <row x14ac:dyDescent="0.25" r="37" customHeight="1" ht="17.25">
      <c r="A37" s="15" t="s">
        <v>810</v>
      </c>
      <c r="B37" s="16" t="s">
        <v>1264</v>
      </c>
      <c r="C37" s="36"/>
      <c r="D37" s="36"/>
      <c r="E37" s="17">
        <v>100</v>
      </c>
      <c r="F37" s="36"/>
      <c r="G37" s="36"/>
      <c r="H37" s="17">
        <v>300</v>
      </c>
      <c r="I37" s="36"/>
      <c r="J37" s="36"/>
      <c r="K37" s="36"/>
      <c r="L37" s="17">
        <v>30</v>
      </c>
      <c r="M37" s="17">
        <v>4</v>
      </c>
      <c r="N37" s="17">
        <v>84</v>
      </c>
      <c r="O37" s="36"/>
      <c r="P37" s="36"/>
      <c r="Q37" s="36"/>
      <c r="R37" s="36"/>
      <c r="S37" s="36"/>
      <c r="T37" s="36"/>
      <c r="U37" s="2"/>
    </row>
    <row x14ac:dyDescent="0.25" r="38" customHeight="1" ht="17.25">
      <c r="A38" s="21" t="s">
        <v>719</v>
      </c>
      <c r="B38" s="47"/>
      <c r="C38" s="23">
        <f>SUM(C35:C37)</f>
      </c>
      <c r="D38" s="23">
        <f>SUM(D35:D37)</f>
      </c>
      <c r="E38" s="23">
        <f>SUM(E35:E37)</f>
      </c>
      <c r="F38" s="23">
        <f>SUM(F35:F37)</f>
      </c>
      <c r="G38" s="23">
        <f>SUM(G35:G37)</f>
      </c>
      <c r="H38" s="23">
        <f>SUM(H35:H37)</f>
      </c>
      <c r="I38" s="23">
        <f>SUM(I35:I37)</f>
      </c>
      <c r="J38" s="23">
        <f>SUM(J35:J37)</f>
      </c>
      <c r="K38" s="23">
        <f>SUM(K35:K37)</f>
      </c>
      <c r="L38" s="23">
        <f>SUM(L35:L37)</f>
      </c>
      <c r="M38" s="23">
        <f>SUM(M35:M37)</f>
      </c>
      <c r="N38" s="23">
        <f>SUM(N35:N37)</f>
      </c>
      <c r="O38" s="23">
        <f>SUM(O35:O37)</f>
      </c>
      <c r="P38" s="23">
        <f>SUM(P35:P37)</f>
      </c>
      <c r="Q38" s="23">
        <f>SUM(Q35:Q37)</f>
      </c>
      <c r="R38" s="112"/>
      <c r="S38" s="112"/>
      <c r="T38" s="23">
        <f>SUM(T35:T37)</f>
      </c>
      <c r="U38" s="2"/>
    </row>
    <row x14ac:dyDescent="0.25" r="39" customHeight="1" ht="17.25">
      <c r="A39" s="334">
        <v>43477</v>
      </c>
      <c r="B39" s="335" t="s">
        <v>1265</v>
      </c>
      <c r="C39" s="337"/>
      <c r="D39" s="337"/>
      <c r="E39" s="337"/>
      <c r="F39" s="337"/>
      <c r="G39" s="337"/>
      <c r="H39" s="337"/>
      <c r="I39" s="336">
        <v>100</v>
      </c>
      <c r="J39" s="336">
        <v>150</v>
      </c>
      <c r="K39" s="336">
        <v>1000</v>
      </c>
      <c r="L39" s="337"/>
      <c r="M39" s="337"/>
      <c r="N39" s="337"/>
      <c r="O39" s="337"/>
      <c r="P39" s="337"/>
      <c r="Q39" s="337"/>
      <c r="R39" s="336">
        <v>1500</v>
      </c>
      <c r="S39" s="337"/>
      <c r="T39" s="337"/>
      <c r="U39" s="2"/>
    </row>
    <row x14ac:dyDescent="0.25" r="40" customHeight="1" ht="17.25">
      <c r="A40" s="15">
        <v>43508</v>
      </c>
      <c r="B40" s="16" t="s">
        <v>1266</v>
      </c>
      <c r="C40" s="36"/>
      <c r="D40" s="36"/>
      <c r="E40" s="36"/>
      <c r="F40" s="36"/>
      <c r="G40" s="36"/>
      <c r="H40" s="36"/>
      <c r="I40" s="36"/>
      <c r="J40" s="36"/>
      <c r="K40" s="36"/>
      <c r="L40" s="17">
        <v>90</v>
      </c>
      <c r="M40" s="17">
        <v>16</v>
      </c>
      <c r="N40" s="36"/>
      <c r="O40" s="36"/>
      <c r="P40" s="36"/>
      <c r="Q40" s="36"/>
      <c r="R40" s="36"/>
      <c r="S40" s="36"/>
      <c r="T40" s="36"/>
      <c r="U40" s="2"/>
    </row>
    <row x14ac:dyDescent="0.25" r="41" customHeight="1" ht="17.25">
      <c r="A41" s="33">
        <v>43536</v>
      </c>
      <c r="B41" s="34" t="s">
        <v>1267</v>
      </c>
      <c r="C41" s="35"/>
      <c r="D41" s="35"/>
      <c r="E41" s="19">
        <v>110</v>
      </c>
      <c r="F41" s="35"/>
      <c r="G41" s="35"/>
      <c r="H41" s="35"/>
      <c r="I41" s="35"/>
      <c r="J41" s="35"/>
      <c r="K41" s="35"/>
      <c r="L41" s="35"/>
      <c r="M41" s="35"/>
      <c r="N41" s="19">
        <v>132</v>
      </c>
      <c r="O41" s="35"/>
      <c r="P41" s="35"/>
      <c r="Q41" s="35"/>
      <c r="R41" s="35"/>
      <c r="S41" s="35"/>
      <c r="T41" s="35"/>
      <c r="U41" s="2"/>
    </row>
    <row x14ac:dyDescent="0.25" r="42" customHeight="1" ht="17.25">
      <c r="A42" s="21" t="s">
        <v>720</v>
      </c>
      <c r="B42" s="47"/>
      <c r="C42" s="23">
        <f>SUM(C38:C41)</f>
      </c>
      <c r="D42" s="23">
        <f>SUM(D38:D41)</f>
      </c>
      <c r="E42" s="23">
        <f>SUM(E38:E41)</f>
      </c>
      <c r="F42" s="23">
        <f>SUM(F38:F41)</f>
      </c>
      <c r="G42" s="23">
        <f>SUM(G38:G41)</f>
      </c>
      <c r="H42" s="23">
        <f>SUM(H38:H41)</f>
      </c>
      <c r="I42" s="23">
        <f>SUM(I38:I41)</f>
      </c>
      <c r="J42" s="23">
        <f>SUM(J38:J41)</f>
      </c>
      <c r="K42" s="23">
        <f>SUM(K38:K41)</f>
      </c>
      <c r="L42" s="23">
        <f>SUM(L38:L41)</f>
      </c>
      <c r="M42" s="23">
        <f>SUM(M38:M41)</f>
      </c>
      <c r="N42" s="23">
        <f>SUM(N38:N41)</f>
      </c>
      <c r="O42" s="23">
        <f>SUM(O38:O41)</f>
      </c>
      <c r="P42" s="23">
        <f>SUM(P38:P41)</f>
      </c>
      <c r="Q42" s="23">
        <f>SUM(Q38:Q41)</f>
      </c>
      <c r="R42" s="23">
        <f>SUM(R38:R41)</f>
      </c>
      <c r="S42" s="112"/>
      <c r="T42" s="23">
        <f>SUM(T38:T41)</f>
      </c>
      <c r="U42" s="2"/>
    </row>
    <row x14ac:dyDescent="0.25" r="43" customHeight="1" ht="17.25">
      <c r="A43" s="15" t="s">
        <v>1268</v>
      </c>
      <c r="B43" s="16" t="s">
        <v>1269</v>
      </c>
      <c r="C43" s="36"/>
      <c r="D43" s="36"/>
      <c r="E43" s="36"/>
      <c r="F43" s="36"/>
      <c r="G43" s="36"/>
      <c r="H43" s="36"/>
      <c r="I43" s="36"/>
      <c r="J43" s="36"/>
      <c r="K43" s="36"/>
      <c r="L43" s="17">
        <v>163</v>
      </c>
      <c r="M43" s="36"/>
      <c r="N43" s="36"/>
      <c r="O43" s="36"/>
      <c r="P43" s="36"/>
      <c r="Q43" s="36"/>
      <c r="R43" s="36"/>
      <c r="S43" s="36"/>
      <c r="T43" s="36"/>
      <c r="U43" s="2"/>
    </row>
    <row x14ac:dyDescent="0.25" r="44" customHeight="1" ht="17.25">
      <c r="A44" s="15" t="s">
        <v>1115</v>
      </c>
      <c r="B44" s="16" t="s">
        <v>1270</v>
      </c>
      <c r="C44" s="36"/>
      <c r="D44" s="36"/>
      <c r="E44" s="36"/>
      <c r="F44" s="36"/>
      <c r="G44" s="36"/>
      <c r="H44" s="36"/>
      <c r="I44" s="36"/>
      <c r="J44" s="36"/>
      <c r="K44" s="36"/>
      <c r="L44" s="17">
        <v>37</v>
      </c>
      <c r="M44" s="36"/>
      <c r="N44" s="36"/>
      <c r="O44" s="36"/>
      <c r="P44" s="36"/>
      <c r="Q44" s="36"/>
      <c r="R44" s="36"/>
      <c r="S44" s="36"/>
      <c r="T44" s="36"/>
      <c r="U44" s="2"/>
    </row>
    <row x14ac:dyDescent="0.25" r="45" customHeight="1" ht="17.25">
      <c r="A45" s="21" t="s">
        <v>721</v>
      </c>
      <c r="B45" s="47"/>
      <c r="C45" s="23">
        <f>SUM(C42:C44)</f>
      </c>
      <c r="D45" s="23">
        <f>SUM(D42:D44)</f>
      </c>
      <c r="E45" s="23">
        <f>SUM(E42:E44)</f>
      </c>
      <c r="F45" s="23">
        <f>SUM(F42:F44)</f>
      </c>
      <c r="G45" s="23">
        <f>SUM(G42:G44)</f>
      </c>
      <c r="H45" s="23">
        <f>SUM(H42:H44)</f>
      </c>
      <c r="I45" s="23">
        <f>SUM(I42:I44)</f>
      </c>
      <c r="J45" s="23">
        <f>SUM(J42:J44)</f>
      </c>
      <c r="K45" s="23">
        <f>SUM(K42:K44)</f>
      </c>
      <c r="L45" s="23">
        <f>SUM(L42:L44)</f>
      </c>
      <c r="M45" s="23">
        <f>SUM(M42:M44)</f>
      </c>
      <c r="N45" s="23">
        <f>SUM(N42:N44)</f>
      </c>
      <c r="O45" s="23">
        <f>SUM(O42:O44)</f>
      </c>
      <c r="P45" s="23">
        <f>SUM(P42:P44)</f>
      </c>
      <c r="Q45" s="23">
        <f>SUM(Q42:Q44)</f>
      </c>
      <c r="R45" s="23">
        <f>SUM(R42:R44)</f>
      </c>
      <c r="S45" s="112"/>
      <c r="T45" s="23">
        <f>SUM(T42:T44)</f>
      </c>
      <c r="U45" s="2"/>
    </row>
    <row x14ac:dyDescent="0.25" r="46" customHeight="1" ht="17.25">
      <c r="A46" s="15">
        <v>43984</v>
      </c>
      <c r="B46" s="16" t="s">
        <v>1271</v>
      </c>
      <c r="C46" s="17">
        <v>80</v>
      </c>
      <c r="D46" s="36"/>
      <c r="E46" s="17">
        <v>80</v>
      </c>
      <c r="F46" s="36"/>
      <c r="G46" s="17">
        <v>100</v>
      </c>
      <c r="H46" s="17">
        <v>200</v>
      </c>
      <c r="I46" s="36"/>
      <c r="J46" s="36"/>
      <c r="K46" s="36"/>
      <c r="L46" s="17">
        <v>30</v>
      </c>
      <c r="M46" s="36"/>
      <c r="N46" s="36"/>
      <c r="O46" s="36"/>
      <c r="P46" s="36"/>
      <c r="Q46" s="36"/>
      <c r="R46" s="36"/>
      <c r="S46" s="36"/>
      <c r="T46" s="36"/>
      <c r="U46" s="2"/>
    </row>
    <row x14ac:dyDescent="0.25" r="47" customHeight="1" ht="17.25">
      <c r="A47" s="15">
        <v>43984</v>
      </c>
      <c r="B47" s="16" t="s">
        <v>1272</v>
      </c>
      <c r="C47" s="17">
        <v>100</v>
      </c>
      <c r="D47" s="36"/>
      <c r="E47" s="17">
        <v>100</v>
      </c>
      <c r="F47" s="36"/>
      <c r="G47" s="17">
        <v>150</v>
      </c>
      <c r="H47" s="17">
        <v>200</v>
      </c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2"/>
    </row>
    <row x14ac:dyDescent="0.25" r="48" customHeight="1" ht="17.25">
      <c r="A48" s="15">
        <v>44014</v>
      </c>
      <c r="B48" s="16" t="s">
        <v>1273</v>
      </c>
      <c r="C48" s="17">
        <v>185</v>
      </c>
      <c r="D48" s="36"/>
      <c r="E48" s="17">
        <v>185</v>
      </c>
      <c r="F48" s="36"/>
      <c r="G48" s="17">
        <v>150</v>
      </c>
      <c r="H48" s="17">
        <v>300</v>
      </c>
      <c r="I48" s="36"/>
      <c r="J48" s="36"/>
      <c r="K48" s="36"/>
      <c r="L48" s="17">
        <v>20</v>
      </c>
      <c r="M48" s="36"/>
      <c r="N48" s="36"/>
      <c r="O48" s="36"/>
      <c r="P48" s="36"/>
      <c r="Q48" s="36"/>
      <c r="R48" s="36"/>
      <c r="S48" s="36"/>
      <c r="T48" s="36"/>
      <c r="U48" s="2"/>
    </row>
    <row x14ac:dyDescent="0.25" r="49" customHeight="1" ht="17.25">
      <c r="A49" s="15">
        <v>44045</v>
      </c>
      <c r="B49" s="16" t="s">
        <v>1274</v>
      </c>
      <c r="C49" s="17">
        <v>84</v>
      </c>
      <c r="D49" s="36"/>
      <c r="E49" s="17">
        <v>84</v>
      </c>
      <c r="F49" s="36"/>
      <c r="G49" s="17">
        <v>100</v>
      </c>
      <c r="H49" s="17">
        <v>100</v>
      </c>
      <c r="I49" s="36"/>
      <c r="J49" s="36"/>
      <c r="K49" s="36"/>
      <c r="L49" s="17">
        <v>30</v>
      </c>
      <c r="M49" s="36"/>
      <c r="N49" s="36"/>
      <c r="O49" s="36"/>
      <c r="P49" s="36"/>
      <c r="Q49" s="36"/>
      <c r="R49" s="36"/>
      <c r="S49" s="36"/>
      <c r="T49" s="36"/>
      <c r="U49" s="2"/>
    </row>
    <row x14ac:dyDescent="0.25" r="50" customHeight="1" ht="17.25">
      <c r="A50" s="15">
        <v>44076</v>
      </c>
      <c r="B50" s="16" t="s">
        <v>1275</v>
      </c>
      <c r="C50" s="17">
        <v>250</v>
      </c>
      <c r="D50" s="36"/>
      <c r="E50" s="17">
        <v>250</v>
      </c>
      <c r="F50" s="36"/>
      <c r="G50" s="17">
        <v>150</v>
      </c>
      <c r="H50" s="17">
        <v>300</v>
      </c>
      <c r="I50" s="36"/>
      <c r="J50" s="36"/>
      <c r="K50" s="36"/>
      <c r="L50" s="17">
        <v>30</v>
      </c>
      <c r="M50" s="36"/>
      <c r="N50" s="36"/>
      <c r="O50" s="36"/>
      <c r="P50" s="36"/>
      <c r="Q50" s="36"/>
      <c r="R50" s="36"/>
      <c r="S50" s="36"/>
      <c r="T50" s="36"/>
      <c r="U50" s="2"/>
    </row>
    <row x14ac:dyDescent="0.25" r="51" customHeight="1" ht="17.25">
      <c r="A51" s="15">
        <v>44106</v>
      </c>
      <c r="B51" s="16" t="s">
        <v>1276</v>
      </c>
      <c r="C51" s="17">
        <v>220</v>
      </c>
      <c r="D51" s="36"/>
      <c r="E51" s="17">
        <v>220</v>
      </c>
      <c r="F51" s="36"/>
      <c r="G51" s="17">
        <v>200</v>
      </c>
      <c r="H51" s="17">
        <v>200</v>
      </c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2"/>
    </row>
    <row x14ac:dyDescent="0.25" r="52" customHeight="1" ht="17.25">
      <c r="A52" s="15">
        <v>44137</v>
      </c>
      <c r="B52" s="16" t="s">
        <v>1277</v>
      </c>
      <c r="C52" s="17">
        <v>81</v>
      </c>
      <c r="D52" s="36"/>
      <c r="E52" s="17">
        <v>81</v>
      </c>
      <c r="F52" s="36"/>
      <c r="G52" s="36"/>
      <c r="H52" s="17">
        <v>200</v>
      </c>
      <c r="I52" s="36"/>
      <c r="J52" s="36"/>
      <c r="K52" s="36"/>
      <c r="L52" s="17">
        <v>50</v>
      </c>
      <c r="M52" s="36"/>
      <c r="N52" s="36"/>
      <c r="O52" s="36"/>
      <c r="P52" s="36"/>
      <c r="Q52" s="36"/>
      <c r="R52" s="36"/>
      <c r="S52" s="36"/>
      <c r="T52" s="36"/>
      <c r="U52" s="2"/>
    </row>
    <row x14ac:dyDescent="0.25" r="53" customHeight="1" ht="17.25">
      <c r="A53" s="15" t="s">
        <v>1278</v>
      </c>
      <c r="B53" s="16" t="s">
        <v>1279</v>
      </c>
      <c r="C53" s="36"/>
      <c r="D53" s="36"/>
      <c r="E53" s="36"/>
      <c r="F53" s="36"/>
      <c r="G53" s="36"/>
      <c r="H53" s="36"/>
      <c r="I53" s="36"/>
      <c r="J53" s="36"/>
      <c r="K53" s="36"/>
      <c r="L53" s="17">
        <v>115</v>
      </c>
      <c r="M53" s="17">
        <v>30</v>
      </c>
      <c r="N53" s="36"/>
      <c r="O53" s="36"/>
      <c r="P53" s="36"/>
      <c r="Q53" s="36"/>
      <c r="R53" s="36"/>
      <c r="S53" s="36"/>
      <c r="T53" s="36"/>
      <c r="U53" s="2"/>
    </row>
    <row x14ac:dyDescent="0.25" r="54" customHeight="1" ht="17.25">
      <c r="A54" s="15" t="s">
        <v>1280</v>
      </c>
      <c r="B54" s="16" t="s">
        <v>1281</v>
      </c>
      <c r="C54" s="17">
        <v>165</v>
      </c>
      <c r="D54" s="36"/>
      <c r="E54" s="17">
        <v>200</v>
      </c>
      <c r="F54" s="36"/>
      <c r="G54" s="17">
        <v>100</v>
      </c>
      <c r="H54" s="17">
        <v>200</v>
      </c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2"/>
    </row>
    <row x14ac:dyDescent="0.25" r="55" customHeight="1" ht="17.25">
      <c r="A55" s="15" t="s">
        <v>1282</v>
      </c>
      <c r="B55" s="16" t="s">
        <v>1283</v>
      </c>
      <c r="C55" s="17">
        <v>84</v>
      </c>
      <c r="D55" s="36"/>
      <c r="E55" s="17">
        <v>120</v>
      </c>
      <c r="F55" s="36"/>
      <c r="G55" s="36"/>
      <c r="H55" s="17">
        <v>100</v>
      </c>
      <c r="I55" s="36"/>
      <c r="J55" s="36"/>
      <c r="K55" s="36"/>
      <c r="L55" s="17">
        <v>24</v>
      </c>
      <c r="M55" s="36"/>
      <c r="N55" s="36"/>
      <c r="O55" s="36"/>
      <c r="P55" s="36"/>
      <c r="Q55" s="36"/>
      <c r="R55" s="36"/>
      <c r="S55" s="36"/>
      <c r="T55" s="36"/>
      <c r="U55" s="2"/>
    </row>
    <row x14ac:dyDescent="0.25" r="56" customHeight="1" ht="17.25">
      <c r="A56" s="15" t="s">
        <v>1282</v>
      </c>
      <c r="B56" s="16" t="s">
        <v>1284</v>
      </c>
      <c r="C56" s="17">
        <v>84</v>
      </c>
      <c r="D56" s="36"/>
      <c r="E56" s="17">
        <v>90</v>
      </c>
      <c r="F56" s="36"/>
      <c r="G56" s="36"/>
      <c r="H56" s="17">
        <v>100</v>
      </c>
      <c r="I56" s="36"/>
      <c r="J56" s="36"/>
      <c r="K56" s="17">
        <v>100</v>
      </c>
      <c r="L56" s="36"/>
      <c r="M56" s="17">
        <v>10</v>
      </c>
      <c r="N56" s="36"/>
      <c r="O56" s="36"/>
      <c r="P56" s="36"/>
      <c r="Q56" s="36"/>
      <c r="R56" s="36"/>
      <c r="S56" s="36"/>
      <c r="T56" s="36"/>
      <c r="U56" s="2"/>
    </row>
    <row x14ac:dyDescent="0.25" r="57" customHeight="1" ht="17.25">
      <c r="A57" s="15" t="s">
        <v>1285</v>
      </c>
      <c r="B57" s="16" t="s">
        <v>1286</v>
      </c>
      <c r="C57" s="17">
        <v>90</v>
      </c>
      <c r="D57" s="36"/>
      <c r="E57" s="17">
        <v>250</v>
      </c>
      <c r="F57" s="36"/>
      <c r="G57" s="36"/>
      <c r="H57" s="17">
        <v>200</v>
      </c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2"/>
    </row>
    <row x14ac:dyDescent="0.25" r="58" customHeight="1" ht="17.25">
      <c r="A58" s="15" t="s">
        <v>1287</v>
      </c>
      <c r="B58" s="16" t="s">
        <v>1288</v>
      </c>
      <c r="C58" s="17">
        <v>210</v>
      </c>
      <c r="D58" s="36"/>
      <c r="E58" s="17">
        <v>300</v>
      </c>
      <c r="F58" s="36"/>
      <c r="G58" s="36"/>
      <c r="H58" s="17">
        <v>400</v>
      </c>
      <c r="I58" s="36"/>
      <c r="J58" s="36"/>
      <c r="K58" s="17">
        <v>200</v>
      </c>
      <c r="L58" s="17">
        <v>32</v>
      </c>
      <c r="M58" s="36"/>
      <c r="N58" s="36"/>
      <c r="O58" s="36"/>
      <c r="P58" s="36"/>
      <c r="Q58" s="36"/>
      <c r="R58" s="36"/>
      <c r="S58" s="36"/>
      <c r="T58" s="36"/>
      <c r="U58" s="2"/>
    </row>
    <row x14ac:dyDescent="0.25" r="59" customHeight="1" ht="17.25">
      <c r="A59" s="15" t="s">
        <v>1289</v>
      </c>
      <c r="B59" s="16" t="s">
        <v>1290</v>
      </c>
      <c r="C59" s="17">
        <v>84</v>
      </c>
      <c r="D59" s="36"/>
      <c r="E59" s="17">
        <v>150</v>
      </c>
      <c r="F59" s="36"/>
      <c r="G59" s="36"/>
      <c r="H59" s="17">
        <v>200</v>
      </c>
      <c r="I59" s="36"/>
      <c r="J59" s="36"/>
      <c r="K59" s="17">
        <v>100</v>
      </c>
      <c r="L59" s="36"/>
      <c r="M59" s="36"/>
      <c r="N59" s="36"/>
      <c r="O59" s="36"/>
      <c r="P59" s="36"/>
      <c r="Q59" s="36"/>
      <c r="R59" s="36"/>
      <c r="S59" s="36"/>
      <c r="T59" s="36"/>
      <c r="U59" s="2"/>
    </row>
    <row x14ac:dyDescent="0.25" r="60" customHeight="1" ht="17.25">
      <c r="A60" s="15" t="s">
        <v>1289</v>
      </c>
      <c r="B60" s="16" t="s">
        <v>1291</v>
      </c>
      <c r="C60" s="17">
        <v>207</v>
      </c>
      <c r="D60" s="36"/>
      <c r="E60" s="17">
        <v>260</v>
      </c>
      <c r="F60" s="36"/>
      <c r="G60" s="36"/>
      <c r="H60" s="17">
        <v>300</v>
      </c>
      <c r="I60" s="36"/>
      <c r="J60" s="36"/>
      <c r="K60" s="17">
        <v>100</v>
      </c>
      <c r="L60" s="36"/>
      <c r="M60" s="36"/>
      <c r="N60" s="36"/>
      <c r="O60" s="36"/>
      <c r="P60" s="36"/>
      <c r="Q60" s="36"/>
      <c r="R60" s="36"/>
      <c r="S60" s="36"/>
      <c r="T60" s="36"/>
      <c r="U60" s="2"/>
    </row>
    <row x14ac:dyDescent="0.25" r="61" customHeight="1" ht="17.25">
      <c r="A61" s="15" t="s">
        <v>1292</v>
      </c>
      <c r="B61" s="16" t="s">
        <v>1293</v>
      </c>
      <c r="C61" s="17">
        <v>76</v>
      </c>
      <c r="D61" s="36"/>
      <c r="E61" s="17">
        <v>130</v>
      </c>
      <c r="F61" s="36"/>
      <c r="G61" s="36"/>
      <c r="H61" s="17">
        <v>100</v>
      </c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2"/>
    </row>
    <row x14ac:dyDescent="0.25" r="62" customHeight="1" ht="17.25">
      <c r="A62" s="15" t="s">
        <v>815</v>
      </c>
      <c r="B62" s="16" t="s">
        <v>1294</v>
      </c>
      <c r="C62" s="36"/>
      <c r="D62" s="36"/>
      <c r="E62" s="17">
        <v>130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2"/>
    </row>
    <row x14ac:dyDescent="0.25" r="63" customHeight="1" ht="17.25">
      <c r="A63" s="15" t="s">
        <v>1295</v>
      </c>
      <c r="B63" s="16" t="s">
        <v>1296</v>
      </c>
      <c r="C63" s="36"/>
      <c r="D63" s="36"/>
      <c r="E63" s="36"/>
      <c r="F63" s="36"/>
      <c r="G63" s="36"/>
      <c r="H63" s="36"/>
      <c r="I63" s="36"/>
      <c r="J63" s="36"/>
      <c r="K63" s="36"/>
      <c r="L63" s="17">
        <v>72</v>
      </c>
      <c r="M63" s="36"/>
      <c r="N63" s="36"/>
      <c r="O63" s="36"/>
      <c r="P63" s="36"/>
      <c r="Q63" s="36"/>
      <c r="R63" s="36"/>
      <c r="S63" s="36"/>
      <c r="T63" s="36"/>
      <c r="U63" s="2"/>
    </row>
    <row x14ac:dyDescent="0.25" r="64" customHeight="1" ht="17.25">
      <c r="A64" s="15" t="s">
        <v>1297</v>
      </c>
      <c r="B64" s="16" t="s">
        <v>1298</v>
      </c>
      <c r="C64" s="36"/>
      <c r="D64" s="36"/>
      <c r="E64" s="36"/>
      <c r="F64" s="36"/>
      <c r="G64" s="36"/>
      <c r="H64" s="36"/>
      <c r="I64" s="36"/>
      <c r="J64" s="36"/>
      <c r="K64" s="17">
        <v>50</v>
      </c>
      <c r="L64" s="17">
        <v>80</v>
      </c>
      <c r="M64" s="36"/>
      <c r="N64" s="36"/>
      <c r="O64" s="36"/>
      <c r="P64" s="36"/>
      <c r="Q64" s="36"/>
      <c r="R64" s="36"/>
      <c r="S64" s="36"/>
      <c r="T64" s="36"/>
      <c r="U64" s="2"/>
    </row>
    <row x14ac:dyDescent="0.25" r="65" customHeight="1" ht="17.25">
      <c r="A65" s="15" t="s">
        <v>1299</v>
      </c>
      <c r="B65" s="16" t="s">
        <v>1300</v>
      </c>
      <c r="C65" s="36"/>
      <c r="D65" s="36"/>
      <c r="E65" s="36"/>
      <c r="F65" s="36"/>
      <c r="G65" s="36"/>
      <c r="H65" s="36"/>
      <c r="I65" s="36"/>
      <c r="J65" s="36"/>
      <c r="K65" s="17">
        <v>350</v>
      </c>
      <c r="L65" s="17">
        <v>144</v>
      </c>
      <c r="M65" s="36"/>
      <c r="N65" s="36"/>
      <c r="O65" s="36"/>
      <c r="P65" s="36"/>
      <c r="Q65" s="36"/>
      <c r="R65" s="36"/>
      <c r="S65" s="36"/>
      <c r="T65" s="36"/>
      <c r="U65" s="2"/>
    </row>
    <row x14ac:dyDescent="0.25" r="66" customHeight="1" ht="17.25">
      <c r="A66" s="15" t="s">
        <v>817</v>
      </c>
      <c r="B66" s="16" t="s">
        <v>1301</v>
      </c>
      <c r="C66" s="36"/>
      <c r="D66" s="36"/>
      <c r="E66" s="36"/>
      <c r="F66" s="36"/>
      <c r="G66" s="36"/>
      <c r="H66" s="17">
        <v>1000</v>
      </c>
      <c r="I66" s="36"/>
      <c r="J66" s="36"/>
      <c r="K66" s="17">
        <v>200</v>
      </c>
      <c r="L66" s="17">
        <v>80</v>
      </c>
      <c r="M66" s="36"/>
      <c r="N66" s="36"/>
      <c r="O66" s="36"/>
      <c r="P66" s="36"/>
      <c r="Q66" s="36"/>
      <c r="R66" s="36"/>
      <c r="S66" s="36"/>
      <c r="T66" s="36"/>
      <c r="U66" s="2"/>
    </row>
    <row x14ac:dyDescent="0.25" r="67" customHeight="1" ht="17.25">
      <c r="A67" s="15" t="s">
        <v>1302</v>
      </c>
      <c r="B67" s="16" t="s">
        <v>1303</v>
      </c>
      <c r="C67" s="36"/>
      <c r="D67" s="36"/>
      <c r="E67" s="17">
        <v>300</v>
      </c>
      <c r="F67" s="36"/>
      <c r="G67" s="17">
        <v>50</v>
      </c>
      <c r="H67" s="36"/>
      <c r="I67" s="36"/>
      <c r="J67" s="36"/>
      <c r="K67" s="36"/>
      <c r="L67" s="17">
        <v>30</v>
      </c>
      <c r="M67" s="17">
        <v>15</v>
      </c>
      <c r="N67" s="36"/>
      <c r="O67" s="36"/>
      <c r="P67" s="36"/>
      <c r="Q67" s="36"/>
      <c r="R67" s="36"/>
      <c r="S67" s="36"/>
      <c r="T67" s="36"/>
      <c r="U67" s="2"/>
    </row>
    <row x14ac:dyDescent="0.25" r="68" customHeight="1" ht="17.25">
      <c r="A68" s="21" t="s">
        <v>722</v>
      </c>
      <c r="B68" s="47"/>
      <c r="C68" s="23">
        <f>SUM(C45:C67)</f>
      </c>
      <c r="D68" s="23">
        <f>SUM(D45:D67)</f>
      </c>
      <c r="E68" s="23">
        <f>SUM(E45:E67)</f>
      </c>
      <c r="F68" s="23">
        <f>SUM(F45:F67)</f>
      </c>
      <c r="G68" s="23">
        <f>SUM(G45:G67)</f>
      </c>
      <c r="H68" s="23">
        <f>SUM(H45:H67)</f>
      </c>
      <c r="I68" s="23">
        <f>SUM(I45:I67)</f>
      </c>
      <c r="J68" s="23">
        <f>SUM(J45:J67)</f>
      </c>
      <c r="K68" s="23">
        <f>SUM(K45:K67)</f>
      </c>
      <c r="L68" s="23">
        <f>SUM(L45:L67)</f>
      </c>
      <c r="M68" s="23">
        <f>SUM(M45:M67)</f>
      </c>
      <c r="N68" s="23">
        <f>SUM(N45:N67)</f>
      </c>
      <c r="O68" s="23">
        <f>SUM(O45:O67)</f>
      </c>
      <c r="P68" s="23">
        <f>SUM(P45:P67)</f>
      </c>
      <c r="Q68" s="23">
        <f>SUM(Q45:Q67)</f>
      </c>
      <c r="R68" s="23">
        <f>SUM(R45:R67)</f>
      </c>
      <c r="S68" s="112"/>
      <c r="T68" s="23">
        <f>SUM(T45:T67)</f>
      </c>
      <c r="U68" s="2"/>
    </row>
    <row x14ac:dyDescent="0.25" r="69" customHeight="1" ht="17.25">
      <c r="A69" s="15">
        <v>43864</v>
      </c>
      <c r="B69" s="16" t="s">
        <v>1304</v>
      </c>
      <c r="C69" s="17">
        <v>85</v>
      </c>
      <c r="D69" s="36"/>
      <c r="E69" s="17">
        <v>90</v>
      </c>
      <c r="F69" s="36"/>
      <c r="G69" s="36"/>
      <c r="H69" s="17">
        <v>200</v>
      </c>
      <c r="I69" s="36"/>
      <c r="J69" s="36"/>
      <c r="K69" s="36"/>
      <c r="L69" s="36"/>
      <c r="M69" s="17">
        <v>5</v>
      </c>
      <c r="N69" s="36"/>
      <c r="O69" s="36"/>
      <c r="P69" s="36"/>
      <c r="Q69" s="36"/>
      <c r="R69" s="36"/>
      <c r="S69" s="36"/>
      <c r="T69" s="36"/>
      <c r="U69" s="2"/>
    </row>
    <row x14ac:dyDescent="0.25" r="70" customHeight="1" ht="17.25">
      <c r="A70" s="15">
        <v>43864</v>
      </c>
      <c r="B70" s="16" t="s">
        <v>1305</v>
      </c>
      <c r="C70" s="17">
        <v>170</v>
      </c>
      <c r="D70" s="36"/>
      <c r="E70" s="17">
        <v>170</v>
      </c>
      <c r="F70" s="36"/>
      <c r="G70" s="17">
        <v>100</v>
      </c>
      <c r="H70" s="17">
        <v>400</v>
      </c>
      <c r="I70" s="36"/>
      <c r="J70" s="36"/>
      <c r="K70" s="36"/>
      <c r="L70" s="17">
        <v>10</v>
      </c>
      <c r="M70" s="17">
        <v>5</v>
      </c>
      <c r="N70" s="36"/>
      <c r="O70" s="36"/>
      <c r="P70" s="36"/>
      <c r="Q70" s="36"/>
      <c r="R70" s="36"/>
      <c r="S70" s="36"/>
      <c r="T70" s="36"/>
      <c r="U70" s="2"/>
    </row>
    <row x14ac:dyDescent="0.25" r="71" customHeight="1" ht="17.25">
      <c r="A71" s="15">
        <v>43893</v>
      </c>
      <c r="B71" s="16" t="s">
        <v>1306</v>
      </c>
      <c r="C71" s="36"/>
      <c r="D71" s="36"/>
      <c r="E71" s="36"/>
      <c r="F71" s="36"/>
      <c r="G71" s="17">
        <v>150</v>
      </c>
      <c r="H71" s="36"/>
      <c r="I71" s="36"/>
      <c r="J71" s="36"/>
      <c r="K71" s="17">
        <v>150</v>
      </c>
      <c r="L71" s="17">
        <v>80</v>
      </c>
      <c r="M71" s="36"/>
      <c r="N71" s="36"/>
      <c r="O71" s="36"/>
      <c r="P71" s="36"/>
      <c r="Q71" s="36"/>
      <c r="R71" s="36"/>
      <c r="S71" s="36"/>
      <c r="T71" s="36"/>
      <c r="U71" s="2"/>
    </row>
    <row x14ac:dyDescent="0.25" r="72" customHeight="1" ht="17.25">
      <c r="A72" s="15">
        <v>43893</v>
      </c>
      <c r="B72" s="16" t="s">
        <v>1307</v>
      </c>
      <c r="C72" s="17">
        <v>85</v>
      </c>
      <c r="D72" s="36"/>
      <c r="E72" s="17">
        <v>100</v>
      </c>
      <c r="F72" s="36"/>
      <c r="G72" s="17">
        <v>50</v>
      </c>
      <c r="H72" s="17">
        <v>200</v>
      </c>
      <c r="I72" s="36"/>
      <c r="J72" s="36"/>
      <c r="K72" s="36"/>
      <c r="L72" s="17">
        <v>30</v>
      </c>
      <c r="M72" s="17">
        <v>10</v>
      </c>
      <c r="N72" s="36"/>
      <c r="O72" s="36"/>
      <c r="P72" s="36"/>
      <c r="Q72" s="36"/>
      <c r="R72" s="36"/>
      <c r="S72" s="36"/>
      <c r="T72" s="36"/>
      <c r="U72" s="2"/>
    </row>
    <row x14ac:dyDescent="0.25" r="73" customHeight="1" ht="17.25">
      <c r="A73" s="15">
        <v>43924</v>
      </c>
      <c r="B73" s="16" t="s">
        <v>1308</v>
      </c>
      <c r="C73" s="17">
        <v>190</v>
      </c>
      <c r="D73" s="36"/>
      <c r="E73" s="17">
        <v>200</v>
      </c>
      <c r="F73" s="36"/>
      <c r="G73" s="36"/>
      <c r="H73" s="17">
        <v>700</v>
      </c>
      <c r="I73" s="36"/>
      <c r="J73" s="36"/>
      <c r="K73" s="17">
        <v>250</v>
      </c>
      <c r="L73" s="36"/>
      <c r="M73" s="36"/>
      <c r="N73" s="36"/>
      <c r="O73" s="36"/>
      <c r="P73" s="36"/>
      <c r="Q73" s="36"/>
      <c r="R73" s="36"/>
      <c r="S73" s="36"/>
      <c r="T73" s="36"/>
      <c r="U73" s="2"/>
    </row>
    <row x14ac:dyDescent="0.25" r="74" customHeight="1" ht="17.25">
      <c r="A74" s="15">
        <v>43924</v>
      </c>
      <c r="B74" s="16" t="s">
        <v>1309</v>
      </c>
      <c r="C74" s="17">
        <v>85</v>
      </c>
      <c r="D74" s="36"/>
      <c r="E74" s="17">
        <v>100</v>
      </c>
      <c r="F74" s="36"/>
      <c r="G74" s="36"/>
      <c r="H74" s="17">
        <v>200</v>
      </c>
      <c r="I74" s="36"/>
      <c r="J74" s="36"/>
      <c r="K74" s="36"/>
      <c r="L74" s="17">
        <v>35</v>
      </c>
      <c r="M74" s="17">
        <v>7</v>
      </c>
      <c r="N74" s="36"/>
      <c r="O74" s="36"/>
      <c r="P74" s="36"/>
      <c r="Q74" s="36"/>
      <c r="R74" s="36"/>
      <c r="S74" s="36"/>
      <c r="T74" s="36"/>
      <c r="U74" s="2"/>
    </row>
    <row x14ac:dyDescent="0.25" r="75" customHeight="1" ht="17.25">
      <c r="A75" s="15">
        <v>43924</v>
      </c>
      <c r="B75" s="16" t="s">
        <v>1310</v>
      </c>
      <c r="C75" s="17">
        <v>190</v>
      </c>
      <c r="D75" s="36"/>
      <c r="E75" s="17">
        <v>200</v>
      </c>
      <c r="F75" s="36"/>
      <c r="G75" s="36"/>
      <c r="H75" s="17">
        <v>200</v>
      </c>
      <c r="I75" s="36"/>
      <c r="J75" s="36"/>
      <c r="K75" s="36"/>
      <c r="L75" s="17">
        <v>30</v>
      </c>
      <c r="M75" s="36"/>
      <c r="N75" s="36"/>
      <c r="O75" s="36"/>
      <c r="P75" s="36"/>
      <c r="Q75" s="36"/>
      <c r="R75" s="36"/>
      <c r="S75" s="36"/>
      <c r="T75" s="36"/>
      <c r="U75" s="2"/>
    </row>
    <row x14ac:dyDescent="0.25" r="76" customHeight="1" ht="17.25">
      <c r="A76" s="15">
        <v>43985</v>
      </c>
      <c r="B76" s="16" t="s">
        <v>1311</v>
      </c>
      <c r="C76" s="17">
        <v>84</v>
      </c>
      <c r="D76" s="36"/>
      <c r="E76" s="17">
        <v>100</v>
      </c>
      <c r="F76" s="36"/>
      <c r="G76" s="36"/>
      <c r="H76" s="17">
        <v>200</v>
      </c>
      <c r="I76" s="36"/>
      <c r="J76" s="36"/>
      <c r="K76" s="36"/>
      <c r="L76" s="17">
        <v>16</v>
      </c>
      <c r="M76" s="36"/>
      <c r="N76" s="36"/>
      <c r="O76" s="36"/>
      <c r="P76" s="36"/>
      <c r="Q76" s="36"/>
      <c r="R76" s="36"/>
      <c r="S76" s="36"/>
      <c r="T76" s="36"/>
      <c r="U76" s="2"/>
    </row>
    <row x14ac:dyDescent="0.25" r="77" customHeight="1" ht="17.25">
      <c r="A77" s="15">
        <v>43985</v>
      </c>
      <c r="B77" s="16" t="s">
        <v>1312</v>
      </c>
      <c r="C77" s="17">
        <v>220</v>
      </c>
      <c r="D77" s="36"/>
      <c r="E77" s="17">
        <v>220</v>
      </c>
      <c r="F77" s="36"/>
      <c r="G77" s="36"/>
      <c r="H77" s="17">
        <v>400</v>
      </c>
      <c r="I77" s="36"/>
      <c r="J77" s="36"/>
      <c r="K77" s="36"/>
      <c r="L77" s="17">
        <v>13</v>
      </c>
      <c r="M77" s="36"/>
      <c r="N77" s="36"/>
      <c r="O77" s="36"/>
      <c r="P77" s="36"/>
      <c r="Q77" s="36"/>
      <c r="R77" s="36"/>
      <c r="S77" s="36"/>
      <c r="T77" s="36"/>
      <c r="U77" s="2"/>
    </row>
    <row x14ac:dyDescent="0.25" r="78" customHeight="1" ht="17.25">
      <c r="A78" s="15">
        <v>43985</v>
      </c>
      <c r="B78" s="16" t="s">
        <v>1313</v>
      </c>
      <c r="C78" s="17">
        <v>160</v>
      </c>
      <c r="D78" s="36"/>
      <c r="E78" s="17">
        <v>170</v>
      </c>
      <c r="F78" s="36"/>
      <c r="G78" s="36"/>
      <c r="H78" s="17">
        <v>300</v>
      </c>
      <c r="I78" s="17">
        <v>60</v>
      </c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2"/>
    </row>
    <row x14ac:dyDescent="0.25" r="79" customHeight="1" ht="17.25">
      <c r="A79" s="15">
        <v>43985</v>
      </c>
      <c r="B79" s="16" t="s">
        <v>1314</v>
      </c>
      <c r="C79" s="17">
        <v>216</v>
      </c>
      <c r="D79" s="36"/>
      <c r="E79" s="17">
        <v>220</v>
      </c>
      <c r="F79" s="36"/>
      <c r="G79" s="36"/>
      <c r="H79" s="17">
        <v>400</v>
      </c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2"/>
    </row>
    <row x14ac:dyDescent="0.25" r="80" customHeight="1" ht="17.25">
      <c r="A80" s="15">
        <v>43985</v>
      </c>
      <c r="B80" s="16" t="s">
        <v>1315</v>
      </c>
      <c r="C80" s="17">
        <v>50</v>
      </c>
      <c r="D80" s="36"/>
      <c r="E80" s="17">
        <v>50</v>
      </c>
      <c r="F80" s="36"/>
      <c r="G80" s="36"/>
      <c r="H80" s="17">
        <v>200</v>
      </c>
      <c r="I80" s="36"/>
      <c r="J80" s="36"/>
      <c r="K80" s="17">
        <v>400</v>
      </c>
      <c r="L80" s="17">
        <v>35</v>
      </c>
      <c r="M80" s="17">
        <v>12</v>
      </c>
      <c r="N80" s="36"/>
      <c r="O80" s="36"/>
      <c r="P80" s="36"/>
      <c r="Q80" s="36"/>
      <c r="R80" s="36"/>
      <c r="S80" s="36"/>
      <c r="T80" s="36"/>
      <c r="U80" s="2"/>
    </row>
    <row x14ac:dyDescent="0.25" r="81" customHeight="1" ht="17.25">
      <c r="A81" s="15">
        <v>44015</v>
      </c>
      <c r="B81" s="16" t="s">
        <v>1316</v>
      </c>
      <c r="C81" s="17">
        <v>150</v>
      </c>
      <c r="D81" s="36"/>
      <c r="E81" s="17">
        <v>120</v>
      </c>
      <c r="F81" s="36"/>
      <c r="G81" s="36"/>
      <c r="H81" s="17">
        <v>200</v>
      </c>
      <c r="I81" s="17">
        <v>25</v>
      </c>
      <c r="J81" s="36"/>
      <c r="K81" s="36"/>
      <c r="L81" s="17">
        <v>25</v>
      </c>
      <c r="M81" s="36"/>
      <c r="N81" s="36"/>
      <c r="O81" s="36"/>
      <c r="P81" s="36"/>
      <c r="Q81" s="36"/>
      <c r="R81" s="36"/>
      <c r="S81" s="36"/>
      <c r="T81" s="36"/>
      <c r="U81" s="2"/>
    </row>
    <row x14ac:dyDescent="0.25" r="82" customHeight="1" ht="17.25">
      <c r="A82" s="15">
        <v>44015</v>
      </c>
      <c r="B82" s="16" t="s">
        <v>1317</v>
      </c>
      <c r="C82" s="17">
        <v>152</v>
      </c>
      <c r="D82" s="36"/>
      <c r="E82" s="17">
        <v>160</v>
      </c>
      <c r="F82" s="36"/>
      <c r="G82" s="36"/>
      <c r="H82" s="36"/>
      <c r="I82" s="17">
        <v>60</v>
      </c>
      <c r="J82" s="36"/>
      <c r="K82" s="36"/>
      <c r="L82" s="17">
        <v>26</v>
      </c>
      <c r="M82" s="36"/>
      <c r="N82" s="36"/>
      <c r="O82" s="36"/>
      <c r="P82" s="36"/>
      <c r="Q82" s="36"/>
      <c r="R82" s="36"/>
      <c r="S82" s="36"/>
      <c r="T82" s="36"/>
      <c r="U82" s="2"/>
    </row>
    <row x14ac:dyDescent="0.25" r="83" customHeight="1" ht="17.25">
      <c r="A83" s="15">
        <v>44046</v>
      </c>
      <c r="B83" s="16" t="s">
        <v>1318</v>
      </c>
      <c r="C83" s="36"/>
      <c r="D83" s="36"/>
      <c r="E83" s="36"/>
      <c r="F83" s="36"/>
      <c r="G83" s="36"/>
      <c r="H83" s="36"/>
      <c r="I83" s="17">
        <v>515</v>
      </c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2"/>
    </row>
    <row x14ac:dyDescent="0.25" r="84" customHeight="1" ht="17.25">
      <c r="A84" s="15">
        <v>44046</v>
      </c>
      <c r="B84" s="16" t="s">
        <v>1319</v>
      </c>
      <c r="C84" s="36"/>
      <c r="D84" s="36"/>
      <c r="E84" s="36"/>
      <c r="F84" s="36"/>
      <c r="G84" s="36"/>
      <c r="H84" s="36"/>
      <c r="I84" s="36"/>
      <c r="J84" s="36"/>
      <c r="K84" s="36"/>
      <c r="L84" s="17">
        <v>118</v>
      </c>
      <c r="M84" s="36"/>
      <c r="N84" s="36"/>
      <c r="O84" s="36"/>
      <c r="P84" s="36"/>
      <c r="Q84" s="36"/>
      <c r="R84" s="36"/>
      <c r="S84" s="36"/>
      <c r="T84" s="36"/>
      <c r="U84" s="2"/>
    </row>
    <row x14ac:dyDescent="0.25" r="85" customHeight="1" ht="17.25">
      <c r="A85" s="15">
        <v>44077</v>
      </c>
      <c r="B85" s="16" t="s">
        <v>1320</v>
      </c>
      <c r="C85" s="17">
        <v>150</v>
      </c>
      <c r="D85" s="36"/>
      <c r="E85" s="17">
        <v>150</v>
      </c>
      <c r="F85" s="36"/>
      <c r="G85" s="17">
        <v>100</v>
      </c>
      <c r="H85" s="17">
        <v>200</v>
      </c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2"/>
    </row>
    <row x14ac:dyDescent="0.25" r="86" customHeight="1" ht="17.25">
      <c r="A86" s="15">
        <v>44077</v>
      </c>
      <c r="B86" s="16" t="s">
        <v>1321</v>
      </c>
      <c r="C86" s="17">
        <v>93</v>
      </c>
      <c r="D86" s="36"/>
      <c r="E86" s="36"/>
      <c r="F86" s="36"/>
      <c r="G86" s="36"/>
      <c r="H86" s="36"/>
      <c r="I86" s="36"/>
      <c r="J86" s="36"/>
      <c r="K86" s="36"/>
      <c r="L86" s="17">
        <v>47</v>
      </c>
      <c r="M86" s="36"/>
      <c r="N86" s="36"/>
      <c r="O86" s="36"/>
      <c r="P86" s="36"/>
      <c r="Q86" s="36"/>
      <c r="R86" s="36"/>
      <c r="S86" s="36"/>
      <c r="T86" s="36"/>
      <c r="U86" s="2"/>
    </row>
    <row x14ac:dyDescent="0.25" r="87" customHeight="1" ht="17.25">
      <c r="A87" s="15">
        <v>44107</v>
      </c>
      <c r="B87" s="16" t="s">
        <v>1322</v>
      </c>
      <c r="C87" s="36"/>
      <c r="D87" s="36"/>
      <c r="E87" s="36"/>
      <c r="F87" s="36"/>
      <c r="G87" s="36"/>
      <c r="H87" s="36"/>
      <c r="I87" s="36"/>
      <c r="J87" s="36"/>
      <c r="K87" s="36"/>
      <c r="L87" s="17">
        <v>110</v>
      </c>
      <c r="M87" s="17">
        <v>30</v>
      </c>
      <c r="N87" s="36"/>
      <c r="O87" s="36"/>
      <c r="P87" s="36"/>
      <c r="Q87" s="36"/>
      <c r="R87" s="36"/>
      <c r="S87" s="36"/>
      <c r="T87" s="36"/>
      <c r="U87" s="2"/>
    </row>
    <row x14ac:dyDescent="0.25" r="88" customHeight="1" ht="17.25">
      <c r="A88" s="15">
        <v>44138</v>
      </c>
      <c r="B88" s="16" t="s">
        <v>1323</v>
      </c>
      <c r="C88" s="36"/>
      <c r="D88" s="36"/>
      <c r="E88" s="36"/>
      <c r="F88" s="36"/>
      <c r="G88" s="36"/>
      <c r="H88" s="36"/>
      <c r="I88" s="36"/>
      <c r="J88" s="36"/>
      <c r="K88" s="17">
        <v>200</v>
      </c>
      <c r="L88" s="17">
        <v>104</v>
      </c>
      <c r="M88" s="17">
        <v>30</v>
      </c>
      <c r="N88" s="36"/>
      <c r="O88" s="36"/>
      <c r="P88" s="36"/>
      <c r="Q88" s="36"/>
      <c r="R88" s="36"/>
      <c r="S88" s="36"/>
      <c r="T88" s="36"/>
      <c r="U88" s="2"/>
    </row>
    <row x14ac:dyDescent="0.25" r="89" customHeight="1" ht="17.25">
      <c r="A89" s="15">
        <v>44168</v>
      </c>
      <c r="B89" s="16" t="s">
        <v>1324</v>
      </c>
      <c r="C89" s="17">
        <v>200</v>
      </c>
      <c r="D89" s="36"/>
      <c r="E89" s="17">
        <v>200</v>
      </c>
      <c r="F89" s="36"/>
      <c r="G89" s="36"/>
      <c r="H89" s="17">
        <v>300</v>
      </c>
      <c r="I89" s="36"/>
      <c r="J89" s="36"/>
      <c r="K89" s="36"/>
      <c r="L89" s="17">
        <v>60</v>
      </c>
      <c r="M89" s="17">
        <v>52</v>
      </c>
      <c r="N89" s="36"/>
      <c r="O89" s="36"/>
      <c r="P89" s="36"/>
      <c r="Q89" s="36"/>
      <c r="R89" s="36"/>
      <c r="S89" s="36"/>
      <c r="T89" s="36"/>
      <c r="U89" s="2"/>
    </row>
    <row x14ac:dyDescent="0.25" r="90" customHeight="1" ht="17.25">
      <c r="A90" s="15" t="s">
        <v>1122</v>
      </c>
      <c r="B90" s="16" t="s">
        <v>1325</v>
      </c>
      <c r="C90" s="36"/>
      <c r="D90" s="36"/>
      <c r="E90" s="36"/>
      <c r="F90" s="36"/>
      <c r="G90" s="36"/>
      <c r="H90" s="36"/>
      <c r="I90" s="36"/>
      <c r="J90" s="36"/>
      <c r="K90" s="17">
        <v>900</v>
      </c>
      <c r="L90" s="36"/>
      <c r="M90" s="36"/>
      <c r="N90" s="36"/>
      <c r="O90" s="36"/>
      <c r="P90" s="36"/>
      <c r="Q90" s="36"/>
      <c r="R90" s="36"/>
      <c r="S90" s="36"/>
      <c r="T90" s="36"/>
      <c r="U90" s="2"/>
    </row>
    <row x14ac:dyDescent="0.25" r="91" customHeight="1" ht="17.25">
      <c r="A91" s="15" t="s">
        <v>1122</v>
      </c>
      <c r="B91" s="16" t="s">
        <v>1326</v>
      </c>
      <c r="C91" s="17">
        <v>84</v>
      </c>
      <c r="D91" s="36"/>
      <c r="E91" s="17">
        <v>100</v>
      </c>
      <c r="F91" s="36"/>
      <c r="G91" s="36"/>
      <c r="H91" s="17">
        <v>200</v>
      </c>
      <c r="I91" s="36"/>
      <c r="J91" s="36"/>
      <c r="K91" s="36"/>
      <c r="L91" s="17">
        <v>20</v>
      </c>
      <c r="M91" s="36"/>
      <c r="N91" s="36"/>
      <c r="O91" s="36"/>
      <c r="P91" s="36"/>
      <c r="Q91" s="36"/>
      <c r="R91" s="36"/>
      <c r="S91" s="36"/>
      <c r="T91" s="36"/>
      <c r="U91" s="2"/>
    </row>
    <row x14ac:dyDescent="0.25" r="92" customHeight="1" ht="17.25">
      <c r="A92" s="15" t="s">
        <v>1123</v>
      </c>
      <c r="B92" s="16" t="s">
        <v>1327</v>
      </c>
      <c r="C92" s="36"/>
      <c r="D92" s="36"/>
      <c r="E92" s="36"/>
      <c r="F92" s="36"/>
      <c r="G92" s="36"/>
      <c r="H92" s="36"/>
      <c r="I92" s="36"/>
      <c r="J92" s="36"/>
      <c r="K92" s="36"/>
      <c r="L92" s="17">
        <v>199</v>
      </c>
      <c r="M92" s="17">
        <v>78</v>
      </c>
      <c r="N92" s="36"/>
      <c r="O92" s="36"/>
      <c r="P92" s="36"/>
      <c r="Q92" s="36"/>
      <c r="R92" s="36"/>
      <c r="S92" s="36"/>
      <c r="T92" s="36"/>
      <c r="U92" s="2"/>
    </row>
    <row x14ac:dyDescent="0.25" r="93" customHeight="1" ht="17.25">
      <c r="A93" s="15" t="s">
        <v>1123</v>
      </c>
      <c r="B93" s="16" t="s">
        <v>1328</v>
      </c>
      <c r="C93" s="17">
        <v>83</v>
      </c>
      <c r="D93" s="36"/>
      <c r="E93" s="17">
        <v>90</v>
      </c>
      <c r="F93" s="36"/>
      <c r="G93" s="36"/>
      <c r="H93" s="17">
        <v>200</v>
      </c>
      <c r="I93" s="36"/>
      <c r="J93" s="36"/>
      <c r="K93" s="36"/>
      <c r="L93" s="36"/>
      <c r="M93" s="17">
        <v>33</v>
      </c>
      <c r="N93" s="36"/>
      <c r="O93" s="36"/>
      <c r="P93" s="36"/>
      <c r="Q93" s="36"/>
      <c r="R93" s="36"/>
      <c r="S93" s="36"/>
      <c r="T93" s="36"/>
      <c r="U93" s="2"/>
    </row>
    <row x14ac:dyDescent="0.25" r="94" customHeight="1" ht="17.25">
      <c r="A94" s="15" t="s">
        <v>1123</v>
      </c>
      <c r="B94" s="16" t="s">
        <v>1329</v>
      </c>
      <c r="C94" s="36"/>
      <c r="D94" s="36"/>
      <c r="E94" s="36"/>
      <c r="F94" s="36"/>
      <c r="G94" s="36"/>
      <c r="H94" s="36"/>
      <c r="I94" s="36"/>
      <c r="J94" s="36"/>
      <c r="K94" s="36"/>
      <c r="L94" s="17">
        <v>60</v>
      </c>
      <c r="M94" s="36"/>
      <c r="N94" s="36"/>
      <c r="O94" s="36"/>
      <c r="P94" s="36"/>
      <c r="Q94" s="36"/>
      <c r="R94" s="36"/>
      <c r="S94" s="36"/>
      <c r="T94" s="36"/>
      <c r="U94" s="2"/>
    </row>
    <row x14ac:dyDescent="0.25" r="95" customHeight="1" ht="17.25">
      <c r="A95" s="15" t="s">
        <v>819</v>
      </c>
      <c r="B95" s="16" t="s">
        <v>1330</v>
      </c>
      <c r="C95" s="36"/>
      <c r="D95" s="36"/>
      <c r="E95" s="36"/>
      <c r="F95" s="36"/>
      <c r="G95" s="36"/>
      <c r="H95" s="36"/>
      <c r="I95" s="36"/>
      <c r="J95" s="36"/>
      <c r="K95" s="36"/>
      <c r="L95" s="17">
        <v>30</v>
      </c>
      <c r="M95" s="36"/>
      <c r="N95" s="36"/>
      <c r="O95" s="36"/>
      <c r="P95" s="36"/>
      <c r="Q95" s="36"/>
      <c r="R95" s="36"/>
      <c r="S95" s="36"/>
      <c r="T95" s="36"/>
      <c r="U95" s="2"/>
    </row>
    <row x14ac:dyDescent="0.25" r="96" customHeight="1" ht="17.25">
      <c r="A96" s="15" t="s">
        <v>820</v>
      </c>
      <c r="B96" s="16" t="s">
        <v>1331</v>
      </c>
      <c r="C96" s="36"/>
      <c r="D96" s="36"/>
      <c r="E96" s="36"/>
      <c r="F96" s="36"/>
      <c r="G96" s="36"/>
      <c r="H96" s="36"/>
      <c r="I96" s="36"/>
      <c r="J96" s="36"/>
      <c r="K96" s="36"/>
      <c r="L96" s="17">
        <v>72</v>
      </c>
      <c r="M96" s="36"/>
      <c r="N96" s="36"/>
      <c r="O96" s="36"/>
      <c r="P96" s="36"/>
      <c r="Q96" s="36"/>
      <c r="R96" s="36"/>
      <c r="S96" s="36"/>
      <c r="T96" s="36"/>
      <c r="U96" s="2"/>
    </row>
    <row x14ac:dyDescent="0.25" r="97" customHeight="1" ht="12.75">
      <c r="A97" s="15" t="s">
        <v>1332</v>
      </c>
      <c r="B97" s="16" t="s">
        <v>1333</v>
      </c>
      <c r="C97" s="36"/>
      <c r="D97" s="36"/>
      <c r="E97" s="36"/>
      <c r="F97" s="36"/>
      <c r="G97" s="36"/>
      <c r="H97" s="36"/>
      <c r="I97" s="17">
        <v>120</v>
      </c>
      <c r="J97" s="17">
        <v>100</v>
      </c>
      <c r="K97" s="17">
        <v>1000</v>
      </c>
      <c r="L97" s="36"/>
      <c r="M97" s="36"/>
      <c r="N97" s="36"/>
      <c r="O97" s="36"/>
      <c r="P97" s="36"/>
      <c r="Q97" s="36"/>
      <c r="R97" s="36"/>
      <c r="S97" s="36"/>
      <c r="T97" s="36"/>
      <c r="U97" s="2"/>
    </row>
    <row x14ac:dyDescent="0.25" r="98" customHeight="1" ht="17.25">
      <c r="A98" s="15" t="s">
        <v>1332</v>
      </c>
      <c r="B98" s="16" t="s">
        <v>1334</v>
      </c>
      <c r="C98" s="36"/>
      <c r="D98" s="36"/>
      <c r="E98" s="17">
        <v>160</v>
      </c>
      <c r="F98" s="36"/>
      <c r="G98" s="36"/>
      <c r="H98" s="36"/>
      <c r="I98" s="36"/>
      <c r="J98" s="36"/>
      <c r="K98" s="36"/>
      <c r="L98" s="17">
        <v>20</v>
      </c>
      <c r="M98" s="36"/>
      <c r="N98" s="36"/>
      <c r="O98" s="36"/>
      <c r="P98" s="36"/>
      <c r="Q98" s="36"/>
      <c r="R98" s="36"/>
      <c r="S98" s="36"/>
      <c r="T98" s="36"/>
      <c r="U98" s="2"/>
    </row>
    <row x14ac:dyDescent="0.25" r="99" customHeight="1" ht="17.25">
      <c r="A99" s="15" t="s">
        <v>822</v>
      </c>
      <c r="B99" s="16" t="s">
        <v>1335</v>
      </c>
      <c r="C99" s="36"/>
      <c r="D99" s="36"/>
      <c r="E99" s="17">
        <v>300</v>
      </c>
      <c r="F99" s="36"/>
      <c r="G99" s="17">
        <v>150</v>
      </c>
      <c r="H99" s="36"/>
      <c r="I99" s="17">
        <v>40</v>
      </c>
      <c r="J99" s="17">
        <v>100</v>
      </c>
      <c r="K99" s="17">
        <v>500</v>
      </c>
      <c r="L99" s="17">
        <v>186</v>
      </c>
      <c r="M99" s="17">
        <v>11</v>
      </c>
      <c r="N99" s="36"/>
      <c r="O99" s="36"/>
      <c r="P99" s="36"/>
      <c r="Q99" s="36"/>
      <c r="R99" s="36"/>
      <c r="S99" s="36"/>
      <c r="T99" s="36"/>
      <c r="U99" s="2"/>
    </row>
    <row x14ac:dyDescent="0.25" r="100" customHeight="1" ht="17.25">
      <c r="A100" s="15" t="s">
        <v>1336</v>
      </c>
      <c r="B100" s="16" t="s">
        <v>1337</v>
      </c>
      <c r="C100" s="36"/>
      <c r="D100" s="36"/>
      <c r="E100" s="36"/>
      <c r="F100" s="36"/>
      <c r="G100" s="36"/>
      <c r="H100" s="36"/>
      <c r="I100" s="36"/>
      <c r="J100" s="36"/>
      <c r="K100" s="36"/>
      <c r="L100" s="17">
        <v>40</v>
      </c>
      <c r="M100" s="36"/>
      <c r="N100" s="36"/>
      <c r="O100" s="36"/>
      <c r="P100" s="36"/>
      <c r="Q100" s="36"/>
      <c r="R100" s="36"/>
      <c r="S100" s="36"/>
      <c r="T100" s="36"/>
      <c r="U100" s="2"/>
    </row>
    <row x14ac:dyDescent="0.25" r="101" customHeight="1" ht="17.25">
      <c r="A101" s="15" t="s">
        <v>1338</v>
      </c>
      <c r="B101" s="16" t="s">
        <v>1339</v>
      </c>
      <c r="C101" s="36"/>
      <c r="D101" s="36"/>
      <c r="E101" s="36"/>
      <c r="F101" s="36"/>
      <c r="G101" s="36"/>
      <c r="H101" s="36"/>
      <c r="I101" s="36"/>
      <c r="J101" s="36"/>
      <c r="K101" s="36"/>
      <c r="L101" s="17">
        <v>157</v>
      </c>
      <c r="M101" s="36"/>
      <c r="N101" s="36"/>
      <c r="O101" s="36"/>
      <c r="P101" s="36"/>
      <c r="Q101" s="36"/>
      <c r="R101" s="36"/>
      <c r="S101" s="36"/>
      <c r="T101" s="36"/>
      <c r="U101" s="2"/>
    </row>
    <row x14ac:dyDescent="0.25" r="102" customHeight="1" ht="17.25">
      <c r="A102" s="15" t="s">
        <v>1338</v>
      </c>
      <c r="B102" s="16" t="s">
        <v>1340</v>
      </c>
      <c r="C102" s="36"/>
      <c r="D102" s="36"/>
      <c r="E102" s="36"/>
      <c r="F102" s="36"/>
      <c r="G102" s="36"/>
      <c r="H102" s="36"/>
      <c r="I102" s="36"/>
      <c r="J102" s="17">
        <v>70</v>
      </c>
      <c r="K102" s="36"/>
      <c r="L102" s="17">
        <v>118</v>
      </c>
      <c r="M102" s="17">
        <v>20</v>
      </c>
      <c r="N102" s="36"/>
      <c r="O102" s="36"/>
      <c r="P102" s="36"/>
      <c r="Q102" s="36"/>
      <c r="R102" s="36"/>
      <c r="S102" s="36"/>
      <c r="T102" s="36"/>
      <c r="U102" s="2"/>
    </row>
    <row x14ac:dyDescent="0.25" r="103" customHeight="1" ht="17.25">
      <c r="A103" s="15" t="s">
        <v>1341</v>
      </c>
      <c r="B103" s="16" t="s">
        <v>1342</v>
      </c>
      <c r="C103" s="36"/>
      <c r="D103" s="36"/>
      <c r="E103" s="17">
        <v>200</v>
      </c>
      <c r="F103" s="36"/>
      <c r="G103" s="36"/>
      <c r="H103" s="36"/>
      <c r="I103" s="36"/>
      <c r="J103" s="36"/>
      <c r="K103" s="36"/>
      <c r="L103" s="17">
        <v>66</v>
      </c>
      <c r="M103" s="36"/>
      <c r="N103" s="36"/>
      <c r="O103" s="36"/>
      <c r="P103" s="36"/>
      <c r="Q103" s="36"/>
      <c r="R103" s="36"/>
      <c r="S103" s="36"/>
      <c r="T103" s="36"/>
      <c r="U103" s="2"/>
    </row>
    <row x14ac:dyDescent="0.25" r="104" customHeight="1" ht="17.25">
      <c r="A104" s="21" t="s">
        <v>723</v>
      </c>
      <c r="B104" s="47"/>
      <c r="C104" s="23">
        <f>SUM(C68:C103)</f>
      </c>
      <c r="D104" s="23">
        <f>SUM(D68:D103)</f>
      </c>
      <c r="E104" s="23">
        <f>SUM(E68:E103)</f>
      </c>
      <c r="F104" s="23">
        <f>SUM(F68:F103)</f>
      </c>
      <c r="G104" s="23">
        <f>SUM(G68:G103)</f>
      </c>
      <c r="H104" s="23">
        <f>SUM(H68:H103)</f>
      </c>
      <c r="I104" s="23">
        <f>SUM(I68:I103)</f>
      </c>
      <c r="J104" s="23">
        <f>SUM(J68:J103)</f>
      </c>
      <c r="K104" s="23">
        <f>SUM(K68:K103)</f>
      </c>
      <c r="L104" s="23">
        <f>SUM(L68:L103)</f>
      </c>
      <c r="M104" s="23">
        <f>SUM(M68:M103)</f>
      </c>
      <c r="N104" s="23">
        <f>SUM(N68:N103)</f>
      </c>
      <c r="O104" s="23">
        <f>SUM(O68:O103)</f>
      </c>
      <c r="P104" s="23">
        <f>SUM(P68:P103)</f>
      </c>
      <c r="Q104" s="23">
        <f>SUM(Q68:Q103)</f>
      </c>
      <c r="R104" s="23">
        <f>SUM(R68:R103)</f>
      </c>
      <c r="S104" s="112"/>
      <c r="T104" s="23">
        <f>SUM(T68:T103)</f>
      </c>
      <c r="U104" s="2"/>
    </row>
    <row x14ac:dyDescent="0.25" r="105" customHeight="1" ht="17.25">
      <c r="A105" s="15"/>
      <c r="B105" s="1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2"/>
    </row>
    <row x14ac:dyDescent="0.25" r="106" customHeight="1" ht="17.25">
      <c r="A106" s="21" t="s">
        <v>724</v>
      </c>
      <c r="B106" s="47"/>
      <c r="C106" s="23">
        <f>SUM(C104:C105)</f>
      </c>
      <c r="D106" s="23">
        <f>SUM(D104:D105)</f>
      </c>
      <c r="E106" s="23">
        <f>SUM(E104:E105)</f>
      </c>
      <c r="F106" s="23">
        <f>SUM(F104:F105)</f>
      </c>
      <c r="G106" s="23">
        <f>SUM(G104:G105)</f>
      </c>
      <c r="H106" s="23">
        <f>SUM(H104:H105)</f>
      </c>
      <c r="I106" s="23">
        <f>SUM(I104:I105)</f>
      </c>
      <c r="J106" s="23">
        <f>SUM(J104:J105)</f>
      </c>
      <c r="K106" s="23">
        <f>SUM(K104:K105)</f>
      </c>
      <c r="L106" s="23">
        <f>SUM(L104:L105)</f>
      </c>
      <c r="M106" s="23">
        <f>SUM(M104:M105)</f>
      </c>
      <c r="N106" s="23">
        <f>SUM(N104:N105)</f>
      </c>
      <c r="O106" s="23">
        <f>SUM(O104:O105)</f>
      </c>
      <c r="P106" s="23">
        <f>SUM(P104:P105)</f>
      </c>
      <c r="Q106" s="23">
        <f>SUM(Q104:Q105)</f>
      </c>
      <c r="R106" s="23">
        <f>SUM(R104:R105)</f>
      </c>
      <c r="S106" s="112"/>
      <c r="T106" s="23">
        <f>SUM(T104:T105)</f>
      </c>
      <c r="U106" s="2"/>
    </row>
    <row x14ac:dyDescent="0.25" r="107" customHeight="1" ht="17.25">
      <c r="A107" s="15" t="s">
        <v>1343</v>
      </c>
      <c r="B107" s="16" t="s">
        <v>1344</v>
      </c>
      <c r="C107" s="36"/>
      <c r="D107" s="36"/>
      <c r="E107" s="17">
        <v>300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2"/>
    </row>
    <row x14ac:dyDescent="0.25" r="108" customHeight="1" ht="17.25">
      <c r="A108" s="21" t="s">
        <v>726</v>
      </c>
      <c r="B108" s="47"/>
      <c r="C108" s="23">
        <f>SUM(C106:C107)</f>
      </c>
      <c r="D108" s="23">
        <f>SUM(D106:D107)</f>
      </c>
      <c r="E108" s="23">
        <f>SUM(E106:E107)</f>
      </c>
      <c r="F108" s="23">
        <f>SUM(F106:F107)</f>
      </c>
      <c r="G108" s="23">
        <f>SUM(G106:G107)</f>
      </c>
      <c r="H108" s="23">
        <f>SUM(H106:H107)</f>
      </c>
      <c r="I108" s="23">
        <f>SUM(I106:I107)</f>
      </c>
      <c r="J108" s="23">
        <f>SUM(J106:J107)</f>
      </c>
      <c r="K108" s="23">
        <f>SUM(K106:K107)</f>
      </c>
      <c r="L108" s="23">
        <f>SUM(L106:L107)</f>
      </c>
      <c r="M108" s="23">
        <f>SUM(M106:M107)</f>
      </c>
      <c r="N108" s="23">
        <f>SUM(N106:N107)</f>
      </c>
      <c r="O108" s="23">
        <f>SUM(O106:O107)</f>
      </c>
      <c r="P108" s="23">
        <f>SUM(P106:P107)</f>
      </c>
      <c r="Q108" s="23">
        <f>SUM(Q106:Q107)</f>
      </c>
      <c r="R108" s="23">
        <f>SUM(R106:R107)</f>
      </c>
      <c r="S108" s="112"/>
      <c r="T108" s="23">
        <f>SUM(T106:T107)</f>
      </c>
      <c r="U108" s="2"/>
    </row>
    <row x14ac:dyDescent="0.25" r="109" customHeight="1" ht="17.25">
      <c r="A109" s="15">
        <v>43896</v>
      </c>
      <c r="B109" s="16" t="s">
        <v>1345</v>
      </c>
      <c r="C109" s="36"/>
      <c r="D109" s="36"/>
      <c r="E109" s="17">
        <v>300</v>
      </c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2"/>
    </row>
    <row x14ac:dyDescent="0.25" r="110" customHeight="1" ht="17.25">
      <c r="A110" s="15">
        <v>44080</v>
      </c>
      <c r="B110" s="16" t="s">
        <v>14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17">
        <v>-20</v>
      </c>
      <c r="N110" s="36"/>
      <c r="O110" s="36"/>
      <c r="P110" s="36"/>
      <c r="Q110" s="36"/>
      <c r="R110" s="36"/>
      <c r="S110" s="36"/>
      <c r="T110" s="36"/>
      <c r="U110" s="2"/>
    </row>
    <row x14ac:dyDescent="0.25" r="111" customHeight="1" ht="17.25">
      <c r="A111" s="15">
        <v>44110</v>
      </c>
      <c r="B111" s="16" t="s">
        <v>14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17">
        <v>-60</v>
      </c>
      <c r="N111" s="36"/>
      <c r="O111" s="36"/>
      <c r="P111" s="36"/>
      <c r="Q111" s="36"/>
      <c r="R111" s="36"/>
      <c r="S111" s="36"/>
      <c r="T111" s="36"/>
      <c r="U111" s="2"/>
    </row>
    <row x14ac:dyDescent="0.25" r="112" customHeight="1" ht="17.25">
      <c r="A112" s="15" t="s">
        <v>1140</v>
      </c>
      <c r="B112" s="16" t="s">
        <v>14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17">
        <v>-61</v>
      </c>
      <c r="N112" s="36"/>
      <c r="O112" s="36"/>
      <c r="P112" s="36"/>
      <c r="Q112" s="36"/>
      <c r="R112" s="36"/>
      <c r="S112" s="36"/>
      <c r="T112" s="36"/>
      <c r="U112" s="2"/>
    </row>
    <row x14ac:dyDescent="0.25" r="113" customHeight="1" ht="17.25">
      <c r="A113" s="15" t="s">
        <v>1142</v>
      </c>
      <c r="B113" s="16" t="s">
        <v>1346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17">
        <v>160</v>
      </c>
      <c r="M113" s="36"/>
      <c r="N113" s="36"/>
      <c r="O113" s="36"/>
      <c r="P113" s="36"/>
      <c r="Q113" s="36"/>
      <c r="R113" s="36"/>
      <c r="S113" s="36"/>
      <c r="T113" s="36"/>
      <c r="U113" s="2"/>
    </row>
    <row x14ac:dyDescent="0.25" r="114" customHeight="1" ht="17.25">
      <c r="A114" s="15" t="s">
        <v>1142</v>
      </c>
      <c r="B114" s="16" t="s">
        <v>1347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17">
        <v>160</v>
      </c>
      <c r="M114" s="36"/>
      <c r="N114" s="36"/>
      <c r="O114" s="36"/>
      <c r="P114" s="36"/>
      <c r="Q114" s="36"/>
      <c r="R114" s="36"/>
      <c r="S114" s="36"/>
      <c r="T114" s="36"/>
      <c r="U114" s="2"/>
    </row>
    <row x14ac:dyDescent="0.25" r="115" customHeight="1" ht="17.25">
      <c r="A115" s="15" t="s">
        <v>1142</v>
      </c>
      <c r="B115" s="16" t="s">
        <v>14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17">
        <v>-64</v>
      </c>
      <c r="N115" s="36"/>
      <c r="O115" s="36"/>
      <c r="P115" s="36"/>
      <c r="Q115" s="36"/>
      <c r="R115" s="36"/>
      <c r="S115" s="36"/>
      <c r="T115" s="36"/>
      <c r="U115" s="2"/>
    </row>
    <row x14ac:dyDescent="0.25" r="116" customHeight="1" ht="17.25">
      <c r="A116" s="15" t="s">
        <v>429</v>
      </c>
      <c r="B116" s="16" t="s">
        <v>1348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17">
        <v>160</v>
      </c>
      <c r="M116" s="36"/>
      <c r="N116" s="36"/>
      <c r="O116" s="36"/>
      <c r="P116" s="36"/>
      <c r="Q116" s="36"/>
      <c r="R116" s="36"/>
      <c r="S116" s="36"/>
      <c r="T116" s="36"/>
      <c r="U116" s="2"/>
    </row>
    <row x14ac:dyDescent="0.25" r="117" customHeight="1" ht="17.25">
      <c r="A117" s="15" t="s">
        <v>1349</v>
      </c>
      <c r="B117" s="16" t="s">
        <v>1350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17">
        <v>161</v>
      </c>
      <c r="M117" s="36"/>
      <c r="N117" s="36"/>
      <c r="O117" s="36"/>
      <c r="P117" s="36"/>
      <c r="Q117" s="36"/>
      <c r="R117" s="36"/>
      <c r="S117" s="36"/>
      <c r="T117" s="36"/>
      <c r="U117" s="2"/>
    </row>
    <row x14ac:dyDescent="0.25" r="118" customHeight="1" ht="17.25">
      <c r="A118" s="15" t="s">
        <v>1351</v>
      </c>
      <c r="B118" s="16" t="s">
        <v>1352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17">
        <v>29</v>
      </c>
      <c r="M118" s="36"/>
      <c r="N118" s="36"/>
      <c r="O118" s="36"/>
      <c r="P118" s="36"/>
      <c r="Q118" s="36"/>
      <c r="R118" s="36"/>
      <c r="S118" s="36"/>
      <c r="T118" s="36"/>
      <c r="U118" s="2"/>
    </row>
    <row x14ac:dyDescent="0.25" r="119" customHeight="1" ht="17.25">
      <c r="A119" s="21" t="s">
        <v>728</v>
      </c>
      <c r="B119" s="47"/>
      <c r="C119" s="23">
        <f>SUM(C108:C118)</f>
      </c>
      <c r="D119" s="23">
        <f>SUM(D108:D118)</f>
      </c>
      <c r="E119" s="23">
        <f>SUM(E108:E118)</f>
      </c>
      <c r="F119" s="23">
        <f>SUM(F108:F118)</f>
      </c>
      <c r="G119" s="23">
        <f>SUM(G108:G118)</f>
      </c>
      <c r="H119" s="23">
        <f>SUM(H108:H118)</f>
      </c>
      <c r="I119" s="23">
        <f>SUM(I108:I118)</f>
      </c>
      <c r="J119" s="23">
        <f>SUM(J108:J118)</f>
      </c>
      <c r="K119" s="23">
        <f>SUM(K108:K118)</f>
      </c>
      <c r="L119" s="23">
        <f>SUM(L108:L118)</f>
      </c>
      <c r="M119" s="23">
        <f>SUM(M108:M118)</f>
      </c>
      <c r="N119" s="23">
        <f>SUM(N108:N118)</f>
      </c>
      <c r="O119" s="23">
        <f>SUM(O108:O118)</f>
      </c>
      <c r="P119" s="23">
        <f>SUM(P108:P118)</f>
      </c>
      <c r="Q119" s="23">
        <f>SUM(Q108:Q118)</f>
      </c>
      <c r="R119" s="23">
        <f>SUM(R108:R118)</f>
      </c>
      <c r="S119" s="112"/>
      <c r="T119" s="23">
        <f>SUM(T108:T118)</f>
      </c>
      <c r="U119" s="2"/>
    </row>
    <row x14ac:dyDescent="0.25" r="120" customHeight="1" ht="17.25">
      <c r="A120" s="15" t="s">
        <v>966</v>
      </c>
      <c r="B120" s="16" t="s">
        <v>14</v>
      </c>
      <c r="C120" s="17">
        <v>-65</v>
      </c>
      <c r="D120" s="36"/>
      <c r="E120" s="17">
        <v>-30</v>
      </c>
      <c r="F120" s="36"/>
      <c r="G120" s="36"/>
      <c r="H120" s="36"/>
      <c r="I120" s="36"/>
      <c r="J120" s="36"/>
      <c r="K120" s="36"/>
      <c r="L120" s="36"/>
      <c r="M120" s="36"/>
      <c r="N120" s="17">
        <v>-45</v>
      </c>
      <c r="O120" s="36"/>
      <c r="P120" s="36"/>
      <c r="Q120" s="36"/>
      <c r="R120" s="36"/>
      <c r="S120" s="36"/>
      <c r="T120" s="36"/>
      <c r="U120" s="2"/>
    </row>
    <row x14ac:dyDescent="0.25" r="121" customHeight="1" ht="17.25">
      <c r="A121" s="15" t="s">
        <v>969</v>
      </c>
      <c r="B121" s="16" t="s">
        <v>14</v>
      </c>
      <c r="C121" s="17">
        <v>-195</v>
      </c>
      <c r="D121" s="36"/>
      <c r="E121" s="36"/>
      <c r="F121" s="36"/>
      <c r="G121" s="36"/>
      <c r="H121" s="36"/>
      <c r="I121" s="17">
        <v>-176</v>
      </c>
      <c r="J121" s="17">
        <v>-7</v>
      </c>
      <c r="K121" s="36"/>
      <c r="L121" s="36"/>
      <c r="M121" s="17">
        <v>-34</v>
      </c>
      <c r="N121" s="36"/>
      <c r="O121" s="36"/>
      <c r="P121" s="36"/>
      <c r="Q121" s="36"/>
      <c r="R121" s="36"/>
      <c r="S121" s="36"/>
      <c r="T121" s="36"/>
      <c r="U121" s="2"/>
    </row>
    <row x14ac:dyDescent="0.25" r="122" customHeight="1" ht="17.25">
      <c r="A122" s="21" t="s">
        <v>729</v>
      </c>
      <c r="B122" s="47"/>
      <c r="C122" s="23">
        <f>SUM(C119:C121)</f>
      </c>
      <c r="D122" s="23">
        <f>SUM(D119:D121)</f>
      </c>
      <c r="E122" s="23">
        <f>SUM(E119:E121)</f>
      </c>
      <c r="F122" s="23">
        <f>SUM(F119:F121)</f>
      </c>
      <c r="G122" s="23">
        <f>SUM(G119:G121)</f>
      </c>
      <c r="H122" s="23">
        <f>SUM(H119:H121)</f>
      </c>
      <c r="I122" s="23">
        <f>SUM(I119:I121)</f>
      </c>
      <c r="J122" s="23">
        <f>SUM(J119:J121)</f>
      </c>
      <c r="K122" s="23">
        <f>SUM(K119:K121)</f>
      </c>
      <c r="L122" s="23">
        <f>SUM(L119:L121)</f>
      </c>
      <c r="M122" s="23">
        <f>SUM(M119:M121)</f>
      </c>
      <c r="N122" s="23">
        <f>SUM(N119:N121)</f>
      </c>
      <c r="O122" s="23">
        <f>SUM(O119:O121)</f>
      </c>
      <c r="P122" s="23">
        <f>SUM(P119:P121)</f>
      </c>
      <c r="Q122" s="23">
        <f>SUM(Q119:Q121)</f>
      </c>
      <c r="R122" s="23">
        <f>SUM(R119:R121)</f>
      </c>
      <c r="S122" s="112"/>
      <c r="T122" s="23">
        <f>SUM(T119:T121)</f>
      </c>
      <c r="U122" s="2"/>
    </row>
    <row x14ac:dyDescent="0.25" r="123" customHeight="1" ht="17.25">
      <c r="A123" s="15" t="s">
        <v>1353</v>
      </c>
      <c r="B123" s="16" t="s">
        <v>14</v>
      </c>
      <c r="C123" s="17">
        <v>-154</v>
      </c>
      <c r="D123" s="36"/>
      <c r="E123" s="17">
        <v>-260</v>
      </c>
      <c r="F123" s="36"/>
      <c r="G123" s="17">
        <v>-46</v>
      </c>
      <c r="H123" s="17">
        <v>-313</v>
      </c>
      <c r="I123" s="17">
        <v>-75</v>
      </c>
      <c r="J123" s="17">
        <v>-3</v>
      </c>
      <c r="K123" s="17">
        <v>-588</v>
      </c>
      <c r="L123" s="17">
        <v>-94</v>
      </c>
      <c r="M123" s="17">
        <v>-23</v>
      </c>
      <c r="N123" s="36"/>
      <c r="O123" s="36"/>
      <c r="P123" s="36"/>
      <c r="Q123" s="36"/>
      <c r="R123" s="17">
        <v>-248</v>
      </c>
      <c r="S123" s="36"/>
      <c r="T123" s="36"/>
      <c r="U123" s="2"/>
    </row>
    <row x14ac:dyDescent="0.25" r="124" customHeight="1" ht="17.25">
      <c r="A124" s="21" t="s">
        <v>731</v>
      </c>
      <c r="B124" s="47"/>
      <c r="C124" s="23">
        <f>SUM(C122:C123)</f>
      </c>
      <c r="D124" s="23">
        <f>SUM(D122:D123)</f>
      </c>
      <c r="E124" s="23">
        <f>SUM(E122:E123)</f>
      </c>
      <c r="F124" s="23">
        <f>SUM(F122:F123)</f>
      </c>
      <c r="G124" s="23">
        <f>SUM(G122:G123)</f>
      </c>
      <c r="H124" s="23">
        <f>SUM(H122:H123)</f>
      </c>
      <c r="I124" s="23">
        <f>SUM(I122:I123)</f>
      </c>
      <c r="J124" s="23">
        <f>SUM(J122:J123)</f>
      </c>
      <c r="K124" s="23">
        <f>SUM(K122:K123)</f>
      </c>
      <c r="L124" s="23">
        <f>SUM(L122:L123)</f>
      </c>
      <c r="M124" s="23">
        <f>SUM(M122:M123)</f>
      </c>
      <c r="N124" s="23">
        <f>SUM(N122:N123)</f>
      </c>
      <c r="O124" s="23">
        <f>SUM(O122:O123)</f>
      </c>
      <c r="P124" s="23">
        <f>SUM(P122:P123)</f>
      </c>
      <c r="Q124" s="23">
        <f>SUM(Q122:Q123)</f>
      </c>
      <c r="R124" s="23">
        <f>SUM(R122:R123)</f>
      </c>
      <c r="S124" s="112"/>
      <c r="T124" s="23">
        <f>SUM(T122:T123)</f>
      </c>
      <c r="U124" s="2"/>
    </row>
    <row x14ac:dyDescent="0.25" r="125" customHeight="1" ht="17.25">
      <c r="A125" s="33">
        <v>43839</v>
      </c>
      <c r="B125" s="34" t="s">
        <v>14</v>
      </c>
      <c r="C125" s="17">
        <v>-72</v>
      </c>
      <c r="D125" s="36"/>
      <c r="E125" s="17">
        <v>-100</v>
      </c>
      <c r="F125" s="36"/>
      <c r="G125" s="36"/>
      <c r="H125" s="17">
        <v>-30</v>
      </c>
      <c r="I125" s="36"/>
      <c r="J125" s="36"/>
      <c r="K125" s="36"/>
      <c r="L125" s="17">
        <v>-37</v>
      </c>
      <c r="M125" s="36"/>
      <c r="N125" s="17">
        <v>-18</v>
      </c>
      <c r="O125" s="36"/>
      <c r="P125" s="36"/>
      <c r="Q125" s="36"/>
      <c r="R125" s="36"/>
      <c r="S125" s="36"/>
      <c r="T125" s="36"/>
      <c r="U125" s="2"/>
    </row>
    <row x14ac:dyDescent="0.25" r="126" customHeight="1" ht="17.25">
      <c r="A126" s="15">
        <v>43870</v>
      </c>
      <c r="B126" s="16" t="s">
        <v>14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17">
        <v>-108</v>
      </c>
      <c r="M126" s="17">
        <v>-23</v>
      </c>
      <c r="N126" s="36"/>
      <c r="O126" s="36"/>
      <c r="P126" s="36"/>
      <c r="Q126" s="36"/>
      <c r="R126" s="36"/>
      <c r="S126" s="36"/>
      <c r="T126" s="36"/>
      <c r="U126" s="2"/>
    </row>
    <row x14ac:dyDescent="0.25" r="127" customHeight="1" ht="17.25">
      <c r="A127" s="15" t="s">
        <v>607</v>
      </c>
      <c r="B127" s="16" t="s">
        <v>14</v>
      </c>
      <c r="C127" s="17">
        <v>-161</v>
      </c>
      <c r="D127" s="36"/>
      <c r="E127" s="17">
        <v>-140</v>
      </c>
      <c r="F127" s="36"/>
      <c r="G127" s="17">
        <v>-17</v>
      </c>
      <c r="H127" s="36"/>
      <c r="I127" s="17">
        <v>-190</v>
      </c>
      <c r="J127" s="36"/>
      <c r="K127" s="36"/>
      <c r="L127" s="36"/>
      <c r="M127" s="17">
        <v>-13</v>
      </c>
      <c r="N127" s="17">
        <v>-26</v>
      </c>
      <c r="O127" s="36"/>
      <c r="P127" s="36"/>
      <c r="Q127" s="36"/>
      <c r="R127" s="36"/>
      <c r="S127" s="36"/>
      <c r="T127" s="36"/>
      <c r="U127" s="2"/>
    </row>
    <row x14ac:dyDescent="0.25" r="128" customHeight="1" ht="17.25">
      <c r="A128" s="15" t="s">
        <v>991</v>
      </c>
      <c r="B128" s="16" t="s">
        <v>14</v>
      </c>
      <c r="C128" s="17">
        <v>-85</v>
      </c>
      <c r="D128" s="36"/>
      <c r="E128" s="36"/>
      <c r="F128" s="36"/>
      <c r="G128" s="17">
        <v>-16</v>
      </c>
      <c r="H128" s="17">
        <v>-55</v>
      </c>
      <c r="I128" s="36"/>
      <c r="J128" s="36"/>
      <c r="K128" s="17">
        <v>-107</v>
      </c>
      <c r="L128" s="36"/>
      <c r="M128" s="36"/>
      <c r="N128" s="36"/>
      <c r="O128" s="36"/>
      <c r="P128" s="36"/>
      <c r="Q128" s="36"/>
      <c r="R128" s="36"/>
      <c r="S128" s="36"/>
      <c r="T128" s="36"/>
      <c r="U128" s="2"/>
    </row>
    <row x14ac:dyDescent="0.25" r="129" customHeight="1" ht="17.25">
      <c r="A129" s="15" t="s">
        <v>609</v>
      </c>
      <c r="B129" s="16" t="s">
        <v>14</v>
      </c>
      <c r="C129" s="17">
        <v>-101</v>
      </c>
      <c r="D129" s="36"/>
      <c r="E129" s="17">
        <v>-100</v>
      </c>
      <c r="F129" s="36"/>
      <c r="G129" s="36"/>
      <c r="H129" s="17">
        <v>-200</v>
      </c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2"/>
    </row>
    <row x14ac:dyDescent="0.25" r="130" customHeight="1" ht="17.25">
      <c r="A130" s="15" t="s">
        <v>611</v>
      </c>
      <c r="B130" s="16" t="s">
        <v>14</v>
      </c>
      <c r="C130" s="17">
        <v>-102</v>
      </c>
      <c r="D130" s="36"/>
      <c r="E130" s="17">
        <v>-120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2"/>
    </row>
    <row x14ac:dyDescent="0.25" r="131" customHeight="1" ht="17.25">
      <c r="A131" s="15" t="s">
        <v>611</v>
      </c>
      <c r="B131" s="16" t="s">
        <v>14</v>
      </c>
      <c r="C131" s="17">
        <v>-59</v>
      </c>
      <c r="D131" s="36"/>
      <c r="E131" s="36"/>
      <c r="F131" s="36"/>
      <c r="G131" s="36"/>
      <c r="H131" s="36"/>
      <c r="I131" s="36"/>
      <c r="J131" s="36"/>
      <c r="K131" s="36"/>
      <c r="L131" s="17">
        <v>-21</v>
      </c>
      <c r="M131" s="36"/>
      <c r="N131" s="36"/>
      <c r="O131" s="36"/>
      <c r="P131" s="36"/>
      <c r="Q131" s="36"/>
      <c r="R131" s="36"/>
      <c r="S131" s="36"/>
      <c r="T131" s="36"/>
      <c r="U131" s="2"/>
    </row>
    <row x14ac:dyDescent="0.25" r="132" customHeight="1" ht="17.25">
      <c r="A132" s="15" t="s">
        <v>1354</v>
      </c>
      <c r="B132" s="16" t="s">
        <v>14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17">
        <v>-159</v>
      </c>
      <c r="M132" s="36"/>
      <c r="N132" s="36"/>
      <c r="O132" s="36"/>
      <c r="P132" s="36"/>
      <c r="Q132" s="36"/>
      <c r="R132" s="36"/>
      <c r="S132" s="36"/>
      <c r="T132" s="36"/>
      <c r="U132" s="2"/>
    </row>
    <row x14ac:dyDescent="0.25" r="133" customHeight="1" ht="17.25">
      <c r="A133" s="15" t="s">
        <v>997</v>
      </c>
      <c r="B133" s="16" t="s">
        <v>14</v>
      </c>
      <c r="C133" s="17">
        <v>-83</v>
      </c>
      <c r="D133" s="36"/>
      <c r="E133" s="36"/>
      <c r="F133" s="36"/>
      <c r="G133" s="36"/>
      <c r="H133" s="17">
        <v>-20</v>
      </c>
      <c r="I133" s="36"/>
      <c r="J133" s="36"/>
      <c r="K133" s="36"/>
      <c r="L133" s="17">
        <v>-51</v>
      </c>
      <c r="M133" s="36"/>
      <c r="N133" s="36"/>
      <c r="O133" s="36"/>
      <c r="P133" s="36"/>
      <c r="Q133" s="36"/>
      <c r="R133" s="36"/>
      <c r="S133" s="36"/>
      <c r="T133" s="36"/>
      <c r="U133" s="2"/>
    </row>
    <row x14ac:dyDescent="0.25" r="134" customHeight="1" ht="17.25">
      <c r="A134" s="15" t="s">
        <v>1156</v>
      </c>
      <c r="B134" s="16" t="s">
        <v>14</v>
      </c>
      <c r="C134" s="17">
        <v>-107</v>
      </c>
      <c r="D134" s="36"/>
      <c r="E134" s="17">
        <v>-180</v>
      </c>
      <c r="F134" s="36"/>
      <c r="G134" s="36"/>
      <c r="H134" s="17">
        <v>-9</v>
      </c>
      <c r="I134" s="36"/>
      <c r="J134" s="36"/>
      <c r="K134" s="17">
        <v>-6</v>
      </c>
      <c r="L134" s="36"/>
      <c r="M134" s="36"/>
      <c r="N134" s="36"/>
      <c r="O134" s="36"/>
      <c r="P134" s="36"/>
      <c r="Q134" s="36"/>
      <c r="R134" s="36"/>
      <c r="S134" s="36"/>
      <c r="T134" s="36"/>
      <c r="U134" s="2"/>
    </row>
    <row x14ac:dyDescent="0.25" r="135" customHeight="1" ht="17.25">
      <c r="A135" s="21" t="s">
        <v>732</v>
      </c>
      <c r="B135" s="47"/>
      <c r="C135" s="23">
        <f>SUM(C124:C134)</f>
      </c>
      <c r="D135" s="23">
        <f>SUM(D124:D134)</f>
      </c>
      <c r="E135" s="23">
        <f>SUM(E124:E134)</f>
      </c>
      <c r="F135" s="23">
        <f>SUM(F124:F134)</f>
      </c>
      <c r="G135" s="23">
        <f>SUM(G124:G134)</f>
      </c>
      <c r="H135" s="23">
        <f>SUM(H124:H134)</f>
      </c>
      <c r="I135" s="23">
        <f>SUM(I124:I134)</f>
      </c>
      <c r="J135" s="23">
        <f>SUM(J124:J134)</f>
      </c>
      <c r="K135" s="23">
        <f>SUM(K124:K134)</f>
      </c>
      <c r="L135" s="23">
        <f>SUM(L124:L134)</f>
      </c>
      <c r="M135" s="23">
        <f>SUM(M124:M134)</f>
      </c>
      <c r="N135" s="23">
        <f>SUM(N124:N134)</f>
      </c>
      <c r="O135" s="23">
        <f>SUM(O124:O134)</f>
      </c>
      <c r="P135" s="23">
        <f>SUM(P124:P134)</f>
      </c>
      <c r="Q135" s="23">
        <f>SUM(Q124:Q134)</f>
      </c>
      <c r="R135" s="23">
        <f>SUM(R124:R134)</f>
      </c>
      <c r="S135" s="112"/>
      <c r="T135" s="23">
        <f>SUM(T124:T134)</f>
      </c>
      <c r="U135" s="2"/>
    </row>
    <row x14ac:dyDescent="0.25" r="136" customHeight="1" ht="17.25">
      <c r="A136" s="15">
        <v>43840</v>
      </c>
      <c r="B136" s="16" t="s">
        <v>14</v>
      </c>
      <c r="C136" s="17">
        <v>-122</v>
      </c>
      <c r="D136" s="36"/>
      <c r="E136" s="17">
        <v>-90</v>
      </c>
      <c r="F136" s="36"/>
      <c r="G136" s="36"/>
      <c r="H136" s="17">
        <v>-3</v>
      </c>
      <c r="I136" s="17">
        <v>-156</v>
      </c>
      <c r="J136" s="36"/>
      <c r="K136" s="36"/>
      <c r="L136" s="17">
        <v>-115</v>
      </c>
      <c r="M136" s="17">
        <v>-10</v>
      </c>
      <c r="N136" s="17">
        <v>-15</v>
      </c>
      <c r="O136" s="36"/>
      <c r="P136" s="36"/>
      <c r="Q136" s="36"/>
      <c r="R136" s="36"/>
      <c r="S136" s="36"/>
      <c r="T136" s="36"/>
      <c r="U136" s="2"/>
    </row>
    <row x14ac:dyDescent="0.25" r="137" customHeight="1" ht="17.25">
      <c r="A137" s="15">
        <v>43961</v>
      </c>
      <c r="B137" s="16" t="s">
        <v>14</v>
      </c>
      <c r="C137" s="17">
        <v>-90</v>
      </c>
      <c r="D137" s="36"/>
      <c r="E137" s="17">
        <v>-90</v>
      </c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2"/>
    </row>
    <row x14ac:dyDescent="0.25" r="138" customHeight="1" ht="17.25">
      <c r="A138" s="15">
        <v>43992</v>
      </c>
      <c r="B138" s="16" t="s">
        <v>14</v>
      </c>
      <c r="C138" s="17">
        <v>-11</v>
      </c>
      <c r="D138" s="17">
        <v>-12</v>
      </c>
      <c r="E138" s="36"/>
      <c r="F138" s="36"/>
      <c r="G138" s="17">
        <v>-43</v>
      </c>
      <c r="H138" s="17">
        <v>-104</v>
      </c>
      <c r="I138" s="36"/>
      <c r="J138" s="36"/>
      <c r="K138" s="17">
        <v>-295</v>
      </c>
      <c r="L138" s="17">
        <v>-46</v>
      </c>
      <c r="M138" s="36"/>
      <c r="N138" s="17">
        <v>-28</v>
      </c>
      <c r="O138" s="36"/>
      <c r="P138" s="36"/>
      <c r="Q138" s="36"/>
      <c r="R138" s="36"/>
      <c r="S138" s="36"/>
      <c r="T138" s="36"/>
      <c r="U138" s="2"/>
    </row>
    <row x14ac:dyDescent="0.25" r="139" customHeight="1" ht="17.25">
      <c r="A139" s="15">
        <v>44053</v>
      </c>
      <c r="B139" s="16" t="s">
        <v>14</v>
      </c>
      <c r="C139" s="17">
        <v>-130</v>
      </c>
      <c r="D139" s="36"/>
      <c r="E139" s="36"/>
      <c r="F139" s="36"/>
      <c r="G139" s="36"/>
      <c r="H139" s="36"/>
      <c r="I139" s="36"/>
      <c r="J139" s="36"/>
      <c r="K139" s="36"/>
      <c r="L139" s="17">
        <v>-13</v>
      </c>
      <c r="M139" s="36"/>
      <c r="N139" s="36"/>
      <c r="O139" s="36"/>
      <c r="P139" s="36"/>
      <c r="Q139" s="36"/>
      <c r="R139" s="36"/>
      <c r="S139" s="36"/>
      <c r="T139" s="36"/>
      <c r="U139" s="2"/>
    </row>
    <row x14ac:dyDescent="0.25" r="140" customHeight="1" ht="17.25">
      <c r="A140" s="15">
        <v>44084</v>
      </c>
      <c r="B140" s="16" t="s">
        <v>14</v>
      </c>
      <c r="C140" s="17">
        <v>-146</v>
      </c>
      <c r="D140" s="36"/>
      <c r="E140" s="17">
        <v>-139</v>
      </c>
      <c r="F140" s="36"/>
      <c r="G140" s="17">
        <v>-18</v>
      </c>
      <c r="H140" s="17">
        <v>-70</v>
      </c>
      <c r="I140" s="36"/>
      <c r="J140" s="17">
        <v>-99</v>
      </c>
      <c r="K140" s="36"/>
      <c r="L140" s="17">
        <v>-132</v>
      </c>
      <c r="M140" s="36"/>
      <c r="N140" s="17">
        <v>-1</v>
      </c>
      <c r="O140" s="17">
        <v>-20</v>
      </c>
      <c r="P140" s="17">
        <v>-14</v>
      </c>
      <c r="Q140" s="17">
        <v>-19</v>
      </c>
      <c r="R140" s="36"/>
      <c r="S140" s="36"/>
      <c r="T140" s="36"/>
      <c r="U140" s="2"/>
    </row>
    <row x14ac:dyDescent="0.25" r="141" customHeight="1" ht="17.25">
      <c r="A141" s="15" t="s">
        <v>1010</v>
      </c>
      <c r="B141" s="16" t="s">
        <v>14</v>
      </c>
      <c r="C141" s="17">
        <v>-300</v>
      </c>
      <c r="D141" s="36"/>
      <c r="E141" s="17">
        <v>-580</v>
      </c>
      <c r="F141" s="36"/>
      <c r="G141" s="17">
        <v>-61</v>
      </c>
      <c r="H141" s="17">
        <v>-510</v>
      </c>
      <c r="I141" s="36"/>
      <c r="J141" s="36"/>
      <c r="K141" s="17">
        <v>-390</v>
      </c>
      <c r="L141" s="17">
        <v>-64</v>
      </c>
      <c r="M141" s="36"/>
      <c r="N141" s="36"/>
      <c r="O141" s="36"/>
      <c r="P141" s="36"/>
      <c r="Q141" s="36"/>
      <c r="R141" s="36"/>
      <c r="S141" s="36"/>
      <c r="T141" s="36"/>
      <c r="U141" s="2"/>
    </row>
    <row x14ac:dyDescent="0.25" r="142" customHeight="1" ht="17.25">
      <c r="A142" s="15" t="s">
        <v>614</v>
      </c>
      <c r="B142" s="16" t="s">
        <v>14</v>
      </c>
      <c r="C142" s="17">
        <v>-87</v>
      </c>
      <c r="D142" s="36"/>
      <c r="E142" s="36"/>
      <c r="F142" s="36"/>
      <c r="G142" s="17">
        <v>-17</v>
      </c>
      <c r="H142" s="17">
        <v>-103</v>
      </c>
      <c r="I142" s="36"/>
      <c r="J142" s="36"/>
      <c r="K142" s="17">
        <v>-248</v>
      </c>
      <c r="L142" s="17">
        <v>-38</v>
      </c>
      <c r="M142" s="36"/>
      <c r="N142" s="36"/>
      <c r="O142" s="36"/>
      <c r="P142" s="36"/>
      <c r="Q142" s="36"/>
      <c r="R142" s="36"/>
      <c r="S142" s="36"/>
      <c r="T142" s="36"/>
      <c r="U142" s="2"/>
    </row>
    <row x14ac:dyDescent="0.25" r="143" customHeight="1" ht="17.25">
      <c r="A143" s="15" t="s">
        <v>1355</v>
      </c>
      <c r="B143" s="16" t="s">
        <v>14</v>
      </c>
      <c r="C143" s="17">
        <v>-83</v>
      </c>
      <c r="D143" s="36"/>
      <c r="E143" s="36"/>
      <c r="F143" s="36"/>
      <c r="G143" s="36"/>
      <c r="H143" s="17">
        <v>-80</v>
      </c>
      <c r="I143" s="36"/>
      <c r="J143" s="36"/>
      <c r="K143" s="36"/>
      <c r="L143" s="36"/>
      <c r="M143" s="17">
        <v>-26</v>
      </c>
      <c r="N143" s="36"/>
      <c r="O143" s="36"/>
      <c r="P143" s="36"/>
      <c r="Q143" s="36"/>
      <c r="R143" s="36"/>
      <c r="S143" s="36"/>
      <c r="T143" s="36"/>
      <c r="U143" s="2"/>
    </row>
    <row x14ac:dyDescent="0.25" r="144" customHeight="1" ht="17.25">
      <c r="A144" s="15" t="s">
        <v>1018</v>
      </c>
      <c r="B144" s="16" t="s">
        <v>14</v>
      </c>
      <c r="C144" s="17">
        <v>-87</v>
      </c>
      <c r="D144" s="36"/>
      <c r="E144" s="17">
        <v>-436</v>
      </c>
      <c r="F144" s="36"/>
      <c r="G144" s="17">
        <v>-135</v>
      </c>
      <c r="H144" s="17">
        <v>-171</v>
      </c>
      <c r="I144" s="17">
        <v>-93</v>
      </c>
      <c r="J144" s="17">
        <v>-63</v>
      </c>
      <c r="K144" s="17">
        <v>-146</v>
      </c>
      <c r="L144" s="17">
        <v>-37</v>
      </c>
      <c r="M144" s="17">
        <v>-30</v>
      </c>
      <c r="N144" s="17">
        <v>-24</v>
      </c>
      <c r="O144" s="17">
        <v>-15</v>
      </c>
      <c r="P144" s="17">
        <v>-17</v>
      </c>
      <c r="Q144" s="17">
        <v>-1</v>
      </c>
      <c r="R144" s="17">
        <v>-16</v>
      </c>
      <c r="S144" s="36"/>
      <c r="T144" s="36"/>
      <c r="U144" s="2"/>
    </row>
    <row x14ac:dyDescent="0.25" r="145" customHeight="1" ht="17.25">
      <c r="A145" s="15" t="s">
        <v>1021</v>
      </c>
      <c r="B145" s="16" t="s">
        <v>14</v>
      </c>
      <c r="C145" s="17">
        <v>-96</v>
      </c>
      <c r="D145" s="36"/>
      <c r="E145" s="36"/>
      <c r="F145" s="36"/>
      <c r="G145" s="36"/>
      <c r="H145" s="17">
        <v>-47</v>
      </c>
      <c r="I145" s="36"/>
      <c r="J145" s="36"/>
      <c r="K145" s="17">
        <v>-11</v>
      </c>
      <c r="L145" s="36"/>
      <c r="M145" s="36"/>
      <c r="N145" s="36"/>
      <c r="O145" s="36"/>
      <c r="P145" s="36"/>
      <c r="Q145" s="36"/>
      <c r="R145" s="36"/>
      <c r="S145" s="36"/>
      <c r="T145" s="36"/>
      <c r="U145" s="2"/>
    </row>
    <row x14ac:dyDescent="0.25" r="146" customHeight="1" ht="17.25">
      <c r="A146" s="15" t="s">
        <v>616</v>
      </c>
      <c r="B146" s="16" t="s">
        <v>14</v>
      </c>
      <c r="C146" s="17">
        <v>-79</v>
      </c>
      <c r="D146" s="36"/>
      <c r="E146" s="17">
        <v>-84</v>
      </c>
      <c r="F146" s="36"/>
      <c r="G146" s="17">
        <v>-71</v>
      </c>
      <c r="H146" s="17">
        <v>-4</v>
      </c>
      <c r="I146" s="36"/>
      <c r="J146" s="36"/>
      <c r="K146" s="36"/>
      <c r="L146" s="17">
        <v>-33</v>
      </c>
      <c r="M146" s="36"/>
      <c r="N146" s="36"/>
      <c r="O146" s="36"/>
      <c r="P146" s="36"/>
      <c r="Q146" s="36"/>
      <c r="R146" s="36"/>
      <c r="S146" s="36"/>
      <c r="T146" s="36"/>
      <c r="U146" s="2"/>
    </row>
    <row x14ac:dyDescent="0.25" r="147" customHeight="1" ht="17.25">
      <c r="A147" s="15" t="s">
        <v>1029</v>
      </c>
      <c r="B147" s="16" t="s">
        <v>14</v>
      </c>
      <c r="C147" s="17">
        <v>-120</v>
      </c>
      <c r="D147" s="36"/>
      <c r="E147" s="36"/>
      <c r="F147" s="36"/>
      <c r="G147" s="36"/>
      <c r="H147" s="17">
        <v>-5</v>
      </c>
      <c r="I147" s="36"/>
      <c r="J147" s="36"/>
      <c r="K147" s="36"/>
      <c r="L147" s="17">
        <v>-20</v>
      </c>
      <c r="M147" s="36"/>
      <c r="N147" s="36"/>
      <c r="O147" s="36"/>
      <c r="P147" s="36"/>
      <c r="Q147" s="36"/>
      <c r="R147" s="36"/>
      <c r="S147" s="36"/>
      <c r="T147" s="36"/>
      <c r="U147" s="2"/>
    </row>
    <row x14ac:dyDescent="0.25" r="148" customHeight="1" ht="17.25">
      <c r="A148" s="15" t="s">
        <v>389</v>
      </c>
      <c r="B148" s="16" t="s">
        <v>14</v>
      </c>
      <c r="C148" s="17">
        <v>-198</v>
      </c>
      <c r="D148" s="17">
        <v>-6</v>
      </c>
      <c r="E148" s="17">
        <v>-272</v>
      </c>
      <c r="F148" s="36"/>
      <c r="G148" s="17">
        <v>-34</v>
      </c>
      <c r="H148" s="17">
        <v>-404</v>
      </c>
      <c r="I148" s="17">
        <v>-52</v>
      </c>
      <c r="J148" s="17">
        <v>-26</v>
      </c>
      <c r="K148" s="17">
        <v>-461</v>
      </c>
      <c r="L148" s="17">
        <v>-77</v>
      </c>
      <c r="M148" s="36"/>
      <c r="N148" s="17">
        <v>-12</v>
      </c>
      <c r="O148" s="17">
        <v>-10</v>
      </c>
      <c r="P148" s="17">
        <v>-9</v>
      </c>
      <c r="Q148" s="17">
        <v>-5</v>
      </c>
      <c r="R148" s="17">
        <v>-34</v>
      </c>
      <c r="S148" s="36"/>
      <c r="T148" s="36"/>
      <c r="U148" s="2"/>
    </row>
    <row x14ac:dyDescent="0.25" r="149" customHeight="1" ht="17.25">
      <c r="A149" s="21" t="s">
        <v>733</v>
      </c>
      <c r="B149" s="47"/>
      <c r="C149" s="23">
        <f>SUM(C135:C148)</f>
      </c>
      <c r="D149" s="23">
        <f>SUM(D135:D148)</f>
      </c>
      <c r="E149" s="23">
        <f>SUM(E135:E148)</f>
      </c>
      <c r="F149" s="23">
        <f>SUM(F135:F148)</f>
      </c>
      <c r="G149" s="23">
        <f>SUM(G135:G148)</f>
      </c>
      <c r="H149" s="23">
        <f>SUM(H135:H148)</f>
      </c>
      <c r="I149" s="23">
        <f>SUM(I135:I148)</f>
      </c>
      <c r="J149" s="23">
        <f>SUM(J135:J148)</f>
      </c>
      <c r="K149" s="23">
        <f>SUM(K135:K148)</f>
      </c>
      <c r="L149" s="23">
        <f>SUM(L135:L148)</f>
      </c>
      <c r="M149" s="23">
        <f>SUM(M135:M148)</f>
      </c>
      <c r="N149" s="23">
        <f>SUM(N135:N148)</f>
      </c>
      <c r="O149" s="23">
        <f>SUM(O135:O148)</f>
      </c>
      <c r="P149" s="23">
        <f>SUM(P135:P148)</f>
      </c>
      <c r="Q149" s="23">
        <f>SUM(Q135:Q148)</f>
      </c>
      <c r="R149" s="23">
        <f>SUM(R135:R148)</f>
      </c>
      <c r="S149" s="112"/>
      <c r="T149" s="23">
        <f>SUM(T135:T148)</f>
      </c>
      <c r="U149" s="2"/>
    </row>
    <row x14ac:dyDescent="0.25" r="150" customHeight="1" ht="17.25">
      <c r="A150" s="15">
        <v>43901</v>
      </c>
      <c r="B150" s="16" t="s">
        <v>14</v>
      </c>
      <c r="C150" s="17">
        <v>-16</v>
      </c>
      <c r="D150" s="36"/>
      <c r="E150" s="36"/>
      <c r="F150" s="36"/>
      <c r="G150" s="36"/>
      <c r="H150" s="36"/>
      <c r="I150" s="36"/>
      <c r="J150" s="36"/>
      <c r="K150" s="36"/>
      <c r="L150" s="17">
        <v>-123</v>
      </c>
      <c r="M150" s="36"/>
      <c r="N150" s="17">
        <v>-3</v>
      </c>
      <c r="O150" s="36"/>
      <c r="P150" s="36"/>
      <c r="Q150" s="36"/>
      <c r="R150" s="36"/>
      <c r="S150" s="36"/>
      <c r="T150" s="36"/>
      <c r="U150" s="2"/>
    </row>
    <row x14ac:dyDescent="0.25" r="151" customHeight="1" ht="17.25">
      <c r="A151" s="15">
        <v>43962</v>
      </c>
      <c r="B151" s="16" t="s">
        <v>14</v>
      </c>
      <c r="C151" s="36"/>
      <c r="D151" s="36"/>
      <c r="E151" s="36"/>
      <c r="F151" s="36"/>
      <c r="G151" s="17">
        <v>-28</v>
      </c>
      <c r="H151" s="36"/>
      <c r="I151" s="17">
        <v>-65</v>
      </c>
      <c r="J151" s="17">
        <v>-74</v>
      </c>
      <c r="K151" s="36"/>
      <c r="L151" s="17">
        <v>-405</v>
      </c>
      <c r="M151" s="36"/>
      <c r="N151" s="36"/>
      <c r="O151" s="17">
        <v>-13</v>
      </c>
      <c r="P151" s="17">
        <v>-4</v>
      </c>
      <c r="Q151" s="17">
        <v>-3</v>
      </c>
      <c r="R151" s="36"/>
      <c r="S151" s="36"/>
      <c r="T151" s="36"/>
      <c r="U151" s="2"/>
    </row>
    <row x14ac:dyDescent="0.25" r="152" customHeight="1" ht="17.25">
      <c r="A152" s="15">
        <v>44023</v>
      </c>
      <c r="B152" s="16" t="s">
        <v>14</v>
      </c>
      <c r="C152" s="17">
        <v>-207</v>
      </c>
      <c r="D152" s="18"/>
      <c r="E152" s="17">
        <v>-303</v>
      </c>
      <c r="F152" s="18"/>
      <c r="G152" s="18"/>
      <c r="H152" s="17">
        <v>-535</v>
      </c>
      <c r="I152" s="18"/>
      <c r="J152" s="18"/>
      <c r="K152" s="17">
        <v>-321</v>
      </c>
      <c r="L152" s="17">
        <v>-104</v>
      </c>
      <c r="M152" s="17">
        <v>-13</v>
      </c>
      <c r="N152" s="17">
        <v>-16</v>
      </c>
      <c r="O152" s="18"/>
      <c r="P152" s="18"/>
      <c r="Q152" s="18"/>
      <c r="R152" s="17">
        <v>-87</v>
      </c>
      <c r="S152" s="36"/>
      <c r="T152" s="18"/>
      <c r="U152" s="2"/>
    </row>
    <row x14ac:dyDescent="0.25" r="153" customHeight="1" ht="17.25">
      <c r="A153" s="15">
        <v>44146</v>
      </c>
      <c r="B153" s="16" t="s">
        <v>14</v>
      </c>
      <c r="C153" s="17">
        <v>-80</v>
      </c>
      <c r="D153" s="18"/>
      <c r="E153" s="17">
        <v>-175</v>
      </c>
      <c r="F153" s="18"/>
      <c r="G153" s="17">
        <v>-50</v>
      </c>
      <c r="H153" s="17">
        <v>-321</v>
      </c>
      <c r="I153" s="18"/>
      <c r="J153" s="18"/>
      <c r="K153" s="17">
        <v>-296</v>
      </c>
      <c r="L153" s="36"/>
      <c r="M153" s="36"/>
      <c r="N153" s="36"/>
      <c r="O153" s="18"/>
      <c r="P153" s="18"/>
      <c r="Q153" s="18"/>
      <c r="R153" s="36"/>
      <c r="S153" s="36"/>
      <c r="T153" s="18"/>
      <c r="U153" s="2"/>
    </row>
    <row x14ac:dyDescent="0.25" r="154" customHeight="1" ht="17.25">
      <c r="A154" s="15" t="s">
        <v>1356</v>
      </c>
      <c r="B154" s="16" t="s">
        <v>14</v>
      </c>
      <c r="C154" s="17">
        <v>-123</v>
      </c>
      <c r="D154" s="17">
        <v>-2</v>
      </c>
      <c r="E154" s="17">
        <v>-638</v>
      </c>
      <c r="F154" s="36"/>
      <c r="G154" s="17">
        <v>-182</v>
      </c>
      <c r="H154" s="36"/>
      <c r="I154" s="17">
        <v>-34</v>
      </c>
      <c r="J154" s="17">
        <v>-61</v>
      </c>
      <c r="K154" s="36"/>
      <c r="L154" s="17">
        <v>-191</v>
      </c>
      <c r="M154" s="17">
        <v>-16</v>
      </c>
      <c r="N154" s="17">
        <v>-7</v>
      </c>
      <c r="O154" s="17">
        <v>-6</v>
      </c>
      <c r="P154" s="17">
        <v>-1</v>
      </c>
      <c r="Q154" s="17">
        <v>-8</v>
      </c>
      <c r="R154" s="36"/>
      <c r="S154" s="36"/>
      <c r="T154" s="36"/>
      <c r="U154" s="2"/>
    </row>
    <row x14ac:dyDescent="0.25" r="155" customHeight="1" ht="17.25">
      <c r="A155" s="117" t="s">
        <v>1357</v>
      </c>
      <c r="B155" s="118" t="s">
        <v>14</v>
      </c>
      <c r="C155" s="17">
        <v>-44</v>
      </c>
      <c r="D155" s="36"/>
      <c r="E155" s="17">
        <v>-148</v>
      </c>
      <c r="F155" s="36"/>
      <c r="G155" s="17">
        <v>-7</v>
      </c>
      <c r="H155" s="17">
        <v>-2</v>
      </c>
      <c r="I155" s="36"/>
      <c r="J155" s="36"/>
      <c r="K155" s="36"/>
      <c r="L155" s="17">
        <v>-50</v>
      </c>
      <c r="M155" s="36"/>
      <c r="N155" s="36"/>
      <c r="O155" s="36"/>
      <c r="P155" s="36"/>
      <c r="Q155" s="36"/>
      <c r="R155" s="36"/>
      <c r="S155" s="36"/>
      <c r="T155" s="36"/>
      <c r="U155" s="2"/>
    </row>
    <row x14ac:dyDescent="0.25" r="156" customHeight="1" ht="17.25">
      <c r="A156" s="117" t="s">
        <v>1357</v>
      </c>
      <c r="B156" s="118" t="s">
        <v>14</v>
      </c>
      <c r="C156" s="17">
        <v>-203</v>
      </c>
      <c r="D156" s="18"/>
      <c r="E156" s="17">
        <v>-311</v>
      </c>
      <c r="F156" s="18"/>
      <c r="G156" s="17">
        <v>-17</v>
      </c>
      <c r="H156" s="17">
        <v>-374</v>
      </c>
      <c r="I156" s="17">
        <v>-25</v>
      </c>
      <c r="J156" s="17">
        <v>-9</v>
      </c>
      <c r="K156" s="17">
        <v>-371</v>
      </c>
      <c r="L156" s="17">
        <v>-100</v>
      </c>
      <c r="M156" s="18"/>
      <c r="N156" s="17">
        <v>-12</v>
      </c>
      <c r="O156" s="17">
        <v>-18</v>
      </c>
      <c r="P156" s="17">
        <v>-10</v>
      </c>
      <c r="Q156" s="17">
        <v>-17</v>
      </c>
      <c r="R156" s="17">
        <v>-38</v>
      </c>
      <c r="S156" s="36"/>
      <c r="T156" s="18"/>
      <c r="U156" s="2"/>
    </row>
    <row x14ac:dyDescent="0.25" r="157" customHeight="1" ht="17.25">
      <c r="A157" s="117" t="s">
        <v>1157</v>
      </c>
      <c r="B157" s="118" t="s">
        <v>14</v>
      </c>
      <c r="C157" s="17">
        <v>-28</v>
      </c>
      <c r="D157" s="36"/>
      <c r="E157" s="17">
        <v>-231</v>
      </c>
      <c r="F157" s="36"/>
      <c r="G157" s="17">
        <v>-48</v>
      </c>
      <c r="H157" s="36"/>
      <c r="I157" s="36"/>
      <c r="J157" s="36"/>
      <c r="K157" s="36"/>
      <c r="L157" s="17">
        <v>-59</v>
      </c>
      <c r="M157" s="36"/>
      <c r="N157" s="36"/>
      <c r="O157" s="36"/>
      <c r="P157" s="36"/>
      <c r="Q157" s="36"/>
      <c r="R157" s="36"/>
      <c r="S157" s="36"/>
      <c r="T157" s="36"/>
      <c r="U157" s="2"/>
    </row>
    <row x14ac:dyDescent="0.25" r="158" customHeight="1" ht="17.25">
      <c r="A158" s="15" t="s">
        <v>1358</v>
      </c>
      <c r="B158" s="16" t="s">
        <v>14</v>
      </c>
      <c r="C158" s="17">
        <v>-257</v>
      </c>
      <c r="D158" s="17">
        <v>-5</v>
      </c>
      <c r="E158" s="17">
        <v>-79</v>
      </c>
      <c r="F158" s="17">
        <v>-5</v>
      </c>
      <c r="G158" s="17">
        <v>-110</v>
      </c>
      <c r="H158" s="17">
        <v>-291</v>
      </c>
      <c r="I158" s="17">
        <v>-26</v>
      </c>
      <c r="J158" s="17">
        <v>-38</v>
      </c>
      <c r="K158" s="17">
        <v>-402</v>
      </c>
      <c r="L158" s="17">
        <v>-132</v>
      </c>
      <c r="M158" s="17">
        <v>-9</v>
      </c>
      <c r="N158" s="17">
        <v>-13</v>
      </c>
      <c r="O158" s="17">
        <v>-7</v>
      </c>
      <c r="P158" s="17">
        <v>-4</v>
      </c>
      <c r="Q158" s="17">
        <v>-4</v>
      </c>
      <c r="R158" s="36"/>
      <c r="S158" s="36"/>
      <c r="T158" s="36"/>
      <c r="U158" s="2"/>
    </row>
    <row x14ac:dyDescent="0.25" r="159" customHeight="1" ht="17.25">
      <c r="A159" s="15" t="s">
        <v>1158</v>
      </c>
      <c r="B159" s="16" t="s">
        <v>14</v>
      </c>
      <c r="C159" s="17">
        <v>-47</v>
      </c>
      <c r="D159" s="36"/>
      <c r="E159" s="36"/>
      <c r="F159" s="36"/>
      <c r="G159" s="17">
        <v>-32</v>
      </c>
      <c r="H159" s="17">
        <v>-357</v>
      </c>
      <c r="I159" s="36"/>
      <c r="J159" s="36"/>
      <c r="K159" s="17">
        <v>-235</v>
      </c>
      <c r="L159" s="17">
        <v>-55</v>
      </c>
      <c r="M159" s="36"/>
      <c r="N159" s="17">
        <v>-7</v>
      </c>
      <c r="O159" s="36"/>
      <c r="P159" s="36"/>
      <c r="Q159" s="36"/>
      <c r="R159" s="17">
        <v>-93</v>
      </c>
      <c r="S159" s="36"/>
      <c r="T159" s="36"/>
      <c r="U159" s="2"/>
    </row>
    <row x14ac:dyDescent="0.25" r="160" customHeight="1" ht="17.25">
      <c r="A160" s="21" t="s">
        <v>734</v>
      </c>
      <c r="B160" s="47"/>
      <c r="C160" s="23">
        <f>SUM(C149:C159)</f>
      </c>
      <c r="D160" s="23">
        <f>SUM(D149:D159)</f>
      </c>
      <c r="E160" s="23">
        <f>SUM(E149:E159)</f>
      </c>
      <c r="F160" s="23">
        <f>SUM(F149:F159)</f>
      </c>
      <c r="G160" s="23">
        <f>SUM(G149:G159)</f>
      </c>
      <c r="H160" s="23">
        <f>SUM(H149:H159)</f>
      </c>
      <c r="I160" s="23">
        <f>SUM(I149:I159)</f>
      </c>
      <c r="J160" s="23">
        <f>SUM(J149:J159)</f>
      </c>
      <c r="K160" s="23">
        <f>SUM(K149:K159)</f>
      </c>
      <c r="L160" s="23">
        <f>SUM(L149:L159)</f>
      </c>
      <c r="M160" s="23">
        <f>SUM(M149:M159)</f>
      </c>
      <c r="N160" s="23">
        <f>SUM(N149:N159)</f>
      </c>
      <c r="O160" s="23">
        <f>SUM(O149:O159)</f>
      </c>
      <c r="P160" s="23">
        <f>SUM(P149:P159)</f>
      </c>
      <c r="Q160" s="49">
        <f>SUM(Q149:Q159)</f>
      </c>
      <c r="R160" s="23">
        <f>SUM(R149:R159)</f>
      </c>
      <c r="S160" s="112"/>
      <c r="T160" s="23">
        <f>SUM(T149:T159)</f>
      </c>
      <c r="U160" s="2"/>
    </row>
    <row x14ac:dyDescent="0.25" r="161" customHeight="1" ht="17.25">
      <c r="A161" s="15">
        <v>43902</v>
      </c>
      <c r="B161" s="16" t="s">
        <v>14</v>
      </c>
      <c r="C161" s="17">
        <v>-219</v>
      </c>
      <c r="D161" s="36"/>
      <c r="E161" s="17">
        <v>-453</v>
      </c>
      <c r="F161" s="36"/>
      <c r="G161" s="17">
        <v>-25</v>
      </c>
      <c r="H161" s="17">
        <v>-142</v>
      </c>
      <c r="I161" s="36"/>
      <c r="J161" s="36"/>
      <c r="K161" s="17">
        <v>-115</v>
      </c>
      <c r="L161" s="17">
        <v>-134</v>
      </c>
      <c r="M161" s="36"/>
      <c r="N161" s="17">
        <v>-14</v>
      </c>
      <c r="O161" s="36"/>
      <c r="P161" s="36"/>
      <c r="Q161" s="36"/>
      <c r="R161" s="36"/>
      <c r="S161" s="36"/>
      <c r="T161" s="36"/>
      <c r="U161" s="2"/>
    </row>
    <row x14ac:dyDescent="0.25" r="162" customHeight="1" ht="17.25">
      <c r="A162" s="15">
        <v>44147</v>
      </c>
      <c r="B162" s="16" t="s">
        <v>14</v>
      </c>
      <c r="C162" s="17">
        <v>-238</v>
      </c>
      <c r="D162" s="17">
        <v>-7</v>
      </c>
      <c r="E162" s="17">
        <v>-589</v>
      </c>
      <c r="F162" s="18"/>
      <c r="G162" s="17">
        <v>-16</v>
      </c>
      <c r="H162" s="17">
        <v>-121</v>
      </c>
      <c r="I162" s="17">
        <v>-49</v>
      </c>
      <c r="J162" s="17">
        <v>-29</v>
      </c>
      <c r="K162" s="17">
        <v>-111</v>
      </c>
      <c r="L162" s="17">
        <v>-90</v>
      </c>
      <c r="M162" s="17">
        <v>-14</v>
      </c>
      <c r="N162" s="17">
        <v>-20</v>
      </c>
      <c r="O162" s="17">
        <v>-7</v>
      </c>
      <c r="P162" s="17">
        <v>-2</v>
      </c>
      <c r="Q162" s="17">
        <v>-5</v>
      </c>
      <c r="R162" s="18"/>
      <c r="S162" s="17">
        <v>-1</v>
      </c>
      <c r="T162" s="18"/>
      <c r="U162" s="2"/>
    </row>
    <row x14ac:dyDescent="0.25" r="163" customHeight="1" ht="17.25">
      <c r="A163" s="15" t="s">
        <v>291</v>
      </c>
      <c r="B163" s="16" t="s">
        <v>14</v>
      </c>
      <c r="C163" s="17">
        <v>-64</v>
      </c>
      <c r="D163" s="17">
        <v>-3</v>
      </c>
      <c r="E163" s="17">
        <v>-62</v>
      </c>
      <c r="F163" s="36"/>
      <c r="G163" s="17">
        <v>-5</v>
      </c>
      <c r="H163" s="17">
        <v>-5</v>
      </c>
      <c r="I163" s="36"/>
      <c r="J163" s="36"/>
      <c r="K163" s="36"/>
      <c r="L163" s="17">
        <v>-23</v>
      </c>
      <c r="M163" s="17">
        <v>-5</v>
      </c>
      <c r="N163" s="17">
        <v>-7</v>
      </c>
      <c r="O163" s="36"/>
      <c r="P163" s="36"/>
      <c r="Q163" s="36"/>
      <c r="R163" s="36"/>
      <c r="S163" s="36"/>
      <c r="T163" s="36"/>
      <c r="U163" s="2"/>
    </row>
    <row x14ac:dyDescent="0.25" r="164" customHeight="1" ht="17.25">
      <c r="A164" s="15" t="s">
        <v>1159</v>
      </c>
      <c r="B164" s="16" t="s">
        <v>14</v>
      </c>
      <c r="C164" s="17">
        <v>-81</v>
      </c>
      <c r="D164" s="36"/>
      <c r="E164" s="36"/>
      <c r="F164" s="36"/>
      <c r="G164" s="17">
        <v>-10</v>
      </c>
      <c r="H164" s="17">
        <v>-159</v>
      </c>
      <c r="I164" s="36"/>
      <c r="J164" s="36"/>
      <c r="K164" s="17">
        <v>-299</v>
      </c>
      <c r="L164" s="17">
        <v>-28</v>
      </c>
      <c r="M164" s="36"/>
      <c r="N164" s="36"/>
      <c r="O164" s="36"/>
      <c r="P164" s="36"/>
      <c r="Q164" s="36"/>
      <c r="R164" s="36"/>
      <c r="S164" s="36"/>
      <c r="T164" s="36"/>
      <c r="U164" s="2"/>
    </row>
    <row x14ac:dyDescent="0.25" r="165" customHeight="1" ht="17.25">
      <c r="A165" s="15" t="s">
        <v>1359</v>
      </c>
      <c r="B165" s="16" t="s">
        <v>14</v>
      </c>
      <c r="C165" s="17">
        <v>-79</v>
      </c>
      <c r="D165" s="36"/>
      <c r="E165" s="36"/>
      <c r="F165" s="36"/>
      <c r="G165" s="17">
        <v>-41</v>
      </c>
      <c r="H165" s="17">
        <v>-34</v>
      </c>
      <c r="I165" s="36"/>
      <c r="J165" s="36"/>
      <c r="K165" s="17">
        <v>-72</v>
      </c>
      <c r="L165" s="17">
        <v>-30</v>
      </c>
      <c r="M165" s="36"/>
      <c r="N165" s="36"/>
      <c r="O165" s="36"/>
      <c r="P165" s="36"/>
      <c r="Q165" s="36"/>
      <c r="R165" s="36"/>
      <c r="S165" s="36"/>
      <c r="T165" s="36"/>
      <c r="U165" s="2"/>
    </row>
    <row x14ac:dyDescent="0.25" r="166" customHeight="1" ht="17.25">
      <c r="A166" s="117" t="s">
        <v>1360</v>
      </c>
      <c r="B166" s="118" t="s">
        <v>14</v>
      </c>
      <c r="C166" s="17">
        <v>-80</v>
      </c>
      <c r="D166" s="17">
        <v>-10</v>
      </c>
      <c r="E166" s="17">
        <v>-254</v>
      </c>
      <c r="F166" s="36"/>
      <c r="G166" s="17">
        <v>-48</v>
      </c>
      <c r="H166" s="17">
        <v>-148</v>
      </c>
      <c r="I166" s="36"/>
      <c r="J166" s="36"/>
      <c r="K166" s="17">
        <v>-199</v>
      </c>
      <c r="L166" s="36"/>
      <c r="M166" s="36"/>
      <c r="N166" s="36"/>
      <c r="O166" s="36"/>
      <c r="P166" s="36"/>
      <c r="Q166" s="36"/>
      <c r="R166" s="36"/>
      <c r="S166" s="36"/>
      <c r="T166" s="36"/>
      <c r="U166" s="2"/>
    </row>
    <row x14ac:dyDescent="0.25" r="167" customHeight="1" ht="17.25">
      <c r="A167" s="117" t="s">
        <v>1361</v>
      </c>
      <c r="B167" s="118" t="s">
        <v>14</v>
      </c>
      <c r="C167" s="17">
        <v>-71</v>
      </c>
      <c r="D167" s="36"/>
      <c r="E167" s="36"/>
      <c r="F167" s="36"/>
      <c r="G167" s="36"/>
      <c r="H167" s="17">
        <v>-9</v>
      </c>
      <c r="I167" s="36"/>
      <c r="J167" s="36"/>
      <c r="K167" s="36"/>
      <c r="L167" s="17">
        <v>-53</v>
      </c>
      <c r="M167" s="36"/>
      <c r="N167" s="17">
        <v>-9</v>
      </c>
      <c r="O167" s="36"/>
      <c r="P167" s="36"/>
      <c r="Q167" s="36"/>
      <c r="R167" s="36"/>
      <c r="S167" s="36"/>
      <c r="T167" s="36"/>
      <c r="U167" s="2"/>
    </row>
    <row x14ac:dyDescent="0.25" r="168" customHeight="1" ht="17.25">
      <c r="A168" s="117" t="s">
        <v>572</v>
      </c>
      <c r="B168" s="118" t="s">
        <v>14</v>
      </c>
      <c r="C168" s="17">
        <v>-81</v>
      </c>
      <c r="D168" s="36"/>
      <c r="E168" s="36"/>
      <c r="F168" s="36"/>
      <c r="G168" s="36"/>
      <c r="H168" s="17">
        <v>-5</v>
      </c>
      <c r="I168" s="36"/>
      <c r="J168" s="36"/>
      <c r="K168" s="36"/>
      <c r="L168" s="17">
        <v>-54</v>
      </c>
      <c r="M168" s="36"/>
      <c r="N168" s="36"/>
      <c r="O168" s="36"/>
      <c r="P168" s="36"/>
      <c r="Q168" s="36"/>
      <c r="R168" s="36"/>
      <c r="S168" s="36"/>
      <c r="T168" s="36"/>
      <c r="U168" s="2"/>
    </row>
    <row x14ac:dyDescent="0.25" r="169" customHeight="1" ht="17.25">
      <c r="A169" s="117" t="s">
        <v>361</v>
      </c>
      <c r="B169" s="118" t="s">
        <v>14</v>
      </c>
      <c r="C169" s="17">
        <v>-70</v>
      </c>
      <c r="D169" s="36"/>
      <c r="E169" s="17">
        <v>-173</v>
      </c>
      <c r="F169" s="36"/>
      <c r="G169" s="36"/>
      <c r="H169" s="36"/>
      <c r="I169" s="36"/>
      <c r="J169" s="36"/>
      <c r="K169" s="36"/>
      <c r="L169" s="36"/>
      <c r="M169" s="36"/>
      <c r="N169" s="17">
        <v>-30</v>
      </c>
      <c r="O169" s="36"/>
      <c r="P169" s="36"/>
      <c r="Q169" s="36"/>
      <c r="R169" s="36"/>
      <c r="S169" s="36"/>
      <c r="T169" s="36"/>
      <c r="U169" s="2"/>
    </row>
    <row x14ac:dyDescent="0.25" r="170" customHeight="1" ht="17.25">
      <c r="A170" s="117" t="s">
        <v>361</v>
      </c>
      <c r="B170" s="118" t="s">
        <v>14</v>
      </c>
      <c r="C170" s="36"/>
      <c r="D170" s="17">
        <v>-1</v>
      </c>
      <c r="E170" s="36"/>
      <c r="F170" s="36"/>
      <c r="G170" s="36"/>
      <c r="H170" s="17">
        <v>-195</v>
      </c>
      <c r="I170" s="36"/>
      <c r="J170" s="36"/>
      <c r="K170" s="17">
        <v>-247</v>
      </c>
      <c r="L170" s="17">
        <v>-62</v>
      </c>
      <c r="M170" s="36"/>
      <c r="N170" s="36"/>
      <c r="O170" s="36"/>
      <c r="P170" s="36"/>
      <c r="Q170" s="36"/>
      <c r="R170" s="17">
        <v>-66</v>
      </c>
      <c r="S170" s="36"/>
      <c r="T170" s="36"/>
      <c r="U170" s="2"/>
    </row>
    <row x14ac:dyDescent="0.25" r="171" customHeight="1" ht="17.25">
      <c r="A171" s="21" t="s">
        <v>735</v>
      </c>
      <c r="B171" s="47"/>
      <c r="C171" s="23">
        <f>SUM(C160:C170)</f>
      </c>
      <c r="D171" s="23">
        <f>SUM(D160:D170)</f>
      </c>
      <c r="E171" s="23">
        <f>SUM(E160:E170)</f>
      </c>
      <c r="F171" s="23">
        <f>SUM(F160:F170)</f>
      </c>
      <c r="G171" s="23">
        <f>SUM(G160:G170)</f>
      </c>
      <c r="H171" s="23">
        <f>SUM(H160:H170)</f>
      </c>
      <c r="I171" s="23">
        <f>SUM(I160:I170)</f>
      </c>
      <c r="J171" s="23">
        <f>SUM(J160:J170)</f>
      </c>
      <c r="K171" s="23">
        <f>SUM(K160:K170)</f>
      </c>
      <c r="L171" s="23">
        <f>SUM(L160:L170)</f>
      </c>
      <c r="M171" s="23">
        <f>SUM(M160:M170)</f>
      </c>
      <c r="N171" s="23">
        <f>SUM(N160:N170)</f>
      </c>
      <c r="O171" s="23">
        <f>SUM(O160:O170)</f>
      </c>
      <c r="P171" s="23">
        <f>SUM(P160:P170)</f>
      </c>
      <c r="Q171" s="49">
        <f>SUM(Q160:Q170)</f>
      </c>
      <c r="R171" s="23">
        <f>SUM(R160:R170)</f>
      </c>
      <c r="S171" s="49">
        <f>SUM(S160:S170)</f>
      </c>
      <c r="T171" s="23">
        <f>SUM(T160:T170)</f>
      </c>
      <c r="U171" s="2"/>
    </row>
    <row x14ac:dyDescent="0.25" r="172" customHeight="1" ht="17.25">
      <c r="A172" s="117">
        <v>44287</v>
      </c>
      <c r="B172" s="118" t="s">
        <v>14</v>
      </c>
      <c r="C172" s="17">
        <v>-65</v>
      </c>
      <c r="D172" s="17">
        <v>-4</v>
      </c>
      <c r="E172" s="17">
        <v>-14</v>
      </c>
      <c r="F172" s="36"/>
      <c r="G172" s="17">
        <v>-12</v>
      </c>
      <c r="H172" s="17">
        <v>-8</v>
      </c>
      <c r="I172" s="36"/>
      <c r="J172" s="17">
        <v>-50</v>
      </c>
      <c r="K172" s="36"/>
      <c r="L172" s="17">
        <v>-21</v>
      </c>
      <c r="M172" s="17">
        <v>-7</v>
      </c>
      <c r="N172" s="17">
        <v>-2</v>
      </c>
      <c r="O172" s="36"/>
      <c r="P172" s="17">
        <v>-25</v>
      </c>
      <c r="Q172" s="36"/>
      <c r="R172" s="36"/>
      <c r="S172" s="36"/>
      <c r="T172" s="36"/>
      <c r="U172" s="2"/>
    </row>
    <row x14ac:dyDescent="0.25" r="173" customHeight="1" ht="17.25">
      <c r="A173" s="117">
        <v>44501</v>
      </c>
      <c r="B173" s="118" t="s">
        <v>14</v>
      </c>
      <c r="C173" s="17">
        <v>-80</v>
      </c>
      <c r="D173" s="36"/>
      <c r="E173" s="36"/>
      <c r="F173" s="36"/>
      <c r="G173" s="17">
        <v>-16</v>
      </c>
      <c r="H173" s="17">
        <v>-75</v>
      </c>
      <c r="I173" s="36"/>
      <c r="J173" s="36"/>
      <c r="K173" s="17">
        <v>-146</v>
      </c>
      <c r="L173" s="17">
        <v>-30</v>
      </c>
      <c r="M173" s="36"/>
      <c r="N173" s="36"/>
      <c r="O173" s="36"/>
      <c r="P173" s="36"/>
      <c r="Q173" s="36"/>
      <c r="R173" s="36"/>
      <c r="S173" s="36"/>
      <c r="T173" s="36"/>
      <c r="U173" s="2"/>
    </row>
    <row x14ac:dyDescent="0.25" r="174" customHeight="1" ht="17.25">
      <c r="A174" s="117">
        <v>44501</v>
      </c>
      <c r="B174" s="118" t="s">
        <v>14</v>
      </c>
      <c r="C174" s="17">
        <v>-35</v>
      </c>
      <c r="D174" s="17">
        <v>-2</v>
      </c>
      <c r="E174" s="17">
        <v>-160</v>
      </c>
      <c r="F174" s="36"/>
      <c r="G174" s="36"/>
      <c r="H174" s="17">
        <v>-15</v>
      </c>
      <c r="I174" s="36"/>
      <c r="J174" s="36"/>
      <c r="K174" s="17">
        <v>-34</v>
      </c>
      <c r="L174" s="17">
        <v>-37</v>
      </c>
      <c r="M174" s="36"/>
      <c r="N174" s="17">
        <v>-4</v>
      </c>
      <c r="O174" s="36"/>
      <c r="P174" s="36"/>
      <c r="Q174" s="36"/>
      <c r="R174" s="36"/>
      <c r="S174" s="36"/>
      <c r="T174" s="36"/>
      <c r="U174" s="2"/>
    </row>
    <row x14ac:dyDescent="0.25" r="175" customHeight="1" ht="17.25">
      <c r="A175" s="117" t="s">
        <v>1044</v>
      </c>
      <c r="B175" s="118" t="s">
        <v>14</v>
      </c>
      <c r="C175" s="17">
        <v>-60</v>
      </c>
      <c r="D175" s="17">
        <v>-2</v>
      </c>
      <c r="E175" s="36"/>
      <c r="F175" s="36"/>
      <c r="G175" s="17">
        <v>-43</v>
      </c>
      <c r="H175" s="17">
        <v>-28</v>
      </c>
      <c r="I175" s="36"/>
      <c r="J175" s="36"/>
      <c r="K175" s="36"/>
      <c r="L175" s="17">
        <v>-29</v>
      </c>
      <c r="M175" s="36"/>
      <c r="N175" s="17">
        <v>-8</v>
      </c>
      <c r="O175" s="36"/>
      <c r="P175" s="36"/>
      <c r="Q175" s="36"/>
      <c r="R175" s="36"/>
      <c r="S175" s="36"/>
      <c r="T175" s="36"/>
      <c r="U175" s="2"/>
    </row>
    <row x14ac:dyDescent="0.25" r="176" customHeight="1" ht="17.25">
      <c r="A176" s="192" t="s">
        <v>1044</v>
      </c>
      <c r="B176" s="193" t="s">
        <v>17</v>
      </c>
      <c r="C176" s="202"/>
      <c r="D176" s="202"/>
      <c r="E176" s="194">
        <v>-1000</v>
      </c>
      <c r="F176" s="194">
        <v>-60</v>
      </c>
      <c r="G176" s="194">
        <v>-200</v>
      </c>
      <c r="H176" s="194">
        <v>-4000</v>
      </c>
      <c r="I176" s="194">
        <v>-20</v>
      </c>
      <c r="J176" s="194">
        <v>-50</v>
      </c>
      <c r="K176" s="202"/>
      <c r="L176" s="194">
        <v>-30</v>
      </c>
      <c r="M176" s="202"/>
      <c r="N176" s="202"/>
      <c r="O176" s="202"/>
      <c r="P176" s="202"/>
      <c r="Q176" s="202"/>
      <c r="R176" s="194">
        <v>-300</v>
      </c>
      <c r="S176" s="202"/>
      <c r="T176" s="202"/>
      <c r="U176" s="32" t="s">
        <v>643</v>
      </c>
    </row>
    <row x14ac:dyDescent="0.25" r="177" customHeight="1" ht="17.25">
      <c r="A177" s="117" t="s">
        <v>1362</v>
      </c>
      <c r="B177" s="118" t="s">
        <v>14</v>
      </c>
      <c r="C177" s="17">
        <v>-31</v>
      </c>
      <c r="D177" s="36"/>
      <c r="E177" s="36"/>
      <c r="F177" s="36"/>
      <c r="G177" s="17">
        <v>-12</v>
      </c>
      <c r="H177" s="36"/>
      <c r="I177" s="36"/>
      <c r="J177" s="36"/>
      <c r="K177" s="36"/>
      <c r="L177" s="17">
        <v>-88</v>
      </c>
      <c r="M177" s="36"/>
      <c r="N177" s="17">
        <v>-1</v>
      </c>
      <c r="O177" s="36"/>
      <c r="P177" s="36"/>
      <c r="Q177" s="36"/>
      <c r="R177" s="36"/>
      <c r="S177" s="36"/>
      <c r="T177" s="36"/>
      <c r="U177" s="2"/>
    </row>
    <row x14ac:dyDescent="0.25" r="178" customHeight="1" ht="17.25">
      <c r="A178" s="117" t="s">
        <v>251</v>
      </c>
      <c r="B178" s="118" t="s">
        <v>14</v>
      </c>
      <c r="C178" s="138">
        <v>-47</v>
      </c>
      <c r="D178" s="98"/>
      <c r="E178" s="98"/>
      <c r="F178" s="98"/>
      <c r="G178" s="138">
        <v>-43</v>
      </c>
      <c r="H178" s="138">
        <v>-190</v>
      </c>
      <c r="I178" s="98"/>
      <c r="J178" s="98"/>
      <c r="K178" s="138">
        <v>-188</v>
      </c>
      <c r="L178" s="138">
        <v>-37</v>
      </c>
      <c r="M178" s="138">
        <v>-8</v>
      </c>
      <c r="N178" s="138">
        <v>-5</v>
      </c>
      <c r="O178" s="98"/>
      <c r="P178" s="98"/>
      <c r="Q178" s="98"/>
      <c r="R178" s="98"/>
      <c r="S178" s="98"/>
      <c r="T178" s="98"/>
      <c r="U178" s="2"/>
    </row>
    <row x14ac:dyDescent="0.25" r="179" customHeight="1" ht="17.25">
      <c r="A179" s="117" t="s">
        <v>1046</v>
      </c>
      <c r="B179" s="118" t="s">
        <v>14</v>
      </c>
      <c r="C179" s="138">
        <v>-66</v>
      </c>
      <c r="D179" s="46"/>
      <c r="E179" s="138">
        <v>-248</v>
      </c>
      <c r="F179" s="46"/>
      <c r="G179" s="138">
        <v>-9</v>
      </c>
      <c r="H179" s="138">
        <v>-50</v>
      </c>
      <c r="I179" s="46"/>
      <c r="J179" s="46"/>
      <c r="K179" s="138">
        <v>-65</v>
      </c>
      <c r="L179" s="138">
        <v>-35</v>
      </c>
      <c r="M179" s="46"/>
      <c r="N179" s="138">
        <v>-2</v>
      </c>
      <c r="O179" s="46"/>
      <c r="P179" s="46"/>
      <c r="Q179" s="46"/>
      <c r="R179" s="138">
        <v>-67</v>
      </c>
      <c r="S179" s="46"/>
      <c r="T179" s="46"/>
      <c r="U179" s="2"/>
    </row>
    <row x14ac:dyDescent="0.25" r="180" customHeight="1" ht="17.25">
      <c r="A180" s="21" t="s">
        <v>736</v>
      </c>
      <c r="B180" s="47"/>
      <c r="C180" s="23">
        <f>SUM(C171:C179)</f>
      </c>
      <c r="D180" s="23">
        <f>SUM(D171:D179)</f>
      </c>
      <c r="E180" s="23">
        <f>SUM(E171:E179)</f>
      </c>
      <c r="F180" s="23">
        <f>SUM(F171:F179)</f>
      </c>
      <c r="G180" s="23">
        <f>SUM(G171:G179)</f>
      </c>
      <c r="H180" s="23">
        <f>SUM(H171:H179)</f>
      </c>
      <c r="I180" s="23">
        <f>SUM(I171:I179)</f>
      </c>
      <c r="J180" s="23">
        <f>SUM(J171:J179)</f>
      </c>
      <c r="K180" s="23">
        <f>SUM(K171:K179)</f>
      </c>
      <c r="L180" s="23">
        <f>SUM(L171:L179)</f>
      </c>
      <c r="M180" s="23">
        <f>SUM(M171:M179)</f>
      </c>
      <c r="N180" s="23">
        <f>SUM(N171:N179)</f>
      </c>
      <c r="O180" s="23">
        <f>SUM(O171:O179)</f>
      </c>
      <c r="P180" s="23">
        <f>SUM(P171:P179)</f>
      </c>
      <c r="Q180" s="49">
        <f>SUM(Q171:Q179)</f>
      </c>
      <c r="R180" s="23">
        <f>SUM(R171:R179)</f>
      </c>
      <c r="S180" s="49">
        <f>SUM(S171:S179)</f>
      </c>
      <c r="T180" s="23">
        <f>SUM(T171:T179)</f>
      </c>
      <c r="U180" s="2"/>
    </row>
    <row x14ac:dyDescent="0.25" r="181" customHeight="1" ht="17.25">
      <c r="A181" s="15">
        <v>44288</v>
      </c>
      <c r="B181" s="16" t="s">
        <v>14</v>
      </c>
      <c r="C181" s="138">
        <v>-9</v>
      </c>
      <c r="D181" s="46"/>
      <c r="E181" s="138">
        <v>-95</v>
      </c>
      <c r="F181" s="46"/>
      <c r="G181" s="138">
        <v>-27</v>
      </c>
      <c r="H181" s="46"/>
      <c r="I181" s="46"/>
      <c r="J181" s="138">
        <v>-59</v>
      </c>
      <c r="K181" s="46"/>
      <c r="L181" s="138">
        <v>-50</v>
      </c>
      <c r="M181" s="46"/>
      <c r="N181" s="46"/>
      <c r="O181" s="46"/>
      <c r="P181" s="138">
        <v>-13</v>
      </c>
      <c r="Q181" s="46"/>
      <c r="R181" s="46"/>
      <c r="S181" s="46"/>
      <c r="T181" s="46"/>
      <c r="U181" s="2"/>
    </row>
    <row x14ac:dyDescent="0.25" r="182" customHeight="1" ht="17.25">
      <c r="A182" s="117">
        <v>44441</v>
      </c>
      <c r="B182" s="118" t="s">
        <v>14</v>
      </c>
      <c r="C182" s="138">
        <v>-53</v>
      </c>
      <c r="D182" s="138">
        <v>-6</v>
      </c>
      <c r="E182" s="98"/>
      <c r="F182" s="98"/>
      <c r="G182" s="98"/>
      <c r="H182" s="98"/>
      <c r="I182" s="98"/>
      <c r="J182" s="98"/>
      <c r="K182" s="98"/>
      <c r="L182" s="138">
        <v>-40</v>
      </c>
      <c r="M182" s="138">
        <v>-15</v>
      </c>
      <c r="N182" s="138">
        <v>-14</v>
      </c>
      <c r="O182" s="98"/>
      <c r="P182" s="98"/>
      <c r="Q182" s="98"/>
      <c r="R182" s="98"/>
      <c r="S182" s="98"/>
      <c r="T182" s="98"/>
      <c r="U182" s="2"/>
    </row>
    <row x14ac:dyDescent="0.25" r="183" customHeight="1" ht="17.25">
      <c r="A183" s="117" t="s">
        <v>1048</v>
      </c>
      <c r="B183" s="118" t="s">
        <v>14</v>
      </c>
      <c r="C183" s="138">
        <v>-100</v>
      </c>
      <c r="D183" s="138">
        <v>-11</v>
      </c>
      <c r="E183" s="138">
        <v>-177</v>
      </c>
      <c r="F183" s="98"/>
      <c r="G183" s="138">
        <v>-27</v>
      </c>
      <c r="H183" s="138">
        <v>-181</v>
      </c>
      <c r="I183" s="138">
        <v>-21</v>
      </c>
      <c r="J183" s="138">
        <v>-10</v>
      </c>
      <c r="K183" s="138">
        <v>-340</v>
      </c>
      <c r="L183" s="138">
        <v>-76</v>
      </c>
      <c r="M183" s="138">
        <v>-5</v>
      </c>
      <c r="N183" s="138">
        <v>-6</v>
      </c>
      <c r="O183" s="98"/>
      <c r="P183" s="98"/>
      <c r="Q183" s="98"/>
      <c r="R183" s="138">
        <v>-29</v>
      </c>
      <c r="S183" s="98"/>
      <c r="T183" s="98"/>
      <c r="U183" s="2"/>
    </row>
    <row x14ac:dyDescent="0.25" r="184" customHeight="1" ht="17.25">
      <c r="A184" s="117" t="s">
        <v>254</v>
      </c>
      <c r="B184" s="118" t="s">
        <v>14</v>
      </c>
      <c r="C184" s="138">
        <v>-144</v>
      </c>
      <c r="D184" s="46"/>
      <c r="E184" s="138">
        <v>-203</v>
      </c>
      <c r="F184" s="138">
        <v>-8</v>
      </c>
      <c r="G184" s="138">
        <v>-18</v>
      </c>
      <c r="H184" s="138">
        <v>-234</v>
      </c>
      <c r="I184" s="138">
        <v>-11</v>
      </c>
      <c r="J184" s="46"/>
      <c r="K184" s="138">
        <v>-3</v>
      </c>
      <c r="L184" s="138">
        <v>-135</v>
      </c>
      <c r="M184" s="46"/>
      <c r="N184" s="138">
        <v>-18</v>
      </c>
      <c r="O184" s="46"/>
      <c r="P184" s="46"/>
      <c r="Q184" s="46"/>
      <c r="R184" s="46"/>
      <c r="S184" s="46"/>
      <c r="T184" s="46"/>
      <c r="U184" s="2"/>
    </row>
    <row x14ac:dyDescent="0.25" r="185" customHeight="1" ht="17.25">
      <c r="A185" s="21" t="s">
        <v>739</v>
      </c>
      <c r="B185" s="47"/>
      <c r="C185" s="23">
        <f>SUM(C180:C184)</f>
      </c>
      <c r="D185" s="23">
        <f>SUM(D180:D184)</f>
      </c>
      <c r="E185" s="23">
        <f>SUM(E180:E184)</f>
      </c>
      <c r="F185" s="23">
        <f>SUM(F180:F184)</f>
      </c>
      <c r="G185" s="23">
        <f>SUM(G180:G184)</f>
      </c>
      <c r="H185" s="23">
        <f>SUM(H180:H184)</f>
      </c>
      <c r="I185" s="23">
        <f>SUM(I180:I184)</f>
      </c>
      <c r="J185" s="49">
        <f>SUM(J180:J184)</f>
      </c>
      <c r="K185" s="23">
        <f>SUM(K180:K184)</f>
      </c>
      <c r="L185" s="23">
        <f>SUM(L180:L184)</f>
      </c>
      <c r="M185" s="23">
        <f>SUM(M180:M184)</f>
      </c>
      <c r="N185" s="23">
        <f>SUM(N180:N184)</f>
      </c>
      <c r="O185" s="23">
        <f>SUM(O180:O184)</f>
      </c>
      <c r="P185" s="23">
        <f>SUM(P180:P184)</f>
      </c>
      <c r="Q185" s="49">
        <f>SUM(Q180:Q184)</f>
      </c>
      <c r="R185" s="23">
        <f>SUM(R180:R184)</f>
      </c>
      <c r="S185" s="49">
        <f>SUM(S180:S184)</f>
      </c>
      <c r="T185" s="23">
        <f>SUM(T180:T184)</f>
      </c>
      <c r="U185" s="2"/>
    </row>
    <row x14ac:dyDescent="0.25" r="186" customHeight="1" ht="17.25">
      <c r="A186" s="117">
        <v>44289</v>
      </c>
      <c r="B186" s="118" t="s">
        <v>14</v>
      </c>
      <c r="C186" s="138">
        <v>-68</v>
      </c>
      <c r="D186" s="138">
        <v>-1</v>
      </c>
      <c r="E186" s="138">
        <v>-90</v>
      </c>
      <c r="F186" s="98"/>
      <c r="G186" s="98"/>
      <c r="H186" s="138">
        <v>-136</v>
      </c>
      <c r="I186" s="98"/>
      <c r="J186" s="98"/>
      <c r="K186" s="138">
        <v>-116</v>
      </c>
      <c r="L186" s="138">
        <v>-31</v>
      </c>
      <c r="M186" s="98"/>
      <c r="N186" s="138">
        <v>-6</v>
      </c>
      <c r="O186" s="98"/>
      <c r="P186" s="98"/>
      <c r="Q186" s="98"/>
      <c r="R186" s="138">
        <v>-21</v>
      </c>
      <c r="S186" s="98"/>
      <c r="T186" s="98"/>
      <c r="U186" s="2"/>
    </row>
    <row x14ac:dyDescent="0.25" r="187" customHeight="1" ht="17.25">
      <c r="A187" s="15">
        <v>44442</v>
      </c>
      <c r="B187" s="16" t="s">
        <v>14</v>
      </c>
      <c r="C187" s="138">
        <v>-27</v>
      </c>
      <c r="D187" s="98"/>
      <c r="E187" s="138">
        <v>-45</v>
      </c>
      <c r="F187" s="98"/>
      <c r="G187" s="138">
        <v>-22</v>
      </c>
      <c r="H187" s="138">
        <v>-38</v>
      </c>
      <c r="I187" s="98"/>
      <c r="J187" s="98"/>
      <c r="K187" s="98"/>
      <c r="L187" s="138">
        <v>-54</v>
      </c>
      <c r="M187" s="138">
        <v>-6</v>
      </c>
      <c r="N187" s="138">
        <v>-2</v>
      </c>
      <c r="O187" s="98"/>
      <c r="P187" s="98"/>
      <c r="Q187" s="98"/>
      <c r="R187" s="98"/>
      <c r="S187" s="98"/>
      <c r="T187" s="98"/>
      <c r="U187" s="2"/>
    </row>
    <row x14ac:dyDescent="0.25" r="188" customHeight="1" ht="17.25">
      <c r="A188" s="117" t="s">
        <v>1052</v>
      </c>
      <c r="B188" s="118" t="s">
        <v>14</v>
      </c>
      <c r="C188" s="138">
        <v>-60</v>
      </c>
      <c r="D188" s="138">
        <v>-2</v>
      </c>
      <c r="E188" s="138">
        <v>-96</v>
      </c>
      <c r="F188" s="138">
        <v>-10</v>
      </c>
      <c r="G188" s="138">
        <v>-8</v>
      </c>
      <c r="H188" s="138">
        <v>-41</v>
      </c>
      <c r="I188" s="98"/>
      <c r="J188" s="98"/>
      <c r="K188" s="138">
        <v>-46</v>
      </c>
      <c r="L188" s="138">
        <v>-31</v>
      </c>
      <c r="M188" s="98"/>
      <c r="N188" s="138">
        <v>-14</v>
      </c>
      <c r="O188" s="98"/>
      <c r="P188" s="98"/>
      <c r="Q188" s="98"/>
      <c r="R188" s="98"/>
      <c r="S188" s="98"/>
      <c r="T188" s="98"/>
      <c r="U188" s="2"/>
    </row>
    <row x14ac:dyDescent="0.25" r="189" customHeight="1" ht="17.25">
      <c r="A189" s="117" t="s">
        <v>422</v>
      </c>
      <c r="B189" s="118" t="s">
        <v>14</v>
      </c>
      <c r="C189" s="138">
        <v>-63</v>
      </c>
      <c r="D189" s="98"/>
      <c r="E189" s="138">
        <v>-59</v>
      </c>
      <c r="F189" s="98"/>
      <c r="G189" s="138">
        <v>-6</v>
      </c>
      <c r="H189" s="138">
        <v>-61</v>
      </c>
      <c r="I189" s="98"/>
      <c r="J189" s="98"/>
      <c r="K189" s="98"/>
      <c r="L189" s="138">
        <v>-55</v>
      </c>
      <c r="M189" s="138">
        <v>-2</v>
      </c>
      <c r="N189" s="138">
        <v>-3</v>
      </c>
      <c r="O189" s="98"/>
      <c r="P189" s="98"/>
      <c r="Q189" s="98"/>
      <c r="R189" s="98"/>
      <c r="S189" s="98"/>
      <c r="T189" s="98"/>
      <c r="U189" s="2"/>
    </row>
    <row x14ac:dyDescent="0.25" r="190" customHeight="1" ht="17.25">
      <c r="A190" s="117" t="s">
        <v>1054</v>
      </c>
      <c r="B190" s="118" t="s">
        <v>14</v>
      </c>
      <c r="C190" s="138">
        <v>-58</v>
      </c>
      <c r="D190" s="98"/>
      <c r="E190" s="138">
        <v>-45</v>
      </c>
      <c r="F190" s="98"/>
      <c r="G190" s="138">
        <v>-16</v>
      </c>
      <c r="H190" s="138">
        <v>-46</v>
      </c>
      <c r="I190" s="98"/>
      <c r="J190" s="98"/>
      <c r="K190" s="98"/>
      <c r="L190" s="138">
        <v>-42</v>
      </c>
      <c r="M190" s="98"/>
      <c r="N190" s="98"/>
      <c r="O190" s="98"/>
      <c r="P190" s="98"/>
      <c r="Q190" s="98"/>
      <c r="R190" s="98"/>
      <c r="S190" s="98"/>
      <c r="T190" s="98"/>
      <c r="U190" s="2"/>
    </row>
    <row x14ac:dyDescent="0.25" r="191" customHeight="1" ht="17.25">
      <c r="A191" s="117" t="s">
        <v>1363</v>
      </c>
      <c r="B191" s="118" t="s">
        <v>14</v>
      </c>
      <c r="C191" s="138">
        <v>-45</v>
      </c>
      <c r="D191" s="138">
        <v>-3</v>
      </c>
      <c r="E191" s="138">
        <v>-59</v>
      </c>
      <c r="F191" s="98"/>
      <c r="G191" s="98"/>
      <c r="H191" s="138">
        <v>-60</v>
      </c>
      <c r="I191" s="98"/>
      <c r="J191" s="98"/>
      <c r="K191" s="138">
        <v>-29</v>
      </c>
      <c r="L191" s="138">
        <v>-59</v>
      </c>
      <c r="M191" s="138">
        <v>-9</v>
      </c>
      <c r="N191" s="138">
        <v>-3</v>
      </c>
      <c r="O191" s="98"/>
      <c r="P191" s="98"/>
      <c r="Q191" s="98"/>
      <c r="R191" s="98"/>
      <c r="S191" s="98"/>
      <c r="T191" s="98"/>
      <c r="U191" s="2"/>
    </row>
    <row x14ac:dyDescent="0.25" r="192" customHeight="1" ht="17.25">
      <c r="A192" s="117" t="s">
        <v>1056</v>
      </c>
      <c r="B192" s="118" t="s">
        <v>14</v>
      </c>
      <c r="C192" s="138">
        <v>-68</v>
      </c>
      <c r="D192" s="98"/>
      <c r="E192" s="138">
        <v>-92</v>
      </c>
      <c r="F192" s="98"/>
      <c r="G192" s="98"/>
      <c r="H192" s="138">
        <v>-65</v>
      </c>
      <c r="I192" s="98"/>
      <c r="J192" s="98"/>
      <c r="K192" s="138">
        <v>-81</v>
      </c>
      <c r="L192" s="138">
        <v>-56</v>
      </c>
      <c r="M192" s="138">
        <v>-2</v>
      </c>
      <c r="N192" s="98"/>
      <c r="O192" s="98"/>
      <c r="P192" s="98"/>
      <c r="Q192" s="98"/>
      <c r="R192" s="98"/>
      <c r="S192" s="98"/>
      <c r="T192" s="98"/>
      <c r="U192" s="2"/>
    </row>
    <row x14ac:dyDescent="0.25" r="193" customHeight="1" ht="17.25">
      <c r="A193" s="117" t="s">
        <v>1364</v>
      </c>
      <c r="B193" s="118" t="s">
        <v>14</v>
      </c>
      <c r="C193" s="138">
        <v>-47</v>
      </c>
      <c r="D193" s="98"/>
      <c r="E193" s="138">
        <v>-86</v>
      </c>
      <c r="F193" s="138">
        <v>-5</v>
      </c>
      <c r="G193" s="98"/>
      <c r="H193" s="138">
        <v>-91</v>
      </c>
      <c r="I193" s="98"/>
      <c r="J193" s="98"/>
      <c r="K193" s="138">
        <v>-66</v>
      </c>
      <c r="L193" s="138">
        <v>-52</v>
      </c>
      <c r="M193" s="98"/>
      <c r="N193" s="98"/>
      <c r="O193" s="98"/>
      <c r="P193" s="98"/>
      <c r="Q193" s="98"/>
      <c r="R193" s="138">
        <v>-22</v>
      </c>
      <c r="S193" s="98"/>
      <c r="T193" s="98"/>
      <c r="U193" s="2"/>
    </row>
    <row x14ac:dyDescent="0.25" r="194" customHeight="1" ht="17.25">
      <c r="A194" s="15" t="s">
        <v>1058</v>
      </c>
      <c r="B194" s="16" t="s">
        <v>14</v>
      </c>
      <c r="C194" s="138">
        <v>-44</v>
      </c>
      <c r="D194" s="138">
        <v>-1</v>
      </c>
      <c r="E194" s="138">
        <v>-64</v>
      </c>
      <c r="F194" s="98"/>
      <c r="G194" s="98"/>
      <c r="H194" s="138">
        <v>-57</v>
      </c>
      <c r="I194" s="98"/>
      <c r="J194" s="98"/>
      <c r="K194" s="98"/>
      <c r="L194" s="138">
        <v>-38</v>
      </c>
      <c r="M194" s="138">
        <v>-9</v>
      </c>
      <c r="N194" s="98"/>
      <c r="O194" s="98"/>
      <c r="P194" s="138">
        <v>-1</v>
      </c>
      <c r="Q194" s="98"/>
      <c r="R194" s="98"/>
      <c r="S194" s="98"/>
      <c r="T194" s="98"/>
      <c r="U194" s="2"/>
    </row>
    <row x14ac:dyDescent="0.25" r="195" customHeight="1" ht="17.25">
      <c r="A195" s="21" t="s">
        <v>740</v>
      </c>
      <c r="B195" s="47"/>
      <c r="C195" s="23">
        <f>SUM(C185:C194)</f>
      </c>
      <c r="D195" s="23">
        <f>SUM(D185:D194)</f>
      </c>
      <c r="E195" s="23">
        <f>SUM(E185:E194)</f>
      </c>
      <c r="F195" s="23">
        <f>SUM(F185:F194)</f>
      </c>
      <c r="G195" s="23">
        <f>SUM(G185:G194)</f>
      </c>
      <c r="H195" s="23">
        <f>SUM(H185:H194)</f>
      </c>
      <c r="I195" s="23">
        <f>SUM(I185:I194)</f>
      </c>
      <c r="J195" s="49">
        <f>SUM(J185:J194)</f>
      </c>
      <c r="K195" s="23">
        <f>SUM(K185:K194)</f>
      </c>
      <c r="L195" s="23">
        <f>SUM(L185:L194)</f>
      </c>
      <c r="M195" s="23">
        <f>SUM(M185:M194)</f>
      </c>
      <c r="N195" s="23">
        <f>SUM(N185:N194)</f>
      </c>
      <c r="O195" s="23">
        <f>SUM(O185:O194)</f>
      </c>
      <c r="P195" s="23">
        <f>SUM(P185:P194)</f>
      </c>
      <c r="Q195" s="49">
        <f>SUM(Q185:Q194)</f>
      </c>
      <c r="R195" s="23">
        <f>SUM(R185:R194)</f>
      </c>
      <c r="S195" s="49">
        <f>SUM(S185:S194)</f>
      </c>
      <c r="T195" s="23">
        <f>SUM(T185:T194)</f>
      </c>
      <c r="U195" s="2"/>
    </row>
    <row x14ac:dyDescent="0.25" r="196" customHeight="1" ht="17.25">
      <c r="A196" s="117">
        <v>44259</v>
      </c>
      <c r="B196" s="118" t="s">
        <v>14</v>
      </c>
      <c r="C196" s="98"/>
      <c r="D196" s="138">
        <v>-2</v>
      </c>
      <c r="E196" s="138">
        <v>-119</v>
      </c>
      <c r="F196" s="98"/>
      <c r="G196" s="98"/>
      <c r="H196" s="98"/>
      <c r="I196" s="98"/>
      <c r="J196" s="98"/>
      <c r="K196" s="98"/>
      <c r="L196" s="138">
        <v>-88</v>
      </c>
      <c r="M196" s="138">
        <v>-1</v>
      </c>
      <c r="N196" s="98"/>
      <c r="O196" s="98"/>
      <c r="P196" s="98"/>
      <c r="Q196" s="98"/>
      <c r="R196" s="98"/>
      <c r="S196" s="98"/>
      <c r="T196" s="98"/>
      <c r="U196" s="2"/>
    </row>
    <row x14ac:dyDescent="0.25" r="197" customHeight="1" ht="17.25">
      <c r="A197" s="117">
        <v>44320</v>
      </c>
      <c r="B197" s="118" t="s">
        <v>14</v>
      </c>
      <c r="C197" s="138">
        <v>-30</v>
      </c>
      <c r="D197" s="138">
        <v>-8</v>
      </c>
      <c r="E197" s="138">
        <v>-96</v>
      </c>
      <c r="F197" s="98"/>
      <c r="G197" s="138">
        <v>-14</v>
      </c>
      <c r="H197" s="138">
        <v>-262</v>
      </c>
      <c r="I197" s="98"/>
      <c r="J197" s="98"/>
      <c r="K197" s="98"/>
      <c r="L197" s="138">
        <v>-22</v>
      </c>
      <c r="M197" s="98"/>
      <c r="N197" s="98"/>
      <c r="O197" s="138">
        <v>-8</v>
      </c>
      <c r="P197" s="98"/>
      <c r="Q197" s="98"/>
      <c r="R197" s="138">
        <v>-28</v>
      </c>
      <c r="S197" s="98"/>
      <c r="T197" s="98"/>
      <c r="U197" s="2"/>
    </row>
    <row x14ac:dyDescent="0.25" r="198" customHeight="1" ht="17.25">
      <c r="A198" s="192">
        <v>44534</v>
      </c>
      <c r="B198" s="193" t="s">
        <v>17</v>
      </c>
      <c r="C198" s="46"/>
      <c r="D198" s="46"/>
      <c r="E198" s="195">
        <v>-900</v>
      </c>
      <c r="F198" s="195">
        <v>-8</v>
      </c>
      <c r="G198" s="195">
        <v>-545</v>
      </c>
      <c r="H198" s="195">
        <v>-3100</v>
      </c>
      <c r="I198" s="195">
        <v>-3</v>
      </c>
      <c r="J198" s="46"/>
      <c r="K198" s="46"/>
      <c r="L198" s="195">
        <v>-20</v>
      </c>
      <c r="M198" s="195">
        <v>-10</v>
      </c>
      <c r="N198" s="46"/>
      <c r="O198" s="46"/>
      <c r="P198" s="46"/>
      <c r="Q198" s="46"/>
      <c r="R198" s="195">
        <v>-440</v>
      </c>
      <c r="S198" s="46"/>
      <c r="T198" s="46"/>
      <c r="U198" s="32" t="s">
        <v>643</v>
      </c>
    </row>
    <row x14ac:dyDescent="0.25" r="199" customHeight="1" ht="17.25">
      <c r="A199" s="117" t="s">
        <v>1061</v>
      </c>
      <c r="B199" s="118" t="s">
        <v>14</v>
      </c>
      <c r="C199" s="138">
        <v>-130</v>
      </c>
      <c r="D199" s="98"/>
      <c r="E199" s="138">
        <v>-200</v>
      </c>
      <c r="F199" s="138">
        <v>-4</v>
      </c>
      <c r="G199" s="138">
        <v>-13</v>
      </c>
      <c r="H199" s="138">
        <v>-80</v>
      </c>
      <c r="I199" s="138">
        <v>-24</v>
      </c>
      <c r="J199" s="98"/>
      <c r="K199" s="138">
        <v>-173</v>
      </c>
      <c r="L199" s="138">
        <v>-114</v>
      </c>
      <c r="M199" s="98"/>
      <c r="N199" s="138">
        <v>-1</v>
      </c>
      <c r="O199" s="138">
        <v>-32</v>
      </c>
      <c r="P199" s="98"/>
      <c r="Q199" s="98"/>
      <c r="R199" s="138">
        <v>-20</v>
      </c>
      <c r="S199" s="98"/>
      <c r="T199" s="98"/>
      <c r="U199" s="2"/>
    </row>
    <row x14ac:dyDescent="0.25" r="200" customHeight="1" ht="17.25">
      <c r="A200" s="15" t="s">
        <v>1061</v>
      </c>
      <c r="B200" s="16" t="s">
        <v>14</v>
      </c>
      <c r="C200" s="98"/>
      <c r="D200" s="98"/>
      <c r="E200" s="138">
        <v>-59</v>
      </c>
      <c r="F200" s="98"/>
      <c r="G200" s="98"/>
      <c r="H200" s="98"/>
      <c r="I200" s="98"/>
      <c r="J200" s="98"/>
      <c r="K200" s="98"/>
      <c r="L200" s="138">
        <v>-56</v>
      </c>
      <c r="M200" s="138">
        <v>-12</v>
      </c>
      <c r="N200" s="98"/>
      <c r="O200" s="98"/>
      <c r="P200" s="98"/>
      <c r="Q200" s="98"/>
      <c r="R200" s="98"/>
      <c r="S200" s="98"/>
      <c r="T200" s="98"/>
      <c r="U200" s="2"/>
    </row>
    <row x14ac:dyDescent="0.25" r="201" customHeight="1" ht="17.25">
      <c r="A201" s="33" t="s">
        <v>1063</v>
      </c>
      <c r="B201" s="34" t="s">
        <v>14</v>
      </c>
      <c r="C201" s="98"/>
      <c r="D201" s="138">
        <v>-12</v>
      </c>
      <c r="E201" s="138">
        <v>-51</v>
      </c>
      <c r="F201" s="138">
        <v>-2</v>
      </c>
      <c r="G201" s="98"/>
      <c r="H201" s="138">
        <v>-191</v>
      </c>
      <c r="I201" s="98"/>
      <c r="J201" s="98"/>
      <c r="K201" s="138">
        <v>-5</v>
      </c>
      <c r="L201" s="138">
        <v>-49</v>
      </c>
      <c r="M201" s="138">
        <v>-6</v>
      </c>
      <c r="N201" s="98"/>
      <c r="O201" s="138">
        <v>-14</v>
      </c>
      <c r="P201" s="98"/>
      <c r="Q201" s="98"/>
      <c r="R201" s="138">
        <v>-21</v>
      </c>
      <c r="S201" s="98"/>
      <c r="T201" s="98"/>
      <c r="U201" s="2"/>
    </row>
    <row x14ac:dyDescent="0.25" r="202" customHeight="1" ht="17.25">
      <c r="A202" s="15" t="s">
        <v>1066</v>
      </c>
      <c r="B202" s="16" t="s">
        <v>14</v>
      </c>
      <c r="C202" s="98"/>
      <c r="D202" s="98"/>
      <c r="E202" s="138">
        <v>-20</v>
      </c>
      <c r="F202" s="98"/>
      <c r="G202" s="138">
        <v>-5</v>
      </c>
      <c r="H202" s="138">
        <v>-25</v>
      </c>
      <c r="I202" s="98"/>
      <c r="J202" s="98"/>
      <c r="K202" s="98"/>
      <c r="L202" s="138">
        <v>-24</v>
      </c>
      <c r="M202" s="138">
        <v>-5</v>
      </c>
      <c r="N202" s="98"/>
      <c r="O202" s="98"/>
      <c r="P202" s="98"/>
      <c r="Q202" s="98"/>
      <c r="R202" s="98"/>
      <c r="S202" s="98"/>
      <c r="T202" s="98"/>
      <c r="U202" s="2"/>
    </row>
    <row x14ac:dyDescent="0.25" r="203" customHeight="1" ht="17.25">
      <c r="A203" s="21" t="s">
        <v>741</v>
      </c>
      <c r="B203" s="47"/>
      <c r="C203" s="23">
        <f>SUM(C195:C202)</f>
      </c>
      <c r="D203" s="23">
        <f>SUM(D195:D202)</f>
      </c>
      <c r="E203" s="49">
        <f>SUM(E195:E202)</f>
      </c>
      <c r="F203" s="49">
        <f>SUM(F195:F202)</f>
      </c>
      <c r="G203" s="23">
        <f>SUM(G195:G202)</f>
      </c>
      <c r="H203" s="23">
        <f>SUM(H195:H202)</f>
      </c>
      <c r="I203" s="23">
        <f>SUM(I195:I202)</f>
      </c>
      <c r="J203" s="49">
        <f>SUM(J195:J202)</f>
      </c>
      <c r="K203" s="23">
        <f>SUM(K195:K202)</f>
      </c>
      <c r="L203" s="23">
        <f>SUM(L195:L202)</f>
      </c>
      <c r="M203" s="23">
        <f>SUM(M195:M202)</f>
      </c>
      <c r="N203" s="23">
        <f>SUM(N195:N202)</f>
      </c>
      <c r="O203" s="23">
        <f>SUM(O195:O202)</f>
      </c>
      <c r="P203" s="23">
        <f>SUM(P195:P202)</f>
      </c>
      <c r="Q203" s="49">
        <f>SUM(Q195:Q202)</f>
      </c>
      <c r="R203" s="49">
        <f>SUM(R195:R202)</f>
      </c>
      <c r="S203" s="49">
        <f>SUM(S195:S202)</f>
      </c>
      <c r="T203" s="23">
        <f>SUM(T195:T202)</f>
      </c>
      <c r="U203" s="2"/>
    </row>
    <row x14ac:dyDescent="0.25" r="204" customHeight="1" ht="17.25">
      <c r="A204" s="15" t="s">
        <v>1365</v>
      </c>
      <c r="B204" s="16" t="s">
        <v>14</v>
      </c>
      <c r="C204" s="98"/>
      <c r="D204" s="98"/>
      <c r="E204" s="46"/>
      <c r="F204" s="98"/>
      <c r="G204" s="46"/>
      <c r="H204" s="46"/>
      <c r="I204" s="98"/>
      <c r="J204" s="98"/>
      <c r="K204" s="98"/>
      <c r="L204" s="138">
        <v>-3</v>
      </c>
      <c r="M204" s="46"/>
      <c r="N204" s="98"/>
      <c r="O204" s="98"/>
      <c r="P204" s="98"/>
      <c r="Q204" s="98"/>
      <c r="R204" s="98"/>
      <c r="S204" s="98"/>
      <c r="T204" s="98"/>
      <c r="U204" s="4" t="s">
        <v>1366</v>
      </c>
    </row>
    <row x14ac:dyDescent="0.25" r="205" customHeight="1" ht="17.25">
      <c r="A205" s="15"/>
      <c r="B205" s="16"/>
      <c r="C205" s="98"/>
      <c r="D205" s="98"/>
      <c r="E205" s="46"/>
      <c r="F205" s="98"/>
      <c r="G205" s="46"/>
      <c r="H205" s="46"/>
      <c r="I205" s="98"/>
      <c r="J205" s="98"/>
      <c r="K205" s="98"/>
      <c r="L205" s="46"/>
      <c r="M205" s="46"/>
      <c r="N205" s="98"/>
      <c r="O205" s="98"/>
      <c r="P205" s="98"/>
      <c r="Q205" s="98"/>
      <c r="R205" s="98"/>
      <c r="S205" s="98"/>
      <c r="T205" s="98"/>
      <c r="U205" s="2"/>
    </row>
    <row x14ac:dyDescent="0.25" r="206" customHeight="1" ht="17.25">
      <c r="A206" s="15"/>
      <c r="B206" s="16"/>
      <c r="C206" s="98"/>
      <c r="D206" s="98"/>
      <c r="E206" s="46"/>
      <c r="F206" s="98"/>
      <c r="G206" s="46"/>
      <c r="H206" s="46"/>
      <c r="I206" s="98"/>
      <c r="J206" s="98"/>
      <c r="K206" s="98"/>
      <c r="L206" s="46"/>
      <c r="M206" s="46"/>
      <c r="N206" s="98"/>
      <c r="O206" s="98"/>
      <c r="P206" s="98"/>
      <c r="Q206" s="98"/>
      <c r="R206" s="98"/>
      <c r="S206" s="98"/>
      <c r="T206" s="98"/>
      <c r="U206" s="2"/>
    </row>
    <row x14ac:dyDescent="0.25" r="207" customHeight="1" ht="17.25">
      <c r="A207" s="117"/>
      <c r="B207" s="11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2"/>
    </row>
    <row x14ac:dyDescent="0.25" r="208" customHeight="1" ht="17.25">
      <c r="A208" s="185" t="s">
        <v>57</v>
      </c>
      <c r="B208" s="186"/>
      <c r="C208" s="187">
        <f>SUM(C7:C13)</f>
      </c>
      <c r="D208" s="187">
        <f>SUM(D7:D13)</f>
      </c>
      <c r="E208" s="187">
        <f>SUM(E7:E13)</f>
      </c>
      <c r="F208" s="187">
        <f>SUM(F7:F13)</f>
      </c>
      <c r="G208" s="187">
        <f>SUM(G7:G13)</f>
      </c>
      <c r="H208" s="187">
        <f>SUM(H7:H13)</f>
      </c>
      <c r="I208" s="187">
        <f>SUM(I7:I13)</f>
      </c>
      <c r="J208" s="187">
        <f>SUM(J7:J13)</f>
      </c>
      <c r="K208" s="187">
        <f>SUM(K7:K13)</f>
      </c>
      <c r="L208" s="187">
        <f>SUM(L7:L13)</f>
      </c>
      <c r="M208" s="187">
        <f>SUM(M7:M13)</f>
      </c>
      <c r="N208" s="187">
        <f>SUM(N7:N13)</f>
      </c>
      <c r="O208" s="187">
        <f>SUM(O7:O13)</f>
      </c>
      <c r="P208" s="264"/>
      <c r="Q208" s="264"/>
      <c r="R208" s="264"/>
      <c r="S208" s="264"/>
      <c r="T208" s="187">
        <f>SUM(T7:T13)</f>
      </c>
      <c r="U208" s="2"/>
    </row>
    <row x14ac:dyDescent="0.25" r="209" customHeight="1" ht="17.25">
      <c r="A209" s="185" t="s">
        <v>1367</v>
      </c>
      <c r="B209" s="186"/>
      <c r="C209" s="168">
        <v>500</v>
      </c>
      <c r="D209" s="168">
        <v>100</v>
      </c>
      <c r="E209" s="168">
        <v>500</v>
      </c>
      <c r="F209" s="168">
        <v>100</v>
      </c>
      <c r="G209" s="168">
        <v>200</v>
      </c>
      <c r="H209" s="168">
        <v>1000</v>
      </c>
      <c r="I209" s="168">
        <v>100</v>
      </c>
      <c r="J209" s="168">
        <v>150</v>
      </c>
      <c r="K209" s="168">
        <v>300</v>
      </c>
      <c r="L209" s="168">
        <v>200</v>
      </c>
      <c r="M209" s="377"/>
      <c r="N209" s="377"/>
      <c r="O209" s="377"/>
      <c r="P209" s="377"/>
      <c r="Q209" s="377"/>
      <c r="R209" s="377"/>
      <c r="S209" s="377"/>
      <c r="T209" s="151"/>
      <c r="U209" s="2"/>
    </row>
    <row x14ac:dyDescent="0.25" r="210" customHeight="1" ht="17.25">
      <c r="A210" s="37"/>
      <c r="B210" s="83"/>
      <c r="C210" s="274" t="s">
        <v>6</v>
      </c>
      <c r="D210" s="267" t="s">
        <v>75</v>
      </c>
      <c r="E210" s="267" t="s">
        <v>7</v>
      </c>
      <c r="F210" s="274" t="s">
        <v>76</v>
      </c>
      <c r="G210" s="274" t="s">
        <v>8</v>
      </c>
      <c r="H210" s="274" t="s">
        <v>9</v>
      </c>
      <c r="I210" s="274" t="s">
        <v>31</v>
      </c>
      <c r="J210" s="267" t="s">
        <v>32</v>
      </c>
      <c r="K210" s="267" t="s">
        <v>33</v>
      </c>
      <c r="L210" s="267" t="s">
        <v>10</v>
      </c>
      <c r="M210" s="267" t="s">
        <v>428</v>
      </c>
      <c r="N210" s="267" t="s">
        <v>368</v>
      </c>
      <c r="O210" s="267" t="s">
        <v>383</v>
      </c>
      <c r="P210" s="267" t="s">
        <v>1224</v>
      </c>
      <c r="Q210" s="267" t="s">
        <v>1225</v>
      </c>
      <c r="R210" s="274" t="s">
        <v>1083</v>
      </c>
      <c r="S210" s="306" t="s">
        <v>358</v>
      </c>
      <c r="T210" s="275"/>
      <c r="U210" s="2"/>
    </row>
    <row x14ac:dyDescent="0.25" r="211" customHeight="1" ht="17.25">
      <c r="A211" s="6" t="s">
        <v>748</v>
      </c>
      <c r="B211" s="83"/>
      <c r="C211" s="8"/>
      <c r="D211" s="8"/>
      <c r="E211" s="8"/>
      <c r="F211" s="8"/>
      <c r="G211" s="8"/>
      <c r="H211" s="8"/>
      <c r="I211" s="8"/>
      <c r="J211" s="8"/>
      <c r="K211" s="378"/>
      <c r="L211" s="8"/>
      <c r="M211" s="8"/>
      <c r="N211" s="8"/>
      <c r="O211" s="8"/>
      <c r="P211" s="8"/>
      <c r="Q211" s="8"/>
      <c r="R211" s="8"/>
      <c r="S211" s="8"/>
      <c r="T211" s="8"/>
      <c r="U211" s="2"/>
    </row>
    <row x14ac:dyDescent="0.25" r="212" customHeight="1" ht="17.25">
      <c r="A212" s="127" t="s">
        <v>1368</v>
      </c>
      <c r="B212" s="128"/>
      <c r="C212" s="144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2"/>
    </row>
    <row x14ac:dyDescent="0.25" r="213" customHeight="1" ht="17.25">
      <c r="A213" s="127" t="s">
        <v>1369</v>
      </c>
      <c r="B213" s="128"/>
      <c r="C213" s="144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2"/>
    </row>
    <row x14ac:dyDescent="0.25" r="214" customHeight="1" ht="17.25">
      <c r="A214" s="37"/>
      <c r="B214" s="8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2"/>
    </row>
    <row x14ac:dyDescent="0.25" r="215" customHeight="1" ht="17.25">
      <c r="A215" s="37"/>
      <c r="B215" s="8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2"/>
    </row>
    <row x14ac:dyDescent="0.25" r="216" customHeight="1" ht="17.25">
      <c r="A216" s="37"/>
      <c r="B216" s="8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2"/>
    </row>
    <row x14ac:dyDescent="0.25" r="217" customHeight="1" ht="17.25">
      <c r="A217" s="379" t="s">
        <v>1370</v>
      </c>
      <c r="B217" s="8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2"/>
    </row>
    <row x14ac:dyDescent="0.25" r="218" customHeight="1" ht="17.25">
      <c r="A218" s="380" t="s">
        <v>1371</v>
      </c>
      <c r="B218" s="381"/>
      <c r="C218" s="382"/>
      <c r="D218" s="382"/>
      <c r="E218" s="3"/>
      <c r="F218" s="383" t="s">
        <v>1372</v>
      </c>
      <c r="G218" s="144"/>
      <c r="H218" s="144"/>
      <c r="I218" s="144"/>
      <c r="J218" s="144"/>
      <c r="K218" s="144"/>
      <c r="L218" s="3"/>
      <c r="M218" s="3"/>
      <c r="N218" s="3"/>
      <c r="O218" s="3"/>
      <c r="P218" s="3"/>
      <c r="Q218" s="3"/>
      <c r="R218" s="3"/>
      <c r="S218" s="3"/>
      <c r="T218" s="3"/>
      <c r="U218" s="2"/>
    </row>
    <row x14ac:dyDescent="0.25" r="219" customHeight="1" ht="17.25">
      <c r="A219" s="380" t="s">
        <v>1373</v>
      </c>
      <c r="B219" s="381"/>
      <c r="C219" s="382"/>
      <c r="D219" s="382"/>
      <c r="E219" s="3"/>
      <c r="F219" s="383" t="s">
        <v>1374</v>
      </c>
      <c r="G219" s="144"/>
      <c r="H219" s="144"/>
      <c r="I219" s="144"/>
      <c r="J219" s="144"/>
      <c r="K219" s="144"/>
      <c r="L219" s="3"/>
      <c r="M219" s="3"/>
      <c r="N219" s="3"/>
      <c r="O219" s="3"/>
      <c r="P219" s="3"/>
      <c r="Q219" s="3"/>
      <c r="R219" s="3"/>
      <c r="S219" s="3"/>
      <c r="T219" s="3"/>
      <c r="U219" s="2"/>
    </row>
    <row x14ac:dyDescent="0.25" r="220" customHeight="1" ht="17.25">
      <c r="A220" s="380" t="s">
        <v>1375</v>
      </c>
      <c r="B220" s="381"/>
      <c r="C220" s="382"/>
      <c r="D220" s="382"/>
      <c r="E220" s="3"/>
      <c r="F220" s="383" t="s">
        <v>1376</v>
      </c>
      <c r="G220" s="144"/>
      <c r="H220" s="144"/>
      <c r="I220" s="144"/>
      <c r="J220" s="144"/>
      <c r="K220" s="144"/>
      <c r="L220" s="3"/>
      <c r="M220" s="3"/>
      <c r="N220" s="3"/>
      <c r="O220" s="3"/>
      <c r="P220" s="3"/>
      <c r="Q220" s="3"/>
      <c r="R220" s="3"/>
      <c r="S220" s="3"/>
      <c r="T220" s="3"/>
      <c r="U220" s="2"/>
    </row>
    <row x14ac:dyDescent="0.25" r="221" customHeight="1" ht="17.25">
      <c r="A221" s="380" t="s">
        <v>1377</v>
      </c>
      <c r="B221" s="381"/>
      <c r="C221" s="382"/>
      <c r="D221" s="382"/>
      <c r="E221" s="3"/>
      <c r="F221" s="383" t="s">
        <v>1378</v>
      </c>
      <c r="G221" s="144"/>
      <c r="H221" s="144"/>
      <c r="I221" s="144"/>
      <c r="J221" s="144"/>
      <c r="K221" s="144"/>
      <c r="L221" s="3"/>
      <c r="M221" s="3"/>
      <c r="N221" s="3"/>
      <c r="O221" s="3"/>
      <c r="P221" s="3"/>
      <c r="Q221" s="3"/>
      <c r="R221" s="3"/>
      <c r="S221" s="3"/>
      <c r="T221" s="3"/>
      <c r="U221" s="2"/>
    </row>
    <row x14ac:dyDescent="0.25" r="222" customHeight="1" ht="17.25">
      <c r="A222" s="380" t="s">
        <v>1379</v>
      </c>
      <c r="B222" s="381"/>
      <c r="C222" s="382"/>
      <c r="D222" s="382"/>
      <c r="E222" s="3"/>
      <c r="F222" s="383" t="s">
        <v>1380</v>
      </c>
      <c r="G222" s="144"/>
      <c r="H222" s="144"/>
      <c r="I222" s="144"/>
      <c r="J222" s="144"/>
      <c r="K222" s="144"/>
      <c r="L222" s="3"/>
      <c r="M222" s="3"/>
      <c r="N222" s="3"/>
      <c r="O222" s="3"/>
      <c r="P222" s="3"/>
      <c r="Q222" s="3"/>
      <c r="R222" s="3"/>
      <c r="S222" s="3"/>
      <c r="T222" s="3"/>
      <c r="U222" s="2"/>
    </row>
    <row x14ac:dyDescent="0.25" r="223" customHeight="1" ht="17.25">
      <c r="A223" s="37"/>
      <c r="B223" s="8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2"/>
    </row>
    <row x14ac:dyDescent="0.25" r="224" customHeight="1" ht="17.25">
      <c r="A224" s="303" t="s">
        <v>1381</v>
      </c>
      <c r="B224" s="304"/>
      <c r="C224" s="305"/>
      <c r="D224" s="305"/>
      <c r="E224" s="305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2"/>
    </row>
    <row x14ac:dyDescent="0.25" r="225" customHeight="1" ht="17.25">
      <c r="A225" s="303" t="s">
        <v>1382</v>
      </c>
      <c r="B225" s="304"/>
      <c r="C225" s="305"/>
      <c r="D225" s="305"/>
      <c r="E225" s="305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2"/>
    </row>
    <row x14ac:dyDescent="0.25" r="226" customHeight="1" ht="17.25">
      <c r="A226" s="303" t="s">
        <v>1383</v>
      </c>
      <c r="B226" s="304"/>
      <c r="C226" s="305"/>
      <c r="D226" s="305"/>
      <c r="E226" s="305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2"/>
    </row>
    <row x14ac:dyDescent="0.25" r="227" customHeight="1" ht="17.25">
      <c r="A227" s="303" t="s">
        <v>1384</v>
      </c>
      <c r="B227" s="304"/>
      <c r="C227" s="305"/>
      <c r="D227" s="305"/>
      <c r="E227" s="305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2"/>
    </row>
    <row x14ac:dyDescent="0.25" r="228" customHeight="1" ht="17.25">
      <c r="A228" s="303" t="s">
        <v>1385</v>
      </c>
      <c r="B228" s="304"/>
      <c r="C228" s="305"/>
      <c r="D228" s="305"/>
      <c r="E228" s="305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2"/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L172"/>
  <sheetViews>
    <sheetView workbookViewId="0"/>
  </sheetViews>
  <sheetFormatPr defaultRowHeight="15" x14ac:dyDescent="0.25"/>
  <cols>
    <col min="1" max="1" style="39" width="12.576428571428572" customWidth="1" bestFit="1"/>
    <col min="2" max="2" style="88" width="18.862142857142857" customWidth="1" bestFit="1"/>
    <col min="3" max="3" style="116" width="9.147857142857141" customWidth="1" bestFit="1"/>
    <col min="4" max="4" style="116" width="9.147857142857141" customWidth="1" bestFit="1"/>
    <col min="5" max="5" style="116" width="9.147857142857141" customWidth="1" bestFit="1"/>
    <col min="6" max="6" style="116" width="8.576428571428572" customWidth="1" bestFit="1"/>
    <col min="7" max="7" style="41" width="8.576428571428572" customWidth="1" bestFit="1"/>
    <col min="8" max="8" style="41" width="8.719285714285713" customWidth="1" bestFit="1"/>
    <col min="9" max="9" style="41" width="9.005" customWidth="1" bestFit="1"/>
    <col min="10" max="10" style="41" width="9.005" customWidth="1" bestFit="1"/>
    <col min="11" max="11" style="41" width="9.005" customWidth="1" bestFit="1"/>
    <col min="12" max="12" style="41" width="9.005" customWidth="1" bestFit="1"/>
    <col min="13" max="13" style="41" width="9.005" customWidth="1" bestFit="1"/>
    <col min="14" max="14" style="41" width="9.005" customWidth="1" bestFit="1"/>
    <col min="15" max="15" style="41" width="9.005" customWidth="1" bestFit="1"/>
    <col min="16" max="16" style="41" width="11.147857142857141" customWidth="1" bestFit="1"/>
    <col min="17" max="17" style="41" width="9.719285714285713" customWidth="1" bestFit="1"/>
    <col min="18" max="18" style="41" width="11.147857142857141" customWidth="1" bestFit="1"/>
    <col min="19" max="19" style="41" width="10.862142857142858" customWidth="1" bestFit="1"/>
    <col min="20" max="20" style="41" width="9.719285714285713" customWidth="1" bestFit="1"/>
    <col min="21" max="21" style="41" width="9.719285714285713" customWidth="1" bestFit="1"/>
    <col min="22" max="22" style="41" width="13.576428571428572" customWidth="1" bestFit="1"/>
    <col min="23" max="23" style="41" width="13.576428571428572" customWidth="1" bestFit="1"/>
    <col min="24" max="24" style="41" width="15.005" customWidth="1" bestFit="1"/>
    <col min="25" max="25" style="41" width="9.290714285714287" customWidth="1" bestFit="1"/>
    <col min="26" max="26" style="41" width="10.862142857142858" customWidth="1" bestFit="1"/>
    <col min="27" max="27" style="41" width="10.862142857142858" customWidth="1" bestFit="1"/>
    <col min="28" max="28" style="41" width="10.862142857142858" customWidth="1" bestFit="1"/>
    <col min="29" max="29" style="41" width="10.862142857142858" customWidth="1" bestFit="1"/>
    <col min="30" max="30" style="41" width="10.862142857142858" customWidth="1" bestFit="1"/>
    <col min="31" max="31" style="41" width="8.862142857142858" customWidth="1" bestFit="1"/>
    <col min="32" max="32" style="41" width="8.862142857142858" customWidth="1" bestFit="1"/>
    <col min="33" max="33" style="41" width="8.862142857142858" customWidth="1" bestFit="1"/>
    <col min="34" max="34" style="41" width="8.862142857142858" customWidth="1" bestFit="1"/>
    <col min="35" max="35" style="40" width="12.43357142857143" customWidth="1" bestFit="1"/>
    <col min="36" max="36" style="40" width="12.43357142857143" customWidth="1" bestFit="1"/>
    <col min="37" max="37" style="40" width="12.43357142857143" customWidth="1" bestFit="1"/>
    <col min="38" max="38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2"/>
      <c r="AJ1" s="2"/>
      <c r="AK1" s="2"/>
      <c r="AL1" s="2"/>
    </row>
    <row x14ac:dyDescent="0.25" r="2" customHeight="1" ht="17.25">
      <c r="A2" s="1"/>
      <c r="B2" s="4"/>
      <c r="C2" s="5"/>
      <c r="D2" s="5"/>
      <c r="E2" s="5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2"/>
      <c r="AJ2" s="2"/>
      <c r="AK2" s="2"/>
      <c r="AL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2"/>
      <c r="AJ3" s="2"/>
      <c r="AK3" s="2"/>
      <c r="AL3" s="2"/>
    </row>
    <row x14ac:dyDescent="0.25" r="4" customHeight="1" ht="17.25">
      <c r="A4" s="1" t="s">
        <v>1071</v>
      </c>
      <c r="B4" s="4"/>
      <c r="C4" s="5"/>
      <c r="D4" s="5" t="s">
        <v>1072</v>
      </c>
      <c r="E4" s="5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2"/>
      <c r="AJ4" s="2"/>
      <c r="AK4" s="2"/>
      <c r="AL4" s="2"/>
    </row>
    <row x14ac:dyDescent="0.25" r="5" customHeight="1" ht="17.25">
      <c r="A5" s="333" t="s">
        <v>1073</v>
      </c>
      <c r="B5" s="311"/>
      <c r="C5" s="137">
        <v>25000</v>
      </c>
      <c r="D5" s="137">
        <v>4930</v>
      </c>
      <c r="E5" s="137"/>
      <c r="F5" s="137">
        <v>3550</v>
      </c>
      <c r="G5" s="137">
        <v>3540</v>
      </c>
      <c r="H5" s="137">
        <v>3540</v>
      </c>
      <c r="I5" s="137">
        <v>1300</v>
      </c>
      <c r="J5" s="137">
        <v>18000</v>
      </c>
      <c r="K5" s="137">
        <v>3540</v>
      </c>
      <c r="L5" s="137">
        <v>2100</v>
      </c>
      <c r="M5" s="137">
        <v>8000</v>
      </c>
      <c r="N5" s="137">
        <v>6975</v>
      </c>
      <c r="O5" s="137">
        <v>6500</v>
      </c>
      <c r="P5" s="137">
        <v>6000</v>
      </c>
      <c r="Q5" s="137">
        <v>6000</v>
      </c>
      <c r="R5" s="137"/>
      <c r="S5" s="137"/>
      <c r="T5" s="137">
        <v>7150</v>
      </c>
      <c r="U5" s="137">
        <v>7150</v>
      </c>
      <c r="V5" s="137">
        <v>13500</v>
      </c>
      <c r="W5" s="137"/>
      <c r="X5" s="137"/>
      <c r="Y5" s="137">
        <v>15000</v>
      </c>
      <c r="Z5" s="137">
        <v>35000</v>
      </c>
      <c r="AA5" s="137">
        <v>90000</v>
      </c>
      <c r="AB5" s="137">
        <v>50000</v>
      </c>
      <c r="AC5" s="137">
        <v>12000</v>
      </c>
      <c r="AD5" s="137"/>
      <c r="AE5" s="137"/>
      <c r="AF5" s="137"/>
      <c r="AG5" s="137"/>
      <c r="AH5" s="137"/>
      <c r="AI5" s="2"/>
      <c r="AJ5" s="2"/>
      <c r="AK5" s="2"/>
      <c r="AL5" s="2"/>
    </row>
    <row x14ac:dyDescent="0.25" r="6" customHeight="1" ht="17.25">
      <c r="A6" s="12" t="s">
        <v>4</v>
      </c>
      <c r="B6" s="273" t="s">
        <v>5</v>
      </c>
      <c r="C6" s="274" t="s">
        <v>428</v>
      </c>
      <c r="D6" s="274" t="s">
        <v>368</v>
      </c>
      <c r="E6" s="274" t="s">
        <v>6</v>
      </c>
      <c r="F6" s="267" t="s">
        <v>75</v>
      </c>
      <c r="G6" s="267" t="s">
        <v>7</v>
      </c>
      <c r="H6" s="267" t="s">
        <v>76</v>
      </c>
      <c r="I6" s="267" t="s">
        <v>9</v>
      </c>
      <c r="J6" s="267" t="s">
        <v>10</v>
      </c>
      <c r="K6" s="267" t="s">
        <v>8</v>
      </c>
      <c r="L6" s="267" t="s">
        <v>33</v>
      </c>
      <c r="M6" s="267" t="s">
        <v>843</v>
      </c>
      <c r="N6" s="267" t="s">
        <v>842</v>
      </c>
      <c r="O6" s="267" t="s">
        <v>1074</v>
      </c>
      <c r="P6" s="267" t="s">
        <v>847</v>
      </c>
      <c r="Q6" s="267" t="s">
        <v>846</v>
      </c>
      <c r="R6" s="267" t="s">
        <v>848</v>
      </c>
      <c r="S6" s="267" t="s">
        <v>1075</v>
      </c>
      <c r="T6" s="267" t="s">
        <v>600</v>
      </c>
      <c r="U6" s="267" t="s">
        <v>599</v>
      </c>
      <c r="V6" s="267" t="s">
        <v>1076</v>
      </c>
      <c r="W6" s="267" t="s">
        <v>1077</v>
      </c>
      <c r="X6" s="267" t="s">
        <v>1078</v>
      </c>
      <c r="Y6" s="267" t="s">
        <v>1079</v>
      </c>
      <c r="Z6" s="267" t="s">
        <v>1080</v>
      </c>
      <c r="AA6" s="267" t="s">
        <v>1081</v>
      </c>
      <c r="AB6" s="267" t="s">
        <v>1082</v>
      </c>
      <c r="AC6" s="267" t="s">
        <v>383</v>
      </c>
      <c r="AD6" s="267" t="s">
        <v>1083</v>
      </c>
      <c r="AE6" s="267" t="s">
        <v>841</v>
      </c>
      <c r="AF6" s="267" t="s">
        <v>358</v>
      </c>
      <c r="AG6" s="267" t="s">
        <v>1084</v>
      </c>
      <c r="AH6" s="234" t="s">
        <v>1085</v>
      </c>
      <c r="AI6" s="2"/>
      <c r="AJ6" s="2"/>
      <c r="AK6" s="2"/>
      <c r="AL6" s="2"/>
    </row>
    <row x14ac:dyDescent="0.25" r="7" customHeight="1" ht="17.25">
      <c r="A7" s="33" t="s">
        <v>1086</v>
      </c>
      <c r="B7" s="34" t="s">
        <v>1087</v>
      </c>
      <c r="C7" s="19">
        <v>60</v>
      </c>
      <c r="D7" s="35"/>
      <c r="E7" s="35"/>
      <c r="F7" s="19">
        <v>20</v>
      </c>
      <c r="G7" s="35"/>
      <c r="H7" s="19">
        <v>20</v>
      </c>
      <c r="I7" s="61">
        <v>10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2"/>
      <c r="AJ7" s="2"/>
      <c r="AK7" s="2"/>
      <c r="AL7" s="2"/>
    </row>
    <row x14ac:dyDescent="0.25" r="8" customHeight="1" ht="17.25">
      <c r="A8" s="15" t="s">
        <v>1088</v>
      </c>
      <c r="B8" s="16" t="s">
        <v>1089</v>
      </c>
      <c r="C8" s="36"/>
      <c r="D8" s="36"/>
      <c r="E8" s="36"/>
      <c r="F8" s="36"/>
      <c r="G8" s="36"/>
      <c r="H8" s="36"/>
      <c r="I8" s="36"/>
      <c r="J8" s="17">
        <v>10</v>
      </c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2"/>
      <c r="AJ8" s="2"/>
      <c r="AK8" s="2"/>
      <c r="AL8" s="2"/>
    </row>
    <row x14ac:dyDescent="0.25" r="9" customHeight="1" ht="17.25">
      <c r="A9" s="334" t="s">
        <v>1088</v>
      </c>
      <c r="B9" s="335" t="s">
        <v>14</v>
      </c>
      <c r="C9" s="98"/>
      <c r="D9" s="98"/>
      <c r="E9" s="98"/>
      <c r="F9" s="98"/>
      <c r="G9" s="98"/>
      <c r="H9" s="98"/>
      <c r="I9" s="336">
        <v>-10</v>
      </c>
      <c r="J9" s="98"/>
      <c r="K9" s="337"/>
      <c r="L9" s="337"/>
      <c r="M9" s="337"/>
      <c r="N9" s="337"/>
      <c r="O9" s="337"/>
      <c r="P9" s="337"/>
      <c r="Q9" s="337"/>
      <c r="R9" s="337"/>
      <c r="S9" s="337"/>
      <c r="T9" s="337"/>
      <c r="U9" s="337"/>
      <c r="V9" s="337"/>
      <c r="W9" s="337"/>
      <c r="X9" s="337"/>
      <c r="Y9" s="337"/>
      <c r="Z9" s="337"/>
      <c r="AA9" s="337"/>
      <c r="AB9" s="337"/>
      <c r="AC9" s="337"/>
      <c r="AD9" s="337"/>
      <c r="AE9" s="337"/>
      <c r="AF9" s="337"/>
      <c r="AG9" s="337"/>
      <c r="AH9" s="337"/>
      <c r="AI9" s="2"/>
      <c r="AJ9" s="2"/>
      <c r="AK9" s="2"/>
      <c r="AL9" s="2"/>
    </row>
    <row x14ac:dyDescent="0.25" r="10" customHeight="1" ht="17.25">
      <c r="A10" s="21" t="s">
        <v>1090</v>
      </c>
      <c r="B10" s="338"/>
      <c r="C10" s="23">
        <f>SUM(C7:C9)</f>
      </c>
      <c r="D10" s="112"/>
      <c r="E10" s="112"/>
      <c r="F10" s="23">
        <f>SUM(F7:F9)</f>
      </c>
      <c r="G10" s="112"/>
      <c r="H10" s="23">
        <f>SUM(H7:H9)</f>
      </c>
      <c r="I10" s="23">
        <f>SUM(I7:I9)</f>
      </c>
      <c r="J10" s="23">
        <f>SUM(J7:J9)</f>
      </c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  <c r="AA10" s="264"/>
      <c r="AB10" s="264"/>
      <c r="AC10" s="264"/>
      <c r="AD10" s="264"/>
      <c r="AE10" s="264"/>
      <c r="AF10" s="264"/>
      <c r="AG10" s="264"/>
      <c r="AH10" s="264"/>
      <c r="AI10" s="2"/>
      <c r="AJ10" s="2"/>
      <c r="AK10" s="2"/>
      <c r="AL10" s="2"/>
    </row>
    <row x14ac:dyDescent="0.25" r="11" customHeight="1" ht="17.25">
      <c r="A11" s="33">
        <v>43657</v>
      </c>
      <c r="B11" s="34" t="s">
        <v>1091</v>
      </c>
      <c r="C11" s="35"/>
      <c r="D11" s="35"/>
      <c r="E11" s="35"/>
      <c r="F11" s="35"/>
      <c r="G11" s="35"/>
      <c r="H11" s="35"/>
      <c r="I11" s="35"/>
      <c r="J11" s="19">
        <v>200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2"/>
      <c r="AJ11" s="2"/>
      <c r="AK11" s="2"/>
      <c r="AL11" s="2"/>
    </row>
    <row x14ac:dyDescent="0.25" r="12" customHeight="1" ht="17.25">
      <c r="A12" s="15">
        <v>43810</v>
      </c>
      <c r="B12" s="16" t="s">
        <v>1092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17">
        <v>168</v>
      </c>
      <c r="N12" s="17">
        <v>84</v>
      </c>
      <c r="O12" s="17">
        <v>72</v>
      </c>
      <c r="P12" s="17">
        <v>432</v>
      </c>
      <c r="Q12" s="17">
        <v>200</v>
      </c>
      <c r="R12" s="36"/>
      <c r="S12" s="36"/>
      <c r="T12" s="17">
        <v>56</v>
      </c>
      <c r="U12" s="17">
        <v>56</v>
      </c>
      <c r="V12" s="17">
        <v>30</v>
      </c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2"/>
      <c r="AJ12" s="2"/>
      <c r="AK12" s="2"/>
      <c r="AL12" s="2"/>
    </row>
    <row x14ac:dyDescent="0.25" r="13" customHeight="1" ht="17.25">
      <c r="A13" s="15" t="s">
        <v>1093</v>
      </c>
      <c r="B13" s="16" t="s">
        <v>1094</v>
      </c>
      <c r="C13" s="17">
        <v>5</v>
      </c>
      <c r="D13" s="17">
        <v>69</v>
      </c>
      <c r="E13" s="36"/>
      <c r="F13" s="36"/>
      <c r="G13" s="17">
        <v>70</v>
      </c>
      <c r="H13" s="36"/>
      <c r="I13" s="17">
        <v>200</v>
      </c>
      <c r="J13" s="17">
        <v>10</v>
      </c>
      <c r="K13" s="17">
        <v>50</v>
      </c>
      <c r="L13" s="36"/>
      <c r="M13" s="36"/>
      <c r="N13" s="36"/>
      <c r="O13" s="17">
        <v>12</v>
      </c>
      <c r="P13" s="36"/>
      <c r="Q13" s="17">
        <v>110</v>
      </c>
      <c r="R13" s="36"/>
      <c r="S13" s="36"/>
      <c r="T13" s="36"/>
      <c r="U13" s="36"/>
      <c r="V13" s="17">
        <v>54</v>
      </c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2"/>
      <c r="AJ13" s="2"/>
      <c r="AK13" s="2"/>
      <c r="AL13" s="2"/>
    </row>
    <row x14ac:dyDescent="0.25" r="14" customHeight="1" ht="17.25">
      <c r="A14" s="15" t="s">
        <v>1095</v>
      </c>
      <c r="B14" s="16" t="s">
        <v>1096</v>
      </c>
      <c r="C14" s="17">
        <v>10</v>
      </c>
      <c r="D14" s="17">
        <v>67</v>
      </c>
      <c r="E14" s="36"/>
      <c r="F14" s="36"/>
      <c r="G14" s="17">
        <v>70</v>
      </c>
      <c r="H14" s="36"/>
      <c r="I14" s="17">
        <v>200</v>
      </c>
      <c r="J14" s="17">
        <v>50</v>
      </c>
      <c r="K14" s="17">
        <v>150</v>
      </c>
      <c r="L14" s="36"/>
      <c r="M14" s="36"/>
      <c r="N14" s="36"/>
      <c r="O14" s="36"/>
      <c r="P14" s="36"/>
      <c r="Q14" s="17">
        <v>68</v>
      </c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2"/>
      <c r="AJ14" s="2"/>
      <c r="AK14" s="2"/>
      <c r="AL14" s="2"/>
    </row>
    <row x14ac:dyDescent="0.25" r="15" customHeight="1" ht="17.25">
      <c r="A15" s="15" t="s">
        <v>1097</v>
      </c>
      <c r="B15" s="16" t="s">
        <v>1098</v>
      </c>
      <c r="C15" s="17">
        <v>35</v>
      </c>
      <c r="D15" s="17">
        <v>64</v>
      </c>
      <c r="E15" s="36"/>
      <c r="F15" s="36"/>
      <c r="G15" s="17">
        <v>60</v>
      </c>
      <c r="H15" s="36"/>
      <c r="I15" s="36"/>
      <c r="J15" s="17">
        <v>40</v>
      </c>
      <c r="K15" s="17">
        <v>200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2"/>
      <c r="AJ15" s="2"/>
      <c r="AK15" s="2"/>
      <c r="AL15" s="2"/>
    </row>
    <row x14ac:dyDescent="0.25" r="16" customHeight="1" ht="17.25">
      <c r="A16" s="15" t="s">
        <v>1097</v>
      </c>
      <c r="B16" s="16" t="s">
        <v>1099</v>
      </c>
      <c r="C16" s="17">
        <v>16</v>
      </c>
      <c r="D16" s="17">
        <v>100</v>
      </c>
      <c r="E16" s="36"/>
      <c r="F16" s="17">
        <v>40</v>
      </c>
      <c r="G16" s="17">
        <v>200</v>
      </c>
      <c r="H16" s="36"/>
      <c r="I16" s="17">
        <v>200</v>
      </c>
      <c r="J16" s="17">
        <v>60</v>
      </c>
      <c r="K16" s="17">
        <v>200</v>
      </c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2"/>
      <c r="AJ16" s="2"/>
      <c r="AK16" s="2"/>
      <c r="AL16" s="2"/>
    </row>
    <row x14ac:dyDescent="0.25" r="17" customHeight="1" ht="17.25">
      <c r="A17" s="15" t="s">
        <v>1100</v>
      </c>
      <c r="B17" s="16" t="s">
        <v>1101</v>
      </c>
      <c r="C17" s="17">
        <v>25</v>
      </c>
      <c r="D17" s="17">
        <v>300</v>
      </c>
      <c r="E17" s="36"/>
      <c r="F17" s="36"/>
      <c r="G17" s="17">
        <v>200</v>
      </c>
      <c r="H17" s="36"/>
      <c r="I17" s="17">
        <v>600</v>
      </c>
      <c r="J17" s="17">
        <v>50</v>
      </c>
      <c r="K17" s="17">
        <v>50</v>
      </c>
      <c r="L17" s="17">
        <v>500</v>
      </c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2"/>
      <c r="AJ17" s="2"/>
      <c r="AK17" s="2"/>
      <c r="AL17" s="2"/>
    </row>
    <row x14ac:dyDescent="0.25" r="18" customHeight="1" ht="17.25">
      <c r="A18" s="21" t="s">
        <v>1102</v>
      </c>
      <c r="B18" s="338"/>
      <c r="C18" s="23">
        <f>SUM(C10:C17)</f>
      </c>
      <c r="D18" s="23">
        <f>SUM(D10:D17)</f>
      </c>
      <c r="E18" s="112"/>
      <c r="F18" s="23">
        <f>SUM(F10:F17)</f>
      </c>
      <c r="G18" s="23">
        <f>SUM(G10:G17)</f>
      </c>
      <c r="H18" s="23">
        <f>SUM(H10:H17)</f>
      </c>
      <c r="I18" s="23">
        <f>SUM(I10:I17)</f>
      </c>
      <c r="J18" s="23">
        <f>SUM(J10:J17)</f>
      </c>
      <c r="K18" s="23">
        <f>SUM(K10:K17)</f>
      </c>
      <c r="L18" s="23">
        <f>SUM(L10:L17)</f>
      </c>
      <c r="M18" s="23">
        <f>SUM(M10:M17)</f>
      </c>
      <c r="N18" s="23">
        <f>SUM(N10:N17)</f>
      </c>
      <c r="O18" s="23">
        <f>SUM(O10:O17)</f>
      </c>
      <c r="P18" s="23">
        <f>SUM(P10:P17)</f>
      </c>
      <c r="Q18" s="23">
        <f>SUM(Q10:Q17)</f>
      </c>
      <c r="R18" s="112"/>
      <c r="S18" s="112"/>
      <c r="T18" s="23">
        <f>SUM(T10:T17)</f>
      </c>
      <c r="U18" s="23">
        <f>SUM(U10:U17)</f>
      </c>
      <c r="V18" s="23">
        <f>SUM(V10:V17)</f>
      </c>
      <c r="W18" s="112"/>
      <c r="X18" s="112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"/>
      <c r="AJ18" s="2"/>
      <c r="AK18" s="2"/>
      <c r="AL18" s="2"/>
    </row>
    <row x14ac:dyDescent="0.25" r="19" customHeight="1" ht="17.25">
      <c r="A19" s="15">
        <v>43508</v>
      </c>
      <c r="B19" s="16" t="s">
        <v>1103</v>
      </c>
      <c r="C19" s="17">
        <v>25</v>
      </c>
      <c r="D19" s="36"/>
      <c r="E19" s="36"/>
      <c r="F19" s="36"/>
      <c r="G19" s="17">
        <v>100</v>
      </c>
      <c r="H19" s="36"/>
      <c r="I19" s="36"/>
      <c r="J19" s="17">
        <v>50</v>
      </c>
      <c r="K19" s="17">
        <v>50</v>
      </c>
      <c r="L19" s="17">
        <v>1000</v>
      </c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2"/>
      <c r="AJ19" s="2"/>
      <c r="AK19" s="2"/>
      <c r="AL19" s="2"/>
    </row>
    <row x14ac:dyDescent="0.25" r="20" customHeight="1" ht="17.25">
      <c r="A20" s="15">
        <v>43536</v>
      </c>
      <c r="B20" s="16" t="s">
        <v>1104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17">
        <v>12</v>
      </c>
      <c r="Z20" s="17">
        <v>32</v>
      </c>
      <c r="AA20" s="17">
        <v>12</v>
      </c>
      <c r="AB20" s="17">
        <v>12</v>
      </c>
      <c r="AC20" s="36"/>
      <c r="AD20" s="36"/>
      <c r="AE20" s="36"/>
      <c r="AF20" s="36"/>
      <c r="AG20" s="36"/>
      <c r="AH20" s="36"/>
      <c r="AI20" s="2"/>
      <c r="AJ20" s="2"/>
      <c r="AK20" s="2"/>
      <c r="AL20" s="2"/>
    </row>
    <row x14ac:dyDescent="0.25" r="21" customHeight="1" ht="17.25">
      <c r="A21" s="15">
        <v>43567</v>
      </c>
      <c r="B21" s="16" t="s">
        <v>1105</v>
      </c>
      <c r="C21" s="36"/>
      <c r="D21" s="17">
        <v>300</v>
      </c>
      <c r="E21" s="36"/>
      <c r="F21" s="36"/>
      <c r="G21" s="17">
        <v>370</v>
      </c>
      <c r="H21" s="36"/>
      <c r="I21" s="17">
        <v>600</v>
      </c>
      <c r="J21" s="17">
        <v>100</v>
      </c>
      <c r="K21" s="17">
        <v>60</v>
      </c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2"/>
      <c r="AJ21" s="2"/>
      <c r="AK21" s="2"/>
      <c r="AL21" s="2"/>
    </row>
    <row x14ac:dyDescent="0.25" r="22" customHeight="1" ht="17.25">
      <c r="A22" s="15">
        <v>43750</v>
      </c>
      <c r="B22" s="16" t="s">
        <v>1106</v>
      </c>
      <c r="C22" s="36"/>
      <c r="D22" s="17">
        <v>130</v>
      </c>
      <c r="E22" s="36"/>
      <c r="F22" s="36"/>
      <c r="G22" s="17">
        <v>600</v>
      </c>
      <c r="H22" s="36"/>
      <c r="I22" s="36"/>
      <c r="J22" s="17">
        <v>135</v>
      </c>
      <c r="K22" s="17">
        <v>100</v>
      </c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2"/>
      <c r="AJ22" s="2"/>
      <c r="AK22" s="2"/>
      <c r="AL22" s="2"/>
    </row>
    <row x14ac:dyDescent="0.25" r="23" customHeight="1" ht="17.25">
      <c r="A23" s="15" t="s">
        <v>1107</v>
      </c>
      <c r="B23" s="16" t="s">
        <v>1108</v>
      </c>
      <c r="C23" s="36"/>
      <c r="D23" s="17">
        <v>100</v>
      </c>
      <c r="E23" s="36"/>
      <c r="F23" s="36"/>
      <c r="G23" s="17">
        <v>300</v>
      </c>
      <c r="H23" s="36"/>
      <c r="I23" s="36"/>
      <c r="J23" s="17">
        <v>170</v>
      </c>
      <c r="K23" s="17">
        <v>600</v>
      </c>
      <c r="L23" s="17">
        <v>300</v>
      </c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2"/>
      <c r="AJ23" s="2"/>
      <c r="AK23" s="2"/>
      <c r="AL23" s="2"/>
    </row>
    <row x14ac:dyDescent="0.25" r="24" customHeight="1" ht="17.25">
      <c r="A24" s="15" t="s">
        <v>1109</v>
      </c>
      <c r="B24" s="16" t="s">
        <v>1110</v>
      </c>
      <c r="C24" s="36"/>
      <c r="D24" s="17">
        <v>200</v>
      </c>
      <c r="E24" s="36"/>
      <c r="F24" s="36"/>
      <c r="G24" s="17">
        <v>200</v>
      </c>
      <c r="H24" s="36"/>
      <c r="I24" s="36"/>
      <c r="J24" s="17">
        <v>160</v>
      </c>
      <c r="K24" s="36"/>
      <c r="L24" s="17">
        <v>700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2"/>
      <c r="AJ24" s="2"/>
      <c r="AK24" s="2"/>
      <c r="AL24" s="2"/>
    </row>
    <row x14ac:dyDescent="0.25" r="25" customHeight="1" ht="17.25">
      <c r="A25" s="21" t="s">
        <v>1111</v>
      </c>
      <c r="B25" s="338"/>
      <c r="C25" s="23">
        <f>SUM(C18:C24)</f>
      </c>
      <c r="D25" s="23">
        <f>SUM(D18:D24)</f>
      </c>
      <c r="E25" s="112"/>
      <c r="F25" s="23">
        <f>SUM(F18:F24)</f>
      </c>
      <c r="G25" s="23">
        <f>SUM(G18:G24)</f>
      </c>
      <c r="H25" s="23">
        <f>SUM(H18:H24)</f>
      </c>
      <c r="I25" s="23">
        <f>SUM(I18:I24)</f>
      </c>
      <c r="J25" s="23">
        <f>SUM(J18:J24)</f>
      </c>
      <c r="K25" s="23">
        <f>SUM(K18:K24)</f>
      </c>
      <c r="L25" s="23">
        <f>SUM(L18:L24)</f>
      </c>
      <c r="M25" s="23">
        <f>SUM(M18:M24)</f>
      </c>
      <c r="N25" s="23">
        <f>SUM(N18:N24)</f>
      </c>
      <c r="O25" s="23">
        <f>SUM(O18:O24)</f>
      </c>
      <c r="P25" s="23">
        <f>SUM(P18:P24)</f>
      </c>
      <c r="Q25" s="23">
        <f>SUM(Q18:Q24)</f>
      </c>
      <c r="R25" s="112"/>
      <c r="S25" s="112"/>
      <c r="T25" s="23">
        <f>SUM(T18:T24)</f>
      </c>
      <c r="U25" s="23">
        <f>SUM(U18:U24)</f>
      </c>
      <c r="V25" s="23">
        <f>SUM(V18:V24)</f>
      </c>
      <c r="W25" s="112"/>
      <c r="X25" s="112"/>
      <c r="Y25" s="23">
        <f>SUM(Y18:Y24)</f>
      </c>
      <c r="Z25" s="23">
        <f>SUM(Z18:Z24)</f>
      </c>
      <c r="AA25" s="23">
        <f>SUM(AA18:AA24)</f>
      </c>
      <c r="AB25" s="23">
        <f>SUM(AB18:AB24)</f>
      </c>
      <c r="AC25" s="112"/>
      <c r="AD25" s="112"/>
      <c r="AE25" s="307"/>
      <c r="AF25" s="307"/>
      <c r="AG25" s="307"/>
      <c r="AH25" s="307"/>
      <c r="AI25" s="2"/>
      <c r="AJ25" s="2"/>
      <c r="AK25" s="2"/>
      <c r="AL25" s="2"/>
    </row>
    <row x14ac:dyDescent="0.25" r="26" customHeight="1" ht="17.25">
      <c r="A26" s="15">
        <v>44075</v>
      </c>
      <c r="B26" s="16" t="s">
        <v>14</v>
      </c>
      <c r="C26" s="36"/>
      <c r="D26" s="17">
        <v>-181</v>
      </c>
      <c r="E26" s="36"/>
      <c r="F26" s="36"/>
      <c r="G26" s="17">
        <v>-264</v>
      </c>
      <c r="H26" s="36"/>
      <c r="I26" s="17">
        <v>-4</v>
      </c>
      <c r="J26" s="17">
        <v>-71</v>
      </c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2"/>
      <c r="AJ26" s="2"/>
      <c r="AK26" s="2"/>
      <c r="AL26" s="2"/>
    </row>
    <row x14ac:dyDescent="0.25" r="27" customHeight="1" ht="17.25">
      <c r="A27" s="15">
        <v>44075</v>
      </c>
      <c r="B27" s="16" t="s">
        <v>14</v>
      </c>
      <c r="C27" s="36"/>
      <c r="D27" s="17">
        <v>-270</v>
      </c>
      <c r="E27" s="36"/>
      <c r="F27" s="36"/>
      <c r="G27" s="36"/>
      <c r="H27" s="36"/>
      <c r="I27" s="36"/>
      <c r="J27" s="17">
        <v>-84</v>
      </c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2"/>
      <c r="AJ27" s="2"/>
      <c r="AK27" s="2"/>
      <c r="AL27" s="2"/>
    </row>
    <row x14ac:dyDescent="0.25" r="28" customHeight="1" ht="17.25">
      <c r="A28" s="15">
        <v>44105</v>
      </c>
      <c r="B28" s="16" t="s">
        <v>14</v>
      </c>
      <c r="C28" s="36"/>
      <c r="D28" s="17">
        <v>-142</v>
      </c>
      <c r="E28" s="36"/>
      <c r="F28" s="36"/>
      <c r="G28" s="17">
        <v>-639</v>
      </c>
      <c r="H28" s="17">
        <v>-5</v>
      </c>
      <c r="I28" s="36"/>
      <c r="J28" s="17">
        <v>-75</v>
      </c>
      <c r="K28" s="17">
        <v>-108</v>
      </c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"/>
      <c r="AJ28" s="2"/>
      <c r="AK28" s="2"/>
      <c r="AL28" s="2"/>
    </row>
    <row x14ac:dyDescent="0.25" r="29" customHeight="1" ht="17.25">
      <c r="A29" s="15" t="s">
        <v>1112</v>
      </c>
      <c r="B29" s="16" t="s">
        <v>1113</v>
      </c>
      <c r="C29" s="17">
        <v>180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2"/>
      <c r="AJ29" s="2"/>
      <c r="AK29" s="2"/>
      <c r="AL29" s="2"/>
    </row>
    <row x14ac:dyDescent="0.25" r="30" customHeight="1" ht="17.25">
      <c r="A30" s="15" t="s">
        <v>1114</v>
      </c>
      <c r="B30" s="16" t="s">
        <v>14</v>
      </c>
      <c r="C30" s="36"/>
      <c r="D30" s="17">
        <v>-29</v>
      </c>
      <c r="E30" s="36"/>
      <c r="F30" s="36"/>
      <c r="G30" s="36"/>
      <c r="H30" s="36"/>
      <c r="I30" s="17">
        <v>-49</v>
      </c>
      <c r="J30" s="17">
        <v>-21</v>
      </c>
      <c r="K30" s="17">
        <v>-30</v>
      </c>
      <c r="L30" s="36"/>
      <c r="M30" s="17">
        <v>-50</v>
      </c>
      <c r="N30" s="17">
        <v>-1</v>
      </c>
      <c r="O30" s="36"/>
      <c r="P30" s="17">
        <v>-51</v>
      </c>
      <c r="Q30" s="17">
        <v>-103</v>
      </c>
      <c r="R30" s="36"/>
      <c r="S30" s="36"/>
      <c r="T30" s="17">
        <v>-24</v>
      </c>
      <c r="U30" s="36"/>
      <c r="V30" s="17">
        <v>-7</v>
      </c>
      <c r="W30" s="36"/>
      <c r="X30" s="36"/>
      <c r="Y30" s="17">
        <v>-6</v>
      </c>
      <c r="Z30" s="36"/>
      <c r="AA30" s="17">
        <v>-2</v>
      </c>
      <c r="AB30" s="17">
        <v>-1</v>
      </c>
      <c r="AC30" s="36"/>
      <c r="AD30" s="36"/>
      <c r="AE30" s="17">
        <v>-13</v>
      </c>
      <c r="AF30" s="17">
        <v>-29</v>
      </c>
      <c r="AG30" s="36"/>
      <c r="AH30" s="36"/>
      <c r="AI30" s="2"/>
      <c r="AJ30" s="2"/>
      <c r="AK30" s="2"/>
      <c r="AL30" s="2"/>
    </row>
    <row x14ac:dyDescent="0.25" r="31" customHeight="1" ht="17.25">
      <c r="A31" s="15" t="s">
        <v>1115</v>
      </c>
      <c r="B31" s="16" t="s">
        <v>1116</v>
      </c>
      <c r="C31" s="36"/>
      <c r="D31" s="17">
        <v>220</v>
      </c>
      <c r="E31" s="36"/>
      <c r="F31" s="17">
        <v>100</v>
      </c>
      <c r="G31" s="17">
        <v>220</v>
      </c>
      <c r="H31" s="17">
        <v>100</v>
      </c>
      <c r="I31" s="17">
        <v>500</v>
      </c>
      <c r="J31" s="17">
        <v>100</v>
      </c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"/>
      <c r="AJ31" s="2"/>
      <c r="AK31" s="2"/>
      <c r="AL31" s="2"/>
    </row>
    <row x14ac:dyDescent="0.25" r="32" customHeight="1" ht="17.25">
      <c r="A32" s="21" t="s">
        <v>1117</v>
      </c>
      <c r="B32" s="338"/>
      <c r="C32" s="23">
        <f>SUM(C25:C31)</f>
      </c>
      <c r="D32" s="23">
        <f>SUM(D25:D31)</f>
      </c>
      <c r="E32" s="112"/>
      <c r="F32" s="23">
        <f>SUM(F25:F31)</f>
      </c>
      <c r="G32" s="23">
        <f>SUM(G25:G31)</f>
      </c>
      <c r="H32" s="23">
        <f>SUM(H25:H31)</f>
      </c>
      <c r="I32" s="23">
        <f>SUM(I25:I31)</f>
      </c>
      <c r="J32" s="23">
        <f>SUM(J25:J31)</f>
      </c>
      <c r="K32" s="23">
        <f>SUM(K25:K31)</f>
      </c>
      <c r="L32" s="23">
        <f>SUM(L25:L31)</f>
      </c>
      <c r="M32" s="23">
        <f>SUM(M25:M31)</f>
      </c>
      <c r="N32" s="23">
        <f>SUM(N25:N31)</f>
      </c>
      <c r="O32" s="23">
        <f>SUM(O25:O31)</f>
      </c>
      <c r="P32" s="23">
        <f>SUM(P25:P31)</f>
      </c>
      <c r="Q32" s="23">
        <f>SUM(Q25:Q31)</f>
      </c>
      <c r="R32" s="112"/>
      <c r="S32" s="112"/>
      <c r="T32" s="23">
        <f>SUM(T25:T31)</f>
      </c>
      <c r="U32" s="23">
        <f>SUM(U25:U31)</f>
      </c>
      <c r="V32" s="23">
        <f>SUM(V25:V31)</f>
      </c>
      <c r="W32" s="112"/>
      <c r="X32" s="112"/>
      <c r="Y32" s="23">
        <f>SUM(Y25:Y31)</f>
      </c>
      <c r="Z32" s="23">
        <f>SUM(Z25:Z31)</f>
      </c>
      <c r="AA32" s="23">
        <f>SUM(AA25:AA31)</f>
      </c>
      <c r="AB32" s="23">
        <f>SUM(AB25:AB31)</f>
      </c>
      <c r="AC32" s="112"/>
      <c r="AD32" s="112"/>
      <c r="AE32" s="49">
        <f>SUM(AE25:AE31)</f>
      </c>
      <c r="AF32" s="49">
        <f>SUM(AF25:AF31)</f>
      </c>
      <c r="AG32" s="339"/>
      <c r="AH32" s="307"/>
      <c r="AI32" s="2"/>
      <c r="AJ32" s="2"/>
      <c r="AK32" s="2"/>
      <c r="AL32" s="2"/>
    </row>
    <row x14ac:dyDescent="0.25" r="33" customHeight="1" ht="17.25">
      <c r="A33" s="15">
        <v>43953</v>
      </c>
      <c r="B33" s="16" t="s">
        <v>1118</v>
      </c>
      <c r="C33" s="36"/>
      <c r="D33" s="36"/>
      <c r="E33" s="36"/>
      <c r="F33" s="36"/>
      <c r="G33" s="36"/>
      <c r="H33" s="36"/>
      <c r="I33" s="36"/>
      <c r="J33" s="17">
        <v>160</v>
      </c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67"/>
      <c r="AI33" s="2"/>
      <c r="AJ33" s="2"/>
      <c r="AK33" s="2"/>
      <c r="AL33" s="2"/>
    </row>
    <row x14ac:dyDescent="0.25" r="34" customHeight="1" ht="17.25">
      <c r="A34" s="15" t="s">
        <v>816</v>
      </c>
      <c r="B34" s="16" t="s">
        <v>1119</v>
      </c>
      <c r="C34" s="36"/>
      <c r="D34" s="36"/>
      <c r="E34" s="36"/>
      <c r="F34" s="17">
        <v>90</v>
      </c>
      <c r="G34" s="36"/>
      <c r="H34" s="17">
        <v>90</v>
      </c>
      <c r="I34" s="36"/>
      <c r="J34" s="17">
        <v>65</v>
      </c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67"/>
      <c r="AI34" s="2"/>
      <c r="AJ34" s="2"/>
      <c r="AK34" s="2"/>
      <c r="AL34" s="2"/>
    </row>
    <row x14ac:dyDescent="0.25" r="35" customHeight="1" ht="17.25">
      <c r="A35" s="21" t="s">
        <v>1120</v>
      </c>
      <c r="B35" s="338"/>
      <c r="C35" s="23">
        <f>SUM(C32:C34)</f>
      </c>
      <c r="D35" s="23">
        <f>SUM(D32:D34)</f>
      </c>
      <c r="E35" s="112"/>
      <c r="F35" s="23">
        <f>SUM(F32:F34)</f>
      </c>
      <c r="G35" s="23">
        <f>SUM(G32:G34)</f>
      </c>
      <c r="H35" s="23">
        <f>SUM(H32:H34)</f>
      </c>
      <c r="I35" s="23">
        <f>SUM(I32:I34)</f>
      </c>
      <c r="J35" s="23">
        <f>SUM(J32:J34)</f>
      </c>
      <c r="K35" s="23">
        <f>SUM(K32:K34)</f>
      </c>
      <c r="L35" s="23">
        <f>SUM(L32:L34)</f>
      </c>
      <c r="M35" s="23">
        <f>SUM(M32:M34)</f>
      </c>
      <c r="N35" s="23">
        <f>SUM(N32:N34)</f>
      </c>
      <c r="O35" s="23">
        <f>SUM(O32:O34)</f>
      </c>
      <c r="P35" s="23">
        <f>SUM(P32:P34)</f>
      </c>
      <c r="Q35" s="23">
        <f>SUM(Q32:Q34)</f>
      </c>
      <c r="R35" s="112"/>
      <c r="S35" s="112"/>
      <c r="T35" s="23">
        <f>SUM(T32:T34)</f>
      </c>
      <c r="U35" s="23">
        <f>SUM(U32:U34)</f>
      </c>
      <c r="V35" s="23">
        <f>SUM(V32:V34)</f>
      </c>
      <c r="W35" s="112"/>
      <c r="X35" s="112"/>
      <c r="Y35" s="23">
        <f>SUM(Y32:Y34)</f>
      </c>
      <c r="Z35" s="23">
        <f>SUM(Z32:Z34)</f>
      </c>
      <c r="AA35" s="23">
        <f>SUM(AA32:AA34)</f>
      </c>
      <c r="AB35" s="23">
        <f>SUM(AB32:AB34)</f>
      </c>
      <c r="AC35" s="112"/>
      <c r="AD35" s="112"/>
      <c r="AE35" s="49">
        <f>SUM(AE32:AE34)</f>
      </c>
      <c r="AF35" s="49">
        <f>SUM(AF32:AF34)</f>
      </c>
      <c r="AG35" s="339"/>
      <c r="AH35" s="307"/>
      <c r="AI35" s="2"/>
      <c r="AJ35" s="2"/>
      <c r="AK35" s="2"/>
      <c r="AL35" s="2"/>
    </row>
    <row x14ac:dyDescent="0.25" r="36" customHeight="1" ht="17.25">
      <c r="A36" s="15">
        <v>43954</v>
      </c>
      <c r="B36" s="16" t="s">
        <v>1121</v>
      </c>
      <c r="C36" s="36"/>
      <c r="D36" s="36"/>
      <c r="E36" s="36"/>
      <c r="F36" s="17">
        <v>90</v>
      </c>
      <c r="G36" s="36"/>
      <c r="H36" s="17">
        <v>90</v>
      </c>
      <c r="I36" s="36"/>
      <c r="J36" s="17">
        <v>65</v>
      </c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67"/>
      <c r="AI36" s="2"/>
      <c r="AJ36" s="2"/>
      <c r="AK36" s="2"/>
      <c r="AL36" s="2"/>
    </row>
    <row x14ac:dyDescent="0.25" r="37" customHeight="1" ht="17.25">
      <c r="A37" s="15" t="s">
        <v>1122</v>
      </c>
      <c r="B37" s="16" t="s">
        <v>14</v>
      </c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17">
        <v>-94</v>
      </c>
      <c r="N37" s="36"/>
      <c r="O37" s="17">
        <v>-37</v>
      </c>
      <c r="P37" s="36"/>
      <c r="Q37" s="36"/>
      <c r="R37" s="36"/>
      <c r="S37" s="36"/>
      <c r="T37" s="17">
        <v>-29</v>
      </c>
      <c r="U37" s="36"/>
      <c r="V37" s="17">
        <v>-45</v>
      </c>
      <c r="W37" s="36"/>
      <c r="X37" s="36"/>
      <c r="Y37" s="36"/>
      <c r="Z37" s="36"/>
      <c r="AA37" s="17">
        <v>-10</v>
      </c>
      <c r="AB37" s="17">
        <v>-11</v>
      </c>
      <c r="AC37" s="36"/>
      <c r="AD37" s="36"/>
      <c r="AE37" s="36"/>
      <c r="AF37" s="36"/>
      <c r="AG37" s="36"/>
      <c r="AH37" s="67"/>
      <c r="AI37" s="2"/>
      <c r="AJ37" s="2"/>
      <c r="AK37" s="2"/>
      <c r="AL37" s="2"/>
    </row>
    <row x14ac:dyDescent="0.25" r="38" customHeight="1" ht="17.25">
      <c r="A38" s="15" t="s">
        <v>1123</v>
      </c>
      <c r="B38" s="16" t="s">
        <v>1124</v>
      </c>
      <c r="C38" s="17">
        <v>60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67"/>
      <c r="AI38" s="2"/>
      <c r="AJ38" s="2"/>
      <c r="AK38" s="2"/>
      <c r="AL38" s="2"/>
    </row>
    <row x14ac:dyDescent="0.25" r="39" customHeight="1" ht="17.25">
      <c r="A39" s="15" t="s">
        <v>1125</v>
      </c>
      <c r="B39" s="16" t="s">
        <v>1126</v>
      </c>
      <c r="C39" s="36"/>
      <c r="D39" s="17">
        <v>120</v>
      </c>
      <c r="E39" s="36"/>
      <c r="F39" s="36"/>
      <c r="G39" s="17">
        <v>120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67"/>
      <c r="AI39" s="2"/>
      <c r="AJ39" s="2"/>
      <c r="AK39" s="2"/>
      <c r="AL39" s="2"/>
    </row>
    <row x14ac:dyDescent="0.25" r="40" customHeight="1" ht="17.25">
      <c r="A40" s="21" t="s">
        <v>1127</v>
      </c>
      <c r="B40" s="338"/>
      <c r="C40" s="23">
        <f>SUM(C35:C39)</f>
      </c>
      <c r="D40" s="23">
        <f>SUM(D35:D39)</f>
      </c>
      <c r="E40" s="112"/>
      <c r="F40" s="23">
        <f>SUM(F35:F39)</f>
      </c>
      <c r="G40" s="23">
        <f>SUM(G35:G39)</f>
      </c>
      <c r="H40" s="23">
        <f>SUM(H35:H39)</f>
      </c>
      <c r="I40" s="23">
        <f>SUM(I35:I39)</f>
      </c>
      <c r="J40" s="23">
        <f>SUM(J35:J39)</f>
      </c>
      <c r="K40" s="23">
        <f>SUM(K35:K39)</f>
      </c>
      <c r="L40" s="23">
        <f>SUM(L35:L39)</f>
      </c>
      <c r="M40" s="23">
        <f>SUM(M35:M39)</f>
      </c>
      <c r="N40" s="23">
        <f>SUM(N35:N39)</f>
      </c>
      <c r="O40" s="23">
        <f>SUM(O35:O39)</f>
      </c>
      <c r="P40" s="23">
        <f>SUM(P35:P39)</f>
      </c>
      <c r="Q40" s="23">
        <f>SUM(Q35:Q39)</f>
      </c>
      <c r="R40" s="112"/>
      <c r="S40" s="112"/>
      <c r="T40" s="23">
        <f>SUM(T35:T39)</f>
      </c>
      <c r="U40" s="23">
        <f>SUM(U35:U39)</f>
      </c>
      <c r="V40" s="23">
        <f>SUM(V35:V39)</f>
      </c>
      <c r="W40" s="112"/>
      <c r="X40" s="112"/>
      <c r="Y40" s="23">
        <f>SUM(Y35:Y39)</f>
      </c>
      <c r="Z40" s="23">
        <f>SUM(Z35:Z39)</f>
      </c>
      <c r="AA40" s="23">
        <f>SUM(AA35:AA39)</f>
      </c>
      <c r="AB40" s="23">
        <f>SUM(AB35:AB39)</f>
      </c>
      <c r="AC40" s="112"/>
      <c r="AD40" s="112"/>
      <c r="AE40" s="49">
        <f>SUM(AE35:AE39)</f>
      </c>
      <c r="AF40" s="49">
        <f>SUM(AF35:AF39)</f>
      </c>
      <c r="AG40" s="339"/>
      <c r="AH40" s="307"/>
      <c r="AI40" s="2"/>
      <c r="AJ40" s="2"/>
      <c r="AK40" s="2"/>
      <c r="AL40" s="2"/>
    </row>
    <row x14ac:dyDescent="0.25" r="41" customHeight="1" ht="17.25">
      <c r="A41" s="15" t="s">
        <v>1128</v>
      </c>
      <c r="B41" s="16" t="s">
        <v>14</v>
      </c>
      <c r="C41" s="36"/>
      <c r="D41" s="17">
        <v>-15</v>
      </c>
      <c r="E41" s="36"/>
      <c r="F41" s="17">
        <v>-15</v>
      </c>
      <c r="G41" s="36"/>
      <c r="H41" s="36"/>
      <c r="I41" s="36"/>
      <c r="J41" s="17">
        <v>-166</v>
      </c>
      <c r="K41" s="17">
        <v>-291</v>
      </c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67"/>
      <c r="AI41" s="2"/>
      <c r="AJ41" s="2"/>
      <c r="AK41" s="2"/>
      <c r="AL41" s="2"/>
    </row>
    <row x14ac:dyDescent="0.25" r="42" customHeight="1" ht="17.25">
      <c r="A42" s="15" t="s">
        <v>1129</v>
      </c>
      <c r="B42" s="16" t="s">
        <v>14</v>
      </c>
      <c r="C42" s="17">
        <v>-50</v>
      </c>
      <c r="D42" s="17">
        <v>-133</v>
      </c>
      <c r="E42" s="36"/>
      <c r="F42" s="36"/>
      <c r="G42" s="17">
        <v>-80</v>
      </c>
      <c r="H42" s="36"/>
      <c r="I42" s="17">
        <v>-14</v>
      </c>
      <c r="J42" s="17">
        <v>-35</v>
      </c>
      <c r="K42" s="17">
        <v>-72</v>
      </c>
      <c r="L42" s="17">
        <v>-11</v>
      </c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67"/>
      <c r="AI42" s="2"/>
      <c r="AJ42" s="2"/>
      <c r="AK42" s="2"/>
      <c r="AL42" s="2"/>
    </row>
    <row x14ac:dyDescent="0.25" r="43" customHeight="1" ht="17.25">
      <c r="A43" s="15" t="s">
        <v>1130</v>
      </c>
      <c r="B43" s="16" t="s">
        <v>14</v>
      </c>
      <c r="C43" s="17">
        <v>-30</v>
      </c>
      <c r="D43" s="17">
        <v>-54</v>
      </c>
      <c r="E43" s="36"/>
      <c r="F43" s="17">
        <v>-41</v>
      </c>
      <c r="G43" s="17">
        <v>-30</v>
      </c>
      <c r="H43" s="17">
        <v>-10</v>
      </c>
      <c r="I43" s="36"/>
      <c r="J43" s="17">
        <v>-57</v>
      </c>
      <c r="K43" s="17">
        <v>-84</v>
      </c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67"/>
      <c r="AI43" s="2"/>
      <c r="AJ43" s="2"/>
      <c r="AK43" s="2"/>
      <c r="AL43" s="2"/>
    </row>
    <row x14ac:dyDescent="0.25" r="44" customHeight="1" ht="17.25">
      <c r="A44" s="33" t="s">
        <v>1131</v>
      </c>
      <c r="B44" s="34" t="s">
        <v>14</v>
      </c>
      <c r="C44" s="17">
        <v>-4</v>
      </c>
      <c r="D44" s="17">
        <v>-70</v>
      </c>
      <c r="E44" s="36"/>
      <c r="F44" s="36"/>
      <c r="G44" s="17">
        <v>-50</v>
      </c>
      <c r="H44" s="36"/>
      <c r="I44" s="36"/>
      <c r="J44" s="17">
        <v>-10</v>
      </c>
      <c r="K44" s="17">
        <v>-24</v>
      </c>
      <c r="L44" s="36"/>
      <c r="M44" s="17">
        <v>-112</v>
      </c>
      <c r="N44" s="36"/>
      <c r="O44" s="36"/>
      <c r="P44" s="17">
        <v>-42</v>
      </c>
      <c r="Q44" s="17">
        <v>-16</v>
      </c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67"/>
      <c r="AI44" s="2"/>
      <c r="AJ44" s="2"/>
      <c r="AK44" s="2"/>
      <c r="AL44" s="2"/>
    </row>
    <row x14ac:dyDescent="0.25" r="45" customHeight="1" ht="17.25">
      <c r="A45" s="15" t="s">
        <v>1132</v>
      </c>
      <c r="B45" s="16" t="s">
        <v>14</v>
      </c>
      <c r="C45" s="17">
        <v>-31</v>
      </c>
      <c r="D45" s="17">
        <v>-24</v>
      </c>
      <c r="E45" s="36"/>
      <c r="F45" s="17">
        <v>-31</v>
      </c>
      <c r="G45" s="17">
        <v>-102</v>
      </c>
      <c r="H45" s="36"/>
      <c r="I45" s="17">
        <v>-200</v>
      </c>
      <c r="J45" s="17">
        <v>-79</v>
      </c>
      <c r="K45" s="17">
        <v>-35</v>
      </c>
      <c r="L45" s="17">
        <v>-1205</v>
      </c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67"/>
      <c r="AI45" s="2"/>
      <c r="AJ45" s="2"/>
      <c r="AK45" s="2"/>
      <c r="AL45" s="2"/>
    </row>
    <row x14ac:dyDescent="0.25" r="46" customHeight="1" ht="17.25">
      <c r="A46" s="21" t="s">
        <v>1133</v>
      </c>
      <c r="B46" s="338"/>
      <c r="C46" s="23">
        <f>SUM(C40:C45)</f>
      </c>
      <c r="D46" s="23">
        <f>SUM(D40:D45)</f>
      </c>
      <c r="E46" s="112"/>
      <c r="F46" s="23">
        <f>SUM(F40:F45)</f>
      </c>
      <c r="G46" s="23">
        <f>SUM(G40:G45)</f>
      </c>
      <c r="H46" s="23">
        <f>SUM(H40:H45)</f>
      </c>
      <c r="I46" s="23">
        <f>SUM(I40:I45)</f>
      </c>
      <c r="J46" s="23">
        <f>SUM(J40:J45)</f>
      </c>
      <c r="K46" s="23">
        <f>SUM(K40:K45)</f>
      </c>
      <c r="L46" s="23">
        <f>SUM(L40:L45)</f>
      </c>
      <c r="M46" s="49">
        <f>SUM(M40:M45)</f>
      </c>
      <c r="N46" s="23">
        <f>SUM(N40:N45)</f>
      </c>
      <c r="O46" s="23">
        <f>SUM(O40:O45)</f>
      </c>
      <c r="P46" s="23">
        <f>SUM(P40:P45)</f>
      </c>
      <c r="Q46" s="23">
        <f>SUM(Q40:Q45)</f>
      </c>
      <c r="R46" s="112"/>
      <c r="S46" s="112"/>
      <c r="T46" s="23">
        <f>SUM(T40:T45)</f>
      </c>
      <c r="U46" s="23">
        <f>SUM(U40:U45)</f>
      </c>
      <c r="V46" s="23">
        <f>SUM(V40:V45)</f>
      </c>
      <c r="W46" s="112"/>
      <c r="X46" s="112"/>
      <c r="Y46" s="23">
        <f>SUM(Y40:Y45)</f>
      </c>
      <c r="Z46" s="23">
        <f>SUM(Z40:Z45)</f>
      </c>
      <c r="AA46" s="23">
        <f>SUM(AA40:AA45)</f>
      </c>
      <c r="AB46" s="23">
        <f>SUM(AB40:AB45)</f>
      </c>
      <c r="AC46" s="112"/>
      <c r="AD46" s="112"/>
      <c r="AE46" s="49">
        <f>SUM(AE40:AE45)</f>
      </c>
      <c r="AF46" s="49">
        <f>SUM(AF40:AF45)</f>
      </c>
      <c r="AG46" s="339"/>
      <c r="AH46" s="307"/>
      <c r="AI46" s="2"/>
      <c r="AJ46" s="2"/>
      <c r="AK46" s="2"/>
      <c r="AL46" s="2"/>
    </row>
    <row x14ac:dyDescent="0.25" r="47" customHeight="1" ht="17.25">
      <c r="A47" s="33">
        <v>43987</v>
      </c>
      <c r="B47" s="34" t="s">
        <v>14</v>
      </c>
      <c r="C47" s="17">
        <v>-42</v>
      </c>
      <c r="D47" s="17">
        <v>-103</v>
      </c>
      <c r="E47" s="36"/>
      <c r="F47" s="36"/>
      <c r="G47" s="17">
        <v>-106</v>
      </c>
      <c r="H47" s="36"/>
      <c r="I47" s="17">
        <v>-147</v>
      </c>
      <c r="J47" s="17">
        <v>-63</v>
      </c>
      <c r="K47" s="17">
        <v>-59</v>
      </c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67"/>
      <c r="AI47" s="2"/>
      <c r="AJ47" s="2"/>
      <c r="AK47" s="2"/>
      <c r="AL47" s="2"/>
    </row>
    <row x14ac:dyDescent="0.25" r="48" customHeight="1" ht="17.25">
      <c r="A48" s="33">
        <v>44079</v>
      </c>
      <c r="B48" s="34" t="s">
        <v>14</v>
      </c>
      <c r="C48" s="17">
        <v>-36</v>
      </c>
      <c r="D48" s="17">
        <v>-95</v>
      </c>
      <c r="E48" s="36"/>
      <c r="F48" s="17">
        <v>-14</v>
      </c>
      <c r="G48" s="17">
        <v>-134</v>
      </c>
      <c r="H48" s="36"/>
      <c r="I48" s="17">
        <v>-127</v>
      </c>
      <c r="J48" s="17">
        <v>-54</v>
      </c>
      <c r="K48" s="17">
        <v>-38</v>
      </c>
      <c r="L48" s="36"/>
      <c r="M48" s="36"/>
      <c r="N48" s="36"/>
      <c r="O48" s="36"/>
      <c r="P48" s="36"/>
      <c r="Q48" s="36"/>
      <c r="R48" s="36"/>
      <c r="S48" s="36"/>
      <c r="T48" s="36"/>
      <c r="U48" s="17">
        <v>-56</v>
      </c>
      <c r="V48" s="17">
        <v>-2</v>
      </c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67"/>
      <c r="AI48" s="2"/>
      <c r="AJ48" s="2"/>
      <c r="AK48" s="2"/>
      <c r="AL48" s="2"/>
    </row>
    <row x14ac:dyDescent="0.25" r="49" customHeight="1" ht="17.25">
      <c r="A49" s="21" t="s">
        <v>1134</v>
      </c>
      <c r="B49" s="338"/>
      <c r="C49" s="23">
        <f>SUM(C46:C48)</f>
      </c>
      <c r="D49" s="23">
        <f>SUM(D46:D48)</f>
      </c>
      <c r="E49" s="112"/>
      <c r="F49" s="23">
        <f>SUM(F46:F48)</f>
      </c>
      <c r="G49" s="23">
        <f>SUM(G46:G48)</f>
      </c>
      <c r="H49" s="23">
        <f>SUM(H46:H48)</f>
      </c>
      <c r="I49" s="23">
        <f>SUM(I46:I48)</f>
      </c>
      <c r="J49" s="23">
        <f>SUM(J46:J48)</f>
      </c>
      <c r="K49" s="23">
        <f>SUM(K46:K48)</f>
      </c>
      <c r="L49" s="23">
        <f>SUM(L46:L48)</f>
      </c>
      <c r="M49" s="49">
        <f>SUM(M46:M48)</f>
      </c>
      <c r="N49" s="23">
        <f>SUM(N46:N48)</f>
      </c>
      <c r="O49" s="23">
        <f>SUM(O46:O48)</f>
      </c>
      <c r="P49" s="23">
        <f>SUM(P46:P48)</f>
      </c>
      <c r="Q49" s="23">
        <f>SUM(Q46:Q48)</f>
      </c>
      <c r="R49" s="112"/>
      <c r="S49" s="112"/>
      <c r="T49" s="23">
        <f>SUM(T46:T48)</f>
      </c>
      <c r="U49" s="23">
        <f>SUM(U46:U48)</f>
      </c>
      <c r="V49" s="23">
        <f>SUM(V46:V48)</f>
      </c>
      <c r="W49" s="112"/>
      <c r="X49" s="112"/>
      <c r="Y49" s="23">
        <f>SUM(Y46:Y48)</f>
      </c>
      <c r="Z49" s="23">
        <f>SUM(Z46:Z48)</f>
      </c>
      <c r="AA49" s="23">
        <f>SUM(AA46:AA48)</f>
      </c>
      <c r="AB49" s="23">
        <f>SUM(AB46:AB48)</f>
      </c>
      <c r="AC49" s="112"/>
      <c r="AD49" s="112"/>
      <c r="AE49" s="49">
        <f>SUM(AE46:AE48)</f>
      </c>
      <c r="AF49" s="49">
        <f>SUM(AF46:AF48)</f>
      </c>
      <c r="AG49" s="339"/>
      <c r="AH49" s="307"/>
      <c r="AI49" s="2"/>
      <c r="AJ49" s="2"/>
      <c r="AK49" s="2"/>
      <c r="AL49" s="2"/>
    </row>
    <row x14ac:dyDescent="0.25" r="50" customHeight="1" ht="17.25">
      <c r="A50" s="33">
        <v>43896</v>
      </c>
      <c r="B50" s="34" t="s">
        <v>1135</v>
      </c>
      <c r="C50" s="36"/>
      <c r="D50" s="17">
        <v>200</v>
      </c>
      <c r="E50" s="36"/>
      <c r="F50" s="36"/>
      <c r="G50" s="17">
        <v>200</v>
      </c>
      <c r="H50" s="36"/>
      <c r="I50" s="36"/>
      <c r="J50" s="17">
        <v>200</v>
      </c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67"/>
      <c r="AI50" s="2"/>
      <c r="AJ50" s="2"/>
      <c r="AK50" s="2"/>
      <c r="AL50" s="2"/>
    </row>
    <row x14ac:dyDescent="0.25" r="51" customHeight="1" ht="17.25">
      <c r="A51" s="33">
        <v>43957</v>
      </c>
      <c r="B51" s="34" t="s">
        <v>1136</v>
      </c>
      <c r="C51" s="17">
        <v>20</v>
      </c>
      <c r="D51" s="17">
        <v>200</v>
      </c>
      <c r="E51" s="36"/>
      <c r="F51" s="17">
        <v>200</v>
      </c>
      <c r="G51" s="17">
        <v>200</v>
      </c>
      <c r="H51" s="17">
        <v>200</v>
      </c>
      <c r="I51" s="17">
        <v>200</v>
      </c>
      <c r="J51" s="36"/>
      <c r="K51" s="17">
        <v>200</v>
      </c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67"/>
      <c r="AI51" s="2"/>
      <c r="AJ51" s="2"/>
      <c r="AK51" s="2"/>
      <c r="AL51" s="2"/>
    </row>
    <row x14ac:dyDescent="0.25" r="52" customHeight="1" ht="17.25">
      <c r="A52" s="33">
        <v>44049</v>
      </c>
      <c r="B52" s="34" t="s">
        <v>1137</v>
      </c>
      <c r="C52" s="17">
        <v>20</v>
      </c>
      <c r="D52" s="17">
        <v>300</v>
      </c>
      <c r="E52" s="36"/>
      <c r="F52" s="36"/>
      <c r="G52" s="17">
        <v>300</v>
      </c>
      <c r="H52" s="36"/>
      <c r="I52" s="17">
        <v>400</v>
      </c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67"/>
      <c r="AI52" s="2"/>
      <c r="AJ52" s="2"/>
      <c r="AK52" s="2"/>
      <c r="AL52" s="2"/>
    </row>
    <row x14ac:dyDescent="0.25" r="53" customHeight="1" ht="17.25">
      <c r="A53" s="33">
        <v>44110</v>
      </c>
      <c r="B53" s="34" t="s">
        <v>1138</v>
      </c>
      <c r="C53" s="17">
        <v>30</v>
      </c>
      <c r="D53" s="36"/>
      <c r="E53" s="36"/>
      <c r="F53" s="36"/>
      <c r="G53" s="36"/>
      <c r="H53" s="36"/>
      <c r="I53" s="36"/>
      <c r="J53" s="17">
        <v>423</v>
      </c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67"/>
      <c r="AI53" s="2"/>
      <c r="AJ53" s="2"/>
      <c r="AK53" s="2"/>
      <c r="AL53" s="2"/>
    </row>
    <row x14ac:dyDescent="0.25" r="54" customHeight="1" ht="17.25">
      <c r="A54" s="15">
        <v>44110</v>
      </c>
      <c r="B54" s="16" t="s">
        <v>14</v>
      </c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17">
        <v>-19</v>
      </c>
      <c r="N54" s="17">
        <v>-32</v>
      </c>
      <c r="O54" s="17">
        <v>-46</v>
      </c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67"/>
      <c r="AI54" s="2"/>
      <c r="AJ54" s="2"/>
      <c r="AK54" s="2"/>
      <c r="AL54" s="2"/>
    </row>
    <row x14ac:dyDescent="0.25" r="55" customHeight="1" ht="17.25">
      <c r="A55" s="15">
        <v>44141</v>
      </c>
      <c r="B55" s="16" t="s">
        <v>14</v>
      </c>
      <c r="C55" s="17">
        <v>-32</v>
      </c>
      <c r="D55" s="36"/>
      <c r="E55" s="17">
        <v>-7</v>
      </c>
      <c r="F55" s="36"/>
      <c r="G55" s="36"/>
      <c r="H55" s="36"/>
      <c r="I55" s="36"/>
      <c r="J55" s="36"/>
      <c r="K55" s="17">
        <v>-34</v>
      </c>
      <c r="L55" s="36"/>
      <c r="M55" s="17">
        <v>-8</v>
      </c>
      <c r="N55" s="36"/>
      <c r="O55" s="36"/>
      <c r="P55" s="17">
        <v>-271</v>
      </c>
      <c r="Q55" s="17">
        <v>-165</v>
      </c>
      <c r="R55" s="17">
        <v>-13</v>
      </c>
      <c r="S55" s="17">
        <v>-3</v>
      </c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17">
        <v>-30</v>
      </c>
      <c r="AF55" s="36"/>
      <c r="AG55" s="36"/>
      <c r="AH55" s="67"/>
      <c r="AI55" s="2"/>
      <c r="AJ55" s="2"/>
      <c r="AK55" s="2"/>
      <c r="AL55" s="2"/>
    </row>
    <row x14ac:dyDescent="0.25" r="56" customHeight="1" ht="17.25">
      <c r="A56" s="15">
        <v>44171</v>
      </c>
      <c r="B56" s="16" t="s">
        <v>14</v>
      </c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17">
        <v>-432</v>
      </c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67"/>
      <c r="AI56" s="2"/>
      <c r="AJ56" s="2"/>
      <c r="AK56" s="2"/>
      <c r="AL56" s="2"/>
    </row>
    <row x14ac:dyDescent="0.25" r="57" customHeight="1" ht="17.25">
      <c r="A57" s="15">
        <v>44171</v>
      </c>
      <c r="B57" s="16" t="s">
        <v>1139</v>
      </c>
      <c r="C57" s="36"/>
      <c r="D57" s="17">
        <v>120</v>
      </c>
      <c r="E57" s="36"/>
      <c r="F57" s="36"/>
      <c r="G57" s="17">
        <v>120</v>
      </c>
      <c r="H57" s="36"/>
      <c r="I57" s="17">
        <v>300</v>
      </c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67"/>
      <c r="AI57" s="2"/>
      <c r="AJ57" s="2"/>
      <c r="AK57" s="2"/>
      <c r="AL57" s="2"/>
    </row>
    <row x14ac:dyDescent="0.25" r="58" customHeight="1" ht="17.25">
      <c r="A58" s="15" t="s">
        <v>1140</v>
      </c>
      <c r="B58" s="16" t="s">
        <v>1141</v>
      </c>
      <c r="C58" s="36"/>
      <c r="D58" s="36"/>
      <c r="E58" s="36"/>
      <c r="F58" s="36"/>
      <c r="G58" s="36"/>
      <c r="H58" s="36"/>
      <c r="I58" s="36"/>
      <c r="J58" s="17">
        <v>100</v>
      </c>
      <c r="K58" s="17">
        <v>100</v>
      </c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67"/>
      <c r="AI58" s="2"/>
      <c r="AJ58" s="2"/>
      <c r="AK58" s="2"/>
      <c r="AL58" s="2"/>
    </row>
    <row x14ac:dyDescent="0.25" r="59" customHeight="1" ht="17.25">
      <c r="A59" s="15" t="s">
        <v>1140</v>
      </c>
      <c r="B59" s="16" t="s">
        <v>14</v>
      </c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17">
        <v>-5</v>
      </c>
      <c r="Z59" s="17">
        <v>-22</v>
      </c>
      <c r="AA59" s="36"/>
      <c r="AB59" s="36"/>
      <c r="AC59" s="36"/>
      <c r="AD59" s="36"/>
      <c r="AE59" s="36"/>
      <c r="AF59" s="36"/>
      <c r="AG59" s="36"/>
      <c r="AH59" s="67"/>
      <c r="AI59" s="2"/>
      <c r="AJ59" s="2"/>
      <c r="AK59" s="2"/>
      <c r="AL59" s="2"/>
    </row>
    <row x14ac:dyDescent="0.25" r="60" customHeight="1" ht="17.25">
      <c r="A60" s="15" t="s">
        <v>1140</v>
      </c>
      <c r="B60" s="16" t="s">
        <v>14</v>
      </c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17">
        <v>-149</v>
      </c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17">
        <v>-50</v>
      </c>
      <c r="AG60" s="36"/>
      <c r="AH60" s="67"/>
      <c r="AI60" s="2"/>
      <c r="AJ60" s="2"/>
      <c r="AK60" s="2"/>
      <c r="AL60" s="2"/>
    </row>
    <row x14ac:dyDescent="0.25" r="61" customHeight="1" ht="17.25">
      <c r="A61" s="15" t="s">
        <v>1142</v>
      </c>
      <c r="B61" s="16" t="s">
        <v>1143</v>
      </c>
      <c r="C61" s="36"/>
      <c r="D61" s="17">
        <v>400</v>
      </c>
      <c r="E61" s="36"/>
      <c r="F61" s="36"/>
      <c r="G61" s="17">
        <v>400</v>
      </c>
      <c r="H61" s="36"/>
      <c r="I61" s="17">
        <v>600</v>
      </c>
      <c r="J61" s="36"/>
      <c r="K61" s="17">
        <v>200</v>
      </c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67"/>
      <c r="AI61" s="2"/>
      <c r="AJ61" s="2"/>
      <c r="AK61" s="2"/>
      <c r="AL61" s="2"/>
    </row>
    <row x14ac:dyDescent="0.25" r="62" customHeight="1" ht="17.25">
      <c r="A62" s="15" t="s">
        <v>1144</v>
      </c>
      <c r="B62" s="16" t="s">
        <v>1145</v>
      </c>
      <c r="C62" s="17">
        <v>50</v>
      </c>
      <c r="D62" s="17">
        <v>200</v>
      </c>
      <c r="E62" s="36"/>
      <c r="F62" s="36"/>
      <c r="G62" s="17">
        <v>200</v>
      </c>
      <c r="H62" s="36"/>
      <c r="I62" s="17">
        <v>400</v>
      </c>
      <c r="J62" s="17">
        <v>100</v>
      </c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67"/>
      <c r="AI62" s="2"/>
      <c r="AJ62" s="2"/>
      <c r="AK62" s="2"/>
      <c r="AL62" s="2"/>
    </row>
    <row x14ac:dyDescent="0.25" r="63" customHeight="1" ht="17.25">
      <c r="A63" s="15" t="s">
        <v>1146</v>
      </c>
      <c r="B63" s="16" t="s">
        <v>1147</v>
      </c>
      <c r="C63" s="17">
        <v>60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17">
        <v>30</v>
      </c>
      <c r="AD63" s="17">
        <v>100</v>
      </c>
      <c r="AE63" s="36"/>
      <c r="AF63" s="36"/>
      <c r="AG63" s="36"/>
      <c r="AH63" s="67"/>
      <c r="AI63" s="2"/>
      <c r="AJ63" s="2"/>
      <c r="AK63" s="2"/>
      <c r="AL63" s="2"/>
    </row>
    <row x14ac:dyDescent="0.25" r="64" customHeight="1" ht="17.25">
      <c r="A64" s="21" t="s">
        <v>1148</v>
      </c>
      <c r="B64" s="338"/>
      <c r="C64" s="23">
        <f>SUM(C49:C63)</f>
      </c>
      <c r="D64" s="23">
        <f>SUM(D49:D63)</f>
      </c>
      <c r="E64" s="49">
        <f>SUM(E49:E63)</f>
      </c>
      <c r="F64" s="23">
        <f>SUM(F49:F63)</f>
      </c>
      <c r="G64" s="23">
        <f>SUM(G49:G63)</f>
      </c>
      <c r="H64" s="23">
        <f>SUM(H49:H63)</f>
      </c>
      <c r="I64" s="23">
        <f>SUM(I49:I63)</f>
      </c>
      <c r="J64" s="23">
        <f>SUM(J49:J63)</f>
      </c>
      <c r="K64" s="23">
        <f>SUM(K49:K63)</f>
      </c>
      <c r="L64" s="23">
        <f>SUM(L49:L63)</f>
      </c>
      <c r="M64" s="49">
        <f>SUM(M49:M63)</f>
      </c>
      <c r="N64" s="23">
        <f>SUM(N49:N63)</f>
      </c>
      <c r="O64" s="23">
        <f>SUM(O49:O63)</f>
      </c>
      <c r="P64" s="49">
        <f>SUM(P49:P63)</f>
      </c>
      <c r="Q64" s="23">
        <f>SUM(Q49:Q63)</f>
      </c>
      <c r="R64" s="49">
        <f>SUM(R49:R63)</f>
      </c>
      <c r="S64" s="49">
        <f>SUM(S49:S63)</f>
      </c>
      <c r="T64" s="23">
        <f>SUM(T49:T63)</f>
      </c>
      <c r="U64" s="23">
        <f>SUM(U49:U63)</f>
      </c>
      <c r="V64" s="23">
        <f>SUM(V49:V63)</f>
      </c>
      <c r="W64" s="112"/>
      <c r="X64" s="112"/>
      <c r="Y64" s="23">
        <f>SUM(Y49:Y63)</f>
      </c>
      <c r="Z64" s="23">
        <f>SUM(Z49:Z63)</f>
      </c>
      <c r="AA64" s="23">
        <f>SUM(AA49:AA63)</f>
      </c>
      <c r="AB64" s="23">
        <f>SUM(AB49:AB63)</f>
      </c>
      <c r="AC64" s="23">
        <f>SUM(AC49:AC63)</f>
      </c>
      <c r="AD64" s="23">
        <f>SUM(AD49:AD63)</f>
      </c>
      <c r="AE64" s="49">
        <f>SUM(AE49:AE63)</f>
      </c>
      <c r="AF64" s="340">
        <f>SUM(AF49:AF63)</f>
      </c>
      <c r="AG64" s="341"/>
      <c r="AH64" s="307"/>
      <c r="AI64" s="2"/>
      <c r="AJ64" s="2"/>
      <c r="AK64" s="2"/>
      <c r="AL64" s="2"/>
    </row>
    <row x14ac:dyDescent="0.25" r="65" customHeight="1" ht="17.25">
      <c r="A65" s="221" t="s">
        <v>1149</v>
      </c>
      <c r="B65" s="155"/>
      <c r="C65" s="223"/>
      <c r="D65" s="223"/>
      <c r="E65" s="223"/>
      <c r="F65" s="223"/>
      <c r="G65" s="223"/>
      <c r="H65" s="223"/>
      <c r="I65" s="223"/>
      <c r="J65" s="223"/>
      <c r="K65" s="342">
        <v>-79</v>
      </c>
      <c r="L65" s="223"/>
      <c r="M65" s="343">
        <v>61</v>
      </c>
      <c r="N65" s="342">
        <v>-51</v>
      </c>
      <c r="O65" s="342">
        <v>-1</v>
      </c>
      <c r="P65" s="344">
        <v>94</v>
      </c>
      <c r="Q65" s="342">
        <v>-94</v>
      </c>
      <c r="R65" s="223"/>
      <c r="S65" s="223"/>
      <c r="T65" s="342">
        <v>-3</v>
      </c>
      <c r="U65" s="223"/>
      <c r="V65" s="223"/>
      <c r="W65" s="223"/>
      <c r="X65" s="223"/>
      <c r="Y65" s="342">
        <v>-1</v>
      </c>
      <c r="Z65" s="342">
        <v>-10</v>
      </c>
      <c r="AA65" s="223"/>
      <c r="AB65" s="223"/>
      <c r="AC65" s="223"/>
      <c r="AD65" s="223"/>
      <c r="AE65" s="345">
        <v>5</v>
      </c>
      <c r="AF65" s="346">
        <v>79</v>
      </c>
      <c r="AG65" s="347"/>
      <c r="AH65" s="223"/>
      <c r="AI65" s="2"/>
      <c r="AJ65" s="2"/>
      <c r="AK65" s="2"/>
      <c r="AL65" s="2"/>
    </row>
    <row x14ac:dyDescent="0.25" r="66" customHeight="1" ht="17.25">
      <c r="A66" s="15">
        <v>44019</v>
      </c>
      <c r="B66" s="16" t="s">
        <v>14</v>
      </c>
      <c r="C66" s="17">
        <v>-35</v>
      </c>
      <c r="D66" s="17">
        <v>-136</v>
      </c>
      <c r="E66" s="36"/>
      <c r="F66" s="36"/>
      <c r="G66" s="17">
        <v>-96</v>
      </c>
      <c r="H66" s="17">
        <v>-4</v>
      </c>
      <c r="I66" s="17">
        <v>-20</v>
      </c>
      <c r="J66" s="17">
        <v>-65</v>
      </c>
      <c r="K66" s="17">
        <v>-25</v>
      </c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2"/>
      <c r="AJ66" s="2"/>
      <c r="AK66" s="2"/>
      <c r="AL66" s="2"/>
    </row>
    <row x14ac:dyDescent="0.25" r="67" customHeight="1" ht="17.25">
      <c r="A67" s="15">
        <v>44050</v>
      </c>
      <c r="B67" s="16" t="s">
        <v>14</v>
      </c>
      <c r="C67" s="36"/>
      <c r="D67" s="17">
        <v>-241</v>
      </c>
      <c r="E67" s="36"/>
      <c r="F67" s="36"/>
      <c r="G67" s="17">
        <v>-157</v>
      </c>
      <c r="H67" s="36"/>
      <c r="I67" s="17">
        <v>-22</v>
      </c>
      <c r="J67" s="17">
        <v>-38</v>
      </c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2"/>
      <c r="AJ67" s="2"/>
      <c r="AK67" s="2"/>
      <c r="AL67" s="2"/>
    </row>
    <row x14ac:dyDescent="0.25" r="68" customHeight="1" ht="17.25">
      <c r="A68" s="15">
        <v>44081</v>
      </c>
      <c r="B68" s="16" t="s">
        <v>14</v>
      </c>
      <c r="C68" s="17">
        <v>-40</v>
      </c>
      <c r="D68" s="17">
        <v>-142</v>
      </c>
      <c r="E68" s="36"/>
      <c r="F68" s="36"/>
      <c r="G68" s="17">
        <v>-105</v>
      </c>
      <c r="H68" s="17">
        <v>-15</v>
      </c>
      <c r="I68" s="17">
        <v>-369</v>
      </c>
      <c r="J68" s="17">
        <v>-51</v>
      </c>
      <c r="K68" s="103">
        <v>-54</v>
      </c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17">
        <v>-17</v>
      </c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48">
        <v>-7</v>
      </c>
      <c r="AI68" s="349" t="s">
        <v>1150</v>
      </c>
      <c r="AJ68" s="349"/>
      <c r="AK68" s="349"/>
      <c r="AL68" s="349"/>
    </row>
    <row x14ac:dyDescent="0.25" r="69" customHeight="1" ht="17.25">
      <c r="A69" s="15">
        <v>44111</v>
      </c>
      <c r="B69" s="16" t="s">
        <v>14</v>
      </c>
      <c r="C69" s="17">
        <v>-23</v>
      </c>
      <c r="D69" s="17">
        <v>-162</v>
      </c>
      <c r="E69" s="36"/>
      <c r="F69" s="17">
        <v>-30</v>
      </c>
      <c r="G69" s="17">
        <v>-157</v>
      </c>
      <c r="H69" s="17">
        <v>-15</v>
      </c>
      <c r="I69" s="17">
        <v>-330</v>
      </c>
      <c r="J69" s="17">
        <v>-100</v>
      </c>
      <c r="K69" s="17">
        <v>-15</v>
      </c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2"/>
      <c r="AJ69" s="2"/>
      <c r="AK69" s="2"/>
      <c r="AL69" s="2"/>
    </row>
    <row x14ac:dyDescent="0.25" r="70" customHeight="1" ht="17.25">
      <c r="A70" s="15">
        <v>44142</v>
      </c>
      <c r="B70" s="118" t="s">
        <v>14</v>
      </c>
      <c r="C70" s="36"/>
      <c r="D70" s="17">
        <v>-219</v>
      </c>
      <c r="E70" s="36"/>
      <c r="F70" s="36"/>
      <c r="G70" s="36"/>
      <c r="H70" s="36"/>
      <c r="I70" s="17">
        <v>-23</v>
      </c>
      <c r="J70" s="17">
        <v>-21</v>
      </c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2"/>
      <c r="AJ70" s="2"/>
      <c r="AK70" s="2"/>
      <c r="AL70" s="2"/>
    </row>
    <row x14ac:dyDescent="0.25" r="71" customHeight="1" ht="17.25">
      <c r="A71" s="15" t="s">
        <v>1151</v>
      </c>
      <c r="B71" s="16" t="s">
        <v>14</v>
      </c>
      <c r="C71" s="17">
        <v>-24</v>
      </c>
      <c r="D71" s="17">
        <v>-43</v>
      </c>
      <c r="E71" s="36"/>
      <c r="F71" s="17">
        <v>-29</v>
      </c>
      <c r="G71" s="17">
        <v>-77</v>
      </c>
      <c r="H71" s="17">
        <v>-25</v>
      </c>
      <c r="I71" s="17">
        <v>-50</v>
      </c>
      <c r="J71" s="17">
        <v>-46</v>
      </c>
      <c r="K71" s="17">
        <v>-69</v>
      </c>
      <c r="L71" s="17">
        <v>-200</v>
      </c>
      <c r="M71" s="36"/>
      <c r="N71" s="36"/>
      <c r="O71" s="36"/>
      <c r="P71" s="36"/>
      <c r="Q71" s="36"/>
      <c r="R71" s="36"/>
      <c r="S71" s="36"/>
      <c r="T71" s="36"/>
      <c r="U71" s="36"/>
      <c r="V71" s="17">
        <v>-27</v>
      </c>
      <c r="W71" s="17">
        <v>-20</v>
      </c>
      <c r="X71" s="17">
        <v>-7</v>
      </c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2"/>
      <c r="AJ71" s="2"/>
      <c r="AK71" s="2"/>
      <c r="AL71" s="2"/>
    </row>
    <row x14ac:dyDescent="0.25" r="72" customHeight="1" ht="17.25">
      <c r="A72" s="21" t="s">
        <v>978</v>
      </c>
      <c r="B72" s="338"/>
      <c r="C72" s="23">
        <f>SUM(C64:C71)</f>
      </c>
      <c r="D72" s="23">
        <f>SUM(D64:D71)</f>
      </c>
      <c r="E72" s="49">
        <f>SUM(E64:E71)</f>
      </c>
      <c r="F72" s="23">
        <f>SUM(F64:F71)</f>
      </c>
      <c r="G72" s="23">
        <f>SUM(G64:G71)</f>
      </c>
      <c r="H72" s="23">
        <f>SUM(H64:H71)</f>
      </c>
      <c r="I72" s="23">
        <f>SUM(I64:I71)</f>
      </c>
      <c r="J72" s="23">
        <f>SUM(J64:J71)</f>
      </c>
      <c r="K72" s="23">
        <f>SUM(K64:K71)</f>
      </c>
      <c r="L72" s="23">
        <f>SUM(L64:L71)</f>
      </c>
      <c r="M72" s="49">
        <f>SUM(M64:M71)</f>
      </c>
      <c r="N72" s="23">
        <f>SUM(N64:N71)</f>
      </c>
      <c r="O72" s="23">
        <f>SUM(O64:O71)</f>
      </c>
      <c r="P72" s="49">
        <f>SUM(P64:P71)</f>
      </c>
      <c r="Q72" s="23">
        <f>SUM(Q64:Q71)</f>
      </c>
      <c r="R72" s="49">
        <f>SUM(R64:R71)</f>
      </c>
      <c r="S72" s="49">
        <f>SUM(S64:S71)</f>
      </c>
      <c r="T72" s="23">
        <f>SUM(T64:T71)</f>
      </c>
      <c r="U72" s="23">
        <f>SUM(U64:U71)</f>
      </c>
      <c r="V72" s="49">
        <f>SUM(V64:V71)</f>
      </c>
      <c r="W72" s="49">
        <f>SUM(W64:W71)</f>
      </c>
      <c r="X72" s="49">
        <f>SUM(X64:X71)</f>
      </c>
      <c r="Y72" s="23">
        <f>SUM(Y64:Y71)</f>
      </c>
      <c r="Z72" s="23">
        <f>SUM(Z64:Z71)</f>
      </c>
      <c r="AA72" s="23">
        <f>SUM(AA64:AA71)</f>
      </c>
      <c r="AB72" s="23">
        <f>SUM(AB64:AB71)</f>
      </c>
      <c r="AC72" s="23">
        <f>SUM(AC64:AC71)</f>
      </c>
      <c r="AD72" s="23">
        <f>SUM(AD64:AD71)</f>
      </c>
      <c r="AE72" s="49">
        <f>SUM(AE64:AE71)</f>
      </c>
      <c r="AF72" s="23">
        <f>SUM(AF64:AF71)</f>
      </c>
      <c r="AG72" s="112"/>
      <c r="AH72" s="112"/>
      <c r="AI72" s="2"/>
      <c r="AJ72" s="2"/>
      <c r="AK72" s="2"/>
      <c r="AL72" s="2"/>
    </row>
    <row x14ac:dyDescent="0.25" r="73" customHeight="1" ht="17.25">
      <c r="A73" s="221" t="s">
        <v>1152</v>
      </c>
      <c r="B73" s="155"/>
      <c r="C73" s="36"/>
      <c r="D73" s="103">
        <v>-203</v>
      </c>
      <c r="E73" s="36"/>
      <c r="F73" s="36"/>
      <c r="G73" s="103">
        <v>-38</v>
      </c>
      <c r="H73" s="36"/>
      <c r="I73" s="36"/>
      <c r="J73" s="36"/>
      <c r="K73" s="103">
        <v>-286</v>
      </c>
      <c r="L73" s="36"/>
      <c r="M73" s="350">
        <v>203</v>
      </c>
      <c r="N73" s="36"/>
      <c r="O73" s="36"/>
      <c r="P73" s="348">
        <v>270</v>
      </c>
      <c r="Q73" s="36"/>
      <c r="R73" s="348">
        <v>13</v>
      </c>
      <c r="S73" s="348">
        <v>3</v>
      </c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51">
        <v>38</v>
      </c>
      <c r="AF73" s="36"/>
      <c r="AG73" s="36"/>
      <c r="AH73" s="36"/>
      <c r="AI73" s="2"/>
      <c r="AJ73" s="2"/>
      <c r="AK73" s="2"/>
      <c r="AL73" s="2"/>
    </row>
    <row x14ac:dyDescent="0.25" r="74" customHeight="1" ht="17.25">
      <c r="A74" s="15">
        <v>43990</v>
      </c>
      <c r="B74" s="16" t="s">
        <v>14</v>
      </c>
      <c r="C74" s="17">
        <v>-33</v>
      </c>
      <c r="D74" s="36"/>
      <c r="E74" s="36"/>
      <c r="F74" s="17">
        <v>-69</v>
      </c>
      <c r="G74" s="36"/>
      <c r="H74" s="36"/>
      <c r="I74" s="17">
        <v>-10</v>
      </c>
      <c r="J74" s="17">
        <v>-229</v>
      </c>
      <c r="K74" s="17">
        <v>-187</v>
      </c>
      <c r="L74" s="17">
        <v>-65</v>
      </c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2"/>
      <c r="AJ74" s="2"/>
      <c r="AK74" s="2"/>
      <c r="AL74" s="2"/>
    </row>
    <row x14ac:dyDescent="0.25" r="75" customHeight="1" ht="17.25">
      <c r="A75" s="100">
        <v>44173</v>
      </c>
      <c r="B75" s="101" t="s">
        <v>14</v>
      </c>
      <c r="C75" s="17">
        <v>-4</v>
      </c>
      <c r="D75" s="17">
        <v>-133</v>
      </c>
      <c r="E75" s="36"/>
      <c r="F75" s="36"/>
      <c r="G75" s="17">
        <v>-210</v>
      </c>
      <c r="H75" s="17">
        <v>-25</v>
      </c>
      <c r="I75" s="17">
        <v>-115</v>
      </c>
      <c r="J75" s="17">
        <v>-58</v>
      </c>
      <c r="K75" s="17">
        <v>-166</v>
      </c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2"/>
      <c r="AJ75" s="2"/>
      <c r="AK75" s="2"/>
      <c r="AL75" s="2"/>
    </row>
    <row x14ac:dyDescent="0.25" r="76" customHeight="1" ht="17.25">
      <c r="A76" s="15" t="s">
        <v>1153</v>
      </c>
      <c r="B76" s="16" t="s">
        <v>14</v>
      </c>
      <c r="C76" s="17">
        <v>-7</v>
      </c>
      <c r="D76" s="17">
        <v>-29</v>
      </c>
      <c r="E76" s="36"/>
      <c r="F76" s="36"/>
      <c r="G76" s="17">
        <v>-39</v>
      </c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2"/>
      <c r="AJ76" s="2"/>
      <c r="AK76" s="2"/>
      <c r="AL76" s="2"/>
    </row>
    <row x14ac:dyDescent="0.25" r="77" customHeight="1" ht="17.25">
      <c r="A77" s="15" t="s">
        <v>1154</v>
      </c>
      <c r="B77" s="16" t="s">
        <v>14</v>
      </c>
      <c r="C77" s="36"/>
      <c r="D77" s="36"/>
      <c r="E77" s="36"/>
      <c r="F77" s="36"/>
      <c r="G77" s="36"/>
      <c r="H77" s="36"/>
      <c r="I77" s="17">
        <v>-126</v>
      </c>
      <c r="J77" s="36"/>
      <c r="K77" s="17">
        <v>-145</v>
      </c>
      <c r="L77" s="17">
        <v>-68</v>
      </c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2"/>
      <c r="AJ77" s="2"/>
      <c r="AK77" s="2"/>
      <c r="AL77" s="2"/>
    </row>
    <row x14ac:dyDescent="0.25" r="78" customHeight="1" ht="17.25">
      <c r="A78" s="117" t="s">
        <v>1155</v>
      </c>
      <c r="B78" s="118" t="s">
        <v>14</v>
      </c>
      <c r="C78" s="46"/>
      <c r="D78" s="138">
        <v>-20</v>
      </c>
      <c r="E78" s="46"/>
      <c r="F78" s="46"/>
      <c r="G78" s="138">
        <v>-54</v>
      </c>
      <c r="H78" s="138">
        <v>-14</v>
      </c>
      <c r="I78" s="138">
        <v>-68</v>
      </c>
      <c r="J78" s="46"/>
      <c r="K78" s="138">
        <v>-71</v>
      </c>
      <c r="L78" s="138">
        <v>-93</v>
      </c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2"/>
      <c r="AJ78" s="2"/>
      <c r="AK78" s="2"/>
      <c r="AL78" s="2"/>
    </row>
    <row x14ac:dyDescent="0.25" r="79" customHeight="1" ht="17.25">
      <c r="A79" s="21" t="s">
        <v>985</v>
      </c>
      <c r="B79" s="47"/>
      <c r="C79" s="23">
        <f>SUM(C72:C78)</f>
      </c>
      <c r="D79" s="23">
        <f>SUM(D72:D78)</f>
      </c>
      <c r="E79" s="49">
        <f>SUM(E72:E78)</f>
      </c>
      <c r="F79" s="23">
        <f>SUM(F72:F78)</f>
      </c>
      <c r="G79" s="23">
        <f>SUM(G72:G78)</f>
      </c>
      <c r="H79" s="23">
        <f>SUM(H72:H78)</f>
      </c>
      <c r="I79" s="23">
        <f>SUM(I72:I78)</f>
      </c>
      <c r="J79" s="23">
        <f>SUM(J72:J78)</f>
      </c>
      <c r="K79" s="23">
        <f>SUM(K72:K78)</f>
      </c>
      <c r="L79" s="23">
        <f>SUM(L72:L78)</f>
      </c>
      <c r="M79" s="23">
        <f>SUM(M72:M78)</f>
      </c>
      <c r="N79" s="23">
        <f>SUM(N72:N78)</f>
      </c>
      <c r="O79" s="23">
        <f>SUM(O72:O78)</f>
      </c>
      <c r="P79" s="23">
        <f>SUM(P72:P78)</f>
      </c>
      <c r="Q79" s="23">
        <f>SUM(Q72:Q78)</f>
      </c>
      <c r="R79" s="23">
        <f>SUM(R72:R78)</f>
      </c>
      <c r="S79" s="23">
        <f>SUM(S72:S78)</f>
      </c>
      <c r="T79" s="23">
        <f>SUM(T72:T78)</f>
      </c>
      <c r="U79" s="23">
        <f>SUM(U72:U78)</f>
      </c>
      <c r="V79" s="49">
        <f>SUM(V72:V78)</f>
      </c>
      <c r="W79" s="49">
        <f>SUM(W72:W78)</f>
      </c>
      <c r="X79" s="49">
        <f>SUM(X72:X78)</f>
      </c>
      <c r="Y79" s="23">
        <f>SUM(Y72:Y78)</f>
      </c>
      <c r="Z79" s="23">
        <f>SUM(Z72:Z78)</f>
      </c>
      <c r="AA79" s="23">
        <f>SUM(AA72:AA78)</f>
      </c>
      <c r="AB79" s="23">
        <f>SUM(AB72:AB78)</f>
      </c>
      <c r="AC79" s="23">
        <f>SUM(AC72:AC78)</f>
      </c>
      <c r="AD79" s="23">
        <f>SUM(AD72:AD78)</f>
      </c>
      <c r="AE79" s="23">
        <f>SUM(AE72:AE78)</f>
      </c>
      <c r="AF79" s="23">
        <f>SUM(AF72:AF78)</f>
      </c>
      <c r="AG79" s="352"/>
      <c r="AH79" s="175">
        <f>SUM(AH72:AH78)</f>
      </c>
      <c r="AI79" s="2"/>
      <c r="AJ79" s="2"/>
      <c r="AK79" s="2"/>
      <c r="AL79" s="2"/>
    </row>
    <row x14ac:dyDescent="0.25" r="80" customHeight="1" ht="17.25">
      <c r="A80" s="353">
        <v>43839</v>
      </c>
      <c r="B80" s="354" t="s">
        <v>468</v>
      </c>
      <c r="C80" s="251"/>
      <c r="D80" s="251"/>
      <c r="E80" s="251"/>
      <c r="F80" s="251"/>
      <c r="G80" s="250">
        <v>-320</v>
      </c>
      <c r="H80" s="251"/>
      <c r="I80" s="251"/>
      <c r="J80" s="251"/>
      <c r="K80" s="251"/>
      <c r="L80" s="251"/>
      <c r="M80" s="251"/>
      <c r="N80" s="251"/>
      <c r="O80" s="251"/>
      <c r="P80" s="251"/>
      <c r="Q80" s="251"/>
      <c r="R80" s="251"/>
      <c r="S80" s="251"/>
      <c r="T80" s="251"/>
      <c r="U80" s="251"/>
      <c r="V80" s="251"/>
      <c r="W80" s="251"/>
      <c r="X80" s="251"/>
      <c r="Y80" s="251"/>
      <c r="Z80" s="251"/>
      <c r="AA80" s="251"/>
      <c r="AB80" s="251"/>
      <c r="AC80" s="251"/>
      <c r="AD80" s="251"/>
      <c r="AE80" s="251"/>
      <c r="AF80" s="251"/>
      <c r="AG80" s="355"/>
      <c r="AH80" s="356"/>
      <c r="AI80" s="311" t="s">
        <v>18</v>
      </c>
      <c r="AJ80" s="2"/>
      <c r="AK80" s="2"/>
      <c r="AL80" s="2"/>
    </row>
    <row x14ac:dyDescent="0.25" r="81" customHeight="1" ht="17.25">
      <c r="A81" s="15">
        <v>43839</v>
      </c>
      <c r="B81" s="16" t="s">
        <v>14</v>
      </c>
      <c r="C81" s="36"/>
      <c r="D81" s="36"/>
      <c r="E81" s="36"/>
      <c r="F81" s="36"/>
      <c r="G81" s="36"/>
      <c r="H81" s="36"/>
      <c r="I81" s="36"/>
      <c r="J81" s="17">
        <v>-34</v>
      </c>
      <c r="K81" s="17">
        <v>-32</v>
      </c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2"/>
      <c r="AJ81" s="2"/>
      <c r="AK81" s="2"/>
      <c r="AL81" s="2"/>
    </row>
    <row x14ac:dyDescent="0.25" r="82" customHeight="1" ht="17.25">
      <c r="A82" s="15">
        <v>43870</v>
      </c>
      <c r="B82" s="16" t="s">
        <v>14</v>
      </c>
      <c r="C82" s="36"/>
      <c r="D82" s="36"/>
      <c r="E82" s="36"/>
      <c r="F82" s="36"/>
      <c r="G82" s="36"/>
      <c r="H82" s="36"/>
      <c r="I82" s="36"/>
      <c r="J82" s="17">
        <v>-27</v>
      </c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2"/>
      <c r="AJ82" s="2"/>
      <c r="AK82" s="2"/>
      <c r="AL82" s="2"/>
    </row>
    <row x14ac:dyDescent="0.25" r="83" customHeight="1" ht="17.25">
      <c r="A83" s="15">
        <v>43930</v>
      </c>
      <c r="B83" s="16" t="s">
        <v>14</v>
      </c>
      <c r="C83" s="17">
        <v>-14</v>
      </c>
      <c r="D83" s="17">
        <v>-81</v>
      </c>
      <c r="E83" s="36"/>
      <c r="F83" s="17">
        <v>-20</v>
      </c>
      <c r="G83" s="17">
        <v>-83</v>
      </c>
      <c r="H83" s="17">
        <v>-29</v>
      </c>
      <c r="I83" s="17">
        <v>-50</v>
      </c>
      <c r="J83" s="17">
        <v>-12</v>
      </c>
      <c r="K83" s="17">
        <v>-38</v>
      </c>
      <c r="L83" s="17">
        <v>-184</v>
      </c>
      <c r="M83" s="36"/>
      <c r="N83" s="36"/>
      <c r="O83" s="36"/>
      <c r="P83" s="36"/>
      <c r="Q83" s="36"/>
      <c r="R83" s="36"/>
      <c r="S83" s="36"/>
      <c r="T83" s="36"/>
      <c r="U83" s="36"/>
      <c r="V83" s="17">
        <v>-13</v>
      </c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17">
        <v>-31</v>
      </c>
      <c r="AH83" s="36"/>
      <c r="AI83" s="2"/>
      <c r="AJ83" s="2"/>
      <c r="AK83" s="2"/>
      <c r="AL83" s="2"/>
    </row>
    <row x14ac:dyDescent="0.25" r="84" customHeight="1" ht="17.25">
      <c r="A84" s="15">
        <v>44021</v>
      </c>
      <c r="B84" s="16" t="s">
        <v>14</v>
      </c>
      <c r="C84" s="36"/>
      <c r="D84" s="17">
        <v>-10</v>
      </c>
      <c r="E84" s="36"/>
      <c r="F84" s="36"/>
      <c r="G84" s="17">
        <v>-25</v>
      </c>
      <c r="H84" s="36"/>
      <c r="I84" s="17">
        <v>-100</v>
      </c>
      <c r="J84" s="17">
        <v>-13</v>
      </c>
      <c r="K84" s="17">
        <v>-13</v>
      </c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2"/>
      <c r="AJ84" s="2"/>
      <c r="AK84" s="2"/>
      <c r="AL84" s="2"/>
    </row>
    <row x14ac:dyDescent="0.25" r="85" customHeight="1" ht="17.25">
      <c r="A85" s="15">
        <v>44052</v>
      </c>
      <c r="B85" s="16" t="s">
        <v>14</v>
      </c>
      <c r="C85" s="36"/>
      <c r="D85" s="17">
        <v>-1</v>
      </c>
      <c r="E85" s="17">
        <v>-4</v>
      </c>
      <c r="F85" s="36"/>
      <c r="G85" s="36"/>
      <c r="H85" s="36"/>
      <c r="I85" s="17">
        <v>-55</v>
      </c>
      <c r="J85" s="36"/>
      <c r="K85" s="17">
        <v>-11</v>
      </c>
      <c r="L85" s="36"/>
      <c r="M85" s="36"/>
      <c r="N85" s="36"/>
      <c r="O85" s="36"/>
      <c r="P85" s="17">
        <v>-25</v>
      </c>
      <c r="Q85" s="17">
        <v>-20</v>
      </c>
      <c r="R85" s="17">
        <v>-17</v>
      </c>
      <c r="S85" s="17">
        <v>-6</v>
      </c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17">
        <v>-8</v>
      </c>
      <c r="AI85" s="2"/>
      <c r="AJ85" s="2"/>
      <c r="AK85" s="2"/>
      <c r="AL85" s="2"/>
    </row>
    <row x14ac:dyDescent="0.25" r="86" customHeight="1" ht="17.25">
      <c r="A86" s="15">
        <v>44052</v>
      </c>
      <c r="B86" s="16" t="s">
        <v>14</v>
      </c>
      <c r="C86" s="17">
        <v>-48</v>
      </c>
      <c r="D86" s="17">
        <v>-46</v>
      </c>
      <c r="E86" s="36"/>
      <c r="F86" s="17">
        <v>-8</v>
      </c>
      <c r="G86" s="17">
        <v>-50</v>
      </c>
      <c r="H86" s="36"/>
      <c r="I86" s="17">
        <v>-9</v>
      </c>
      <c r="J86" s="17">
        <v>-30</v>
      </c>
      <c r="K86" s="17">
        <v>-9</v>
      </c>
      <c r="L86" s="36"/>
      <c r="M86" s="36"/>
      <c r="N86" s="17">
        <v>-15</v>
      </c>
      <c r="O86" s="36"/>
      <c r="P86" s="36"/>
      <c r="Q86" s="17">
        <v>-15</v>
      </c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17">
        <v>-15</v>
      </c>
      <c r="AF86" s="36"/>
      <c r="AG86" s="36"/>
      <c r="AH86" s="36"/>
      <c r="AI86" s="2"/>
      <c r="AJ86" s="2"/>
      <c r="AK86" s="2"/>
      <c r="AL86" s="2"/>
    </row>
    <row x14ac:dyDescent="0.25" r="87" customHeight="1" ht="17.25">
      <c r="A87" s="117">
        <v>44113</v>
      </c>
      <c r="B87" s="118" t="s">
        <v>14</v>
      </c>
      <c r="C87" s="36"/>
      <c r="D87" s="36"/>
      <c r="E87" s="17">
        <v>-2</v>
      </c>
      <c r="F87" s="17">
        <v>-6</v>
      </c>
      <c r="G87" s="36"/>
      <c r="H87" s="36"/>
      <c r="I87" s="17">
        <v>-34</v>
      </c>
      <c r="J87" s="17">
        <v>-20</v>
      </c>
      <c r="K87" s="17">
        <v>-3</v>
      </c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2"/>
      <c r="AJ87" s="2"/>
      <c r="AK87" s="2"/>
      <c r="AL87" s="2"/>
    </row>
    <row x14ac:dyDescent="0.25" r="88" customHeight="1" ht="17.25">
      <c r="A88" s="15" t="s">
        <v>1156</v>
      </c>
      <c r="B88" s="16" t="s">
        <v>14</v>
      </c>
      <c r="C88" s="36"/>
      <c r="D88" s="17">
        <v>-16</v>
      </c>
      <c r="E88" s="36"/>
      <c r="F88" s="36"/>
      <c r="G88" s="36"/>
      <c r="H88" s="36"/>
      <c r="I88" s="17">
        <v>-21</v>
      </c>
      <c r="J88" s="17">
        <v>-21</v>
      </c>
      <c r="K88" s="17">
        <v>-14</v>
      </c>
      <c r="L88" s="17">
        <v>-51</v>
      </c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2"/>
      <c r="AJ88" s="2"/>
      <c r="AK88" s="2"/>
      <c r="AL88" s="2"/>
    </row>
    <row x14ac:dyDescent="0.25" r="89" customHeight="1" ht="17.25">
      <c r="A89" s="21" t="s">
        <v>635</v>
      </c>
      <c r="B89" s="47"/>
      <c r="C89" s="23">
        <f>SUM(C79:C88)</f>
      </c>
      <c r="D89" s="23">
        <f>SUM(D79:D88)</f>
      </c>
      <c r="E89" s="49">
        <f>SUM(E79:E88)</f>
      </c>
      <c r="F89" s="23">
        <f>SUM(F79:F88)</f>
      </c>
      <c r="G89" s="23">
        <f>SUM(G79:G88)</f>
      </c>
      <c r="H89" s="23">
        <f>SUM(H79:H88)</f>
      </c>
      <c r="I89" s="23">
        <f>SUM(I79:I88)</f>
      </c>
      <c r="J89" s="23">
        <f>SUM(J79:J88)</f>
      </c>
      <c r="K89" s="49">
        <f>SUM(K79:K88)</f>
      </c>
      <c r="L89" s="23">
        <f>SUM(L79:L88)</f>
      </c>
      <c r="M89" s="23">
        <f>SUM(M79:M88)</f>
      </c>
      <c r="N89" s="49">
        <f>SUM(N79:N88)</f>
      </c>
      <c r="O89" s="23">
        <f>SUM(O79:O88)</f>
      </c>
      <c r="P89" s="49">
        <f>SUM(P79:P88)</f>
      </c>
      <c r="Q89" s="49">
        <f>SUM(Q79:Q88)</f>
      </c>
      <c r="R89" s="49">
        <f>SUM(R79:R88)</f>
      </c>
      <c r="S89" s="49">
        <f>SUM(S79:S88)</f>
      </c>
      <c r="T89" s="23">
        <f>SUM(T79:T88)</f>
      </c>
      <c r="U89" s="23">
        <f>SUM(U79:U88)</f>
      </c>
      <c r="V89" s="49">
        <f>SUM(V79:V88)</f>
      </c>
      <c r="W89" s="49">
        <f>SUM(W79:W88)</f>
      </c>
      <c r="X89" s="49">
        <f>SUM(X79:X88)</f>
      </c>
      <c r="Y89" s="23">
        <f>SUM(Y79:Y88)</f>
      </c>
      <c r="Z89" s="23">
        <f>SUM(Z79:Z88)</f>
      </c>
      <c r="AA89" s="23">
        <f>SUM(AA79:AA88)</f>
      </c>
      <c r="AB89" s="23">
        <f>SUM(AB79:AB88)</f>
      </c>
      <c r="AC89" s="23">
        <f>SUM(AC79:AC88)</f>
      </c>
      <c r="AD89" s="23">
        <f>SUM(AD79:AD88)</f>
      </c>
      <c r="AE89" s="49">
        <f>SUM(AE79:AE88)</f>
      </c>
      <c r="AF89" s="23">
        <f>SUM(AF79:AF88)</f>
      </c>
      <c r="AG89" s="49">
        <f>SUM(AG79:AG88)</f>
      </c>
      <c r="AH89" s="49">
        <f>SUM(AH79:AH88)</f>
      </c>
      <c r="AI89" s="2"/>
      <c r="AJ89" s="2"/>
      <c r="AK89" s="2"/>
      <c r="AL89" s="2"/>
    </row>
    <row x14ac:dyDescent="0.25" r="90" customHeight="1" ht="17.25">
      <c r="A90" s="15">
        <v>43840</v>
      </c>
      <c r="B90" s="16" t="s">
        <v>14</v>
      </c>
      <c r="C90" s="36"/>
      <c r="D90" s="17">
        <v>-7</v>
      </c>
      <c r="E90" s="17">
        <v>-3</v>
      </c>
      <c r="F90" s="17">
        <v>-4</v>
      </c>
      <c r="G90" s="36"/>
      <c r="H90" s="36"/>
      <c r="I90" s="17">
        <v>-5</v>
      </c>
      <c r="J90" s="17">
        <v>-23</v>
      </c>
      <c r="K90" s="17">
        <v>-27</v>
      </c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2"/>
      <c r="AJ90" s="2"/>
      <c r="AK90" s="2"/>
      <c r="AL90" s="2"/>
    </row>
    <row x14ac:dyDescent="0.25" r="91" customHeight="1" ht="17.25">
      <c r="A91" s="15">
        <v>44022</v>
      </c>
      <c r="B91" s="16" t="s">
        <v>14</v>
      </c>
      <c r="C91" s="36"/>
      <c r="D91" s="36"/>
      <c r="E91" s="36"/>
      <c r="F91" s="36"/>
      <c r="G91" s="17">
        <v>-49</v>
      </c>
      <c r="H91" s="36"/>
      <c r="I91" s="17">
        <v>-30</v>
      </c>
      <c r="J91" s="17">
        <v>-30</v>
      </c>
      <c r="K91" s="17">
        <v>-21</v>
      </c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2"/>
      <c r="AJ91" s="2"/>
      <c r="AK91" s="2"/>
      <c r="AL91" s="2"/>
    </row>
    <row x14ac:dyDescent="0.25" r="92" customHeight="1" ht="17.25">
      <c r="A92" s="15" t="s">
        <v>614</v>
      </c>
      <c r="B92" s="16" t="s">
        <v>14</v>
      </c>
      <c r="C92" s="17">
        <v>-18</v>
      </c>
      <c r="D92" s="17">
        <v>-47</v>
      </c>
      <c r="E92" s="36"/>
      <c r="F92" s="17">
        <v>-3</v>
      </c>
      <c r="G92" s="17">
        <v>-137</v>
      </c>
      <c r="H92" s="36"/>
      <c r="I92" s="17">
        <v>-107</v>
      </c>
      <c r="J92" s="17">
        <v>-151</v>
      </c>
      <c r="K92" s="36"/>
      <c r="L92" s="17">
        <v>-94</v>
      </c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2"/>
      <c r="AJ92" s="2"/>
      <c r="AK92" s="2"/>
      <c r="AL92" s="2"/>
    </row>
    <row x14ac:dyDescent="0.25" r="93" customHeight="1" ht="17.25">
      <c r="A93" s="15" t="s">
        <v>614</v>
      </c>
      <c r="B93" s="16" t="s">
        <v>14</v>
      </c>
      <c r="C93" s="36"/>
      <c r="D93" s="17">
        <v>-15</v>
      </c>
      <c r="E93" s="36"/>
      <c r="F93" s="36"/>
      <c r="G93" s="36"/>
      <c r="H93" s="36"/>
      <c r="I93" s="17">
        <v>-2</v>
      </c>
      <c r="J93" s="17">
        <v>-12</v>
      </c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2"/>
      <c r="AJ93" s="2"/>
      <c r="AK93" s="2"/>
      <c r="AL93" s="2"/>
    </row>
    <row x14ac:dyDescent="0.25" r="94" customHeight="1" ht="17.25">
      <c r="A94" s="15" t="s">
        <v>1016</v>
      </c>
      <c r="B94" s="16" t="s">
        <v>14</v>
      </c>
      <c r="C94" s="17">
        <v>-11</v>
      </c>
      <c r="D94" s="17">
        <v>-53</v>
      </c>
      <c r="E94" s="36"/>
      <c r="F94" s="17">
        <v>-9</v>
      </c>
      <c r="G94" s="17">
        <v>-64</v>
      </c>
      <c r="H94" s="36"/>
      <c r="I94" s="17">
        <v>-23</v>
      </c>
      <c r="J94" s="17">
        <v>-11</v>
      </c>
      <c r="K94" s="36"/>
      <c r="L94" s="17">
        <v>-2</v>
      </c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2"/>
      <c r="AJ94" s="2"/>
      <c r="AK94" s="2"/>
      <c r="AL94" s="2"/>
    </row>
    <row x14ac:dyDescent="0.25" r="95" customHeight="1" ht="17.25">
      <c r="A95" s="21" t="s">
        <v>636</v>
      </c>
      <c r="B95" s="47"/>
      <c r="C95" s="23">
        <f>SUM(C89:C94)</f>
      </c>
      <c r="D95" s="23">
        <f>SUM(D89:D94)</f>
      </c>
      <c r="E95" s="49">
        <f>SUM(E89:E94)</f>
      </c>
      <c r="F95" s="23">
        <f>SUM(F89:F94)</f>
      </c>
      <c r="G95" s="23">
        <f>SUM(G89:G94)</f>
      </c>
      <c r="H95" s="23">
        <f>SUM(H89:H94)</f>
      </c>
      <c r="I95" s="23">
        <f>SUM(I89:I94)</f>
      </c>
      <c r="J95" s="23">
        <f>SUM(J89:J94)</f>
      </c>
      <c r="K95" s="49">
        <f>SUM(K89:K94)</f>
      </c>
      <c r="L95" s="23">
        <f>SUM(L89:L94)</f>
      </c>
      <c r="M95" s="23">
        <f>SUM(M89:M94)</f>
      </c>
      <c r="N95" s="49">
        <f>SUM(N89:N94)</f>
      </c>
      <c r="O95" s="23">
        <f>SUM(O89:O94)</f>
      </c>
      <c r="P95" s="49">
        <f>SUM(P89:P94)</f>
      </c>
      <c r="Q95" s="49">
        <f>SUM(Q89:Q94)</f>
      </c>
      <c r="R95" s="49">
        <f>SUM(R89:R94)</f>
      </c>
      <c r="S95" s="49">
        <f>SUM(S89:S94)</f>
      </c>
      <c r="T95" s="23">
        <f>SUM(T89:T94)</f>
      </c>
      <c r="U95" s="23">
        <f>SUM(U89:U94)</f>
      </c>
      <c r="V95" s="49">
        <f>SUM(V89:V94)</f>
      </c>
      <c r="W95" s="49">
        <f>SUM(W89:W94)</f>
      </c>
      <c r="X95" s="49">
        <f>SUM(X89:X94)</f>
      </c>
      <c r="Y95" s="23">
        <f>SUM(Y89:Y94)</f>
      </c>
      <c r="Z95" s="23">
        <f>SUM(Z89:Z94)</f>
      </c>
      <c r="AA95" s="23">
        <f>SUM(AA89:AA94)</f>
      </c>
      <c r="AB95" s="23">
        <f>SUM(AB89:AB94)</f>
      </c>
      <c r="AC95" s="23">
        <f>SUM(AC89:AC94)</f>
      </c>
      <c r="AD95" s="23">
        <f>SUM(AD89:AD94)</f>
      </c>
      <c r="AE95" s="49">
        <f>SUM(AE89:AE94)</f>
      </c>
      <c r="AF95" s="23">
        <f>SUM(AF89:AF94)</f>
      </c>
      <c r="AG95" s="49">
        <f>SUM(AG89:AG94)</f>
      </c>
      <c r="AH95" s="49">
        <f>SUM(AH89:AH94)</f>
      </c>
      <c r="AI95" s="2"/>
      <c r="AJ95" s="2"/>
      <c r="AK95" s="2"/>
      <c r="AL95" s="2"/>
    </row>
    <row x14ac:dyDescent="0.25" r="96" customHeight="1" ht="17.25">
      <c r="A96" s="117">
        <v>44085</v>
      </c>
      <c r="B96" s="118" t="s">
        <v>14</v>
      </c>
      <c r="C96" s="17">
        <v>-15</v>
      </c>
      <c r="D96" s="17">
        <v>-109</v>
      </c>
      <c r="E96" s="36"/>
      <c r="F96" s="17">
        <v>-41</v>
      </c>
      <c r="G96" s="17">
        <v>-109</v>
      </c>
      <c r="H96" s="17">
        <v>-23</v>
      </c>
      <c r="I96" s="17">
        <v>-40</v>
      </c>
      <c r="J96" s="17">
        <v>-96</v>
      </c>
      <c r="K96" s="36"/>
      <c r="L96" s="17">
        <v>-95</v>
      </c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2"/>
      <c r="AJ96" s="2"/>
      <c r="AK96" s="2"/>
      <c r="AL96" s="2"/>
    </row>
    <row x14ac:dyDescent="0.25" r="97" customHeight="1" ht="17.25">
      <c r="A97" s="117">
        <v>44085</v>
      </c>
      <c r="B97" s="118" t="s">
        <v>14</v>
      </c>
      <c r="C97" s="36"/>
      <c r="D97" s="36"/>
      <c r="E97" s="36"/>
      <c r="F97" s="36"/>
      <c r="G97" s="36"/>
      <c r="H97" s="36"/>
      <c r="I97" s="36"/>
      <c r="J97" s="17">
        <v>-25</v>
      </c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2"/>
      <c r="AJ97" s="2"/>
      <c r="AK97" s="2"/>
      <c r="AL97" s="2"/>
    </row>
    <row x14ac:dyDescent="0.25" r="98" customHeight="1" ht="17.25">
      <c r="A98" s="117">
        <v>44146</v>
      </c>
      <c r="B98" s="118" t="s">
        <v>14</v>
      </c>
      <c r="C98" s="36"/>
      <c r="D98" s="17">
        <v>-84</v>
      </c>
      <c r="E98" s="36"/>
      <c r="F98" s="17">
        <v>-39</v>
      </c>
      <c r="G98" s="17">
        <v>-18</v>
      </c>
      <c r="H98" s="36"/>
      <c r="I98" s="17">
        <v>-130</v>
      </c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2"/>
      <c r="AJ98" s="2"/>
      <c r="AK98" s="2"/>
      <c r="AL98" s="2"/>
    </row>
    <row x14ac:dyDescent="0.25" r="99" customHeight="1" ht="17.25">
      <c r="A99" s="117" t="s">
        <v>1157</v>
      </c>
      <c r="B99" s="118" t="s">
        <v>14</v>
      </c>
      <c r="C99" s="17">
        <v>-19</v>
      </c>
      <c r="D99" s="36"/>
      <c r="E99" s="36"/>
      <c r="F99" s="36"/>
      <c r="G99" s="36"/>
      <c r="H99" s="36"/>
      <c r="I99" s="36"/>
      <c r="J99" s="17">
        <v>-119</v>
      </c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2"/>
      <c r="AJ99" s="2"/>
      <c r="AK99" s="2"/>
      <c r="AL99" s="2"/>
    </row>
    <row x14ac:dyDescent="0.25" r="100" customHeight="1" ht="17.25">
      <c r="A100" s="117" t="s">
        <v>1158</v>
      </c>
      <c r="B100" s="118" t="s">
        <v>14</v>
      </c>
      <c r="C100" s="36"/>
      <c r="D100" s="36"/>
      <c r="E100" s="36"/>
      <c r="F100" s="17">
        <v>-35</v>
      </c>
      <c r="G100" s="36"/>
      <c r="H100" s="36"/>
      <c r="I100" s="17">
        <v>-45</v>
      </c>
      <c r="J100" s="36"/>
      <c r="K100" s="36"/>
      <c r="L100" s="17">
        <v>-210</v>
      </c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17">
        <v>-51</v>
      </c>
      <c r="AE100" s="36"/>
      <c r="AF100" s="36"/>
      <c r="AG100" s="36"/>
      <c r="AH100" s="36"/>
      <c r="AI100" s="2"/>
      <c r="AJ100" s="2"/>
      <c r="AK100" s="2"/>
      <c r="AL100" s="2"/>
    </row>
    <row x14ac:dyDescent="0.25" r="101" customHeight="1" ht="17.25">
      <c r="A101" s="117" t="s">
        <v>416</v>
      </c>
      <c r="B101" s="118" t="s">
        <v>14</v>
      </c>
      <c r="C101" s="17">
        <v>-46</v>
      </c>
      <c r="D101" s="17">
        <v>-49</v>
      </c>
      <c r="E101" s="36"/>
      <c r="F101" s="17">
        <v>-68</v>
      </c>
      <c r="G101" s="17">
        <v>-210</v>
      </c>
      <c r="H101" s="17">
        <v>-22</v>
      </c>
      <c r="I101" s="17">
        <v>-220</v>
      </c>
      <c r="J101" s="17">
        <v>-7</v>
      </c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2"/>
      <c r="AJ101" s="2"/>
      <c r="AK101" s="2"/>
      <c r="AL101" s="2"/>
    </row>
    <row x14ac:dyDescent="0.25" r="102" customHeight="1" ht="17.25">
      <c r="A102" s="117" t="s">
        <v>416</v>
      </c>
      <c r="B102" s="118" t="s">
        <v>14</v>
      </c>
      <c r="C102" s="18"/>
      <c r="D102" s="17">
        <v>-131</v>
      </c>
      <c r="E102" s="36"/>
      <c r="F102" s="18"/>
      <c r="G102" s="18"/>
      <c r="H102" s="18"/>
      <c r="I102" s="17">
        <v>-20</v>
      </c>
      <c r="J102" s="17">
        <v>-128</v>
      </c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17">
        <v>-4</v>
      </c>
      <c r="AE102" s="36"/>
      <c r="AF102" s="36"/>
      <c r="AG102" s="36"/>
      <c r="AH102" s="36"/>
      <c r="AI102" s="2"/>
      <c r="AJ102" s="2"/>
      <c r="AK102" s="2"/>
      <c r="AL102" s="2"/>
    </row>
    <row x14ac:dyDescent="0.25" r="103" customHeight="1" ht="17.25">
      <c r="A103" s="117" t="s">
        <v>416</v>
      </c>
      <c r="B103" s="118" t="s">
        <v>14</v>
      </c>
      <c r="C103" s="18"/>
      <c r="D103" s="18"/>
      <c r="E103" s="36"/>
      <c r="F103" s="18"/>
      <c r="G103" s="18"/>
      <c r="H103" s="18"/>
      <c r="I103" s="18"/>
      <c r="J103" s="17">
        <v>-45</v>
      </c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2"/>
      <c r="AJ103" s="2"/>
      <c r="AK103" s="2"/>
      <c r="AL103" s="2"/>
    </row>
    <row x14ac:dyDescent="0.25" r="104" customHeight="1" ht="17.25">
      <c r="A104" s="21" t="s">
        <v>638</v>
      </c>
      <c r="B104" s="47"/>
      <c r="C104" s="23">
        <f>SUM(C95:C103)</f>
      </c>
      <c r="D104" s="49">
        <f>SUM(D95:D103)</f>
      </c>
      <c r="E104" s="49">
        <f>SUM(E95:E103)</f>
      </c>
      <c r="F104" s="23">
        <f>SUM(F95:F103)</f>
      </c>
      <c r="G104" s="23">
        <f>SUM(G95:G103)</f>
      </c>
      <c r="H104" s="23">
        <f>SUM(H95:H103)</f>
      </c>
      <c r="I104" s="23">
        <f>SUM(I95:I103)</f>
      </c>
      <c r="J104" s="23">
        <f>SUM(J95:J103)</f>
      </c>
      <c r="K104" s="49">
        <f>SUM(K95:K103)</f>
      </c>
      <c r="L104" s="23">
        <f>SUM(L95:L103)</f>
      </c>
      <c r="M104" s="23">
        <f>SUM(M95:M103)</f>
      </c>
      <c r="N104" s="49">
        <f>SUM(N95:N103)</f>
      </c>
      <c r="O104" s="23">
        <f>SUM(O95:O103)</f>
      </c>
      <c r="P104" s="49">
        <f>SUM(P95:P103)</f>
      </c>
      <c r="Q104" s="49">
        <f>SUM(Q95:Q103)</f>
      </c>
      <c r="R104" s="49">
        <f>SUM(R95:R103)</f>
      </c>
      <c r="S104" s="49">
        <f>SUM(S95:S103)</f>
      </c>
      <c r="T104" s="23">
        <f>SUM(T95:T103)</f>
      </c>
      <c r="U104" s="23">
        <f>SUM(U95:U103)</f>
      </c>
      <c r="V104" s="49">
        <f>SUM(V95:V103)</f>
      </c>
      <c r="W104" s="49">
        <f>SUM(W95:W103)</f>
      </c>
      <c r="X104" s="49">
        <f>SUM(X95:X103)</f>
      </c>
      <c r="Y104" s="23">
        <f>SUM(Y95:Y103)</f>
      </c>
      <c r="Z104" s="23">
        <f>SUM(Z95:Z103)</f>
      </c>
      <c r="AA104" s="23">
        <f>SUM(AA95:AA103)</f>
      </c>
      <c r="AB104" s="23">
        <f>SUM(AB95:AB103)</f>
      </c>
      <c r="AC104" s="23">
        <f>SUM(AC95:AC103)</f>
      </c>
      <c r="AD104" s="23">
        <f>SUM(AD95:AD103)</f>
      </c>
      <c r="AE104" s="49">
        <f>SUM(AE95:AE103)</f>
      </c>
      <c r="AF104" s="23">
        <f>SUM(AF95:AF103)</f>
      </c>
      <c r="AG104" s="49">
        <f>SUM(AG95:AG103)</f>
      </c>
      <c r="AH104" s="49">
        <f>SUM(AH95:AH103)</f>
      </c>
      <c r="AI104" s="2"/>
      <c r="AJ104" s="2"/>
      <c r="AK104" s="2"/>
      <c r="AL104" s="2"/>
    </row>
    <row x14ac:dyDescent="0.25" r="105" customHeight="1" ht="17.25">
      <c r="A105" s="117">
        <v>44147</v>
      </c>
      <c r="B105" s="118" t="s">
        <v>14</v>
      </c>
      <c r="C105" s="18"/>
      <c r="D105" s="18"/>
      <c r="E105" s="36"/>
      <c r="F105" s="18"/>
      <c r="G105" s="18"/>
      <c r="H105" s="18"/>
      <c r="I105" s="17">
        <v>-10</v>
      </c>
      <c r="J105" s="36"/>
      <c r="K105" s="17">
        <v>-14</v>
      </c>
      <c r="L105" s="17">
        <v>-165</v>
      </c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2"/>
      <c r="AJ105" s="2"/>
      <c r="AK105" s="2"/>
      <c r="AL105" s="2"/>
    </row>
    <row x14ac:dyDescent="0.25" r="106" customHeight="1" ht="17.25">
      <c r="A106" s="15" t="s">
        <v>291</v>
      </c>
      <c r="B106" s="16" t="s">
        <v>14</v>
      </c>
      <c r="C106" s="18"/>
      <c r="D106" s="18"/>
      <c r="E106" s="36"/>
      <c r="F106" s="18"/>
      <c r="G106" s="18"/>
      <c r="H106" s="18"/>
      <c r="I106" s="18"/>
      <c r="J106" s="17">
        <v>-22</v>
      </c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17">
        <v>-3</v>
      </c>
      <c r="AI106" s="2"/>
      <c r="AJ106" s="2"/>
      <c r="AK106" s="2"/>
      <c r="AL106" s="2"/>
    </row>
    <row x14ac:dyDescent="0.25" r="107" customHeight="1" ht="17.25">
      <c r="A107" s="15" t="s">
        <v>1159</v>
      </c>
      <c r="B107" s="16" t="s">
        <v>14</v>
      </c>
      <c r="C107" s="18"/>
      <c r="D107" s="18"/>
      <c r="E107" s="18"/>
      <c r="F107" s="17">
        <v>-15</v>
      </c>
      <c r="G107" s="17">
        <v>-24</v>
      </c>
      <c r="H107" s="17">
        <v>-6</v>
      </c>
      <c r="I107" s="17">
        <v>-40</v>
      </c>
      <c r="J107" s="17">
        <v>-4</v>
      </c>
      <c r="K107" s="18"/>
      <c r="L107" s="17">
        <v>-57</v>
      </c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2"/>
      <c r="AJ107" s="2"/>
      <c r="AK107" s="2"/>
      <c r="AL107" s="2"/>
    </row>
    <row x14ac:dyDescent="0.25" r="108" customHeight="1" ht="17.25">
      <c r="A108" s="15" t="s">
        <v>627</v>
      </c>
      <c r="B108" s="16" t="s">
        <v>14</v>
      </c>
      <c r="C108" s="36"/>
      <c r="D108" s="36"/>
      <c r="E108" s="17">
        <v>-1</v>
      </c>
      <c r="F108" s="17">
        <v>-8</v>
      </c>
      <c r="G108" s="17">
        <v>-178</v>
      </c>
      <c r="H108" s="17">
        <v>-40</v>
      </c>
      <c r="I108" s="17">
        <v>-11</v>
      </c>
      <c r="J108" s="17">
        <v>-10</v>
      </c>
      <c r="K108" s="36"/>
      <c r="L108" s="17">
        <v>-43</v>
      </c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2"/>
      <c r="AJ108" s="2"/>
      <c r="AK108" s="2"/>
      <c r="AL108" s="2"/>
    </row>
    <row x14ac:dyDescent="0.25" r="109" customHeight="1" ht="17.25">
      <c r="A109" s="15" t="s">
        <v>361</v>
      </c>
      <c r="B109" s="16" t="s">
        <v>14</v>
      </c>
      <c r="C109" s="36"/>
      <c r="D109" s="36"/>
      <c r="E109" s="36"/>
      <c r="F109" s="17">
        <v>-8</v>
      </c>
      <c r="G109" s="17">
        <v>-7</v>
      </c>
      <c r="H109" s="17">
        <v>-7</v>
      </c>
      <c r="I109" s="17">
        <v>-10</v>
      </c>
      <c r="J109" s="17">
        <v>-14</v>
      </c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2"/>
      <c r="AJ109" s="2"/>
      <c r="AK109" s="2"/>
      <c r="AL109" s="2"/>
    </row>
    <row x14ac:dyDescent="0.25" r="110" customHeight="1" ht="17.25">
      <c r="A110" s="21" t="s">
        <v>639</v>
      </c>
      <c r="B110" s="47"/>
      <c r="C110" s="23">
        <f>SUM(C104:C109)</f>
      </c>
      <c r="D110" s="49">
        <f>SUM(D104:D109)</f>
      </c>
      <c r="E110" s="49">
        <f>SUM(E104:E109)</f>
      </c>
      <c r="F110" s="23">
        <f>SUM(F104:F109)</f>
      </c>
      <c r="G110" s="23">
        <f>SUM(G104:G109)</f>
      </c>
      <c r="H110" s="23">
        <f>SUM(H104:H109)</f>
      </c>
      <c r="I110" s="23">
        <f>SUM(I104:I109)</f>
      </c>
      <c r="J110" s="23">
        <f>SUM(J104:J109)</f>
      </c>
      <c r="K110" s="49">
        <f>SUM(K104:K109)</f>
      </c>
      <c r="L110" s="49">
        <f>SUM(L104:L109)</f>
      </c>
      <c r="M110" s="23">
        <f>SUM(M104:M109)</f>
      </c>
      <c r="N110" s="49">
        <f>SUM(N104:N109)</f>
      </c>
      <c r="O110" s="23">
        <f>SUM(O104:O109)</f>
      </c>
      <c r="P110" s="49">
        <f>SUM(P104:P109)</f>
      </c>
      <c r="Q110" s="49">
        <f>SUM(Q104:Q109)</f>
      </c>
      <c r="R110" s="49">
        <f>SUM(R104:R109)</f>
      </c>
      <c r="S110" s="49">
        <f>SUM(S104:S109)</f>
      </c>
      <c r="T110" s="23">
        <f>SUM(T104:T109)</f>
      </c>
      <c r="U110" s="23">
        <f>SUM(U104:U109)</f>
      </c>
      <c r="V110" s="49">
        <f>SUM(V104:V109)</f>
      </c>
      <c r="W110" s="49">
        <f>SUM(W104:W109)</f>
      </c>
      <c r="X110" s="49">
        <f>SUM(X104:X109)</f>
      </c>
      <c r="Y110" s="23">
        <f>SUM(Y104:Y109)</f>
      </c>
      <c r="Z110" s="23">
        <f>SUM(Z104:Z109)</f>
      </c>
      <c r="AA110" s="23">
        <f>SUM(AA104:AA109)</f>
      </c>
      <c r="AB110" s="23">
        <f>SUM(AB104:AB109)</f>
      </c>
      <c r="AC110" s="23">
        <f>SUM(AC104:AC109)</f>
      </c>
      <c r="AD110" s="23">
        <f>SUM(AD104:AD109)</f>
      </c>
      <c r="AE110" s="49">
        <f>SUM(AE104:AE109)</f>
      </c>
      <c r="AF110" s="23">
        <f>SUM(AF104:AF109)</f>
      </c>
      <c r="AG110" s="49">
        <f>SUM(AG104:AG109)</f>
      </c>
      <c r="AH110" s="49">
        <f>SUM(AH104:AH109)</f>
      </c>
      <c r="AI110" s="2"/>
      <c r="AJ110" s="2"/>
      <c r="AK110" s="2"/>
      <c r="AL110" s="2"/>
    </row>
    <row x14ac:dyDescent="0.25" r="111" customHeight="1" ht="17.25">
      <c r="A111" s="15"/>
      <c r="B111" s="16"/>
      <c r="C111" s="18"/>
      <c r="D111" s="18"/>
      <c r="E111" s="36"/>
      <c r="F111" s="18"/>
      <c r="G111" s="18"/>
      <c r="H111" s="18"/>
      <c r="I111" s="18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2"/>
      <c r="AJ111" s="2"/>
      <c r="AK111" s="2"/>
      <c r="AL111" s="2"/>
    </row>
    <row x14ac:dyDescent="0.25" r="112" customHeight="1" ht="17.25">
      <c r="A112" s="21" t="s">
        <v>640</v>
      </c>
      <c r="B112" s="47"/>
      <c r="C112" s="23">
        <f>SUM(C110:C111)</f>
      </c>
      <c r="D112" s="49">
        <f>SUM(D110:D111)</f>
      </c>
      <c r="E112" s="49">
        <f>SUM(E110:E111)</f>
      </c>
      <c r="F112" s="23">
        <f>SUM(F110:F111)</f>
      </c>
      <c r="G112" s="23">
        <f>SUM(G110:G111)</f>
      </c>
      <c r="H112" s="23">
        <f>SUM(H110:H111)</f>
      </c>
      <c r="I112" s="23">
        <f>SUM(I110:I111)</f>
      </c>
      <c r="J112" s="23">
        <f>SUM(J110:J111)</f>
      </c>
      <c r="K112" s="49">
        <f>SUM(K110:K111)</f>
      </c>
      <c r="L112" s="49">
        <f>SUM(L110:L111)</f>
      </c>
      <c r="M112" s="23">
        <f>SUM(M110:M111)</f>
      </c>
      <c r="N112" s="49">
        <f>SUM(N110:N111)</f>
      </c>
      <c r="O112" s="23">
        <f>SUM(O110:O111)</f>
      </c>
      <c r="P112" s="49">
        <f>SUM(P110:P111)</f>
      </c>
      <c r="Q112" s="49">
        <f>SUM(Q110:Q111)</f>
      </c>
      <c r="R112" s="49">
        <f>SUM(R110:R111)</f>
      </c>
      <c r="S112" s="49">
        <f>SUM(S110:S111)</f>
      </c>
      <c r="T112" s="23">
        <f>SUM(T110:T111)</f>
      </c>
      <c r="U112" s="23">
        <f>SUM(U110:U111)</f>
      </c>
      <c r="V112" s="49">
        <f>SUM(V110:V111)</f>
      </c>
      <c r="W112" s="49">
        <f>SUM(W110:W111)</f>
      </c>
      <c r="X112" s="49">
        <f>SUM(X110:X111)</f>
      </c>
      <c r="Y112" s="23">
        <f>SUM(Y110:Y111)</f>
      </c>
      <c r="Z112" s="23">
        <f>SUM(Z110:Z111)</f>
      </c>
      <c r="AA112" s="23">
        <f>SUM(AA110:AA111)</f>
      </c>
      <c r="AB112" s="23">
        <f>SUM(AB110:AB111)</f>
      </c>
      <c r="AC112" s="23">
        <f>SUM(AC110:AC111)</f>
      </c>
      <c r="AD112" s="23">
        <f>SUM(AD110:AD111)</f>
      </c>
      <c r="AE112" s="49">
        <f>SUM(AE110:AE111)</f>
      </c>
      <c r="AF112" s="23">
        <f>SUM(AF110:AF111)</f>
      </c>
      <c r="AG112" s="49">
        <f>SUM(AG110:AG111)</f>
      </c>
      <c r="AH112" s="49">
        <f>SUM(AH110:AH111)</f>
      </c>
      <c r="AI112" s="2"/>
      <c r="AJ112" s="2"/>
      <c r="AK112" s="2"/>
      <c r="AL112" s="2"/>
    </row>
    <row x14ac:dyDescent="0.25" r="113" customHeight="1" ht="17.25">
      <c r="A113" s="123" t="s">
        <v>1160</v>
      </c>
      <c r="B113" s="124"/>
      <c r="C113" s="18"/>
      <c r="D113" s="18"/>
      <c r="E113" s="18"/>
      <c r="F113" s="18"/>
      <c r="G113" s="18"/>
      <c r="H113" s="18"/>
      <c r="I113" s="18"/>
      <c r="J113" s="18"/>
      <c r="K113" s="18"/>
      <c r="L113" s="357">
        <v>43</v>
      </c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358">
        <v>-43</v>
      </c>
      <c r="AE113" s="18"/>
      <c r="AF113" s="18"/>
      <c r="AG113" s="18"/>
      <c r="AH113" s="18"/>
      <c r="AI113" s="2"/>
      <c r="AJ113" s="2"/>
      <c r="AK113" s="2"/>
      <c r="AL113" s="2"/>
    </row>
    <row x14ac:dyDescent="0.25" r="114" customHeight="1" ht="17.25">
      <c r="A114" s="62" t="s">
        <v>1050</v>
      </c>
      <c r="B114" s="63"/>
      <c r="C114" s="80">
        <f>SUM(C112:C113)</f>
      </c>
      <c r="D114" s="49">
        <f>SUM(D112:D113)</f>
      </c>
      <c r="E114" s="49">
        <f>SUM(E112:E113)</f>
      </c>
      <c r="F114" s="80">
        <f>SUM(F112:F113)</f>
      </c>
      <c r="G114" s="80">
        <f>SUM(G112:G113)</f>
      </c>
      <c r="H114" s="80">
        <f>SUM(H112:H113)</f>
      </c>
      <c r="I114" s="80">
        <f>SUM(I112:I113)</f>
      </c>
      <c r="J114" s="80">
        <f>SUM(J112:J113)</f>
      </c>
      <c r="K114" s="49">
        <f>SUM(K112:K113)</f>
      </c>
      <c r="L114" s="81">
        <f>SUM(L112:L113)</f>
      </c>
      <c r="M114" s="81">
        <f>SUM(M112:M113)</f>
      </c>
      <c r="N114" s="49">
        <f>SUM(N112:N113)</f>
      </c>
      <c r="O114" s="81">
        <f>SUM(O112:O113)</f>
      </c>
      <c r="P114" s="49">
        <f>SUM(P112:P113)</f>
      </c>
      <c r="Q114" s="49">
        <f>SUM(Q112:Q113)</f>
      </c>
      <c r="R114" s="49">
        <f>SUM(R112:R113)</f>
      </c>
      <c r="S114" s="49">
        <f>SUM(S112:S113)</f>
      </c>
      <c r="T114" s="81">
        <f>SUM(T112:T113)</f>
      </c>
      <c r="U114" s="81">
        <f>SUM(U112:U113)</f>
      </c>
      <c r="V114" s="49">
        <f>SUM(V112:V113)</f>
      </c>
      <c r="W114" s="49">
        <f>SUM(W112:W113)</f>
      </c>
      <c r="X114" s="49">
        <f>SUM(X112:X113)</f>
      </c>
      <c r="Y114" s="81">
        <f>SUM(Y112:Y113)</f>
      </c>
      <c r="Z114" s="81">
        <f>SUM(Z112:Z113)</f>
      </c>
      <c r="AA114" s="81">
        <f>SUM(AA112:AA113)</f>
      </c>
      <c r="AB114" s="81">
        <f>SUM(AB112:AB113)</f>
      </c>
      <c r="AC114" s="80">
        <f>SUM(AC112:AC113)</f>
      </c>
      <c r="AD114" s="80">
        <f>SUM(AD112:AD113)</f>
      </c>
      <c r="AE114" s="49">
        <f>SUM(AE112:AE113)</f>
      </c>
      <c r="AF114" s="81">
        <f>SUM(AF112:AF113)</f>
      </c>
      <c r="AG114" s="49">
        <f>SUM(AG112:AG113)</f>
      </c>
      <c r="AH114" s="49">
        <f>SUM(AH112:AH113)</f>
      </c>
      <c r="AI114" s="7" t="s">
        <v>457</v>
      </c>
      <c r="AJ114" s="2"/>
      <c r="AK114" s="2"/>
      <c r="AL114" s="2"/>
    </row>
    <row x14ac:dyDescent="0.25" r="115" customHeight="1" ht="17.25">
      <c r="A115" s="203" t="s">
        <v>1161</v>
      </c>
      <c r="B115" s="262" t="s">
        <v>14</v>
      </c>
      <c r="C115" s="206">
        <v>-12</v>
      </c>
      <c r="D115" s="206">
        <v>-16</v>
      </c>
      <c r="E115" s="223"/>
      <c r="F115" s="206">
        <v>-17</v>
      </c>
      <c r="G115" s="206">
        <v>-53</v>
      </c>
      <c r="H115" s="206">
        <v>-19</v>
      </c>
      <c r="I115" s="206">
        <v>-30</v>
      </c>
      <c r="J115" s="206">
        <v>-12</v>
      </c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06">
        <v>-9</v>
      </c>
      <c r="AD115" s="223"/>
      <c r="AE115" s="223"/>
      <c r="AF115" s="223"/>
      <c r="AG115" s="223"/>
      <c r="AH115" s="223"/>
      <c r="AI115" s="2"/>
      <c r="AJ115" s="2"/>
      <c r="AK115" s="2"/>
      <c r="AL115" s="2"/>
    </row>
    <row x14ac:dyDescent="0.25" r="116" customHeight="1" ht="17.25">
      <c r="A116" s="200"/>
      <c r="B116" s="201" t="s">
        <v>17</v>
      </c>
      <c r="C116" s="194">
        <v>-22</v>
      </c>
      <c r="D116" s="202"/>
      <c r="E116" s="202"/>
      <c r="F116" s="194">
        <v>-30</v>
      </c>
      <c r="G116" s="194">
        <v>-265</v>
      </c>
      <c r="H116" s="194">
        <v>-241</v>
      </c>
      <c r="I116" s="194">
        <v>-1534</v>
      </c>
      <c r="J116" s="194">
        <v>-59</v>
      </c>
      <c r="K116" s="202"/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194">
        <v>-21</v>
      </c>
      <c r="AD116" s="194">
        <v>-2</v>
      </c>
      <c r="AE116" s="202"/>
      <c r="AF116" s="202"/>
      <c r="AG116" s="202"/>
      <c r="AH116" s="202"/>
      <c r="AI116" s="32" t="s">
        <v>18</v>
      </c>
      <c r="AJ116" s="2"/>
      <c r="AK116" s="2"/>
      <c r="AL116" s="2"/>
    </row>
    <row x14ac:dyDescent="0.25" r="117" customHeight="1" ht="17.25">
      <c r="A117" s="359">
        <v>44260</v>
      </c>
      <c r="B117" s="360" t="s">
        <v>1162</v>
      </c>
      <c r="C117" s="18"/>
      <c r="D117" s="18"/>
      <c r="E117" s="18"/>
      <c r="F117" s="18"/>
      <c r="G117" s="18"/>
      <c r="H117" s="18"/>
      <c r="I117" s="18"/>
      <c r="J117" s="18"/>
      <c r="K117" s="291">
        <v>94</v>
      </c>
      <c r="L117" s="18"/>
      <c r="M117" s="18"/>
      <c r="N117" s="291">
        <v>15</v>
      </c>
      <c r="O117" s="18"/>
      <c r="P117" s="291">
        <v>25</v>
      </c>
      <c r="Q117" s="291">
        <v>35</v>
      </c>
      <c r="R117" s="291">
        <v>17</v>
      </c>
      <c r="S117" s="291">
        <v>6</v>
      </c>
      <c r="T117" s="18"/>
      <c r="U117" s="18"/>
      <c r="V117" s="291">
        <v>27</v>
      </c>
      <c r="W117" s="291">
        <v>20</v>
      </c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4" t="s">
        <v>1163</v>
      </c>
      <c r="AJ117" s="2"/>
      <c r="AK117" s="2"/>
      <c r="AL117" s="2"/>
    </row>
    <row x14ac:dyDescent="0.25" r="118" customHeight="1" ht="17.25">
      <c r="A118" s="359">
        <v>44260</v>
      </c>
      <c r="B118" s="360" t="s">
        <v>1164</v>
      </c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291">
        <v>7</v>
      </c>
      <c r="Y118" s="18"/>
      <c r="Z118" s="18"/>
      <c r="AA118" s="18"/>
      <c r="AB118" s="18"/>
      <c r="AC118" s="18"/>
      <c r="AD118" s="18"/>
      <c r="AE118" s="291">
        <v>15</v>
      </c>
      <c r="AF118" s="18"/>
      <c r="AG118" s="291">
        <v>31</v>
      </c>
      <c r="AH118" s="291">
        <v>11</v>
      </c>
      <c r="AI118" s="4" t="s">
        <v>1163</v>
      </c>
      <c r="AJ118" s="2"/>
      <c r="AK118" s="2"/>
      <c r="AL118" s="2"/>
    </row>
    <row x14ac:dyDescent="0.25" r="119" customHeight="1" ht="17.25">
      <c r="A119" s="15"/>
      <c r="B119" s="16"/>
      <c r="C119" s="18"/>
      <c r="D119" s="18"/>
      <c r="E119" s="36"/>
      <c r="F119" s="18"/>
      <c r="G119" s="18"/>
      <c r="H119" s="18"/>
      <c r="I119" s="18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2"/>
      <c r="AJ119" s="2"/>
      <c r="AK119" s="2"/>
      <c r="AL119" s="2"/>
    </row>
    <row x14ac:dyDescent="0.25" r="120" customHeight="1" ht="17.25">
      <c r="A120" s="117"/>
      <c r="B120" s="118"/>
      <c r="C120" s="103">
        <f>SUM(C114:C118)</f>
      </c>
      <c r="D120" s="224">
        <f>SUM(D114:D118)</f>
      </c>
      <c r="E120" s="224">
        <f>SUM(E114:E118)</f>
      </c>
      <c r="F120" s="361">
        <f>SUM(F114:F118)</f>
      </c>
      <c r="G120" s="361">
        <f>SUM(G114:G118)</f>
      </c>
      <c r="H120" s="361">
        <f>SUM(H114:H118)</f>
      </c>
      <c r="I120" s="361">
        <f>SUM(I114:I118)</f>
      </c>
      <c r="J120" s="361">
        <f>SUM(J114:J118)</f>
      </c>
      <c r="K120" s="361">
        <f>SUM(K114:K118)</f>
      </c>
      <c r="L120" s="361">
        <f>SUM(L114:L118)</f>
      </c>
      <c r="M120" s="361">
        <f>SUM(M114:M118)</f>
      </c>
      <c r="N120" s="361">
        <f>SUM(N114:N118)</f>
      </c>
      <c r="O120" s="361">
        <f>SUM(O114:O118)</f>
      </c>
      <c r="P120" s="361">
        <f>SUM(P114:P118)</f>
      </c>
      <c r="Q120" s="361">
        <f>SUM(Q114:Q118)</f>
      </c>
      <c r="R120" s="361">
        <f>SUM(R114:R118)</f>
      </c>
      <c r="S120" s="361">
        <f>SUM(S114:S118)</f>
      </c>
      <c r="T120" s="361">
        <f>SUM(T114:T118)</f>
      </c>
      <c r="U120" s="361">
        <f>SUM(U114:U118)</f>
      </c>
      <c r="V120" s="361">
        <f>SUM(V114:V118)</f>
      </c>
      <c r="W120" s="361">
        <f>SUM(W114:W118)</f>
      </c>
      <c r="X120" s="361">
        <f>SUM(X114:X118)</f>
      </c>
      <c r="Y120" s="361">
        <f>SUM(Y114:Y118)</f>
      </c>
      <c r="Z120" s="361">
        <f>SUM(Z114:Z118)</f>
      </c>
      <c r="AA120" s="361">
        <f>SUM(AA114:AA118)</f>
      </c>
      <c r="AB120" s="361">
        <f>SUM(AB114:AB118)</f>
      </c>
      <c r="AC120" s="361">
        <f>SUM(AC114:AC118)</f>
      </c>
      <c r="AD120" s="361">
        <f>SUM(AD114:AD118)</f>
      </c>
      <c r="AE120" s="361">
        <f>SUM(AE114:AE118)</f>
      </c>
      <c r="AF120" s="361">
        <f>SUM(AF114:AF118)</f>
      </c>
      <c r="AG120" s="361">
        <f>SUM(AG114:AG118)</f>
      </c>
      <c r="AH120" s="361">
        <f>SUM(AH114:AH118)</f>
      </c>
      <c r="AI120" s="2"/>
      <c r="AJ120" s="2"/>
      <c r="AK120" s="2"/>
      <c r="AL120" s="2"/>
    </row>
    <row x14ac:dyDescent="0.25" r="121" customHeight="1" ht="17.25">
      <c r="A121" s="37"/>
      <c r="B121" s="83"/>
      <c r="C121" s="362" t="s">
        <v>428</v>
      </c>
      <c r="D121" s="362" t="s">
        <v>368</v>
      </c>
      <c r="E121" s="362" t="s">
        <v>6</v>
      </c>
      <c r="F121" s="363" t="s">
        <v>75</v>
      </c>
      <c r="G121" s="363" t="s">
        <v>7</v>
      </c>
      <c r="H121" s="363" t="s">
        <v>76</v>
      </c>
      <c r="I121" s="363" t="s">
        <v>9</v>
      </c>
      <c r="J121" s="363" t="s">
        <v>10</v>
      </c>
      <c r="K121" s="363" t="s">
        <v>8</v>
      </c>
      <c r="L121" s="363" t="s">
        <v>33</v>
      </c>
      <c r="M121" s="363" t="s">
        <v>843</v>
      </c>
      <c r="N121" s="363" t="s">
        <v>842</v>
      </c>
      <c r="O121" s="363" t="s">
        <v>1074</v>
      </c>
      <c r="P121" s="363" t="s">
        <v>847</v>
      </c>
      <c r="Q121" s="363" t="s">
        <v>846</v>
      </c>
      <c r="R121" s="363" t="s">
        <v>848</v>
      </c>
      <c r="S121" s="363" t="s">
        <v>1075</v>
      </c>
      <c r="T121" s="363" t="s">
        <v>600</v>
      </c>
      <c r="U121" s="363" t="s">
        <v>599</v>
      </c>
      <c r="V121" s="363" t="s">
        <v>1076</v>
      </c>
      <c r="W121" s="363" t="s">
        <v>1077</v>
      </c>
      <c r="X121" s="363" t="s">
        <v>1078</v>
      </c>
      <c r="Y121" s="363" t="s">
        <v>1079</v>
      </c>
      <c r="Z121" s="363" t="s">
        <v>1080</v>
      </c>
      <c r="AA121" s="363" t="s">
        <v>1081</v>
      </c>
      <c r="AB121" s="363" t="s">
        <v>1082</v>
      </c>
      <c r="AC121" s="363" t="s">
        <v>383</v>
      </c>
      <c r="AD121" s="363" t="s">
        <v>1083</v>
      </c>
      <c r="AE121" s="363" t="s">
        <v>841</v>
      </c>
      <c r="AF121" s="363" t="s">
        <v>358</v>
      </c>
      <c r="AG121" s="363" t="s">
        <v>1084</v>
      </c>
      <c r="AH121" s="363" t="s">
        <v>1085</v>
      </c>
      <c r="AI121" s="2"/>
      <c r="AJ121" s="2"/>
      <c r="AK121" s="2"/>
      <c r="AL121" s="2"/>
    </row>
    <row x14ac:dyDescent="0.25" r="122" customHeight="1" ht="17.25">
      <c r="A122" s="37"/>
      <c r="B122" s="8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2"/>
      <c r="AJ122" s="2"/>
      <c r="AK122" s="2"/>
      <c r="AL122" s="2"/>
    </row>
    <row x14ac:dyDescent="0.25" r="123" customHeight="1" ht="17.25">
      <c r="A123" s="127" t="s">
        <v>1165</v>
      </c>
      <c r="B123" s="128"/>
      <c r="C123" s="144"/>
      <c r="D123" s="144"/>
      <c r="E123" s="144"/>
      <c r="F123" s="144"/>
      <c r="G123" s="144"/>
      <c r="H123" s="144"/>
      <c r="I123" s="144"/>
      <c r="J123" s="14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2"/>
      <c r="AJ123" s="2"/>
      <c r="AK123" s="2"/>
      <c r="AL123" s="2"/>
    </row>
    <row x14ac:dyDescent="0.25" r="124" customHeight="1" ht="17.25">
      <c r="A124" s="37"/>
      <c r="B124" s="8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2"/>
      <c r="AJ124" s="2"/>
      <c r="AK124" s="2"/>
      <c r="AL124" s="2"/>
    </row>
    <row x14ac:dyDescent="0.25" r="125" customHeight="1" ht="17.25">
      <c r="A125" s="37"/>
      <c r="B125" s="8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2"/>
      <c r="AJ125" s="2"/>
      <c r="AK125" s="2"/>
      <c r="AL125" s="2"/>
    </row>
    <row x14ac:dyDescent="0.25" r="126" customHeight="1" ht="17.25">
      <c r="A126" s="6" t="s">
        <v>1166</v>
      </c>
      <c r="B126" s="83"/>
      <c r="C126" s="8"/>
      <c r="D126" s="8"/>
      <c r="E126" s="8"/>
      <c r="F126" s="8"/>
      <c r="G126" s="8"/>
      <c r="H126" s="8" t="s">
        <v>1167</v>
      </c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2"/>
      <c r="AJ126" s="2"/>
      <c r="AK126" s="2"/>
      <c r="AL126" s="2"/>
    </row>
    <row x14ac:dyDescent="0.25" r="127" customHeight="1" ht="17.25">
      <c r="A127" s="364" t="s">
        <v>1168</v>
      </c>
      <c r="B127" s="83"/>
      <c r="C127" s="8"/>
      <c r="D127" s="8"/>
      <c r="E127" s="8"/>
      <c r="F127" s="8"/>
      <c r="G127" s="8"/>
      <c r="H127" s="365" t="s">
        <v>1169</v>
      </c>
      <c r="I127" s="365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2"/>
      <c r="AJ127" s="2"/>
      <c r="AK127" s="2"/>
      <c r="AL127" s="2"/>
    </row>
    <row x14ac:dyDescent="0.25" r="128" customHeight="1" ht="17.25">
      <c r="A128" s="366" t="s">
        <v>1170</v>
      </c>
      <c r="B128" s="83"/>
      <c r="C128" s="365"/>
      <c r="D128" s="365"/>
      <c r="E128" s="365"/>
      <c r="F128" s="365"/>
      <c r="G128" s="365"/>
      <c r="H128" s="8" t="s">
        <v>1171</v>
      </c>
      <c r="I128" s="8"/>
      <c r="J128" s="8"/>
      <c r="K128" s="365"/>
      <c r="L128" s="365"/>
      <c r="M128" s="365"/>
      <c r="N128" s="365"/>
      <c r="O128" s="365"/>
      <c r="P128" s="365"/>
      <c r="Q128" s="365"/>
      <c r="R128" s="365"/>
      <c r="S128" s="365"/>
      <c r="T128" s="365"/>
      <c r="U128" s="365"/>
      <c r="V128" s="365"/>
      <c r="W128" s="365"/>
      <c r="X128" s="365"/>
      <c r="Y128" s="365"/>
      <c r="Z128" s="365"/>
      <c r="AA128" s="365"/>
      <c r="AB128" s="365"/>
      <c r="AC128" s="365"/>
      <c r="AD128" s="365"/>
      <c r="AE128" s="365"/>
      <c r="AF128" s="365"/>
      <c r="AG128" s="365"/>
      <c r="AH128" s="365"/>
      <c r="AI128" s="2"/>
      <c r="AJ128" s="2"/>
      <c r="AK128" s="2"/>
      <c r="AL128" s="2"/>
    </row>
    <row x14ac:dyDescent="0.25" r="129" customHeight="1" ht="17.25">
      <c r="A129" s="367" t="s">
        <v>1172</v>
      </c>
      <c r="B129" s="368"/>
      <c r="C129" s="369"/>
      <c r="D129" s="369"/>
      <c r="E129" s="8"/>
      <c r="F129" s="8"/>
      <c r="G129" s="8"/>
      <c r="H129" s="8" t="s">
        <v>1173</v>
      </c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2"/>
      <c r="AJ129" s="2"/>
      <c r="AK129" s="2"/>
      <c r="AL129" s="2"/>
    </row>
    <row x14ac:dyDescent="0.25" r="130" customHeight="1" ht="17.25">
      <c r="A130" s="367" t="s">
        <v>1174</v>
      </c>
      <c r="B130" s="368"/>
      <c r="C130" s="369"/>
      <c r="D130" s="369"/>
      <c r="E130" s="8"/>
      <c r="F130" s="8"/>
      <c r="G130" s="8"/>
      <c r="H130" s="370" t="s">
        <v>1175</v>
      </c>
      <c r="I130" s="370"/>
      <c r="J130" s="370"/>
      <c r="K130" s="370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2"/>
      <c r="AJ130" s="2"/>
      <c r="AK130" s="2"/>
      <c r="AL130" s="2"/>
    </row>
    <row x14ac:dyDescent="0.25" r="131" customHeight="1" ht="17.25">
      <c r="A131" s="367" t="s">
        <v>1176</v>
      </c>
      <c r="B131" s="368"/>
      <c r="C131" s="369"/>
      <c r="D131" s="369"/>
      <c r="E131" s="8"/>
      <c r="F131" s="8"/>
      <c r="G131" s="8"/>
      <c r="H131" s="370" t="s">
        <v>1177</v>
      </c>
      <c r="I131" s="370"/>
      <c r="J131" s="370"/>
      <c r="K131" s="370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2"/>
      <c r="AJ131" s="2"/>
      <c r="AK131" s="2"/>
      <c r="AL131" s="2"/>
    </row>
    <row x14ac:dyDescent="0.25" r="132" customHeight="1" ht="17.25">
      <c r="A132" s="367" t="s">
        <v>1178</v>
      </c>
      <c r="B132" s="368"/>
      <c r="C132" s="369"/>
      <c r="D132" s="369"/>
      <c r="E132" s="8"/>
      <c r="F132" s="8"/>
      <c r="G132" s="8"/>
      <c r="H132" s="370" t="s">
        <v>1179</v>
      </c>
      <c r="I132" s="370"/>
      <c r="J132" s="370"/>
      <c r="K132" s="370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2"/>
      <c r="AJ132" s="2"/>
      <c r="AK132" s="2"/>
      <c r="AL132" s="2"/>
    </row>
    <row x14ac:dyDescent="0.25" r="133" customHeight="1" ht="17.25">
      <c r="A133" s="371" t="s">
        <v>1180</v>
      </c>
      <c r="B133" s="83"/>
      <c r="C133" s="370"/>
      <c r="D133" s="370"/>
      <c r="E133" s="370"/>
      <c r="F133" s="370"/>
      <c r="G133" s="370"/>
      <c r="H133" s="372" t="s">
        <v>1181</v>
      </c>
      <c r="I133" s="372"/>
      <c r="J133" s="372"/>
      <c r="K133" s="372"/>
      <c r="L133" s="370"/>
      <c r="M133" s="370"/>
      <c r="N133" s="370"/>
      <c r="O133" s="370"/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  <c r="AB133" s="370"/>
      <c r="AC133" s="370"/>
      <c r="AD133" s="370"/>
      <c r="AE133" s="370"/>
      <c r="AF133" s="370"/>
      <c r="AG133" s="370"/>
      <c r="AH133" s="370"/>
      <c r="AI133" s="2"/>
      <c r="AJ133" s="2"/>
      <c r="AK133" s="2"/>
      <c r="AL133" s="2"/>
    </row>
    <row x14ac:dyDescent="0.25" r="134" customHeight="1" ht="17.25">
      <c r="A134" s="371" t="s">
        <v>1182</v>
      </c>
      <c r="B134" s="83"/>
      <c r="C134" s="370"/>
      <c r="D134" s="370"/>
      <c r="E134" s="370"/>
      <c r="F134" s="370"/>
      <c r="G134" s="370"/>
      <c r="H134" s="370"/>
      <c r="I134" s="370"/>
      <c r="J134" s="370"/>
      <c r="K134" s="370"/>
      <c r="L134" s="370"/>
      <c r="M134" s="370"/>
      <c r="N134" s="370"/>
      <c r="O134" s="370"/>
      <c r="P134" s="370"/>
      <c r="Q134" s="370"/>
      <c r="R134" s="370"/>
      <c r="S134" s="370"/>
      <c r="T134" s="370"/>
      <c r="U134" s="370"/>
      <c r="V134" s="370"/>
      <c r="W134" s="370"/>
      <c r="X134" s="370"/>
      <c r="Y134" s="370"/>
      <c r="Z134" s="370"/>
      <c r="AA134" s="370"/>
      <c r="AB134" s="370"/>
      <c r="AC134" s="370"/>
      <c r="AD134" s="370"/>
      <c r="AE134" s="370"/>
      <c r="AF134" s="370"/>
      <c r="AG134" s="370"/>
      <c r="AH134" s="370"/>
      <c r="AI134" s="2"/>
      <c r="AJ134" s="2"/>
      <c r="AK134" s="2"/>
      <c r="AL134" s="2"/>
    </row>
    <row x14ac:dyDescent="0.25" r="135" customHeight="1" ht="17.25">
      <c r="A135" s="371" t="s">
        <v>1183</v>
      </c>
      <c r="B135" s="83"/>
      <c r="C135" s="370"/>
      <c r="D135" s="370"/>
      <c r="E135" s="370"/>
      <c r="F135" s="370"/>
      <c r="G135" s="370"/>
      <c r="H135" s="370"/>
      <c r="I135" s="370"/>
      <c r="J135" s="370"/>
      <c r="K135" s="370"/>
      <c r="L135" s="370"/>
      <c r="M135" s="370"/>
      <c r="N135" s="370"/>
      <c r="O135" s="370"/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  <c r="AB135" s="370"/>
      <c r="AC135" s="370"/>
      <c r="AD135" s="370"/>
      <c r="AE135" s="370"/>
      <c r="AF135" s="370"/>
      <c r="AG135" s="370"/>
      <c r="AH135" s="370"/>
      <c r="AI135" s="2"/>
      <c r="AJ135" s="2"/>
      <c r="AK135" s="2"/>
      <c r="AL135" s="2"/>
    </row>
    <row x14ac:dyDescent="0.25" r="136" customHeight="1" ht="17.25">
      <c r="A136" s="373" t="s">
        <v>1184</v>
      </c>
      <c r="B136" s="83"/>
      <c r="C136" s="372"/>
      <c r="D136" s="372"/>
      <c r="E136" s="372"/>
      <c r="F136" s="372"/>
      <c r="G136" s="372"/>
      <c r="H136" s="372"/>
      <c r="I136" s="372"/>
      <c r="J136" s="372"/>
      <c r="K136" s="372"/>
      <c r="L136" s="372"/>
      <c r="M136" s="372"/>
      <c r="N136" s="372"/>
      <c r="O136" s="372"/>
      <c r="P136" s="372"/>
      <c r="Q136" s="372"/>
      <c r="R136" s="372"/>
      <c r="S136" s="372"/>
      <c r="T136" s="372"/>
      <c r="U136" s="372"/>
      <c r="V136" s="372"/>
      <c r="W136" s="372"/>
      <c r="X136" s="372"/>
      <c r="Y136" s="372"/>
      <c r="Z136" s="372"/>
      <c r="AA136" s="372"/>
      <c r="AB136" s="372"/>
      <c r="AC136" s="372"/>
      <c r="AD136" s="372"/>
      <c r="AE136" s="372"/>
      <c r="AF136" s="372"/>
      <c r="AG136" s="372"/>
      <c r="AH136" s="372"/>
      <c r="AI136" s="2"/>
      <c r="AJ136" s="2"/>
      <c r="AK136" s="2"/>
      <c r="AL136" s="2"/>
    </row>
    <row x14ac:dyDescent="0.25" r="137" customHeight="1" ht="17.25">
      <c r="A137" s="37"/>
      <c r="B137" s="8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2"/>
      <c r="AJ137" s="2"/>
      <c r="AK137" s="2"/>
      <c r="AL137" s="2"/>
    </row>
    <row x14ac:dyDescent="0.25" r="138" customHeight="1" ht="17.25">
      <c r="A138" s="364" t="s">
        <v>1185</v>
      </c>
      <c r="B138" s="8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2"/>
      <c r="AJ138" s="2"/>
      <c r="AK138" s="2"/>
      <c r="AL138" s="2"/>
    </row>
    <row x14ac:dyDescent="0.25" r="139" customHeight="1" ht="17.25">
      <c r="A139" s="364" t="s">
        <v>428</v>
      </c>
      <c r="B139" s="8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2"/>
      <c r="AJ139" s="2"/>
      <c r="AK139" s="2"/>
      <c r="AL139" s="2"/>
    </row>
    <row x14ac:dyDescent="0.25" r="140" customHeight="1" ht="17.25">
      <c r="A140" s="364" t="s">
        <v>1186</v>
      </c>
      <c r="B140" s="8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2"/>
      <c r="AJ140" s="2"/>
      <c r="AK140" s="2"/>
      <c r="AL140" s="2"/>
    </row>
    <row x14ac:dyDescent="0.25" r="141" customHeight="1" ht="17.25">
      <c r="A141" s="364" t="s">
        <v>1187</v>
      </c>
      <c r="B141" s="8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2"/>
      <c r="AJ141" s="2"/>
      <c r="AK141" s="2"/>
      <c r="AL141" s="2"/>
    </row>
    <row x14ac:dyDescent="0.25" r="142" customHeight="1" ht="17.25">
      <c r="A142" s="364" t="s">
        <v>1188</v>
      </c>
      <c r="B142" s="8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2"/>
      <c r="AJ142" s="2"/>
      <c r="AK142" s="2"/>
      <c r="AL142" s="2"/>
    </row>
    <row x14ac:dyDescent="0.25" r="143" customHeight="1" ht="17.25">
      <c r="A143" s="364" t="s">
        <v>1189</v>
      </c>
      <c r="B143" s="8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2"/>
      <c r="AJ143" s="2"/>
      <c r="AK143" s="2"/>
      <c r="AL143" s="2"/>
    </row>
    <row x14ac:dyDescent="0.25" r="144" customHeight="1" ht="17.25">
      <c r="A144" s="364" t="s">
        <v>10</v>
      </c>
      <c r="B144" s="8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2"/>
      <c r="AJ144" s="2"/>
      <c r="AK144" s="2"/>
      <c r="AL144" s="2"/>
    </row>
    <row x14ac:dyDescent="0.25" r="145" customHeight="1" ht="17.25">
      <c r="A145" s="364" t="s">
        <v>1190</v>
      </c>
      <c r="B145" s="8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2"/>
      <c r="AJ145" s="2"/>
      <c r="AK145" s="2"/>
      <c r="AL145" s="2"/>
    </row>
    <row x14ac:dyDescent="0.25" r="146" customHeight="1" ht="17.25">
      <c r="A146" s="364" t="s">
        <v>1191</v>
      </c>
      <c r="B146" s="8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2"/>
      <c r="AJ146" s="2"/>
      <c r="AK146" s="2"/>
      <c r="AL146" s="2"/>
    </row>
    <row x14ac:dyDescent="0.25" r="147" customHeight="1" ht="17.25">
      <c r="A147" s="364" t="s">
        <v>1192</v>
      </c>
      <c r="B147" s="8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2"/>
      <c r="AJ147" s="2"/>
      <c r="AK147" s="2"/>
      <c r="AL147" s="2"/>
    </row>
    <row x14ac:dyDescent="0.25" r="148" customHeight="1" ht="17.25">
      <c r="A148" s="364" t="s">
        <v>1193</v>
      </c>
      <c r="B148" s="8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2"/>
      <c r="AJ148" s="2"/>
      <c r="AK148" s="2"/>
      <c r="AL148" s="2"/>
    </row>
    <row x14ac:dyDescent="0.25" r="149" customHeight="1" ht="17.25">
      <c r="A149" s="364" t="s">
        <v>1194</v>
      </c>
      <c r="B149" s="8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2"/>
      <c r="AJ149" s="2"/>
      <c r="AK149" s="2"/>
      <c r="AL149" s="2"/>
    </row>
    <row x14ac:dyDescent="0.25" r="150" customHeight="1" ht="17.25">
      <c r="A150" s="37"/>
      <c r="B150" s="8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2"/>
      <c r="AJ150" s="2"/>
      <c r="AK150" s="2"/>
      <c r="AL150" s="2"/>
    </row>
    <row x14ac:dyDescent="0.25" r="151" customHeight="1" ht="17.25">
      <c r="A151" s="37"/>
      <c r="B151" s="8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2"/>
      <c r="AJ151" s="2"/>
      <c r="AK151" s="2"/>
      <c r="AL151" s="2"/>
    </row>
    <row x14ac:dyDescent="0.25" r="152" customHeight="1" ht="17.25">
      <c r="A152" s="162" t="s">
        <v>1195</v>
      </c>
      <c r="B152" s="163"/>
      <c r="C152" s="374"/>
      <c r="D152" s="374"/>
      <c r="E152" s="8"/>
      <c r="F152" s="5"/>
      <c r="G152" s="8"/>
      <c r="H152" s="8"/>
      <c r="I152" s="37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2"/>
      <c r="AJ152" s="2"/>
      <c r="AK152" s="2"/>
      <c r="AL152" s="2"/>
    </row>
    <row x14ac:dyDescent="0.25" r="153" customHeight="1" ht="17.25">
      <c r="A153" s="364" t="s">
        <v>1196</v>
      </c>
      <c r="B153" s="83"/>
      <c r="C153" s="8"/>
      <c r="D153" s="8"/>
      <c r="E153" s="8"/>
      <c r="F153" s="8"/>
      <c r="G153" s="8"/>
      <c r="H153" s="8"/>
      <c r="I153" s="375" t="s">
        <v>1197</v>
      </c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2"/>
      <c r="AJ153" s="2"/>
      <c r="AK153" s="2"/>
      <c r="AL153" s="2"/>
    </row>
    <row x14ac:dyDescent="0.25" r="154" customHeight="1" ht="17.25">
      <c r="A154" s="364" t="s">
        <v>1198</v>
      </c>
      <c r="B154" s="83"/>
      <c r="C154" s="8"/>
      <c r="D154" s="8"/>
      <c r="E154" s="8"/>
      <c r="F154" s="8"/>
      <c r="G154" s="8"/>
      <c r="H154" s="8"/>
      <c r="I154" s="375" t="s">
        <v>1199</v>
      </c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2"/>
      <c r="AJ154" s="2"/>
      <c r="AK154" s="2"/>
      <c r="AL154" s="2"/>
    </row>
    <row x14ac:dyDescent="0.25" r="155" customHeight="1" ht="17.25">
      <c r="A155" s="364" t="s">
        <v>1200</v>
      </c>
      <c r="B155" s="83"/>
      <c r="C155" s="8"/>
      <c r="D155" s="8"/>
      <c r="E155" s="8"/>
      <c r="F155" s="8"/>
      <c r="G155" s="8"/>
      <c r="H155" s="8"/>
      <c r="I155" s="375" t="s">
        <v>1201</v>
      </c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2"/>
      <c r="AJ155" s="2"/>
      <c r="AK155" s="2"/>
      <c r="AL155" s="2"/>
    </row>
    <row x14ac:dyDescent="0.25" r="156" customHeight="1" ht="17.25">
      <c r="A156" s="364" t="s">
        <v>1202</v>
      </c>
      <c r="B156" s="83"/>
      <c r="C156" s="8"/>
      <c r="D156" s="8"/>
      <c r="E156" s="8"/>
      <c r="F156" s="8"/>
      <c r="G156" s="8"/>
      <c r="H156" s="8"/>
      <c r="I156" s="375" t="s">
        <v>1203</v>
      </c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2"/>
      <c r="AJ156" s="2"/>
      <c r="AK156" s="2"/>
      <c r="AL156" s="2"/>
    </row>
    <row x14ac:dyDescent="0.25" r="157" customHeight="1" ht="17.25">
      <c r="A157" s="364" t="s">
        <v>1204</v>
      </c>
      <c r="B157" s="83"/>
      <c r="C157" s="8"/>
      <c r="D157" s="8"/>
      <c r="E157" s="8"/>
      <c r="F157" s="8"/>
      <c r="G157" s="8"/>
      <c r="H157" s="8"/>
      <c r="I157" s="375" t="s">
        <v>1205</v>
      </c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2"/>
      <c r="AJ157" s="2"/>
      <c r="AK157" s="2"/>
      <c r="AL157" s="2"/>
    </row>
    <row x14ac:dyDescent="0.25" r="158" customHeight="1" ht="17.25">
      <c r="A158" s="364" t="s">
        <v>1206</v>
      </c>
      <c r="B158" s="83"/>
      <c r="C158" s="8"/>
      <c r="D158" s="8"/>
      <c r="E158" s="8"/>
      <c r="F158" s="8"/>
      <c r="G158" s="8"/>
      <c r="H158" s="8"/>
      <c r="I158" s="375" t="s">
        <v>1207</v>
      </c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2"/>
      <c r="AJ158" s="2"/>
      <c r="AK158" s="2"/>
      <c r="AL158" s="2"/>
    </row>
    <row x14ac:dyDescent="0.25" r="159" customHeight="1" ht="17.25">
      <c r="A159" s="364" t="s">
        <v>1208</v>
      </c>
      <c r="B159" s="83"/>
      <c r="C159" s="8"/>
      <c r="D159" s="8"/>
      <c r="E159" s="8"/>
      <c r="F159" s="8"/>
      <c r="G159" s="8"/>
      <c r="H159" s="8"/>
      <c r="I159" s="375" t="s">
        <v>1209</v>
      </c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2"/>
      <c r="AJ159" s="2"/>
      <c r="AK159" s="2"/>
      <c r="AL159" s="2"/>
    </row>
    <row x14ac:dyDescent="0.25" r="160" customHeight="1" ht="17.25">
      <c r="A160" s="364" t="s">
        <v>1210</v>
      </c>
      <c r="B160" s="8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2"/>
      <c r="AJ160" s="2"/>
      <c r="AK160" s="2"/>
      <c r="AL160" s="2"/>
    </row>
    <row x14ac:dyDescent="0.25" r="161" customHeight="1" ht="17.25">
      <c r="A161" s="364" t="s">
        <v>1211</v>
      </c>
      <c r="B161" s="8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2"/>
      <c r="AJ161" s="2"/>
      <c r="AK161" s="2"/>
      <c r="AL161" s="2"/>
    </row>
    <row x14ac:dyDescent="0.25" r="162" customHeight="1" ht="17.25">
      <c r="A162" s="364" t="s">
        <v>1212</v>
      </c>
      <c r="B162" s="8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2"/>
      <c r="AJ162" s="2"/>
      <c r="AK162" s="2"/>
      <c r="AL162" s="2"/>
    </row>
    <row x14ac:dyDescent="0.25" r="163" customHeight="1" ht="17.25">
      <c r="A163" s="37"/>
      <c r="B163" s="8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2"/>
      <c r="AJ163" s="2"/>
      <c r="AK163" s="2"/>
      <c r="AL163" s="2"/>
    </row>
    <row x14ac:dyDescent="0.25" r="164" customHeight="1" ht="17.25">
      <c r="A164" s="127" t="s">
        <v>1213</v>
      </c>
      <c r="B164" s="128"/>
      <c r="C164" s="144"/>
      <c r="D164" s="144"/>
      <c r="E164" s="144"/>
      <c r="F164" s="144"/>
      <c r="G164" s="144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3"/>
      <c r="AF164" s="3"/>
      <c r="AG164" s="3"/>
      <c r="AH164" s="3"/>
      <c r="AI164" s="2"/>
      <c r="AJ164" s="2"/>
      <c r="AK164" s="2"/>
      <c r="AL164" s="2"/>
    </row>
    <row x14ac:dyDescent="0.25" r="165" customHeight="1" ht="17.25">
      <c r="A165" s="127" t="s">
        <v>1214</v>
      </c>
      <c r="B165" s="128"/>
      <c r="C165" s="144"/>
      <c r="D165" s="144"/>
      <c r="E165" s="144"/>
      <c r="F165" s="144"/>
      <c r="G165" s="144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3"/>
      <c r="AF165" s="3"/>
      <c r="AG165" s="3"/>
      <c r="AH165" s="3"/>
      <c r="AI165" s="2"/>
      <c r="AJ165" s="2"/>
      <c r="AK165" s="2"/>
      <c r="AL165" s="2"/>
    </row>
    <row x14ac:dyDescent="0.25" r="166" customHeight="1" ht="17.25">
      <c r="A166" s="127" t="s">
        <v>1215</v>
      </c>
      <c r="B166" s="128"/>
      <c r="C166" s="144"/>
      <c r="D166" s="144"/>
      <c r="E166" s="144"/>
      <c r="F166" s="144"/>
      <c r="G166" s="144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3"/>
      <c r="AF166" s="3"/>
      <c r="AG166" s="3"/>
      <c r="AH166" s="3"/>
      <c r="AI166" s="2"/>
      <c r="AJ166" s="2"/>
      <c r="AK166" s="2"/>
      <c r="AL166" s="2"/>
    </row>
    <row x14ac:dyDescent="0.25" r="167" customHeight="1" ht="17.25">
      <c r="A167" s="127" t="s">
        <v>1216</v>
      </c>
      <c r="B167" s="128"/>
      <c r="C167" s="144"/>
      <c r="D167" s="144"/>
      <c r="E167" s="144"/>
      <c r="F167" s="144"/>
      <c r="G167" s="144"/>
      <c r="H167" s="144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3"/>
      <c r="AF167" s="3"/>
      <c r="AG167" s="3"/>
      <c r="AH167" s="3"/>
      <c r="AI167" s="2"/>
      <c r="AJ167" s="2"/>
      <c r="AK167" s="2"/>
      <c r="AL167" s="2"/>
    </row>
    <row x14ac:dyDescent="0.25" r="168" customHeight="1" ht="17.25">
      <c r="A168" s="37"/>
      <c r="B168" s="8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2"/>
      <c r="AJ168" s="2"/>
      <c r="AK168" s="2"/>
      <c r="AL168" s="2"/>
    </row>
    <row x14ac:dyDescent="0.25" r="169" customHeight="1" ht="17.25">
      <c r="A169" s="38" t="s">
        <v>1217</v>
      </c>
      <c r="B169" s="8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2"/>
      <c r="AJ169" s="2"/>
      <c r="AK169" s="2"/>
      <c r="AL169" s="2"/>
    </row>
    <row x14ac:dyDescent="0.25" r="170" customHeight="1" ht="17.25">
      <c r="A170" s="38" t="s">
        <v>1218</v>
      </c>
      <c r="B170" s="8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2"/>
      <c r="AJ170" s="2"/>
      <c r="AK170" s="2"/>
      <c r="AL170" s="2"/>
    </row>
    <row x14ac:dyDescent="0.25" r="171" customHeight="1" ht="17.25">
      <c r="A171" s="37"/>
      <c r="B171" s="8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2"/>
      <c r="AJ171" s="2"/>
      <c r="AK171" s="2"/>
      <c r="AL171" s="2"/>
    </row>
    <row x14ac:dyDescent="0.25" r="172" customHeight="1" ht="17.25">
      <c r="A172" s="127" t="s">
        <v>1219</v>
      </c>
      <c r="B172" s="128"/>
      <c r="C172" s="144"/>
      <c r="D172" s="144"/>
      <c r="E172" s="144"/>
      <c r="F172" s="145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2"/>
      <c r="AJ172" s="2"/>
      <c r="AK172" s="2"/>
      <c r="AL172" s="2"/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46"/>
  <sheetViews>
    <sheetView workbookViewId="0"/>
  </sheetViews>
  <sheetFormatPr defaultRowHeight="15" x14ac:dyDescent="0.25"/>
  <cols>
    <col min="1" max="1" style="39" width="13.005" customWidth="1" bestFit="1"/>
    <col min="2" max="2" style="40" width="20.14785714285714" customWidth="1" bestFit="1"/>
    <col min="3" max="3" style="41" width="9.005" customWidth="1" bestFit="1"/>
    <col min="4" max="4" style="41" width="9.719285714285713" customWidth="1" bestFit="1"/>
    <col min="5" max="5" style="41" width="8.290714285714287" customWidth="1" bestFit="1"/>
    <col min="6" max="6" style="41" width="8.290714285714287" customWidth="1" bestFit="1"/>
    <col min="7" max="7" style="41" width="9.005" customWidth="1" bestFit="1"/>
    <col min="8" max="8" style="41" width="8.862142857142858" customWidth="1" bestFit="1"/>
    <col min="9" max="9" style="41" width="9.147857142857141" customWidth="1" bestFit="1"/>
    <col min="10" max="10" style="41" width="8.290714285714287" customWidth="1" bestFit="1"/>
    <col min="11" max="11" style="41" width="8.290714285714287" customWidth="1" bestFit="1"/>
    <col min="12" max="12" style="41" width="8.290714285714287" customWidth="1" bestFit="1"/>
    <col min="13" max="13" style="41" width="8.290714285714287" customWidth="1" bestFit="1"/>
    <col min="14" max="14" style="41" width="8.290714285714287" customWidth="1" bestFit="1"/>
    <col min="15" max="15" style="40" width="12.71928571428571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2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2"/>
      <c r="P2" s="2"/>
    </row>
    <row x14ac:dyDescent="0.25" r="3" customHeight="1" ht="17.25">
      <c r="A3" s="1" t="s">
        <v>645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  <c r="P3" s="2"/>
    </row>
    <row x14ac:dyDescent="0.25" r="4" customHeight="1" ht="17.25">
      <c r="A4" s="1" t="s">
        <v>962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2"/>
      <c r="P4" s="2"/>
    </row>
    <row x14ac:dyDescent="0.25" r="5" customHeight="1" ht="17.25">
      <c r="A5" s="1" t="s">
        <v>963</v>
      </c>
      <c r="B5" s="4"/>
      <c r="C5" s="5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2"/>
      <c r="P5" s="2"/>
    </row>
    <row x14ac:dyDescent="0.25" r="6" customHeight="1" ht="17.25">
      <c r="A6" s="6" t="s">
        <v>357</v>
      </c>
      <c r="B6" s="7"/>
      <c r="C6" s="11">
        <v>4930</v>
      </c>
      <c r="D6" s="11">
        <v>3540</v>
      </c>
      <c r="E6" s="11">
        <v>3540</v>
      </c>
      <c r="F6" s="11">
        <v>1300</v>
      </c>
      <c r="G6" s="11">
        <v>18000</v>
      </c>
      <c r="H6" s="11">
        <v>25000</v>
      </c>
      <c r="I6" s="11">
        <v>14750</v>
      </c>
      <c r="J6" s="11">
        <v>9000</v>
      </c>
      <c r="K6" s="11">
        <v>3550</v>
      </c>
      <c r="L6" s="11">
        <v>3540</v>
      </c>
      <c r="M6" s="11">
        <v>2100</v>
      </c>
      <c r="N6" s="11">
        <v>3540</v>
      </c>
      <c r="O6" s="2"/>
      <c r="P6" s="2"/>
    </row>
    <row x14ac:dyDescent="0.25" r="7" customHeight="1" ht="17.25">
      <c r="A7" s="231" t="s">
        <v>4</v>
      </c>
      <c r="B7" s="232" t="s">
        <v>5</v>
      </c>
      <c r="C7" s="267" t="s">
        <v>368</v>
      </c>
      <c r="D7" s="267" t="s">
        <v>7</v>
      </c>
      <c r="E7" s="268" t="s">
        <v>8</v>
      </c>
      <c r="F7" s="268" t="s">
        <v>9</v>
      </c>
      <c r="G7" s="268" t="s">
        <v>10</v>
      </c>
      <c r="H7" s="268" t="s">
        <v>428</v>
      </c>
      <c r="I7" s="268" t="s">
        <v>31</v>
      </c>
      <c r="J7" s="268" t="s">
        <v>32</v>
      </c>
      <c r="K7" s="268" t="s">
        <v>75</v>
      </c>
      <c r="L7" s="268" t="s">
        <v>76</v>
      </c>
      <c r="M7" s="268" t="s">
        <v>33</v>
      </c>
      <c r="N7" s="234" t="s">
        <v>358</v>
      </c>
      <c r="O7" s="2"/>
      <c r="P7" s="2"/>
    </row>
    <row x14ac:dyDescent="0.25" r="8" customHeight="1" ht="17.25">
      <c r="A8" s="15" t="s">
        <v>964</v>
      </c>
      <c r="B8" s="16" t="s">
        <v>965</v>
      </c>
      <c r="C8" s="17">
        <v>243</v>
      </c>
      <c r="D8" s="17">
        <v>310</v>
      </c>
      <c r="E8" s="17">
        <v>100</v>
      </c>
      <c r="F8" s="17">
        <v>486</v>
      </c>
      <c r="G8" s="17">
        <v>150</v>
      </c>
      <c r="H8" s="17">
        <v>5</v>
      </c>
      <c r="I8" s="17">
        <v>118</v>
      </c>
      <c r="J8" s="36"/>
      <c r="K8" s="36"/>
      <c r="L8" s="36"/>
      <c r="M8" s="36"/>
      <c r="N8" s="36"/>
      <c r="O8" s="2"/>
      <c r="P8" s="2"/>
    </row>
    <row x14ac:dyDescent="0.25" r="9" customHeight="1" ht="17.25">
      <c r="A9" s="15" t="s">
        <v>966</v>
      </c>
      <c r="B9" s="16" t="s">
        <v>967</v>
      </c>
      <c r="C9" s="17">
        <v>100</v>
      </c>
      <c r="D9" s="17">
        <v>226</v>
      </c>
      <c r="E9" s="17">
        <v>200</v>
      </c>
      <c r="F9" s="17">
        <v>200</v>
      </c>
      <c r="G9" s="17">
        <v>60</v>
      </c>
      <c r="H9" s="17">
        <v>10</v>
      </c>
      <c r="I9" s="17">
        <v>30</v>
      </c>
      <c r="J9" s="17">
        <v>40</v>
      </c>
      <c r="K9" s="36"/>
      <c r="L9" s="36"/>
      <c r="M9" s="36"/>
      <c r="N9" s="36"/>
      <c r="O9" s="2"/>
      <c r="P9" s="2"/>
    </row>
    <row x14ac:dyDescent="0.25" r="10" customHeight="1" ht="17.25">
      <c r="A10" s="15" t="s">
        <v>966</v>
      </c>
      <c r="B10" s="16" t="s">
        <v>968</v>
      </c>
      <c r="C10" s="36"/>
      <c r="D10" s="36"/>
      <c r="E10" s="36"/>
      <c r="F10" s="36"/>
      <c r="G10" s="17">
        <v>55</v>
      </c>
      <c r="H10" s="36"/>
      <c r="I10" s="36"/>
      <c r="J10" s="36"/>
      <c r="K10" s="36"/>
      <c r="L10" s="36"/>
      <c r="M10" s="36"/>
      <c r="N10" s="36"/>
      <c r="O10" s="2"/>
      <c r="P10" s="2"/>
    </row>
    <row x14ac:dyDescent="0.25" r="11" customHeight="1" ht="17.25">
      <c r="A11" s="15" t="s">
        <v>969</v>
      </c>
      <c r="B11" s="16" t="s">
        <v>970</v>
      </c>
      <c r="C11" s="17">
        <v>85</v>
      </c>
      <c r="D11" s="17">
        <v>140</v>
      </c>
      <c r="E11" s="17">
        <v>50</v>
      </c>
      <c r="F11" s="17">
        <v>128</v>
      </c>
      <c r="G11" s="17">
        <v>25</v>
      </c>
      <c r="H11" s="17">
        <v>5</v>
      </c>
      <c r="I11" s="36"/>
      <c r="J11" s="36"/>
      <c r="K11" s="17">
        <v>20</v>
      </c>
      <c r="L11" s="17">
        <v>20</v>
      </c>
      <c r="M11" s="36"/>
      <c r="N11" s="36"/>
      <c r="O11" s="2"/>
      <c r="P11" s="2"/>
    </row>
    <row x14ac:dyDescent="0.25" r="12" customHeight="1" ht="17.25">
      <c r="A12" s="15" t="s">
        <v>969</v>
      </c>
      <c r="B12" s="16" t="s">
        <v>971</v>
      </c>
      <c r="C12" s="17">
        <v>83</v>
      </c>
      <c r="D12" s="17">
        <v>100</v>
      </c>
      <c r="E12" s="17">
        <v>100</v>
      </c>
      <c r="F12" s="17">
        <v>200</v>
      </c>
      <c r="G12" s="17">
        <v>25</v>
      </c>
      <c r="H12" s="17">
        <v>5</v>
      </c>
      <c r="I12" s="36"/>
      <c r="J12" s="36"/>
      <c r="K12" s="17">
        <v>20</v>
      </c>
      <c r="L12" s="17">
        <v>20</v>
      </c>
      <c r="M12" s="36"/>
      <c r="N12" s="36"/>
      <c r="O12" s="4"/>
      <c r="P12" s="2"/>
    </row>
    <row x14ac:dyDescent="0.25" r="13" customHeight="1" ht="17.25">
      <c r="A13" s="15" t="s">
        <v>969</v>
      </c>
      <c r="B13" s="16" t="s">
        <v>972</v>
      </c>
      <c r="C13" s="17">
        <v>39</v>
      </c>
      <c r="D13" s="17">
        <v>40</v>
      </c>
      <c r="E13" s="17">
        <v>176</v>
      </c>
      <c r="F13" s="36"/>
      <c r="G13" s="17">
        <v>25</v>
      </c>
      <c r="H13" s="17">
        <v>16</v>
      </c>
      <c r="I13" s="36"/>
      <c r="J13" s="36"/>
      <c r="K13" s="17">
        <v>42</v>
      </c>
      <c r="L13" s="17">
        <v>42</v>
      </c>
      <c r="M13" s="36"/>
      <c r="N13" s="36"/>
      <c r="O13" s="2"/>
      <c r="P13" s="2"/>
    </row>
    <row x14ac:dyDescent="0.25" r="14" customHeight="1" ht="17.25">
      <c r="A14" s="15" t="s">
        <v>973</v>
      </c>
      <c r="B14" s="16" t="s">
        <v>974</v>
      </c>
      <c r="C14" s="17">
        <v>68</v>
      </c>
      <c r="D14" s="17">
        <v>120</v>
      </c>
      <c r="E14" s="17">
        <v>184</v>
      </c>
      <c r="F14" s="36"/>
      <c r="G14" s="17">
        <v>40</v>
      </c>
      <c r="H14" s="36"/>
      <c r="I14" s="36"/>
      <c r="J14" s="36"/>
      <c r="K14" s="17">
        <v>30</v>
      </c>
      <c r="L14" s="36"/>
      <c r="M14" s="36"/>
      <c r="N14" s="36"/>
      <c r="O14" s="2"/>
      <c r="P14" s="2"/>
    </row>
    <row x14ac:dyDescent="0.25" r="15" customHeight="1" ht="17.25">
      <c r="A15" s="15" t="s">
        <v>973</v>
      </c>
      <c r="B15" s="16" t="s">
        <v>975</v>
      </c>
      <c r="C15" s="17">
        <v>69</v>
      </c>
      <c r="D15" s="17">
        <v>112</v>
      </c>
      <c r="E15" s="36"/>
      <c r="F15" s="17">
        <v>240</v>
      </c>
      <c r="G15" s="17">
        <v>40</v>
      </c>
      <c r="H15" s="36"/>
      <c r="I15" s="36"/>
      <c r="J15" s="36"/>
      <c r="K15" s="36"/>
      <c r="L15" s="36"/>
      <c r="M15" s="17">
        <v>280</v>
      </c>
      <c r="N15" s="36"/>
      <c r="O15" s="4"/>
      <c r="P15" s="2"/>
    </row>
    <row x14ac:dyDescent="0.25" r="16" customHeight="1" ht="17.25">
      <c r="A16" s="15" t="s">
        <v>973</v>
      </c>
      <c r="B16" s="16" t="s">
        <v>976</v>
      </c>
      <c r="C16" s="36"/>
      <c r="D16" s="36"/>
      <c r="E16" s="36"/>
      <c r="F16" s="36"/>
      <c r="G16" s="36"/>
      <c r="H16" s="36"/>
      <c r="I16" s="17">
        <v>120</v>
      </c>
      <c r="J16" s="17">
        <v>120</v>
      </c>
      <c r="K16" s="36"/>
      <c r="L16" s="36"/>
      <c r="M16" s="36"/>
      <c r="N16" s="36"/>
      <c r="O16" s="2"/>
      <c r="P16" s="2"/>
    </row>
    <row x14ac:dyDescent="0.25" r="17" customHeight="1" ht="17.25">
      <c r="A17" s="117" t="s">
        <v>370</v>
      </c>
      <c r="B17" s="118" t="s">
        <v>977</v>
      </c>
      <c r="C17" s="46"/>
      <c r="D17" s="46"/>
      <c r="E17" s="46"/>
      <c r="F17" s="46"/>
      <c r="G17" s="138">
        <v>90</v>
      </c>
      <c r="H17" s="46"/>
      <c r="I17" s="46"/>
      <c r="J17" s="46"/>
      <c r="K17" s="46"/>
      <c r="L17" s="46"/>
      <c r="M17" s="46"/>
      <c r="N17" s="46"/>
      <c r="O17" s="2"/>
      <c r="P17" s="2"/>
    </row>
    <row x14ac:dyDescent="0.25" r="18" customHeight="1" ht="17.25">
      <c r="A18" s="21" t="s">
        <v>978</v>
      </c>
      <c r="B18" s="47"/>
      <c r="C18" s="23">
        <f>SUM(C8:C17)</f>
      </c>
      <c r="D18" s="23">
        <f>SUM(D8:D17)</f>
      </c>
      <c r="E18" s="23">
        <f>SUM(E8:E17)</f>
      </c>
      <c r="F18" s="23">
        <f>SUM(F8:F17)</f>
      </c>
      <c r="G18" s="23">
        <f>SUM(G8:G17)</f>
      </c>
      <c r="H18" s="23">
        <f>SUM(H8:H17)</f>
      </c>
      <c r="I18" s="23">
        <f>SUM(I8:I17)</f>
      </c>
      <c r="J18" s="23">
        <f>SUM(J8:J17)</f>
      </c>
      <c r="K18" s="23">
        <f>SUM(K8:K17)</f>
      </c>
      <c r="L18" s="23">
        <f>SUM(L8:L17)</f>
      </c>
      <c r="M18" s="23">
        <f>SUM(M8:M17)</f>
      </c>
      <c r="N18" s="112"/>
      <c r="O18" s="2"/>
      <c r="P18" s="2"/>
    </row>
    <row x14ac:dyDescent="0.25" r="19" customHeight="1" ht="17.25">
      <c r="A19" s="33">
        <v>43898</v>
      </c>
      <c r="B19" s="34" t="s">
        <v>979</v>
      </c>
      <c r="C19" s="45"/>
      <c r="D19" s="45"/>
      <c r="E19" s="45"/>
      <c r="F19" s="45"/>
      <c r="G19" s="45"/>
      <c r="H19" s="45"/>
      <c r="I19" s="45"/>
      <c r="J19" s="26">
        <v>300</v>
      </c>
      <c r="K19" s="45"/>
      <c r="L19" s="45"/>
      <c r="M19" s="26">
        <v>300</v>
      </c>
      <c r="N19" s="45"/>
      <c r="O19" s="2"/>
      <c r="P19" s="2"/>
    </row>
    <row x14ac:dyDescent="0.25" r="20" customHeight="1" ht="17.25">
      <c r="A20" s="15">
        <v>43898</v>
      </c>
      <c r="B20" s="16" t="s">
        <v>980</v>
      </c>
      <c r="C20" s="17">
        <v>84</v>
      </c>
      <c r="D20" s="17">
        <v>100</v>
      </c>
      <c r="E20" s="36"/>
      <c r="F20" s="17">
        <v>486</v>
      </c>
      <c r="G20" s="17">
        <v>45</v>
      </c>
      <c r="H20" s="36"/>
      <c r="I20" s="36"/>
      <c r="J20" s="36"/>
      <c r="K20" s="36"/>
      <c r="L20" s="36"/>
      <c r="M20" s="36"/>
      <c r="N20" s="36"/>
      <c r="O20" s="2"/>
      <c r="P20" s="2"/>
    </row>
    <row x14ac:dyDescent="0.25" r="21" customHeight="1" ht="17.25">
      <c r="A21" s="15">
        <v>43929</v>
      </c>
      <c r="B21" s="16" t="s">
        <v>981</v>
      </c>
      <c r="C21" s="36"/>
      <c r="D21" s="17">
        <v>40</v>
      </c>
      <c r="E21" s="36"/>
      <c r="F21" s="36"/>
      <c r="G21" s="17">
        <v>34</v>
      </c>
      <c r="H21" s="36"/>
      <c r="I21" s="36"/>
      <c r="J21" s="36"/>
      <c r="K21" s="36"/>
      <c r="L21" s="36"/>
      <c r="M21" s="36"/>
      <c r="N21" s="36"/>
      <c r="O21" s="2"/>
      <c r="P21" s="2"/>
    </row>
    <row x14ac:dyDescent="0.25" r="22" customHeight="1" ht="17.25">
      <c r="A22" s="15">
        <v>43929</v>
      </c>
      <c r="B22" s="16" t="s">
        <v>982</v>
      </c>
      <c r="C22" s="17">
        <v>84</v>
      </c>
      <c r="D22" s="17">
        <v>100</v>
      </c>
      <c r="E22" s="17">
        <v>162</v>
      </c>
      <c r="F22" s="36"/>
      <c r="G22" s="36"/>
      <c r="H22" s="17">
        <v>5</v>
      </c>
      <c r="I22" s="36"/>
      <c r="J22" s="36"/>
      <c r="K22" s="17">
        <v>30</v>
      </c>
      <c r="L22" s="36"/>
      <c r="M22" s="36"/>
      <c r="N22" s="36"/>
      <c r="O22" s="2"/>
      <c r="P22" s="2"/>
    </row>
    <row x14ac:dyDescent="0.25" r="23" customHeight="1" ht="17.25">
      <c r="A23" s="15">
        <v>43929</v>
      </c>
      <c r="B23" s="16" t="s">
        <v>983</v>
      </c>
      <c r="C23" s="36"/>
      <c r="D23" s="36"/>
      <c r="E23" s="36"/>
      <c r="F23" s="36"/>
      <c r="G23" s="36"/>
      <c r="H23" s="36"/>
      <c r="I23" s="17">
        <v>67</v>
      </c>
      <c r="J23" s="36"/>
      <c r="K23" s="36"/>
      <c r="L23" s="36"/>
      <c r="M23" s="36"/>
      <c r="N23" s="36"/>
      <c r="O23" s="2"/>
      <c r="P23" s="2"/>
    </row>
    <row x14ac:dyDescent="0.25" r="24" customHeight="1" ht="17.25">
      <c r="A24" s="15">
        <v>43990</v>
      </c>
      <c r="B24" s="16" t="s">
        <v>984</v>
      </c>
      <c r="C24" s="17">
        <v>75</v>
      </c>
      <c r="D24" s="17">
        <v>248</v>
      </c>
      <c r="E24" s="36"/>
      <c r="F24" s="36"/>
      <c r="G24" s="17">
        <v>121</v>
      </c>
      <c r="H24" s="36"/>
      <c r="I24" s="36"/>
      <c r="J24" s="36"/>
      <c r="K24" s="36"/>
      <c r="L24" s="36"/>
      <c r="M24" s="36"/>
      <c r="N24" s="36"/>
      <c r="O24" s="2"/>
      <c r="P24" s="2"/>
    </row>
    <row x14ac:dyDescent="0.25" r="25" customHeight="1" ht="17.25">
      <c r="A25" s="21" t="s">
        <v>985</v>
      </c>
      <c r="B25" s="47"/>
      <c r="C25" s="23">
        <f>SUM(C18:C24)</f>
      </c>
      <c r="D25" s="23">
        <f>SUM(D18:D24)</f>
      </c>
      <c r="E25" s="23">
        <f>SUM(E18:E24)</f>
      </c>
      <c r="F25" s="23">
        <f>SUM(F18:F24)</f>
      </c>
      <c r="G25" s="23">
        <f>SUM(G18:G24)</f>
      </c>
      <c r="H25" s="23">
        <f>SUM(H18:H24)</f>
      </c>
      <c r="I25" s="23">
        <f>SUM(I18:I24)</f>
      </c>
      <c r="J25" s="23">
        <f>SUM(J18:J24)</f>
      </c>
      <c r="K25" s="23">
        <f>SUM(K18:K24)</f>
      </c>
      <c r="L25" s="23">
        <f>SUM(L18:L24)</f>
      </c>
      <c r="M25" s="23">
        <f>SUM(M18:M24)</f>
      </c>
      <c r="N25" s="112"/>
      <c r="O25" s="2"/>
      <c r="P25" s="2"/>
    </row>
    <row x14ac:dyDescent="0.25" r="26" customHeight="1" ht="17.25">
      <c r="A26" s="15">
        <v>44083</v>
      </c>
      <c r="B26" s="16" t="s">
        <v>986</v>
      </c>
      <c r="C26" s="17">
        <v>300</v>
      </c>
      <c r="D26" s="17">
        <v>50</v>
      </c>
      <c r="E26" s="36"/>
      <c r="F26" s="17">
        <v>600</v>
      </c>
      <c r="G26" s="17">
        <v>60</v>
      </c>
      <c r="H26" s="17">
        <v>50</v>
      </c>
      <c r="I26" s="17">
        <v>50</v>
      </c>
      <c r="J26" s="17">
        <v>100</v>
      </c>
      <c r="K26" s="17">
        <v>50</v>
      </c>
      <c r="L26" s="17">
        <v>50</v>
      </c>
      <c r="M26" s="36"/>
      <c r="N26" s="36"/>
      <c r="O26" s="2"/>
      <c r="P26" s="2"/>
    </row>
    <row x14ac:dyDescent="0.25" r="27" customHeight="1" ht="17.25">
      <c r="A27" s="15">
        <v>44083</v>
      </c>
      <c r="B27" s="16" t="s">
        <v>987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17">
        <v>300</v>
      </c>
      <c r="N27" s="36"/>
      <c r="O27" s="2"/>
      <c r="P27" s="2"/>
    </row>
    <row x14ac:dyDescent="0.25" r="28" customHeight="1" ht="17.25">
      <c r="A28" s="15">
        <v>44113</v>
      </c>
      <c r="B28" s="16" t="s">
        <v>988</v>
      </c>
      <c r="C28" s="17">
        <v>200</v>
      </c>
      <c r="D28" s="17">
        <v>220</v>
      </c>
      <c r="E28" s="36"/>
      <c r="F28" s="17">
        <v>500</v>
      </c>
      <c r="G28" s="17">
        <v>100</v>
      </c>
      <c r="H28" s="36"/>
      <c r="I28" s="17">
        <v>100</v>
      </c>
      <c r="J28" s="36"/>
      <c r="K28" s="17">
        <v>120</v>
      </c>
      <c r="L28" s="36"/>
      <c r="M28" s="17">
        <v>500</v>
      </c>
      <c r="N28" s="17">
        <v>300</v>
      </c>
      <c r="O28" s="2"/>
      <c r="P28" s="2"/>
    </row>
    <row x14ac:dyDescent="0.25" r="29" customHeight="1" ht="17.25">
      <c r="A29" s="15">
        <v>44144</v>
      </c>
      <c r="B29" s="16" t="s">
        <v>989</v>
      </c>
      <c r="C29" s="17">
        <v>200</v>
      </c>
      <c r="D29" s="17">
        <v>200</v>
      </c>
      <c r="E29" s="36"/>
      <c r="F29" s="17">
        <v>500</v>
      </c>
      <c r="G29" s="17">
        <v>135</v>
      </c>
      <c r="H29" s="36"/>
      <c r="I29" s="36"/>
      <c r="J29" s="36"/>
      <c r="K29" s="17">
        <v>100</v>
      </c>
      <c r="L29" s="36"/>
      <c r="M29" s="17">
        <v>300</v>
      </c>
      <c r="N29" s="17">
        <v>300</v>
      </c>
      <c r="O29" s="2"/>
      <c r="P29" s="2"/>
    </row>
    <row x14ac:dyDescent="0.25" r="30" customHeight="1" ht="17.25">
      <c r="A30" s="15">
        <v>44174</v>
      </c>
      <c r="B30" s="16" t="s">
        <v>990</v>
      </c>
      <c r="C30" s="17">
        <v>200</v>
      </c>
      <c r="D30" s="17">
        <v>200</v>
      </c>
      <c r="E30" s="36"/>
      <c r="F30" s="17">
        <v>200</v>
      </c>
      <c r="G30" s="17">
        <v>235</v>
      </c>
      <c r="H30" s="36"/>
      <c r="I30" s="36"/>
      <c r="J30" s="36"/>
      <c r="K30" s="17">
        <v>40</v>
      </c>
      <c r="L30" s="36"/>
      <c r="M30" s="36"/>
      <c r="N30" s="36"/>
      <c r="O30" s="2"/>
      <c r="P30" s="2"/>
    </row>
    <row x14ac:dyDescent="0.25" r="31" customHeight="1" ht="17.25">
      <c r="A31" s="15" t="s">
        <v>991</v>
      </c>
      <c r="B31" s="16" t="s">
        <v>992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17">
        <v>299</v>
      </c>
      <c r="N31" s="36"/>
      <c r="O31" s="2"/>
      <c r="P31" s="2"/>
    </row>
    <row x14ac:dyDescent="0.25" r="32" customHeight="1" ht="17.25">
      <c r="A32" s="15" t="s">
        <v>991</v>
      </c>
      <c r="B32" s="16" t="s">
        <v>14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17">
        <v>-390</v>
      </c>
      <c r="O32" s="2"/>
      <c r="P32" s="2"/>
    </row>
    <row x14ac:dyDescent="0.25" r="33" customHeight="1" ht="17.25">
      <c r="A33" s="15" t="s">
        <v>609</v>
      </c>
      <c r="B33" s="16" t="s">
        <v>993</v>
      </c>
      <c r="C33" s="36"/>
      <c r="D33" s="36"/>
      <c r="E33" s="17">
        <v>390</v>
      </c>
      <c r="F33" s="36"/>
      <c r="G33" s="36"/>
      <c r="H33" s="36"/>
      <c r="I33" s="36"/>
      <c r="J33" s="36"/>
      <c r="K33" s="36"/>
      <c r="L33" s="36"/>
      <c r="M33" s="36"/>
      <c r="N33" s="36"/>
      <c r="O33" s="2"/>
      <c r="P33" s="2"/>
    </row>
    <row x14ac:dyDescent="0.25" r="34" customHeight="1" ht="17.25">
      <c r="A34" s="15" t="s">
        <v>994</v>
      </c>
      <c r="B34" s="16" t="s">
        <v>995</v>
      </c>
      <c r="C34" s="36"/>
      <c r="D34" s="36"/>
      <c r="E34" s="36"/>
      <c r="F34" s="36"/>
      <c r="G34" s="17">
        <v>142</v>
      </c>
      <c r="H34" s="36"/>
      <c r="I34" s="36"/>
      <c r="J34" s="36"/>
      <c r="K34" s="36"/>
      <c r="L34" s="36"/>
      <c r="M34" s="17">
        <v>500</v>
      </c>
      <c r="N34" s="36"/>
      <c r="O34" s="2"/>
      <c r="P34" s="2"/>
    </row>
    <row x14ac:dyDescent="0.25" r="35" customHeight="1" ht="17.25">
      <c r="A35" s="15" t="s">
        <v>994</v>
      </c>
      <c r="B35" s="16" t="s">
        <v>996</v>
      </c>
      <c r="C35" s="36"/>
      <c r="D35" s="36"/>
      <c r="E35" s="36"/>
      <c r="F35" s="36"/>
      <c r="G35" s="17">
        <v>160</v>
      </c>
      <c r="H35" s="36"/>
      <c r="I35" s="36"/>
      <c r="J35" s="36"/>
      <c r="K35" s="36"/>
      <c r="L35" s="36"/>
      <c r="M35" s="36"/>
      <c r="N35" s="36"/>
      <c r="O35" s="2"/>
      <c r="P35" s="2"/>
    </row>
    <row x14ac:dyDescent="0.25" r="36" customHeight="1" ht="17.25">
      <c r="A36" s="15" t="s">
        <v>997</v>
      </c>
      <c r="B36" s="16" t="s">
        <v>998</v>
      </c>
      <c r="C36" s="36"/>
      <c r="D36" s="36"/>
      <c r="E36" s="36"/>
      <c r="F36" s="36"/>
      <c r="G36" s="17">
        <v>100</v>
      </c>
      <c r="H36" s="36"/>
      <c r="I36" s="36"/>
      <c r="J36" s="36"/>
      <c r="K36" s="36"/>
      <c r="L36" s="36"/>
      <c r="M36" s="36"/>
      <c r="N36" s="36"/>
      <c r="O36" s="2"/>
      <c r="P36" s="2"/>
    </row>
    <row x14ac:dyDescent="0.25" r="37" customHeight="1" ht="17.25">
      <c r="A37" s="21" t="s">
        <v>635</v>
      </c>
      <c r="B37" s="47"/>
      <c r="C37" s="23">
        <f>SUM(C25:C36)</f>
      </c>
      <c r="D37" s="23">
        <f>SUM(D25:D36)</f>
      </c>
      <c r="E37" s="23">
        <f>SUM(E25:E36)</f>
      </c>
      <c r="F37" s="23">
        <f>SUM(F25:F36)</f>
      </c>
      <c r="G37" s="23">
        <f>SUM(G25:G36)</f>
      </c>
      <c r="H37" s="23">
        <f>SUM(H25:H36)</f>
      </c>
      <c r="I37" s="23">
        <f>SUM(I25:I36)</f>
      </c>
      <c r="J37" s="23">
        <f>SUM(J25:J36)</f>
      </c>
      <c r="K37" s="23">
        <f>SUM(K25:K36)</f>
      </c>
      <c r="L37" s="23">
        <f>SUM(L25:L36)</f>
      </c>
      <c r="M37" s="23">
        <f>SUM(M25:M36)</f>
      </c>
      <c r="N37" s="23">
        <f>SUM(N25:N36)</f>
      </c>
      <c r="O37" s="2"/>
      <c r="P37" s="2"/>
    </row>
    <row x14ac:dyDescent="0.25" r="38" customHeight="1" ht="17.25">
      <c r="A38" s="15">
        <v>43840</v>
      </c>
      <c r="B38" s="16" t="s">
        <v>999</v>
      </c>
      <c r="C38" s="36"/>
      <c r="D38" s="36"/>
      <c r="E38" s="36"/>
      <c r="F38" s="36"/>
      <c r="G38" s="17">
        <v>161</v>
      </c>
      <c r="H38" s="36"/>
      <c r="I38" s="36"/>
      <c r="J38" s="36"/>
      <c r="K38" s="36"/>
      <c r="L38" s="36"/>
      <c r="M38" s="36"/>
      <c r="N38" s="36"/>
      <c r="O38" s="2"/>
      <c r="P38" s="2"/>
    </row>
    <row x14ac:dyDescent="0.25" r="39" customHeight="1" ht="17.25">
      <c r="A39" s="15">
        <v>44022</v>
      </c>
      <c r="B39" s="16" t="s">
        <v>1000</v>
      </c>
      <c r="C39" s="36"/>
      <c r="D39" s="17">
        <v>100</v>
      </c>
      <c r="E39" s="36"/>
      <c r="F39" s="36"/>
      <c r="G39" s="36"/>
      <c r="H39" s="36"/>
      <c r="I39" s="36"/>
      <c r="J39" s="36"/>
      <c r="K39" s="36"/>
      <c r="L39" s="36"/>
      <c r="M39" s="17">
        <v>500</v>
      </c>
      <c r="N39" s="36"/>
      <c r="O39" s="2"/>
      <c r="P39" s="2"/>
    </row>
    <row x14ac:dyDescent="0.25" r="40" customHeight="1" ht="17.25">
      <c r="A40" s="15">
        <v>44084</v>
      </c>
      <c r="B40" s="16" t="s">
        <v>1001</v>
      </c>
      <c r="C40" s="17">
        <v>102</v>
      </c>
      <c r="D40" s="17">
        <v>300</v>
      </c>
      <c r="E40" s="36"/>
      <c r="F40" s="17">
        <v>500</v>
      </c>
      <c r="G40" s="36"/>
      <c r="H40" s="36"/>
      <c r="I40" s="36"/>
      <c r="J40" s="36"/>
      <c r="K40" s="36"/>
      <c r="L40" s="36"/>
      <c r="M40" s="36"/>
      <c r="N40" s="36"/>
      <c r="O40" s="2"/>
      <c r="P40" s="2"/>
    </row>
    <row x14ac:dyDescent="0.25" r="41" customHeight="1" ht="17.25">
      <c r="A41" s="15">
        <v>44084</v>
      </c>
      <c r="B41" s="16" t="s">
        <v>1002</v>
      </c>
      <c r="C41" s="36"/>
      <c r="D41" s="36"/>
      <c r="E41" s="36"/>
      <c r="F41" s="36"/>
      <c r="G41" s="36"/>
      <c r="H41" s="17">
        <v>22</v>
      </c>
      <c r="I41" s="36"/>
      <c r="J41" s="36"/>
      <c r="K41" s="36"/>
      <c r="L41" s="36"/>
      <c r="M41" s="36"/>
      <c r="N41" s="36"/>
      <c r="O41" s="2"/>
      <c r="P41" s="2"/>
    </row>
    <row x14ac:dyDescent="0.25" r="42" customHeight="1" ht="17.25">
      <c r="A42" s="15">
        <v>44084</v>
      </c>
      <c r="B42" s="16" t="s">
        <v>1003</v>
      </c>
      <c r="C42" s="17">
        <v>84</v>
      </c>
      <c r="D42" s="17">
        <v>200</v>
      </c>
      <c r="E42" s="36"/>
      <c r="F42" s="17">
        <v>500</v>
      </c>
      <c r="G42" s="36"/>
      <c r="H42" s="17">
        <v>25</v>
      </c>
      <c r="I42" s="36"/>
      <c r="J42" s="36"/>
      <c r="K42" s="36"/>
      <c r="L42" s="36"/>
      <c r="M42" s="17">
        <v>200</v>
      </c>
      <c r="N42" s="36"/>
      <c r="O42" s="2"/>
      <c r="P42" s="2"/>
    </row>
    <row x14ac:dyDescent="0.25" r="43" customHeight="1" ht="17.25">
      <c r="A43" s="15">
        <v>44114</v>
      </c>
      <c r="B43" s="16" t="s">
        <v>1004</v>
      </c>
      <c r="C43" s="17">
        <v>84</v>
      </c>
      <c r="D43" s="36"/>
      <c r="E43" s="36"/>
      <c r="F43" s="36"/>
      <c r="G43" s="17">
        <v>40</v>
      </c>
      <c r="H43" s="17">
        <v>10</v>
      </c>
      <c r="I43" s="36"/>
      <c r="J43" s="36"/>
      <c r="K43" s="36"/>
      <c r="L43" s="36"/>
      <c r="M43" s="17">
        <v>200</v>
      </c>
      <c r="N43" s="36"/>
      <c r="O43" s="2"/>
      <c r="P43" s="2"/>
    </row>
    <row x14ac:dyDescent="0.25" r="44" customHeight="1" ht="17.25">
      <c r="A44" s="15">
        <v>44114</v>
      </c>
      <c r="B44" s="16" t="s">
        <v>1005</v>
      </c>
      <c r="C44" s="17">
        <v>85</v>
      </c>
      <c r="D44" s="36"/>
      <c r="E44" s="36"/>
      <c r="F44" s="36"/>
      <c r="G44" s="17">
        <v>40</v>
      </c>
      <c r="H44" s="17">
        <v>10</v>
      </c>
      <c r="I44" s="36"/>
      <c r="J44" s="36"/>
      <c r="K44" s="36"/>
      <c r="L44" s="36"/>
      <c r="M44" s="17">
        <v>200</v>
      </c>
      <c r="N44" s="36"/>
      <c r="O44" s="2"/>
      <c r="P44" s="2"/>
    </row>
    <row x14ac:dyDescent="0.25" r="45" customHeight="1" ht="17.25">
      <c r="A45" s="15">
        <v>44114</v>
      </c>
      <c r="B45" s="16" t="s">
        <v>1006</v>
      </c>
      <c r="C45" s="17">
        <v>85</v>
      </c>
      <c r="D45" s="36"/>
      <c r="E45" s="36"/>
      <c r="F45" s="36"/>
      <c r="G45" s="17">
        <v>40</v>
      </c>
      <c r="H45" s="17">
        <v>10</v>
      </c>
      <c r="I45" s="36"/>
      <c r="J45" s="36"/>
      <c r="K45" s="36"/>
      <c r="L45" s="36"/>
      <c r="M45" s="17">
        <v>200</v>
      </c>
      <c r="N45" s="36"/>
      <c r="O45" s="2"/>
      <c r="P45" s="2"/>
    </row>
    <row x14ac:dyDescent="0.25" r="46" customHeight="1" ht="17.25">
      <c r="A46" s="15">
        <v>44114</v>
      </c>
      <c r="B46" s="16" t="s">
        <v>1007</v>
      </c>
      <c r="C46" s="17">
        <v>60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2"/>
      <c r="P46" s="2"/>
    </row>
    <row x14ac:dyDescent="0.25" r="47" customHeight="1" ht="17.25">
      <c r="A47" s="15">
        <v>44145</v>
      </c>
      <c r="B47" s="16" t="s">
        <v>1008</v>
      </c>
      <c r="C47" s="17">
        <v>80</v>
      </c>
      <c r="D47" s="17">
        <v>80</v>
      </c>
      <c r="E47" s="17">
        <v>20</v>
      </c>
      <c r="F47" s="17">
        <v>150</v>
      </c>
      <c r="G47" s="17">
        <v>30</v>
      </c>
      <c r="H47" s="36"/>
      <c r="I47" s="36"/>
      <c r="J47" s="17">
        <v>40</v>
      </c>
      <c r="K47" s="36"/>
      <c r="L47" s="36"/>
      <c r="M47" s="36"/>
      <c r="N47" s="36"/>
      <c r="O47" s="2"/>
      <c r="P47" s="2"/>
    </row>
    <row x14ac:dyDescent="0.25" r="48" customHeight="1" ht="17.25">
      <c r="A48" s="15">
        <v>44145</v>
      </c>
      <c r="B48" s="16" t="s">
        <v>1009</v>
      </c>
      <c r="C48" s="36"/>
      <c r="D48" s="36"/>
      <c r="E48" s="36"/>
      <c r="F48" s="36"/>
      <c r="G48" s="17">
        <v>80</v>
      </c>
      <c r="H48" s="17">
        <v>3</v>
      </c>
      <c r="I48" s="36"/>
      <c r="J48" s="36"/>
      <c r="K48" s="36"/>
      <c r="L48" s="36"/>
      <c r="M48" s="36"/>
      <c r="N48" s="36"/>
      <c r="O48" s="2"/>
      <c r="P48" s="2"/>
    </row>
    <row x14ac:dyDescent="0.25" r="49" customHeight="1" ht="17.25">
      <c r="A49" s="15" t="s">
        <v>1010</v>
      </c>
      <c r="B49" s="16" t="s">
        <v>1011</v>
      </c>
      <c r="C49" s="17">
        <v>85</v>
      </c>
      <c r="D49" s="17">
        <v>100</v>
      </c>
      <c r="E49" s="36"/>
      <c r="F49" s="36"/>
      <c r="G49" s="17">
        <v>55</v>
      </c>
      <c r="H49" s="36"/>
      <c r="I49" s="36"/>
      <c r="J49" s="36"/>
      <c r="K49" s="36"/>
      <c r="L49" s="36"/>
      <c r="M49" s="36"/>
      <c r="N49" s="36"/>
      <c r="O49" s="2"/>
      <c r="P49" s="2"/>
    </row>
    <row x14ac:dyDescent="0.25" r="50" customHeight="1" ht="17.25">
      <c r="A50" s="15" t="s">
        <v>1010</v>
      </c>
      <c r="B50" s="16" t="s">
        <v>1012</v>
      </c>
      <c r="C50" s="36"/>
      <c r="D50" s="17">
        <v>50</v>
      </c>
      <c r="E50" s="17">
        <v>10</v>
      </c>
      <c r="F50" s="17">
        <v>50</v>
      </c>
      <c r="G50" s="36"/>
      <c r="H50" s="36"/>
      <c r="I50" s="36"/>
      <c r="J50" s="36"/>
      <c r="K50" s="36"/>
      <c r="L50" s="36"/>
      <c r="M50" s="36"/>
      <c r="N50" s="36"/>
      <c r="O50" s="2"/>
      <c r="P50" s="2"/>
    </row>
    <row x14ac:dyDescent="0.25" r="51" customHeight="1" ht="17.25">
      <c r="A51" s="15" t="s">
        <v>1010</v>
      </c>
      <c r="B51" s="16" t="s">
        <v>1013</v>
      </c>
      <c r="C51" s="17">
        <v>100</v>
      </c>
      <c r="D51" s="17">
        <v>100</v>
      </c>
      <c r="E51" s="17">
        <v>150</v>
      </c>
      <c r="F51" s="36"/>
      <c r="G51" s="36"/>
      <c r="H51" s="36"/>
      <c r="I51" s="36"/>
      <c r="J51" s="36"/>
      <c r="K51" s="36"/>
      <c r="L51" s="36"/>
      <c r="M51" s="36"/>
      <c r="N51" s="36"/>
      <c r="O51" s="2"/>
      <c r="P51" s="2"/>
    </row>
    <row x14ac:dyDescent="0.25" r="52" customHeight="1" ht="17.25">
      <c r="A52" s="15" t="s">
        <v>614</v>
      </c>
      <c r="B52" s="16" t="s">
        <v>1014</v>
      </c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17">
        <v>200</v>
      </c>
      <c r="N52" s="36"/>
      <c r="O52" s="2"/>
      <c r="P52" s="2"/>
    </row>
    <row x14ac:dyDescent="0.25" r="53" customHeight="1" ht="17.25">
      <c r="A53" s="15" t="s">
        <v>614</v>
      </c>
      <c r="B53" s="16" t="s">
        <v>1015</v>
      </c>
      <c r="C53" s="17">
        <v>100</v>
      </c>
      <c r="D53" s="17">
        <v>100</v>
      </c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2"/>
      <c r="P53" s="2"/>
    </row>
    <row x14ac:dyDescent="0.25" r="54" customHeight="1" ht="17.25">
      <c r="A54" s="15" t="s">
        <v>1016</v>
      </c>
      <c r="B54" s="16" t="s">
        <v>1017</v>
      </c>
      <c r="C54" s="36"/>
      <c r="D54" s="17">
        <v>100</v>
      </c>
      <c r="E54" s="36"/>
      <c r="F54" s="36"/>
      <c r="G54" s="17">
        <v>60</v>
      </c>
      <c r="H54" s="17">
        <v>20</v>
      </c>
      <c r="I54" s="17">
        <v>60</v>
      </c>
      <c r="J54" s="36"/>
      <c r="K54" s="36"/>
      <c r="L54" s="36"/>
      <c r="M54" s="36"/>
      <c r="N54" s="36"/>
      <c r="O54" s="2"/>
      <c r="P54" s="2"/>
    </row>
    <row x14ac:dyDescent="0.25" r="55" customHeight="1" ht="17.25">
      <c r="A55" s="15" t="s">
        <v>1018</v>
      </c>
      <c r="B55" s="16" t="s">
        <v>1019</v>
      </c>
      <c r="C55" s="36"/>
      <c r="D55" s="17">
        <v>100</v>
      </c>
      <c r="E55" s="36"/>
      <c r="F55" s="36"/>
      <c r="G55" s="17">
        <v>140</v>
      </c>
      <c r="H55" s="36"/>
      <c r="I55" s="36"/>
      <c r="J55" s="36"/>
      <c r="K55" s="36"/>
      <c r="L55" s="36"/>
      <c r="M55" s="36"/>
      <c r="N55" s="36"/>
      <c r="O55" s="2"/>
      <c r="P55" s="2"/>
    </row>
    <row x14ac:dyDescent="0.25" r="56" customHeight="1" ht="17.25">
      <c r="A56" s="15" t="s">
        <v>1018</v>
      </c>
      <c r="B56" s="16" t="s">
        <v>1020</v>
      </c>
      <c r="C56" s="36"/>
      <c r="D56" s="36"/>
      <c r="E56" s="36"/>
      <c r="F56" s="36"/>
      <c r="G56" s="36"/>
      <c r="H56" s="17">
        <v>80</v>
      </c>
      <c r="I56" s="17">
        <v>140</v>
      </c>
      <c r="J56" s="36"/>
      <c r="K56" s="36"/>
      <c r="L56" s="36"/>
      <c r="M56" s="36"/>
      <c r="N56" s="36"/>
      <c r="O56" s="2"/>
      <c r="P56" s="2"/>
    </row>
    <row x14ac:dyDescent="0.25" r="57" customHeight="1" ht="17.25">
      <c r="A57" s="15" t="s">
        <v>1021</v>
      </c>
      <c r="B57" s="16" t="s">
        <v>1022</v>
      </c>
      <c r="C57" s="17">
        <v>69</v>
      </c>
      <c r="D57" s="36"/>
      <c r="E57" s="36"/>
      <c r="F57" s="36"/>
      <c r="G57" s="17">
        <v>22</v>
      </c>
      <c r="H57" s="17">
        <v>5</v>
      </c>
      <c r="I57" s="36"/>
      <c r="J57" s="36"/>
      <c r="K57" s="17">
        <v>57</v>
      </c>
      <c r="L57" s="36"/>
      <c r="M57" s="36"/>
      <c r="N57" s="36"/>
      <c r="O57" s="2"/>
      <c r="P57" s="2"/>
    </row>
    <row x14ac:dyDescent="0.25" r="58" customHeight="1" ht="17.25">
      <c r="A58" s="15" t="s">
        <v>1021</v>
      </c>
      <c r="B58" s="16" t="s">
        <v>1023</v>
      </c>
      <c r="C58" s="36"/>
      <c r="D58" s="36"/>
      <c r="E58" s="17">
        <v>350</v>
      </c>
      <c r="F58" s="36"/>
      <c r="G58" s="36"/>
      <c r="H58" s="36"/>
      <c r="I58" s="36"/>
      <c r="J58" s="17">
        <v>150</v>
      </c>
      <c r="K58" s="36"/>
      <c r="L58" s="36"/>
      <c r="M58" s="17">
        <v>500</v>
      </c>
      <c r="N58" s="17">
        <v>50</v>
      </c>
      <c r="O58" s="2"/>
      <c r="P58" s="2"/>
    </row>
    <row x14ac:dyDescent="0.25" r="59" customHeight="1" ht="17.25">
      <c r="A59" s="15" t="s">
        <v>1021</v>
      </c>
      <c r="B59" s="16" t="s">
        <v>1024</v>
      </c>
      <c r="C59" s="17">
        <v>150</v>
      </c>
      <c r="D59" s="17">
        <v>800</v>
      </c>
      <c r="E59" s="36"/>
      <c r="F59" s="36"/>
      <c r="G59" s="17">
        <v>223</v>
      </c>
      <c r="H59" s="36"/>
      <c r="I59" s="36"/>
      <c r="J59" s="36"/>
      <c r="K59" s="36"/>
      <c r="L59" s="36"/>
      <c r="M59" s="36"/>
      <c r="N59" s="36"/>
      <c r="O59" s="2"/>
      <c r="P59" s="2"/>
    </row>
    <row x14ac:dyDescent="0.25" r="60" customHeight="1" ht="17.25">
      <c r="A60" s="15" t="s">
        <v>616</v>
      </c>
      <c r="B60" s="16" t="s">
        <v>1025</v>
      </c>
      <c r="C60" s="17">
        <v>119</v>
      </c>
      <c r="D60" s="36"/>
      <c r="E60" s="17">
        <v>150</v>
      </c>
      <c r="F60" s="17">
        <v>400</v>
      </c>
      <c r="G60" s="36"/>
      <c r="H60" s="36"/>
      <c r="I60" s="36"/>
      <c r="J60" s="36"/>
      <c r="K60" s="36"/>
      <c r="L60" s="36"/>
      <c r="M60" s="17">
        <v>200</v>
      </c>
      <c r="N60" s="36"/>
      <c r="O60" s="2"/>
      <c r="P60" s="2"/>
    </row>
    <row x14ac:dyDescent="0.25" r="61" customHeight="1" ht="17.25">
      <c r="A61" s="15" t="s">
        <v>616</v>
      </c>
      <c r="B61" s="16" t="s">
        <v>1026</v>
      </c>
      <c r="C61" s="17">
        <v>175</v>
      </c>
      <c r="D61" s="17">
        <v>260</v>
      </c>
      <c r="E61" s="36"/>
      <c r="F61" s="17">
        <v>500</v>
      </c>
      <c r="G61" s="17">
        <v>100</v>
      </c>
      <c r="H61" s="17">
        <v>10</v>
      </c>
      <c r="I61" s="36"/>
      <c r="J61" s="17">
        <v>150</v>
      </c>
      <c r="K61" s="17">
        <v>110</v>
      </c>
      <c r="L61" s="36"/>
      <c r="M61" s="17">
        <v>500</v>
      </c>
      <c r="N61" s="36"/>
      <c r="O61" s="2"/>
      <c r="P61" s="2"/>
    </row>
    <row x14ac:dyDescent="0.25" r="62" customHeight="1" ht="17.25">
      <c r="A62" s="15" t="s">
        <v>616</v>
      </c>
      <c r="B62" s="16" t="s">
        <v>1027</v>
      </c>
      <c r="C62" s="17">
        <v>103</v>
      </c>
      <c r="D62" s="17">
        <v>140</v>
      </c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2"/>
      <c r="P62" s="2"/>
    </row>
    <row x14ac:dyDescent="0.25" r="63" customHeight="1" ht="17.25">
      <c r="A63" s="15" t="s">
        <v>618</v>
      </c>
      <c r="B63" s="16" t="s">
        <v>1028</v>
      </c>
      <c r="C63" s="17">
        <v>100</v>
      </c>
      <c r="D63" s="17">
        <v>100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2"/>
      <c r="P63" s="2"/>
    </row>
    <row x14ac:dyDescent="0.25" r="64" customHeight="1" ht="17.25">
      <c r="A64" s="15" t="s">
        <v>1029</v>
      </c>
      <c r="B64" s="16" t="s">
        <v>1030</v>
      </c>
      <c r="C64" s="36"/>
      <c r="D64" s="36"/>
      <c r="E64" s="36"/>
      <c r="F64" s="17">
        <v>1200</v>
      </c>
      <c r="G64" s="17">
        <v>110</v>
      </c>
      <c r="H64" s="36"/>
      <c r="I64" s="36"/>
      <c r="J64" s="17">
        <v>50</v>
      </c>
      <c r="K64" s="36"/>
      <c r="L64" s="36"/>
      <c r="M64" s="17">
        <v>300</v>
      </c>
      <c r="N64" s="36"/>
      <c r="O64" s="2"/>
      <c r="P64" s="2"/>
    </row>
    <row x14ac:dyDescent="0.25" r="65" customHeight="1" ht="17.25">
      <c r="A65" s="15" t="s">
        <v>389</v>
      </c>
      <c r="B65" s="16" t="s">
        <v>1031</v>
      </c>
      <c r="C65" s="36"/>
      <c r="D65" s="36"/>
      <c r="E65" s="36"/>
      <c r="F65" s="17">
        <v>900</v>
      </c>
      <c r="G65" s="17">
        <v>95</v>
      </c>
      <c r="H65" s="36"/>
      <c r="I65" s="36"/>
      <c r="J65" s="36"/>
      <c r="K65" s="17">
        <v>113</v>
      </c>
      <c r="L65" s="36"/>
      <c r="M65" s="36"/>
      <c r="N65" s="36"/>
      <c r="O65" s="2"/>
      <c r="P65" s="2"/>
    </row>
    <row x14ac:dyDescent="0.25" r="66" customHeight="1" ht="17.25">
      <c r="A66" s="15" t="s">
        <v>389</v>
      </c>
      <c r="B66" s="16" t="s">
        <v>1032</v>
      </c>
      <c r="C66" s="17">
        <v>61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2"/>
      <c r="P66" s="2"/>
    </row>
    <row x14ac:dyDescent="0.25" r="67" customHeight="1" ht="17.25">
      <c r="A67" s="15" t="s">
        <v>1033</v>
      </c>
      <c r="B67" s="16" t="s">
        <v>1034</v>
      </c>
      <c r="C67" s="17">
        <v>100</v>
      </c>
      <c r="D67" s="17">
        <v>100</v>
      </c>
      <c r="E67" s="36"/>
      <c r="F67" s="17">
        <v>200</v>
      </c>
      <c r="G67" s="36"/>
      <c r="H67" s="36"/>
      <c r="I67" s="36"/>
      <c r="J67" s="36"/>
      <c r="K67" s="36"/>
      <c r="L67" s="36"/>
      <c r="M67" s="36"/>
      <c r="N67" s="36"/>
      <c r="O67" s="2"/>
      <c r="P67" s="2"/>
    </row>
    <row x14ac:dyDescent="0.25" r="68" customHeight="1" ht="17.25">
      <c r="A68" s="15" t="s">
        <v>1033</v>
      </c>
      <c r="B68" s="16" t="s">
        <v>1035</v>
      </c>
      <c r="C68" s="17">
        <v>73</v>
      </c>
      <c r="D68" s="17">
        <v>250</v>
      </c>
      <c r="E68" s="17">
        <v>280</v>
      </c>
      <c r="F68" s="36"/>
      <c r="G68" s="36"/>
      <c r="H68" s="36"/>
      <c r="I68" s="36"/>
      <c r="J68" s="17">
        <v>50</v>
      </c>
      <c r="K68" s="36"/>
      <c r="L68" s="36"/>
      <c r="M68" s="17">
        <v>300</v>
      </c>
      <c r="N68" s="36"/>
      <c r="O68" s="2"/>
      <c r="P68" s="2"/>
    </row>
    <row x14ac:dyDescent="0.25" r="69" customHeight="1" ht="17.25">
      <c r="A69" s="15" t="s">
        <v>622</v>
      </c>
      <c r="B69" s="16" t="s">
        <v>1036</v>
      </c>
      <c r="C69" s="17">
        <v>82</v>
      </c>
      <c r="D69" s="17">
        <v>100</v>
      </c>
      <c r="E69" s="36"/>
      <c r="F69" s="17">
        <v>300</v>
      </c>
      <c r="G69" s="17">
        <v>30</v>
      </c>
      <c r="H69" s="36"/>
      <c r="I69" s="36"/>
      <c r="J69" s="36"/>
      <c r="K69" s="36"/>
      <c r="L69" s="36"/>
      <c r="M69" s="17">
        <v>300</v>
      </c>
      <c r="N69" s="36"/>
      <c r="O69" s="2"/>
      <c r="P69" s="2"/>
    </row>
    <row x14ac:dyDescent="0.25" r="70" customHeight="1" ht="17.25">
      <c r="A70" s="15" t="s">
        <v>622</v>
      </c>
      <c r="B70" s="16" t="s">
        <v>1037</v>
      </c>
      <c r="C70" s="17">
        <v>130</v>
      </c>
      <c r="D70" s="17">
        <v>130</v>
      </c>
      <c r="E70" s="17">
        <v>120</v>
      </c>
      <c r="F70" s="17">
        <v>500</v>
      </c>
      <c r="G70" s="17">
        <v>30</v>
      </c>
      <c r="H70" s="36"/>
      <c r="I70" s="36"/>
      <c r="J70" s="17">
        <v>50</v>
      </c>
      <c r="K70" s="36"/>
      <c r="L70" s="36"/>
      <c r="M70" s="17">
        <v>300</v>
      </c>
      <c r="N70" s="17">
        <v>100</v>
      </c>
      <c r="O70" s="2"/>
      <c r="P70" s="2"/>
    </row>
    <row x14ac:dyDescent="0.25" r="71" customHeight="1" ht="17.25">
      <c r="A71" s="15" t="s">
        <v>622</v>
      </c>
      <c r="B71" s="16" t="s">
        <v>1038</v>
      </c>
      <c r="C71" s="17">
        <v>100</v>
      </c>
      <c r="D71" s="17">
        <v>50</v>
      </c>
      <c r="E71" s="36"/>
      <c r="F71" s="17">
        <v>100</v>
      </c>
      <c r="G71" s="36"/>
      <c r="H71" s="36"/>
      <c r="I71" s="36"/>
      <c r="J71" s="36"/>
      <c r="K71" s="36"/>
      <c r="L71" s="36"/>
      <c r="M71" s="36"/>
      <c r="N71" s="36"/>
      <c r="O71" s="2"/>
      <c r="P71" s="2"/>
    </row>
    <row x14ac:dyDescent="0.25" r="72" customHeight="1" ht="17.25">
      <c r="A72" s="21" t="s">
        <v>636</v>
      </c>
      <c r="B72" s="47"/>
      <c r="C72" s="23">
        <f>SUM(C37:C71)</f>
      </c>
      <c r="D72" s="23">
        <f>SUM(D37:D71)</f>
      </c>
      <c r="E72" s="23">
        <f>SUM(E37:E71)</f>
      </c>
      <c r="F72" s="23">
        <f>SUM(F37:F71)</f>
      </c>
      <c r="G72" s="23">
        <f>SUM(G37:G71)</f>
      </c>
      <c r="H72" s="23">
        <f>SUM(H37:H71)</f>
      </c>
      <c r="I72" s="23">
        <f>SUM(I37:I71)</f>
      </c>
      <c r="J72" s="23">
        <f>SUM(J37:J71)</f>
      </c>
      <c r="K72" s="23">
        <f>SUM(K37:K71)</f>
      </c>
      <c r="L72" s="23">
        <f>SUM(L37:L71)</f>
      </c>
      <c r="M72" s="23">
        <f>SUM(M37:M71)</f>
      </c>
      <c r="N72" s="23">
        <f>SUM(N37:N71)</f>
      </c>
      <c r="O72" s="2"/>
      <c r="P72" s="2"/>
    </row>
    <row x14ac:dyDescent="0.25" r="73" customHeight="1" ht="17.25">
      <c r="A73" s="15">
        <v>43872</v>
      </c>
      <c r="B73" s="16" t="s">
        <v>1039</v>
      </c>
      <c r="C73" s="17">
        <v>85</v>
      </c>
      <c r="D73" s="17">
        <v>100</v>
      </c>
      <c r="E73" s="36"/>
      <c r="F73" s="17">
        <v>300</v>
      </c>
      <c r="G73" s="17">
        <v>30</v>
      </c>
      <c r="H73" s="17">
        <v>5</v>
      </c>
      <c r="I73" s="36"/>
      <c r="J73" s="17">
        <v>30</v>
      </c>
      <c r="K73" s="36"/>
      <c r="L73" s="36"/>
      <c r="M73" s="36"/>
      <c r="N73" s="17">
        <v>50</v>
      </c>
      <c r="O73" s="2"/>
      <c r="P73" s="2"/>
    </row>
    <row x14ac:dyDescent="0.25" r="74" customHeight="1" ht="17.25">
      <c r="A74" s="15">
        <v>44023</v>
      </c>
      <c r="B74" s="16" t="s">
        <v>1040</v>
      </c>
      <c r="C74" s="17">
        <v>103</v>
      </c>
      <c r="D74" s="17">
        <v>270</v>
      </c>
      <c r="E74" s="18"/>
      <c r="F74" s="18"/>
      <c r="G74" s="17">
        <v>300</v>
      </c>
      <c r="H74" s="17">
        <v>35</v>
      </c>
      <c r="I74" s="18"/>
      <c r="J74" s="18"/>
      <c r="K74" s="18"/>
      <c r="L74" s="18"/>
      <c r="M74" s="18"/>
      <c r="N74" s="17">
        <v>50</v>
      </c>
      <c r="O74" s="2"/>
      <c r="P74" s="2"/>
    </row>
    <row x14ac:dyDescent="0.25" r="75" customHeight="1" ht="17.25">
      <c r="A75" s="15">
        <v>44085</v>
      </c>
      <c r="B75" s="16" t="s">
        <v>1041</v>
      </c>
      <c r="C75" s="36"/>
      <c r="D75" s="36"/>
      <c r="E75" s="36"/>
      <c r="F75" s="36"/>
      <c r="G75" s="17">
        <v>310</v>
      </c>
      <c r="H75" s="17">
        <v>12</v>
      </c>
      <c r="I75" s="36"/>
      <c r="J75" s="17">
        <v>270</v>
      </c>
      <c r="K75" s="36"/>
      <c r="L75" s="36"/>
      <c r="M75" s="17">
        <v>500</v>
      </c>
      <c r="N75" s="36"/>
      <c r="O75" s="2"/>
      <c r="P75" s="2"/>
    </row>
    <row x14ac:dyDescent="0.25" r="76" customHeight="1" ht="17.25">
      <c r="A76" s="15">
        <v>44146</v>
      </c>
      <c r="B76" s="16" t="s">
        <v>1042</v>
      </c>
      <c r="C76" s="36"/>
      <c r="D76" s="36"/>
      <c r="E76" s="18"/>
      <c r="F76" s="18"/>
      <c r="G76" s="17">
        <v>100</v>
      </c>
      <c r="H76" s="36"/>
      <c r="I76" s="18"/>
      <c r="J76" s="18"/>
      <c r="K76" s="18"/>
      <c r="L76" s="18"/>
      <c r="M76" s="18"/>
      <c r="N76" s="36"/>
      <c r="O76" s="2"/>
      <c r="P76" s="2"/>
    </row>
    <row x14ac:dyDescent="0.25" r="77" customHeight="1" ht="17.25">
      <c r="A77" s="21" t="s">
        <v>638</v>
      </c>
      <c r="B77" s="47"/>
      <c r="C77" s="23">
        <f>SUM(C72:C76)</f>
      </c>
      <c r="D77" s="23">
        <f>SUM(D72:D76)</f>
      </c>
      <c r="E77" s="23">
        <f>SUM(E72:E76)</f>
      </c>
      <c r="F77" s="23">
        <f>SUM(F72:F76)</f>
      </c>
      <c r="G77" s="23">
        <f>SUM(G72:G76)</f>
      </c>
      <c r="H77" s="23">
        <f>SUM(H72:H76)</f>
      </c>
      <c r="I77" s="23">
        <f>SUM(I72:I76)</f>
      </c>
      <c r="J77" s="23">
        <f>SUM(J72:J76)</f>
      </c>
      <c r="K77" s="23">
        <f>SUM(K72:K76)</f>
      </c>
      <c r="L77" s="23">
        <f>SUM(L72:L76)</f>
      </c>
      <c r="M77" s="23">
        <f>SUM(M72:M76)</f>
      </c>
      <c r="N77" s="23">
        <f>SUM(N72:N76)</f>
      </c>
      <c r="O77" s="2"/>
      <c r="P77" s="2"/>
    </row>
    <row x14ac:dyDescent="0.25" r="78" customHeight="1" ht="17.25">
      <c r="A78" s="15">
        <v>44177</v>
      </c>
      <c r="B78" s="16" t="s">
        <v>14</v>
      </c>
      <c r="C78" s="17">
        <v>-49</v>
      </c>
      <c r="D78" s="17">
        <v>-660</v>
      </c>
      <c r="E78" s="36"/>
      <c r="F78" s="36"/>
      <c r="G78" s="17">
        <v>-94</v>
      </c>
      <c r="H78" s="36"/>
      <c r="I78" s="36"/>
      <c r="J78" s="36"/>
      <c r="K78" s="17">
        <v>-40</v>
      </c>
      <c r="L78" s="36"/>
      <c r="M78" s="36"/>
      <c r="N78" s="36"/>
      <c r="O78" s="2"/>
      <c r="P78" s="2"/>
    </row>
    <row x14ac:dyDescent="0.25" r="79" customHeight="1" ht="17.25">
      <c r="A79" s="15" t="s">
        <v>329</v>
      </c>
      <c r="B79" s="16" t="s">
        <v>14</v>
      </c>
      <c r="C79" s="17">
        <v>-38</v>
      </c>
      <c r="D79" s="17">
        <v>-305</v>
      </c>
      <c r="E79" s="36"/>
      <c r="F79" s="17">
        <v>-8</v>
      </c>
      <c r="G79" s="17">
        <v>-39</v>
      </c>
      <c r="H79" s="17">
        <v>-5</v>
      </c>
      <c r="I79" s="36"/>
      <c r="J79" s="36"/>
      <c r="K79" s="36"/>
      <c r="L79" s="36"/>
      <c r="M79" s="36"/>
      <c r="N79" s="36"/>
      <c r="O79" s="2"/>
      <c r="P79" s="2"/>
    </row>
    <row x14ac:dyDescent="0.25" r="80" customHeight="1" ht="17.25">
      <c r="A80" s="15" t="s">
        <v>295</v>
      </c>
      <c r="B80" s="16" t="s">
        <v>14</v>
      </c>
      <c r="C80" s="17">
        <v>-47</v>
      </c>
      <c r="D80" s="17">
        <v>-212</v>
      </c>
      <c r="E80" s="17">
        <v>-1</v>
      </c>
      <c r="F80" s="17">
        <v>-1030</v>
      </c>
      <c r="G80" s="17">
        <v>-40</v>
      </c>
      <c r="H80" s="17">
        <v>-2</v>
      </c>
      <c r="I80" s="17">
        <v>-26</v>
      </c>
      <c r="J80" s="17">
        <v>-9</v>
      </c>
      <c r="K80" s="17">
        <v>-18</v>
      </c>
      <c r="L80" s="36"/>
      <c r="M80" s="36"/>
      <c r="N80" s="36"/>
      <c r="O80" s="2"/>
      <c r="P80" s="2"/>
    </row>
    <row x14ac:dyDescent="0.25" r="81" customHeight="1" ht="17.25">
      <c r="A81" s="15" t="s">
        <v>572</v>
      </c>
      <c r="B81" s="16" t="s">
        <v>14</v>
      </c>
      <c r="C81" s="17">
        <v>-83</v>
      </c>
      <c r="D81" s="17">
        <v>-70</v>
      </c>
      <c r="E81" s="17">
        <v>-10</v>
      </c>
      <c r="F81" s="17">
        <v>-140</v>
      </c>
      <c r="G81" s="17">
        <v>-40</v>
      </c>
      <c r="H81" s="18"/>
      <c r="I81" s="18"/>
      <c r="J81" s="18"/>
      <c r="K81" s="18"/>
      <c r="L81" s="18"/>
      <c r="M81" s="18"/>
      <c r="N81" s="17">
        <v>-10</v>
      </c>
      <c r="O81" s="2"/>
      <c r="P81" s="2"/>
    </row>
    <row x14ac:dyDescent="0.25" r="82" customHeight="1" ht="17.25">
      <c r="A82" s="15" t="s">
        <v>1043</v>
      </c>
      <c r="B82" s="16" t="s">
        <v>14</v>
      </c>
      <c r="C82" s="17">
        <v>-84</v>
      </c>
      <c r="D82" s="17">
        <v>-60</v>
      </c>
      <c r="E82" s="17">
        <v>-30</v>
      </c>
      <c r="F82" s="17">
        <v>-160</v>
      </c>
      <c r="G82" s="17">
        <v>-15</v>
      </c>
      <c r="H82" s="17">
        <v>-21</v>
      </c>
      <c r="I82" s="36"/>
      <c r="J82" s="36"/>
      <c r="K82" s="36"/>
      <c r="L82" s="36"/>
      <c r="M82" s="17">
        <v>-43</v>
      </c>
      <c r="N82" s="36"/>
      <c r="O82" s="2"/>
      <c r="P82" s="2"/>
    </row>
    <row x14ac:dyDescent="0.25" r="83" customHeight="1" ht="17.25">
      <c r="A83" s="21" t="s">
        <v>639</v>
      </c>
      <c r="B83" s="47"/>
      <c r="C83" s="23">
        <f>SUM(C77:C82)</f>
      </c>
      <c r="D83" s="23">
        <f>SUM(D77:D82)</f>
      </c>
      <c r="E83" s="23">
        <f>SUM(E77:E82)</f>
      </c>
      <c r="F83" s="23">
        <f>SUM(F77:F82)</f>
      </c>
      <c r="G83" s="23">
        <f>SUM(G77:G82)</f>
      </c>
      <c r="H83" s="23">
        <f>SUM(H77:H82)</f>
      </c>
      <c r="I83" s="23">
        <f>SUM(I77:I82)</f>
      </c>
      <c r="J83" s="23">
        <f>SUM(J77:J82)</f>
      </c>
      <c r="K83" s="23">
        <f>SUM(K77:K82)</f>
      </c>
      <c r="L83" s="23">
        <f>SUM(L77:L82)</f>
      </c>
      <c r="M83" s="23">
        <f>SUM(M77:M82)</f>
      </c>
      <c r="N83" s="23">
        <f>SUM(N77:N82)</f>
      </c>
      <c r="O83" s="2"/>
      <c r="P83" s="2"/>
    </row>
    <row x14ac:dyDescent="0.25" r="84" customHeight="1" ht="17.25">
      <c r="A84" s="15">
        <v>44287</v>
      </c>
      <c r="B84" s="16" t="s">
        <v>14</v>
      </c>
      <c r="C84" s="36"/>
      <c r="D84" s="17">
        <v>-52</v>
      </c>
      <c r="E84" s="17">
        <v>-60</v>
      </c>
      <c r="F84" s="17">
        <v>-300</v>
      </c>
      <c r="G84" s="17">
        <v>-107</v>
      </c>
      <c r="H84" s="17">
        <v>-11</v>
      </c>
      <c r="I84" s="17">
        <v>-30</v>
      </c>
      <c r="J84" s="17">
        <v>-23</v>
      </c>
      <c r="K84" s="17">
        <v>-15</v>
      </c>
      <c r="L84" s="36"/>
      <c r="M84" s="17">
        <v>-100</v>
      </c>
      <c r="N84" s="17">
        <v>-56</v>
      </c>
      <c r="O84" s="2"/>
      <c r="P84" s="2"/>
    </row>
    <row x14ac:dyDescent="0.25" r="85" customHeight="1" ht="17.25">
      <c r="A85" s="15">
        <v>44287</v>
      </c>
      <c r="B85" s="16" t="s">
        <v>14</v>
      </c>
      <c r="C85" s="17">
        <v>-84</v>
      </c>
      <c r="D85" s="17">
        <v>-138</v>
      </c>
      <c r="E85" s="36"/>
      <c r="F85" s="17">
        <v>-500</v>
      </c>
      <c r="G85" s="17">
        <v>-30</v>
      </c>
      <c r="H85" s="36"/>
      <c r="I85" s="36"/>
      <c r="J85" s="36"/>
      <c r="K85" s="36"/>
      <c r="L85" s="36"/>
      <c r="M85" s="36"/>
      <c r="N85" s="36"/>
      <c r="O85" s="2"/>
      <c r="P85" s="2"/>
    </row>
    <row x14ac:dyDescent="0.25" r="86" customHeight="1" ht="17.25">
      <c r="A86" s="15">
        <v>44348</v>
      </c>
      <c r="B86" s="16" t="s">
        <v>14</v>
      </c>
      <c r="C86" s="17">
        <v>-69</v>
      </c>
      <c r="D86" s="17">
        <v>-156</v>
      </c>
      <c r="E86" s="17">
        <v>-5</v>
      </c>
      <c r="F86" s="17">
        <v>-48</v>
      </c>
      <c r="G86" s="17">
        <v>-166</v>
      </c>
      <c r="H86" s="17">
        <v>-15</v>
      </c>
      <c r="I86" s="17">
        <v>-84</v>
      </c>
      <c r="J86" s="17">
        <v>-37</v>
      </c>
      <c r="K86" s="17">
        <v>-7</v>
      </c>
      <c r="L86" s="18"/>
      <c r="M86" s="17">
        <v>-16</v>
      </c>
      <c r="N86" s="18"/>
      <c r="O86" s="2"/>
      <c r="P86" s="2"/>
    </row>
    <row x14ac:dyDescent="0.25" r="87" customHeight="1" ht="17.25">
      <c r="A87" s="241">
        <v>44378</v>
      </c>
      <c r="B87" s="242" t="s">
        <v>14</v>
      </c>
      <c r="C87" s="17">
        <v>-84</v>
      </c>
      <c r="D87" s="17">
        <v>-50</v>
      </c>
      <c r="E87" s="17">
        <v>-43</v>
      </c>
      <c r="F87" s="17">
        <v>-100</v>
      </c>
      <c r="G87" s="17">
        <v>-30</v>
      </c>
      <c r="H87" s="17">
        <v>-11</v>
      </c>
      <c r="I87" s="36"/>
      <c r="J87" s="36"/>
      <c r="K87" s="36"/>
      <c r="L87" s="36"/>
      <c r="M87" s="36"/>
      <c r="N87" s="17">
        <v>-11</v>
      </c>
      <c r="O87" s="2"/>
      <c r="P87" s="2"/>
    </row>
    <row x14ac:dyDescent="0.25" r="88" customHeight="1" ht="17.25">
      <c r="A88" s="241">
        <v>44501</v>
      </c>
      <c r="B88" s="242" t="s">
        <v>14</v>
      </c>
      <c r="C88" s="17">
        <v>-84</v>
      </c>
      <c r="D88" s="17">
        <v>-100</v>
      </c>
      <c r="E88" s="17">
        <v>-23</v>
      </c>
      <c r="F88" s="17">
        <v>-250</v>
      </c>
      <c r="G88" s="17">
        <v>-60</v>
      </c>
      <c r="H88" s="36"/>
      <c r="I88" s="36"/>
      <c r="J88" s="36"/>
      <c r="K88" s="36"/>
      <c r="L88" s="36"/>
      <c r="M88" s="36"/>
      <c r="N88" s="17">
        <v>-13</v>
      </c>
      <c r="O88" s="2"/>
      <c r="P88" s="2"/>
    </row>
    <row x14ac:dyDescent="0.25" r="89" customHeight="1" ht="17.25">
      <c r="A89" s="241" t="s">
        <v>835</v>
      </c>
      <c r="B89" s="242" t="s">
        <v>14</v>
      </c>
      <c r="C89" s="17">
        <v>-113</v>
      </c>
      <c r="D89" s="17">
        <v>-60</v>
      </c>
      <c r="E89" s="17">
        <v>-9</v>
      </c>
      <c r="F89" s="17">
        <v>-212</v>
      </c>
      <c r="G89" s="17">
        <v>-79</v>
      </c>
      <c r="H89" s="17">
        <v>-21</v>
      </c>
      <c r="I89" s="17">
        <v>-84</v>
      </c>
      <c r="J89" s="17">
        <v>-38</v>
      </c>
      <c r="K89" s="36"/>
      <c r="L89" s="17">
        <v>-5</v>
      </c>
      <c r="M89" s="17">
        <v>-100</v>
      </c>
      <c r="N89" s="17">
        <v>-2</v>
      </c>
      <c r="O89" s="2"/>
      <c r="P89" s="2"/>
    </row>
    <row x14ac:dyDescent="0.25" r="90" customHeight="1" ht="17.25">
      <c r="A90" s="241" t="s">
        <v>628</v>
      </c>
      <c r="B90" s="242" t="s">
        <v>14</v>
      </c>
      <c r="C90" s="17">
        <v>-174</v>
      </c>
      <c r="D90" s="17">
        <v>-77</v>
      </c>
      <c r="E90" s="17">
        <v>-48</v>
      </c>
      <c r="F90" s="17">
        <v>-383</v>
      </c>
      <c r="G90" s="17">
        <v>-85</v>
      </c>
      <c r="H90" s="17">
        <v>-9</v>
      </c>
      <c r="I90" s="17">
        <v>-19</v>
      </c>
      <c r="J90" s="17">
        <v>-33</v>
      </c>
      <c r="K90" s="17">
        <v>-19</v>
      </c>
      <c r="L90" s="36"/>
      <c r="M90" s="17">
        <v>-117</v>
      </c>
      <c r="N90" s="17">
        <v>-9</v>
      </c>
      <c r="O90" s="2"/>
      <c r="P90" s="2"/>
    </row>
    <row x14ac:dyDescent="0.25" r="91" customHeight="1" ht="17.25">
      <c r="A91" s="241" t="s">
        <v>1044</v>
      </c>
      <c r="B91" s="242" t="s">
        <v>14</v>
      </c>
      <c r="C91" s="17">
        <v>-65</v>
      </c>
      <c r="D91" s="17">
        <v>-221</v>
      </c>
      <c r="E91" s="17">
        <v>-100</v>
      </c>
      <c r="F91" s="17">
        <v>-11</v>
      </c>
      <c r="G91" s="17">
        <v>-27</v>
      </c>
      <c r="H91" s="36"/>
      <c r="I91" s="36"/>
      <c r="J91" s="36"/>
      <c r="K91" s="17">
        <v>-10</v>
      </c>
      <c r="L91" s="17">
        <v>-64</v>
      </c>
      <c r="M91" s="36"/>
      <c r="N91" s="17">
        <v>-25</v>
      </c>
      <c r="O91" s="2"/>
      <c r="P91" s="2"/>
    </row>
    <row x14ac:dyDescent="0.25" r="92" customHeight="1" ht="17.25">
      <c r="A92" s="241" t="s">
        <v>1045</v>
      </c>
      <c r="B92" s="242" t="s">
        <v>14</v>
      </c>
      <c r="C92" s="17">
        <v>-85</v>
      </c>
      <c r="D92" s="36"/>
      <c r="E92" s="17">
        <v>-50</v>
      </c>
      <c r="F92" s="17">
        <v>-100</v>
      </c>
      <c r="G92" s="17">
        <v>-26</v>
      </c>
      <c r="H92" s="17">
        <v>-15</v>
      </c>
      <c r="I92" s="36"/>
      <c r="J92" s="36"/>
      <c r="K92" s="36"/>
      <c r="L92" s="36"/>
      <c r="M92" s="36"/>
      <c r="N92" s="36"/>
      <c r="O92" s="2"/>
      <c r="P92" s="2"/>
    </row>
    <row x14ac:dyDescent="0.25" r="93" customHeight="1" ht="17.25">
      <c r="A93" s="15" t="s">
        <v>576</v>
      </c>
      <c r="B93" s="16" t="s">
        <v>14</v>
      </c>
      <c r="C93" s="17">
        <v>-176</v>
      </c>
      <c r="D93" s="17">
        <v>-204</v>
      </c>
      <c r="E93" s="36"/>
      <c r="F93" s="17">
        <v>-500</v>
      </c>
      <c r="G93" s="17">
        <v>-186</v>
      </c>
      <c r="H93" s="17">
        <v>-31</v>
      </c>
      <c r="I93" s="17">
        <v>-25</v>
      </c>
      <c r="J93" s="17">
        <v>-18</v>
      </c>
      <c r="K93" s="17">
        <v>-18</v>
      </c>
      <c r="L93" s="36"/>
      <c r="M93" s="17">
        <v>-450</v>
      </c>
      <c r="N93" s="36"/>
      <c r="O93" s="2"/>
      <c r="P93" s="2"/>
    </row>
    <row x14ac:dyDescent="0.25" r="94" customHeight="1" ht="17.25">
      <c r="A94" s="33" t="s">
        <v>1046</v>
      </c>
      <c r="B94" s="34" t="s">
        <v>14</v>
      </c>
      <c r="C94" s="17">
        <v>-81</v>
      </c>
      <c r="D94" s="17">
        <v>-95</v>
      </c>
      <c r="E94" s="17">
        <v>-165</v>
      </c>
      <c r="F94" s="17">
        <v>-83</v>
      </c>
      <c r="G94" s="17">
        <v>-4</v>
      </c>
      <c r="H94" s="36"/>
      <c r="I94" s="17">
        <v>-63</v>
      </c>
      <c r="J94" s="17">
        <v>-40</v>
      </c>
      <c r="K94" s="17">
        <v>-4</v>
      </c>
      <c r="L94" s="36"/>
      <c r="M94" s="17">
        <v>-80</v>
      </c>
      <c r="N94" s="17">
        <v>-90</v>
      </c>
      <c r="O94" s="2"/>
      <c r="P94" s="2"/>
    </row>
    <row x14ac:dyDescent="0.25" r="95" customHeight="1" ht="17.25">
      <c r="A95" s="21" t="s">
        <v>640</v>
      </c>
      <c r="B95" s="47"/>
      <c r="C95" s="23">
        <f>SUM(C83:C94)</f>
      </c>
      <c r="D95" s="23">
        <f>SUM(D83:D94)</f>
      </c>
      <c r="E95" s="23">
        <f>SUM(E83:E94)</f>
      </c>
      <c r="F95" s="23">
        <f>SUM(F83:F94)</f>
      </c>
      <c r="G95" s="23">
        <f>SUM(G83:G94)</f>
      </c>
      <c r="H95" s="23">
        <f>SUM(H83:H94)</f>
      </c>
      <c r="I95" s="23">
        <f>SUM(I83:I94)</f>
      </c>
      <c r="J95" s="23">
        <f>SUM(J83:J94)</f>
      </c>
      <c r="K95" s="23">
        <f>SUM(K83:K94)</f>
      </c>
      <c r="L95" s="23">
        <f>SUM(L83:L94)</f>
      </c>
      <c r="M95" s="23">
        <f>SUM(M83:M94)</f>
      </c>
      <c r="N95" s="23">
        <f>SUM(N83:N94)</f>
      </c>
      <c r="O95" s="2"/>
      <c r="P95" s="2"/>
    </row>
    <row x14ac:dyDescent="0.25" r="96" customHeight="1" ht="17.25">
      <c r="A96" s="15">
        <v>44257</v>
      </c>
      <c r="B96" s="16" t="s">
        <v>14</v>
      </c>
      <c r="C96" s="17">
        <v>-236</v>
      </c>
      <c r="D96" s="17">
        <v>-150</v>
      </c>
      <c r="E96" s="17">
        <v>-60</v>
      </c>
      <c r="F96" s="17">
        <v>-150</v>
      </c>
      <c r="G96" s="17">
        <v>-122</v>
      </c>
      <c r="H96" s="18"/>
      <c r="I96" s="18"/>
      <c r="J96" s="17">
        <v>-122</v>
      </c>
      <c r="K96" s="17">
        <v>-35</v>
      </c>
      <c r="L96" s="18"/>
      <c r="M96" s="17">
        <v>-190</v>
      </c>
      <c r="N96" s="17">
        <v>-20</v>
      </c>
      <c r="O96" s="2"/>
      <c r="P96" s="2"/>
    </row>
    <row x14ac:dyDescent="0.25" r="97" customHeight="1" ht="17.25">
      <c r="A97" s="33">
        <v>44318</v>
      </c>
      <c r="B97" s="34" t="s">
        <v>14</v>
      </c>
      <c r="C97" s="17">
        <v>-47</v>
      </c>
      <c r="D97" s="36"/>
      <c r="E97" s="17">
        <v>-14</v>
      </c>
      <c r="F97" s="17">
        <v>-141</v>
      </c>
      <c r="G97" s="17">
        <v>-29</v>
      </c>
      <c r="H97" s="17">
        <v>-10</v>
      </c>
      <c r="I97" s="36"/>
      <c r="J97" s="36"/>
      <c r="K97" s="36"/>
      <c r="L97" s="36"/>
      <c r="M97" s="17">
        <v>-767</v>
      </c>
      <c r="N97" s="17">
        <v>-11</v>
      </c>
      <c r="O97" s="2"/>
      <c r="P97" s="2"/>
    </row>
    <row x14ac:dyDescent="0.25" r="98" customHeight="1" ht="17.25">
      <c r="A98" s="33">
        <v>44441</v>
      </c>
      <c r="B98" s="34" t="s">
        <v>14</v>
      </c>
      <c r="C98" s="17">
        <v>-84</v>
      </c>
      <c r="D98" s="17">
        <v>-200</v>
      </c>
      <c r="E98" s="17">
        <v>-25</v>
      </c>
      <c r="F98" s="17">
        <v>-100</v>
      </c>
      <c r="G98" s="17">
        <v>-31</v>
      </c>
      <c r="H98" s="18"/>
      <c r="I98" s="18"/>
      <c r="J98" s="36"/>
      <c r="K98" s="36"/>
      <c r="L98" s="18"/>
      <c r="M98" s="17">
        <v>-270</v>
      </c>
      <c r="N98" s="17">
        <v>-12</v>
      </c>
      <c r="O98" s="2"/>
      <c r="P98" s="2"/>
    </row>
    <row x14ac:dyDescent="0.25" r="99" customHeight="1" ht="17.25">
      <c r="A99" s="33" t="s">
        <v>1047</v>
      </c>
      <c r="B99" s="34" t="s">
        <v>14</v>
      </c>
      <c r="C99" s="17">
        <v>-23</v>
      </c>
      <c r="D99" s="18"/>
      <c r="E99" s="17">
        <v>-252</v>
      </c>
      <c r="F99" s="17">
        <v>-4</v>
      </c>
      <c r="G99" s="17">
        <v>-180</v>
      </c>
      <c r="H99" s="18"/>
      <c r="I99" s="17">
        <v>-37</v>
      </c>
      <c r="J99" s="17">
        <v>-100</v>
      </c>
      <c r="K99" s="17">
        <v>-42</v>
      </c>
      <c r="L99" s="18"/>
      <c r="M99" s="17">
        <v>-937</v>
      </c>
      <c r="N99" s="17">
        <v>-46</v>
      </c>
      <c r="O99" s="2"/>
      <c r="P99" s="2"/>
    </row>
    <row x14ac:dyDescent="0.25" r="100" customHeight="1" ht="17.25">
      <c r="A100" s="15" t="s">
        <v>1048</v>
      </c>
      <c r="B100" s="16" t="s">
        <v>14</v>
      </c>
      <c r="C100" s="17">
        <v>-85</v>
      </c>
      <c r="D100" s="18"/>
      <c r="E100" s="17">
        <v>-11</v>
      </c>
      <c r="F100" s="17">
        <v>-52</v>
      </c>
      <c r="G100" s="17">
        <v>-42</v>
      </c>
      <c r="H100" s="18"/>
      <c r="I100" s="18"/>
      <c r="J100" s="18"/>
      <c r="K100" s="18"/>
      <c r="L100" s="18"/>
      <c r="M100" s="17">
        <v>-465</v>
      </c>
      <c r="N100" s="17">
        <v>-3</v>
      </c>
      <c r="O100" s="2"/>
      <c r="P100" s="2"/>
    </row>
    <row x14ac:dyDescent="0.25" r="101" customHeight="1" ht="17.25">
      <c r="A101" s="15" t="s">
        <v>1049</v>
      </c>
      <c r="B101" s="16" t="s">
        <v>14</v>
      </c>
      <c r="C101" s="17">
        <v>-66</v>
      </c>
      <c r="D101" s="18"/>
      <c r="E101" s="18"/>
      <c r="F101" s="17">
        <v>-150</v>
      </c>
      <c r="G101" s="17">
        <v>-41</v>
      </c>
      <c r="H101" s="18"/>
      <c r="I101" s="18"/>
      <c r="J101" s="18"/>
      <c r="K101" s="17">
        <v>-33</v>
      </c>
      <c r="L101" s="18"/>
      <c r="M101" s="18"/>
      <c r="N101" s="18"/>
      <c r="O101" s="2"/>
      <c r="P101" s="2"/>
    </row>
    <row x14ac:dyDescent="0.25" r="102" customHeight="1" ht="17.25">
      <c r="A102" s="15" t="s">
        <v>738</v>
      </c>
      <c r="B102" s="16" t="s">
        <v>14</v>
      </c>
      <c r="C102" s="17">
        <v>-140</v>
      </c>
      <c r="D102" s="18"/>
      <c r="E102" s="17">
        <v>-133</v>
      </c>
      <c r="F102" s="17">
        <v>-210</v>
      </c>
      <c r="G102" s="17">
        <v>-149</v>
      </c>
      <c r="H102" s="18"/>
      <c r="I102" s="17">
        <v>-60</v>
      </c>
      <c r="J102" s="17">
        <v>-158</v>
      </c>
      <c r="K102" s="18"/>
      <c r="L102" s="18"/>
      <c r="M102" s="17">
        <v>-1170</v>
      </c>
      <c r="N102" s="17">
        <v>-90</v>
      </c>
      <c r="O102" s="2"/>
      <c r="P102" s="2"/>
    </row>
    <row x14ac:dyDescent="0.25" r="103" customHeight="1" ht="17.25">
      <c r="A103" s="15" t="s">
        <v>274</v>
      </c>
      <c r="B103" s="16" t="s">
        <v>14</v>
      </c>
      <c r="C103" s="36"/>
      <c r="D103" s="18"/>
      <c r="E103" s="36"/>
      <c r="F103" s="36"/>
      <c r="G103" s="17">
        <v>-162</v>
      </c>
      <c r="H103" s="18"/>
      <c r="I103" s="36"/>
      <c r="J103" s="36"/>
      <c r="K103" s="18"/>
      <c r="L103" s="18"/>
      <c r="M103" s="36"/>
      <c r="N103" s="36"/>
      <c r="O103" s="2"/>
      <c r="P103" s="2"/>
    </row>
    <row x14ac:dyDescent="0.25" r="104" customHeight="1" ht="17.25">
      <c r="A104" s="21" t="s">
        <v>1050</v>
      </c>
      <c r="B104" s="47"/>
      <c r="C104" s="23">
        <f>SUM(C95:C103)</f>
      </c>
      <c r="D104" s="23">
        <f>SUM(D95:D103)</f>
      </c>
      <c r="E104" s="23">
        <f>SUM(E95:E103)</f>
      </c>
      <c r="F104" s="23">
        <f>SUM(F95:F103)</f>
      </c>
      <c r="G104" s="23">
        <f>SUM(G95:G103)</f>
      </c>
      <c r="H104" s="23">
        <f>SUM(H95:H103)</f>
      </c>
      <c r="I104" s="23">
        <f>SUM(I95:I103)</f>
      </c>
      <c r="J104" s="23">
        <f>SUM(J95:J103)</f>
      </c>
      <c r="K104" s="23">
        <f>SUM(K95:K103)</f>
      </c>
      <c r="L104" s="23">
        <f>SUM(L95:L103)</f>
      </c>
      <c r="M104" s="23">
        <f>SUM(M95:M103)</f>
      </c>
      <c r="N104" s="23">
        <f>SUM(N95:N103)</f>
      </c>
      <c r="O104" s="2"/>
      <c r="P104" s="2"/>
    </row>
    <row x14ac:dyDescent="0.25" r="105" customHeight="1" ht="17.25">
      <c r="A105" s="33">
        <v>44230</v>
      </c>
      <c r="B105" s="34" t="s">
        <v>14</v>
      </c>
      <c r="C105" s="18"/>
      <c r="D105" s="18"/>
      <c r="E105" s="18"/>
      <c r="F105" s="18"/>
      <c r="G105" s="17">
        <v>-114</v>
      </c>
      <c r="H105" s="18"/>
      <c r="I105" s="18"/>
      <c r="J105" s="18"/>
      <c r="K105" s="17">
        <v>-37</v>
      </c>
      <c r="L105" s="18"/>
      <c r="M105" s="18"/>
      <c r="N105" s="18"/>
      <c r="O105" s="2"/>
      <c r="P105" s="2"/>
    </row>
    <row x14ac:dyDescent="0.25" r="106" customHeight="1" ht="17.25">
      <c r="A106" s="15">
        <v>44258</v>
      </c>
      <c r="B106" s="16" t="s">
        <v>14</v>
      </c>
      <c r="C106" s="17">
        <v>-230</v>
      </c>
      <c r="D106" s="17">
        <v>-200</v>
      </c>
      <c r="E106" s="17">
        <v>-103</v>
      </c>
      <c r="F106" s="17">
        <v>-154</v>
      </c>
      <c r="G106" s="17">
        <v>-127</v>
      </c>
      <c r="H106" s="18"/>
      <c r="I106" s="18"/>
      <c r="J106" s="17">
        <v>-136</v>
      </c>
      <c r="K106" s="17">
        <v>-42</v>
      </c>
      <c r="L106" s="18"/>
      <c r="M106" s="17">
        <v>-602</v>
      </c>
      <c r="N106" s="17">
        <v>-43</v>
      </c>
      <c r="O106" s="2"/>
      <c r="P106" s="2"/>
    </row>
    <row x14ac:dyDescent="0.25" r="107" customHeight="1" ht="17.25">
      <c r="A107" s="33">
        <v>44319</v>
      </c>
      <c r="B107" s="34" t="s">
        <v>14</v>
      </c>
      <c r="C107" s="17">
        <v>-85</v>
      </c>
      <c r="D107" s="18"/>
      <c r="E107" s="18"/>
      <c r="F107" s="17">
        <v>-10</v>
      </c>
      <c r="G107" s="18"/>
      <c r="H107" s="18"/>
      <c r="I107" s="18"/>
      <c r="J107" s="18"/>
      <c r="K107" s="17">
        <v>-37</v>
      </c>
      <c r="L107" s="18"/>
      <c r="M107" s="17">
        <v>-755</v>
      </c>
      <c r="N107" s="18"/>
      <c r="O107" s="2"/>
      <c r="P107" s="2"/>
    </row>
    <row x14ac:dyDescent="0.25" r="108" customHeight="1" ht="17.25">
      <c r="A108" s="15">
        <v>44350</v>
      </c>
      <c r="B108" s="16" t="s">
        <v>14</v>
      </c>
      <c r="C108" s="18"/>
      <c r="D108" s="18"/>
      <c r="E108" s="17">
        <v>-22</v>
      </c>
      <c r="F108" s="17">
        <v>-45</v>
      </c>
      <c r="G108" s="17">
        <v>-45</v>
      </c>
      <c r="H108" s="18"/>
      <c r="I108" s="18"/>
      <c r="J108" s="18"/>
      <c r="K108" s="17">
        <v>-25</v>
      </c>
      <c r="L108" s="18"/>
      <c r="M108" s="17">
        <v>-397</v>
      </c>
      <c r="N108" s="17">
        <v>-5</v>
      </c>
      <c r="O108" s="2"/>
      <c r="P108" s="2"/>
    </row>
    <row x14ac:dyDescent="0.25" r="109" customHeight="1" ht="17.25">
      <c r="A109" s="15">
        <v>44472</v>
      </c>
      <c r="B109" s="16" t="s">
        <v>14</v>
      </c>
      <c r="C109" s="17">
        <v>-75</v>
      </c>
      <c r="D109" s="18"/>
      <c r="E109" s="18"/>
      <c r="F109" s="17">
        <v>-9</v>
      </c>
      <c r="G109" s="17">
        <v>-43</v>
      </c>
      <c r="H109" s="18"/>
      <c r="I109" s="18"/>
      <c r="J109" s="18"/>
      <c r="K109" s="17">
        <v>-33</v>
      </c>
      <c r="L109" s="18"/>
      <c r="M109" s="18"/>
      <c r="N109" s="18"/>
      <c r="O109" s="2"/>
      <c r="P109" s="2"/>
    </row>
    <row x14ac:dyDescent="0.25" r="110" customHeight="1" ht="17.25">
      <c r="A110" s="15">
        <v>44472</v>
      </c>
      <c r="B110" s="16" t="s">
        <v>14</v>
      </c>
      <c r="C110" s="17">
        <v>-221</v>
      </c>
      <c r="D110" s="18"/>
      <c r="E110" s="17">
        <v>-235</v>
      </c>
      <c r="F110" s="17">
        <v>-100</v>
      </c>
      <c r="G110" s="17">
        <v>-140</v>
      </c>
      <c r="H110" s="18"/>
      <c r="I110" s="17">
        <v>-92</v>
      </c>
      <c r="J110" s="18"/>
      <c r="K110" s="18"/>
      <c r="L110" s="18"/>
      <c r="M110" s="17">
        <v>-100</v>
      </c>
      <c r="N110" s="17">
        <v>-25</v>
      </c>
      <c r="O110" s="2"/>
      <c r="P110" s="2"/>
    </row>
    <row x14ac:dyDescent="0.25" r="111" customHeight="1" ht="17.25">
      <c r="A111" s="15" t="s">
        <v>1051</v>
      </c>
      <c r="B111" s="16" t="s">
        <v>14</v>
      </c>
      <c r="C111" s="17">
        <v>-75</v>
      </c>
      <c r="D111" s="17">
        <v>-200</v>
      </c>
      <c r="E111" s="18"/>
      <c r="F111" s="17">
        <v>-325</v>
      </c>
      <c r="G111" s="17">
        <v>-20</v>
      </c>
      <c r="H111" s="18"/>
      <c r="I111" s="18"/>
      <c r="J111" s="18"/>
      <c r="K111" s="18"/>
      <c r="L111" s="18"/>
      <c r="M111" s="18"/>
      <c r="N111" s="18"/>
      <c r="O111" s="2"/>
      <c r="P111" s="2"/>
    </row>
    <row x14ac:dyDescent="0.25" r="112" customHeight="1" ht="17.25">
      <c r="A112" s="15" t="s">
        <v>1051</v>
      </c>
      <c r="B112" s="16" t="s">
        <v>14</v>
      </c>
      <c r="C112" s="17">
        <v>-184</v>
      </c>
      <c r="D112" s="17">
        <v>-520</v>
      </c>
      <c r="E112" s="18"/>
      <c r="F112" s="17">
        <v>-26</v>
      </c>
      <c r="G112" s="17">
        <v>-216</v>
      </c>
      <c r="H112" s="18"/>
      <c r="I112" s="18"/>
      <c r="J112" s="18"/>
      <c r="K112" s="18"/>
      <c r="L112" s="18"/>
      <c r="M112" s="17">
        <v>-300</v>
      </c>
      <c r="N112" s="18"/>
      <c r="O112" s="2"/>
      <c r="P112" s="2"/>
    </row>
    <row x14ac:dyDescent="0.25" r="113" customHeight="1" ht="17.25">
      <c r="A113" s="15" t="s">
        <v>1052</v>
      </c>
      <c r="B113" s="16" t="s">
        <v>14</v>
      </c>
      <c r="C113" s="18"/>
      <c r="D113" s="18"/>
      <c r="E113" s="18"/>
      <c r="F113" s="18"/>
      <c r="G113" s="17">
        <v>-132</v>
      </c>
      <c r="H113" s="18"/>
      <c r="I113" s="17">
        <v>-112</v>
      </c>
      <c r="J113" s="17">
        <v>-341</v>
      </c>
      <c r="K113" s="18"/>
      <c r="L113" s="18"/>
      <c r="M113" s="18"/>
      <c r="N113" s="18"/>
      <c r="O113" s="2"/>
      <c r="P113" s="2"/>
    </row>
    <row x14ac:dyDescent="0.25" r="114" customHeight="1" ht="17.25">
      <c r="A114" s="15" t="s">
        <v>1052</v>
      </c>
      <c r="B114" s="16" t="s">
        <v>14</v>
      </c>
      <c r="C114" s="17">
        <v>-84</v>
      </c>
      <c r="D114" s="17">
        <v>-152</v>
      </c>
      <c r="E114" s="17">
        <v>-220</v>
      </c>
      <c r="F114" s="17">
        <v>-370</v>
      </c>
      <c r="G114" s="18"/>
      <c r="H114" s="18"/>
      <c r="I114" s="18"/>
      <c r="J114" s="18"/>
      <c r="K114" s="18"/>
      <c r="L114" s="18"/>
      <c r="M114" s="18"/>
      <c r="N114" s="18"/>
      <c r="O114" s="2"/>
      <c r="P114" s="2"/>
    </row>
    <row x14ac:dyDescent="0.25" r="115" customHeight="1" ht="17.25">
      <c r="A115" s="15" t="s">
        <v>1053</v>
      </c>
      <c r="B115" s="16" t="s">
        <v>14</v>
      </c>
      <c r="C115" s="18"/>
      <c r="D115" s="18"/>
      <c r="E115" s="18"/>
      <c r="F115" s="17">
        <v>-250</v>
      </c>
      <c r="G115" s="17">
        <v>-30</v>
      </c>
      <c r="H115" s="18"/>
      <c r="I115" s="18"/>
      <c r="J115" s="18"/>
      <c r="K115" s="18"/>
      <c r="L115" s="18"/>
      <c r="M115" s="18"/>
      <c r="N115" s="18"/>
      <c r="O115" s="2"/>
      <c r="P115" s="2"/>
    </row>
    <row x14ac:dyDescent="0.25" r="116" customHeight="1" ht="17.25">
      <c r="A116" s="15" t="s">
        <v>302</v>
      </c>
      <c r="B116" s="16" t="s">
        <v>14</v>
      </c>
      <c r="C116" s="17">
        <v>-84</v>
      </c>
      <c r="D116" s="18"/>
      <c r="E116" s="17">
        <v>-111</v>
      </c>
      <c r="F116" s="17">
        <v>-203</v>
      </c>
      <c r="G116" s="17">
        <v>-51</v>
      </c>
      <c r="H116" s="18"/>
      <c r="I116" s="18"/>
      <c r="J116" s="18"/>
      <c r="K116" s="18"/>
      <c r="L116" s="18"/>
      <c r="M116" s="18"/>
      <c r="N116" s="18"/>
      <c r="O116" s="2"/>
      <c r="P116" s="2"/>
    </row>
    <row x14ac:dyDescent="0.25" r="117" customHeight="1" ht="17.25">
      <c r="A117" s="15" t="s">
        <v>422</v>
      </c>
      <c r="B117" s="16" t="s">
        <v>14</v>
      </c>
      <c r="C117" s="17">
        <v>-67</v>
      </c>
      <c r="D117" s="18"/>
      <c r="E117" s="18"/>
      <c r="F117" s="17">
        <v>-300</v>
      </c>
      <c r="G117" s="17">
        <v>-35</v>
      </c>
      <c r="H117" s="17">
        <v>-8</v>
      </c>
      <c r="I117" s="18"/>
      <c r="J117" s="18"/>
      <c r="K117" s="17">
        <v>-32</v>
      </c>
      <c r="L117" s="18"/>
      <c r="M117" s="18"/>
      <c r="N117" s="18"/>
      <c r="O117" s="2"/>
      <c r="P117" s="2"/>
    </row>
    <row x14ac:dyDescent="0.25" r="118" customHeight="1" ht="17.25">
      <c r="A118" s="15" t="s">
        <v>1054</v>
      </c>
      <c r="B118" s="16" t="s">
        <v>14</v>
      </c>
      <c r="C118" s="17">
        <v>-59</v>
      </c>
      <c r="D118" s="18"/>
      <c r="E118" s="17">
        <v>-10</v>
      </c>
      <c r="F118" s="17">
        <v>-90</v>
      </c>
      <c r="G118" s="17">
        <v>-4</v>
      </c>
      <c r="H118" s="17">
        <v>-8</v>
      </c>
      <c r="I118" s="18"/>
      <c r="J118" s="18"/>
      <c r="K118" s="17">
        <v>-52</v>
      </c>
      <c r="L118" s="18"/>
      <c r="M118" s="18"/>
      <c r="N118" s="18"/>
      <c r="O118" s="2"/>
      <c r="P118" s="2"/>
    </row>
    <row x14ac:dyDescent="0.25" r="119" customHeight="1" ht="17.25">
      <c r="A119" s="15" t="s">
        <v>1055</v>
      </c>
      <c r="B119" s="16" t="s">
        <v>14</v>
      </c>
      <c r="C119" s="17">
        <v>-83</v>
      </c>
      <c r="D119" s="17">
        <v>-350</v>
      </c>
      <c r="E119" s="18"/>
      <c r="F119" s="17">
        <v>-150</v>
      </c>
      <c r="G119" s="18"/>
      <c r="H119" s="18"/>
      <c r="I119" s="18"/>
      <c r="J119" s="18"/>
      <c r="K119" s="17">
        <v>-15</v>
      </c>
      <c r="L119" s="17">
        <v>-24</v>
      </c>
      <c r="M119" s="18"/>
      <c r="N119" s="18"/>
      <c r="O119" s="2"/>
      <c r="P119" s="2"/>
    </row>
    <row x14ac:dyDescent="0.25" r="120" customHeight="1" ht="17.25">
      <c r="A120" s="15" t="s">
        <v>1056</v>
      </c>
      <c r="B120" s="16" t="s">
        <v>14</v>
      </c>
      <c r="C120" s="17">
        <v>-68</v>
      </c>
      <c r="D120" s="18"/>
      <c r="E120" s="17">
        <v>-82</v>
      </c>
      <c r="F120" s="17">
        <v>-10</v>
      </c>
      <c r="G120" s="17">
        <v>-45</v>
      </c>
      <c r="H120" s="18"/>
      <c r="I120" s="18"/>
      <c r="J120" s="18"/>
      <c r="K120" s="17">
        <v>-16</v>
      </c>
      <c r="L120" s="18"/>
      <c r="M120" s="18"/>
      <c r="N120" s="18"/>
      <c r="O120" s="2"/>
      <c r="P120" s="2"/>
    </row>
    <row x14ac:dyDescent="0.25" r="121" customHeight="1" ht="17.25">
      <c r="A121" s="15" t="s">
        <v>1057</v>
      </c>
      <c r="B121" s="16" t="s">
        <v>14</v>
      </c>
      <c r="C121" s="18"/>
      <c r="D121" s="17">
        <v>-44</v>
      </c>
      <c r="E121" s="18"/>
      <c r="F121" s="18"/>
      <c r="G121" s="17">
        <v>-83</v>
      </c>
      <c r="H121" s="17">
        <v>-18</v>
      </c>
      <c r="I121" s="18"/>
      <c r="J121" s="18"/>
      <c r="K121" s="18"/>
      <c r="L121" s="18"/>
      <c r="M121" s="18"/>
      <c r="N121" s="18"/>
      <c r="O121" s="2"/>
      <c r="P121" s="2"/>
    </row>
    <row x14ac:dyDescent="0.25" r="122" customHeight="1" ht="17.25">
      <c r="A122" s="15" t="s">
        <v>1058</v>
      </c>
      <c r="B122" s="16" t="s">
        <v>14</v>
      </c>
      <c r="C122" s="17">
        <v>-68</v>
      </c>
      <c r="D122" s="18"/>
      <c r="E122" s="18"/>
      <c r="F122" s="17">
        <v>-150</v>
      </c>
      <c r="G122" s="17">
        <v>-30</v>
      </c>
      <c r="H122" s="17">
        <v>-12</v>
      </c>
      <c r="I122" s="18"/>
      <c r="J122" s="18"/>
      <c r="K122" s="17">
        <v>-24</v>
      </c>
      <c r="L122" s="18"/>
      <c r="M122" s="18"/>
      <c r="N122" s="18"/>
      <c r="O122" s="2"/>
      <c r="P122" s="2"/>
    </row>
    <row x14ac:dyDescent="0.25" r="123" customHeight="1" ht="17.25">
      <c r="A123" s="15" t="s">
        <v>1059</v>
      </c>
      <c r="B123" s="16" t="s">
        <v>14</v>
      </c>
      <c r="C123" s="17">
        <v>-20</v>
      </c>
      <c r="D123" s="17">
        <v>-55</v>
      </c>
      <c r="E123" s="17">
        <v>-84</v>
      </c>
      <c r="F123" s="17">
        <v>-38</v>
      </c>
      <c r="G123" s="17">
        <v>-42</v>
      </c>
      <c r="H123" s="17">
        <v>-5</v>
      </c>
      <c r="I123" s="18"/>
      <c r="J123" s="17">
        <v>-50</v>
      </c>
      <c r="K123" s="18"/>
      <c r="L123" s="18"/>
      <c r="M123" s="18"/>
      <c r="N123" s="18"/>
      <c r="O123" s="2"/>
      <c r="P123" s="2"/>
    </row>
    <row x14ac:dyDescent="0.25" r="124" customHeight="1" ht="17.25">
      <c r="A124" s="21" t="s">
        <v>1060</v>
      </c>
      <c r="B124" s="47"/>
      <c r="C124" s="23">
        <f>SUM(C104:C123)</f>
      </c>
      <c r="D124" s="23">
        <f>SUM(D104:D123)</f>
      </c>
      <c r="E124" s="23">
        <f>SUM(E104:E123)</f>
      </c>
      <c r="F124" s="23">
        <f>SUM(F104:F123)</f>
      </c>
      <c r="G124" s="23">
        <f>SUM(G104:G123)</f>
      </c>
      <c r="H124" s="23">
        <f>SUM(H104:H123)</f>
      </c>
      <c r="I124" s="23">
        <f>SUM(I104:I123)</f>
      </c>
      <c r="J124" s="23">
        <f>SUM(J104:J123)</f>
      </c>
      <c r="K124" s="23">
        <f>SUM(K104:K123)</f>
      </c>
      <c r="L124" s="23">
        <f>SUM(L104:L123)</f>
      </c>
      <c r="M124" s="23">
        <f>SUM(M104:M123)</f>
      </c>
      <c r="N124" s="49">
        <f>SUM(N104:N123)</f>
      </c>
      <c r="O124" s="2"/>
      <c r="P124" s="2"/>
    </row>
    <row x14ac:dyDescent="0.25" r="125" customHeight="1" ht="17.25">
      <c r="A125" s="15">
        <v>44381</v>
      </c>
      <c r="B125" s="16" t="s">
        <v>14</v>
      </c>
      <c r="C125" s="17">
        <v>-28</v>
      </c>
      <c r="D125" s="17">
        <v>-82</v>
      </c>
      <c r="E125" s="17">
        <v>-35</v>
      </c>
      <c r="F125" s="18"/>
      <c r="G125" s="17">
        <v>-28</v>
      </c>
      <c r="H125" s="17">
        <v>-6</v>
      </c>
      <c r="I125" s="17">
        <v>-47</v>
      </c>
      <c r="J125" s="17">
        <v>-37</v>
      </c>
      <c r="K125" s="17">
        <v>-15</v>
      </c>
      <c r="L125" s="17">
        <v>-4</v>
      </c>
      <c r="M125" s="18"/>
      <c r="N125" s="18"/>
      <c r="O125" s="2"/>
      <c r="P125" s="2"/>
    </row>
    <row x14ac:dyDescent="0.25" r="126" customHeight="1" ht="17.25">
      <c r="A126" s="15">
        <v>44412</v>
      </c>
      <c r="B126" s="16" t="s">
        <v>14</v>
      </c>
      <c r="C126" s="17">
        <v>-97</v>
      </c>
      <c r="D126" s="17">
        <v>-55</v>
      </c>
      <c r="E126" s="17">
        <v>-71</v>
      </c>
      <c r="F126" s="17">
        <v>-166</v>
      </c>
      <c r="G126" s="17">
        <v>-82</v>
      </c>
      <c r="H126" s="17">
        <v>-18</v>
      </c>
      <c r="I126" s="17">
        <v>-18</v>
      </c>
      <c r="J126" s="17">
        <v>-39</v>
      </c>
      <c r="K126" s="17">
        <v>-4</v>
      </c>
      <c r="L126" s="18"/>
      <c r="M126" s="18"/>
      <c r="N126" s="18"/>
      <c r="O126" s="2"/>
      <c r="P126" s="2"/>
    </row>
    <row x14ac:dyDescent="0.25" r="127" customHeight="1" ht="17.25">
      <c r="A127" s="15">
        <v>44534</v>
      </c>
      <c r="B127" s="16" t="s">
        <v>14</v>
      </c>
      <c r="C127" s="17">
        <v>-177</v>
      </c>
      <c r="D127" s="17">
        <v>-235</v>
      </c>
      <c r="E127" s="17">
        <v>-107</v>
      </c>
      <c r="F127" s="17">
        <v>-263</v>
      </c>
      <c r="G127" s="17">
        <v>-170</v>
      </c>
      <c r="H127" s="17">
        <v>-12</v>
      </c>
      <c r="I127" s="18"/>
      <c r="J127" s="18"/>
      <c r="K127" s="17">
        <v>-27</v>
      </c>
      <c r="L127" s="18"/>
      <c r="M127" s="18"/>
      <c r="N127" s="18"/>
      <c r="O127" s="2"/>
      <c r="P127" s="2"/>
    </row>
    <row x14ac:dyDescent="0.25" r="128" customHeight="1" ht="17.25">
      <c r="A128" s="15" t="s">
        <v>1061</v>
      </c>
      <c r="B128" s="16" t="s">
        <v>14</v>
      </c>
      <c r="C128" s="17">
        <v>-83</v>
      </c>
      <c r="D128" s="18"/>
      <c r="E128" s="17">
        <v>-79</v>
      </c>
      <c r="F128" s="17">
        <v>-400</v>
      </c>
      <c r="G128" s="17">
        <v>-45</v>
      </c>
      <c r="H128" s="18"/>
      <c r="I128" s="18"/>
      <c r="J128" s="18"/>
      <c r="K128" s="18"/>
      <c r="L128" s="18"/>
      <c r="M128" s="17">
        <v>-20</v>
      </c>
      <c r="N128" s="18"/>
      <c r="O128" s="2"/>
      <c r="P128" s="2"/>
    </row>
    <row x14ac:dyDescent="0.25" r="129" customHeight="1" ht="17.25">
      <c r="A129" s="15" t="s">
        <v>1062</v>
      </c>
      <c r="B129" s="16" t="s">
        <v>14</v>
      </c>
      <c r="C129" s="17">
        <v>-83</v>
      </c>
      <c r="D129" s="36"/>
      <c r="E129" s="36"/>
      <c r="F129" s="17">
        <v>-10</v>
      </c>
      <c r="G129" s="17">
        <v>-44</v>
      </c>
      <c r="H129" s="36"/>
      <c r="I129" s="36"/>
      <c r="J129" s="36"/>
      <c r="K129" s="17">
        <v>-18</v>
      </c>
      <c r="L129" s="36"/>
      <c r="M129" s="36"/>
      <c r="N129" s="36"/>
      <c r="O129" s="2"/>
      <c r="P129" s="2"/>
    </row>
    <row x14ac:dyDescent="0.25" r="130" customHeight="1" ht="17.25">
      <c r="A130" s="15" t="s">
        <v>424</v>
      </c>
      <c r="B130" s="16" t="s">
        <v>14</v>
      </c>
      <c r="C130" s="17">
        <v>-141</v>
      </c>
      <c r="D130" s="17">
        <v>-260</v>
      </c>
      <c r="E130" s="17">
        <v>-65</v>
      </c>
      <c r="F130" s="17">
        <v>-180</v>
      </c>
      <c r="G130" s="17">
        <v>-145</v>
      </c>
      <c r="H130" s="17">
        <v>-42</v>
      </c>
      <c r="I130" s="18"/>
      <c r="J130" s="18"/>
      <c r="K130" s="17">
        <v>-25</v>
      </c>
      <c r="L130" s="18"/>
      <c r="M130" s="18"/>
      <c r="N130" s="18"/>
      <c r="O130" s="2"/>
      <c r="P130" s="2"/>
    </row>
    <row x14ac:dyDescent="0.25" r="131" customHeight="1" ht="17.25">
      <c r="A131" s="33" t="s">
        <v>1063</v>
      </c>
      <c r="B131" s="34" t="s">
        <v>14</v>
      </c>
      <c r="C131" s="17">
        <v>-68</v>
      </c>
      <c r="D131" s="17">
        <v>-262</v>
      </c>
      <c r="E131" s="18"/>
      <c r="F131" s="17">
        <v>-54</v>
      </c>
      <c r="G131" s="17">
        <v>-30</v>
      </c>
      <c r="H131" s="18"/>
      <c r="I131" s="18"/>
      <c r="J131" s="18"/>
      <c r="K131" s="17">
        <v>-32</v>
      </c>
      <c r="L131" s="18"/>
      <c r="M131" s="18"/>
      <c r="N131" s="18"/>
      <c r="O131" s="2"/>
      <c r="P131" s="2"/>
    </row>
    <row x14ac:dyDescent="0.25" r="132" customHeight="1" ht="17.25">
      <c r="A132" s="15" t="s">
        <v>1064</v>
      </c>
      <c r="B132" s="16" t="s">
        <v>14</v>
      </c>
      <c r="C132" s="18"/>
      <c r="D132" s="17">
        <v>-118</v>
      </c>
      <c r="E132" s="18"/>
      <c r="F132" s="17">
        <v>-185</v>
      </c>
      <c r="G132" s="17">
        <v>-16</v>
      </c>
      <c r="H132" s="17">
        <v>-37</v>
      </c>
      <c r="I132" s="18"/>
      <c r="J132" s="17">
        <v>-136</v>
      </c>
      <c r="K132" s="17">
        <v>-6</v>
      </c>
      <c r="L132" s="17">
        <v>-7</v>
      </c>
      <c r="M132" s="18"/>
      <c r="N132" s="18"/>
      <c r="O132" s="2"/>
      <c r="P132" s="2"/>
    </row>
    <row x14ac:dyDescent="0.25" r="133" customHeight="1" ht="17.25">
      <c r="A133" s="15" t="s">
        <v>317</v>
      </c>
      <c r="B133" s="16" t="s">
        <v>14</v>
      </c>
      <c r="C133" s="17">
        <v>-67</v>
      </c>
      <c r="D133" s="17">
        <v>-22</v>
      </c>
      <c r="E133" s="17">
        <v>-60</v>
      </c>
      <c r="F133" s="17">
        <v>-70</v>
      </c>
      <c r="G133" s="17">
        <v>-41</v>
      </c>
      <c r="H133" s="17">
        <v>-3</v>
      </c>
      <c r="I133" s="18"/>
      <c r="J133" s="18"/>
      <c r="K133" s="17">
        <v>-49</v>
      </c>
      <c r="L133" s="18"/>
      <c r="M133" s="18"/>
      <c r="N133" s="18"/>
      <c r="O133" s="2"/>
      <c r="P133" s="2"/>
    </row>
    <row x14ac:dyDescent="0.25" r="134" customHeight="1" ht="17.25">
      <c r="A134" s="15" t="s">
        <v>1065</v>
      </c>
      <c r="B134" s="16" t="s">
        <v>14</v>
      </c>
      <c r="C134" s="17">
        <v>-1</v>
      </c>
      <c r="D134" s="17">
        <v>-78</v>
      </c>
      <c r="E134" s="17">
        <v>-105</v>
      </c>
      <c r="F134" s="17">
        <v>-136</v>
      </c>
      <c r="G134" s="17">
        <v>-40</v>
      </c>
      <c r="H134" s="17">
        <v>-26</v>
      </c>
      <c r="I134" s="18"/>
      <c r="J134" s="17">
        <v>-33</v>
      </c>
      <c r="K134" s="17">
        <v>-3</v>
      </c>
      <c r="L134" s="17">
        <v>-9</v>
      </c>
      <c r="M134" s="18"/>
      <c r="N134" s="18"/>
      <c r="O134" s="2"/>
      <c r="P134" s="2"/>
    </row>
    <row x14ac:dyDescent="0.25" r="135" customHeight="1" ht="17.25">
      <c r="A135" s="15" t="s">
        <v>1066</v>
      </c>
      <c r="B135" s="16" t="s">
        <v>14</v>
      </c>
      <c r="C135" s="18"/>
      <c r="D135" s="17">
        <v>-20</v>
      </c>
      <c r="E135" s="17">
        <v>-7</v>
      </c>
      <c r="F135" s="17">
        <v>-13</v>
      </c>
      <c r="G135" s="17">
        <v>-36</v>
      </c>
      <c r="H135" s="18"/>
      <c r="I135" s="18"/>
      <c r="J135" s="18"/>
      <c r="K135" s="18"/>
      <c r="L135" s="18"/>
      <c r="M135" s="18"/>
      <c r="N135" s="18"/>
      <c r="O135" s="2"/>
      <c r="P135" s="2"/>
    </row>
    <row x14ac:dyDescent="0.25" r="136" customHeight="1" ht="17.25">
      <c r="A136" s="200" t="s">
        <v>1066</v>
      </c>
      <c r="B136" s="201" t="s">
        <v>17</v>
      </c>
      <c r="C136" s="18"/>
      <c r="D136" s="194">
        <v>-273</v>
      </c>
      <c r="E136" s="194">
        <v>-7</v>
      </c>
      <c r="F136" s="194">
        <v>-801</v>
      </c>
      <c r="G136" s="194">
        <v>-20</v>
      </c>
      <c r="H136" s="18"/>
      <c r="I136" s="18"/>
      <c r="J136" s="18"/>
      <c r="K136" s="18"/>
      <c r="L136" s="194">
        <v>-19</v>
      </c>
      <c r="M136" s="58"/>
      <c r="N136" s="18"/>
      <c r="O136" s="32" t="s">
        <v>18</v>
      </c>
      <c r="P136" s="32"/>
    </row>
    <row x14ac:dyDescent="0.25" r="137" customHeight="1" ht="17.25">
      <c r="A137" s="21" t="s">
        <v>1067</v>
      </c>
      <c r="B137" s="47"/>
      <c r="C137" s="23">
        <f>SUM(C124:C136)</f>
      </c>
      <c r="D137" s="23">
        <f>SUM(D124:D136)</f>
      </c>
      <c r="E137" s="23">
        <f>SUM(E124:E136)</f>
      </c>
      <c r="F137" s="23">
        <f>SUM(F124:F136)</f>
      </c>
      <c r="G137" s="23">
        <f>SUM(G124:G136)</f>
      </c>
      <c r="H137" s="49">
        <f>SUM(H124:H136)</f>
      </c>
      <c r="I137" s="49">
        <f>SUM(I124:I136)</f>
      </c>
      <c r="J137" s="23">
        <f>SUM(J124:J136)</f>
      </c>
      <c r="K137" s="49">
        <f>SUM(K124:K136)</f>
      </c>
      <c r="L137" s="23">
        <f>SUM(L124:L136)</f>
      </c>
      <c r="M137" s="23">
        <f>SUM(M124:M136)</f>
      </c>
      <c r="N137" s="49">
        <f>SUM(N124:N136)</f>
      </c>
      <c r="O137" s="2"/>
      <c r="P137" s="2"/>
    </row>
    <row x14ac:dyDescent="0.25" r="138" customHeight="1" ht="17.25">
      <c r="A138" s="15"/>
      <c r="B138" s="1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2"/>
      <c r="P138" s="2"/>
    </row>
    <row x14ac:dyDescent="0.25" r="139" customHeight="1" ht="17.25">
      <c r="A139" s="15"/>
      <c r="B139" s="1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2"/>
      <c r="P139" s="2"/>
    </row>
    <row x14ac:dyDescent="0.25" r="140" customHeight="1" ht="17.25">
      <c r="A140" s="15"/>
      <c r="B140" s="1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2"/>
      <c r="P140" s="2"/>
    </row>
    <row x14ac:dyDescent="0.25" r="141" customHeight="1" ht="17.25">
      <c r="A141" s="15"/>
      <c r="B141" s="1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2"/>
      <c r="P141" s="2"/>
    </row>
    <row x14ac:dyDescent="0.25" r="142" customHeight="1" ht="17.25">
      <c r="A142" s="15"/>
      <c r="B142" s="1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2"/>
      <c r="P142" s="2"/>
    </row>
    <row x14ac:dyDescent="0.25" r="143" customHeight="1" ht="17.25">
      <c r="A143" s="37"/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2"/>
      <c r="P143" s="2"/>
    </row>
    <row x14ac:dyDescent="0.25" r="144" customHeight="1" ht="17.25">
      <c r="A144" s="331" t="s">
        <v>1068</v>
      </c>
      <c r="B144" s="332"/>
      <c r="C144" s="267" t="s">
        <v>368</v>
      </c>
      <c r="D144" s="267" t="s">
        <v>7</v>
      </c>
      <c r="E144" s="268" t="s">
        <v>8</v>
      </c>
      <c r="F144" s="268" t="s">
        <v>9</v>
      </c>
      <c r="G144" s="268" t="s">
        <v>10</v>
      </c>
      <c r="H144" s="268" t="s">
        <v>428</v>
      </c>
      <c r="I144" s="268" t="s">
        <v>31</v>
      </c>
      <c r="J144" s="268" t="s">
        <v>32</v>
      </c>
      <c r="K144" s="268" t="s">
        <v>75</v>
      </c>
      <c r="L144" s="268" t="s">
        <v>76</v>
      </c>
      <c r="M144" s="268" t="s">
        <v>33</v>
      </c>
      <c r="N144" s="268" t="s">
        <v>358</v>
      </c>
      <c r="O144" s="2"/>
      <c r="P144" s="2"/>
    </row>
    <row x14ac:dyDescent="0.25" r="145" customHeight="1" ht="17.25">
      <c r="A145" s="331" t="s">
        <v>1069</v>
      </c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2"/>
      <c r="P145" s="2"/>
    </row>
    <row x14ac:dyDescent="0.25" r="146" customHeight="1" ht="17.25">
      <c r="A146" s="331" t="s">
        <v>1070</v>
      </c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2"/>
      <c r="P146" s="2"/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72"/>
  <sheetViews>
    <sheetView workbookViewId="0"/>
  </sheetViews>
  <sheetFormatPr defaultRowHeight="15" x14ac:dyDescent="0.25"/>
  <cols>
    <col min="1" max="1" style="115" width="11.290714285714287" customWidth="1" bestFit="1"/>
    <col min="2" max="2" style="40" width="20.576428571428572" customWidth="1" bestFit="1"/>
    <col min="3" max="3" style="41" width="8.290714285714287" customWidth="1" bestFit="1"/>
    <col min="4" max="4" style="41" width="8.576428571428572" customWidth="1" bestFit="1"/>
    <col min="5" max="5" style="41" width="8.576428571428572" customWidth="1" bestFit="1"/>
    <col min="6" max="6" style="41" width="9.290714285714287" customWidth="1" bestFit="1"/>
    <col min="7" max="7" style="41" width="9.147857142857141" customWidth="1" bestFit="1"/>
    <col min="8" max="8" style="116" width="9.576428571428572" customWidth="1" bestFit="1"/>
    <col min="9" max="9" style="116" width="9.576428571428572" customWidth="1" bestFit="1"/>
    <col min="10" max="10" style="116" width="9.576428571428572" customWidth="1" bestFit="1"/>
    <col min="11" max="11" style="41" width="9.576428571428572" customWidth="1" bestFit="1"/>
    <col min="12" max="12" style="41" width="9.576428571428572" customWidth="1" bestFit="1"/>
    <col min="13" max="13" style="41" width="11.719285714285713" customWidth="1" bestFit="1"/>
    <col min="14" max="14" style="41" width="11.719285714285713" customWidth="1" bestFit="1"/>
    <col min="15" max="15" style="41" width="11.290714285714287" customWidth="1" bestFit="1"/>
    <col min="16" max="16" style="41" width="11.862142857142858" customWidth="1" bestFit="1"/>
    <col min="17" max="17" style="41" width="10.719285714285713" customWidth="1" bestFit="1"/>
    <col min="18" max="18" style="41" width="10.719285714285713" customWidth="1" bestFit="1"/>
    <col min="19" max="19" style="41" width="12.147857142857141" customWidth="1" bestFit="1"/>
    <col min="20" max="20" style="40" width="12.43357142857143" customWidth="1" bestFit="1"/>
    <col min="21" max="21" style="40" width="12.43357142857143" customWidth="1" bestFit="1"/>
    <col min="22" max="22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2"/>
      <c r="U1" s="2"/>
      <c r="V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"/>
      <c r="U2" s="2"/>
      <c r="V2" s="2"/>
    </row>
    <row x14ac:dyDescent="0.25" r="3" customHeight="1" ht="17.25">
      <c r="A3" s="1" t="s">
        <v>632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2"/>
      <c r="U3" s="2"/>
      <c r="V3" s="2"/>
    </row>
    <row x14ac:dyDescent="0.25" r="4" customHeight="1" ht="17.25">
      <c r="A4" s="1" t="s">
        <v>646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2"/>
      <c r="U4" s="2"/>
      <c r="V4" s="2"/>
    </row>
    <row x14ac:dyDescent="0.25" r="5" customHeight="1" ht="17.25">
      <c r="A5" s="270" t="s">
        <v>754</v>
      </c>
      <c r="B5" s="271"/>
      <c r="C5" s="272">
        <v>2500</v>
      </c>
      <c r="D5" s="272">
        <v>4917</v>
      </c>
      <c r="E5" s="272">
        <v>9000</v>
      </c>
      <c r="F5" s="272">
        <v>14750</v>
      </c>
      <c r="G5" s="272">
        <v>12000</v>
      </c>
      <c r="H5" s="272">
        <v>7500</v>
      </c>
      <c r="I5" s="272">
        <v>7500</v>
      </c>
      <c r="J5" s="272">
        <v>6500</v>
      </c>
      <c r="K5" s="272">
        <v>6700</v>
      </c>
      <c r="L5" s="272">
        <v>8000</v>
      </c>
      <c r="M5" s="272">
        <v>37500</v>
      </c>
      <c r="N5" s="272"/>
      <c r="O5" s="272">
        <v>5250</v>
      </c>
      <c r="P5" s="272">
        <v>6000</v>
      </c>
      <c r="Q5" s="272">
        <v>6700</v>
      </c>
      <c r="R5" s="272">
        <v>4500</v>
      </c>
      <c r="S5" s="272">
        <v>7500</v>
      </c>
      <c r="T5" s="2"/>
      <c r="U5" s="2"/>
      <c r="V5" s="2"/>
    </row>
    <row x14ac:dyDescent="0.25" r="6" customHeight="1" ht="17.25">
      <c r="A6" s="38" t="s">
        <v>755</v>
      </c>
      <c r="B6" s="2"/>
      <c r="C6" s="11">
        <v>2500</v>
      </c>
      <c r="D6" s="11">
        <v>5833</v>
      </c>
      <c r="E6" s="11">
        <v>8750</v>
      </c>
      <c r="F6" s="11">
        <v>17500</v>
      </c>
      <c r="G6" s="11">
        <v>16000</v>
      </c>
      <c r="H6" s="11">
        <v>7150</v>
      </c>
      <c r="I6" s="11">
        <v>7150</v>
      </c>
      <c r="J6" s="11">
        <v>6500</v>
      </c>
      <c r="K6" s="11">
        <v>6700</v>
      </c>
      <c r="L6" s="11">
        <v>8000</v>
      </c>
      <c r="M6" s="11">
        <v>37500</v>
      </c>
      <c r="N6" s="321">
        <v>150000</v>
      </c>
      <c r="O6" s="11">
        <v>5250</v>
      </c>
      <c r="P6" s="11">
        <v>6000</v>
      </c>
      <c r="Q6" s="11">
        <v>6700</v>
      </c>
      <c r="R6" s="11">
        <v>4500</v>
      </c>
      <c r="S6" s="11">
        <v>7500</v>
      </c>
      <c r="T6" s="2"/>
      <c r="U6" s="2"/>
      <c r="V6" s="2"/>
    </row>
    <row x14ac:dyDescent="0.25" r="7" customHeight="1" ht="17.25">
      <c r="A7" s="12" t="s">
        <v>4</v>
      </c>
      <c r="B7" s="273" t="s">
        <v>5</v>
      </c>
      <c r="C7" s="267" t="s">
        <v>33</v>
      </c>
      <c r="D7" s="267" t="s">
        <v>838</v>
      </c>
      <c r="E7" s="267" t="s">
        <v>839</v>
      </c>
      <c r="F7" s="267" t="s">
        <v>31</v>
      </c>
      <c r="G7" s="267" t="s">
        <v>840</v>
      </c>
      <c r="H7" s="275" t="s">
        <v>600</v>
      </c>
      <c r="I7" s="275" t="s">
        <v>599</v>
      </c>
      <c r="J7" s="275" t="s">
        <v>841</v>
      </c>
      <c r="K7" s="275" t="s">
        <v>842</v>
      </c>
      <c r="L7" s="275" t="s">
        <v>843</v>
      </c>
      <c r="M7" s="275" t="s">
        <v>844</v>
      </c>
      <c r="N7" s="275" t="s">
        <v>845</v>
      </c>
      <c r="O7" s="275" t="s">
        <v>846</v>
      </c>
      <c r="P7" s="275" t="s">
        <v>847</v>
      </c>
      <c r="Q7" s="275" t="s">
        <v>848</v>
      </c>
      <c r="R7" s="322" t="s">
        <v>849</v>
      </c>
      <c r="S7" s="275" t="s">
        <v>850</v>
      </c>
      <c r="T7" s="2"/>
      <c r="U7" s="2"/>
      <c r="V7" s="2"/>
    </row>
    <row x14ac:dyDescent="0.25" r="8" customHeight="1" ht="17.25">
      <c r="A8" s="100" t="s">
        <v>851</v>
      </c>
      <c r="B8" s="101" t="s">
        <v>852</v>
      </c>
      <c r="C8" s="120"/>
      <c r="D8" s="120"/>
      <c r="E8" s="120"/>
      <c r="F8" s="120"/>
      <c r="G8" s="120"/>
      <c r="H8" s="67"/>
      <c r="I8" s="67"/>
      <c r="J8" s="67"/>
      <c r="K8" s="67"/>
      <c r="L8" s="207">
        <v>150</v>
      </c>
      <c r="M8" s="67"/>
      <c r="N8" s="67"/>
      <c r="O8" s="207">
        <v>150</v>
      </c>
      <c r="P8" s="207">
        <v>200</v>
      </c>
      <c r="Q8" s="67"/>
      <c r="R8" s="67"/>
      <c r="S8" s="67"/>
      <c r="T8" s="2"/>
      <c r="U8" s="2"/>
      <c r="V8" s="2"/>
    </row>
    <row x14ac:dyDescent="0.25" r="9" customHeight="1" ht="17.25">
      <c r="A9" s="100" t="s">
        <v>853</v>
      </c>
      <c r="B9" s="101" t="s">
        <v>854</v>
      </c>
      <c r="C9" s="120"/>
      <c r="D9" s="120"/>
      <c r="E9" s="120"/>
      <c r="F9" s="120"/>
      <c r="G9" s="120"/>
      <c r="H9" s="67"/>
      <c r="I9" s="67"/>
      <c r="J9" s="67"/>
      <c r="K9" s="67"/>
      <c r="L9" s="207">
        <v>150</v>
      </c>
      <c r="M9" s="67"/>
      <c r="N9" s="67"/>
      <c r="O9" s="207">
        <v>150</v>
      </c>
      <c r="P9" s="207">
        <v>200</v>
      </c>
      <c r="Q9" s="67"/>
      <c r="R9" s="67"/>
      <c r="S9" s="67"/>
      <c r="T9" s="2"/>
      <c r="U9" s="2"/>
      <c r="V9" s="2"/>
    </row>
    <row x14ac:dyDescent="0.25" r="10" customHeight="1" ht="17.25">
      <c r="A10" s="100" t="s">
        <v>855</v>
      </c>
      <c r="B10" s="101" t="s">
        <v>856</v>
      </c>
      <c r="C10" s="120"/>
      <c r="D10" s="120"/>
      <c r="E10" s="120"/>
      <c r="F10" s="120"/>
      <c r="G10" s="120"/>
      <c r="H10" s="207">
        <v>200</v>
      </c>
      <c r="I10" s="207">
        <v>200</v>
      </c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2"/>
      <c r="U10" s="2"/>
      <c r="V10" s="2"/>
    </row>
    <row x14ac:dyDescent="0.25" r="11" customHeight="1" ht="17.25">
      <c r="A11" s="261" t="s">
        <v>857</v>
      </c>
      <c r="B11" s="262" t="s">
        <v>858</v>
      </c>
      <c r="C11" s="205"/>
      <c r="D11" s="205"/>
      <c r="E11" s="205"/>
      <c r="F11" s="205"/>
      <c r="G11" s="205"/>
      <c r="H11" s="244">
        <v>250</v>
      </c>
      <c r="I11" s="244">
        <v>150</v>
      </c>
      <c r="J11" s="243"/>
      <c r="K11" s="243"/>
      <c r="L11" s="243"/>
      <c r="M11" s="243"/>
      <c r="N11" s="243"/>
      <c r="O11" s="243"/>
      <c r="P11" s="243"/>
      <c r="Q11" s="243"/>
      <c r="R11" s="243"/>
      <c r="S11" s="243"/>
      <c r="T11" s="2"/>
      <c r="U11" s="2"/>
      <c r="V11" s="2"/>
    </row>
    <row x14ac:dyDescent="0.25" r="12" customHeight="1" ht="17.25">
      <c r="A12" s="21" t="s">
        <v>789</v>
      </c>
      <c r="B12" s="47"/>
      <c r="C12" s="112"/>
      <c r="D12" s="112"/>
      <c r="E12" s="112"/>
      <c r="F12" s="112"/>
      <c r="G12" s="112"/>
      <c r="H12" s="23">
        <f>SUM(H8:H11)</f>
      </c>
      <c r="I12" s="23">
        <f>SUM(I8:I11)</f>
      </c>
      <c r="J12" s="112"/>
      <c r="K12" s="112"/>
      <c r="L12" s="23">
        <f>SUM(L8:L11)</f>
      </c>
      <c r="M12" s="112"/>
      <c r="N12" s="112"/>
      <c r="O12" s="23">
        <f>SUM(O8:O11)</f>
      </c>
      <c r="P12" s="23">
        <f>SUM(P8:P11)</f>
      </c>
      <c r="Q12" s="307"/>
      <c r="R12" s="307"/>
      <c r="S12" s="307"/>
      <c r="T12" s="2"/>
      <c r="U12" s="2"/>
      <c r="V12" s="2"/>
    </row>
    <row x14ac:dyDescent="0.25" r="13" customHeight="1" ht="17.25">
      <c r="A13" s="100">
        <v>43110</v>
      </c>
      <c r="B13" s="101" t="s">
        <v>859</v>
      </c>
      <c r="C13" s="120"/>
      <c r="D13" s="120"/>
      <c r="E13" s="120"/>
      <c r="F13" s="120"/>
      <c r="G13" s="120"/>
      <c r="H13" s="102">
        <v>264</v>
      </c>
      <c r="I13" s="120"/>
      <c r="J13" s="120"/>
      <c r="K13" s="120"/>
      <c r="L13" s="102">
        <v>100</v>
      </c>
      <c r="M13" s="120"/>
      <c r="N13" s="120"/>
      <c r="O13" s="120"/>
      <c r="P13" s="120"/>
      <c r="Q13" s="120"/>
      <c r="R13" s="102">
        <v>84</v>
      </c>
      <c r="S13" s="120"/>
      <c r="T13" s="2"/>
      <c r="U13" s="2"/>
      <c r="V13" s="2"/>
    </row>
    <row x14ac:dyDescent="0.25" r="14" customHeight="1" ht="17.25">
      <c r="A14" s="100">
        <v>43110</v>
      </c>
      <c r="B14" s="101" t="s">
        <v>860</v>
      </c>
      <c r="C14" s="102">
        <v>16</v>
      </c>
      <c r="D14" s="102">
        <v>24</v>
      </c>
      <c r="E14" s="102">
        <v>24</v>
      </c>
      <c r="F14" s="120"/>
      <c r="G14" s="120"/>
      <c r="H14" s="67"/>
      <c r="I14" s="67"/>
      <c r="J14" s="207">
        <v>142</v>
      </c>
      <c r="K14" s="67"/>
      <c r="L14" s="67"/>
      <c r="M14" s="67"/>
      <c r="N14" s="67"/>
      <c r="O14" s="207">
        <v>100</v>
      </c>
      <c r="P14" s="207">
        <v>200</v>
      </c>
      <c r="Q14" s="67"/>
      <c r="R14" s="67"/>
      <c r="S14" s="67"/>
      <c r="T14" s="2"/>
      <c r="U14" s="2"/>
      <c r="V14" s="2"/>
    </row>
    <row x14ac:dyDescent="0.25" r="15" customHeight="1" ht="17.25">
      <c r="A15" s="100">
        <v>43141</v>
      </c>
      <c r="B15" s="101" t="s">
        <v>861</v>
      </c>
      <c r="C15" s="120"/>
      <c r="D15" s="120"/>
      <c r="E15" s="120"/>
      <c r="F15" s="120"/>
      <c r="G15" s="120"/>
      <c r="H15" s="67"/>
      <c r="I15" s="67"/>
      <c r="J15" s="67"/>
      <c r="K15" s="67"/>
      <c r="L15" s="207">
        <v>150</v>
      </c>
      <c r="M15" s="67"/>
      <c r="N15" s="67"/>
      <c r="O15" s="67"/>
      <c r="P15" s="207">
        <v>300</v>
      </c>
      <c r="Q15" s="67"/>
      <c r="R15" s="67"/>
      <c r="S15" s="67"/>
      <c r="T15" s="2"/>
      <c r="U15" s="2"/>
      <c r="V15" s="2"/>
    </row>
    <row x14ac:dyDescent="0.25" r="16" customHeight="1" ht="17.25">
      <c r="A16" s="100">
        <v>43141</v>
      </c>
      <c r="B16" s="101" t="s">
        <v>862</v>
      </c>
      <c r="C16" s="120"/>
      <c r="D16" s="120"/>
      <c r="E16" s="120"/>
      <c r="F16" s="120"/>
      <c r="G16" s="120"/>
      <c r="H16" s="67"/>
      <c r="I16" s="67"/>
      <c r="J16" s="67"/>
      <c r="K16" s="67"/>
      <c r="L16" s="207">
        <v>150</v>
      </c>
      <c r="M16" s="67"/>
      <c r="N16" s="67"/>
      <c r="O16" s="67"/>
      <c r="P16" s="207">
        <v>300</v>
      </c>
      <c r="Q16" s="67"/>
      <c r="R16" s="67"/>
      <c r="S16" s="67"/>
      <c r="T16" s="2"/>
      <c r="U16" s="2"/>
      <c r="V16" s="2"/>
    </row>
    <row x14ac:dyDescent="0.25" r="17" customHeight="1" ht="17.25">
      <c r="A17" s="100">
        <v>43169</v>
      </c>
      <c r="B17" s="101" t="s">
        <v>863</v>
      </c>
      <c r="C17" s="120"/>
      <c r="D17" s="120"/>
      <c r="E17" s="120"/>
      <c r="F17" s="120"/>
      <c r="G17" s="120"/>
      <c r="H17" s="67"/>
      <c r="I17" s="67"/>
      <c r="J17" s="67"/>
      <c r="K17" s="67"/>
      <c r="L17" s="67"/>
      <c r="M17" s="67"/>
      <c r="N17" s="67"/>
      <c r="O17" s="207">
        <v>475</v>
      </c>
      <c r="P17" s="207">
        <v>590</v>
      </c>
      <c r="Q17" s="67"/>
      <c r="R17" s="67"/>
      <c r="S17" s="67"/>
      <c r="T17" s="2"/>
      <c r="U17" s="2"/>
      <c r="V17" s="2"/>
    </row>
    <row x14ac:dyDescent="0.25" r="18" customHeight="1" ht="17.25">
      <c r="A18" s="100">
        <v>43169</v>
      </c>
      <c r="B18" s="101" t="s">
        <v>864</v>
      </c>
      <c r="C18" s="120"/>
      <c r="D18" s="120"/>
      <c r="E18" s="120"/>
      <c r="F18" s="120"/>
      <c r="G18" s="102">
        <v>84</v>
      </c>
      <c r="H18" s="67"/>
      <c r="I18" s="67"/>
      <c r="J18" s="67"/>
      <c r="K18" s="67"/>
      <c r="L18" s="207">
        <v>41</v>
      </c>
      <c r="M18" s="67"/>
      <c r="N18" s="67"/>
      <c r="O18" s="67"/>
      <c r="P18" s="207">
        <v>460</v>
      </c>
      <c r="Q18" s="67"/>
      <c r="R18" s="67"/>
      <c r="S18" s="67"/>
      <c r="T18" s="2"/>
      <c r="U18" s="2"/>
      <c r="V18" s="2"/>
    </row>
    <row x14ac:dyDescent="0.25" r="19" customHeight="1" ht="17.25">
      <c r="A19" s="100">
        <v>43200</v>
      </c>
      <c r="B19" s="101" t="s">
        <v>865</v>
      </c>
      <c r="C19" s="120"/>
      <c r="D19" s="120"/>
      <c r="E19" s="120"/>
      <c r="F19" s="120"/>
      <c r="G19" s="120"/>
      <c r="H19" s="207">
        <v>50</v>
      </c>
      <c r="I19" s="67"/>
      <c r="J19" s="67"/>
      <c r="K19" s="67"/>
      <c r="L19" s="67"/>
      <c r="M19" s="67"/>
      <c r="N19" s="67"/>
      <c r="O19" s="67"/>
      <c r="P19" s="207">
        <v>100</v>
      </c>
      <c r="Q19" s="207">
        <v>100</v>
      </c>
      <c r="R19" s="67"/>
      <c r="S19" s="67"/>
      <c r="T19" s="2"/>
      <c r="U19" s="2"/>
      <c r="V19" s="2"/>
    </row>
    <row x14ac:dyDescent="0.25" r="20" customHeight="1" ht="17.25">
      <c r="A20" s="100">
        <v>43230</v>
      </c>
      <c r="B20" s="101" t="s">
        <v>866</v>
      </c>
      <c r="C20" s="120"/>
      <c r="D20" s="120"/>
      <c r="E20" s="120"/>
      <c r="F20" s="120"/>
      <c r="G20" s="120"/>
      <c r="H20" s="67"/>
      <c r="I20" s="67"/>
      <c r="J20" s="67"/>
      <c r="K20" s="207">
        <v>138</v>
      </c>
      <c r="L20" s="67"/>
      <c r="M20" s="67"/>
      <c r="N20" s="67"/>
      <c r="O20" s="67"/>
      <c r="P20" s="207">
        <v>375</v>
      </c>
      <c r="Q20" s="67"/>
      <c r="R20" s="67"/>
      <c r="S20" s="67"/>
      <c r="T20" s="2"/>
      <c r="U20" s="2"/>
      <c r="V20" s="2"/>
    </row>
    <row x14ac:dyDescent="0.25" r="21" customHeight="1" ht="17.25">
      <c r="A21" s="100">
        <v>43383</v>
      </c>
      <c r="B21" s="101" t="s">
        <v>867</v>
      </c>
      <c r="C21" s="120"/>
      <c r="D21" s="120"/>
      <c r="E21" s="120"/>
      <c r="F21" s="120"/>
      <c r="G21" s="120"/>
      <c r="H21" s="67"/>
      <c r="I21" s="67"/>
      <c r="J21" s="67"/>
      <c r="K21" s="207">
        <v>250</v>
      </c>
      <c r="L21" s="67"/>
      <c r="M21" s="67"/>
      <c r="N21" s="67"/>
      <c r="O21" s="67"/>
      <c r="P21" s="67"/>
      <c r="Q21" s="67"/>
      <c r="R21" s="67"/>
      <c r="S21" s="67"/>
      <c r="T21" s="2"/>
      <c r="U21" s="2"/>
      <c r="V21" s="2"/>
    </row>
    <row x14ac:dyDescent="0.25" r="22" customHeight="1" ht="17.25">
      <c r="A22" s="100">
        <v>43414</v>
      </c>
      <c r="B22" s="101" t="s">
        <v>868</v>
      </c>
      <c r="C22" s="120"/>
      <c r="D22" s="120"/>
      <c r="E22" s="120"/>
      <c r="F22" s="120"/>
      <c r="G22" s="120"/>
      <c r="H22" s="207">
        <v>50</v>
      </c>
      <c r="I22" s="207">
        <v>50</v>
      </c>
      <c r="J22" s="67"/>
      <c r="K22" s="67"/>
      <c r="L22" s="207">
        <v>165</v>
      </c>
      <c r="M22" s="67"/>
      <c r="N22" s="67"/>
      <c r="O22" s="67"/>
      <c r="P22" s="67"/>
      <c r="Q22" s="67"/>
      <c r="R22" s="67"/>
      <c r="S22" s="67"/>
      <c r="T22" s="2"/>
      <c r="U22" s="2"/>
      <c r="V22" s="2"/>
    </row>
    <row x14ac:dyDescent="0.25" r="23" customHeight="1" ht="17.25">
      <c r="A23" s="100">
        <v>43444</v>
      </c>
      <c r="B23" s="101" t="s">
        <v>869</v>
      </c>
      <c r="C23" s="120"/>
      <c r="D23" s="120"/>
      <c r="E23" s="120"/>
      <c r="F23" s="120"/>
      <c r="G23" s="120"/>
      <c r="H23" s="207">
        <v>60</v>
      </c>
      <c r="I23" s="207">
        <v>60</v>
      </c>
      <c r="J23" s="67"/>
      <c r="K23" s="67"/>
      <c r="L23" s="207">
        <v>150</v>
      </c>
      <c r="M23" s="67"/>
      <c r="N23" s="67"/>
      <c r="O23" s="67"/>
      <c r="P23" s="67"/>
      <c r="Q23" s="67"/>
      <c r="R23" s="67"/>
      <c r="S23" s="67"/>
      <c r="T23" s="2"/>
      <c r="U23" s="2"/>
      <c r="V23" s="2"/>
    </row>
    <row x14ac:dyDescent="0.25" r="24" customHeight="1" ht="17.25">
      <c r="A24" s="100" t="s">
        <v>870</v>
      </c>
      <c r="B24" s="101" t="s">
        <v>871</v>
      </c>
      <c r="C24" s="120"/>
      <c r="D24" s="120"/>
      <c r="E24" s="120"/>
      <c r="F24" s="120"/>
      <c r="G24" s="120"/>
      <c r="H24" s="207">
        <v>50</v>
      </c>
      <c r="I24" s="207">
        <v>50</v>
      </c>
      <c r="J24" s="67"/>
      <c r="K24" s="67"/>
      <c r="L24" s="207">
        <v>150</v>
      </c>
      <c r="M24" s="67"/>
      <c r="N24" s="67"/>
      <c r="O24" s="67"/>
      <c r="P24" s="67"/>
      <c r="Q24" s="67"/>
      <c r="R24" s="67"/>
      <c r="S24" s="67"/>
      <c r="T24" s="2"/>
      <c r="U24" s="2"/>
      <c r="V24" s="2"/>
    </row>
    <row x14ac:dyDescent="0.25" r="25" customHeight="1" ht="17.25">
      <c r="A25" s="100" t="s">
        <v>872</v>
      </c>
      <c r="B25" s="101" t="s">
        <v>873</v>
      </c>
      <c r="C25" s="120"/>
      <c r="D25" s="120"/>
      <c r="E25" s="120"/>
      <c r="F25" s="120"/>
      <c r="G25" s="120"/>
      <c r="H25" s="207">
        <v>60</v>
      </c>
      <c r="I25" s="207">
        <v>60</v>
      </c>
      <c r="J25" s="67"/>
      <c r="K25" s="67"/>
      <c r="L25" s="207">
        <v>150</v>
      </c>
      <c r="M25" s="67"/>
      <c r="N25" s="67"/>
      <c r="O25" s="67"/>
      <c r="P25" s="67"/>
      <c r="Q25" s="67"/>
      <c r="R25" s="67"/>
      <c r="S25" s="67"/>
      <c r="T25" s="2"/>
      <c r="U25" s="2"/>
      <c r="V25" s="2"/>
    </row>
    <row x14ac:dyDescent="0.25" r="26" customHeight="1" ht="17.25">
      <c r="A26" s="100" t="s">
        <v>874</v>
      </c>
      <c r="B26" s="101" t="s">
        <v>875</v>
      </c>
      <c r="C26" s="120"/>
      <c r="D26" s="120"/>
      <c r="E26" s="120"/>
      <c r="F26" s="120"/>
      <c r="G26" s="120"/>
      <c r="H26" s="207">
        <v>200</v>
      </c>
      <c r="I26" s="207">
        <v>40</v>
      </c>
      <c r="J26" s="67"/>
      <c r="K26" s="67"/>
      <c r="L26" s="207">
        <v>39</v>
      </c>
      <c r="M26" s="67"/>
      <c r="N26" s="67"/>
      <c r="O26" s="67"/>
      <c r="P26" s="67"/>
      <c r="Q26" s="67"/>
      <c r="R26" s="67"/>
      <c r="S26" s="67"/>
      <c r="T26" s="2"/>
      <c r="U26" s="2"/>
      <c r="V26" s="2"/>
    </row>
    <row x14ac:dyDescent="0.25" r="27" customHeight="1" ht="17.25">
      <c r="A27" s="100" t="s">
        <v>876</v>
      </c>
      <c r="B27" s="101" t="s">
        <v>877</v>
      </c>
      <c r="C27" s="120"/>
      <c r="D27" s="120"/>
      <c r="E27" s="120"/>
      <c r="F27" s="120"/>
      <c r="G27" s="120"/>
      <c r="H27" s="207">
        <v>83</v>
      </c>
      <c r="I27" s="67"/>
      <c r="J27" s="67"/>
      <c r="K27" s="67"/>
      <c r="L27" s="207">
        <v>131</v>
      </c>
      <c r="M27" s="67"/>
      <c r="N27" s="67"/>
      <c r="O27" s="67"/>
      <c r="P27" s="67"/>
      <c r="Q27" s="67"/>
      <c r="R27" s="207">
        <v>1</v>
      </c>
      <c r="S27" s="67"/>
      <c r="T27" s="2"/>
      <c r="U27" s="2"/>
      <c r="V27" s="2"/>
    </row>
    <row x14ac:dyDescent="0.25" r="28" customHeight="1" ht="17.25">
      <c r="A28" s="100" t="s">
        <v>878</v>
      </c>
      <c r="B28" s="101" t="s">
        <v>879</v>
      </c>
      <c r="C28" s="120"/>
      <c r="D28" s="120"/>
      <c r="E28" s="120"/>
      <c r="F28" s="120"/>
      <c r="G28" s="120"/>
      <c r="H28" s="67"/>
      <c r="I28" s="207">
        <v>70</v>
      </c>
      <c r="J28" s="67"/>
      <c r="K28" s="67"/>
      <c r="L28" s="67"/>
      <c r="M28" s="67"/>
      <c r="N28" s="67"/>
      <c r="O28" s="207">
        <v>92</v>
      </c>
      <c r="P28" s="67"/>
      <c r="Q28" s="67"/>
      <c r="R28" s="67"/>
      <c r="S28" s="67"/>
      <c r="T28" s="2"/>
      <c r="U28" s="2"/>
      <c r="V28" s="2"/>
    </row>
    <row x14ac:dyDescent="0.25" r="29" customHeight="1" ht="17.25">
      <c r="A29" s="100" t="s">
        <v>880</v>
      </c>
      <c r="B29" s="101" t="s">
        <v>881</v>
      </c>
      <c r="C29" s="120"/>
      <c r="D29" s="120"/>
      <c r="E29" s="120"/>
      <c r="F29" s="120"/>
      <c r="G29" s="120"/>
      <c r="H29" s="67"/>
      <c r="I29" s="67"/>
      <c r="J29" s="67"/>
      <c r="K29" s="67"/>
      <c r="L29" s="67"/>
      <c r="M29" s="67"/>
      <c r="N29" s="67"/>
      <c r="O29" s="207">
        <v>350</v>
      </c>
      <c r="P29" s="67"/>
      <c r="Q29" s="67"/>
      <c r="R29" s="67"/>
      <c r="S29" s="67"/>
      <c r="T29" s="2"/>
      <c r="U29" s="2"/>
      <c r="V29" s="2"/>
    </row>
    <row x14ac:dyDescent="0.25" r="30" customHeight="1" ht="17.25">
      <c r="A30" s="100" t="s">
        <v>882</v>
      </c>
      <c r="B30" s="101" t="s">
        <v>883</v>
      </c>
      <c r="C30" s="120"/>
      <c r="D30" s="120"/>
      <c r="E30" s="120"/>
      <c r="F30" s="120"/>
      <c r="G30" s="120"/>
      <c r="H30" s="67"/>
      <c r="I30" s="207">
        <v>90</v>
      </c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2"/>
      <c r="U30" s="2"/>
      <c r="V30" s="2"/>
    </row>
    <row x14ac:dyDescent="0.25" r="31" customHeight="1" ht="17.25">
      <c r="A31" s="100" t="s">
        <v>884</v>
      </c>
      <c r="B31" s="101" t="s">
        <v>885</v>
      </c>
      <c r="C31" s="120"/>
      <c r="D31" s="120"/>
      <c r="E31" s="120"/>
      <c r="F31" s="120"/>
      <c r="G31" s="120"/>
      <c r="H31" s="67"/>
      <c r="I31" s="207">
        <v>315</v>
      </c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2"/>
      <c r="U31" s="2"/>
      <c r="V31" s="2"/>
    </row>
    <row x14ac:dyDescent="0.25" r="32" customHeight="1" ht="17.25">
      <c r="A32" s="100" t="s">
        <v>886</v>
      </c>
      <c r="B32" s="101" t="s">
        <v>887</v>
      </c>
      <c r="C32" s="120"/>
      <c r="D32" s="120"/>
      <c r="E32" s="120"/>
      <c r="F32" s="120"/>
      <c r="G32" s="120"/>
      <c r="H32" s="67"/>
      <c r="I32" s="207">
        <v>31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2"/>
      <c r="U32" s="2"/>
      <c r="V32" s="2"/>
    </row>
    <row x14ac:dyDescent="0.25" r="33" customHeight="1" ht="17.25">
      <c r="A33" s="100" t="s">
        <v>888</v>
      </c>
      <c r="B33" s="101" t="s">
        <v>889</v>
      </c>
      <c r="C33" s="120"/>
      <c r="D33" s="120"/>
      <c r="E33" s="120"/>
      <c r="F33" s="120"/>
      <c r="G33" s="120"/>
      <c r="H33" s="207">
        <v>199</v>
      </c>
      <c r="I33" s="207">
        <v>218</v>
      </c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2"/>
      <c r="U33" s="2"/>
      <c r="V33" s="2"/>
    </row>
    <row x14ac:dyDescent="0.25" r="34" customHeight="1" ht="17.25">
      <c r="A34" s="21" t="s">
        <v>790</v>
      </c>
      <c r="B34" s="47"/>
      <c r="C34" s="23">
        <f>SUM(C12:C33)</f>
      </c>
      <c r="D34" s="23">
        <f>SUM(D12:D33)</f>
      </c>
      <c r="E34" s="23">
        <f>SUM(E12:E33)</f>
      </c>
      <c r="F34" s="112"/>
      <c r="G34" s="23">
        <f>SUM(G12:G33)</f>
      </c>
      <c r="H34" s="23">
        <f>SUM(H12:H33)</f>
      </c>
      <c r="I34" s="23">
        <f>SUM(I12:I33)</f>
      </c>
      <c r="J34" s="23">
        <f>SUM(J12:J33)</f>
      </c>
      <c r="K34" s="23">
        <f>SUM(K12:K33)</f>
      </c>
      <c r="L34" s="23">
        <f>SUM(L12:L33)</f>
      </c>
      <c r="M34" s="112"/>
      <c r="N34" s="112"/>
      <c r="O34" s="23">
        <f>SUM(O12:O33)</f>
      </c>
      <c r="P34" s="23">
        <f>SUM(P12:P33)</f>
      </c>
      <c r="Q34" s="23">
        <f>SUM(Q12:Q33)</f>
      </c>
      <c r="R34" s="23">
        <f>SUM(R12:R33)</f>
      </c>
      <c r="S34" s="112"/>
      <c r="T34" s="2"/>
      <c r="U34" s="2"/>
      <c r="V34" s="2"/>
    </row>
    <row x14ac:dyDescent="0.25" r="35" customHeight="1" ht="17.25">
      <c r="A35" s="65">
        <v>43170</v>
      </c>
      <c r="B35" s="66" t="s">
        <v>890</v>
      </c>
      <c r="C35" s="67"/>
      <c r="D35" s="67"/>
      <c r="E35" s="67"/>
      <c r="F35" s="67"/>
      <c r="G35" s="67"/>
      <c r="H35" s="207">
        <v>150</v>
      </c>
      <c r="I35" s="67"/>
      <c r="J35" s="67"/>
      <c r="K35" s="207">
        <v>200</v>
      </c>
      <c r="L35" s="207">
        <v>300</v>
      </c>
      <c r="M35" s="67"/>
      <c r="N35" s="67"/>
      <c r="O35" s="67"/>
      <c r="P35" s="207">
        <v>300</v>
      </c>
      <c r="Q35" s="67"/>
      <c r="R35" s="67"/>
      <c r="S35" s="67"/>
      <c r="T35" s="2"/>
      <c r="U35" s="2"/>
      <c r="V35" s="2"/>
    </row>
    <row x14ac:dyDescent="0.25" r="36" customHeight="1" ht="17.25">
      <c r="A36" s="241">
        <v>43231</v>
      </c>
      <c r="B36" s="242" t="s">
        <v>891</v>
      </c>
      <c r="C36" s="243"/>
      <c r="D36" s="243"/>
      <c r="E36" s="243"/>
      <c r="F36" s="243"/>
      <c r="G36" s="243"/>
      <c r="H36" s="244">
        <v>100</v>
      </c>
      <c r="I36" s="243"/>
      <c r="J36" s="243"/>
      <c r="K36" s="244">
        <v>110</v>
      </c>
      <c r="L36" s="243"/>
      <c r="M36" s="243"/>
      <c r="N36" s="243"/>
      <c r="O36" s="243"/>
      <c r="P36" s="244">
        <v>250</v>
      </c>
      <c r="Q36" s="243"/>
      <c r="R36" s="243"/>
      <c r="S36" s="243"/>
      <c r="T36" s="2"/>
      <c r="U36" s="2"/>
      <c r="V36" s="2"/>
    </row>
    <row x14ac:dyDescent="0.25" r="37" customHeight="1" ht="17.25">
      <c r="A37" s="15">
        <v>43292</v>
      </c>
      <c r="B37" s="16" t="s">
        <v>892</v>
      </c>
      <c r="C37" s="243"/>
      <c r="D37" s="243"/>
      <c r="E37" s="243"/>
      <c r="F37" s="243"/>
      <c r="G37" s="243"/>
      <c r="H37" s="244">
        <v>75</v>
      </c>
      <c r="I37" s="244">
        <v>75</v>
      </c>
      <c r="J37" s="243"/>
      <c r="K37" s="243"/>
      <c r="L37" s="244">
        <v>100</v>
      </c>
      <c r="M37" s="243"/>
      <c r="N37" s="243"/>
      <c r="O37" s="244">
        <v>22</v>
      </c>
      <c r="P37" s="244">
        <v>200</v>
      </c>
      <c r="Q37" s="243"/>
      <c r="R37" s="243"/>
      <c r="S37" s="243"/>
      <c r="T37" s="2"/>
      <c r="U37" s="2"/>
      <c r="V37" s="2"/>
    </row>
    <row x14ac:dyDescent="0.25" r="38" customHeight="1" ht="17.25">
      <c r="A38" s="241">
        <v>43323</v>
      </c>
      <c r="B38" s="242" t="s">
        <v>893</v>
      </c>
      <c r="C38" s="243"/>
      <c r="D38" s="243"/>
      <c r="E38" s="243"/>
      <c r="F38" s="243"/>
      <c r="G38" s="243"/>
      <c r="H38" s="243"/>
      <c r="I38" s="243"/>
      <c r="J38" s="243"/>
      <c r="K38" s="243"/>
      <c r="L38" s="244">
        <v>50</v>
      </c>
      <c r="M38" s="243"/>
      <c r="N38" s="243"/>
      <c r="O38" s="243"/>
      <c r="P38" s="244">
        <v>120</v>
      </c>
      <c r="Q38" s="243"/>
      <c r="R38" s="243"/>
      <c r="S38" s="243"/>
      <c r="T38" s="2"/>
      <c r="U38" s="2"/>
      <c r="V38" s="2"/>
    </row>
    <row x14ac:dyDescent="0.25" r="39" customHeight="1" ht="17.25">
      <c r="A39" s="241">
        <v>43384</v>
      </c>
      <c r="B39" s="242" t="s">
        <v>894</v>
      </c>
      <c r="C39" s="243"/>
      <c r="D39" s="243"/>
      <c r="E39" s="243"/>
      <c r="F39" s="243"/>
      <c r="G39" s="243"/>
      <c r="H39" s="244">
        <v>75</v>
      </c>
      <c r="I39" s="244">
        <v>75</v>
      </c>
      <c r="J39" s="243"/>
      <c r="K39" s="243"/>
      <c r="L39" s="244">
        <v>120</v>
      </c>
      <c r="M39" s="243"/>
      <c r="N39" s="243"/>
      <c r="O39" s="243"/>
      <c r="P39" s="244">
        <v>200</v>
      </c>
      <c r="Q39" s="243"/>
      <c r="R39" s="243"/>
      <c r="S39" s="243"/>
      <c r="T39" s="2"/>
      <c r="U39" s="2"/>
      <c r="V39" s="2"/>
    </row>
    <row x14ac:dyDescent="0.25" r="40" customHeight="1" ht="17.25">
      <c r="A40" s="241" t="s">
        <v>895</v>
      </c>
      <c r="B40" s="242" t="s">
        <v>896</v>
      </c>
      <c r="C40" s="243"/>
      <c r="D40" s="243"/>
      <c r="E40" s="243"/>
      <c r="F40" s="243"/>
      <c r="G40" s="243"/>
      <c r="H40" s="244">
        <v>75</v>
      </c>
      <c r="I40" s="243"/>
      <c r="J40" s="243"/>
      <c r="K40" s="244">
        <v>100</v>
      </c>
      <c r="L40" s="243"/>
      <c r="M40" s="243"/>
      <c r="N40" s="243"/>
      <c r="O40" s="243"/>
      <c r="P40" s="244">
        <v>350</v>
      </c>
      <c r="Q40" s="243"/>
      <c r="R40" s="243"/>
      <c r="S40" s="243"/>
      <c r="T40" s="2"/>
      <c r="U40" s="2"/>
      <c r="V40" s="2"/>
    </row>
    <row x14ac:dyDescent="0.25" r="41" customHeight="1" ht="17.25">
      <c r="A41" s="241" t="s">
        <v>897</v>
      </c>
      <c r="B41" s="242" t="s">
        <v>898</v>
      </c>
      <c r="C41" s="243"/>
      <c r="D41" s="243"/>
      <c r="E41" s="243"/>
      <c r="F41" s="243"/>
      <c r="G41" s="243"/>
      <c r="H41" s="243"/>
      <c r="I41" s="244">
        <v>157</v>
      </c>
      <c r="J41" s="243"/>
      <c r="K41" s="243"/>
      <c r="L41" s="244">
        <v>58</v>
      </c>
      <c r="M41" s="243"/>
      <c r="N41" s="243"/>
      <c r="O41" s="243"/>
      <c r="P41" s="243"/>
      <c r="Q41" s="243"/>
      <c r="R41" s="243"/>
      <c r="S41" s="243"/>
      <c r="T41" s="2"/>
      <c r="U41" s="2"/>
      <c r="V41" s="2"/>
    </row>
    <row x14ac:dyDescent="0.25" r="42" customHeight="1" ht="17.25">
      <c r="A42" s="21" t="s">
        <v>791</v>
      </c>
      <c r="B42" s="47"/>
      <c r="C42" s="23">
        <f>SUM(C34:C41)</f>
      </c>
      <c r="D42" s="23">
        <f>SUM(D34:D41)</f>
      </c>
      <c r="E42" s="23">
        <f>SUM(E34:E41)</f>
      </c>
      <c r="F42" s="112"/>
      <c r="G42" s="23">
        <f>SUM(G34:G41)</f>
      </c>
      <c r="H42" s="23">
        <f>SUM(H34:H41)</f>
      </c>
      <c r="I42" s="23">
        <f>SUM(I34:I41)</f>
      </c>
      <c r="J42" s="23">
        <f>SUM(J34:J41)</f>
      </c>
      <c r="K42" s="23">
        <f>SUM(K34:K41)</f>
      </c>
      <c r="L42" s="23">
        <f>SUM(L34:L41)</f>
      </c>
      <c r="M42" s="112"/>
      <c r="N42" s="112"/>
      <c r="O42" s="23">
        <f>SUM(O34:O41)</f>
      </c>
      <c r="P42" s="23">
        <f>SUM(P34:P41)</f>
      </c>
      <c r="Q42" s="23">
        <f>SUM(Q34:Q41)</f>
      </c>
      <c r="R42" s="23">
        <f>SUM(R34:R41)</f>
      </c>
      <c r="S42" s="112"/>
      <c r="T42" s="2"/>
      <c r="U42" s="2"/>
      <c r="V42" s="2"/>
    </row>
    <row x14ac:dyDescent="0.25" r="43" customHeight="1" ht="17.25">
      <c r="A43" s="315">
        <v>43446</v>
      </c>
      <c r="B43" s="242" t="s">
        <v>14</v>
      </c>
      <c r="C43" s="243"/>
      <c r="D43" s="243"/>
      <c r="E43" s="243"/>
      <c r="F43" s="243"/>
      <c r="G43" s="243"/>
      <c r="H43" s="243"/>
      <c r="I43" s="243"/>
      <c r="J43" s="243"/>
      <c r="K43" s="243"/>
      <c r="L43" s="243"/>
      <c r="M43" s="243"/>
      <c r="N43" s="243"/>
      <c r="O43" s="244">
        <v>-71</v>
      </c>
      <c r="P43" s="244">
        <v>-220</v>
      </c>
      <c r="Q43" s="243"/>
      <c r="R43" s="243"/>
      <c r="S43" s="243"/>
      <c r="T43" s="2"/>
      <c r="U43" s="2"/>
      <c r="V43" s="2"/>
    </row>
    <row x14ac:dyDescent="0.25" r="44" customHeight="1" ht="17.25">
      <c r="A44" s="33" t="s">
        <v>899</v>
      </c>
      <c r="B44" s="16" t="s">
        <v>14</v>
      </c>
      <c r="C44" s="243"/>
      <c r="D44" s="243"/>
      <c r="E44" s="243"/>
      <c r="F44" s="243"/>
      <c r="G44" s="243"/>
      <c r="H44" s="243"/>
      <c r="I44" s="243"/>
      <c r="J44" s="243"/>
      <c r="K44" s="243"/>
      <c r="L44" s="244">
        <v>-140</v>
      </c>
      <c r="M44" s="243"/>
      <c r="N44" s="243"/>
      <c r="O44" s="243"/>
      <c r="P44" s="244">
        <v>-60</v>
      </c>
      <c r="Q44" s="243"/>
      <c r="R44" s="243"/>
      <c r="S44" s="243"/>
      <c r="T44" s="2"/>
      <c r="U44" s="2"/>
      <c r="V44" s="2"/>
    </row>
    <row x14ac:dyDescent="0.25" r="45" customHeight="1" ht="17.25">
      <c r="A45" s="241" t="s">
        <v>900</v>
      </c>
      <c r="B45" s="242" t="s">
        <v>14</v>
      </c>
      <c r="C45" s="243"/>
      <c r="D45" s="243"/>
      <c r="E45" s="243"/>
      <c r="F45" s="243"/>
      <c r="G45" s="243"/>
      <c r="H45" s="243"/>
      <c r="I45" s="243"/>
      <c r="J45" s="243"/>
      <c r="K45" s="243"/>
      <c r="L45" s="244">
        <v>-170</v>
      </c>
      <c r="M45" s="243"/>
      <c r="N45" s="243"/>
      <c r="O45" s="244">
        <v>-15</v>
      </c>
      <c r="P45" s="244">
        <v>-110</v>
      </c>
      <c r="Q45" s="243"/>
      <c r="R45" s="243"/>
      <c r="S45" s="243"/>
      <c r="T45" s="2"/>
      <c r="U45" s="2"/>
      <c r="V45" s="2"/>
    </row>
    <row x14ac:dyDescent="0.25" r="46" customHeight="1" ht="17.25">
      <c r="A46" s="241" t="s">
        <v>901</v>
      </c>
      <c r="B46" s="242" t="s">
        <v>14</v>
      </c>
      <c r="C46" s="243"/>
      <c r="D46" s="243"/>
      <c r="E46" s="243"/>
      <c r="F46" s="243"/>
      <c r="G46" s="243"/>
      <c r="H46" s="243"/>
      <c r="I46" s="243"/>
      <c r="J46" s="243"/>
      <c r="K46" s="243"/>
      <c r="L46" s="244">
        <v>-136</v>
      </c>
      <c r="M46" s="243"/>
      <c r="N46" s="243"/>
      <c r="O46" s="243"/>
      <c r="P46" s="244">
        <v>-102</v>
      </c>
      <c r="Q46" s="243"/>
      <c r="R46" s="243"/>
      <c r="S46" s="243"/>
      <c r="T46" s="2"/>
      <c r="U46" s="2"/>
      <c r="V46" s="2"/>
    </row>
    <row x14ac:dyDescent="0.25" r="47" customHeight="1" ht="17.25">
      <c r="A47" s="241" t="s">
        <v>902</v>
      </c>
      <c r="B47" s="242" t="s">
        <v>14</v>
      </c>
      <c r="C47" s="243"/>
      <c r="D47" s="243"/>
      <c r="E47" s="243"/>
      <c r="F47" s="243"/>
      <c r="G47" s="243"/>
      <c r="H47" s="243"/>
      <c r="I47" s="243"/>
      <c r="J47" s="243"/>
      <c r="K47" s="244">
        <v>-44</v>
      </c>
      <c r="L47" s="243"/>
      <c r="M47" s="243"/>
      <c r="N47" s="243"/>
      <c r="O47" s="244">
        <v>-105</v>
      </c>
      <c r="P47" s="244">
        <v>-244</v>
      </c>
      <c r="Q47" s="244">
        <v>-30</v>
      </c>
      <c r="R47" s="243"/>
      <c r="S47" s="243"/>
      <c r="T47" s="2"/>
      <c r="U47" s="2"/>
      <c r="V47" s="2"/>
    </row>
    <row x14ac:dyDescent="0.25" r="48" customHeight="1" ht="17.25">
      <c r="A48" s="241" t="s">
        <v>903</v>
      </c>
      <c r="B48" s="242" t="s">
        <v>14</v>
      </c>
      <c r="C48" s="243"/>
      <c r="D48" s="243"/>
      <c r="E48" s="243"/>
      <c r="F48" s="243"/>
      <c r="G48" s="243"/>
      <c r="H48" s="244">
        <v>-39</v>
      </c>
      <c r="I48" s="244">
        <v>-25</v>
      </c>
      <c r="J48" s="243"/>
      <c r="K48" s="243"/>
      <c r="L48" s="244">
        <v>-150</v>
      </c>
      <c r="M48" s="243"/>
      <c r="N48" s="243"/>
      <c r="O48" s="243"/>
      <c r="P48" s="243"/>
      <c r="Q48" s="243"/>
      <c r="R48" s="243"/>
      <c r="S48" s="243"/>
      <c r="T48" s="2"/>
      <c r="U48" s="2"/>
      <c r="V48" s="2"/>
    </row>
    <row x14ac:dyDescent="0.25" r="49" customHeight="1" ht="17.25">
      <c r="A49" s="241" t="s">
        <v>904</v>
      </c>
      <c r="B49" s="242" t="s">
        <v>14</v>
      </c>
      <c r="C49" s="243"/>
      <c r="D49" s="243"/>
      <c r="E49" s="243"/>
      <c r="F49" s="243"/>
      <c r="G49" s="243"/>
      <c r="H49" s="244">
        <v>-131</v>
      </c>
      <c r="I49" s="244">
        <v>-168</v>
      </c>
      <c r="J49" s="243"/>
      <c r="K49" s="243"/>
      <c r="L49" s="243"/>
      <c r="M49" s="243"/>
      <c r="N49" s="243"/>
      <c r="O49" s="243"/>
      <c r="P49" s="243"/>
      <c r="Q49" s="243"/>
      <c r="R49" s="243"/>
      <c r="S49" s="243"/>
      <c r="T49" s="2"/>
      <c r="U49" s="2"/>
      <c r="V49" s="2"/>
    </row>
    <row x14ac:dyDescent="0.25" r="50" customHeight="1" ht="17.25">
      <c r="A50" s="15" t="s">
        <v>905</v>
      </c>
      <c r="B50" s="16" t="s">
        <v>14</v>
      </c>
      <c r="C50" s="243"/>
      <c r="D50" s="243"/>
      <c r="E50" s="243"/>
      <c r="F50" s="243"/>
      <c r="G50" s="243"/>
      <c r="H50" s="243"/>
      <c r="I50" s="243"/>
      <c r="J50" s="243"/>
      <c r="K50" s="243"/>
      <c r="L50" s="243"/>
      <c r="M50" s="243"/>
      <c r="N50" s="243"/>
      <c r="O50" s="244">
        <v>-64</v>
      </c>
      <c r="P50" s="244">
        <v>-410</v>
      </c>
      <c r="Q50" s="243"/>
      <c r="R50" s="243"/>
      <c r="S50" s="243"/>
      <c r="T50" s="2"/>
      <c r="U50" s="2"/>
      <c r="V50" s="2"/>
    </row>
    <row x14ac:dyDescent="0.25" r="51" customHeight="1" ht="17.25">
      <c r="A51" s="33" t="s">
        <v>906</v>
      </c>
      <c r="B51" s="16" t="s">
        <v>14</v>
      </c>
      <c r="C51" s="243"/>
      <c r="D51" s="243"/>
      <c r="E51" s="243"/>
      <c r="F51" s="243"/>
      <c r="G51" s="243"/>
      <c r="H51" s="244">
        <v>-123</v>
      </c>
      <c r="I51" s="244">
        <v>-110</v>
      </c>
      <c r="J51" s="244">
        <v>-2</v>
      </c>
      <c r="K51" s="244">
        <v>-138</v>
      </c>
      <c r="L51" s="244">
        <v>-308</v>
      </c>
      <c r="M51" s="243"/>
      <c r="N51" s="243"/>
      <c r="O51" s="244">
        <v>-4</v>
      </c>
      <c r="P51" s="244">
        <v>-7</v>
      </c>
      <c r="Q51" s="244">
        <v>-2</v>
      </c>
      <c r="R51" s="243"/>
      <c r="S51" s="243"/>
      <c r="T51" s="2"/>
      <c r="U51" s="2"/>
      <c r="V51" s="2"/>
    </row>
    <row x14ac:dyDescent="0.25" r="52" customHeight="1" ht="17.25">
      <c r="A52" s="33" t="s">
        <v>906</v>
      </c>
      <c r="B52" s="16" t="s">
        <v>14</v>
      </c>
      <c r="C52" s="243"/>
      <c r="D52" s="243"/>
      <c r="E52" s="243"/>
      <c r="F52" s="243"/>
      <c r="G52" s="243"/>
      <c r="H52" s="244">
        <v>-150</v>
      </c>
      <c r="I52" s="244">
        <v>-150</v>
      </c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"/>
      <c r="U52" s="2"/>
      <c r="V52" s="2"/>
    </row>
    <row x14ac:dyDescent="0.25" r="53" customHeight="1" ht="17.25">
      <c r="A53" s="21" t="s">
        <v>792</v>
      </c>
      <c r="B53" s="47"/>
      <c r="C53" s="23">
        <f>SUM(C42:C52)</f>
      </c>
      <c r="D53" s="23">
        <f>SUM(D42:D52)</f>
      </c>
      <c r="E53" s="23">
        <f>SUM(E42:E52)</f>
      </c>
      <c r="F53" s="112"/>
      <c r="G53" s="23">
        <f>SUM(G42:G52)</f>
      </c>
      <c r="H53" s="23">
        <f>SUM(H42:H52)</f>
      </c>
      <c r="I53" s="23">
        <f>SUM(I42:I52)</f>
      </c>
      <c r="J53" s="23">
        <f>SUM(J42:J52)</f>
      </c>
      <c r="K53" s="23">
        <f>SUM(K42:K52)</f>
      </c>
      <c r="L53" s="23">
        <f>SUM(L42:L52)</f>
      </c>
      <c r="M53" s="112"/>
      <c r="N53" s="112"/>
      <c r="O53" s="23">
        <f>SUM(O42:O52)</f>
      </c>
      <c r="P53" s="23">
        <f>SUM(P42:P52)</f>
      </c>
      <c r="Q53" s="23">
        <f>SUM(Q42:Q52)</f>
      </c>
      <c r="R53" s="23">
        <f>SUM(R42:R52)</f>
      </c>
      <c r="S53" s="112"/>
      <c r="T53" s="2"/>
      <c r="U53" s="2"/>
      <c r="V53" s="2"/>
    </row>
    <row x14ac:dyDescent="0.25" r="54" customHeight="1" ht="17.25">
      <c r="A54" s="15">
        <v>43525</v>
      </c>
      <c r="B54" s="16" t="s">
        <v>14</v>
      </c>
      <c r="C54" s="243"/>
      <c r="D54" s="243"/>
      <c r="E54" s="243"/>
      <c r="F54" s="243"/>
      <c r="G54" s="243"/>
      <c r="H54" s="244">
        <v>-102</v>
      </c>
      <c r="I54" s="244">
        <v>-124</v>
      </c>
      <c r="J54" s="243"/>
      <c r="K54" s="243"/>
      <c r="L54" s="243"/>
      <c r="M54" s="243"/>
      <c r="N54" s="243"/>
      <c r="O54" s="244">
        <v>-39</v>
      </c>
      <c r="P54" s="244">
        <v>-50</v>
      </c>
      <c r="Q54" s="243"/>
      <c r="R54" s="243"/>
      <c r="S54" s="243"/>
      <c r="T54" s="2"/>
      <c r="U54" s="2"/>
      <c r="V54" s="2"/>
    </row>
    <row x14ac:dyDescent="0.25" r="55" customHeight="1" ht="17.25">
      <c r="A55" s="15">
        <v>43525</v>
      </c>
      <c r="B55" s="16" t="s">
        <v>14</v>
      </c>
      <c r="C55" s="243"/>
      <c r="D55" s="243"/>
      <c r="E55" s="243"/>
      <c r="F55" s="243"/>
      <c r="G55" s="243"/>
      <c r="H55" s="244">
        <v>-99</v>
      </c>
      <c r="I55" s="244">
        <v>-134</v>
      </c>
      <c r="J55" s="243"/>
      <c r="K55" s="243"/>
      <c r="L55" s="243"/>
      <c r="M55" s="243"/>
      <c r="N55" s="243"/>
      <c r="O55" s="243"/>
      <c r="P55" s="243"/>
      <c r="Q55" s="243"/>
      <c r="R55" s="243"/>
      <c r="S55" s="243"/>
      <c r="T55" s="2"/>
      <c r="U55" s="2"/>
      <c r="V55" s="2"/>
    </row>
    <row x14ac:dyDescent="0.25" r="56" customHeight="1" ht="17.25">
      <c r="A56" s="65">
        <v>43739</v>
      </c>
      <c r="B56" s="66" t="s">
        <v>14</v>
      </c>
      <c r="C56" s="243"/>
      <c r="D56" s="243"/>
      <c r="E56" s="243"/>
      <c r="F56" s="243"/>
      <c r="G56" s="243"/>
      <c r="H56" s="243"/>
      <c r="I56" s="243"/>
      <c r="J56" s="243"/>
      <c r="K56" s="243"/>
      <c r="L56" s="243"/>
      <c r="M56" s="243"/>
      <c r="N56" s="243"/>
      <c r="O56" s="244">
        <v>-54</v>
      </c>
      <c r="P56" s="244">
        <v>-348</v>
      </c>
      <c r="Q56" s="243"/>
      <c r="R56" s="243"/>
      <c r="S56" s="243"/>
      <c r="T56" s="2"/>
      <c r="U56" s="2"/>
      <c r="V56" s="2"/>
    </row>
    <row x14ac:dyDescent="0.25" r="57" customHeight="1" ht="17.25">
      <c r="A57" s="15">
        <v>43739</v>
      </c>
      <c r="B57" s="16" t="s">
        <v>14</v>
      </c>
      <c r="C57" s="243"/>
      <c r="D57" s="243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4">
        <v>-350</v>
      </c>
      <c r="Q57" s="243"/>
      <c r="R57" s="243"/>
      <c r="S57" s="243"/>
      <c r="T57" s="2"/>
      <c r="U57" s="2"/>
      <c r="V57" s="2"/>
    </row>
    <row x14ac:dyDescent="0.25" r="58" customHeight="1" ht="17.25">
      <c r="A58" s="117">
        <v>43770</v>
      </c>
      <c r="B58" s="118" t="s">
        <v>14</v>
      </c>
      <c r="C58" s="243"/>
      <c r="D58" s="243"/>
      <c r="E58" s="243"/>
      <c r="F58" s="243"/>
      <c r="G58" s="243"/>
      <c r="H58" s="243"/>
      <c r="I58" s="243"/>
      <c r="J58" s="243"/>
      <c r="K58" s="243"/>
      <c r="L58" s="243"/>
      <c r="M58" s="243"/>
      <c r="N58" s="243"/>
      <c r="O58" s="243"/>
      <c r="P58" s="244">
        <v>-400</v>
      </c>
      <c r="Q58" s="243"/>
      <c r="R58" s="243"/>
      <c r="S58" s="243"/>
      <c r="T58" s="2"/>
      <c r="U58" s="2"/>
      <c r="V58" s="2"/>
    </row>
    <row x14ac:dyDescent="0.25" r="59" customHeight="1" ht="17.25">
      <c r="A59" s="117" t="s">
        <v>907</v>
      </c>
      <c r="B59" s="118" t="s">
        <v>14</v>
      </c>
      <c r="C59" s="243"/>
      <c r="D59" s="243"/>
      <c r="E59" s="243"/>
      <c r="F59" s="243"/>
      <c r="G59" s="243"/>
      <c r="H59" s="243"/>
      <c r="I59" s="243"/>
      <c r="J59" s="244">
        <v>-27</v>
      </c>
      <c r="K59" s="244">
        <v>-80</v>
      </c>
      <c r="L59" s="244">
        <v>-20</v>
      </c>
      <c r="M59" s="243"/>
      <c r="N59" s="243"/>
      <c r="O59" s="244">
        <v>-57</v>
      </c>
      <c r="P59" s="244">
        <v>-103</v>
      </c>
      <c r="Q59" s="244">
        <v>-11</v>
      </c>
      <c r="R59" s="243"/>
      <c r="S59" s="243"/>
      <c r="T59" s="2"/>
      <c r="U59" s="2"/>
      <c r="V59" s="2"/>
    </row>
    <row x14ac:dyDescent="0.25" r="60" customHeight="1" ht="17.25">
      <c r="A60" s="21" t="s">
        <v>793</v>
      </c>
      <c r="B60" s="47"/>
      <c r="C60" s="23">
        <f>SUM(C53:C59)</f>
      </c>
      <c r="D60" s="23">
        <f>SUM(D53:D59)</f>
      </c>
      <c r="E60" s="23">
        <f>SUM(E53:E59)</f>
      </c>
      <c r="F60" s="112"/>
      <c r="G60" s="23">
        <f>SUM(G53:G59)</f>
      </c>
      <c r="H60" s="23">
        <f>SUM(H53:H59)</f>
      </c>
      <c r="I60" s="23">
        <f>SUM(I53:I59)</f>
      </c>
      <c r="J60" s="23">
        <f>SUM(J53:J59)</f>
      </c>
      <c r="K60" s="23">
        <f>SUM(K53:K59)</f>
      </c>
      <c r="L60" s="23">
        <f>SUM(L53:L59)</f>
      </c>
      <c r="M60" s="112"/>
      <c r="N60" s="112"/>
      <c r="O60" s="23">
        <f>SUM(O53:O59)</f>
      </c>
      <c r="P60" s="23">
        <f>SUM(P53:P59)</f>
      </c>
      <c r="Q60" s="23">
        <f>SUM(Q53:Q59)</f>
      </c>
      <c r="R60" s="23">
        <f>SUM(R53:R59)</f>
      </c>
      <c r="S60" s="112"/>
      <c r="T60" s="2"/>
      <c r="U60" s="2"/>
      <c r="V60" s="2"/>
    </row>
    <row x14ac:dyDescent="0.25" r="61" customHeight="1" ht="17.25">
      <c r="A61" s="117"/>
      <c r="B61" s="118"/>
      <c r="C61" s="243"/>
      <c r="D61" s="243"/>
      <c r="E61" s="243"/>
      <c r="F61" s="243"/>
      <c r="G61" s="243"/>
      <c r="H61" s="243"/>
      <c r="I61" s="243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"/>
      <c r="U61" s="2"/>
      <c r="V61" s="2"/>
    </row>
    <row x14ac:dyDescent="0.25" r="62" customHeight="1" ht="17.25">
      <c r="A62" s="21" t="s">
        <v>794</v>
      </c>
      <c r="B62" s="47"/>
      <c r="C62" s="23">
        <f>SUM(C60:C61)</f>
      </c>
      <c r="D62" s="23">
        <f>SUM(D60:D61)</f>
      </c>
      <c r="E62" s="23">
        <f>SUM(E60:E61)</f>
      </c>
      <c r="F62" s="112"/>
      <c r="G62" s="23">
        <f>SUM(G60:G61)</f>
      </c>
      <c r="H62" s="23">
        <f>SUM(H60:H61)</f>
      </c>
      <c r="I62" s="23">
        <f>SUM(I60:I61)</f>
      </c>
      <c r="J62" s="23">
        <f>SUM(J60:J61)</f>
      </c>
      <c r="K62" s="23">
        <f>SUM(K60:K61)</f>
      </c>
      <c r="L62" s="23">
        <f>SUM(L60:L61)</f>
      </c>
      <c r="M62" s="112"/>
      <c r="N62" s="112"/>
      <c r="O62" s="23">
        <f>SUM(O60:O61)</f>
      </c>
      <c r="P62" s="23">
        <f>SUM(P60:P61)</f>
      </c>
      <c r="Q62" s="23">
        <f>SUM(Q60:Q61)</f>
      </c>
      <c r="R62" s="23">
        <f>SUM(R60:R61)</f>
      </c>
      <c r="S62" s="112"/>
      <c r="T62" s="2"/>
      <c r="U62" s="2"/>
      <c r="V62" s="2"/>
    </row>
    <row x14ac:dyDescent="0.25" r="63" customHeight="1" ht="17.25">
      <c r="A63" s="117"/>
      <c r="B63" s="118"/>
      <c r="C63" s="243"/>
      <c r="D63" s="243"/>
      <c r="E63" s="243"/>
      <c r="F63" s="243"/>
      <c r="G63" s="243"/>
      <c r="H63" s="243"/>
      <c r="I63" s="243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"/>
      <c r="U63" s="2"/>
      <c r="V63" s="2"/>
    </row>
    <row x14ac:dyDescent="0.25" r="64" customHeight="1" ht="17.25">
      <c r="A64" s="21" t="s">
        <v>797</v>
      </c>
      <c r="B64" s="47"/>
      <c r="C64" s="23">
        <f>SUM(C62:C63)</f>
      </c>
      <c r="D64" s="23">
        <f>SUM(D62:D63)</f>
      </c>
      <c r="E64" s="23">
        <f>SUM(E62:E63)</f>
      </c>
      <c r="F64" s="112"/>
      <c r="G64" s="23">
        <f>SUM(G62:G63)</f>
      </c>
      <c r="H64" s="23">
        <f>SUM(H62:H63)</f>
      </c>
      <c r="I64" s="23">
        <f>SUM(I62:I63)</f>
      </c>
      <c r="J64" s="23">
        <f>SUM(J62:J63)</f>
      </c>
      <c r="K64" s="23">
        <f>SUM(K62:K63)</f>
      </c>
      <c r="L64" s="23">
        <f>SUM(L62:L63)</f>
      </c>
      <c r="M64" s="112"/>
      <c r="N64" s="112"/>
      <c r="O64" s="23">
        <f>SUM(O62:O63)</f>
      </c>
      <c r="P64" s="23">
        <f>SUM(P62:P63)</f>
      </c>
      <c r="Q64" s="23">
        <f>SUM(Q62:Q63)</f>
      </c>
      <c r="R64" s="23">
        <f>SUM(R62:R63)</f>
      </c>
      <c r="S64" s="112"/>
      <c r="T64" s="2"/>
      <c r="U64" s="2"/>
      <c r="V64" s="2"/>
    </row>
    <row x14ac:dyDescent="0.25" r="65" customHeight="1" ht="17.25">
      <c r="A65" s="117"/>
      <c r="B65" s="118"/>
      <c r="C65" s="243"/>
      <c r="D65" s="243"/>
      <c r="E65" s="243"/>
      <c r="F65" s="243"/>
      <c r="G65" s="243"/>
      <c r="H65" s="243"/>
      <c r="I65" s="243"/>
      <c r="J65" s="243"/>
      <c r="K65" s="243"/>
      <c r="L65" s="243"/>
      <c r="M65" s="243"/>
      <c r="N65" s="243"/>
      <c r="O65" s="243"/>
      <c r="P65" s="243"/>
      <c r="Q65" s="243"/>
      <c r="R65" s="243"/>
      <c r="S65" s="243"/>
      <c r="T65" s="2"/>
      <c r="U65" s="2"/>
      <c r="V65" s="2"/>
    </row>
    <row x14ac:dyDescent="0.25" r="66" customHeight="1" ht="17.25">
      <c r="A66" s="21" t="s">
        <v>798</v>
      </c>
      <c r="B66" s="47"/>
      <c r="C66" s="23">
        <f>SUM(C64:C65)</f>
      </c>
      <c r="D66" s="23">
        <f>SUM(D64:D65)</f>
      </c>
      <c r="E66" s="23">
        <f>SUM(E64:E65)</f>
      </c>
      <c r="F66" s="112"/>
      <c r="G66" s="23">
        <f>SUM(G64:G65)</f>
      </c>
      <c r="H66" s="23">
        <f>SUM(H64:H65)</f>
      </c>
      <c r="I66" s="23">
        <f>SUM(I64:I65)</f>
      </c>
      <c r="J66" s="23">
        <f>SUM(J64:J65)</f>
      </c>
      <c r="K66" s="23">
        <f>SUM(K64:K65)</f>
      </c>
      <c r="L66" s="23">
        <f>SUM(L64:L65)</f>
      </c>
      <c r="M66" s="112"/>
      <c r="N66" s="112"/>
      <c r="O66" s="23">
        <f>SUM(O64:O65)</f>
      </c>
      <c r="P66" s="23">
        <f>SUM(P64:P65)</f>
      </c>
      <c r="Q66" s="23">
        <f>SUM(Q64:Q65)</f>
      </c>
      <c r="R66" s="23">
        <f>SUM(R64:R65)</f>
      </c>
      <c r="S66" s="112"/>
      <c r="T66" s="2"/>
      <c r="U66" s="2"/>
      <c r="V66" s="2"/>
    </row>
    <row x14ac:dyDescent="0.25" r="67" customHeight="1" ht="17.25">
      <c r="A67" s="117"/>
      <c r="B67" s="118"/>
      <c r="C67" s="243"/>
      <c r="D67" s="243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243"/>
      <c r="P67" s="243"/>
      <c r="Q67" s="243"/>
      <c r="R67" s="243"/>
      <c r="S67" s="243"/>
      <c r="T67" s="2"/>
      <c r="U67" s="2"/>
      <c r="V67" s="2"/>
    </row>
    <row x14ac:dyDescent="0.25" r="68" customHeight="1" ht="17.25">
      <c r="A68" s="21" t="s">
        <v>799</v>
      </c>
      <c r="B68" s="47"/>
      <c r="C68" s="23">
        <f>SUM(C66:C67)</f>
      </c>
      <c r="D68" s="23">
        <f>SUM(D66:D67)</f>
      </c>
      <c r="E68" s="23">
        <f>SUM(E66:E67)</f>
      </c>
      <c r="F68" s="112"/>
      <c r="G68" s="23">
        <f>SUM(G66:G67)</f>
      </c>
      <c r="H68" s="23">
        <f>SUM(H66:H67)</f>
      </c>
      <c r="I68" s="23">
        <f>SUM(I66:I67)</f>
      </c>
      <c r="J68" s="23">
        <f>SUM(J66:J67)</f>
      </c>
      <c r="K68" s="23">
        <f>SUM(K66:K67)</f>
      </c>
      <c r="L68" s="23">
        <f>SUM(L66:L67)</f>
      </c>
      <c r="M68" s="112"/>
      <c r="N68" s="112"/>
      <c r="O68" s="23">
        <f>SUM(O66:O67)</f>
      </c>
      <c r="P68" s="23">
        <f>SUM(P66:P67)</f>
      </c>
      <c r="Q68" s="23">
        <f>SUM(Q66:Q67)</f>
      </c>
      <c r="R68" s="23">
        <f>SUM(R66:R67)</f>
      </c>
      <c r="S68" s="112"/>
      <c r="T68" s="2"/>
      <c r="U68" s="2"/>
      <c r="V68" s="2"/>
    </row>
    <row x14ac:dyDescent="0.25" r="69" customHeight="1" ht="17.25">
      <c r="A69" s="117" t="s">
        <v>908</v>
      </c>
      <c r="B69" s="118" t="s">
        <v>14</v>
      </c>
      <c r="C69" s="243"/>
      <c r="D69" s="243"/>
      <c r="E69" s="243"/>
      <c r="F69" s="243"/>
      <c r="G69" s="243"/>
      <c r="H69" s="244">
        <v>-230</v>
      </c>
      <c r="I69" s="244">
        <v>-100</v>
      </c>
      <c r="J69" s="243"/>
      <c r="K69" s="243"/>
      <c r="L69" s="243"/>
      <c r="M69" s="243"/>
      <c r="N69" s="243"/>
      <c r="O69" s="243"/>
      <c r="P69" s="243"/>
      <c r="Q69" s="243"/>
      <c r="R69" s="243"/>
      <c r="S69" s="243"/>
      <c r="T69" s="2"/>
      <c r="U69" s="2"/>
      <c r="V69" s="2"/>
    </row>
    <row x14ac:dyDescent="0.25" r="70" customHeight="1" ht="17.25">
      <c r="A70" s="117" t="s">
        <v>909</v>
      </c>
      <c r="B70" s="118" t="s">
        <v>14</v>
      </c>
      <c r="C70" s="243"/>
      <c r="D70" s="243"/>
      <c r="E70" s="243"/>
      <c r="F70" s="243"/>
      <c r="G70" s="243"/>
      <c r="H70" s="244">
        <v>-131</v>
      </c>
      <c r="I70" s="244">
        <v>-22</v>
      </c>
      <c r="J70" s="243"/>
      <c r="K70" s="243"/>
      <c r="L70" s="244">
        <v>-60</v>
      </c>
      <c r="M70" s="243"/>
      <c r="N70" s="243"/>
      <c r="O70" s="243"/>
      <c r="P70" s="244">
        <v>-50</v>
      </c>
      <c r="Q70" s="243"/>
      <c r="R70" s="243"/>
      <c r="S70" s="243"/>
      <c r="T70" s="2"/>
      <c r="U70" s="2"/>
      <c r="V70" s="2"/>
    </row>
    <row x14ac:dyDescent="0.25" r="71" customHeight="1" ht="17.25">
      <c r="A71" s="117" t="s">
        <v>910</v>
      </c>
      <c r="B71" s="118" t="s">
        <v>14</v>
      </c>
      <c r="C71" s="243"/>
      <c r="D71" s="243"/>
      <c r="E71" s="243"/>
      <c r="F71" s="243"/>
      <c r="G71" s="243"/>
      <c r="H71" s="244">
        <v>-39</v>
      </c>
      <c r="I71" s="243"/>
      <c r="J71" s="243"/>
      <c r="K71" s="244">
        <v>-35</v>
      </c>
      <c r="L71" s="244">
        <v>-160</v>
      </c>
      <c r="M71" s="243"/>
      <c r="N71" s="243"/>
      <c r="O71" s="243"/>
      <c r="P71" s="243"/>
      <c r="Q71" s="243"/>
      <c r="R71" s="243"/>
      <c r="S71" s="243"/>
      <c r="T71" s="2"/>
      <c r="U71" s="2"/>
      <c r="V71" s="2"/>
    </row>
    <row x14ac:dyDescent="0.25" r="72" customHeight="1" ht="17.25">
      <c r="A72" s="117" t="s">
        <v>911</v>
      </c>
      <c r="B72" s="118" t="s">
        <v>14</v>
      </c>
      <c r="C72" s="243"/>
      <c r="D72" s="243"/>
      <c r="E72" s="243"/>
      <c r="F72" s="243"/>
      <c r="G72" s="243"/>
      <c r="H72" s="243"/>
      <c r="I72" s="243"/>
      <c r="J72" s="243"/>
      <c r="K72" s="243"/>
      <c r="L72" s="244">
        <v>-115</v>
      </c>
      <c r="M72" s="243"/>
      <c r="N72" s="243"/>
      <c r="O72" s="244">
        <v>-100</v>
      </c>
      <c r="P72" s="244">
        <v>-100</v>
      </c>
      <c r="Q72" s="243"/>
      <c r="R72" s="243"/>
      <c r="S72" s="243"/>
      <c r="T72" s="2"/>
      <c r="U72" s="2"/>
      <c r="V72" s="2"/>
    </row>
    <row x14ac:dyDescent="0.25" r="73" customHeight="1" ht="17.25">
      <c r="A73" s="117" t="s">
        <v>912</v>
      </c>
      <c r="B73" s="118" t="s">
        <v>14</v>
      </c>
      <c r="C73" s="243"/>
      <c r="D73" s="243"/>
      <c r="E73" s="243"/>
      <c r="F73" s="243"/>
      <c r="G73" s="243"/>
      <c r="H73" s="243"/>
      <c r="I73" s="243"/>
      <c r="J73" s="243"/>
      <c r="K73" s="243"/>
      <c r="L73" s="243"/>
      <c r="M73" s="243"/>
      <c r="N73" s="243"/>
      <c r="O73" s="244">
        <v>-145</v>
      </c>
      <c r="P73" s="244">
        <v>-400</v>
      </c>
      <c r="Q73" s="243"/>
      <c r="R73" s="243"/>
      <c r="S73" s="243"/>
      <c r="T73" s="2"/>
      <c r="U73" s="2"/>
      <c r="V73" s="2"/>
    </row>
    <row x14ac:dyDescent="0.25" r="74" customHeight="1" ht="17.25">
      <c r="A74" s="15" t="s">
        <v>912</v>
      </c>
      <c r="B74" s="16" t="s">
        <v>14</v>
      </c>
      <c r="C74" s="243"/>
      <c r="D74" s="243"/>
      <c r="E74" s="243"/>
      <c r="F74" s="243"/>
      <c r="G74" s="243"/>
      <c r="H74" s="244">
        <v>-10</v>
      </c>
      <c r="I74" s="243"/>
      <c r="J74" s="244">
        <v>-19</v>
      </c>
      <c r="K74" s="244">
        <v>-36</v>
      </c>
      <c r="L74" s="244">
        <v>-51</v>
      </c>
      <c r="M74" s="243"/>
      <c r="N74" s="243"/>
      <c r="O74" s="244">
        <v>-82</v>
      </c>
      <c r="P74" s="244">
        <v>-100</v>
      </c>
      <c r="Q74" s="243"/>
      <c r="R74" s="243"/>
      <c r="S74" s="243"/>
      <c r="T74" s="2"/>
      <c r="U74" s="2"/>
      <c r="V74" s="2"/>
    </row>
    <row x14ac:dyDescent="0.25" r="75" customHeight="1" ht="17.25">
      <c r="A75" s="21" t="s">
        <v>800</v>
      </c>
      <c r="B75" s="47"/>
      <c r="C75" s="23">
        <f>SUM(C68:C74)</f>
      </c>
      <c r="D75" s="23">
        <f>SUM(D68:D74)</f>
      </c>
      <c r="E75" s="23">
        <f>SUM(E68:E74)</f>
      </c>
      <c r="F75" s="112"/>
      <c r="G75" s="23">
        <f>SUM(G68:G74)</f>
      </c>
      <c r="H75" s="23">
        <f>SUM(H68:H74)</f>
      </c>
      <c r="I75" s="23">
        <f>SUM(I68:I74)</f>
      </c>
      <c r="J75" s="23">
        <f>SUM(J68:J74)</f>
      </c>
      <c r="K75" s="23">
        <f>SUM(K68:K74)</f>
      </c>
      <c r="L75" s="23">
        <f>SUM(L68:L74)</f>
      </c>
      <c r="M75" s="112"/>
      <c r="N75" s="112"/>
      <c r="O75" s="23">
        <f>SUM(O68:O74)</f>
      </c>
      <c r="P75" s="23">
        <f>SUM(P68:P74)</f>
      </c>
      <c r="Q75" s="23">
        <f>SUM(Q68:Q74)</f>
      </c>
      <c r="R75" s="23">
        <f>SUM(R68:R74)</f>
      </c>
      <c r="S75" s="112"/>
      <c r="T75" s="2"/>
      <c r="U75" s="2"/>
      <c r="V75" s="2"/>
    </row>
    <row x14ac:dyDescent="0.25" r="76" customHeight="1" ht="17.25">
      <c r="A76" s="33">
        <v>43562</v>
      </c>
      <c r="B76" s="34" t="s">
        <v>14</v>
      </c>
      <c r="C76" s="243"/>
      <c r="D76" s="243"/>
      <c r="E76" s="243"/>
      <c r="F76" s="243"/>
      <c r="G76" s="243"/>
      <c r="H76" s="243"/>
      <c r="I76" s="243"/>
      <c r="J76" s="243"/>
      <c r="K76" s="244">
        <v>-50</v>
      </c>
      <c r="L76" s="244">
        <v>-46</v>
      </c>
      <c r="M76" s="243"/>
      <c r="N76" s="243"/>
      <c r="O76" s="244">
        <v>-104</v>
      </c>
      <c r="P76" s="244">
        <v>-130</v>
      </c>
      <c r="Q76" s="243"/>
      <c r="R76" s="243"/>
      <c r="S76" s="243"/>
      <c r="T76" s="2"/>
      <c r="U76" s="2"/>
      <c r="V76" s="2"/>
    </row>
    <row x14ac:dyDescent="0.25" r="77" customHeight="1" ht="17.25">
      <c r="A77" s="15" t="s">
        <v>913</v>
      </c>
      <c r="B77" s="66" t="s">
        <v>14</v>
      </c>
      <c r="C77" s="67"/>
      <c r="D77" s="243"/>
      <c r="E77" s="243"/>
      <c r="F77" s="243"/>
      <c r="G77" s="243"/>
      <c r="H77" s="244">
        <v>-69</v>
      </c>
      <c r="I77" s="244">
        <v>-41</v>
      </c>
      <c r="J77" s="243"/>
      <c r="K77" s="243"/>
      <c r="L77" s="244">
        <v>-150</v>
      </c>
      <c r="M77" s="243"/>
      <c r="N77" s="243"/>
      <c r="O77" s="243"/>
      <c r="P77" s="243"/>
      <c r="Q77" s="243"/>
      <c r="R77" s="243"/>
      <c r="S77" s="243"/>
      <c r="T77" s="2"/>
      <c r="U77" s="2"/>
      <c r="V77" s="2"/>
    </row>
    <row x14ac:dyDescent="0.25" r="78" customHeight="1" ht="17.25">
      <c r="A78" s="15" t="s">
        <v>913</v>
      </c>
      <c r="B78" s="66" t="s">
        <v>14</v>
      </c>
      <c r="C78" s="67"/>
      <c r="D78" s="243"/>
      <c r="E78" s="243"/>
      <c r="F78" s="243"/>
      <c r="G78" s="243"/>
      <c r="H78" s="244">
        <v>-57</v>
      </c>
      <c r="I78" s="244">
        <v>-83</v>
      </c>
      <c r="J78" s="243"/>
      <c r="K78" s="244">
        <v>-50</v>
      </c>
      <c r="L78" s="244">
        <v>-100</v>
      </c>
      <c r="M78" s="243"/>
      <c r="N78" s="243"/>
      <c r="O78" s="243"/>
      <c r="P78" s="243"/>
      <c r="Q78" s="243"/>
      <c r="R78" s="243"/>
      <c r="S78" s="243"/>
      <c r="T78" s="2"/>
      <c r="U78" s="2"/>
      <c r="V78" s="2"/>
    </row>
    <row x14ac:dyDescent="0.25" r="79" customHeight="1" ht="17.25">
      <c r="A79" s="100" t="s">
        <v>914</v>
      </c>
      <c r="B79" s="101" t="s">
        <v>14</v>
      </c>
      <c r="C79" s="67"/>
      <c r="D79" s="243"/>
      <c r="E79" s="243"/>
      <c r="F79" s="243"/>
      <c r="G79" s="243"/>
      <c r="H79" s="244">
        <v>-61</v>
      </c>
      <c r="I79" s="244">
        <v>-59</v>
      </c>
      <c r="J79" s="243"/>
      <c r="K79" s="243"/>
      <c r="L79" s="243"/>
      <c r="M79" s="243"/>
      <c r="N79" s="243"/>
      <c r="O79" s="244">
        <v>-140</v>
      </c>
      <c r="P79" s="244">
        <v>-250</v>
      </c>
      <c r="Q79" s="243"/>
      <c r="R79" s="243"/>
      <c r="S79" s="243"/>
      <c r="T79" s="2"/>
      <c r="U79" s="2"/>
      <c r="V79" s="2"/>
    </row>
    <row x14ac:dyDescent="0.25" r="80" customHeight="1" ht="17.25">
      <c r="A80" s="15" t="s">
        <v>915</v>
      </c>
      <c r="B80" s="16" t="s">
        <v>14</v>
      </c>
      <c r="C80" s="67"/>
      <c r="D80" s="243"/>
      <c r="E80" s="243"/>
      <c r="F80" s="243"/>
      <c r="G80" s="243"/>
      <c r="H80" s="244">
        <v>-50</v>
      </c>
      <c r="I80" s="243"/>
      <c r="J80" s="244">
        <v>-15</v>
      </c>
      <c r="K80" s="244">
        <v>-74</v>
      </c>
      <c r="L80" s="244">
        <v>-61</v>
      </c>
      <c r="M80" s="243"/>
      <c r="N80" s="243"/>
      <c r="O80" s="244">
        <v>-4</v>
      </c>
      <c r="P80" s="244">
        <v>-55</v>
      </c>
      <c r="Q80" s="244">
        <v>-3</v>
      </c>
      <c r="R80" s="243"/>
      <c r="S80" s="243"/>
      <c r="T80" s="2"/>
      <c r="U80" s="2"/>
      <c r="V80" s="2"/>
    </row>
    <row x14ac:dyDescent="0.25" r="81" customHeight="1" ht="17.25">
      <c r="A81" s="15" t="s">
        <v>916</v>
      </c>
      <c r="B81" s="16" t="s">
        <v>917</v>
      </c>
      <c r="C81" s="67"/>
      <c r="D81" s="243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243"/>
      <c r="P81" s="243"/>
      <c r="Q81" s="243"/>
      <c r="R81" s="243"/>
      <c r="S81" s="244">
        <v>206</v>
      </c>
      <c r="T81" s="2"/>
      <c r="U81" s="2"/>
      <c r="V81" s="2"/>
    </row>
    <row x14ac:dyDescent="0.25" r="82" customHeight="1" ht="17.25">
      <c r="A82" s="15" t="s">
        <v>916</v>
      </c>
      <c r="B82" s="16" t="s">
        <v>918</v>
      </c>
      <c r="C82" s="243"/>
      <c r="D82" s="243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243"/>
      <c r="P82" s="243"/>
      <c r="Q82" s="243"/>
      <c r="R82" s="243"/>
      <c r="S82" s="244">
        <v>200</v>
      </c>
      <c r="T82" s="2"/>
      <c r="U82" s="2"/>
      <c r="V82" s="2"/>
    </row>
    <row x14ac:dyDescent="0.25" r="83" customHeight="1" ht="17.25">
      <c r="A83" s="15" t="s">
        <v>919</v>
      </c>
      <c r="B83" s="34" t="s">
        <v>14</v>
      </c>
      <c r="C83" s="243"/>
      <c r="D83" s="243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243"/>
      <c r="P83" s="243"/>
      <c r="Q83" s="243"/>
      <c r="R83" s="243"/>
      <c r="S83" s="244">
        <v>-200</v>
      </c>
      <c r="T83" s="2"/>
      <c r="U83" s="2"/>
      <c r="V83" s="2"/>
    </row>
    <row x14ac:dyDescent="0.25" r="84" customHeight="1" ht="17.25">
      <c r="A84" s="15" t="s">
        <v>920</v>
      </c>
      <c r="B84" s="16" t="s">
        <v>921</v>
      </c>
      <c r="C84" s="243"/>
      <c r="D84" s="243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243"/>
      <c r="P84" s="243"/>
      <c r="Q84" s="243"/>
      <c r="R84" s="243"/>
      <c r="S84" s="244">
        <v>42</v>
      </c>
      <c r="T84" s="2"/>
      <c r="U84" s="2"/>
      <c r="V84" s="2"/>
    </row>
    <row x14ac:dyDescent="0.25" r="85" customHeight="1" ht="17.25">
      <c r="A85" s="24" t="s">
        <v>922</v>
      </c>
      <c r="B85" s="25" t="s">
        <v>923</v>
      </c>
      <c r="C85" s="243"/>
      <c r="D85" s="243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243"/>
      <c r="P85" s="243"/>
      <c r="Q85" s="243"/>
      <c r="R85" s="243"/>
      <c r="S85" s="244">
        <v>158</v>
      </c>
      <c r="T85" s="2"/>
      <c r="U85" s="2"/>
      <c r="V85" s="2"/>
    </row>
    <row x14ac:dyDescent="0.25" r="86" customHeight="1" ht="17.25">
      <c r="A86" s="21" t="s">
        <v>804</v>
      </c>
      <c r="B86" s="47"/>
      <c r="C86" s="23">
        <f>SUM(C75:C85)</f>
      </c>
      <c r="D86" s="23">
        <f>SUM(D75:D85)</f>
      </c>
      <c r="E86" s="23">
        <f>SUM(E75:E85)</f>
      </c>
      <c r="F86" s="112"/>
      <c r="G86" s="23">
        <f>SUM(G75:G85)</f>
      </c>
      <c r="H86" s="23">
        <f>SUM(H75:H85)</f>
      </c>
      <c r="I86" s="23">
        <f>SUM(I75:I85)</f>
      </c>
      <c r="J86" s="23">
        <f>SUM(J75:J85)</f>
      </c>
      <c r="K86" s="23">
        <f>SUM(K75:K85)</f>
      </c>
      <c r="L86" s="23">
        <f>SUM(L75:L85)</f>
      </c>
      <c r="M86" s="112"/>
      <c r="N86" s="112"/>
      <c r="O86" s="23">
        <f>SUM(O75:O85)</f>
      </c>
      <c r="P86" s="23">
        <f>SUM(P75:P85)</f>
      </c>
      <c r="Q86" s="23">
        <f>SUM(Q75:Q85)</f>
      </c>
      <c r="R86" s="23">
        <f>SUM(R75:R85)</f>
      </c>
      <c r="S86" s="23">
        <f>SUM(S75:S85)</f>
      </c>
      <c r="T86" s="2"/>
      <c r="U86" s="2"/>
      <c r="V86" s="2"/>
    </row>
    <row x14ac:dyDescent="0.25" r="87" customHeight="1" ht="17.25">
      <c r="A87" s="15">
        <v>43473</v>
      </c>
      <c r="B87" s="16" t="s">
        <v>14</v>
      </c>
      <c r="C87" s="243"/>
      <c r="D87" s="243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243"/>
      <c r="P87" s="243"/>
      <c r="Q87" s="243"/>
      <c r="R87" s="243"/>
      <c r="S87" s="244">
        <v>-205</v>
      </c>
      <c r="T87" s="2"/>
      <c r="U87" s="2"/>
      <c r="V87" s="2"/>
    </row>
    <row x14ac:dyDescent="0.25" r="88" customHeight="1" ht="17.25">
      <c r="A88" s="15">
        <v>43532</v>
      </c>
      <c r="B88" s="16" t="s">
        <v>924</v>
      </c>
      <c r="C88" s="243"/>
      <c r="D88" s="243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243"/>
      <c r="P88" s="243"/>
      <c r="Q88" s="243"/>
      <c r="R88" s="243"/>
      <c r="S88" s="244">
        <v>50</v>
      </c>
      <c r="T88" s="2"/>
      <c r="U88" s="2"/>
      <c r="V88" s="2"/>
    </row>
    <row x14ac:dyDescent="0.25" r="89" customHeight="1" ht="17.25">
      <c r="A89" s="117">
        <v>43532</v>
      </c>
      <c r="B89" s="118" t="s">
        <v>14</v>
      </c>
      <c r="C89" s="243"/>
      <c r="D89" s="243"/>
      <c r="E89" s="243"/>
      <c r="F89" s="243"/>
      <c r="G89" s="243"/>
      <c r="H89" s="244">
        <v>-75</v>
      </c>
      <c r="I89" s="244">
        <v>-53</v>
      </c>
      <c r="J89" s="243"/>
      <c r="K89" s="244">
        <v>-50</v>
      </c>
      <c r="L89" s="244">
        <v>-72</v>
      </c>
      <c r="M89" s="243"/>
      <c r="N89" s="243"/>
      <c r="O89" s="243"/>
      <c r="P89" s="243"/>
      <c r="Q89" s="243"/>
      <c r="R89" s="243"/>
      <c r="S89" s="243"/>
      <c r="T89" s="2"/>
      <c r="U89" s="2"/>
      <c r="V89" s="2"/>
    </row>
    <row x14ac:dyDescent="0.25" r="90" customHeight="1" ht="17.25">
      <c r="A90" s="117">
        <v>43654</v>
      </c>
      <c r="B90" s="118" t="s">
        <v>925</v>
      </c>
      <c r="C90" s="243"/>
      <c r="D90" s="243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243"/>
      <c r="P90" s="243"/>
      <c r="Q90" s="243"/>
      <c r="R90" s="243"/>
      <c r="S90" s="244">
        <v>156</v>
      </c>
      <c r="T90" s="2"/>
      <c r="U90" s="2"/>
      <c r="V90" s="2"/>
    </row>
    <row x14ac:dyDescent="0.25" r="91" customHeight="1" ht="17.25">
      <c r="A91" s="117" t="s">
        <v>926</v>
      </c>
      <c r="B91" s="118" t="s">
        <v>14</v>
      </c>
      <c r="C91" s="243"/>
      <c r="D91" s="243"/>
      <c r="E91" s="243"/>
      <c r="F91" s="243"/>
      <c r="G91" s="243"/>
      <c r="H91" s="243"/>
      <c r="I91" s="243"/>
      <c r="J91" s="243"/>
      <c r="K91" s="244">
        <v>-48</v>
      </c>
      <c r="L91" s="244">
        <v>-76</v>
      </c>
      <c r="M91" s="243"/>
      <c r="N91" s="243"/>
      <c r="O91" s="244">
        <v>-63</v>
      </c>
      <c r="P91" s="244">
        <v>-187</v>
      </c>
      <c r="Q91" s="243"/>
      <c r="R91" s="243"/>
      <c r="S91" s="243"/>
      <c r="T91" s="2"/>
      <c r="U91" s="2"/>
      <c r="V91" s="2"/>
    </row>
    <row x14ac:dyDescent="0.25" r="92" customHeight="1" ht="17.25">
      <c r="A92" s="117" t="s">
        <v>927</v>
      </c>
      <c r="B92" s="118" t="s">
        <v>14</v>
      </c>
      <c r="C92" s="243"/>
      <c r="D92" s="243"/>
      <c r="E92" s="243"/>
      <c r="F92" s="243"/>
      <c r="G92" s="243"/>
      <c r="H92" s="244">
        <v>-120</v>
      </c>
      <c r="I92" s="244">
        <v>-100</v>
      </c>
      <c r="J92" s="243"/>
      <c r="K92" s="243"/>
      <c r="L92" s="243"/>
      <c r="M92" s="243"/>
      <c r="N92" s="243"/>
      <c r="O92" s="243"/>
      <c r="P92" s="244">
        <v>-160</v>
      </c>
      <c r="Q92" s="243"/>
      <c r="R92" s="243"/>
      <c r="S92" s="243"/>
      <c r="T92" s="2"/>
      <c r="U92" s="2"/>
      <c r="V92" s="2"/>
    </row>
    <row x14ac:dyDescent="0.25" r="93" customHeight="1" ht="17.25">
      <c r="A93" s="117" t="s">
        <v>928</v>
      </c>
      <c r="B93" s="118" t="s">
        <v>14</v>
      </c>
      <c r="C93" s="243"/>
      <c r="D93" s="243"/>
      <c r="E93" s="243"/>
      <c r="F93" s="243"/>
      <c r="G93" s="243"/>
      <c r="H93" s="243"/>
      <c r="I93" s="243"/>
      <c r="J93" s="243"/>
      <c r="K93" s="244">
        <v>-71</v>
      </c>
      <c r="L93" s="244">
        <v>-97</v>
      </c>
      <c r="M93" s="243"/>
      <c r="N93" s="243"/>
      <c r="O93" s="244">
        <v>-151</v>
      </c>
      <c r="P93" s="243"/>
      <c r="Q93" s="243"/>
      <c r="R93" s="243"/>
      <c r="S93" s="243"/>
      <c r="T93" s="2"/>
      <c r="U93" s="2"/>
      <c r="V93" s="2"/>
    </row>
    <row x14ac:dyDescent="0.25" r="94" customHeight="1" ht="17.25">
      <c r="A94" s="21" t="s">
        <v>805</v>
      </c>
      <c r="B94" s="47"/>
      <c r="C94" s="23">
        <f>SUM(C86:C93)</f>
      </c>
      <c r="D94" s="23">
        <f>SUM(D86:D93)</f>
      </c>
      <c r="E94" s="23">
        <f>SUM(E86:E93)</f>
      </c>
      <c r="F94" s="112"/>
      <c r="G94" s="23">
        <f>SUM(G86:G93)</f>
      </c>
      <c r="H94" s="23">
        <f>SUM(H86:H93)</f>
      </c>
      <c r="I94" s="23">
        <f>SUM(I86:I93)</f>
      </c>
      <c r="J94" s="23">
        <f>SUM(J86:J93)</f>
      </c>
      <c r="K94" s="23">
        <f>SUM(K86:K93)</f>
      </c>
      <c r="L94" s="23">
        <f>SUM(L86:L93)</f>
      </c>
      <c r="M94" s="112"/>
      <c r="N94" s="112"/>
      <c r="O94" s="23">
        <f>SUM(O86:O93)</f>
      </c>
      <c r="P94" s="23">
        <f>SUM(P86:P93)</f>
      </c>
      <c r="Q94" s="23">
        <f>SUM(Q86:Q93)</f>
      </c>
      <c r="R94" s="23">
        <f>SUM(R86:R93)</f>
      </c>
      <c r="S94" s="23">
        <f>SUM(S86:S93)</f>
      </c>
      <c r="T94" s="2"/>
      <c r="U94" s="2"/>
      <c r="V94" s="2"/>
    </row>
    <row x14ac:dyDescent="0.25" r="95" customHeight="1" ht="17.25">
      <c r="A95" s="117" t="s">
        <v>929</v>
      </c>
      <c r="B95" s="118" t="s">
        <v>14</v>
      </c>
      <c r="C95" s="243"/>
      <c r="D95" s="243"/>
      <c r="E95" s="243"/>
      <c r="F95" s="243"/>
      <c r="G95" s="243"/>
      <c r="H95" s="244">
        <v>-59</v>
      </c>
      <c r="I95" s="244">
        <v>-96</v>
      </c>
      <c r="J95" s="244">
        <v>-23</v>
      </c>
      <c r="K95" s="244">
        <v>-22</v>
      </c>
      <c r="L95" s="244">
        <v>-56</v>
      </c>
      <c r="M95" s="243"/>
      <c r="N95" s="243"/>
      <c r="O95" s="243"/>
      <c r="P95" s="243"/>
      <c r="Q95" s="243"/>
      <c r="R95" s="243"/>
      <c r="S95" s="243"/>
      <c r="T95" s="2"/>
      <c r="U95" s="2"/>
      <c r="V95" s="2"/>
    </row>
    <row x14ac:dyDescent="0.25" r="96" customHeight="1" ht="17.25">
      <c r="A96" s="15" t="s">
        <v>807</v>
      </c>
      <c r="B96" s="16" t="s">
        <v>14</v>
      </c>
      <c r="C96" s="243"/>
      <c r="D96" s="243"/>
      <c r="E96" s="243"/>
      <c r="F96" s="243"/>
      <c r="G96" s="243"/>
      <c r="H96" s="244">
        <v>-32</v>
      </c>
      <c r="I96" s="244">
        <v>-22</v>
      </c>
      <c r="J96" s="243"/>
      <c r="K96" s="244">
        <v>-18</v>
      </c>
      <c r="L96" s="244">
        <v>-20</v>
      </c>
      <c r="M96" s="243"/>
      <c r="N96" s="243"/>
      <c r="O96" s="244">
        <v>-24</v>
      </c>
      <c r="P96" s="244">
        <v>-90</v>
      </c>
      <c r="Q96" s="244">
        <v>-30</v>
      </c>
      <c r="R96" s="243"/>
      <c r="S96" s="243"/>
      <c r="T96" s="2"/>
      <c r="U96" s="2"/>
      <c r="V96" s="2"/>
    </row>
    <row x14ac:dyDescent="0.25" r="97" customHeight="1" ht="17.25">
      <c r="A97" s="100" t="s">
        <v>930</v>
      </c>
      <c r="B97" s="101" t="s">
        <v>931</v>
      </c>
      <c r="C97" s="243"/>
      <c r="D97" s="243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243"/>
      <c r="P97" s="243"/>
      <c r="Q97" s="244">
        <v>100</v>
      </c>
      <c r="R97" s="243"/>
      <c r="S97" s="243"/>
      <c r="T97" s="2"/>
      <c r="U97" s="2"/>
      <c r="V97" s="2"/>
    </row>
    <row x14ac:dyDescent="0.25" r="98" customHeight="1" ht="17.25">
      <c r="A98" s="65" t="s">
        <v>930</v>
      </c>
      <c r="B98" s="66" t="s">
        <v>14</v>
      </c>
      <c r="C98" s="243"/>
      <c r="D98" s="243"/>
      <c r="E98" s="243"/>
      <c r="F98" s="243"/>
      <c r="G98" s="244">
        <v>-7</v>
      </c>
      <c r="H98" s="244">
        <v>-19</v>
      </c>
      <c r="I98" s="244">
        <v>-19</v>
      </c>
      <c r="J98" s="244">
        <v>-7</v>
      </c>
      <c r="K98" s="244">
        <v>-15</v>
      </c>
      <c r="L98" s="244">
        <v>-20</v>
      </c>
      <c r="M98" s="243"/>
      <c r="N98" s="243"/>
      <c r="O98" s="243"/>
      <c r="P98" s="244">
        <v>-21</v>
      </c>
      <c r="Q98" s="243"/>
      <c r="R98" s="243"/>
      <c r="S98" s="243"/>
      <c r="T98" s="2"/>
      <c r="U98" s="2"/>
      <c r="V98" s="2"/>
    </row>
    <row x14ac:dyDescent="0.25" r="99" customHeight="1" ht="17.25">
      <c r="A99" s="65" t="s">
        <v>932</v>
      </c>
      <c r="B99" s="66" t="s">
        <v>933</v>
      </c>
      <c r="C99" s="207">
        <v>160</v>
      </c>
      <c r="D99" s="67"/>
      <c r="E99" s="207">
        <v>40</v>
      </c>
      <c r="F99" s="207">
        <v>20</v>
      </c>
      <c r="G99" s="67"/>
      <c r="H99" s="207">
        <v>8</v>
      </c>
      <c r="I99" s="67"/>
      <c r="J99" s="67"/>
      <c r="K99" s="67"/>
      <c r="L99" s="207">
        <v>240</v>
      </c>
      <c r="M99" s="207">
        <v>100</v>
      </c>
      <c r="N99" s="67"/>
      <c r="O99" s="67"/>
      <c r="P99" s="67"/>
      <c r="Q99" s="207">
        <v>420</v>
      </c>
      <c r="R99" s="67"/>
      <c r="S99" s="67"/>
      <c r="T99" s="2"/>
      <c r="U99" s="2"/>
      <c r="V99" s="2"/>
    </row>
    <row x14ac:dyDescent="0.25" r="100" customHeight="1" ht="17.25">
      <c r="A100" s="65" t="s">
        <v>934</v>
      </c>
      <c r="B100" s="66" t="s">
        <v>935</v>
      </c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207">
        <v>120</v>
      </c>
      <c r="T100" s="2"/>
      <c r="U100" s="2"/>
      <c r="V100" s="2"/>
    </row>
    <row x14ac:dyDescent="0.25" r="101" customHeight="1" ht="17.25">
      <c r="A101" s="21" t="s">
        <v>808</v>
      </c>
      <c r="B101" s="47"/>
      <c r="C101" s="23">
        <f>SUM(C94:C100)</f>
      </c>
      <c r="D101" s="23">
        <f>SUM(D94:D100)</f>
      </c>
      <c r="E101" s="23">
        <f>SUM(E94:E100)</f>
      </c>
      <c r="F101" s="23">
        <f>SUM(F94:F100)</f>
      </c>
      <c r="G101" s="23">
        <f>SUM(G94:G100)</f>
      </c>
      <c r="H101" s="23">
        <f>SUM(H94:H100)</f>
      </c>
      <c r="I101" s="23">
        <f>SUM(I94:I100)</f>
      </c>
      <c r="J101" s="23">
        <f>SUM(J94:J100)</f>
      </c>
      <c r="K101" s="23">
        <f>SUM(K94:K100)</f>
      </c>
      <c r="L101" s="23">
        <f>SUM(L94:L100)</f>
      </c>
      <c r="M101" s="23">
        <f>SUM(M94:M100)</f>
      </c>
      <c r="N101" s="112"/>
      <c r="O101" s="23">
        <f>SUM(O94:O100)</f>
      </c>
      <c r="P101" s="23">
        <f>SUM(P94:P100)</f>
      </c>
      <c r="Q101" s="23">
        <f>SUM(Q94:Q100)</f>
      </c>
      <c r="R101" s="23">
        <f>SUM(R94:R100)</f>
      </c>
      <c r="S101" s="23">
        <f>SUM(S94:S100)</f>
      </c>
      <c r="T101" s="2"/>
      <c r="U101" s="2"/>
      <c r="V101" s="2"/>
    </row>
    <row x14ac:dyDescent="0.25" r="102" customHeight="1" ht="17.25">
      <c r="A102" s="65">
        <v>43475</v>
      </c>
      <c r="B102" s="66" t="s">
        <v>936</v>
      </c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207">
        <v>90</v>
      </c>
      <c r="N102" s="67"/>
      <c r="O102" s="67"/>
      <c r="P102" s="67"/>
      <c r="Q102" s="67"/>
      <c r="R102" s="67"/>
      <c r="S102" s="67"/>
      <c r="T102" s="2"/>
      <c r="U102" s="2"/>
      <c r="V102" s="2"/>
    </row>
    <row x14ac:dyDescent="0.25" r="103" customHeight="1" ht="17.25">
      <c r="A103" s="65">
        <v>43687</v>
      </c>
      <c r="B103" s="66" t="s">
        <v>937</v>
      </c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207">
        <v>101</v>
      </c>
      <c r="T103" s="2"/>
      <c r="U103" s="2"/>
      <c r="V103" s="2"/>
    </row>
    <row x14ac:dyDescent="0.25" r="104" customHeight="1" ht="17.25">
      <c r="A104" s="241">
        <v>43718</v>
      </c>
      <c r="B104" s="242" t="s">
        <v>938</v>
      </c>
      <c r="C104" s="243"/>
      <c r="D104" s="243"/>
      <c r="E104" s="243"/>
      <c r="F104" s="243"/>
      <c r="G104" s="243"/>
      <c r="H104" s="243"/>
      <c r="I104" s="243"/>
      <c r="J104" s="243"/>
      <c r="K104" s="243"/>
      <c r="L104" s="243"/>
      <c r="M104" s="243"/>
      <c r="N104" s="243"/>
      <c r="O104" s="243"/>
      <c r="P104" s="243"/>
      <c r="Q104" s="243"/>
      <c r="R104" s="243"/>
      <c r="S104" s="244">
        <v>95</v>
      </c>
      <c r="T104" s="2"/>
      <c r="U104" s="2"/>
      <c r="V104" s="2"/>
    </row>
    <row x14ac:dyDescent="0.25" r="105" customHeight="1" ht="17.25">
      <c r="A105" s="241">
        <v>43779</v>
      </c>
      <c r="B105" s="242" t="s">
        <v>939</v>
      </c>
      <c r="C105" s="243"/>
      <c r="D105" s="243"/>
      <c r="E105" s="243"/>
      <c r="F105" s="243"/>
      <c r="G105" s="243"/>
      <c r="H105" s="243"/>
      <c r="I105" s="243"/>
      <c r="J105" s="243"/>
      <c r="K105" s="243"/>
      <c r="L105" s="243"/>
      <c r="M105" s="244">
        <v>100</v>
      </c>
      <c r="N105" s="243"/>
      <c r="O105" s="243"/>
      <c r="P105" s="243"/>
      <c r="Q105" s="243"/>
      <c r="R105" s="243"/>
      <c r="S105" s="243"/>
      <c r="T105" s="2"/>
      <c r="U105" s="2"/>
      <c r="V105" s="2"/>
    </row>
    <row x14ac:dyDescent="0.25" r="106" customHeight="1" ht="17.25">
      <c r="A106" s="241" t="s">
        <v>940</v>
      </c>
      <c r="B106" s="242" t="s">
        <v>941</v>
      </c>
      <c r="C106" s="243"/>
      <c r="D106" s="243"/>
      <c r="E106" s="243"/>
      <c r="F106" s="243"/>
      <c r="G106" s="243"/>
      <c r="H106" s="243"/>
      <c r="I106" s="243"/>
      <c r="J106" s="243"/>
      <c r="K106" s="243"/>
      <c r="L106" s="243"/>
      <c r="M106" s="244">
        <v>100</v>
      </c>
      <c r="N106" s="243"/>
      <c r="O106" s="243"/>
      <c r="P106" s="243"/>
      <c r="Q106" s="243"/>
      <c r="R106" s="243"/>
      <c r="S106" s="243"/>
      <c r="T106" s="2"/>
      <c r="U106" s="2"/>
      <c r="V106" s="2"/>
    </row>
    <row x14ac:dyDescent="0.25" r="107" customHeight="1" ht="17.25">
      <c r="A107" s="241" t="s">
        <v>940</v>
      </c>
      <c r="B107" s="242" t="s">
        <v>942</v>
      </c>
      <c r="C107" s="243"/>
      <c r="D107" s="243"/>
      <c r="E107" s="243"/>
      <c r="F107" s="243"/>
      <c r="G107" s="243"/>
      <c r="H107" s="243"/>
      <c r="I107" s="243"/>
      <c r="J107" s="243"/>
      <c r="K107" s="243"/>
      <c r="L107" s="243"/>
      <c r="M107" s="243"/>
      <c r="N107" s="244">
        <v>1</v>
      </c>
      <c r="O107" s="243"/>
      <c r="P107" s="243"/>
      <c r="Q107" s="243"/>
      <c r="R107" s="243"/>
      <c r="S107" s="243"/>
      <c r="T107" s="2"/>
      <c r="U107" s="2"/>
      <c r="V107" s="2"/>
    </row>
    <row x14ac:dyDescent="0.25" r="108" customHeight="1" ht="17.25">
      <c r="A108" s="241" t="s">
        <v>943</v>
      </c>
      <c r="B108" s="242" t="s">
        <v>944</v>
      </c>
      <c r="C108" s="243"/>
      <c r="D108" s="243"/>
      <c r="E108" s="243"/>
      <c r="F108" s="243"/>
      <c r="G108" s="243"/>
      <c r="H108" s="243"/>
      <c r="I108" s="243"/>
      <c r="J108" s="243"/>
      <c r="K108" s="243"/>
      <c r="L108" s="244">
        <v>100</v>
      </c>
      <c r="M108" s="244">
        <v>100</v>
      </c>
      <c r="N108" s="243"/>
      <c r="O108" s="243"/>
      <c r="P108" s="243"/>
      <c r="Q108" s="244">
        <v>200</v>
      </c>
      <c r="R108" s="243"/>
      <c r="S108" s="243"/>
      <c r="T108" s="2"/>
      <c r="U108" s="2"/>
      <c r="V108" s="2"/>
    </row>
    <row x14ac:dyDescent="0.25" r="109" customHeight="1" ht="17.25">
      <c r="A109" s="241" t="s">
        <v>945</v>
      </c>
      <c r="B109" s="242" t="s">
        <v>946</v>
      </c>
      <c r="C109" s="243"/>
      <c r="D109" s="243"/>
      <c r="E109" s="243"/>
      <c r="F109" s="243"/>
      <c r="G109" s="243"/>
      <c r="H109" s="243"/>
      <c r="I109" s="243"/>
      <c r="J109" s="243"/>
      <c r="K109" s="243"/>
      <c r="L109" s="244">
        <v>110</v>
      </c>
      <c r="M109" s="243"/>
      <c r="N109" s="244">
        <v>20</v>
      </c>
      <c r="O109" s="243"/>
      <c r="P109" s="243"/>
      <c r="Q109" s="244">
        <v>220</v>
      </c>
      <c r="R109" s="243"/>
      <c r="S109" s="243"/>
      <c r="T109" s="2"/>
      <c r="U109" s="2"/>
      <c r="V109" s="2"/>
    </row>
    <row x14ac:dyDescent="0.25" r="110" customHeight="1" ht="17.25">
      <c r="A110" s="241" t="s">
        <v>947</v>
      </c>
      <c r="B110" s="242" t="s">
        <v>948</v>
      </c>
      <c r="C110" s="243"/>
      <c r="D110" s="243"/>
      <c r="E110" s="243"/>
      <c r="F110" s="243"/>
      <c r="G110" s="243"/>
      <c r="H110" s="243"/>
      <c r="I110" s="243"/>
      <c r="J110" s="243"/>
      <c r="K110" s="243"/>
      <c r="L110" s="244">
        <v>60</v>
      </c>
      <c r="M110" s="243"/>
      <c r="N110" s="243"/>
      <c r="O110" s="243"/>
      <c r="P110" s="243"/>
      <c r="Q110" s="244">
        <v>130</v>
      </c>
      <c r="R110" s="243"/>
      <c r="S110" s="243"/>
      <c r="T110" s="2"/>
      <c r="U110" s="2"/>
      <c r="V110" s="2"/>
    </row>
    <row x14ac:dyDescent="0.25" r="111" customHeight="1" ht="17.25">
      <c r="A111" s="21" t="s">
        <v>809</v>
      </c>
      <c r="B111" s="47"/>
      <c r="C111" s="23">
        <f>SUM(C101:C110)</f>
      </c>
      <c r="D111" s="23">
        <f>SUM(D101:D110)</f>
      </c>
      <c r="E111" s="23">
        <f>SUM(E101:E110)</f>
      </c>
      <c r="F111" s="23">
        <f>SUM(F101:F110)</f>
      </c>
      <c r="G111" s="23">
        <f>SUM(G101:G110)</f>
      </c>
      <c r="H111" s="23">
        <f>SUM(H101:H110)</f>
      </c>
      <c r="I111" s="23">
        <f>SUM(I101:I110)</f>
      </c>
      <c r="J111" s="23">
        <f>SUM(J101:J110)</f>
      </c>
      <c r="K111" s="23">
        <f>SUM(K101:K110)</f>
      </c>
      <c r="L111" s="23">
        <f>SUM(L101:L110)</f>
      </c>
      <c r="M111" s="23">
        <f>SUM(M101:M110)</f>
      </c>
      <c r="N111" s="23">
        <f>SUM(N101:N110)</f>
      </c>
      <c r="O111" s="23">
        <f>SUM(O101:O110)</f>
      </c>
      <c r="P111" s="23">
        <f>SUM(P101:P110)</f>
      </c>
      <c r="Q111" s="23">
        <f>SUM(Q101:Q110)</f>
      </c>
      <c r="R111" s="23">
        <f>SUM(R101:R110)</f>
      </c>
      <c r="S111" s="23">
        <f>SUM(S101:S110)</f>
      </c>
      <c r="T111" s="2"/>
      <c r="U111" s="2"/>
      <c r="V111" s="2"/>
    </row>
    <row x14ac:dyDescent="0.25" r="112" customHeight="1" ht="17.25">
      <c r="A112" s="117">
        <v>43657</v>
      </c>
      <c r="B112" s="118" t="s">
        <v>949</v>
      </c>
      <c r="C112" s="243"/>
      <c r="D112" s="243"/>
      <c r="E112" s="243"/>
      <c r="F112" s="243"/>
      <c r="G112" s="243"/>
      <c r="H112" s="243"/>
      <c r="I112" s="243"/>
      <c r="J112" s="243"/>
      <c r="K112" s="243"/>
      <c r="L112" s="243"/>
      <c r="M112" s="243"/>
      <c r="N112" s="244">
        <v>4</v>
      </c>
      <c r="O112" s="243"/>
      <c r="P112" s="243"/>
      <c r="Q112" s="243"/>
      <c r="R112" s="243"/>
      <c r="S112" s="243"/>
      <c r="T112" s="2"/>
      <c r="U112" s="2"/>
      <c r="V112" s="2"/>
    </row>
    <row x14ac:dyDescent="0.25" r="113" customHeight="1" ht="17.25">
      <c r="A113" s="117" t="s">
        <v>950</v>
      </c>
      <c r="B113" s="118" t="s">
        <v>951</v>
      </c>
      <c r="C113" s="243"/>
      <c r="D113" s="243"/>
      <c r="E113" s="243"/>
      <c r="F113" s="243"/>
      <c r="G113" s="243"/>
      <c r="H113" s="243"/>
      <c r="I113" s="243"/>
      <c r="J113" s="243"/>
      <c r="K113" s="243"/>
      <c r="L113" s="243"/>
      <c r="M113" s="244">
        <v>20</v>
      </c>
      <c r="N113" s="243"/>
      <c r="O113" s="243"/>
      <c r="P113" s="243"/>
      <c r="Q113" s="243"/>
      <c r="R113" s="243"/>
      <c r="S113" s="243"/>
      <c r="T113" s="2"/>
      <c r="U113" s="2"/>
      <c r="V113" s="2"/>
    </row>
    <row x14ac:dyDescent="0.25" r="114" customHeight="1" ht="17.25">
      <c r="A114" s="21" t="s">
        <v>811</v>
      </c>
      <c r="B114" s="47"/>
      <c r="C114" s="23">
        <f>SUM(C111:C113)</f>
      </c>
      <c r="D114" s="23">
        <f>SUM(D111:D113)</f>
      </c>
      <c r="E114" s="23">
        <f>SUM(E111:E113)</f>
      </c>
      <c r="F114" s="23">
        <f>SUM(F111:F113)</f>
      </c>
      <c r="G114" s="23">
        <f>SUM(G111:G113)</f>
      </c>
      <c r="H114" s="23">
        <f>SUM(H111:H113)</f>
      </c>
      <c r="I114" s="23">
        <f>SUM(I111:I113)</f>
      </c>
      <c r="J114" s="23">
        <f>SUM(J111:J113)</f>
      </c>
      <c r="K114" s="23">
        <f>SUM(K111:K113)</f>
      </c>
      <c r="L114" s="23">
        <f>SUM(L111:L113)</f>
      </c>
      <c r="M114" s="23">
        <f>SUM(M111:M113)</f>
      </c>
      <c r="N114" s="23">
        <f>SUM(N111:N113)</f>
      </c>
      <c r="O114" s="23">
        <f>SUM(O111:O113)</f>
      </c>
      <c r="P114" s="23">
        <f>SUM(P111:P113)</f>
      </c>
      <c r="Q114" s="23">
        <f>SUM(Q111:Q113)</f>
      </c>
      <c r="R114" s="23">
        <f>SUM(R111:R113)</f>
      </c>
      <c r="S114" s="23">
        <f>SUM(S111:S113)</f>
      </c>
      <c r="T114" s="2"/>
      <c r="U114" s="2"/>
      <c r="V114" s="2"/>
    </row>
    <row x14ac:dyDescent="0.25" r="115" customHeight="1" ht="17.25">
      <c r="A115" s="65">
        <v>43750</v>
      </c>
      <c r="B115" s="66" t="s">
        <v>14</v>
      </c>
      <c r="C115" s="67"/>
      <c r="D115" s="243"/>
      <c r="E115" s="243"/>
      <c r="F115" s="243"/>
      <c r="G115" s="243"/>
      <c r="H115" s="244">
        <v>-35</v>
      </c>
      <c r="I115" s="244">
        <v>-8</v>
      </c>
      <c r="J115" s="243"/>
      <c r="K115" s="243"/>
      <c r="L115" s="244">
        <v>-26</v>
      </c>
      <c r="M115" s="243"/>
      <c r="N115" s="244">
        <v>-4</v>
      </c>
      <c r="O115" s="243"/>
      <c r="P115" s="243"/>
      <c r="Q115" s="244">
        <v>-78</v>
      </c>
      <c r="R115" s="243"/>
      <c r="S115" s="244">
        <v>-8</v>
      </c>
      <c r="T115" s="2"/>
      <c r="U115" s="2"/>
      <c r="V115" s="2"/>
    </row>
    <row x14ac:dyDescent="0.25" r="116" customHeight="1" ht="17.25">
      <c r="A116" s="21" t="s">
        <v>813</v>
      </c>
      <c r="B116" s="47"/>
      <c r="C116" s="23">
        <f>SUM(C114:C115)</f>
      </c>
      <c r="D116" s="23">
        <f>SUM(D114:D115)</f>
      </c>
      <c r="E116" s="23">
        <f>SUM(E114:E115)</f>
      </c>
      <c r="F116" s="23">
        <f>SUM(F114:F115)</f>
      </c>
      <c r="G116" s="23">
        <f>SUM(G114:G115)</f>
      </c>
      <c r="H116" s="23">
        <f>SUM(H114:H115)</f>
      </c>
      <c r="I116" s="23">
        <f>SUM(I114:I115)</f>
      </c>
      <c r="J116" s="23">
        <f>SUM(J114:J115)</f>
      </c>
      <c r="K116" s="23">
        <f>SUM(K114:K115)</f>
      </c>
      <c r="L116" s="23">
        <f>SUM(L114:L115)</f>
      </c>
      <c r="M116" s="23">
        <f>SUM(M114:M115)</f>
      </c>
      <c r="N116" s="23">
        <f>SUM(N114:N115)</f>
      </c>
      <c r="O116" s="23">
        <f>SUM(O114:O115)</f>
      </c>
      <c r="P116" s="23">
        <f>SUM(P114:P115)</f>
      </c>
      <c r="Q116" s="23">
        <f>SUM(Q114:Q115)</f>
      </c>
      <c r="R116" s="23">
        <f>SUM(R114:R115)</f>
      </c>
      <c r="S116" s="23">
        <f>SUM(S114:S115)</f>
      </c>
      <c r="T116" s="2"/>
      <c r="U116" s="2"/>
      <c r="V116" s="2"/>
    </row>
    <row x14ac:dyDescent="0.25" r="117" customHeight="1" ht="17.25">
      <c r="A117" s="221"/>
      <c r="B117" s="222"/>
      <c r="C117" s="223"/>
      <c r="D117" s="223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"/>
      <c r="U117" s="2"/>
      <c r="V117" s="2"/>
    </row>
    <row x14ac:dyDescent="0.25" r="118" customHeight="1" ht="17.25">
      <c r="A118" s="21" t="s">
        <v>814</v>
      </c>
      <c r="B118" s="47"/>
      <c r="C118" s="23">
        <f>SUM(C116:C117)</f>
      </c>
      <c r="D118" s="23">
        <f>SUM(D116:D117)</f>
      </c>
      <c r="E118" s="23">
        <f>SUM(E116:E117)</f>
      </c>
      <c r="F118" s="23">
        <f>SUM(F116:F117)</f>
      </c>
      <c r="G118" s="23">
        <f>SUM(G116:G117)</f>
      </c>
      <c r="H118" s="23">
        <f>SUM(H116:H117)</f>
      </c>
      <c r="I118" s="23">
        <f>SUM(I116:I117)</f>
      </c>
      <c r="J118" s="23">
        <f>SUM(J116:J117)</f>
      </c>
      <c r="K118" s="23">
        <f>SUM(K116:K117)</f>
      </c>
      <c r="L118" s="23">
        <f>SUM(L116:L117)</f>
      </c>
      <c r="M118" s="23">
        <f>SUM(M116:M117)</f>
      </c>
      <c r="N118" s="23">
        <f>SUM(N116:N117)</f>
      </c>
      <c r="O118" s="23">
        <f>SUM(O116:O117)</f>
      </c>
      <c r="P118" s="23">
        <f>SUM(P116:P117)</f>
      </c>
      <c r="Q118" s="23">
        <f>SUM(Q116:Q117)</f>
      </c>
      <c r="R118" s="23">
        <f>SUM(R116:R117)</f>
      </c>
      <c r="S118" s="23">
        <f>SUM(S116:S117)</f>
      </c>
      <c r="T118" s="2"/>
      <c r="U118" s="2"/>
      <c r="V118" s="2"/>
    </row>
    <row x14ac:dyDescent="0.25" r="119" customHeight="1" ht="17.25">
      <c r="A119" s="241">
        <v>43923</v>
      </c>
      <c r="B119" s="242" t="s">
        <v>14</v>
      </c>
      <c r="C119" s="243"/>
      <c r="D119" s="243"/>
      <c r="E119" s="243"/>
      <c r="F119" s="243"/>
      <c r="G119" s="243"/>
      <c r="H119" s="244">
        <v>-9</v>
      </c>
      <c r="I119" s="244">
        <v>-6</v>
      </c>
      <c r="J119" s="243"/>
      <c r="K119" s="243"/>
      <c r="L119" s="243"/>
      <c r="M119" s="243"/>
      <c r="N119" s="243"/>
      <c r="O119" s="243"/>
      <c r="P119" s="243"/>
      <c r="Q119" s="243"/>
      <c r="R119" s="243"/>
      <c r="S119" s="244">
        <v>-387</v>
      </c>
      <c r="T119" s="2"/>
      <c r="U119" s="2"/>
      <c r="V119" s="2"/>
    </row>
    <row x14ac:dyDescent="0.25" r="120" customHeight="1" ht="17.25">
      <c r="A120" s="65" t="s">
        <v>815</v>
      </c>
      <c r="B120" s="66" t="s">
        <v>14</v>
      </c>
      <c r="C120" s="243"/>
      <c r="D120" s="243"/>
      <c r="E120" s="243"/>
      <c r="F120" s="244">
        <v>-9</v>
      </c>
      <c r="G120" s="244">
        <v>-25</v>
      </c>
      <c r="H120" s="244">
        <v>-8</v>
      </c>
      <c r="I120" s="244">
        <v>-7</v>
      </c>
      <c r="J120" s="244">
        <v>-11</v>
      </c>
      <c r="K120" s="244">
        <v>-10</v>
      </c>
      <c r="L120" s="244">
        <v>-20</v>
      </c>
      <c r="M120" s="243"/>
      <c r="N120" s="243"/>
      <c r="O120" s="244">
        <v>-17</v>
      </c>
      <c r="P120" s="244">
        <v>-50</v>
      </c>
      <c r="Q120" s="244">
        <v>-10</v>
      </c>
      <c r="R120" s="243"/>
      <c r="S120" s="244">
        <v>-101</v>
      </c>
      <c r="T120" s="2"/>
      <c r="U120" s="2"/>
      <c r="V120" s="2"/>
    </row>
    <row x14ac:dyDescent="0.25" r="121" customHeight="1" ht="17.25">
      <c r="A121" s="100" t="s">
        <v>817</v>
      </c>
      <c r="B121" s="101" t="s">
        <v>14</v>
      </c>
      <c r="C121" s="243"/>
      <c r="D121" s="243"/>
      <c r="E121" s="243"/>
      <c r="F121" s="243"/>
      <c r="G121" s="243"/>
      <c r="H121" s="243"/>
      <c r="I121" s="243"/>
      <c r="J121" s="243"/>
      <c r="K121" s="243"/>
      <c r="L121" s="243"/>
      <c r="M121" s="243"/>
      <c r="N121" s="244">
        <v>-21</v>
      </c>
      <c r="O121" s="243"/>
      <c r="P121" s="243"/>
      <c r="Q121" s="243"/>
      <c r="R121" s="243"/>
      <c r="S121" s="243"/>
      <c r="T121" s="2"/>
      <c r="U121" s="2"/>
      <c r="V121" s="2"/>
    </row>
    <row x14ac:dyDescent="0.25" r="122" customHeight="1" ht="17.25">
      <c r="A122" s="21" t="s">
        <v>818</v>
      </c>
      <c r="B122" s="47"/>
      <c r="C122" s="23">
        <f>SUM(C118:C121)</f>
      </c>
      <c r="D122" s="23">
        <f>SUM(D118:D121)</f>
      </c>
      <c r="E122" s="23">
        <f>SUM(E118:E121)</f>
      </c>
      <c r="F122" s="23">
        <f>SUM(F118:F121)</f>
      </c>
      <c r="G122" s="23">
        <f>SUM(G118:G121)</f>
      </c>
      <c r="H122" s="23">
        <f>SUM(H118:H121)</f>
      </c>
      <c r="I122" s="23">
        <f>SUM(I118:I121)</f>
      </c>
      <c r="J122" s="23">
        <f>SUM(J118:J121)</f>
      </c>
      <c r="K122" s="23">
        <f>SUM(K118:K121)</f>
      </c>
      <c r="L122" s="23">
        <f>SUM(L118:L121)</f>
      </c>
      <c r="M122" s="23">
        <f>SUM(M118:M121)</f>
      </c>
      <c r="N122" s="23">
        <f>SUM(N118:N121)</f>
      </c>
      <c r="O122" s="23">
        <f>SUM(O118:O121)</f>
      </c>
      <c r="P122" s="23">
        <f>SUM(P118:P121)</f>
      </c>
      <c r="Q122" s="23">
        <f>SUM(Q118:Q121)</f>
      </c>
      <c r="R122" s="23">
        <f>SUM(R118:R121)</f>
      </c>
      <c r="S122" s="23">
        <f>SUM(S118:S121)</f>
      </c>
      <c r="T122" s="2"/>
      <c r="U122" s="2"/>
      <c r="V122" s="2"/>
    </row>
    <row x14ac:dyDescent="0.25" r="123" customHeight="1" ht="17.25">
      <c r="A123" s="117"/>
      <c r="B123" s="118"/>
      <c r="C123" s="243"/>
      <c r="D123" s="243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  <c r="O123" s="243"/>
      <c r="P123" s="243"/>
      <c r="Q123" s="243"/>
      <c r="R123" s="243"/>
      <c r="S123" s="243"/>
      <c r="T123" s="2"/>
      <c r="U123" s="2"/>
      <c r="V123" s="2"/>
    </row>
    <row x14ac:dyDescent="0.25" r="124" customHeight="1" ht="17.25">
      <c r="A124" s="21" t="s">
        <v>824</v>
      </c>
      <c r="B124" s="47"/>
      <c r="C124" s="23">
        <f>SUM(C122:C123)</f>
      </c>
      <c r="D124" s="23">
        <f>SUM(D122:D123)</f>
      </c>
      <c r="E124" s="23">
        <f>SUM(E122:E123)</f>
      </c>
      <c r="F124" s="23">
        <f>SUM(F122:F123)</f>
      </c>
      <c r="G124" s="23">
        <f>SUM(G122:G123)</f>
      </c>
      <c r="H124" s="23">
        <f>SUM(H122:H123)</f>
      </c>
      <c r="I124" s="23">
        <f>SUM(I122:I123)</f>
      </c>
      <c r="J124" s="23">
        <f>SUM(J122:J123)</f>
      </c>
      <c r="K124" s="23">
        <f>SUM(K122:K123)</f>
      </c>
      <c r="L124" s="23">
        <f>SUM(L122:L123)</f>
      </c>
      <c r="M124" s="23">
        <f>SUM(M122:M123)</f>
      </c>
      <c r="N124" s="23">
        <f>SUM(N122:N123)</f>
      </c>
      <c r="O124" s="23">
        <f>SUM(O122:O123)</f>
      </c>
      <c r="P124" s="23">
        <f>SUM(P122:P123)</f>
      </c>
      <c r="Q124" s="23">
        <f>SUM(Q122:Q123)</f>
      </c>
      <c r="R124" s="23">
        <f>SUM(R122:R123)</f>
      </c>
      <c r="S124" s="23">
        <f>SUM(S122:S123)</f>
      </c>
      <c r="T124" s="2"/>
      <c r="U124" s="2"/>
      <c r="V124" s="2"/>
    </row>
    <row x14ac:dyDescent="0.25" r="125" customHeight="1" ht="17.25">
      <c r="A125" s="117">
        <v>44016</v>
      </c>
      <c r="B125" s="118" t="s">
        <v>14</v>
      </c>
      <c r="C125" s="243"/>
      <c r="D125" s="243"/>
      <c r="E125" s="243"/>
      <c r="F125" s="243"/>
      <c r="G125" s="243"/>
      <c r="H125" s="243"/>
      <c r="I125" s="243"/>
      <c r="J125" s="243"/>
      <c r="K125" s="243"/>
      <c r="L125" s="244">
        <v>-130</v>
      </c>
      <c r="M125" s="243"/>
      <c r="N125" s="243"/>
      <c r="O125" s="243"/>
      <c r="P125" s="243"/>
      <c r="Q125" s="244">
        <v>-300</v>
      </c>
      <c r="R125" s="243"/>
      <c r="S125" s="244">
        <v>-20</v>
      </c>
      <c r="T125" s="2"/>
      <c r="U125" s="2"/>
      <c r="V125" s="2"/>
    </row>
    <row x14ac:dyDescent="0.25" r="126" customHeight="1" ht="17.25">
      <c r="A126" s="65" t="s">
        <v>825</v>
      </c>
      <c r="B126" s="66" t="s">
        <v>14</v>
      </c>
      <c r="C126" s="243"/>
      <c r="D126" s="243"/>
      <c r="E126" s="243"/>
      <c r="F126" s="243"/>
      <c r="G126" s="244">
        <v>-1</v>
      </c>
      <c r="H126" s="244">
        <v>-22</v>
      </c>
      <c r="I126" s="244">
        <v>-25</v>
      </c>
      <c r="J126" s="244">
        <v>-7</v>
      </c>
      <c r="K126" s="244">
        <v>-11</v>
      </c>
      <c r="L126" s="244">
        <v>-5</v>
      </c>
      <c r="M126" s="243"/>
      <c r="N126" s="243"/>
      <c r="O126" s="244">
        <v>-3</v>
      </c>
      <c r="P126" s="244">
        <v>-4</v>
      </c>
      <c r="Q126" s="244">
        <v>-1</v>
      </c>
      <c r="R126" s="243"/>
      <c r="S126" s="243"/>
      <c r="T126" s="2"/>
      <c r="U126" s="2"/>
      <c r="V126" s="2"/>
    </row>
    <row x14ac:dyDescent="0.25" r="127" customHeight="1" ht="17.25">
      <c r="A127" s="21" t="s">
        <v>826</v>
      </c>
      <c r="B127" s="47"/>
      <c r="C127" s="23">
        <f>SUM(C124:C126)</f>
      </c>
      <c r="D127" s="23">
        <f>SUM(D124:D126)</f>
      </c>
      <c r="E127" s="23">
        <f>SUM(E124:E126)</f>
      </c>
      <c r="F127" s="23">
        <f>SUM(F124:F126)</f>
      </c>
      <c r="G127" s="23">
        <f>SUM(G124:G126)</f>
      </c>
      <c r="H127" s="23">
        <f>SUM(H124:H126)</f>
      </c>
      <c r="I127" s="23">
        <f>SUM(I124:I126)</f>
      </c>
      <c r="J127" s="23">
        <f>SUM(J124:J126)</f>
      </c>
      <c r="K127" s="23">
        <f>SUM(K124:K126)</f>
      </c>
      <c r="L127" s="23">
        <f>SUM(L124:L126)</f>
      </c>
      <c r="M127" s="23">
        <f>SUM(M124:M126)</f>
      </c>
      <c r="N127" s="23">
        <f>SUM(N124:N126)</f>
      </c>
      <c r="O127" s="23">
        <f>SUM(O124:O126)</f>
      </c>
      <c r="P127" s="23">
        <f>SUM(P124:P126)</f>
      </c>
      <c r="Q127" s="23">
        <f>SUM(Q124:Q126)</f>
      </c>
      <c r="R127" s="23">
        <f>SUM(R124:R126)</f>
      </c>
      <c r="S127" s="23">
        <f>SUM(S124:S126)</f>
      </c>
      <c r="T127" s="2"/>
      <c r="U127" s="2"/>
      <c r="V127" s="2"/>
    </row>
    <row x14ac:dyDescent="0.25" r="128" customHeight="1" ht="17.25">
      <c r="A128" s="286" t="s">
        <v>725</v>
      </c>
      <c r="B128" s="287" t="s">
        <v>468</v>
      </c>
      <c r="C128" s="323">
        <v>-176</v>
      </c>
      <c r="D128" s="323">
        <v>-24</v>
      </c>
      <c r="E128" s="323">
        <v>-64</v>
      </c>
      <c r="F128" s="324"/>
      <c r="G128" s="323">
        <v>-36</v>
      </c>
      <c r="H128" s="323">
        <v>-244</v>
      </c>
      <c r="I128" s="323">
        <v>-279</v>
      </c>
      <c r="J128" s="323">
        <v>-31</v>
      </c>
      <c r="K128" s="323">
        <v>-46</v>
      </c>
      <c r="L128" s="324"/>
      <c r="M128" s="324"/>
      <c r="N128" s="324"/>
      <c r="O128" s="323">
        <v>-97</v>
      </c>
      <c r="P128" s="323">
        <v>-128</v>
      </c>
      <c r="Q128" s="324"/>
      <c r="R128" s="323">
        <v>-85</v>
      </c>
      <c r="S128" s="324"/>
      <c r="T128" s="271"/>
      <c r="U128" s="2"/>
      <c r="V128" s="2"/>
    </row>
    <row x14ac:dyDescent="0.25" r="129" customHeight="1" ht="17.25">
      <c r="A129" s="21" t="s">
        <v>827</v>
      </c>
      <c r="B129" s="47"/>
      <c r="C129" s="23">
        <f>SUM(C127:C128)</f>
      </c>
      <c r="D129" s="23">
        <f>SUM(D127:D128)</f>
      </c>
      <c r="E129" s="23">
        <f>SUM(E127:E128)</f>
      </c>
      <c r="F129" s="23">
        <f>SUM(F127:F128)</f>
      </c>
      <c r="G129" s="23">
        <f>SUM(G127:G128)</f>
      </c>
      <c r="H129" s="23">
        <f>SUM(H127:H128)</f>
      </c>
      <c r="I129" s="23">
        <f>SUM(I127:I128)</f>
      </c>
      <c r="J129" s="23">
        <f>SUM(J127:J128)</f>
      </c>
      <c r="K129" s="23">
        <f>SUM(K127:K128)</f>
      </c>
      <c r="L129" s="23">
        <f>SUM(L127:L128)</f>
      </c>
      <c r="M129" s="23">
        <f>SUM(M127:M128)</f>
      </c>
      <c r="N129" s="23">
        <f>SUM(N127:N128)</f>
      </c>
      <c r="O129" s="23">
        <f>SUM(O127:O128)</f>
      </c>
      <c r="P129" s="23">
        <f>SUM(P127:P128)</f>
      </c>
      <c r="Q129" s="23">
        <f>SUM(Q127:Q128)</f>
      </c>
      <c r="R129" s="23">
        <f>SUM(R127:R128)</f>
      </c>
      <c r="S129" s="23">
        <f>SUM(S127:S128)</f>
      </c>
      <c r="T129" s="2"/>
      <c r="U129" s="2"/>
      <c r="V129" s="2"/>
    </row>
    <row x14ac:dyDescent="0.25" r="130" customHeight="1" ht="17.25">
      <c r="A130" s="100"/>
      <c r="B130" s="101"/>
      <c r="C130" s="243"/>
      <c r="D130" s="243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243"/>
      <c r="P130" s="243"/>
      <c r="Q130" s="243"/>
      <c r="R130" s="243"/>
      <c r="S130" s="243"/>
      <c r="T130" s="2"/>
      <c r="U130" s="2"/>
      <c r="V130" s="2"/>
    </row>
    <row x14ac:dyDescent="0.25" r="131" customHeight="1" ht="17.25">
      <c r="A131" s="21" t="s">
        <v>828</v>
      </c>
      <c r="B131" s="47"/>
      <c r="C131" s="23">
        <f>SUM(C129:C130)</f>
      </c>
      <c r="D131" s="23">
        <f>SUM(D129:D130)</f>
      </c>
      <c r="E131" s="23">
        <f>SUM(E129:E130)</f>
      </c>
      <c r="F131" s="23">
        <f>SUM(F129:F130)</f>
      </c>
      <c r="G131" s="23">
        <f>SUM(G129:G130)</f>
      </c>
      <c r="H131" s="23">
        <f>SUM(H129:H130)</f>
      </c>
      <c r="I131" s="23">
        <f>SUM(I129:I130)</f>
      </c>
      <c r="J131" s="23">
        <f>SUM(J129:J130)</f>
      </c>
      <c r="K131" s="23">
        <f>SUM(K129:K130)</f>
      </c>
      <c r="L131" s="23">
        <f>SUM(L129:L130)</f>
      </c>
      <c r="M131" s="23">
        <f>SUM(M129:M130)</f>
      </c>
      <c r="N131" s="23">
        <f>SUM(N129:N130)</f>
      </c>
      <c r="O131" s="23">
        <f>SUM(O129:O130)</f>
      </c>
      <c r="P131" s="23">
        <f>SUM(P129:P130)</f>
      </c>
      <c r="Q131" s="23">
        <f>SUM(Q129:Q130)</f>
      </c>
      <c r="R131" s="23">
        <f>SUM(R129:R130)</f>
      </c>
      <c r="S131" s="23">
        <f>SUM(S129:S130)</f>
      </c>
      <c r="T131" s="2"/>
      <c r="U131" s="2"/>
      <c r="V131" s="2"/>
    </row>
    <row x14ac:dyDescent="0.25" r="132" customHeight="1" ht="17.25">
      <c r="A132" s="100"/>
      <c r="B132" s="101"/>
      <c r="C132" s="243"/>
      <c r="D132" s="243"/>
      <c r="E132" s="243"/>
      <c r="F132" s="243"/>
      <c r="G132" s="243"/>
      <c r="H132" s="243"/>
      <c r="I132" s="243"/>
      <c r="J132" s="243"/>
      <c r="K132" s="243"/>
      <c r="L132" s="243"/>
      <c r="M132" s="243"/>
      <c r="N132" s="243"/>
      <c r="O132" s="243"/>
      <c r="P132" s="243"/>
      <c r="Q132" s="243"/>
      <c r="R132" s="243"/>
      <c r="S132" s="243"/>
      <c r="T132" s="2"/>
      <c r="U132" s="2"/>
      <c r="V132" s="2"/>
    </row>
    <row x14ac:dyDescent="0.25" r="133" customHeight="1" ht="17.25">
      <c r="A133" s="21" t="s">
        <v>829</v>
      </c>
      <c r="B133" s="47"/>
      <c r="C133" s="23">
        <f>SUM(C131:C132)</f>
      </c>
      <c r="D133" s="23">
        <f>SUM(D131:D132)</f>
      </c>
      <c r="E133" s="23">
        <f>SUM(E131:E132)</f>
      </c>
      <c r="F133" s="23">
        <f>SUM(F131:F132)</f>
      </c>
      <c r="G133" s="23">
        <f>SUM(G131:G132)</f>
      </c>
      <c r="H133" s="23">
        <f>SUM(H131:H132)</f>
      </c>
      <c r="I133" s="23">
        <f>SUM(I131:I132)</f>
      </c>
      <c r="J133" s="23">
        <f>SUM(J131:J132)</f>
      </c>
      <c r="K133" s="23">
        <f>SUM(K131:K132)</f>
      </c>
      <c r="L133" s="23">
        <f>SUM(L131:L132)</f>
      </c>
      <c r="M133" s="23">
        <f>SUM(M131:M132)</f>
      </c>
      <c r="N133" s="23">
        <f>SUM(N131:N132)</f>
      </c>
      <c r="O133" s="23">
        <f>SUM(O131:O132)</f>
      </c>
      <c r="P133" s="23">
        <f>SUM(P131:P132)</f>
      </c>
      <c r="Q133" s="23">
        <f>SUM(Q131:Q132)</f>
      </c>
      <c r="R133" s="23">
        <f>SUM(R131:R132)</f>
      </c>
      <c r="S133" s="23">
        <f>SUM(S131:S132)</f>
      </c>
      <c r="T133" s="2"/>
      <c r="U133" s="2"/>
      <c r="V133" s="2"/>
    </row>
    <row x14ac:dyDescent="0.25" r="134" customHeight="1" ht="17.25">
      <c r="A134" s="65" t="s">
        <v>730</v>
      </c>
      <c r="B134" s="66" t="s">
        <v>14</v>
      </c>
      <c r="C134" s="243"/>
      <c r="D134" s="243"/>
      <c r="E134" s="243"/>
      <c r="F134" s="243"/>
      <c r="G134" s="243"/>
      <c r="H134" s="243"/>
      <c r="I134" s="243"/>
      <c r="J134" s="243"/>
      <c r="K134" s="243"/>
      <c r="L134" s="243"/>
      <c r="M134" s="246">
        <v>-92</v>
      </c>
      <c r="N134" s="243"/>
      <c r="O134" s="243"/>
      <c r="P134" s="243"/>
      <c r="Q134" s="243"/>
      <c r="R134" s="243"/>
      <c r="S134" s="243"/>
      <c r="T134" s="7"/>
      <c r="U134" s="7"/>
      <c r="V134" s="7"/>
    </row>
    <row x14ac:dyDescent="0.25" r="135" customHeight="1" ht="17.25">
      <c r="A135" s="21" t="s">
        <v>830</v>
      </c>
      <c r="B135" s="47"/>
      <c r="C135" s="23">
        <f>SUM(C133:C134)</f>
      </c>
      <c r="D135" s="23">
        <f>SUM(D133:D134)</f>
      </c>
      <c r="E135" s="23">
        <f>SUM(E133:E134)</f>
      </c>
      <c r="F135" s="23">
        <f>SUM(F133:F134)</f>
      </c>
      <c r="G135" s="23">
        <f>SUM(G133:G134)</f>
      </c>
      <c r="H135" s="23">
        <f>SUM(H133:H134)</f>
      </c>
      <c r="I135" s="23">
        <f>SUM(I133:I134)</f>
      </c>
      <c r="J135" s="23">
        <f>SUM(J133:J134)</f>
      </c>
      <c r="K135" s="23">
        <f>SUM(K133:K134)</f>
      </c>
      <c r="L135" s="23">
        <f>SUM(L133:L134)</f>
      </c>
      <c r="M135" s="23">
        <f>SUM(M133:M134)</f>
      </c>
      <c r="N135" s="23">
        <f>SUM(N133:N134)</f>
      </c>
      <c r="O135" s="23">
        <f>SUM(O133:O134)</f>
      </c>
      <c r="P135" s="23">
        <f>SUM(P133:P134)</f>
      </c>
      <c r="Q135" s="23">
        <f>SUM(Q133:Q134)</f>
      </c>
      <c r="R135" s="23">
        <f>SUM(R133:R134)</f>
      </c>
      <c r="S135" s="23">
        <f>SUM(S133:S134)</f>
      </c>
      <c r="T135" s="2"/>
      <c r="U135" s="2"/>
      <c r="V135" s="2"/>
    </row>
    <row x14ac:dyDescent="0.25" r="136" customHeight="1" ht="17.25">
      <c r="A136" s="100"/>
      <c r="B136" s="101"/>
      <c r="C136" s="243"/>
      <c r="D136" s="243"/>
      <c r="E136" s="243"/>
      <c r="F136" s="243"/>
      <c r="G136" s="243"/>
      <c r="H136" s="243"/>
      <c r="I136" s="243"/>
      <c r="J136" s="243"/>
      <c r="K136" s="243"/>
      <c r="L136" s="243"/>
      <c r="M136" s="243"/>
      <c r="N136" s="243"/>
      <c r="O136" s="243"/>
      <c r="P136" s="243"/>
      <c r="Q136" s="243"/>
      <c r="R136" s="243"/>
      <c r="S136" s="243"/>
      <c r="T136" s="2"/>
      <c r="U136" s="2"/>
      <c r="V136" s="2"/>
    </row>
    <row x14ac:dyDescent="0.25" r="137" customHeight="1" ht="17.25">
      <c r="A137" s="21" t="s">
        <v>831</v>
      </c>
      <c r="B137" s="47"/>
      <c r="C137" s="23">
        <f>SUM(C135:C136)</f>
      </c>
      <c r="D137" s="23">
        <f>SUM(D135:D136)</f>
      </c>
      <c r="E137" s="23">
        <f>SUM(E135:E136)</f>
      </c>
      <c r="F137" s="23">
        <f>SUM(F135:F136)</f>
      </c>
      <c r="G137" s="23">
        <f>SUM(G135:G136)</f>
      </c>
      <c r="H137" s="23">
        <f>SUM(H135:H136)</f>
      </c>
      <c r="I137" s="23">
        <f>SUM(I135:I136)</f>
      </c>
      <c r="J137" s="23">
        <f>SUM(J135:J136)</f>
      </c>
      <c r="K137" s="23">
        <f>SUM(K135:K136)</f>
      </c>
      <c r="L137" s="23">
        <f>SUM(L135:L136)</f>
      </c>
      <c r="M137" s="23">
        <f>SUM(M135:M136)</f>
      </c>
      <c r="N137" s="23">
        <f>SUM(N135:N136)</f>
      </c>
      <c r="O137" s="23">
        <f>SUM(O135:O136)</f>
      </c>
      <c r="P137" s="23">
        <f>SUM(P135:P136)</f>
      </c>
      <c r="Q137" s="23">
        <f>SUM(Q135:Q136)</f>
      </c>
      <c r="R137" s="23">
        <f>SUM(R135:R136)</f>
      </c>
      <c r="S137" s="23">
        <f>SUM(S135:S136)</f>
      </c>
      <c r="T137" s="2"/>
      <c r="U137" s="2"/>
      <c r="V137" s="2"/>
    </row>
    <row x14ac:dyDescent="0.25" r="138" customHeight="1" ht="17.25">
      <c r="A138" s="100"/>
      <c r="B138" s="101"/>
      <c r="C138" s="243"/>
      <c r="D138" s="243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243"/>
      <c r="P138" s="243"/>
      <c r="Q138" s="243"/>
      <c r="R138" s="243"/>
      <c r="S138" s="243"/>
      <c r="T138" s="2"/>
      <c r="U138" s="2"/>
      <c r="V138" s="2"/>
    </row>
    <row x14ac:dyDescent="0.25" r="139" customHeight="1" ht="17.25">
      <c r="A139" s="21" t="s">
        <v>832</v>
      </c>
      <c r="B139" s="47"/>
      <c r="C139" s="23">
        <f>SUM(C137:C138)</f>
      </c>
      <c r="D139" s="23">
        <f>SUM(D137:D138)</f>
      </c>
      <c r="E139" s="23">
        <f>SUM(E137:E138)</f>
      </c>
      <c r="F139" s="23">
        <f>SUM(F137:F138)</f>
      </c>
      <c r="G139" s="23">
        <f>SUM(G137:G138)</f>
      </c>
      <c r="H139" s="23">
        <f>SUM(H137:H138)</f>
      </c>
      <c r="I139" s="23">
        <f>SUM(I137:I138)</f>
      </c>
      <c r="J139" s="23">
        <f>SUM(J137:J138)</f>
      </c>
      <c r="K139" s="23">
        <f>SUM(K137:K138)</f>
      </c>
      <c r="L139" s="23">
        <f>SUM(L137:L138)</f>
      </c>
      <c r="M139" s="23">
        <f>SUM(M137:M138)</f>
      </c>
      <c r="N139" s="23">
        <f>SUM(N137:N138)</f>
      </c>
      <c r="O139" s="23">
        <f>SUM(O137:O138)</f>
      </c>
      <c r="P139" s="23">
        <f>SUM(P137:P138)</f>
      </c>
      <c r="Q139" s="23">
        <f>SUM(Q137:Q138)</f>
      </c>
      <c r="R139" s="23">
        <f>SUM(R137:R138)</f>
      </c>
      <c r="S139" s="23">
        <f>SUM(S137:S138)</f>
      </c>
      <c r="T139" s="2"/>
      <c r="U139" s="2"/>
      <c r="V139" s="2"/>
    </row>
    <row x14ac:dyDescent="0.25" r="140" customHeight="1" ht="17.25">
      <c r="A140" s="100"/>
      <c r="B140" s="101"/>
      <c r="C140" s="243"/>
      <c r="D140" s="243"/>
      <c r="E140" s="243"/>
      <c r="F140" s="243"/>
      <c r="G140" s="243"/>
      <c r="H140" s="243"/>
      <c r="I140" s="243"/>
      <c r="J140" s="243"/>
      <c r="K140" s="243"/>
      <c r="L140" s="243"/>
      <c r="M140" s="243"/>
      <c r="N140" s="243"/>
      <c r="O140" s="243"/>
      <c r="P140" s="243"/>
      <c r="Q140" s="243"/>
      <c r="R140" s="243"/>
      <c r="S140" s="243"/>
      <c r="T140" s="2"/>
      <c r="U140" s="2"/>
      <c r="V140" s="2"/>
    </row>
    <row x14ac:dyDescent="0.25" r="141" customHeight="1" ht="17.25">
      <c r="A141" s="21" t="s">
        <v>833</v>
      </c>
      <c r="B141" s="47"/>
      <c r="C141" s="23">
        <f>SUM(C139:C140)</f>
      </c>
      <c r="D141" s="23">
        <f>SUM(D139:D140)</f>
      </c>
      <c r="E141" s="23">
        <f>SUM(E139:E140)</f>
      </c>
      <c r="F141" s="23">
        <f>SUM(F139:F140)</f>
      </c>
      <c r="G141" s="23">
        <f>SUM(G139:G140)</f>
      </c>
      <c r="H141" s="23">
        <f>SUM(H139:H140)</f>
      </c>
      <c r="I141" s="23">
        <f>SUM(I139:I140)</f>
      </c>
      <c r="J141" s="23">
        <f>SUM(J139:J140)</f>
      </c>
      <c r="K141" s="23">
        <f>SUM(K139:K140)</f>
      </c>
      <c r="L141" s="23">
        <f>SUM(L139:L140)</f>
      </c>
      <c r="M141" s="23">
        <f>SUM(M139:M140)</f>
      </c>
      <c r="N141" s="23">
        <f>SUM(N139:N140)</f>
      </c>
      <c r="O141" s="23">
        <f>SUM(O139:O140)</f>
      </c>
      <c r="P141" s="23">
        <f>SUM(P139:P140)</f>
      </c>
      <c r="Q141" s="23">
        <f>SUM(Q139:Q140)</f>
      </c>
      <c r="R141" s="23">
        <f>SUM(R139:R140)</f>
      </c>
      <c r="S141" s="23">
        <f>SUM(S139:S140)</f>
      </c>
      <c r="T141" s="2"/>
      <c r="U141" s="2"/>
      <c r="V141" s="2"/>
    </row>
    <row x14ac:dyDescent="0.25" r="142" customHeight="1" ht="17.25">
      <c r="A142" s="100"/>
      <c r="B142" s="101"/>
      <c r="C142" s="243"/>
      <c r="D142" s="243"/>
      <c r="E142" s="243"/>
      <c r="F142" s="243"/>
      <c r="G142" s="243"/>
      <c r="H142" s="243"/>
      <c r="I142" s="243"/>
      <c r="J142" s="243"/>
      <c r="K142" s="243"/>
      <c r="L142" s="243"/>
      <c r="M142" s="243"/>
      <c r="N142" s="243"/>
      <c r="O142" s="243"/>
      <c r="P142" s="243"/>
      <c r="Q142" s="243"/>
      <c r="R142" s="243"/>
      <c r="S142" s="243"/>
      <c r="T142" s="2"/>
      <c r="U142" s="2"/>
      <c r="V142" s="2"/>
    </row>
    <row x14ac:dyDescent="0.25" r="143" customHeight="1" ht="17.25">
      <c r="A143" s="21" t="s">
        <v>834</v>
      </c>
      <c r="B143" s="47"/>
      <c r="C143" s="23">
        <f>SUM(C141:C142)</f>
      </c>
      <c r="D143" s="23">
        <f>SUM(D141:D142)</f>
      </c>
      <c r="E143" s="23">
        <f>SUM(E141:E142)</f>
      </c>
      <c r="F143" s="23">
        <f>SUM(F141:F142)</f>
      </c>
      <c r="G143" s="23">
        <f>SUM(G141:G142)</f>
      </c>
      <c r="H143" s="23">
        <f>SUM(H141:H142)</f>
      </c>
      <c r="I143" s="23">
        <f>SUM(I141:I142)</f>
      </c>
      <c r="J143" s="23">
        <f>SUM(J141:J142)</f>
      </c>
      <c r="K143" s="23">
        <f>SUM(K141:K142)</f>
      </c>
      <c r="L143" s="23">
        <f>SUM(L141:L142)</f>
      </c>
      <c r="M143" s="23">
        <f>SUM(M141:M142)</f>
      </c>
      <c r="N143" s="23">
        <f>SUM(N141:N142)</f>
      </c>
      <c r="O143" s="23">
        <f>SUM(O141:O142)</f>
      </c>
      <c r="P143" s="23">
        <f>SUM(P141:P142)</f>
      </c>
      <c r="Q143" s="23">
        <f>SUM(Q141:Q142)</f>
      </c>
      <c r="R143" s="23">
        <f>SUM(R141:R142)</f>
      </c>
      <c r="S143" s="23">
        <f>SUM(S141:S142)</f>
      </c>
      <c r="T143" s="2"/>
      <c r="U143" s="2"/>
      <c r="V143" s="2"/>
    </row>
    <row x14ac:dyDescent="0.25" r="144" customHeight="1" ht="17.25">
      <c r="A144" s="100"/>
      <c r="B144" s="101"/>
      <c r="C144" s="243"/>
      <c r="D144" s="243"/>
      <c r="E144" s="243"/>
      <c r="F144" s="243"/>
      <c r="G144" s="243"/>
      <c r="H144" s="243"/>
      <c r="I144" s="243"/>
      <c r="J144" s="243"/>
      <c r="K144" s="243"/>
      <c r="L144" s="243"/>
      <c r="M144" s="243"/>
      <c r="N144" s="243"/>
      <c r="O144" s="243"/>
      <c r="P144" s="243"/>
      <c r="Q144" s="243"/>
      <c r="R144" s="243"/>
      <c r="S144" s="243"/>
      <c r="T144" s="2"/>
      <c r="U144" s="2"/>
      <c r="V144" s="2"/>
    </row>
    <row x14ac:dyDescent="0.25" r="145" customHeight="1" ht="17.25">
      <c r="A145" s="21" t="s">
        <v>836</v>
      </c>
      <c r="B145" s="47"/>
      <c r="C145" s="23">
        <f>SUM(C143:C144)</f>
      </c>
      <c r="D145" s="23">
        <f>SUM(D143:D144)</f>
      </c>
      <c r="E145" s="23">
        <f>SUM(E143:E144)</f>
      </c>
      <c r="F145" s="23">
        <f>SUM(F143:F144)</f>
      </c>
      <c r="G145" s="23">
        <f>SUM(G143:G144)</f>
      </c>
      <c r="H145" s="23">
        <f>SUM(H143:H144)</f>
      </c>
      <c r="I145" s="23">
        <f>SUM(I143:I144)</f>
      </c>
      <c r="J145" s="23">
        <f>SUM(J143:J144)</f>
      </c>
      <c r="K145" s="23">
        <f>SUM(K143:K144)</f>
      </c>
      <c r="L145" s="23">
        <f>SUM(L143:L144)</f>
      </c>
      <c r="M145" s="23">
        <f>SUM(M143:M144)</f>
      </c>
      <c r="N145" s="23">
        <f>SUM(N143:N144)</f>
      </c>
      <c r="O145" s="23">
        <f>SUM(O143:O144)</f>
      </c>
      <c r="P145" s="23">
        <f>SUM(P143:P144)</f>
      </c>
      <c r="Q145" s="23">
        <f>SUM(Q143:Q144)</f>
      </c>
      <c r="R145" s="23">
        <f>SUM(R143:R144)</f>
      </c>
      <c r="S145" s="23">
        <f>SUM(S143:S144)</f>
      </c>
      <c r="T145" s="2"/>
      <c r="U145" s="2"/>
      <c r="V145" s="2"/>
    </row>
    <row x14ac:dyDescent="0.25" r="146" customHeight="1" ht="17.25">
      <c r="A146" s="100">
        <v>44471</v>
      </c>
      <c r="B146" s="101" t="s">
        <v>14</v>
      </c>
      <c r="C146" s="243"/>
      <c r="D146" s="243"/>
      <c r="E146" s="243"/>
      <c r="F146" s="243"/>
      <c r="G146" s="243"/>
      <c r="H146" s="243"/>
      <c r="I146" s="243"/>
      <c r="J146" s="243"/>
      <c r="K146" s="243"/>
      <c r="L146" s="244">
        <v>-112</v>
      </c>
      <c r="M146" s="243"/>
      <c r="N146" s="243"/>
      <c r="O146" s="243"/>
      <c r="P146" s="243"/>
      <c r="Q146" s="244">
        <v>-250</v>
      </c>
      <c r="R146" s="243"/>
      <c r="S146" s="243"/>
      <c r="T146" s="2"/>
      <c r="U146" s="2"/>
      <c r="V146" s="2"/>
    </row>
    <row x14ac:dyDescent="0.25" r="147" customHeight="1" ht="17.25">
      <c r="A147" s="33">
        <v>44502</v>
      </c>
      <c r="B147" s="34" t="s">
        <v>14</v>
      </c>
      <c r="C147" s="243"/>
      <c r="D147" s="243"/>
      <c r="E147" s="243"/>
      <c r="F147" s="243"/>
      <c r="G147" s="243"/>
      <c r="H147" s="243"/>
      <c r="I147" s="243"/>
      <c r="J147" s="243"/>
      <c r="K147" s="243"/>
      <c r="L147" s="244">
        <v>-74</v>
      </c>
      <c r="M147" s="243"/>
      <c r="N147" s="243"/>
      <c r="O147" s="243"/>
      <c r="P147" s="243"/>
      <c r="Q147" s="244">
        <v>-61</v>
      </c>
      <c r="R147" s="243"/>
      <c r="S147" s="246">
        <v>-63</v>
      </c>
      <c r="T147" s="7" t="s">
        <v>952</v>
      </c>
      <c r="U147" s="7"/>
      <c r="V147" s="7"/>
    </row>
    <row x14ac:dyDescent="0.25" r="148" customHeight="1" ht="17.25">
      <c r="A148" s="33" t="s">
        <v>953</v>
      </c>
      <c r="B148" s="34" t="s">
        <v>14</v>
      </c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4">
        <v>-220</v>
      </c>
      <c r="N148" s="243"/>
      <c r="O148" s="243"/>
      <c r="P148" s="243"/>
      <c r="Q148" s="243"/>
      <c r="R148" s="243"/>
      <c r="S148" s="243"/>
      <c r="T148" s="2"/>
      <c r="U148" s="2"/>
      <c r="V148" s="2"/>
    </row>
    <row x14ac:dyDescent="0.25" r="149" customHeight="1" ht="17.25">
      <c r="A149" s="65" t="s">
        <v>737</v>
      </c>
      <c r="B149" s="66" t="s">
        <v>14</v>
      </c>
      <c r="C149" s="243"/>
      <c r="D149" s="243"/>
      <c r="E149" s="243"/>
      <c r="F149" s="243"/>
      <c r="G149" s="243"/>
      <c r="H149" s="243"/>
      <c r="I149" s="243"/>
      <c r="J149" s="243"/>
      <c r="K149" s="243"/>
      <c r="L149" s="244">
        <v>-21</v>
      </c>
      <c r="M149" s="244">
        <v>-3</v>
      </c>
      <c r="N149" s="243"/>
      <c r="O149" s="243"/>
      <c r="P149" s="243"/>
      <c r="Q149" s="244">
        <v>-52</v>
      </c>
      <c r="R149" s="243"/>
      <c r="S149" s="243"/>
      <c r="T149" s="2"/>
      <c r="U149" s="2"/>
      <c r="V149" s="2"/>
    </row>
    <row x14ac:dyDescent="0.25" r="150" customHeight="1" ht="17.25">
      <c r="A150" s="21" t="s">
        <v>837</v>
      </c>
      <c r="B150" s="47"/>
      <c r="C150" s="23">
        <f>SUM(C145:C149)</f>
      </c>
      <c r="D150" s="23">
        <f>SUM(D145:D149)</f>
      </c>
      <c r="E150" s="23">
        <f>SUM(E145:E149)</f>
      </c>
      <c r="F150" s="23">
        <f>SUM(F145:F149)</f>
      </c>
      <c r="G150" s="23">
        <f>SUM(G145:G149)</f>
      </c>
      <c r="H150" s="23">
        <f>SUM(H145:H149)</f>
      </c>
      <c r="I150" s="23">
        <f>SUM(I145:I149)</f>
      </c>
      <c r="J150" s="23">
        <f>SUM(J145:J149)</f>
      </c>
      <c r="K150" s="23">
        <f>SUM(K145:K149)</f>
      </c>
      <c r="L150" s="23">
        <f>SUM(L145:L149)</f>
      </c>
      <c r="M150" s="23">
        <f>SUM(M145:M149)</f>
      </c>
      <c r="N150" s="23">
        <f>SUM(N145:N149)</f>
      </c>
      <c r="O150" s="23">
        <f>SUM(O145:O149)</f>
      </c>
      <c r="P150" s="23">
        <f>SUM(P145:P149)</f>
      </c>
      <c r="Q150" s="23">
        <f>SUM(Q145:Q149)</f>
      </c>
      <c r="R150" s="23">
        <f>SUM(R145:R149)</f>
      </c>
      <c r="S150" s="23">
        <f>SUM(S145:S149)</f>
      </c>
      <c r="T150" s="2"/>
      <c r="U150" s="2"/>
      <c r="V150" s="2"/>
    </row>
    <row x14ac:dyDescent="0.25" r="151" customHeight="1" ht="17.25">
      <c r="A151" s="221"/>
      <c r="B151" s="222"/>
      <c r="C151" s="223"/>
      <c r="D151" s="223"/>
      <c r="E151" s="223"/>
      <c r="F151" s="325"/>
      <c r="G151" s="325"/>
      <c r="H151" s="325"/>
      <c r="I151" s="325"/>
      <c r="J151" s="223"/>
      <c r="K151" s="223"/>
      <c r="L151" s="325"/>
      <c r="M151" s="325"/>
      <c r="N151" s="223"/>
      <c r="O151" s="223"/>
      <c r="P151" s="325"/>
      <c r="Q151" s="325"/>
      <c r="R151" s="223"/>
      <c r="S151" s="325"/>
      <c r="T151" s="2"/>
      <c r="U151" s="2"/>
      <c r="V151" s="2"/>
    </row>
    <row x14ac:dyDescent="0.25" r="152" customHeight="1" ht="17.25">
      <c r="A152" s="21" t="s">
        <v>232</v>
      </c>
      <c r="B152" s="47"/>
      <c r="C152" s="23">
        <f>SUM(C150:C151)</f>
      </c>
      <c r="D152" s="23">
        <f>SUM(D150:D151)</f>
      </c>
      <c r="E152" s="23">
        <f>SUM(E150:E151)</f>
      </c>
      <c r="F152" s="23">
        <f>SUM(F150:F151)</f>
      </c>
      <c r="G152" s="23">
        <f>SUM(G150:G151)</f>
      </c>
      <c r="H152" s="23">
        <f>SUM(H150:H151)</f>
      </c>
      <c r="I152" s="23">
        <f>SUM(I150:I151)</f>
      </c>
      <c r="J152" s="23">
        <f>SUM(J150:J151)</f>
      </c>
      <c r="K152" s="23">
        <f>SUM(K150:K151)</f>
      </c>
      <c r="L152" s="23">
        <f>SUM(L150:L151)</f>
      </c>
      <c r="M152" s="23">
        <f>SUM(M150:M151)</f>
      </c>
      <c r="N152" s="23">
        <f>SUM(N150:N151)</f>
      </c>
      <c r="O152" s="23">
        <f>SUM(O150:O151)</f>
      </c>
      <c r="P152" s="23">
        <f>SUM(P150:P151)</f>
      </c>
      <c r="Q152" s="23">
        <f>SUM(Q150:Q151)</f>
      </c>
      <c r="R152" s="23">
        <f>SUM(R150:R151)</f>
      </c>
      <c r="S152" s="23">
        <f>SUM(S150:S151)</f>
      </c>
      <c r="T152" s="2"/>
      <c r="U152" s="2"/>
      <c r="V152" s="2"/>
    </row>
    <row x14ac:dyDescent="0.25" r="153" customHeight="1" ht="17.25">
      <c r="A153" s="100">
        <v>44320</v>
      </c>
      <c r="B153" s="101" t="s">
        <v>14</v>
      </c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6">
        <v>-191</v>
      </c>
      <c r="N153" s="205"/>
      <c r="O153" s="205"/>
      <c r="P153" s="206">
        <v>-16</v>
      </c>
      <c r="Q153" s="205"/>
      <c r="R153" s="205"/>
      <c r="S153" s="205"/>
      <c r="T153" s="2"/>
      <c r="U153" s="2"/>
      <c r="V153" s="2"/>
    </row>
    <row x14ac:dyDescent="0.25" r="154" customHeight="1" ht="17.25">
      <c r="A154" s="65">
        <v>44351</v>
      </c>
      <c r="B154" s="66" t="s">
        <v>14</v>
      </c>
      <c r="C154" s="245"/>
      <c r="D154" s="245"/>
      <c r="E154" s="245"/>
      <c r="F154" s="245"/>
      <c r="G154" s="244">
        <v>-15</v>
      </c>
      <c r="H154" s="244">
        <v>-10</v>
      </c>
      <c r="I154" s="244">
        <v>-10</v>
      </c>
      <c r="J154" s="245"/>
      <c r="K154" s="245"/>
      <c r="L154" s="244">
        <v>-144</v>
      </c>
      <c r="M154" s="245"/>
      <c r="N154" s="245"/>
      <c r="O154" s="245"/>
      <c r="P154" s="245"/>
      <c r="Q154" s="245"/>
      <c r="R154" s="245"/>
      <c r="S154" s="245"/>
      <c r="T154" s="2"/>
      <c r="U154" s="2"/>
      <c r="V154" s="2"/>
    </row>
    <row x14ac:dyDescent="0.25" r="155" customHeight="1" ht="17.25">
      <c r="A155" s="15">
        <v>44381</v>
      </c>
      <c r="B155" s="16" t="s">
        <v>14</v>
      </c>
      <c r="C155" s="245"/>
      <c r="D155" s="245"/>
      <c r="E155" s="245"/>
      <c r="F155" s="245"/>
      <c r="G155" s="245"/>
      <c r="H155" s="245"/>
      <c r="I155" s="245"/>
      <c r="J155" s="245"/>
      <c r="K155" s="245"/>
      <c r="L155" s="244">
        <v>-4</v>
      </c>
      <c r="M155" s="245"/>
      <c r="N155" s="245"/>
      <c r="O155" s="245"/>
      <c r="P155" s="245"/>
      <c r="Q155" s="244">
        <v>-238</v>
      </c>
      <c r="R155" s="245"/>
      <c r="S155" s="244">
        <v>-28</v>
      </c>
      <c r="T155" s="2"/>
      <c r="U155" s="2"/>
      <c r="V155" s="2"/>
    </row>
    <row x14ac:dyDescent="0.25" r="156" customHeight="1" ht="17.25">
      <c r="A156" s="309" t="s">
        <v>954</v>
      </c>
      <c r="B156" s="310" t="s">
        <v>17</v>
      </c>
      <c r="C156" s="326"/>
      <c r="D156" s="326"/>
      <c r="E156" s="326"/>
      <c r="F156" s="327">
        <v>-11</v>
      </c>
      <c r="G156" s="328"/>
      <c r="H156" s="327">
        <v>-25</v>
      </c>
      <c r="I156" s="328"/>
      <c r="J156" s="326"/>
      <c r="K156" s="326"/>
      <c r="L156" s="327">
        <v>-120</v>
      </c>
      <c r="M156" s="327">
        <v>-4</v>
      </c>
      <c r="N156" s="326"/>
      <c r="O156" s="326"/>
      <c r="P156" s="328"/>
      <c r="Q156" s="327">
        <v>-104</v>
      </c>
      <c r="R156" s="326"/>
      <c r="S156" s="327">
        <v>-116</v>
      </c>
      <c r="T156" s="311" t="s">
        <v>18</v>
      </c>
      <c r="U156" s="2"/>
      <c r="V156" s="2"/>
    </row>
    <row x14ac:dyDescent="0.25" r="157" customHeight="1" ht="17.25">
      <c r="A157" s="21" t="s">
        <v>233</v>
      </c>
      <c r="B157" s="47"/>
      <c r="C157" s="23">
        <f>SUM(C152:C156)</f>
      </c>
      <c r="D157" s="23">
        <f>SUM(D152:D156)</f>
      </c>
      <c r="E157" s="23">
        <f>SUM(E152:E156)</f>
      </c>
      <c r="F157" s="23">
        <f>SUM(F152:F156)</f>
      </c>
      <c r="G157" s="23">
        <f>SUM(G152:G156)</f>
      </c>
      <c r="H157" s="23">
        <f>SUM(H152:H156)</f>
      </c>
      <c r="I157" s="23">
        <f>SUM(I152:I156)</f>
      </c>
      <c r="J157" s="23">
        <f>SUM(J152:J156)</f>
      </c>
      <c r="K157" s="23">
        <f>SUM(K152:K156)</f>
      </c>
      <c r="L157" s="23">
        <f>SUM(L152:L156)</f>
      </c>
      <c r="M157" s="23">
        <f>SUM(M152:M156)</f>
      </c>
      <c r="N157" s="23">
        <f>SUM(N152:N156)</f>
      </c>
      <c r="O157" s="23">
        <f>SUM(O152:O156)</f>
      </c>
      <c r="P157" s="23">
        <f>SUM(P152:P156)</f>
      </c>
      <c r="Q157" s="23">
        <f>SUM(Q152:Q156)</f>
      </c>
      <c r="R157" s="23">
        <f>SUM(R152:R156)</f>
      </c>
      <c r="S157" s="23">
        <f>SUM(S152:S156)</f>
      </c>
      <c r="T157" s="2"/>
      <c r="U157" s="2"/>
      <c r="V157" s="2"/>
    </row>
    <row x14ac:dyDescent="0.25" r="158" customHeight="1" ht="17.25">
      <c r="A158" s="33"/>
      <c r="B158" s="34"/>
      <c r="C158" s="243"/>
      <c r="D158" s="243"/>
      <c r="E158" s="243"/>
      <c r="F158" s="245"/>
      <c r="G158" s="243"/>
      <c r="H158" s="245"/>
      <c r="I158" s="243"/>
      <c r="J158" s="243"/>
      <c r="K158" s="243"/>
      <c r="L158" s="245"/>
      <c r="M158" s="245"/>
      <c r="N158" s="243"/>
      <c r="O158" s="243"/>
      <c r="P158" s="243"/>
      <c r="Q158" s="245"/>
      <c r="R158" s="243"/>
      <c r="S158" s="245"/>
      <c r="T158" s="2"/>
      <c r="U158" s="2"/>
      <c r="V158" s="2"/>
    </row>
    <row x14ac:dyDescent="0.25" r="159" customHeight="1" ht="17.25">
      <c r="A159" s="33"/>
      <c r="B159" s="34"/>
      <c r="C159" s="243"/>
      <c r="D159" s="243"/>
      <c r="E159" s="243"/>
      <c r="F159" s="245"/>
      <c r="G159" s="243"/>
      <c r="H159" s="245"/>
      <c r="I159" s="243"/>
      <c r="J159" s="243"/>
      <c r="K159" s="243"/>
      <c r="L159" s="245"/>
      <c r="M159" s="245"/>
      <c r="N159" s="243"/>
      <c r="O159" s="243"/>
      <c r="P159" s="243"/>
      <c r="Q159" s="245"/>
      <c r="R159" s="243"/>
      <c r="S159" s="245"/>
      <c r="T159" s="2"/>
      <c r="U159" s="2"/>
      <c r="V159" s="2"/>
    </row>
    <row x14ac:dyDescent="0.25" r="160" customHeight="1" ht="17.25">
      <c r="A160" s="15"/>
      <c r="B160" s="16"/>
      <c r="C160" s="67"/>
      <c r="D160" s="67"/>
      <c r="E160" s="67"/>
      <c r="F160" s="111"/>
      <c r="G160" s="67"/>
      <c r="H160" s="111"/>
      <c r="I160" s="67"/>
      <c r="J160" s="67"/>
      <c r="K160" s="67"/>
      <c r="L160" s="111"/>
      <c r="M160" s="111"/>
      <c r="N160" s="67"/>
      <c r="O160" s="67"/>
      <c r="P160" s="67"/>
      <c r="Q160" s="111"/>
      <c r="R160" s="67"/>
      <c r="S160" s="111"/>
      <c r="T160" s="2"/>
      <c r="U160" s="2"/>
      <c r="V160" s="2"/>
    </row>
    <row x14ac:dyDescent="0.25" r="161" customHeight="1" ht="17.25">
      <c r="A161" s="37"/>
      <c r="B161" s="2"/>
      <c r="C161" s="267" t="s">
        <v>33</v>
      </c>
      <c r="D161" s="267" t="s">
        <v>838</v>
      </c>
      <c r="E161" s="267" t="s">
        <v>839</v>
      </c>
      <c r="F161" s="267" t="s">
        <v>955</v>
      </c>
      <c r="G161" s="267" t="s">
        <v>840</v>
      </c>
      <c r="H161" s="275" t="s">
        <v>600</v>
      </c>
      <c r="I161" s="275" t="s">
        <v>599</v>
      </c>
      <c r="J161" s="275" t="s">
        <v>841</v>
      </c>
      <c r="K161" s="275" t="s">
        <v>842</v>
      </c>
      <c r="L161" s="275" t="s">
        <v>843</v>
      </c>
      <c r="M161" s="275" t="s">
        <v>844</v>
      </c>
      <c r="N161" s="275" t="s">
        <v>845</v>
      </c>
      <c r="O161" s="275" t="s">
        <v>846</v>
      </c>
      <c r="P161" s="275" t="s">
        <v>847</v>
      </c>
      <c r="Q161" s="275" t="s">
        <v>848</v>
      </c>
      <c r="R161" s="322" t="s">
        <v>849</v>
      </c>
      <c r="S161" s="322" t="s">
        <v>850</v>
      </c>
      <c r="T161" s="2"/>
      <c r="U161" s="2"/>
      <c r="V161" s="2"/>
    </row>
    <row x14ac:dyDescent="0.25" r="162" customHeight="1" ht="17.25">
      <c r="A162" s="37"/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2"/>
      <c r="U162" s="2"/>
      <c r="V162" s="2"/>
    </row>
    <row x14ac:dyDescent="0.25" r="163" customHeight="1" ht="17.25">
      <c r="A163" s="300" t="s">
        <v>744</v>
      </c>
      <c r="B163" s="301"/>
      <c r="C163" s="302"/>
      <c r="D163" s="302"/>
      <c r="E163" s="302"/>
      <c r="F163" s="302"/>
      <c r="G163" s="8"/>
      <c r="H163" s="8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2"/>
      <c r="U163" s="2"/>
      <c r="V163" s="2"/>
    </row>
    <row x14ac:dyDescent="0.25" r="164" customHeight="1" ht="17.25">
      <c r="A164" s="300" t="s">
        <v>745</v>
      </c>
      <c r="B164" s="301"/>
      <c r="C164" s="302"/>
      <c r="D164" s="302"/>
      <c r="E164" s="302"/>
      <c r="F164" s="302"/>
      <c r="G164" s="8"/>
      <c r="H164" s="8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2"/>
      <c r="U164" s="2"/>
      <c r="V164" s="2"/>
    </row>
    <row x14ac:dyDescent="0.25" r="165" customHeight="1" ht="17.25">
      <c r="A165" s="37"/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2"/>
      <c r="U165" s="2"/>
      <c r="V165" s="2"/>
    </row>
    <row x14ac:dyDescent="0.25" r="166" customHeight="1" ht="17.25">
      <c r="A166" s="37"/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2"/>
      <c r="U166" s="2"/>
      <c r="V166" s="2"/>
    </row>
    <row x14ac:dyDescent="0.25" r="167" customHeight="1" ht="17.25">
      <c r="A167" s="303" t="s">
        <v>746</v>
      </c>
      <c r="B167" s="304"/>
      <c r="C167" s="305"/>
      <c r="D167" s="305"/>
      <c r="E167" s="305"/>
      <c r="F167" s="305"/>
      <c r="G167" s="3"/>
      <c r="H167" s="8" t="s">
        <v>748</v>
      </c>
      <c r="I167" s="8"/>
      <c r="J167" s="3"/>
      <c r="K167" s="3"/>
      <c r="L167" s="3"/>
      <c r="M167" s="329" t="s">
        <v>956</v>
      </c>
      <c r="N167" s="329"/>
      <c r="O167" s="329"/>
      <c r="P167" s="329"/>
      <c r="Q167" s="3"/>
      <c r="R167" s="3"/>
      <c r="S167" s="3"/>
      <c r="T167" s="2"/>
      <c r="U167" s="2"/>
      <c r="V167" s="2"/>
    </row>
    <row x14ac:dyDescent="0.25" r="168" customHeight="1" ht="17.25">
      <c r="A168" s="303" t="s">
        <v>747</v>
      </c>
      <c r="B168" s="304"/>
      <c r="C168" s="305"/>
      <c r="D168" s="305"/>
      <c r="E168" s="305"/>
      <c r="F168" s="305"/>
      <c r="G168" s="3"/>
      <c r="H168" s="3"/>
      <c r="I168" s="3"/>
      <c r="J168" s="3"/>
      <c r="K168" s="3"/>
      <c r="L168" s="3"/>
      <c r="M168" s="329" t="s">
        <v>957</v>
      </c>
      <c r="N168" s="329"/>
      <c r="O168" s="329"/>
      <c r="P168" s="329"/>
      <c r="Q168" s="3"/>
      <c r="R168" s="3"/>
      <c r="S168" s="3"/>
      <c r="T168" s="2"/>
      <c r="U168" s="2"/>
      <c r="V168" s="2"/>
    </row>
    <row x14ac:dyDescent="0.25" r="169" customHeight="1" ht="17.25">
      <c r="A169" s="303" t="s">
        <v>749</v>
      </c>
      <c r="B169" s="304"/>
      <c r="C169" s="305"/>
      <c r="D169" s="305"/>
      <c r="E169" s="305"/>
      <c r="F169" s="305"/>
      <c r="G169" s="3"/>
      <c r="H169" s="330" t="s">
        <v>958</v>
      </c>
      <c r="I169" s="330"/>
      <c r="J169" s="330"/>
      <c r="K169" s="3"/>
      <c r="L169" s="3"/>
      <c r="M169" s="3"/>
      <c r="N169" s="3"/>
      <c r="O169" s="3"/>
      <c r="P169" s="3"/>
      <c r="Q169" s="3"/>
      <c r="R169" s="3"/>
      <c r="S169" s="3"/>
      <c r="T169" s="2"/>
      <c r="U169" s="2"/>
      <c r="V169" s="2"/>
    </row>
    <row x14ac:dyDescent="0.25" r="170" customHeight="1" ht="17.25">
      <c r="A170" s="303" t="s">
        <v>750</v>
      </c>
      <c r="B170" s="304"/>
      <c r="C170" s="305"/>
      <c r="D170" s="305"/>
      <c r="E170" s="305"/>
      <c r="F170" s="305"/>
      <c r="G170" s="3"/>
      <c r="H170" s="330" t="s">
        <v>959</v>
      </c>
      <c r="I170" s="330"/>
      <c r="J170" s="330"/>
      <c r="K170" s="3"/>
      <c r="L170" s="3"/>
      <c r="M170" s="3"/>
      <c r="N170" s="3"/>
      <c r="O170" s="3"/>
      <c r="P170" s="3"/>
      <c r="Q170" s="3"/>
      <c r="R170" s="3"/>
      <c r="S170" s="3"/>
      <c r="T170" s="2"/>
      <c r="U170" s="2"/>
      <c r="V170" s="2"/>
    </row>
    <row x14ac:dyDescent="0.25" r="171" customHeight="1" ht="17.25">
      <c r="A171" s="303" t="s">
        <v>751</v>
      </c>
      <c r="B171" s="304"/>
      <c r="C171" s="305"/>
      <c r="D171" s="305"/>
      <c r="E171" s="305"/>
      <c r="F171" s="305"/>
      <c r="G171" s="3"/>
      <c r="H171" s="330" t="s">
        <v>960</v>
      </c>
      <c r="I171" s="330"/>
      <c r="J171" s="330"/>
      <c r="K171" s="3"/>
      <c r="L171" s="3"/>
      <c r="M171" s="3"/>
      <c r="N171" s="3"/>
      <c r="O171" s="3"/>
      <c r="P171" s="3"/>
      <c r="Q171" s="3"/>
      <c r="R171" s="3"/>
      <c r="S171" s="3"/>
      <c r="T171" s="2"/>
      <c r="U171" s="2"/>
      <c r="V171" s="2"/>
    </row>
    <row x14ac:dyDescent="0.25" r="172" customHeight="1" ht="17.25">
      <c r="A172" s="37"/>
      <c r="B172" s="2"/>
      <c r="C172" s="3"/>
      <c r="D172" s="3"/>
      <c r="E172" s="3"/>
      <c r="F172" s="3"/>
      <c r="G172" s="3"/>
      <c r="H172" s="330" t="s">
        <v>961</v>
      </c>
      <c r="I172" s="330"/>
      <c r="J172" s="330"/>
      <c r="K172" s="3"/>
      <c r="L172" s="3"/>
      <c r="M172" s="3"/>
      <c r="N172" s="3"/>
      <c r="O172" s="3"/>
      <c r="P172" s="3"/>
      <c r="Q172" s="3"/>
      <c r="R172" s="3"/>
      <c r="S172" s="3"/>
      <c r="T172" s="2"/>
      <c r="U172" s="2"/>
      <c r="V172" s="2"/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27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20.576428571428572" customWidth="1" bestFit="1"/>
    <col min="3" max="3" style="116" width="10.719285714285713" customWidth="1" bestFit="1"/>
    <col min="4" max="4" style="116" width="8.862142857142858" customWidth="1" bestFit="1"/>
    <col min="5" max="5" style="116" width="8.862142857142858" customWidth="1" bestFit="1"/>
    <col min="6" max="6" style="116" width="9.576428571428572" customWidth="1" bestFit="1"/>
    <col min="7" max="7" style="41" width="9.576428571428572" customWidth="1" bestFit="1"/>
    <col min="8" max="8" style="41" width="9.576428571428572" customWidth="1" bestFit="1"/>
    <col min="9" max="9" style="41" width="9.576428571428572" customWidth="1" bestFit="1"/>
    <col min="10" max="10" style="41" width="9.576428571428572" customWidth="1" bestFit="1"/>
    <col min="11" max="11" style="41" width="9.576428571428572" customWidth="1" bestFit="1"/>
    <col min="12" max="12" style="41" width="9.576428571428572" customWidth="1" bestFit="1"/>
    <col min="13" max="13" style="41" width="9.576428571428572" customWidth="1" bestFit="1"/>
    <col min="14" max="14" style="41" width="9.576428571428572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2"/>
      <c r="P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2"/>
      <c r="P2" s="2"/>
    </row>
    <row x14ac:dyDescent="0.25" r="3" customHeight="1" ht="17.25">
      <c r="A3" s="1" t="s">
        <v>632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"/>
      <c r="P3" s="2"/>
    </row>
    <row x14ac:dyDescent="0.25" r="4" customHeight="1" ht="17.25">
      <c r="A4" s="1" t="s">
        <v>646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2"/>
      <c r="P4" s="2"/>
    </row>
    <row x14ac:dyDescent="0.25" r="5" customHeight="1" ht="17.25">
      <c r="A5" s="1" t="s">
        <v>752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2"/>
      <c r="P5" s="2"/>
    </row>
    <row x14ac:dyDescent="0.25" r="6" customHeight="1" ht="17.25">
      <c r="A6" s="127" t="s">
        <v>753</v>
      </c>
      <c r="B6" s="128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2"/>
      <c r="P6" s="2"/>
    </row>
    <row x14ac:dyDescent="0.25" r="7" customHeight="1" ht="17.25">
      <c r="A7" s="270" t="s">
        <v>754</v>
      </c>
      <c r="B7" s="271"/>
      <c r="C7" s="272">
        <v>3540</v>
      </c>
      <c r="D7" s="272">
        <v>3540</v>
      </c>
      <c r="E7" s="272">
        <v>3540</v>
      </c>
      <c r="F7" s="272">
        <v>18000</v>
      </c>
      <c r="G7" s="272">
        <v>25000</v>
      </c>
      <c r="H7" s="272">
        <v>1300</v>
      </c>
      <c r="I7" s="272">
        <v>4930</v>
      </c>
      <c r="J7" s="272">
        <v>2100</v>
      </c>
      <c r="K7" s="272">
        <v>14750</v>
      </c>
      <c r="L7" s="272">
        <v>9000</v>
      </c>
      <c r="M7" s="272">
        <v>3540</v>
      </c>
      <c r="N7" s="272">
        <v>3550</v>
      </c>
      <c r="O7" s="2"/>
      <c r="P7" s="2"/>
    </row>
    <row x14ac:dyDescent="0.25" r="8" customHeight="1" ht="17.25">
      <c r="A8" s="1" t="s">
        <v>755</v>
      </c>
      <c r="B8" s="83"/>
      <c r="C8" s="11">
        <v>4500</v>
      </c>
      <c r="D8" s="11">
        <v>4650</v>
      </c>
      <c r="E8" s="11">
        <v>4750</v>
      </c>
      <c r="F8" s="11">
        <v>18000</v>
      </c>
      <c r="G8" s="11">
        <v>30000</v>
      </c>
      <c r="H8" s="11">
        <v>1500</v>
      </c>
      <c r="I8" s="11">
        <v>7000</v>
      </c>
      <c r="J8" s="11">
        <v>2500</v>
      </c>
      <c r="K8" s="11">
        <v>17500</v>
      </c>
      <c r="L8" s="11">
        <v>8750</v>
      </c>
      <c r="M8" s="11">
        <v>4500</v>
      </c>
      <c r="N8" s="94">
        <v>5250</v>
      </c>
      <c r="O8" s="2"/>
      <c r="P8" s="2"/>
    </row>
    <row x14ac:dyDescent="0.25" r="9" customHeight="1" ht="17.25">
      <c r="A9" s="12" t="s">
        <v>4</v>
      </c>
      <c r="B9" s="273" t="s">
        <v>5</v>
      </c>
      <c r="C9" s="274" t="s">
        <v>7</v>
      </c>
      <c r="D9" s="274" t="s">
        <v>8</v>
      </c>
      <c r="E9" s="306" t="s">
        <v>358</v>
      </c>
      <c r="F9" s="275" t="s">
        <v>10</v>
      </c>
      <c r="G9" s="275" t="s">
        <v>649</v>
      </c>
      <c r="H9" s="275" t="s">
        <v>9</v>
      </c>
      <c r="I9" s="275" t="s">
        <v>368</v>
      </c>
      <c r="J9" s="275" t="s">
        <v>33</v>
      </c>
      <c r="K9" s="275" t="s">
        <v>756</v>
      </c>
      <c r="L9" s="275" t="s">
        <v>757</v>
      </c>
      <c r="M9" s="275" t="s">
        <v>76</v>
      </c>
      <c r="N9" s="275" t="s">
        <v>75</v>
      </c>
      <c r="O9" s="2"/>
      <c r="P9" s="2"/>
    </row>
    <row x14ac:dyDescent="0.25" r="10" customHeight="1" ht="17.25">
      <c r="A10" s="65" t="s">
        <v>758</v>
      </c>
      <c r="B10" s="66" t="s">
        <v>759</v>
      </c>
      <c r="C10" s="207">
        <v>90</v>
      </c>
      <c r="D10" s="207">
        <v>50</v>
      </c>
      <c r="E10" s="67"/>
      <c r="F10" s="207">
        <v>15</v>
      </c>
      <c r="G10" s="207">
        <v>10</v>
      </c>
      <c r="H10" s="207">
        <v>100</v>
      </c>
      <c r="I10" s="207">
        <v>84</v>
      </c>
      <c r="J10" s="207">
        <v>150</v>
      </c>
      <c r="K10" s="207">
        <v>25</v>
      </c>
      <c r="L10" s="207">
        <v>50</v>
      </c>
      <c r="M10" s="67"/>
      <c r="N10" s="67"/>
      <c r="O10" s="2"/>
      <c r="P10" s="2"/>
    </row>
    <row x14ac:dyDescent="0.25" r="11" customHeight="1" ht="17.25">
      <c r="A11" s="65" t="s">
        <v>758</v>
      </c>
      <c r="B11" s="66" t="s">
        <v>760</v>
      </c>
      <c r="C11" s="207">
        <v>90</v>
      </c>
      <c r="D11" s="207">
        <v>50</v>
      </c>
      <c r="E11" s="67"/>
      <c r="F11" s="207">
        <v>15</v>
      </c>
      <c r="G11" s="207">
        <v>10</v>
      </c>
      <c r="H11" s="207">
        <v>100</v>
      </c>
      <c r="I11" s="207">
        <v>84</v>
      </c>
      <c r="J11" s="207">
        <v>150</v>
      </c>
      <c r="K11" s="207">
        <v>25</v>
      </c>
      <c r="L11" s="67"/>
      <c r="M11" s="67"/>
      <c r="N11" s="67"/>
      <c r="O11" s="2"/>
      <c r="P11" s="2"/>
    </row>
    <row x14ac:dyDescent="0.25" r="12" customHeight="1" ht="17.25">
      <c r="A12" s="65" t="s">
        <v>761</v>
      </c>
      <c r="B12" s="66" t="s">
        <v>762</v>
      </c>
      <c r="C12" s="207">
        <v>90</v>
      </c>
      <c r="D12" s="207">
        <v>100</v>
      </c>
      <c r="E12" s="67"/>
      <c r="F12" s="207">
        <v>35</v>
      </c>
      <c r="G12" s="207">
        <v>10</v>
      </c>
      <c r="H12" s="207">
        <v>100</v>
      </c>
      <c r="I12" s="207">
        <v>84</v>
      </c>
      <c r="J12" s="67"/>
      <c r="K12" s="67"/>
      <c r="L12" s="67"/>
      <c r="M12" s="67"/>
      <c r="N12" s="67"/>
      <c r="O12" s="2"/>
      <c r="P12" s="2"/>
    </row>
    <row x14ac:dyDescent="0.25" r="13" customHeight="1" ht="17.25">
      <c r="A13" s="65" t="s">
        <v>763</v>
      </c>
      <c r="B13" s="66" t="s">
        <v>764</v>
      </c>
      <c r="C13" s="207">
        <v>90</v>
      </c>
      <c r="D13" s="67"/>
      <c r="E13" s="67"/>
      <c r="F13" s="207">
        <v>46</v>
      </c>
      <c r="G13" s="67"/>
      <c r="H13" s="207">
        <v>100</v>
      </c>
      <c r="I13" s="207">
        <v>84</v>
      </c>
      <c r="J13" s="67"/>
      <c r="K13" s="67"/>
      <c r="L13" s="67"/>
      <c r="M13" s="67"/>
      <c r="N13" s="67"/>
      <c r="O13" s="2"/>
      <c r="P13" s="2"/>
    </row>
    <row x14ac:dyDescent="0.25" r="14" customHeight="1" ht="17.25">
      <c r="A14" s="65" t="s">
        <v>765</v>
      </c>
      <c r="B14" s="66" t="s">
        <v>766</v>
      </c>
      <c r="C14" s="67"/>
      <c r="D14" s="67"/>
      <c r="E14" s="67"/>
      <c r="F14" s="207">
        <v>128</v>
      </c>
      <c r="G14" s="67"/>
      <c r="H14" s="207">
        <v>200</v>
      </c>
      <c r="I14" s="207">
        <v>24</v>
      </c>
      <c r="J14" s="67"/>
      <c r="K14" s="67"/>
      <c r="L14" s="67"/>
      <c r="M14" s="67"/>
      <c r="N14" s="67"/>
      <c r="O14" s="2"/>
      <c r="P14" s="2"/>
    </row>
    <row x14ac:dyDescent="0.25" r="15" customHeight="1" ht="17.25">
      <c r="A15" s="65" t="s">
        <v>767</v>
      </c>
      <c r="B15" s="66" t="s">
        <v>768</v>
      </c>
      <c r="C15" s="67"/>
      <c r="D15" s="207">
        <v>500</v>
      </c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2"/>
      <c r="P15" s="2"/>
    </row>
    <row x14ac:dyDescent="0.25" r="16" customHeight="1" ht="17.25">
      <c r="A16" s="21" t="s">
        <v>700</v>
      </c>
      <c r="B16" s="47"/>
      <c r="C16" s="23">
        <f>SUM(C10:C15)</f>
      </c>
      <c r="D16" s="23">
        <f>SUM(D10:D15)</f>
      </c>
      <c r="E16" s="112"/>
      <c r="F16" s="23">
        <f>SUM(F10:F15)</f>
      </c>
      <c r="G16" s="23">
        <f>SUM(G10:G15)</f>
      </c>
      <c r="H16" s="23">
        <f>SUM(H10:H15)</f>
      </c>
      <c r="I16" s="23">
        <f>SUM(I10:I15)</f>
      </c>
      <c r="J16" s="23">
        <f>SUM(J10:J15)</f>
      </c>
      <c r="K16" s="23">
        <f>SUM(K10:K15)</f>
      </c>
      <c r="L16" s="23">
        <f>SUM(L10:L15)</f>
      </c>
      <c r="M16" s="112"/>
      <c r="N16" s="307"/>
      <c r="O16" s="2"/>
      <c r="P16" s="2"/>
    </row>
    <row x14ac:dyDescent="0.25" r="17" customHeight="1" ht="17.25">
      <c r="A17" s="65">
        <v>43164</v>
      </c>
      <c r="B17" s="66" t="s">
        <v>769</v>
      </c>
      <c r="C17" s="207">
        <v>90</v>
      </c>
      <c r="D17" s="207">
        <v>35</v>
      </c>
      <c r="E17" s="67"/>
      <c r="F17" s="207">
        <v>30</v>
      </c>
      <c r="G17" s="67"/>
      <c r="H17" s="207">
        <v>100</v>
      </c>
      <c r="I17" s="207">
        <v>82</v>
      </c>
      <c r="J17" s="67"/>
      <c r="K17" s="67"/>
      <c r="L17" s="67"/>
      <c r="M17" s="67"/>
      <c r="N17" s="67"/>
      <c r="O17" s="2"/>
      <c r="P17" s="2"/>
    </row>
    <row x14ac:dyDescent="0.25" r="18" customHeight="1" ht="17.25">
      <c r="A18" s="65">
        <v>43195</v>
      </c>
      <c r="B18" s="66" t="s">
        <v>770</v>
      </c>
      <c r="C18" s="207">
        <v>90</v>
      </c>
      <c r="D18" s="67"/>
      <c r="E18" s="67"/>
      <c r="F18" s="207">
        <v>40</v>
      </c>
      <c r="G18" s="67"/>
      <c r="H18" s="207">
        <v>100</v>
      </c>
      <c r="I18" s="207">
        <v>83</v>
      </c>
      <c r="J18" s="67"/>
      <c r="K18" s="67"/>
      <c r="L18" s="67"/>
      <c r="M18" s="67"/>
      <c r="N18" s="67"/>
      <c r="O18" s="2"/>
      <c r="P18" s="2"/>
    </row>
    <row x14ac:dyDescent="0.25" r="19" customHeight="1" ht="17.25">
      <c r="A19" s="65">
        <v>43195</v>
      </c>
      <c r="B19" s="66" t="s">
        <v>771</v>
      </c>
      <c r="C19" s="207">
        <v>30</v>
      </c>
      <c r="D19" s="67"/>
      <c r="E19" s="67"/>
      <c r="F19" s="207">
        <v>32</v>
      </c>
      <c r="G19" s="67"/>
      <c r="H19" s="207">
        <v>100</v>
      </c>
      <c r="I19" s="207">
        <v>30</v>
      </c>
      <c r="J19" s="67"/>
      <c r="K19" s="67"/>
      <c r="L19" s="67"/>
      <c r="M19" s="67"/>
      <c r="N19" s="67"/>
      <c r="O19" s="2"/>
      <c r="P19" s="2"/>
    </row>
    <row x14ac:dyDescent="0.25" r="20" customHeight="1" ht="17.25">
      <c r="A20" s="65">
        <v>43286</v>
      </c>
      <c r="B20" s="66" t="s">
        <v>772</v>
      </c>
      <c r="C20" s="67"/>
      <c r="D20" s="207">
        <v>300</v>
      </c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2"/>
      <c r="P20" s="2"/>
    </row>
    <row x14ac:dyDescent="0.25" r="21" customHeight="1" ht="17.25">
      <c r="A21" s="65" t="s">
        <v>773</v>
      </c>
      <c r="B21" s="66" t="s">
        <v>14</v>
      </c>
      <c r="C21" s="207">
        <v>-166</v>
      </c>
      <c r="D21" s="67"/>
      <c r="E21" s="67"/>
      <c r="F21" s="67"/>
      <c r="G21" s="67"/>
      <c r="H21" s="67"/>
      <c r="I21" s="207">
        <v>-60</v>
      </c>
      <c r="J21" s="67"/>
      <c r="K21" s="67"/>
      <c r="L21" s="67"/>
      <c r="M21" s="67"/>
      <c r="N21" s="67"/>
      <c r="O21" s="2"/>
      <c r="P21" s="2"/>
    </row>
    <row x14ac:dyDescent="0.25" r="22" customHeight="1" ht="17.25">
      <c r="A22" s="65" t="s">
        <v>774</v>
      </c>
      <c r="B22" s="66" t="s">
        <v>14</v>
      </c>
      <c r="C22" s="67"/>
      <c r="D22" s="67"/>
      <c r="E22" s="67"/>
      <c r="F22" s="207">
        <v>-10</v>
      </c>
      <c r="G22" s="67"/>
      <c r="H22" s="67"/>
      <c r="I22" s="207">
        <v>-60</v>
      </c>
      <c r="J22" s="67"/>
      <c r="K22" s="67"/>
      <c r="L22" s="67"/>
      <c r="M22" s="67"/>
      <c r="N22" s="67"/>
      <c r="O22" s="2"/>
      <c r="P22" s="2"/>
    </row>
    <row x14ac:dyDescent="0.25" r="23" customHeight="1" ht="17.25">
      <c r="A23" s="100" t="s">
        <v>775</v>
      </c>
      <c r="B23" s="101" t="s">
        <v>14</v>
      </c>
      <c r="C23" s="67"/>
      <c r="D23" s="67"/>
      <c r="E23" s="67"/>
      <c r="F23" s="207">
        <v>-60</v>
      </c>
      <c r="G23" s="67"/>
      <c r="H23" s="67"/>
      <c r="I23" s="207">
        <v>-84</v>
      </c>
      <c r="J23" s="67"/>
      <c r="K23" s="67"/>
      <c r="L23" s="67"/>
      <c r="M23" s="67"/>
      <c r="N23" s="67"/>
      <c r="O23" s="2"/>
      <c r="P23" s="2"/>
    </row>
    <row x14ac:dyDescent="0.25" r="24" customHeight="1" ht="17.25">
      <c r="A24" s="100" t="s">
        <v>776</v>
      </c>
      <c r="B24" s="101" t="s">
        <v>14</v>
      </c>
      <c r="C24" s="67"/>
      <c r="D24" s="207">
        <v>-100</v>
      </c>
      <c r="E24" s="67"/>
      <c r="F24" s="207">
        <v>-91</v>
      </c>
      <c r="G24" s="67"/>
      <c r="H24" s="67"/>
      <c r="I24" s="207">
        <v>-32</v>
      </c>
      <c r="J24" s="67"/>
      <c r="K24" s="67"/>
      <c r="L24" s="67"/>
      <c r="M24" s="67"/>
      <c r="N24" s="67"/>
      <c r="O24" s="2"/>
      <c r="P24" s="2"/>
    </row>
    <row x14ac:dyDescent="0.25" r="25" customHeight="1" ht="17.25">
      <c r="A25" s="21" t="s">
        <v>777</v>
      </c>
      <c r="B25" s="47"/>
      <c r="C25" s="23">
        <f>SUM(C16:C24)</f>
      </c>
      <c r="D25" s="23">
        <f>SUM(D16:D24)</f>
      </c>
      <c r="E25" s="112"/>
      <c r="F25" s="23">
        <f>SUM(F16:F24)</f>
      </c>
      <c r="G25" s="23">
        <f>SUM(G16:G24)</f>
      </c>
      <c r="H25" s="23">
        <f>SUM(H16:H24)</f>
      </c>
      <c r="I25" s="23">
        <f>SUM(I16:I24)</f>
      </c>
      <c r="J25" s="23">
        <f>SUM(J16:J24)</f>
      </c>
      <c r="K25" s="23">
        <f>SUM(K16:K24)</f>
      </c>
      <c r="L25" s="23">
        <f>SUM(L16:L24)</f>
      </c>
      <c r="M25" s="112"/>
      <c r="N25" s="308"/>
      <c r="O25" s="2"/>
      <c r="P25" s="2"/>
    </row>
    <row x14ac:dyDescent="0.25" r="26" customHeight="1" ht="17.25">
      <c r="A26" s="100">
        <v>43196</v>
      </c>
      <c r="B26" s="101" t="s">
        <v>14</v>
      </c>
      <c r="C26" s="67"/>
      <c r="D26" s="207">
        <v>-579</v>
      </c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2"/>
      <c r="P26" s="2"/>
    </row>
    <row x14ac:dyDescent="0.25" r="27" customHeight="1" ht="17.25">
      <c r="A27" s="21" t="s">
        <v>778</v>
      </c>
      <c r="B27" s="47"/>
      <c r="C27" s="23">
        <f>SUM(C25:C26)</f>
      </c>
      <c r="D27" s="23">
        <f>SUM(D25:D26)</f>
      </c>
      <c r="E27" s="112"/>
      <c r="F27" s="23">
        <f>SUM(F25:F26)</f>
      </c>
      <c r="G27" s="23">
        <f>SUM(G25:G26)</f>
      </c>
      <c r="H27" s="23">
        <f>SUM(H25:H26)</f>
      </c>
      <c r="I27" s="23">
        <f>SUM(I25:I26)</f>
      </c>
      <c r="J27" s="23">
        <f>SUM(J25:J26)</f>
      </c>
      <c r="K27" s="23">
        <f>SUM(K25:K26)</f>
      </c>
      <c r="L27" s="23">
        <f>SUM(L25:L26)</f>
      </c>
      <c r="M27" s="112"/>
      <c r="N27" s="308"/>
      <c r="O27" s="2"/>
      <c r="P27" s="2"/>
    </row>
    <row x14ac:dyDescent="0.25" r="28" customHeight="1" ht="17.25">
      <c r="A28" s="100" t="s">
        <v>779</v>
      </c>
      <c r="B28" s="101" t="s">
        <v>780</v>
      </c>
      <c r="C28" s="67"/>
      <c r="D28" s="207">
        <v>100</v>
      </c>
      <c r="E28" s="67"/>
      <c r="F28" s="67"/>
      <c r="G28" s="67"/>
      <c r="H28" s="67"/>
      <c r="I28" s="67"/>
      <c r="J28" s="67"/>
      <c r="K28" s="67"/>
      <c r="L28" s="67"/>
      <c r="M28" s="207">
        <v>100</v>
      </c>
      <c r="N28" s="207">
        <v>50</v>
      </c>
      <c r="O28" s="2"/>
      <c r="P28" s="2"/>
    </row>
    <row x14ac:dyDescent="0.25" r="29" customHeight="1" ht="17.25">
      <c r="A29" s="21" t="s">
        <v>781</v>
      </c>
      <c r="B29" s="47"/>
      <c r="C29" s="23">
        <f>SUM(C27:C28)</f>
      </c>
      <c r="D29" s="23">
        <f>SUM(D27:D28)</f>
      </c>
      <c r="E29" s="112"/>
      <c r="F29" s="23">
        <f>SUM(F27:F28)</f>
      </c>
      <c r="G29" s="23">
        <f>SUM(G27:G28)</f>
      </c>
      <c r="H29" s="23">
        <f>SUM(H27:H28)</f>
      </c>
      <c r="I29" s="23">
        <f>SUM(I27:I28)</f>
      </c>
      <c r="J29" s="23">
        <f>SUM(J27:J28)</f>
      </c>
      <c r="K29" s="23">
        <f>SUM(K27:K28)</f>
      </c>
      <c r="L29" s="23">
        <f>SUM(L27:L28)</f>
      </c>
      <c r="M29" s="23">
        <f>SUM(M27:M28)</f>
      </c>
      <c r="N29" s="23">
        <f>SUM(N27:N28)</f>
      </c>
      <c r="O29" s="2"/>
      <c r="P29" s="2"/>
    </row>
    <row x14ac:dyDescent="0.25" r="30" customHeight="1" ht="17.25">
      <c r="A30" s="100">
        <v>43320</v>
      </c>
      <c r="B30" s="101" t="s">
        <v>782</v>
      </c>
      <c r="C30" s="207">
        <v>90</v>
      </c>
      <c r="D30" s="67"/>
      <c r="E30" s="207">
        <v>50</v>
      </c>
      <c r="F30" s="207">
        <v>40</v>
      </c>
      <c r="G30" s="67"/>
      <c r="H30" s="207">
        <v>300</v>
      </c>
      <c r="I30" s="207">
        <v>82</v>
      </c>
      <c r="J30" s="67"/>
      <c r="K30" s="67"/>
      <c r="L30" s="67"/>
      <c r="M30" s="67"/>
      <c r="N30" s="67"/>
      <c r="O30" s="2"/>
      <c r="P30" s="2"/>
    </row>
    <row x14ac:dyDescent="0.25" r="31" customHeight="1" ht="17.25">
      <c r="A31" s="100">
        <v>43320</v>
      </c>
      <c r="B31" s="101" t="s">
        <v>783</v>
      </c>
      <c r="C31" s="207">
        <v>80</v>
      </c>
      <c r="D31" s="67"/>
      <c r="E31" s="207">
        <v>40</v>
      </c>
      <c r="F31" s="67"/>
      <c r="G31" s="67"/>
      <c r="H31" s="207">
        <v>300</v>
      </c>
      <c r="I31" s="207">
        <v>80</v>
      </c>
      <c r="J31" s="67"/>
      <c r="K31" s="67"/>
      <c r="L31" s="67"/>
      <c r="M31" s="67"/>
      <c r="N31" s="67"/>
      <c r="O31" s="2"/>
      <c r="P31" s="2"/>
    </row>
    <row x14ac:dyDescent="0.25" r="32" customHeight="1" ht="17.25">
      <c r="A32" s="100">
        <v>43320</v>
      </c>
      <c r="B32" s="101" t="s">
        <v>784</v>
      </c>
      <c r="C32" s="207">
        <v>44</v>
      </c>
      <c r="D32" s="67"/>
      <c r="E32" s="67"/>
      <c r="F32" s="207">
        <v>12</v>
      </c>
      <c r="G32" s="67"/>
      <c r="H32" s="67"/>
      <c r="I32" s="207">
        <v>32</v>
      </c>
      <c r="J32" s="67"/>
      <c r="K32" s="67"/>
      <c r="L32" s="67"/>
      <c r="M32" s="67"/>
      <c r="N32" s="67"/>
      <c r="O32" s="2"/>
      <c r="P32" s="2"/>
    </row>
    <row x14ac:dyDescent="0.25" r="33" customHeight="1" ht="17.25">
      <c r="A33" s="100">
        <v>43351</v>
      </c>
      <c r="B33" s="101" t="s">
        <v>785</v>
      </c>
      <c r="C33" s="67"/>
      <c r="D33" s="67"/>
      <c r="E33" s="67"/>
      <c r="F33" s="207">
        <v>162</v>
      </c>
      <c r="G33" s="67"/>
      <c r="H33" s="67"/>
      <c r="I33" s="67"/>
      <c r="J33" s="67"/>
      <c r="K33" s="67"/>
      <c r="L33" s="67"/>
      <c r="M33" s="67"/>
      <c r="N33" s="67"/>
      <c r="O33" s="2"/>
      <c r="P33" s="2"/>
    </row>
    <row x14ac:dyDescent="0.25" r="34" customHeight="1" ht="17.25">
      <c r="A34" s="100">
        <v>43351</v>
      </c>
      <c r="B34" s="101" t="s">
        <v>786</v>
      </c>
      <c r="C34" s="207">
        <v>70</v>
      </c>
      <c r="D34" s="67"/>
      <c r="E34" s="67"/>
      <c r="F34" s="207">
        <v>60</v>
      </c>
      <c r="G34" s="67"/>
      <c r="H34" s="207">
        <v>150</v>
      </c>
      <c r="I34" s="207">
        <v>67</v>
      </c>
      <c r="J34" s="67"/>
      <c r="K34" s="67"/>
      <c r="L34" s="67"/>
      <c r="M34" s="67"/>
      <c r="N34" s="67"/>
      <c r="O34" s="2"/>
      <c r="P34" s="2"/>
    </row>
    <row x14ac:dyDescent="0.25" r="35" customHeight="1" ht="17.25">
      <c r="A35" s="100">
        <v>43381</v>
      </c>
      <c r="B35" s="101" t="s">
        <v>787</v>
      </c>
      <c r="C35" s="207">
        <v>76</v>
      </c>
      <c r="D35" s="67"/>
      <c r="E35" s="67"/>
      <c r="F35" s="207">
        <v>46</v>
      </c>
      <c r="G35" s="67"/>
      <c r="H35" s="67"/>
      <c r="I35" s="207">
        <v>98</v>
      </c>
      <c r="J35" s="67"/>
      <c r="K35" s="67"/>
      <c r="L35" s="67"/>
      <c r="M35" s="67"/>
      <c r="N35" s="67"/>
      <c r="O35" s="2"/>
      <c r="P35" s="2"/>
    </row>
    <row x14ac:dyDescent="0.25" r="36" customHeight="1" ht="16.5">
      <c r="A36" s="21" t="s">
        <v>788</v>
      </c>
      <c r="B36" s="47"/>
      <c r="C36" s="23">
        <f>SUM(C29:C35)</f>
      </c>
      <c r="D36" s="23">
        <f>SUM(D29:D35)</f>
      </c>
      <c r="E36" s="23">
        <f>SUM(E29:E35)</f>
      </c>
      <c r="F36" s="23">
        <f>SUM(F29:F35)</f>
      </c>
      <c r="G36" s="23">
        <f>SUM(G29:G35)</f>
      </c>
      <c r="H36" s="23">
        <f>SUM(H29:H35)</f>
      </c>
      <c r="I36" s="23">
        <f>SUM(I29:I35)</f>
      </c>
      <c r="J36" s="23">
        <f>SUM(J29:J35)</f>
      </c>
      <c r="K36" s="23">
        <f>SUM(K29:K35)</f>
      </c>
      <c r="L36" s="23">
        <f>SUM(L29:L35)</f>
      </c>
      <c r="M36" s="23">
        <f>SUM(M29:M35)</f>
      </c>
      <c r="N36" s="23">
        <f>SUM(N29:N35)</f>
      </c>
      <c r="O36" s="2"/>
      <c r="P36" s="2"/>
    </row>
    <row x14ac:dyDescent="0.25" r="37" customHeight="1" ht="17.25">
      <c r="A37" s="221"/>
      <c r="B37" s="222"/>
      <c r="C37" s="223"/>
      <c r="D37" s="223"/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"/>
      <c r="P37" s="2"/>
    </row>
    <row x14ac:dyDescent="0.25" r="38" customHeight="1" ht="17.25">
      <c r="A38" s="21" t="s">
        <v>789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23">
        <f>SUM(H36:H37)</f>
      </c>
      <c r="I38" s="23">
        <f>SUM(I36:I37)</f>
      </c>
      <c r="J38" s="23">
        <f>SUM(J36:J37)</f>
      </c>
      <c r="K38" s="23">
        <f>SUM(K36:K37)</f>
      </c>
      <c r="L38" s="23">
        <f>SUM(L36:L37)</f>
      </c>
      <c r="M38" s="23">
        <f>SUM(M36:M37)</f>
      </c>
      <c r="N38" s="23">
        <f>SUM(N36:N37)</f>
      </c>
      <c r="O38" s="2"/>
      <c r="P38" s="2"/>
    </row>
    <row x14ac:dyDescent="0.25" r="39" customHeight="1" ht="17.25">
      <c r="A39" s="100"/>
      <c r="B39" s="101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2"/>
      <c r="P39" s="2"/>
    </row>
    <row x14ac:dyDescent="0.25" r="40" customHeight="1" ht="17.25">
      <c r="A40" s="21" t="s">
        <v>790</v>
      </c>
      <c r="B40" s="47"/>
      <c r="C40" s="23">
        <f>SUM(C38:C39)</f>
      </c>
      <c r="D40" s="23">
        <f>SUM(D38:D39)</f>
      </c>
      <c r="E40" s="23">
        <f>SUM(E38:E39)</f>
      </c>
      <c r="F40" s="23">
        <f>SUM(F38:F39)</f>
      </c>
      <c r="G40" s="23">
        <f>SUM(G38:G39)</f>
      </c>
      <c r="H40" s="23">
        <f>SUM(H38:H39)</f>
      </c>
      <c r="I40" s="23">
        <f>SUM(I38:I39)</f>
      </c>
      <c r="J40" s="23">
        <f>SUM(J38:J39)</f>
      </c>
      <c r="K40" s="23">
        <f>SUM(K38:K39)</f>
      </c>
      <c r="L40" s="23">
        <f>SUM(L38:L39)</f>
      </c>
      <c r="M40" s="23">
        <f>SUM(M38:M39)</f>
      </c>
      <c r="N40" s="23">
        <f>SUM(N38:N39)</f>
      </c>
      <c r="O40" s="2"/>
      <c r="P40" s="2"/>
    </row>
    <row x14ac:dyDescent="0.25" r="41" customHeight="1" ht="17.25">
      <c r="A41" s="100"/>
      <c r="B41" s="101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2"/>
      <c r="P41" s="2"/>
    </row>
    <row x14ac:dyDescent="0.25" r="42" customHeight="1" ht="17.25">
      <c r="A42" s="21" t="s">
        <v>791</v>
      </c>
      <c r="B42" s="47"/>
      <c r="C42" s="23">
        <f>SUM(C40:C41)</f>
      </c>
      <c r="D42" s="23">
        <f>SUM(D40:D41)</f>
      </c>
      <c r="E42" s="23">
        <f>SUM(E40:E41)</f>
      </c>
      <c r="F42" s="23">
        <f>SUM(F40:F41)</f>
      </c>
      <c r="G42" s="23">
        <f>SUM(G40:G41)</f>
      </c>
      <c r="H42" s="23">
        <f>SUM(H40:H41)</f>
      </c>
      <c r="I42" s="23">
        <f>SUM(I40:I41)</f>
      </c>
      <c r="J42" s="23">
        <f>SUM(J40:J41)</f>
      </c>
      <c r="K42" s="23">
        <f>SUM(K40:K41)</f>
      </c>
      <c r="L42" s="23">
        <f>SUM(L40:L41)</f>
      </c>
      <c r="M42" s="23">
        <f>SUM(M40:M41)</f>
      </c>
      <c r="N42" s="23">
        <f>SUM(N40:N41)</f>
      </c>
      <c r="O42" s="2"/>
      <c r="P42" s="2"/>
    </row>
    <row x14ac:dyDescent="0.25" r="43" customHeight="1" ht="17.25">
      <c r="A43" s="100"/>
      <c r="B43" s="101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2"/>
      <c r="P43" s="2"/>
    </row>
    <row x14ac:dyDescent="0.25" r="44" customHeight="1" ht="17.25">
      <c r="A44" s="21" t="s">
        <v>792</v>
      </c>
      <c r="B44" s="47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23">
        <f>SUM(H42:H43)</f>
      </c>
      <c r="I44" s="23">
        <f>SUM(I42:I43)</f>
      </c>
      <c r="J44" s="23">
        <f>SUM(J42:J43)</f>
      </c>
      <c r="K44" s="23">
        <f>SUM(K42:K43)</f>
      </c>
      <c r="L44" s="23">
        <f>SUM(L42:L43)</f>
      </c>
      <c r="M44" s="23">
        <f>SUM(M42:M43)</f>
      </c>
      <c r="N44" s="175">
        <f>SUM(N42:N43)</f>
      </c>
      <c r="O44" s="2"/>
      <c r="P44" s="2"/>
    </row>
    <row x14ac:dyDescent="0.25" r="45" customHeight="1" ht="17.25">
      <c r="A45" s="100"/>
      <c r="B45" s="101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2"/>
      <c r="P45" s="2"/>
    </row>
    <row x14ac:dyDescent="0.25" r="46" customHeight="1" ht="17.25">
      <c r="A46" s="21" t="s">
        <v>793</v>
      </c>
      <c r="B46" s="47"/>
      <c r="C46" s="23">
        <f>SUM(C44:C45)</f>
      </c>
      <c r="D46" s="23">
        <f>SUM(D44:D45)</f>
      </c>
      <c r="E46" s="23">
        <f>SUM(E44:E45)</f>
      </c>
      <c r="F46" s="23">
        <f>SUM(F44:F45)</f>
      </c>
      <c r="G46" s="23">
        <f>SUM(G44:G45)</f>
      </c>
      <c r="H46" s="23">
        <f>SUM(H44:H45)</f>
      </c>
      <c r="I46" s="23">
        <f>SUM(I44:I45)</f>
      </c>
      <c r="J46" s="23">
        <f>SUM(J44:J45)</f>
      </c>
      <c r="K46" s="23">
        <f>SUM(K44:K45)</f>
      </c>
      <c r="L46" s="23">
        <f>SUM(L44:L45)</f>
      </c>
      <c r="M46" s="23">
        <f>SUM(M44:M45)</f>
      </c>
      <c r="N46" s="23">
        <f>SUM(N44:N45)</f>
      </c>
      <c r="O46" s="2"/>
      <c r="P46" s="2"/>
    </row>
    <row x14ac:dyDescent="0.25" r="47" customHeight="1" ht="17.25">
      <c r="A47" s="100"/>
      <c r="B47" s="101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2"/>
      <c r="P47" s="2"/>
    </row>
    <row x14ac:dyDescent="0.25" r="48" customHeight="1" ht="17.25">
      <c r="A48" s="21" t="s">
        <v>794</v>
      </c>
      <c r="B48" s="47"/>
      <c r="C48" s="23">
        <f>SUM(C46:C47)</f>
      </c>
      <c r="D48" s="23">
        <f>SUM(D46:D47)</f>
      </c>
      <c r="E48" s="23">
        <f>SUM(E46:E47)</f>
      </c>
      <c r="F48" s="23">
        <f>SUM(F46:F47)</f>
      </c>
      <c r="G48" s="23">
        <f>SUM(G46:G47)</f>
      </c>
      <c r="H48" s="23">
        <f>SUM(H46:H47)</f>
      </c>
      <c r="I48" s="23">
        <f>SUM(I46:I47)</f>
      </c>
      <c r="J48" s="23">
        <f>SUM(J46:J47)</f>
      </c>
      <c r="K48" s="23">
        <f>SUM(K46:K47)</f>
      </c>
      <c r="L48" s="23">
        <f>SUM(L46:L47)</f>
      </c>
      <c r="M48" s="23">
        <f>SUM(M46:M47)</f>
      </c>
      <c r="N48" s="23">
        <f>SUM(N46:N47)</f>
      </c>
      <c r="O48" s="2"/>
      <c r="P48" s="2"/>
    </row>
    <row x14ac:dyDescent="0.25" r="49" customHeight="1" ht="17.25">
      <c r="A49" s="100">
        <v>43468</v>
      </c>
      <c r="B49" s="101" t="s">
        <v>795</v>
      </c>
      <c r="C49" s="207">
        <v>60</v>
      </c>
      <c r="D49" s="207">
        <v>160</v>
      </c>
      <c r="E49" s="67"/>
      <c r="F49" s="67"/>
      <c r="G49" s="207">
        <v>30</v>
      </c>
      <c r="H49" s="67"/>
      <c r="I49" s="207">
        <v>40</v>
      </c>
      <c r="J49" s="67"/>
      <c r="K49" s="67"/>
      <c r="L49" s="67"/>
      <c r="M49" s="67"/>
      <c r="N49" s="67"/>
      <c r="O49" s="2"/>
      <c r="P49" s="2"/>
    </row>
    <row x14ac:dyDescent="0.25" r="50" customHeight="1" ht="17.25">
      <c r="A50" s="100">
        <v>43499</v>
      </c>
      <c r="B50" s="101" t="s">
        <v>796</v>
      </c>
      <c r="C50" s="207">
        <v>20</v>
      </c>
      <c r="D50" s="67"/>
      <c r="E50" s="67"/>
      <c r="F50" s="67"/>
      <c r="G50" s="207">
        <v>30</v>
      </c>
      <c r="H50" s="67"/>
      <c r="I50" s="67"/>
      <c r="J50" s="67"/>
      <c r="K50" s="67"/>
      <c r="L50" s="67"/>
      <c r="M50" s="67"/>
      <c r="N50" s="67"/>
      <c r="O50" s="2"/>
      <c r="P50" s="2"/>
    </row>
    <row x14ac:dyDescent="0.25" r="51" customHeight="1" ht="17.25">
      <c r="A51" s="21" t="s">
        <v>797</v>
      </c>
      <c r="B51" s="47"/>
      <c r="C51" s="23">
        <f>SUM(C48:C50)</f>
      </c>
      <c r="D51" s="23">
        <f>SUM(D48:D50)</f>
      </c>
      <c r="E51" s="23">
        <f>SUM(E48:E50)</f>
      </c>
      <c r="F51" s="23">
        <f>SUM(F48:F50)</f>
      </c>
      <c r="G51" s="23">
        <f>SUM(G48:G50)</f>
      </c>
      <c r="H51" s="23">
        <f>SUM(H48:H50)</f>
      </c>
      <c r="I51" s="23">
        <f>SUM(I48:I50)</f>
      </c>
      <c r="J51" s="23">
        <f>SUM(J48:J50)</f>
      </c>
      <c r="K51" s="23">
        <f>SUM(K48:K50)</f>
      </c>
      <c r="L51" s="23">
        <f>SUM(L48:L50)</f>
      </c>
      <c r="M51" s="23">
        <f>SUM(M48:M50)</f>
      </c>
      <c r="N51" s="23">
        <f>SUM(N48:N50)</f>
      </c>
      <c r="O51" s="2"/>
      <c r="P51" s="2"/>
    </row>
    <row x14ac:dyDescent="0.25" r="52" customHeight="1" ht="17.25">
      <c r="A52" s="100"/>
      <c r="B52" s="101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2"/>
      <c r="P52" s="2"/>
    </row>
    <row x14ac:dyDescent="0.25" r="53" customHeight="1" ht="17.25">
      <c r="A53" s="21" t="s">
        <v>798</v>
      </c>
      <c r="B53" s="47"/>
      <c r="C53" s="23">
        <f>SUM(C51:C52)</f>
      </c>
      <c r="D53" s="23">
        <f>SUM(D51:D52)</f>
      </c>
      <c r="E53" s="23">
        <f>SUM(E51:E52)</f>
      </c>
      <c r="F53" s="23">
        <f>SUM(F51:F52)</f>
      </c>
      <c r="G53" s="23">
        <f>SUM(G51:G52)</f>
      </c>
      <c r="H53" s="23">
        <f>SUM(H51:H52)</f>
      </c>
      <c r="I53" s="23">
        <f>SUM(I51:I52)</f>
      </c>
      <c r="J53" s="23">
        <f>SUM(J51:J52)</f>
      </c>
      <c r="K53" s="23">
        <f>SUM(K51:K52)</f>
      </c>
      <c r="L53" s="23">
        <f>SUM(L51:L52)</f>
      </c>
      <c r="M53" s="23">
        <f>SUM(M51:M52)</f>
      </c>
      <c r="N53" s="23">
        <f>SUM(N51:N52)</f>
      </c>
      <c r="O53" s="2"/>
      <c r="P53" s="2"/>
    </row>
    <row x14ac:dyDescent="0.25" r="54" customHeight="1" ht="17.25">
      <c r="A54" s="100"/>
      <c r="B54" s="101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2"/>
      <c r="P54" s="2"/>
    </row>
    <row x14ac:dyDescent="0.25" r="55" customHeight="1" ht="17.25">
      <c r="A55" s="21" t="s">
        <v>799</v>
      </c>
      <c r="B55" s="47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23">
        <f>SUM(I53:I54)</f>
      </c>
      <c r="J55" s="23">
        <f>SUM(J53:J54)</f>
      </c>
      <c r="K55" s="23">
        <f>SUM(K53:K54)</f>
      </c>
      <c r="L55" s="23">
        <f>SUM(L53:L54)</f>
      </c>
      <c r="M55" s="23">
        <f>SUM(M53:M54)</f>
      </c>
      <c r="N55" s="23">
        <f>SUM(N53:N54)</f>
      </c>
      <c r="O55" s="2"/>
      <c r="P55" s="2"/>
    </row>
    <row x14ac:dyDescent="0.25" r="56" customHeight="1" ht="17.25">
      <c r="A56" s="100"/>
      <c r="B56" s="101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2"/>
      <c r="P56" s="2"/>
    </row>
    <row x14ac:dyDescent="0.25" r="57" customHeight="1" ht="17.25">
      <c r="A57" s="21" t="s">
        <v>800</v>
      </c>
      <c r="B57" s="47"/>
      <c r="C57" s="23">
        <f>SUM(C55:C56)</f>
      </c>
      <c r="D57" s="23">
        <f>SUM(D55:D56)</f>
      </c>
      <c r="E57" s="23">
        <f>SUM(E55:E56)</f>
      </c>
      <c r="F57" s="23">
        <f>SUM(F55:F56)</f>
      </c>
      <c r="G57" s="23">
        <f>SUM(G55:G56)</f>
      </c>
      <c r="H57" s="23">
        <f>SUM(H55:H56)</f>
      </c>
      <c r="I57" s="23">
        <f>SUM(I55:I56)</f>
      </c>
      <c r="J57" s="23">
        <f>SUM(J55:J56)</f>
      </c>
      <c r="K57" s="23">
        <f>SUM(K55:K56)</f>
      </c>
      <c r="L57" s="23">
        <f>SUM(L55:L56)</f>
      </c>
      <c r="M57" s="23">
        <f>SUM(M55:M56)</f>
      </c>
      <c r="N57" s="23">
        <f>SUM(N55:N56)</f>
      </c>
      <c r="O57" s="2"/>
      <c r="P57" s="2"/>
    </row>
    <row x14ac:dyDescent="0.25" r="58" customHeight="1" ht="17.25">
      <c r="A58" s="100" t="s">
        <v>801</v>
      </c>
      <c r="B58" s="101" t="s">
        <v>802</v>
      </c>
      <c r="C58" s="207">
        <v>112</v>
      </c>
      <c r="D58" s="207">
        <v>50</v>
      </c>
      <c r="E58" s="67"/>
      <c r="F58" s="207">
        <v>30</v>
      </c>
      <c r="G58" s="67"/>
      <c r="H58" s="67"/>
      <c r="I58" s="207">
        <v>88</v>
      </c>
      <c r="J58" s="67"/>
      <c r="K58" s="67"/>
      <c r="L58" s="67"/>
      <c r="M58" s="67"/>
      <c r="N58" s="67"/>
      <c r="O58" s="2"/>
      <c r="P58" s="2"/>
    </row>
    <row x14ac:dyDescent="0.25" r="59" customHeight="1" ht="17.25">
      <c r="A59" s="100" t="s">
        <v>801</v>
      </c>
      <c r="B59" s="101" t="s">
        <v>803</v>
      </c>
      <c r="C59" s="67"/>
      <c r="D59" s="207">
        <v>262</v>
      </c>
      <c r="E59" s="67"/>
      <c r="F59" s="207">
        <v>114</v>
      </c>
      <c r="G59" s="67"/>
      <c r="H59" s="67"/>
      <c r="I59" s="67"/>
      <c r="J59" s="67"/>
      <c r="K59" s="67"/>
      <c r="L59" s="67"/>
      <c r="M59" s="67"/>
      <c r="N59" s="67"/>
      <c r="O59" s="2"/>
      <c r="P59" s="2"/>
    </row>
    <row x14ac:dyDescent="0.25" r="60" customHeight="1" ht="17.25">
      <c r="A60" s="21" t="s">
        <v>804</v>
      </c>
      <c r="B60" s="47"/>
      <c r="C60" s="23">
        <f>SUM(C57:C59)</f>
      </c>
      <c r="D60" s="23">
        <f>SUM(D57:D59)</f>
      </c>
      <c r="E60" s="23">
        <f>SUM(E57:E59)</f>
      </c>
      <c r="F60" s="23">
        <f>SUM(F57:F59)</f>
      </c>
      <c r="G60" s="23">
        <f>SUM(G57:G59)</f>
      </c>
      <c r="H60" s="23">
        <f>SUM(H57:H59)</f>
      </c>
      <c r="I60" s="23">
        <f>SUM(I57:I59)</f>
      </c>
      <c r="J60" s="23">
        <f>SUM(J57:J59)</f>
      </c>
      <c r="K60" s="23">
        <f>SUM(K57:K59)</f>
      </c>
      <c r="L60" s="23">
        <f>SUM(L57:L59)</f>
      </c>
      <c r="M60" s="23">
        <f>SUM(M57:M59)</f>
      </c>
      <c r="N60" s="23">
        <f>SUM(N57:N59)</f>
      </c>
      <c r="O60" s="2"/>
      <c r="P60" s="2"/>
    </row>
    <row x14ac:dyDescent="0.25" r="61" customHeight="1" ht="17.25">
      <c r="A61" s="100"/>
      <c r="B61" s="101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2"/>
      <c r="P61" s="2"/>
    </row>
    <row x14ac:dyDescent="0.25" r="62" customHeight="1" ht="16.5">
      <c r="A62" s="21" t="s">
        <v>805</v>
      </c>
      <c r="B62" s="47"/>
      <c r="C62" s="23">
        <f>SUM(C60:C61)</f>
      </c>
      <c r="D62" s="23">
        <f>SUM(D60:D61)</f>
      </c>
      <c r="E62" s="23">
        <f>SUM(E60:E61)</f>
      </c>
      <c r="F62" s="23">
        <f>SUM(F60:F61)</f>
      </c>
      <c r="G62" s="23">
        <f>SUM(G60:G61)</f>
      </c>
      <c r="H62" s="23">
        <f>SUM(H60:H61)</f>
      </c>
      <c r="I62" s="23">
        <f>SUM(I60:I61)</f>
      </c>
      <c r="J62" s="23">
        <f>SUM(J60:J61)</f>
      </c>
      <c r="K62" s="23">
        <f>SUM(K60:K61)</f>
      </c>
      <c r="L62" s="23">
        <f>SUM(L60:L61)</f>
      </c>
      <c r="M62" s="23">
        <f>SUM(M60:M61)</f>
      </c>
      <c r="N62" s="23">
        <f>SUM(N60:N61)</f>
      </c>
      <c r="O62" s="2"/>
      <c r="P62" s="2"/>
    </row>
    <row x14ac:dyDescent="0.25" r="63" customHeight="1" ht="17.25">
      <c r="A63" s="309" t="s">
        <v>806</v>
      </c>
      <c r="B63" s="310" t="s">
        <v>468</v>
      </c>
      <c r="C63" s="298">
        <v>-62</v>
      </c>
      <c r="D63" s="295"/>
      <c r="E63" s="295"/>
      <c r="F63" s="298">
        <v>-45</v>
      </c>
      <c r="G63" s="295"/>
      <c r="H63" s="295"/>
      <c r="I63" s="298">
        <v>-21</v>
      </c>
      <c r="J63" s="295"/>
      <c r="K63" s="295"/>
      <c r="L63" s="295"/>
      <c r="M63" s="295"/>
      <c r="N63" s="295"/>
      <c r="O63" s="311" t="s">
        <v>18</v>
      </c>
      <c r="P63" s="2"/>
    </row>
    <row x14ac:dyDescent="0.25" r="64" customHeight="1" ht="17.25">
      <c r="A64" s="15" t="s">
        <v>807</v>
      </c>
      <c r="B64" s="16" t="s">
        <v>14</v>
      </c>
      <c r="C64" s="67"/>
      <c r="D64" s="67"/>
      <c r="E64" s="207">
        <v>-10</v>
      </c>
      <c r="F64" s="67"/>
      <c r="G64" s="67"/>
      <c r="H64" s="67"/>
      <c r="I64" s="67"/>
      <c r="J64" s="67"/>
      <c r="K64" s="67"/>
      <c r="L64" s="67"/>
      <c r="M64" s="67"/>
      <c r="N64" s="67"/>
      <c r="O64" s="2"/>
      <c r="P64" s="2"/>
    </row>
    <row x14ac:dyDescent="0.25" r="65" customHeight="1" ht="16.5">
      <c r="A65" s="21" t="s">
        <v>808</v>
      </c>
      <c r="B65" s="47"/>
      <c r="C65" s="23">
        <f>SUM(C62:C64)</f>
      </c>
      <c r="D65" s="23">
        <f>SUM(D62:D64)</f>
      </c>
      <c r="E65" s="23">
        <f>SUM(E62:E64)</f>
      </c>
      <c r="F65" s="23">
        <f>SUM(F62:F64)</f>
      </c>
      <c r="G65" s="23">
        <f>SUM(G62:G64)</f>
      </c>
      <c r="H65" s="23">
        <f>SUM(H62:H64)</f>
      </c>
      <c r="I65" s="23">
        <f>SUM(I62:I64)</f>
      </c>
      <c r="J65" s="23">
        <f>SUM(J62:J64)</f>
      </c>
      <c r="K65" s="23">
        <f>SUM(K62:K64)</f>
      </c>
      <c r="L65" s="23">
        <f>SUM(L62:L64)</f>
      </c>
      <c r="M65" s="23">
        <f>SUM(M62:M64)</f>
      </c>
      <c r="N65" s="23">
        <f>SUM(N62:N64)</f>
      </c>
      <c r="O65" s="2"/>
      <c r="P65" s="2"/>
    </row>
    <row x14ac:dyDescent="0.25" r="66" customHeight="1" ht="17.25">
      <c r="A66" s="100"/>
      <c r="B66" s="101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2"/>
      <c r="P66" s="2"/>
    </row>
    <row x14ac:dyDescent="0.25" r="67" customHeight="1" ht="16.5">
      <c r="A67" s="21" t="s">
        <v>809</v>
      </c>
      <c r="B67" s="47"/>
      <c r="C67" s="23">
        <f>SUM(C65:C66)</f>
      </c>
      <c r="D67" s="23">
        <f>SUM(D65:D66)</f>
      </c>
      <c r="E67" s="23">
        <f>SUM(E65:E66)</f>
      </c>
      <c r="F67" s="23">
        <f>SUM(F65:F66)</f>
      </c>
      <c r="G67" s="23">
        <f>SUM(G65:G66)</f>
      </c>
      <c r="H67" s="23">
        <f>SUM(H65:H66)</f>
      </c>
      <c r="I67" s="23">
        <f>SUM(I65:I66)</f>
      </c>
      <c r="J67" s="23">
        <f>SUM(J65:J66)</f>
      </c>
      <c r="K67" s="23">
        <f>SUM(K65:K66)</f>
      </c>
      <c r="L67" s="23">
        <f>SUM(L65:L66)</f>
      </c>
      <c r="M67" s="23">
        <f>SUM(M65:M66)</f>
      </c>
      <c r="N67" s="23">
        <f>SUM(N65:N66)</f>
      </c>
      <c r="O67" s="2"/>
      <c r="P67" s="2"/>
    </row>
    <row x14ac:dyDescent="0.25" r="68" customHeight="1" ht="17.25">
      <c r="A68" s="100" t="s">
        <v>810</v>
      </c>
      <c r="B68" s="101" t="s">
        <v>14</v>
      </c>
      <c r="C68" s="120"/>
      <c r="D68" s="120"/>
      <c r="E68" s="120"/>
      <c r="F68" s="102">
        <v>-15</v>
      </c>
      <c r="G68" s="120"/>
      <c r="H68" s="120"/>
      <c r="I68" s="102">
        <v>-54</v>
      </c>
      <c r="J68" s="120"/>
      <c r="K68" s="120"/>
      <c r="L68" s="120"/>
      <c r="M68" s="120"/>
      <c r="N68" s="120"/>
      <c r="O68" s="2"/>
      <c r="P68" s="2"/>
    </row>
    <row x14ac:dyDescent="0.25" r="69" customHeight="1" ht="16.5">
      <c r="A69" s="21" t="s">
        <v>811</v>
      </c>
      <c r="B69" s="47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23">
        <f>SUM(G67:G68)</f>
      </c>
      <c r="H69" s="23">
        <f>SUM(H67:H68)</f>
      </c>
      <c r="I69" s="23">
        <f>SUM(I67:I68)</f>
      </c>
      <c r="J69" s="23">
        <f>SUM(J67:J68)</f>
      </c>
      <c r="K69" s="23">
        <f>SUM(K67:K68)</f>
      </c>
      <c r="L69" s="23">
        <f>SUM(L67:L68)</f>
      </c>
      <c r="M69" s="23">
        <f>SUM(M67:M68)</f>
      </c>
      <c r="N69" s="23">
        <f>SUM(N67:N68)</f>
      </c>
      <c r="O69" s="2"/>
      <c r="P69" s="2"/>
    </row>
    <row x14ac:dyDescent="0.25" r="70" customHeight="1" ht="17.25">
      <c r="A70" s="100" t="s">
        <v>812</v>
      </c>
      <c r="B70" s="101" t="s">
        <v>14</v>
      </c>
      <c r="C70" s="102">
        <v>-30</v>
      </c>
      <c r="D70" s="102">
        <v>-50</v>
      </c>
      <c r="E70" s="120"/>
      <c r="F70" s="102">
        <v>-6</v>
      </c>
      <c r="G70" s="120"/>
      <c r="H70" s="120"/>
      <c r="I70" s="102">
        <v>-46</v>
      </c>
      <c r="J70" s="120"/>
      <c r="K70" s="120"/>
      <c r="L70" s="120"/>
      <c r="M70" s="120"/>
      <c r="N70" s="120"/>
      <c r="O70" s="2"/>
      <c r="P70" s="2"/>
    </row>
    <row x14ac:dyDescent="0.25" r="71" customHeight="1" ht="17.25">
      <c r="A71" s="100">
        <v>43750</v>
      </c>
      <c r="B71" s="101" t="s">
        <v>14</v>
      </c>
      <c r="C71" s="102">
        <v>-20</v>
      </c>
      <c r="D71" s="102">
        <v>-18</v>
      </c>
      <c r="E71" s="102">
        <v>-8</v>
      </c>
      <c r="F71" s="120"/>
      <c r="G71" s="102">
        <v>-4</v>
      </c>
      <c r="H71" s="120"/>
      <c r="I71" s="102">
        <v>-33</v>
      </c>
      <c r="J71" s="120"/>
      <c r="K71" s="120"/>
      <c r="L71" s="102">
        <v>-36</v>
      </c>
      <c r="M71" s="120"/>
      <c r="N71" s="120"/>
      <c r="O71" s="2"/>
      <c r="P71" s="2"/>
    </row>
    <row x14ac:dyDescent="0.25" r="72" customHeight="1" ht="16.5">
      <c r="A72" s="21" t="s">
        <v>813</v>
      </c>
      <c r="B72" s="47"/>
      <c r="C72" s="23">
        <f>SUM(C69:C71)</f>
      </c>
      <c r="D72" s="23">
        <f>SUM(D69:D71)</f>
      </c>
      <c r="E72" s="23">
        <f>SUM(E69:E71)</f>
      </c>
      <c r="F72" s="23">
        <f>SUM(F69:F71)</f>
      </c>
      <c r="G72" s="23">
        <f>SUM(G69:G71)</f>
      </c>
      <c r="H72" s="23">
        <f>SUM(H69:H71)</f>
      </c>
      <c r="I72" s="23">
        <f>SUM(I69:I71)</f>
      </c>
      <c r="J72" s="23">
        <f>SUM(J69:J71)</f>
      </c>
      <c r="K72" s="23">
        <f>SUM(K69:K71)</f>
      </c>
      <c r="L72" s="23">
        <f>SUM(L69:L71)</f>
      </c>
      <c r="M72" s="23">
        <f>SUM(M69:M71)</f>
      </c>
      <c r="N72" s="23">
        <f>SUM(N69:N71)</f>
      </c>
      <c r="O72" s="2"/>
      <c r="P72" s="2"/>
    </row>
    <row x14ac:dyDescent="0.25" r="73" customHeight="1" ht="16.5">
      <c r="A73" s="312"/>
      <c r="B73" s="313"/>
      <c r="C73" s="314"/>
      <c r="D73" s="314"/>
      <c r="E73" s="314"/>
      <c r="F73" s="314"/>
      <c r="G73" s="314"/>
      <c r="H73" s="314"/>
      <c r="I73" s="314"/>
      <c r="J73" s="314"/>
      <c r="K73" s="314"/>
      <c r="L73" s="314"/>
      <c r="M73" s="314"/>
      <c r="N73" s="314"/>
      <c r="O73" s="2"/>
      <c r="P73" s="2"/>
    </row>
    <row x14ac:dyDescent="0.25" r="74" customHeight="1" ht="16.5">
      <c r="A74" s="21" t="s">
        <v>814</v>
      </c>
      <c r="B74" s="47"/>
      <c r="C74" s="23">
        <f>SUM(C72:C73)</f>
      </c>
      <c r="D74" s="23">
        <f>SUM(D72:D73)</f>
      </c>
      <c r="E74" s="23">
        <f>SUM(E72:E73)</f>
      </c>
      <c r="F74" s="23">
        <f>SUM(F72:F73)</f>
      </c>
      <c r="G74" s="23">
        <f>SUM(G72:G73)</f>
      </c>
      <c r="H74" s="23">
        <f>SUM(H72:H73)</f>
      </c>
      <c r="I74" s="23">
        <f>SUM(I72:I73)</f>
      </c>
      <c r="J74" s="23">
        <f>SUM(J72:J73)</f>
      </c>
      <c r="K74" s="23">
        <f>SUM(K72:K73)</f>
      </c>
      <c r="L74" s="23">
        <f>SUM(L72:L73)</f>
      </c>
      <c r="M74" s="23">
        <f>SUM(M72:M73)</f>
      </c>
      <c r="N74" s="23">
        <f>SUM(N72:N73)</f>
      </c>
      <c r="O74" s="2"/>
      <c r="P74" s="2"/>
    </row>
    <row x14ac:dyDescent="0.25" r="75" customHeight="1" ht="17.25">
      <c r="A75" s="315">
        <v>43923</v>
      </c>
      <c r="B75" s="316" t="s">
        <v>14</v>
      </c>
      <c r="C75" s="317"/>
      <c r="D75" s="318">
        <v>-123</v>
      </c>
      <c r="E75" s="318">
        <v>-27</v>
      </c>
      <c r="F75" s="317"/>
      <c r="G75" s="317"/>
      <c r="H75" s="317"/>
      <c r="I75" s="317"/>
      <c r="J75" s="317"/>
      <c r="K75" s="317"/>
      <c r="L75" s="317"/>
      <c r="M75" s="317"/>
      <c r="N75" s="317"/>
      <c r="O75" s="2"/>
      <c r="P75" s="2"/>
    </row>
    <row x14ac:dyDescent="0.25" r="76" customHeight="1" ht="17.25">
      <c r="A76" s="100" t="s">
        <v>815</v>
      </c>
      <c r="B76" s="101" t="s">
        <v>14</v>
      </c>
      <c r="C76" s="120"/>
      <c r="D76" s="120"/>
      <c r="E76" s="120"/>
      <c r="F76" s="120"/>
      <c r="G76" s="120"/>
      <c r="H76" s="102">
        <v>-400</v>
      </c>
      <c r="I76" s="120"/>
      <c r="J76" s="120"/>
      <c r="K76" s="120"/>
      <c r="L76" s="120"/>
      <c r="M76" s="120"/>
      <c r="N76" s="120"/>
      <c r="O76" s="2"/>
      <c r="P76" s="2"/>
    </row>
    <row x14ac:dyDescent="0.25" r="77" customHeight="1" ht="17.25">
      <c r="A77" s="309" t="s">
        <v>816</v>
      </c>
      <c r="B77" s="310" t="s">
        <v>468</v>
      </c>
      <c r="C77" s="319">
        <v>-149</v>
      </c>
      <c r="D77" s="320"/>
      <c r="E77" s="320"/>
      <c r="F77" s="319">
        <v>-83</v>
      </c>
      <c r="G77" s="320"/>
      <c r="H77" s="319">
        <v>-850</v>
      </c>
      <c r="I77" s="319">
        <v>-11</v>
      </c>
      <c r="J77" s="320"/>
      <c r="K77" s="320"/>
      <c r="L77" s="320"/>
      <c r="M77" s="320"/>
      <c r="N77" s="319">
        <v>-50</v>
      </c>
      <c r="O77" s="311" t="s">
        <v>18</v>
      </c>
      <c r="P77" s="2"/>
    </row>
    <row x14ac:dyDescent="0.25" r="78" customHeight="1" ht="17.25">
      <c r="A78" s="100" t="s">
        <v>817</v>
      </c>
      <c r="B78" s="101" t="s">
        <v>14</v>
      </c>
      <c r="C78" s="120"/>
      <c r="D78" s="102">
        <v>-69</v>
      </c>
      <c r="E78" s="102">
        <v>-10</v>
      </c>
      <c r="F78" s="120"/>
      <c r="G78" s="120"/>
      <c r="H78" s="120"/>
      <c r="I78" s="102">
        <v>-30</v>
      </c>
      <c r="J78" s="120"/>
      <c r="K78" s="120"/>
      <c r="L78" s="120"/>
      <c r="M78" s="120"/>
      <c r="N78" s="120"/>
      <c r="O78" s="2"/>
      <c r="P78" s="2"/>
    </row>
    <row x14ac:dyDescent="0.25" r="79" customHeight="1" ht="16.5">
      <c r="A79" s="21" t="s">
        <v>818</v>
      </c>
      <c r="B79" s="47"/>
      <c r="C79" s="23">
        <f>SUM(C74:C78)</f>
      </c>
      <c r="D79" s="23">
        <f>SUM(D74:D78)</f>
      </c>
      <c r="E79" s="23">
        <f>SUM(E74:E78)</f>
      </c>
      <c r="F79" s="23">
        <f>SUM(F74:F78)</f>
      </c>
      <c r="G79" s="23">
        <f>SUM(G74:G78)</f>
      </c>
      <c r="H79" s="23">
        <f>SUM(H74:H78)</f>
      </c>
      <c r="I79" s="23">
        <f>SUM(I74:I78)</f>
      </c>
      <c r="J79" s="23">
        <f>SUM(J74:J78)</f>
      </c>
      <c r="K79" s="23">
        <f>SUM(K74:K78)</f>
      </c>
      <c r="L79" s="23">
        <f>SUM(L74:L78)</f>
      </c>
      <c r="M79" s="23">
        <f>SUM(M74:M78)</f>
      </c>
      <c r="N79" s="23">
        <f>SUM(N74:N78)</f>
      </c>
      <c r="O79" s="2"/>
      <c r="P79" s="2"/>
    </row>
    <row x14ac:dyDescent="0.25" r="80" customHeight="1" ht="17.25">
      <c r="A80" s="100">
        <v>43864</v>
      </c>
      <c r="B80" s="101" t="s">
        <v>14</v>
      </c>
      <c r="C80" s="120"/>
      <c r="D80" s="102">
        <v>-32</v>
      </c>
      <c r="E80" s="102">
        <v>-23</v>
      </c>
      <c r="F80" s="102">
        <v>-22</v>
      </c>
      <c r="G80" s="120"/>
      <c r="H80" s="102">
        <v>-4</v>
      </c>
      <c r="I80" s="102">
        <v>-60</v>
      </c>
      <c r="J80" s="120"/>
      <c r="K80" s="120"/>
      <c r="L80" s="120"/>
      <c r="M80" s="120"/>
      <c r="N80" s="120"/>
      <c r="O80" s="2"/>
      <c r="P80" s="2"/>
    </row>
    <row x14ac:dyDescent="0.25" r="81" customHeight="1" ht="17.25">
      <c r="A81" s="100">
        <v>43893</v>
      </c>
      <c r="B81" s="101" t="s">
        <v>14</v>
      </c>
      <c r="C81" s="102">
        <v>-20</v>
      </c>
      <c r="D81" s="120"/>
      <c r="E81" s="120"/>
      <c r="F81" s="102">
        <v>-66</v>
      </c>
      <c r="G81" s="102">
        <v>-6</v>
      </c>
      <c r="H81" s="120"/>
      <c r="I81" s="120"/>
      <c r="J81" s="120"/>
      <c r="K81" s="120"/>
      <c r="L81" s="120"/>
      <c r="M81" s="120"/>
      <c r="N81" s="120"/>
      <c r="O81" s="2"/>
      <c r="P81" s="2"/>
    </row>
    <row x14ac:dyDescent="0.25" r="82" customHeight="1" ht="17.25">
      <c r="A82" s="100" t="s">
        <v>819</v>
      </c>
      <c r="B82" s="101" t="s">
        <v>14</v>
      </c>
      <c r="C82" s="102">
        <v>-100</v>
      </c>
      <c r="D82" s="120"/>
      <c r="E82" s="120"/>
      <c r="F82" s="102">
        <v>-20</v>
      </c>
      <c r="G82" s="120"/>
      <c r="H82" s="102">
        <v>-200</v>
      </c>
      <c r="I82" s="102">
        <v>-65</v>
      </c>
      <c r="J82" s="120"/>
      <c r="K82" s="120"/>
      <c r="L82" s="120"/>
      <c r="M82" s="120"/>
      <c r="N82" s="120"/>
      <c r="O82" s="2"/>
      <c r="P82" s="2"/>
    </row>
    <row x14ac:dyDescent="0.25" r="83" customHeight="1" ht="17.25">
      <c r="A83" s="100" t="s">
        <v>820</v>
      </c>
      <c r="B83" s="101" t="s">
        <v>14</v>
      </c>
      <c r="C83" s="120"/>
      <c r="D83" s="120"/>
      <c r="E83" s="120"/>
      <c r="F83" s="102">
        <v>-72</v>
      </c>
      <c r="G83" s="120"/>
      <c r="H83" s="120"/>
      <c r="I83" s="120"/>
      <c r="J83" s="120"/>
      <c r="K83" s="120"/>
      <c r="L83" s="120"/>
      <c r="M83" s="120"/>
      <c r="N83" s="120"/>
      <c r="O83" s="2"/>
      <c r="P83" s="2"/>
    </row>
    <row x14ac:dyDescent="0.25" r="84" customHeight="1" ht="17.25">
      <c r="A84" s="100" t="s">
        <v>820</v>
      </c>
      <c r="B84" s="101" t="s">
        <v>14</v>
      </c>
      <c r="C84" s="120"/>
      <c r="D84" s="120"/>
      <c r="E84" s="120"/>
      <c r="F84" s="102">
        <v>-72</v>
      </c>
      <c r="G84" s="120"/>
      <c r="H84" s="120"/>
      <c r="I84" s="120"/>
      <c r="J84" s="120"/>
      <c r="K84" s="120"/>
      <c r="L84" s="120"/>
      <c r="M84" s="120"/>
      <c r="N84" s="120"/>
      <c r="O84" s="2"/>
      <c r="P84" s="2"/>
    </row>
    <row x14ac:dyDescent="0.25" r="85" customHeight="1" ht="17.25">
      <c r="A85" s="100" t="s">
        <v>821</v>
      </c>
      <c r="B85" s="101" t="s">
        <v>14</v>
      </c>
      <c r="C85" s="102">
        <v>-20</v>
      </c>
      <c r="D85" s="102">
        <v>-127</v>
      </c>
      <c r="E85" s="120"/>
      <c r="F85" s="120"/>
      <c r="G85" s="120"/>
      <c r="H85" s="102">
        <v>-100</v>
      </c>
      <c r="I85" s="102">
        <v>-74</v>
      </c>
      <c r="J85" s="120"/>
      <c r="K85" s="120"/>
      <c r="L85" s="120"/>
      <c r="M85" s="120"/>
      <c r="N85" s="120"/>
      <c r="O85" s="2"/>
      <c r="P85" s="2"/>
    </row>
    <row x14ac:dyDescent="0.25" r="86" customHeight="1" ht="17.25">
      <c r="A86" s="100" t="s">
        <v>822</v>
      </c>
      <c r="B86" s="101" t="s">
        <v>14</v>
      </c>
      <c r="C86" s="102">
        <v>-20</v>
      </c>
      <c r="D86" s="102">
        <v>-84</v>
      </c>
      <c r="E86" s="120"/>
      <c r="F86" s="102">
        <v>-36</v>
      </c>
      <c r="G86" s="120"/>
      <c r="H86" s="120"/>
      <c r="I86" s="102">
        <v>-45</v>
      </c>
      <c r="J86" s="120"/>
      <c r="K86" s="120"/>
      <c r="L86" s="120"/>
      <c r="M86" s="120"/>
      <c r="N86" s="120"/>
      <c r="O86" s="2"/>
      <c r="P86" s="2"/>
    </row>
    <row x14ac:dyDescent="0.25" r="87" customHeight="1" ht="17.25">
      <c r="A87" s="100" t="s">
        <v>823</v>
      </c>
      <c r="B87" s="101" t="s">
        <v>14</v>
      </c>
      <c r="C87" s="120"/>
      <c r="D87" s="102">
        <v>-112</v>
      </c>
      <c r="E87" s="120"/>
      <c r="F87" s="102">
        <v>-55</v>
      </c>
      <c r="G87" s="120"/>
      <c r="H87" s="102">
        <v>-50</v>
      </c>
      <c r="I87" s="102">
        <v>-30</v>
      </c>
      <c r="J87" s="120"/>
      <c r="K87" s="120"/>
      <c r="L87" s="120"/>
      <c r="M87" s="120"/>
      <c r="N87" s="120"/>
      <c r="O87" s="2"/>
      <c r="P87" s="2"/>
    </row>
    <row x14ac:dyDescent="0.25" r="88" customHeight="1" ht="16.5">
      <c r="A88" s="21" t="s">
        <v>824</v>
      </c>
      <c r="B88" s="47"/>
      <c r="C88" s="23">
        <f>SUM(C79:C87)</f>
      </c>
      <c r="D88" s="23">
        <f>SUM(D79:D87)</f>
      </c>
      <c r="E88" s="23">
        <f>SUM(E79:E87)</f>
      </c>
      <c r="F88" s="23">
        <f>SUM(F79:F87)</f>
      </c>
      <c r="G88" s="23">
        <f>SUM(G79:G87)</f>
      </c>
      <c r="H88" s="23">
        <f>SUM(H79:H87)</f>
      </c>
      <c r="I88" s="23">
        <f>SUM(I79:I87)</f>
      </c>
      <c r="J88" s="23">
        <f>SUM(J79:J87)</f>
      </c>
      <c r="K88" s="23">
        <f>SUM(K79:K87)</f>
      </c>
      <c r="L88" s="23">
        <f>SUM(L79:L87)</f>
      </c>
      <c r="M88" s="23">
        <f>SUM(M79:M87)</f>
      </c>
      <c r="N88" s="23">
        <f>SUM(N79:N87)</f>
      </c>
      <c r="O88" s="2"/>
      <c r="P88" s="2"/>
    </row>
    <row x14ac:dyDescent="0.25" r="89" customHeight="1" ht="17.25">
      <c r="A89" s="100">
        <v>43834</v>
      </c>
      <c r="B89" s="101" t="s">
        <v>14</v>
      </c>
      <c r="C89" s="102">
        <v>-50</v>
      </c>
      <c r="D89" s="102">
        <v>-64</v>
      </c>
      <c r="E89" s="120"/>
      <c r="F89" s="102">
        <v>-30</v>
      </c>
      <c r="G89" s="120"/>
      <c r="H89" s="102">
        <v>-6</v>
      </c>
      <c r="I89" s="102">
        <v>-30</v>
      </c>
      <c r="J89" s="120"/>
      <c r="K89" s="120"/>
      <c r="L89" s="120"/>
      <c r="M89" s="120"/>
      <c r="N89" s="120"/>
      <c r="O89" s="2"/>
      <c r="P89" s="2"/>
    </row>
    <row x14ac:dyDescent="0.25" r="90" customHeight="1" ht="17.25">
      <c r="A90" s="100">
        <v>43865</v>
      </c>
      <c r="B90" s="101" t="s">
        <v>14</v>
      </c>
      <c r="C90" s="120"/>
      <c r="D90" s="120"/>
      <c r="E90" s="120"/>
      <c r="F90" s="102">
        <v>-28</v>
      </c>
      <c r="G90" s="102">
        <v>-15</v>
      </c>
      <c r="H90" s="120"/>
      <c r="I90" s="120"/>
      <c r="J90" s="120"/>
      <c r="K90" s="120"/>
      <c r="L90" s="120"/>
      <c r="M90" s="120"/>
      <c r="N90" s="120"/>
      <c r="O90" s="2"/>
      <c r="P90" s="2"/>
    </row>
    <row x14ac:dyDescent="0.25" r="91" customHeight="1" ht="17.25">
      <c r="A91" s="100" t="s">
        <v>825</v>
      </c>
      <c r="B91" s="101" t="s">
        <v>14</v>
      </c>
      <c r="C91" s="67"/>
      <c r="D91" s="67"/>
      <c r="E91" s="67"/>
      <c r="F91" s="207">
        <v>-64</v>
      </c>
      <c r="G91" s="67"/>
      <c r="H91" s="67"/>
      <c r="I91" s="67"/>
      <c r="J91" s="67"/>
      <c r="K91" s="67"/>
      <c r="L91" s="67"/>
      <c r="M91" s="67"/>
      <c r="N91" s="67"/>
      <c r="O91" s="2"/>
      <c r="P91" s="2"/>
    </row>
    <row x14ac:dyDescent="0.25" r="92" customHeight="1" ht="16.5">
      <c r="A92" s="21" t="s">
        <v>826</v>
      </c>
      <c r="B92" s="47"/>
      <c r="C92" s="23">
        <f>SUM(C88:C91)</f>
      </c>
      <c r="D92" s="23">
        <f>SUM(D88:D91)</f>
      </c>
      <c r="E92" s="23">
        <f>SUM(E88:E91)</f>
      </c>
      <c r="F92" s="23">
        <f>SUM(F88:F91)</f>
      </c>
      <c r="G92" s="23">
        <f>SUM(G88:G91)</f>
      </c>
      <c r="H92" s="23">
        <f>SUM(H88:H91)</f>
      </c>
      <c r="I92" s="23">
        <f>SUM(I88:I91)</f>
      </c>
      <c r="J92" s="23">
        <f>SUM(J88:J91)</f>
      </c>
      <c r="K92" s="23">
        <f>SUM(K88:K91)</f>
      </c>
      <c r="L92" s="23">
        <f>SUM(L88:L91)</f>
      </c>
      <c r="M92" s="23">
        <f>SUM(M88:M91)</f>
      </c>
      <c r="N92" s="23">
        <f>SUM(N88:N91)</f>
      </c>
      <c r="O92" s="2"/>
      <c r="P92" s="2"/>
    </row>
    <row x14ac:dyDescent="0.25" r="93" customHeight="1" ht="17.25">
      <c r="A93" s="286" t="s">
        <v>725</v>
      </c>
      <c r="B93" s="287" t="s">
        <v>468</v>
      </c>
      <c r="C93" s="289">
        <v>-135</v>
      </c>
      <c r="D93" s="288"/>
      <c r="E93" s="288"/>
      <c r="F93" s="288"/>
      <c r="G93" s="288"/>
      <c r="H93" s="288"/>
      <c r="I93" s="288"/>
      <c r="J93" s="289">
        <v>-300</v>
      </c>
      <c r="K93" s="289">
        <v>-50</v>
      </c>
      <c r="L93" s="289">
        <v>-14</v>
      </c>
      <c r="M93" s="289">
        <v>-100</v>
      </c>
      <c r="N93" s="288"/>
      <c r="O93" s="271" t="s">
        <v>18</v>
      </c>
      <c r="P93" s="271"/>
    </row>
    <row x14ac:dyDescent="0.25" r="94" customHeight="1" ht="16.5">
      <c r="A94" s="21" t="s">
        <v>827</v>
      </c>
      <c r="B94" s="47"/>
      <c r="C94" s="23">
        <f>SUM(C92:C93)</f>
      </c>
      <c r="D94" s="23">
        <f>SUM(D92:D93)</f>
      </c>
      <c r="E94" s="23">
        <f>SUM(E92:E93)</f>
      </c>
      <c r="F94" s="23">
        <f>SUM(F92:F93)</f>
      </c>
      <c r="G94" s="23">
        <f>SUM(G92:G93)</f>
      </c>
      <c r="H94" s="23">
        <f>SUM(H92:H93)</f>
      </c>
      <c r="I94" s="23">
        <f>SUM(I92:I93)</f>
      </c>
      <c r="J94" s="23">
        <f>SUM(J92:J93)</f>
      </c>
      <c r="K94" s="23">
        <f>SUM(K92:K93)</f>
      </c>
      <c r="L94" s="23">
        <f>SUM(L92:L93)</f>
      </c>
      <c r="M94" s="23">
        <f>SUM(M92:M93)</f>
      </c>
      <c r="N94" s="23">
        <f>SUM(N92:N93)</f>
      </c>
      <c r="O94" s="2"/>
      <c r="P94" s="2"/>
    </row>
    <row x14ac:dyDescent="0.25" r="95" customHeight="1" ht="17.25">
      <c r="A95" s="100" t="s">
        <v>727</v>
      </c>
      <c r="B95" s="101" t="s">
        <v>14</v>
      </c>
      <c r="C95" s="207">
        <v>-20</v>
      </c>
      <c r="D95" s="207">
        <v>-54</v>
      </c>
      <c r="E95" s="67"/>
      <c r="F95" s="67"/>
      <c r="G95" s="67"/>
      <c r="H95" s="67"/>
      <c r="I95" s="207">
        <v>-75</v>
      </c>
      <c r="J95" s="67"/>
      <c r="K95" s="67"/>
      <c r="L95" s="67"/>
      <c r="M95" s="67"/>
      <c r="N95" s="67"/>
      <c r="O95" s="2"/>
      <c r="P95" s="2"/>
    </row>
    <row x14ac:dyDescent="0.25" r="96" customHeight="1" ht="16.5">
      <c r="A96" s="21" t="s">
        <v>828</v>
      </c>
      <c r="B96" s="47"/>
      <c r="C96" s="23">
        <f>SUM(C94:C95)</f>
      </c>
      <c r="D96" s="23">
        <f>SUM(D94:D95)</f>
      </c>
      <c r="E96" s="23">
        <f>SUM(E94:E95)</f>
      </c>
      <c r="F96" s="23">
        <f>SUM(F94:F95)</f>
      </c>
      <c r="G96" s="23">
        <f>SUM(G94:G95)</f>
      </c>
      <c r="H96" s="23">
        <f>SUM(H94:H95)</f>
      </c>
      <c r="I96" s="23">
        <f>SUM(I94:I95)</f>
      </c>
      <c r="J96" s="23">
        <f>SUM(J94:J95)</f>
      </c>
      <c r="K96" s="23">
        <f>SUM(K94:K95)</f>
      </c>
      <c r="L96" s="23">
        <f>SUM(L94:L95)</f>
      </c>
      <c r="M96" s="23">
        <f>SUM(M94:M95)</f>
      </c>
      <c r="N96" s="23">
        <f>SUM(N94:N95)</f>
      </c>
      <c r="O96" s="2"/>
      <c r="P96" s="2"/>
    </row>
    <row x14ac:dyDescent="0.25" r="97" customHeight="1" ht="17.25">
      <c r="A97" s="100"/>
      <c r="B97" s="101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2"/>
      <c r="P97" s="2"/>
    </row>
    <row x14ac:dyDescent="0.25" r="98" customHeight="1" ht="16.5">
      <c r="A98" s="21" t="s">
        <v>829</v>
      </c>
      <c r="B98" s="47"/>
      <c r="C98" s="23">
        <f>SUM(C96:C97)</f>
      </c>
      <c r="D98" s="23">
        <f>SUM(D96:D97)</f>
      </c>
      <c r="E98" s="23">
        <f>SUM(E96:E97)</f>
      </c>
      <c r="F98" s="23">
        <f>SUM(F96:F97)</f>
      </c>
      <c r="G98" s="23">
        <f>SUM(G96:G97)</f>
      </c>
      <c r="H98" s="23">
        <f>SUM(H96:H97)</f>
      </c>
      <c r="I98" s="23">
        <f>SUM(I96:I97)</f>
      </c>
      <c r="J98" s="23">
        <f>SUM(J96:J97)</f>
      </c>
      <c r="K98" s="23">
        <f>SUM(K96:K97)</f>
      </c>
      <c r="L98" s="23">
        <f>SUM(L96:L97)</f>
      </c>
      <c r="M98" s="23">
        <f>SUM(M96:M97)</f>
      </c>
      <c r="N98" s="23">
        <f>SUM(N96:N97)</f>
      </c>
      <c r="O98" s="2"/>
      <c r="P98" s="2"/>
    </row>
    <row x14ac:dyDescent="0.25" r="99" customHeight="1" ht="17.25">
      <c r="A99" s="100">
        <v>44051</v>
      </c>
      <c r="B99" s="101" t="s">
        <v>14</v>
      </c>
      <c r="C99" s="67"/>
      <c r="D99" s="207">
        <v>-75</v>
      </c>
      <c r="E99" s="207">
        <v>-65</v>
      </c>
      <c r="F99" s="207">
        <v>-15</v>
      </c>
      <c r="G99" s="67"/>
      <c r="H99" s="67"/>
      <c r="I99" s="207">
        <v>-72</v>
      </c>
      <c r="J99" s="67"/>
      <c r="K99" s="67"/>
      <c r="L99" s="67"/>
      <c r="M99" s="67"/>
      <c r="N99" s="67"/>
      <c r="O99" s="2"/>
      <c r="P99" s="2"/>
    </row>
    <row x14ac:dyDescent="0.25" r="100" customHeight="1" ht="17.25">
      <c r="A100" s="100">
        <v>44173</v>
      </c>
      <c r="B100" s="101" t="s">
        <v>14</v>
      </c>
      <c r="C100" s="67"/>
      <c r="D100" s="67"/>
      <c r="E100" s="67"/>
      <c r="F100" s="207">
        <v>-15</v>
      </c>
      <c r="G100" s="67"/>
      <c r="H100" s="67"/>
      <c r="I100" s="207">
        <v>-61</v>
      </c>
      <c r="J100" s="67"/>
      <c r="K100" s="67"/>
      <c r="L100" s="67"/>
      <c r="M100" s="67"/>
      <c r="N100" s="67"/>
      <c r="O100" s="2"/>
      <c r="P100" s="2"/>
    </row>
    <row x14ac:dyDescent="0.25" r="101" customHeight="1" ht="17.25">
      <c r="A101" s="65" t="s">
        <v>730</v>
      </c>
      <c r="B101" s="66" t="s">
        <v>14</v>
      </c>
      <c r="C101" s="207">
        <v>-34</v>
      </c>
      <c r="D101" s="207">
        <v>-34</v>
      </c>
      <c r="E101" s="207">
        <v>-12</v>
      </c>
      <c r="F101" s="67"/>
      <c r="G101" s="207">
        <v>-5</v>
      </c>
      <c r="H101" s="67"/>
      <c r="I101" s="207">
        <v>-7</v>
      </c>
      <c r="J101" s="67"/>
      <c r="K101" s="67"/>
      <c r="L101" s="67"/>
      <c r="M101" s="67"/>
      <c r="N101" s="67"/>
      <c r="O101" s="2"/>
      <c r="P101" s="2"/>
    </row>
    <row x14ac:dyDescent="0.25" r="102" customHeight="1" ht="17.25">
      <c r="A102" s="65" t="s">
        <v>730</v>
      </c>
      <c r="B102" s="66" t="s">
        <v>14</v>
      </c>
      <c r="C102" s="67"/>
      <c r="D102" s="207">
        <v>-86</v>
      </c>
      <c r="E102" s="67"/>
      <c r="F102" s="67"/>
      <c r="G102" s="67"/>
      <c r="H102" s="67"/>
      <c r="I102" s="207">
        <v>-22</v>
      </c>
      <c r="J102" s="67"/>
      <c r="K102" s="67"/>
      <c r="L102" s="67"/>
      <c r="M102" s="67"/>
      <c r="N102" s="67"/>
      <c r="O102" s="2"/>
      <c r="P102" s="2"/>
    </row>
    <row x14ac:dyDescent="0.25" r="103" customHeight="1" ht="16.5">
      <c r="A103" s="21" t="s">
        <v>830</v>
      </c>
      <c r="B103" s="47"/>
      <c r="C103" s="23">
        <f>SUM(C98:C102)</f>
      </c>
      <c r="D103" s="23">
        <f>SUM(D98:D102)</f>
      </c>
      <c r="E103" s="49">
        <f>SUM(E98:E102)</f>
      </c>
      <c r="F103" s="23">
        <f>SUM(F98:F102)</f>
      </c>
      <c r="G103" s="23">
        <f>SUM(G98:G102)</f>
      </c>
      <c r="H103" s="23">
        <f>SUM(H98:H102)</f>
      </c>
      <c r="I103" s="23">
        <f>SUM(I98:I102)</f>
      </c>
      <c r="J103" s="23">
        <f>SUM(J98:J102)</f>
      </c>
      <c r="K103" s="23">
        <f>SUM(K98:K102)</f>
      </c>
      <c r="L103" s="23">
        <f>SUM(L98:L102)</f>
      </c>
      <c r="M103" s="23">
        <f>SUM(M98:M102)</f>
      </c>
      <c r="N103" s="23">
        <f>SUM(N98:N102)</f>
      </c>
      <c r="O103" s="2"/>
      <c r="P103" s="2"/>
    </row>
    <row x14ac:dyDescent="0.25" r="104" customHeight="1" ht="17.25">
      <c r="A104" s="100"/>
      <c r="B104" s="101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2"/>
      <c r="P104" s="2"/>
    </row>
    <row x14ac:dyDescent="0.25" r="105" customHeight="1" ht="16.5">
      <c r="A105" s="21" t="s">
        <v>831</v>
      </c>
      <c r="B105" s="47"/>
      <c r="C105" s="23">
        <f>SUM(C103:C104)</f>
      </c>
      <c r="D105" s="23">
        <f>SUM(D103:D104)</f>
      </c>
      <c r="E105" s="49">
        <f>SUM(E103:E104)</f>
      </c>
      <c r="F105" s="23">
        <f>SUM(F103:F104)</f>
      </c>
      <c r="G105" s="23">
        <f>SUM(G103:G104)</f>
      </c>
      <c r="H105" s="23">
        <f>SUM(H103:H104)</f>
      </c>
      <c r="I105" s="23">
        <f>SUM(I103:I104)</f>
      </c>
      <c r="J105" s="23">
        <f>SUM(J103:J104)</f>
      </c>
      <c r="K105" s="23">
        <f>SUM(K103:K104)</f>
      </c>
      <c r="L105" s="23">
        <f>SUM(L103:L104)</f>
      </c>
      <c r="M105" s="23">
        <f>SUM(M103:M104)</f>
      </c>
      <c r="N105" s="23">
        <f>SUM(N103:N104)</f>
      </c>
      <c r="O105" s="2"/>
      <c r="P105" s="2"/>
    </row>
    <row x14ac:dyDescent="0.25" r="106" customHeight="1" ht="17.25">
      <c r="A106" s="100"/>
      <c r="B106" s="101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2"/>
      <c r="P106" s="2"/>
    </row>
    <row x14ac:dyDescent="0.25" r="107" customHeight="1" ht="16.5">
      <c r="A107" s="21" t="s">
        <v>832</v>
      </c>
      <c r="B107" s="47"/>
      <c r="C107" s="23">
        <f>SUM(C105:C106)</f>
      </c>
      <c r="D107" s="23">
        <f>SUM(D105:D106)</f>
      </c>
      <c r="E107" s="49">
        <f>SUM(E105:E106)</f>
      </c>
      <c r="F107" s="23">
        <f>SUM(F105:F106)</f>
      </c>
      <c r="G107" s="23">
        <f>SUM(G105:G106)</f>
      </c>
      <c r="H107" s="23">
        <f>SUM(H105:H106)</f>
      </c>
      <c r="I107" s="23">
        <f>SUM(I105:I106)</f>
      </c>
      <c r="J107" s="23">
        <f>SUM(J105:J106)</f>
      </c>
      <c r="K107" s="23">
        <f>SUM(K105:K106)</f>
      </c>
      <c r="L107" s="23">
        <f>SUM(L105:L106)</f>
      </c>
      <c r="M107" s="23">
        <f>SUM(M105:M106)</f>
      </c>
      <c r="N107" s="23">
        <f>SUM(N105:N106)</f>
      </c>
      <c r="O107" s="2"/>
      <c r="P107" s="2"/>
    </row>
    <row x14ac:dyDescent="0.25" r="108" customHeight="1" ht="17.25">
      <c r="A108" s="100" t="s">
        <v>391</v>
      </c>
      <c r="B108" s="101" t="s">
        <v>14</v>
      </c>
      <c r="C108" s="67"/>
      <c r="D108" s="67"/>
      <c r="E108" s="67"/>
      <c r="F108" s="67"/>
      <c r="G108" s="207">
        <v>-28</v>
      </c>
      <c r="H108" s="207">
        <v>-40</v>
      </c>
      <c r="I108" s="67"/>
      <c r="J108" s="67"/>
      <c r="K108" s="67"/>
      <c r="L108" s="67"/>
      <c r="M108" s="67"/>
      <c r="N108" s="67"/>
      <c r="O108" s="2"/>
      <c r="P108" s="2"/>
    </row>
    <row x14ac:dyDescent="0.25" r="109" customHeight="1" ht="16.5">
      <c r="A109" s="21" t="s">
        <v>833</v>
      </c>
      <c r="B109" s="47"/>
      <c r="C109" s="23">
        <f>SUM(C107:C108)</f>
      </c>
      <c r="D109" s="23">
        <f>SUM(D107:D108)</f>
      </c>
      <c r="E109" s="49">
        <f>SUM(E107:E108)</f>
      </c>
      <c r="F109" s="23">
        <f>SUM(F107:F108)</f>
      </c>
      <c r="G109" s="23">
        <f>SUM(G107:G108)</f>
      </c>
      <c r="H109" s="23">
        <f>SUM(H107:H108)</f>
      </c>
      <c r="I109" s="23">
        <f>SUM(I107:I108)</f>
      </c>
      <c r="J109" s="23">
        <f>SUM(J107:J108)</f>
      </c>
      <c r="K109" s="23">
        <f>SUM(K107:K108)</f>
      </c>
      <c r="L109" s="23">
        <f>SUM(L107:L108)</f>
      </c>
      <c r="M109" s="23">
        <f>SUM(M107:M108)</f>
      </c>
      <c r="N109" s="23">
        <f>SUM(N107:N108)</f>
      </c>
      <c r="O109" s="2"/>
      <c r="P109" s="2"/>
    </row>
    <row x14ac:dyDescent="0.25" r="110" customHeight="1" ht="16.5">
      <c r="A110" s="221"/>
      <c r="B110" s="222"/>
      <c r="C110" s="223"/>
      <c r="D110" s="223"/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"/>
      <c r="P110" s="2"/>
    </row>
    <row x14ac:dyDescent="0.25" r="111" customHeight="1" ht="16.5">
      <c r="A111" s="21" t="s">
        <v>834</v>
      </c>
      <c r="B111" s="47"/>
      <c r="C111" s="23">
        <f>SUM(C109:C110)</f>
      </c>
      <c r="D111" s="23">
        <f>SUM(D109:D110)</f>
      </c>
      <c r="E111" s="49">
        <f>SUM(E109:E110)</f>
      </c>
      <c r="F111" s="23">
        <f>SUM(F109:F110)</f>
      </c>
      <c r="G111" s="23">
        <f>SUM(G109:G110)</f>
      </c>
      <c r="H111" s="23">
        <f>SUM(H109:H110)</f>
      </c>
      <c r="I111" s="23">
        <f>SUM(I109:I110)</f>
      </c>
      <c r="J111" s="23">
        <f>SUM(J109:J110)</f>
      </c>
      <c r="K111" s="23">
        <f>SUM(K109:K110)</f>
      </c>
      <c r="L111" s="23">
        <f>SUM(L109:L110)</f>
      </c>
      <c r="M111" s="23">
        <f>SUM(M109:M110)</f>
      </c>
      <c r="N111" s="23">
        <f>SUM(N109:N110)</f>
      </c>
      <c r="O111" s="2"/>
      <c r="P111" s="2"/>
    </row>
    <row x14ac:dyDescent="0.25" r="112" customHeight="1" ht="17.25">
      <c r="A112" s="100">
        <v>44501</v>
      </c>
      <c r="B112" s="101" t="s">
        <v>14</v>
      </c>
      <c r="C112" s="67"/>
      <c r="D112" s="67"/>
      <c r="E112" s="67"/>
      <c r="F112" s="67"/>
      <c r="G112" s="207">
        <v>-27</v>
      </c>
      <c r="H112" s="67"/>
      <c r="I112" s="207">
        <v>-27</v>
      </c>
      <c r="J112" s="67"/>
      <c r="K112" s="67"/>
      <c r="L112" s="67"/>
      <c r="M112" s="67"/>
      <c r="N112" s="67"/>
      <c r="O112" s="2"/>
      <c r="P112" s="2"/>
    </row>
    <row x14ac:dyDescent="0.25" r="113" customHeight="1" ht="17.25">
      <c r="A113" s="100" t="s">
        <v>835</v>
      </c>
      <c r="B113" s="101" t="s">
        <v>14</v>
      </c>
      <c r="C113" s="67"/>
      <c r="D113" s="67"/>
      <c r="E113" s="67"/>
      <c r="F113" s="67"/>
      <c r="G113" s="67"/>
      <c r="H113" s="67"/>
      <c r="I113" s="207">
        <v>-43</v>
      </c>
      <c r="J113" s="67"/>
      <c r="K113" s="67"/>
      <c r="L113" s="67"/>
      <c r="M113" s="67"/>
      <c r="N113" s="67"/>
      <c r="O113" s="2"/>
      <c r="P113" s="2"/>
    </row>
    <row x14ac:dyDescent="0.25" r="114" customHeight="1" ht="16.5">
      <c r="A114" s="21" t="s">
        <v>836</v>
      </c>
      <c r="B114" s="47"/>
      <c r="C114" s="23">
        <f>SUM(C111:C113)</f>
      </c>
      <c r="D114" s="23">
        <f>SUM(D111:D113)</f>
      </c>
      <c r="E114" s="49">
        <f>SUM(E111:E113)</f>
      </c>
      <c r="F114" s="23">
        <f>SUM(F111:F113)</f>
      </c>
      <c r="G114" s="23">
        <f>SUM(G111:G113)</f>
      </c>
      <c r="H114" s="23">
        <f>SUM(H111:H113)</f>
      </c>
      <c r="I114" s="23">
        <f>SUM(I111:I113)</f>
      </c>
      <c r="J114" s="23">
        <f>SUM(J111:J113)</f>
      </c>
      <c r="K114" s="23">
        <f>SUM(K111:K113)</f>
      </c>
      <c r="L114" s="23">
        <f>SUM(L111:L113)</f>
      </c>
      <c r="M114" s="23">
        <f>SUM(M111:M113)</f>
      </c>
      <c r="N114" s="23">
        <f>SUM(N111:N113)</f>
      </c>
      <c r="O114" s="2"/>
      <c r="P114" s="2"/>
    </row>
    <row x14ac:dyDescent="0.25" r="115" customHeight="1" ht="17.25">
      <c r="A115" s="293" t="s">
        <v>738</v>
      </c>
      <c r="B115" s="294" t="s">
        <v>468</v>
      </c>
      <c r="C115" s="298">
        <v>-296</v>
      </c>
      <c r="D115" s="295"/>
      <c r="E115" s="295"/>
      <c r="F115" s="295"/>
      <c r="G115" s="298">
        <v>-5</v>
      </c>
      <c r="H115" s="295"/>
      <c r="I115" s="295"/>
      <c r="J115" s="295"/>
      <c r="K115" s="295"/>
      <c r="L115" s="295"/>
      <c r="M115" s="295"/>
      <c r="N115" s="295"/>
      <c r="O115" s="311" t="s">
        <v>18</v>
      </c>
      <c r="P115" s="2"/>
    </row>
    <row x14ac:dyDescent="0.25" r="116" customHeight="1" ht="16.5">
      <c r="A116" s="21" t="s">
        <v>837</v>
      </c>
      <c r="B116" s="47"/>
      <c r="C116" s="23">
        <f>SUM(C114:C115)</f>
      </c>
      <c r="D116" s="23">
        <f>SUM(D114:D115)</f>
      </c>
      <c r="E116" s="49">
        <f>SUM(E114:E115)</f>
      </c>
      <c r="F116" s="23">
        <f>SUM(F114:F115)</f>
      </c>
      <c r="G116" s="23">
        <f>SUM(G114:G115)</f>
      </c>
      <c r="H116" s="23">
        <f>SUM(H114:H115)</f>
      </c>
      <c r="I116" s="23">
        <f>SUM(I114:I115)</f>
      </c>
      <c r="J116" s="23">
        <f>SUM(J114:J115)</f>
      </c>
      <c r="K116" s="23">
        <f>SUM(K114:K115)</f>
      </c>
      <c r="L116" s="23">
        <f>SUM(L114:L115)</f>
      </c>
      <c r="M116" s="23">
        <f>SUM(M114:M115)</f>
      </c>
      <c r="N116" s="23">
        <f>SUM(N114:N115)</f>
      </c>
      <c r="O116" s="2"/>
      <c r="P116" s="2"/>
    </row>
    <row x14ac:dyDescent="0.25" r="117" customHeight="1" ht="17.25">
      <c r="A117" s="100"/>
      <c r="B117" s="101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2"/>
      <c r="P117" s="2"/>
    </row>
    <row x14ac:dyDescent="0.25" r="118" customHeight="1" ht="17.25">
      <c r="A118" s="100"/>
      <c r="B118" s="101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2"/>
      <c r="P118" s="2"/>
    </row>
    <row x14ac:dyDescent="0.25" r="119" customHeight="1" ht="17.25">
      <c r="A119" s="65"/>
      <c r="B119" s="66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2"/>
      <c r="P119" s="2"/>
    </row>
    <row x14ac:dyDescent="0.25" r="120" customHeight="1" ht="17.25">
      <c r="A120" s="37"/>
      <c r="B120" s="8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2"/>
      <c r="P120" s="2"/>
    </row>
    <row x14ac:dyDescent="0.25" r="121" customHeight="1" ht="17.25">
      <c r="A121" s="37"/>
      <c r="B121" s="83"/>
      <c r="C121" s="267" t="s">
        <v>7</v>
      </c>
      <c r="D121" s="267" t="s">
        <v>8</v>
      </c>
      <c r="E121" s="267" t="s">
        <v>358</v>
      </c>
      <c r="F121" s="267" t="s">
        <v>10</v>
      </c>
      <c r="G121" s="267" t="s">
        <v>649</v>
      </c>
      <c r="H121" s="267" t="s">
        <v>9</v>
      </c>
      <c r="I121" s="267" t="s">
        <v>368</v>
      </c>
      <c r="J121" s="267" t="s">
        <v>33</v>
      </c>
      <c r="K121" s="267" t="s">
        <v>756</v>
      </c>
      <c r="L121" s="267" t="s">
        <v>757</v>
      </c>
      <c r="M121" s="267" t="s">
        <v>76</v>
      </c>
      <c r="N121" s="234" t="s">
        <v>75</v>
      </c>
      <c r="O121" s="2"/>
      <c r="P121" s="2"/>
    </row>
    <row x14ac:dyDescent="0.25" r="122" customHeight="1" ht="17.25">
      <c r="A122" s="37"/>
      <c r="B122" s="8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2"/>
      <c r="P122" s="2"/>
    </row>
    <row x14ac:dyDescent="0.25" r="123" customHeight="1" ht="17.25">
      <c r="A123" s="303" t="s">
        <v>746</v>
      </c>
      <c r="B123" s="304"/>
      <c r="C123" s="305"/>
      <c r="D123" s="305"/>
      <c r="E123" s="305"/>
      <c r="F123" s="305"/>
      <c r="G123" s="3"/>
      <c r="H123" s="8" t="s">
        <v>748</v>
      </c>
      <c r="I123" s="8"/>
      <c r="J123" s="3"/>
      <c r="K123" s="3"/>
      <c r="L123" s="3"/>
      <c r="M123" s="3"/>
      <c r="N123" s="3"/>
      <c r="O123" s="2"/>
      <c r="P123" s="2"/>
    </row>
    <row x14ac:dyDescent="0.25" r="124" customHeight="1" ht="17.25">
      <c r="A124" s="303" t="s">
        <v>747</v>
      </c>
      <c r="B124" s="304"/>
      <c r="C124" s="305"/>
      <c r="D124" s="305"/>
      <c r="E124" s="305"/>
      <c r="F124" s="305"/>
      <c r="G124" s="3"/>
      <c r="H124" s="3"/>
      <c r="I124" s="3"/>
      <c r="J124" s="3"/>
      <c r="K124" s="3"/>
      <c r="L124" s="3"/>
      <c r="M124" s="3"/>
      <c r="N124" s="3"/>
      <c r="O124" s="2"/>
      <c r="P124" s="2"/>
    </row>
    <row x14ac:dyDescent="0.25" r="125" customHeight="1" ht="17.25">
      <c r="A125" s="303" t="s">
        <v>749</v>
      </c>
      <c r="B125" s="304"/>
      <c r="C125" s="305"/>
      <c r="D125" s="305"/>
      <c r="E125" s="305"/>
      <c r="F125" s="305"/>
      <c r="G125" s="3"/>
      <c r="H125" s="3"/>
      <c r="I125" s="3"/>
      <c r="J125" s="3"/>
      <c r="K125" s="3"/>
      <c r="L125" s="3"/>
      <c r="M125" s="3"/>
      <c r="N125" s="3"/>
      <c r="O125" s="2"/>
      <c r="P125" s="2"/>
    </row>
    <row x14ac:dyDescent="0.25" r="126" customHeight="1" ht="17.25">
      <c r="A126" s="303" t="s">
        <v>750</v>
      </c>
      <c r="B126" s="304"/>
      <c r="C126" s="305"/>
      <c r="D126" s="305"/>
      <c r="E126" s="305"/>
      <c r="F126" s="305"/>
      <c r="G126" s="3"/>
      <c r="H126" s="3"/>
      <c r="I126" s="3"/>
      <c r="J126" s="3"/>
      <c r="K126" s="3"/>
      <c r="L126" s="3"/>
      <c r="M126" s="3"/>
      <c r="N126" s="3"/>
      <c r="O126" s="2"/>
      <c r="P126" s="2"/>
    </row>
    <row x14ac:dyDescent="0.25" r="127" customHeight="1" ht="17.25">
      <c r="A127" s="303" t="s">
        <v>751</v>
      </c>
      <c r="B127" s="304"/>
      <c r="C127" s="305"/>
      <c r="D127" s="305"/>
      <c r="E127" s="305"/>
      <c r="F127" s="305"/>
      <c r="G127" s="3"/>
      <c r="H127" s="3"/>
      <c r="I127" s="3"/>
      <c r="J127" s="3"/>
      <c r="K127" s="3"/>
      <c r="L127" s="3"/>
      <c r="M127" s="3"/>
      <c r="N127" s="3"/>
      <c r="O127" s="2"/>
      <c r="P127" s="2"/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49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20.576428571428572" customWidth="1" bestFit="1"/>
    <col min="3" max="3" style="116" width="8.862142857142858" customWidth="1" bestFit="1"/>
    <col min="4" max="4" style="116" width="10.719285714285713" customWidth="1" bestFit="1"/>
    <col min="5" max="5" style="116" width="8.862142857142858" customWidth="1" bestFit="1"/>
    <col min="6" max="6" style="116" width="9.576428571428572" customWidth="1" bestFit="1"/>
    <col min="7" max="7" style="41" width="9.576428571428572" customWidth="1" bestFit="1"/>
    <col min="8" max="8" style="41" width="9.576428571428572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5"/>
      <c r="G1" s="5"/>
      <c r="H1" s="5"/>
      <c r="I1" s="2"/>
    </row>
    <row x14ac:dyDescent="0.25" r="2" customHeight="1" ht="17.25">
      <c r="A2" s="1"/>
      <c r="B2" s="4"/>
      <c r="C2" s="5"/>
      <c r="D2" s="5"/>
      <c r="E2" s="5"/>
      <c r="F2" s="5"/>
      <c r="G2" s="5"/>
      <c r="H2" s="5"/>
      <c r="I2" s="2"/>
    </row>
    <row x14ac:dyDescent="0.25" r="3" customHeight="1" ht="17.25">
      <c r="A3" s="1" t="s">
        <v>645</v>
      </c>
      <c r="B3" s="83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646</v>
      </c>
      <c r="B4" s="4"/>
      <c r="C4" s="5"/>
      <c r="D4" s="5"/>
      <c r="E4" s="5"/>
      <c r="F4" s="5"/>
      <c r="G4" s="5"/>
      <c r="H4" s="5"/>
      <c r="I4" s="2"/>
    </row>
    <row x14ac:dyDescent="0.25" r="5" customHeight="1" ht="17.25">
      <c r="A5" s="270" t="s">
        <v>647</v>
      </c>
      <c r="B5" s="271"/>
      <c r="C5" s="272">
        <v>4930</v>
      </c>
      <c r="D5" s="272">
        <v>3540</v>
      </c>
      <c r="E5" s="272">
        <v>3540</v>
      </c>
      <c r="F5" s="272">
        <v>18000</v>
      </c>
      <c r="G5" s="272">
        <v>25000</v>
      </c>
      <c r="H5" s="272">
        <v>1300</v>
      </c>
      <c r="I5" s="2"/>
    </row>
    <row x14ac:dyDescent="0.25" r="6" customHeight="1" ht="17.25">
      <c r="A6" s="191" t="s">
        <v>648</v>
      </c>
      <c r="B6" s="83"/>
      <c r="C6" s="11"/>
      <c r="D6" s="11">
        <v>4500</v>
      </c>
      <c r="E6" s="11">
        <v>4650</v>
      </c>
      <c r="F6" s="11">
        <v>18000</v>
      </c>
      <c r="G6" s="11">
        <v>30000</v>
      </c>
      <c r="H6" s="11">
        <v>1500</v>
      </c>
      <c r="I6" s="2"/>
    </row>
    <row x14ac:dyDescent="0.25" r="7" customHeight="1" ht="17.25">
      <c r="A7" s="12" t="s">
        <v>4</v>
      </c>
      <c r="B7" s="273" t="s">
        <v>5</v>
      </c>
      <c r="C7" s="274" t="s">
        <v>368</v>
      </c>
      <c r="D7" s="274" t="s">
        <v>7</v>
      </c>
      <c r="E7" s="274" t="s">
        <v>8</v>
      </c>
      <c r="F7" s="275" t="s">
        <v>10</v>
      </c>
      <c r="G7" s="275" t="s">
        <v>649</v>
      </c>
      <c r="H7" s="275" t="s">
        <v>9</v>
      </c>
      <c r="I7" s="2"/>
    </row>
    <row x14ac:dyDescent="0.25" r="8" customHeight="1" ht="17.25">
      <c r="A8" s="100" t="s">
        <v>650</v>
      </c>
      <c r="B8" s="101" t="s">
        <v>651</v>
      </c>
      <c r="C8" s="102">
        <v>20</v>
      </c>
      <c r="D8" s="102">
        <v>40</v>
      </c>
      <c r="E8" s="102">
        <v>40</v>
      </c>
      <c r="F8" s="102">
        <v>106</v>
      </c>
      <c r="G8" s="120"/>
      <c r="H8" s="120"/>
      <c r="I8" s="2"/>
    </row>
    <row x14ac:dyDescent="0.25" r="9" customHeight="1" ht="17.25">
      <c r="A9" s="65" t="s">
        <v>650</v>
      </c>
      <c r="B9" s="66" t="s">
        <v>652</v>
      </c>
      <c r="C9" s="207">
        <v>50</v>
      </c>
      <c r="D9" s="207">
        <v>100</v>
      </c>
      <c r="E9" s="207">
        <v>100</v>
      </c>
      <c r="F9" s="207">
        <v>50</v>
      </c>
      <c r="G9" s="67"/>
      <c r="H9" s="67"/>
      <c r="I9" s="2"/>
    </row>
    <row x14ac:dyDescent="0.25" r="10" customHeight="1" ht="17.25">
      <c r="A10" s="65" t="s">
        <v>653</v>
      </c>
      <c r="B10" s="66" t="s">
        <v>654</v>
      </c>
      <c r="C10" s="67"/>
      <c r="D10" s="67"/>
      <c r="E10" s="67"/>
      <c r="F10" s="207">
        <v>140</v>
      </c>
      <c r="G10" s="67"/>
      <c r="H10" s="67"/>
      <c r="I10" s="2"/>
    </row>
    <row x14ac:dyDescent="0.25" r="11" customHeight="1" ht="17.25">
      <c r="A11" s="65" t="s">
        <v>653</v>
      </c>
      <c r="B11" s="66" t="s">
        <v>655</v>
      </c>
      <c r="C11" s="67"/>
      <c r="D11" s="67"/>
      <c r="E11" s="207">
        <v>140</v>
      </c>
      <c r="F11" s="67"/>
      <c r="G11" s="67"/>
      <c r="H11" s="67"/>
      <c r="I11" s="2"/>
    </row>
    <row x14ac:dyDescent="0.25" r="12" customHeight="1" ht="17.25">
      <c r="A12" s="65" t="s">
        <v>656</v>
      </c>
      <c r="B12" s="66" t="s">
        <v>657</v>
      </c>
      <c r="C12" s="67"/>
      <c r="D12" s="67"/>
      <c r="E12" s="67"/>
      <c r="F12" s="207">
        <v>24</v>
      </c>
      <c r="G12" s="67"/>
      <c r="H12" s="67"/>
      <c r="I12" s="2"/>
    </row>
    <row x14ac:dyDescent="0.25" r="13" customHeight="1" ht="17.25">
      <c r="A13" s="241" t="s">
        <v>658</v>
      </c>
      <c r="B13" s="242" t="s">
        <v>659</v>
      </c>
      <c r="C13" s="243"/>
      <c r="D13" s="244">
        <v>180</v>
      </c>
      <c r="E13" s="244">
        <v>40</v>
      </c>
      <c r="F13" s="243"/>
      <c r="G13" s="243"/>
      <c r="H13" s="243"/>
      <c r="I13" s="2"/>
    </row>
    <row x14ac:dyDescent="0.25" r="14" customHeight="1" ht="17.25">
      <c r="A14" s="21" t="s">
        <v>660</v>
      </c>
      <c r="B14" s="47"/>
      <c r="C14" s="23">
        <f>SUM(C8:C13)</f>
      </c>
      <c r="D14" s="23">
        <f>SUM(D8:D13)</f>
      </c>
      <c r="E14" s="23">
        <f>SUM(E8:E13)</f>
      </c>
      <c r="F14" s="23">
        <f>SUM(F8:F13)</f>
      </c>
      <c r="G14" s="112"/>
      <c r="H14" s="112"/>
      <c r="I14" s="2"/>
    </row>
    <row x14ac:dyDescent="0.25" r="15" customHeight="1" ht="17.25">
      <c r="A15" s="100">
        <v>43073</v>
      </c>
      <c r="B15" s="101" t="s">
        <v>14</v>
      </c>
      <c r="C15" s="102">
        <v>-70</v>
      </c>
      <c r="D15" s="102">
        <v>-139</v>
      </c>
      <c r="E15" s="120"/>
      <c r="F15" s="102">
        <v>-20</v>
      </c>
      <c r="G15" s="120"/>
      <c r="H15" s="102">
        <v>-4</v>
      </c>
      <c r="I15" s="2"/>
    </row>
    <row x14ac:dyDescent="0.25" r="16" customHeight="1" ht="17.25">
      <c r="A16" s="65" t="s">
        <v>661</v>
      </c>
      <c r="B16" s="66" t="s">
        <v>14</v>
      </c>
      <c r="C16" s="67"/>
      <c r="D16" s="67"/>
      <c r="E16" s="207">
        <v>-170</v>
      </c>
      <c r="F16" s="207">
        <v>-70</v>
      </c>
      <c r="G16" s="67"/>
      <c r="H16" s="67"/>
      <c r="I16" s="2"/>
    </row>
    <row x14ac:dyDescent="0.25" r="17" customHeight="1" ht="17.25">
      <c r="A17" s="65" t="s">
        <v>662</v>
      </c>
      <c r="B17" s="66" t="s">
        <v>14</v>
      </c>
      <c r="C17" s="67"/>
      <c r="D17" s="207">
        <v>-170</v>
      </c>
      <c r="E17" s="67"/>
      <c r="F17" s="207">
        <v>-65</v>
      </c>
      <c r="G17" s="67"/>
      <c r="H17" s="67"/>
      <c r="I17" s="2"/>
    </row>
    <row x14ac:dyDescent="0.25" r="18" customHeight="1" ht="17.25">
      <c r="A18" s="65" t="s">
        <v>663</v>
      </c>
      <c r="B18" s="66" t="s">
        <v>14</v>
      </c>
      <c r="C18" s="67"/>
      <c r="D18" s="207">
        <v>-11</v>
      </c>
      <c r="E18" s="207">
        <v>-50</v>
      </c>
      <c r="F18" s="207">
        <v>-65</v>
      </c>
      <c r="G18" s="67"/>
      <c r="H18" s="67"/>
      <c r="I18" s="2"/>
    </row>
    <row x14ac:dyDescent="0.25" r="19" customHeight="1" ht="17.25">
      <c r="A19" s="21" t="s">
        <v>664</v>
      </c>
      <c r="B19" s="47"/>
      <c r="C19" s="23">
        <f>SUM(C14:C18)</f>
      </c>
      <c r="D19" s="23">
        <f>SUM(D14:D18)</f>
      </c>
      <c r="E19" s="23">
        <f>SUM(E14:E18)</f>
      </c>
      <c r="F19" s="23">
        <f>SUM(F14:F18)</f>
      </c>
      <c r="G19" s="112"/>
      <c r="H19" s="23">
        <f>SUM(H14:H18)</f>
      </c>
      <c r="I19" s="2"/>
    </row>
    <row x14ac:dyDescent="0.25" r="20" customHeight="1" ht="17.25">
      <c r="A20" s="65"/>
      <c r="B20" s="66"/>
      <c r="C20" s="67"/>
      <c r="D20" s="67"/>
      <c r="E20" s="67"/>
      <c r="F20" s="67"/>
      <c r="G20" s="67"/>
      <c r="H20" s="67"/>
      <c r="I20" s="2"/>
    </row>
    <row x14ac:dyDescent="0.25" r="21" customHeight="1" ht="17.25">
      <c r="A21" s="21" t="s">
        <v>665</v>
      </c>
      <c r="B21" s="47"/>
      <c r="C21" s="23">
        <f>SUM(C19:C20)</f>
      </c>
      <c r="D21" s="23">
        <f>SUM(D19:D20)</f>
      </c>
      <c r="E21" s="23">
        <f>SUM(E19:E20)</f>
      </c>
      <c r="F21" s="23">
        <f>SUM(F19:F20)</f>
      </c>
      <c r="G21" s="112"/>
      <c r="H21" s="23">
        <f>SUM(H19:H20)</f>
      </c>
      <c r="I21" s="2"/>
    </row>
    <row x14ac:dyDescent="0.25" r="22" customHeight="1" ht="17.25">
      <c r="A22" s="65">
        <v>42800</v>
      </c>
      <c r="B22" s="66" t="s">
        <v>666</v>
      </c>
      <c r="C22" s="67"/>
      <c r="D22" s="67"/>
      <c r="E22" s="67"/>
      <c r="F22" s="207">
        <v>71</v>
      </c>
      <c r="G22" s="207">
        <v>23</v>
      </c>
      <c r="H22" s="67"/>
      <c r="I22" s="2"/>
    </row>
    <row x14ac:dyDescent="0.25" r="23" customHeight="1" ht="17.25">
      <c r="A23" s="21" t="s">
        <v>667</v>
      </c>
      <c r="B23" s="47"/>
      <c r="C23" s="23">
        <f>SUM(C21:C22)</f>
      </c>
      <c r="D23" s="23">
        <f>SUM(D21:D22)</f>
      </c>
      <c r="E23" s="23">
        <f>SUM(E21:E22)</f>
      </c>
      <c r="F23" s="23">
        <f>SUM(F21:F22)</f>
      </c>
      <c r="G23" s="23">
        <f>SUM(G21:G22)</f>
      </c>
      <c r="H23" s="23">
        <f>SUM(H21:H22)</f>
      </c>
      <c r="I23" s="2"/>
    </row>
    <row x14ac:dyDescent="0.25" r="24" customHeight="1" ht="17.25">
      <c r="A24" s="65"/>
      <c r="B24" s="66"/>
      <c r="C24" s="67"/>
      <c r="D24" s="67"/>
      <c r="E24" s="67"/>
      <c r="F24" s="67"/>
      <c r="G24" s="67"/>
      <c r="H24" s="67"/>
      <c r="I24" s="2"/>
    </row>
    <row x14ac:dyDescent="0.25" r="25" customHeight="1" ht="17.25">
      <c r="A25" s="21" t="s">
        <v>668</v>
      </c>
      <c r="B25" s="47"/>
      <c r="C25" s="23">
        <f>SUM(C23:C24)</f>
      </c>
      <c r="D25" s="23">
        <f>SUM(D23:D24)</f>
      </c>
      <c r="E25" s="23">
        <f>SUM(E23:E24)</f>
      </c>
      <c r="F25" s="23">
        <f>SUM(F23:F24)</f>
      </c>
      <c r="G25" s="23">
        <f>SUM(G23:G24)</f>
      </c>
      <c r="H25" s="23">
        <f>SUM(H23:H24)</f>
      </c>
      <c r="I25" s="2"/>
    </row>
    <row x14ac:dyDescent="0.25" r="26" customHeight="1" ht="17.25">
      <c r="A26" s="65">
        <v>42802</v>
      </c>
      <c r="B26" s="66" t="s">
        <v>669</v>
      </c>
      <c r="C26" s="67"/>
      <c r="D26" s="67"/>
      <c r="E26" s="207">
        <v>100</v>
      </c>
      <c r="F26" s="207">
        <v>79</v>
      </c>
      <c r="G26" s="67"/>
      <c r="H26" s="207">
        <v>100</v>
      </c>
      <c r="I26" s="2"/>
    </row>
    <row x14ac:dyDescent="0.25" r="27" customHeight="1" ht="17.25">
      <c r="A27" s="65">
        <v>42924</v>
      </c>
      <c r="B27" s="66" t="s">
        <v>670</v>
      </c>
      <c r="C27" s="67"/>
      <c r="D27" s="67"/>
      <c r="E27" s="67"/>
      <c r="F27" s="67"/>
      <c r="G27" s="67"/>
      <c r="H27" s="207">
        <v>100</v>
      </c>
      <c r="I27" s="2"/>
    </row>
    <row x14ac:dyDescent="0.25" r="28" customHeight="1" ht="17.25">
      <c r="A28" s="21" t="s">
        <v>671</v>
      </c>
      <c r="B28" s="47"/>
      <c r="C28" s="23">
        <f>SUM(C25:C27)</f>
      </c>
      <c r="D28" s="23">
        <f>SUM(D25:D27)</f>
      </c>
      <c r="E28" s="23">
        <f>SUM(E25:E27)</f>
      </c>
      <c r="F28" s="23">
        <f>SUM(F25:F27)</f>
      </c>
      <c r="G28" s="23">
        <f>SUM(G25:G27)</f>
      </c>
      <c r="H28" s="23">
        <f>SUM(H26:H27)</f>
      </c>
      <c r="I28" s="2"/>
    </row>
    <row x14ac:dyDescent="0.25" r="29" customHeight="1" ht="17.25">
      <c r="A29" s="65"/>
      <c r="B29" s="66"/>
      <c r="C29" s="67"/>
      <c r="D29" s="67"/>
      <c r="E29" s="67"/>
      <c r="F29" s="67"/>
      <c r="G29" s="67"/>
      <c r="H29" s="67"/>
      <c r="I29" s="2"/>
    </row>
    <row x14ac:dyDescent="0.25" r="30" customHeight="1" ht="17.25">
      <c r="A30" s="21" t="s">
        <v>672</v>
      </c>
      <c r="B30" s="47"/>
      <c r="C30" s="23">
        <f>SUM(C28:C29)</f>
      </c>
      <c r="D30" s="23">
        <f>SUM(D28:D29)</f>
      </c>
      <c r="E30" s="23">
        <f>SUM(E28:E29)</f>
      </c>
      <c r="F30" s="23">
        <f>SUM(F28:F29)</f>
      </c>
      <c r="G30" s="23">
        <f>SUM(G28:G29)</f>
      </c>
      <c r="H30" s="23">
        <f>SUM(H28:H29)</f>
      </c>
      <c r="I30" s="2"/>
    </row>
    <row x14ac:dyDescent="0.25" r="31" customHeight="1" ht="17.25">
      <c r="A31" s="65"/>
      <c r="B31" s="66"/>
      <c r="C31" s="67"/>
      <c r="D31" s="67"/>
      <c r="E31" s="67"/>
      <c r="F31" s="67"/>
      <c r="G31" s="67"/>
      <c r="H31" s="67"/>
      <c r="I31" s="2"/>
    </row>
    <row x14ac:dyDescent="0.25" r="32" customHeight="1" ht="17.25">
      <c r="A32" s="21" t="s">
        <v>673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"/>
    </row>
    <row x14ac:dyDescent="0.25" r="33" customHeight="1" ht="17.25">
      <c r="A33" s="65" t="s">
        <v>674</v>
      </c>
      <c r="B33" s="66" t="s">
        <v>675</v>
      </c>
      <c r="C33" s="67"/>
      <c r="D33" s="67"/>
      <c r="E33" s="67"/>
      <c r="F33" s="207">
        <v>117</v>
      </c>
      <c r="G33" s="67"/>
      <c r="H33" s="67"/>
      <c r="I33" s="2"/>
    </row>
    <row x14ac:dyDescent="0.25" r="34" customHeight="1" ht="17.25">
      <c r="A34" s="65" t="s">
        <v>676</v>
      </c>
      <c r="B34" s="66" t="s">
        <v>677</v>
      </c>
      <c r="C34" s="67"/>
      <c r="D34" s="67"/>
      <c r="E34" s="67"/>
      <c r="F34" s="207">
        <v>83</v>
      </c>
      <c r="G34" s="67"/>
      <c r="H34" s="67"/>
      <c r="I34" s="2"/>
    </row>
    <row x14ac:dyDescent="0.25" r="35" customHeight="1" ht="17.25">
      <c r="A35" s="65" t="s">
        <v>678</v>
      </c>
      <c r="B35" s="66" t="s">
        <v>679</v>
      </c>
      <c r="C35" s="67"/>
      <c r="D35" s="207">
        <v>100</v>
      </c>
      <c r="E35" s="67"/>
      <c r="F35" s="207">
        <v>50</v>
      </c>
      <c r="G35" s="67"/>
      <c r="H35" s="67"/>
      <c r="I35" s="2"/>
    </row>
    <row x14ac:dyDescent="0.25" r="36" customHeight="1" ht="17.25">
      <c r="A36" s="21" t="s">
        <v>680</v>
      </c>
      <c r="B36" s="47"/>
      <c r="C36" s="23">
        <f>SUM(C32:C35)</f>
      </c>
      <c r="D36" s="23">
        <f>SUM(D32:D35)</f>
      </c>
      <c r="E36" s="23">
        <f>SUM(E32:E35)</f>
      </c>
      <c r="F36" s="23">
        <f>SUM(F32:F35)</f>
      </c>
      <c r="G36" s="23">
        <f>SUM(G32:G35)</f>
      </c>
      <c r="H36" s="23">
        <f>SUM(H32:H35)</f>
      </c>
      <c r="I36" s="2"/>
    </row>
    <row x14ac:dyDescent="0.25" r="37" customHeight="1" ht="17.25">
      <c r="A37" s="65"/>
      <c r="B37" s="66"/>
      <c r="C37" s="67"/>
      <c r="D37" s="67"/>
      <c r="E37" s="67"/>
      <c r="F37" s="67"/>
      <c r="G37" s="67"/>
      <c r="H37" s="67"/>
      <c r="I37" s="2"/>
    </row>
    <row x14ac:dyDescent="0.25" r="38" customHeight="1" ht="17.25">
      <c r="A38" s="21" t="s">
        <v>681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23">
        <f>SUM(G36:G37)</f>
      </c>
      <c r="H38" s="175">
        <f>SUM(H36:H37)</f>
      </c>
      <c r="I38" s="2"/>
    </row>
    <row x14ac:dyDescent="0.25" r="39" customHeight="1" ht="17.25">
      <c r="A39" s="65">
        <v>43435</v>
      </c>
      <c r="B39" s="66" t="s">
        <v>682</v>
      </c>
      <c r="C39" s="35"/>
      <c r="D39" s="35"/>
      <c r="E39" s="35"/>
      <c r="F39" s="207">
        <v>162</v>
      </c>
      <c r="G39" s="35"/>
      <c r="H39" s="35"/>
      <c r="I39" s="2"/>
    </row>
    <row x14ac:dyDescent="0.25" r="40" customHeight="1" ht="17.25">
      <c r="A40" s="65" t="s">
        <v>683</v>
      </c>
      <c r="B40" s="66" t="s">
        <v>684</v>
      </c>
      <c r="C40" s="36"/>
      <c r="D40" s="36"/>
      <c r="E40" s="36"/>
      <c r="F40" s="207">
        <v>166</v>
      </c>
      <c r="G40" s="36"/>
      <c r="H40" s="36"/>
      <c r="I40" s="2"/>
    </row>
    <row x14ac:dyDescent="0.25" r="41" customHeight="1" ht="17.25">
      <c r="A41" s="65" t="s">
        <v>683</v>
      </c>
      <c r="B41" s="66" t="s">
        <v>685</v>
      </c>
      <c r="C41" s="36"/>
      <c r="D41" s="36"/>
      <c r="E41" s="36"/>
      <c r="F41" s="207">
        <v>161</v>
      </c>
      <c r="G41" s="36"/>
      <c r="H41" s="36"/>
      <c r="I41" s="2"/>
    </row>
    <row x14ac:dyDescent="0.25" r="42" customHeight="1" ht="17.25">
      <c r="A42" s="65" t="s">
        <v>683</v>
      </c>
      <c r="B42" s="66" t="s">
        <v>686</v>
      </c>
      <c r="C42" s="36"/>
      <c r="D42" s="36"/>
      <c r="E42" s="36"/>
      <c r="F42" s="207">
        <v>164</v>
      </c>
      <c r="G42" s="36"/>
      <c r="H42" s="36"/>
      <c r="I42" s="2"/>
    </row>
    <row x14ac:dyDescent="0.25" r="43" customHeight="1" ht="17.25">
      <c r="A43" s="65" t="s">
        <v>687</v>
      </c>
      <c r="B43" s="66" t="s">
        <v>688</v>
      </c>
      <c r="C43" s="36"/>
      <c r="D43" s="36"/>
      <c r="E43" s="36"/>
      <c r="F43" s="207">
        <v>163</v>
      </c>
      <c r="G43" s="36"/>
      <c r="H43" s="36"/>
      <c r="I43" s="2"/>
    </row>
    <row x14ac:dyDescent="0.25" r="44" customHeight="1" ht="17.25">
      <c r="A44" s="65" t="s">
        <v>689</v>
      </c>
      <c r="B44" s="66" t="s">
        <v>690</v>
      </c>
      <c r="C44" s="36"/>
      <c r="D44" s="36"/>
      <c r="E44" s="36"/>
      <c r="F44" s="207">
        <v>166</v>
      </c>
      <c r="G44" s="36"/>
      <c r="H44" s="36"/>
      <c r="I44" s="2"/>
    </row>
    <row x14ac:dyDescent="0.25" r="45" customHeight="1" ht="17.25">
      <c r="A45" s="241" t="s">
        <v>689</v>
      </c>
      <c r="B45" s="242" t="s">
        <v>691</v>
      </c>
      <c r="C45" s="46"/>
      <c r="D45" s="46"/>
      <c r="E45" s="46"/>
      <c r="F45" s="244">
        <v>34</v>
      </c>
      <c r="G45" s="46"/>
      <c r="H45" s="46"/>
      <c r="I45" s="2"/>
    </row>
    <row x14ac:dyDescent="0.25" r="46" customHeight="1" ht="17.25">
      <c r="A46" s="21" t="s">
        <v>692</v>
      </c>
      <c r="B46" s="47"/>
      <c r="C46" s="23">
        <f>SUM(C38:C45)</f>
      </c>
      <c r="D46" s="23">
        <f>SUM(D38:D45)</f>
      </c>
      <c r="E46" s="23">
        <f>SUM(E38:E45)</f>
      </c>
      <c r="F46" s="23">
        <f>SUM(F38:F45)</f>
      </c>
      <c r="G46" s="23">
        <f>SUM(G38:G45)</f>
      </c>
      <c r="H46" s="23">
        <f>SUM(H38:H45)</f>
      </c>
      <c r="I46" s="2"/>
    </row>
    <row x14ac:dyDescent="0.25" r="47" customHeight="1" ht="17.25">
      <c r="A47" s="100" t="s">
        <v>693</v>
      </c>
      <c r="B47" s="101" t="s">
        <v>14</v>
      </c>
      <c r="C47" s="35"/>
      <c r="D47" s="35"/>
      <c r="E47" s="35"/>
      <c r="F47" s="102">
        <v>-75</v>
      </c>
      <c r="G47" s="35"/>
      <c r="H47" s="35"/>
      <c r="I47" s="2"/>
    </row>
    <row x14ac:dyDescent="0.25" r="48" customHeight="1" ht="17.25">
      <c r="A48" s="65" t="s">
        <v>694</v>
      </c>
      <c r="B48" s="66" t="s">
        <v>14</v>
      </c>
      <c r="C48" s="36"/>
      <c r="D48" s="36"/>
      <c r="E48" s="36"/>
      <c r="F48" s="207">
        <v>-158</v>
      </c>
      <c r="G48" s="36"/>
      <c r="H48" s="36"/>
      <c r="I48" s="2"/>
    </row>
    <row x14ac:dyDescent="0.25" r="49" customHeight="1" ht="17.25">
      <c r="A49" s="65" t="s">
        <v>695</v>
      </c>
      <c r="B49" s="66" t="s">
        <v>14</v>
      </c>
      <c r="C49" s="36"/>
      <c r="D49" s="36"/>
      <c r="E49" s="36"/>
      <c r="F49" s="207">
        <v>-160</v>
      </c>
      <c r="G49" s="36"/>
      <c r="H49" s="36"/>
      <c r="I49" s="2"/>
    </row>
    <row x14ac:dyDescent="0.25" r="50" customHeight="1" ht="17.25">
      <c r="A50" s="65" t="s">
        <v>695</v>
      </c>
      <c r="B50" s="66" t="s">
        <v>14</v>
      </c>
      <c r="C50" s="36"/>
      <c r="D50" s="36"/>
      <c r="E50" s="36"/>
      <c r="F50" s="207">
        <v>-160</v>
      </c>
      <c r="G50" s="36"/>
      <c r="H50" s="36"/>
      <c r="I50" s="2"/>
    </row>
    <row x14ac:dyDescent="0.25" r="51" customHeight="1" ht="17.25">
      <c r="A51" s="65" t="s">
        <v>696</v>
      </c>
      <c r="B51" s="66" t="s">
        <v>14</v>
      </c>
      <c r="C51" s="36"/>
      <c r="D51" s="36"/>
      <c r="E51" s="36"/>
      <c r="F51" s="207">
        <v>-80</v>
      </c>
      <c r="G51" s="36"/>
      <c r="H51" s="36"/>
      <c r="I51" s="2"/>
    </row>
    <row x14ac:dyDescent="0.25" r="52" customHeight="1" ht="17.25">
      <c r="A52" s="241" t="s">
        <v>697</v>
      </c>
      <c r="B52" s="242" t="s">
        <v>14</v>
      </c>
      <c r="C52" s="46"/>
      <c r="D52" s="46"/>
      <c r="E52" s="46"/>
      <c r="F52" s="244">
        <v>-250</v>
      </c>
      <c r="G52" s="276"/>
      <c r="H52" s="46"/>
      <c r="I52" s="2"/>
    </row>
    <row x14ac:dyDescent="0.25" r="53" customHeight="1" ht="17.25">
      <c r="A53" s="21" t="s">
        <v>698</v>
      </c>
      <c r="B53" s="47"/>
      <c r="C53" s="23">
        <f>SUM(C46:C52)</f>
      </c>
      <c r="D53" s="23">
        <f>SUM(D46:D52)</f>
      </c>
      <c r="E53" s="23">
        <f>SUM(E46:E52)</f>
      </c>
      <c r="F53" s="23">
        <f>SUM(F46:F52)</f>
      </c>
      <c r="G53" s="23">
        <f>SUM(G46:G52)</f>
      </c>
      <c r="H53" s="23">
        <f>SUM(H46:H52)</f>
      </c>
      <c r="I53" s="2"/>
    </row>
    <row x14ac:dyDescent="0.25" r="54" customHeight="1" ht="17.25">
      <c r="A54" s="261"/>
      <c r="B54" s="262"/>
      <c r="C54" s="205"/>
      <c r="D54" s="205"/>
      <c r="E54" s="205"/>
      <c r="F54" s="205"/>
      <c r="G54" s="277"/>
      <c r="H54" s="205"/>
      <c r="I54" s="2"/>
    </row>
    <row x14ac:dyDescent="0.25" r="55" customHeight="1" ht="17.25">
      <c r="A55" s="21" t="s">
        <v>699</v>
      </c>
      <c r="B55" s="47"/>
      <c r="C55" s="23">
        <f>SUM(C53:C54)</f>
      </c>
      <c r="D55" s="23">
        <f>SUM(D53:D54)</f>
      </c>
      <c r="E55" s="23">
        <f>SUM(E53:E54)</f>
      </c>
      <c r="F55" s="23">
        <f>SUM(F53:F54)</f>
      </c>
      <c r="G55" s="23">
        <f>SUM(G53:G54)</f>
      </c>
      <c r="H55" s="23">
        <f>SUM(H53:H54)</f>
      </c>
      <c r="I55" s="2"/>
    </row>
    <row x14ac:dyDescent="0.25" r="56" customHeight="1" ht="17.25">
      <c r="A56" s="261"/>
      <c r="B56" s="262"/>
      <c r="C56" s="278"/>
      <c r="D56" s="278"/>
      <c r="E56" s="278"/>
      <c r="F56" s="278"/>
      <c r="G56" s="279"/>
      <c r="H56" s="205"/>
      <c r="I56" s="2"/>
    </row>
    <row x14ac:dyDescent="0.25" r="57" customHeight="1" ht="17.25">
      <c r="A57" s="21" t="s">
        <v>700</v>
      </c>
      <c r="B57" s="47"/>
      <c r="C57" s="23">
        <f>SUM(C55:C56)</f>
      </c>
      <c r="D57" s="23">
        <f>SUM(D55:D56)</f>
      </c>
      <c r="E57" s="23">
        <f>SUM(E55:E56)</f>
      </c>
      <c r="F57" s="23">
        <f>SUM(F55:F56)</f>
      </c>
      <c r="G57" s="23">
        <f>SUM(G55:G56)</f>
      </c>
      <c r="H57" s="23">
        <f>SUM(H55:H56)</f>
      </c>
      <c r="I57" s="2"/>
    </row>
    <row x14ac:dyDescent="0.25" r="58" customHeight="1" ht="17.25">
      <c r="A58" s="261"/>
      <c r="B58" s="262"/>
      <c r="C58" s="278"/>
      <c r="D58" s="278"/>
      <c r="E58" s="278"/>
      <c r="F58" s="278"/>
      <c r="G58" s="279"/>
      <c r="H58" s="205"/>
      <c r="I58" s="2"/>
    </row>
    <row x14ac:dyDescent="0.25" r="59" customHeight="1" ht="17.25">
      <c r="A59" s="21" t="s">
        <v>701</v>
      </c>
      <c r="B59" s="47"/>
      <c r="C59" s="23">
        <f>SUM(C57:C58)</f>
      </c>
      <c r="D59" s="23">
        <f>SUM(D57:D58)</f>
      </c>
      <c r="E59" s="23">
        <f>SUM(E57:E58)</f>
      </c>
      <c r="F59" s="23">
        <f>SUM(F57:F58)</f>
      </c>
      <c r="G59" s="23">
        <f>SUM(G57:G58)</f>
      </c>
      <c r="H59" s="23">
        <f>SUM(H57:H58)</f>
      </c>
      <c r="I59" s="2"/>
    </row>
    <row x14ac:dyDescent="0.25" r="60" customHeight="1" ht="17.25">
      <c r="A60" s="261"/>
      <c r="B60" s="262"/>
      <c r="C60" s="278"/>
      <c r="D60" s="278"/>
      <c r="E60" s="278"/>
      <c r="F60" s="278"/>
      <c r="G60" s="279"/>
      <c r="H60" s="205"/>
      <c r="I60" s="2"/>
    </row>
    <row x14ac:dyDescent="0.25" r="61" customHeight="1" ht="17.25">
      <c r="A61" s="21" t="s">
        <v>702</v>
      </c>
      <c r="B61" s="47"/>
      <c r="C61" s="23">
        <f>SUM(C59:C60)</f>
      </c>
      <c r="D61" s="23">
        <f>SUM(D59:D60)</f>
      </c>
      <c r="E61" s="23">
        <f>SUM(E59:E60)</f>
      </c>
      <c r="F61" s="23">
        <f>SUM(F59:F60)</f>
      </c>
      <c r="G61" s="23">
        <f>SUM(G59:G60)</f>
      </c>
      <c r="H61" s="23">
        <f>SUM(H59:H60)</f>
      </c>
      <c r="I61" s="2"/>
    </row>
    <row x14ac:dyDescent="0.25" r="62" customHeight="1" ht="17.25">
      <c r="A62" s="100"/>
      <c r="B62" s="101"/>
      <c r="C62" s="280"/>
      <c r="D62" s="280"/>
      <c r="E62" s="280"/>
      <c r="F62" s="280"/>
      <c r="G62" s="281"/>
      <c r="H62" s="120"/>
      <c r="I62" s="2"/>
    </row>
    <row x14ac:dyDescent="0.25" r="63" customHeight="1" ht="17.25">
      <c r="A63" s="21" t="s">
        <v>703</v>
      </c>
      <c r="B63" s="47"/>
      <c r="C63" s="23">
        <f>SUM(C61:C62)</f>
      </c>
      <c r="D63" s="23">
        <f>SUM(D61:D62)</f>
      </c>
      <c r="E63" s="23">
        <f>SUM(E61:E62)</f>
      </c>
      <c r="F63" s="23">
        <f>SUM(F61:F62)</f>
      </c>
      <c r="G63" s="23">
        <f>SUM(G61:G62)</f>
      </c>
      <c r="H63" s="23">
        <f>SUM(H61:H62)</f>
      </c>
      <c r="I63" s="2"/>
    </row>
    <row x14ac:dyDescent="0.25" r="64" customHeight="1" ht="17.25">
      <c r="A64" s="241"/>
      <c r="B64" s="242"/>
      <c r="C64" s="282"/>
      <c r="D64" s="282"/>
      <c r="E64" s="282"/>
      <c r="F64" s="282"/>
      <c r="G64" s="283"/>
      <c r="H64" s="243"/>
      <c r="I64" s="2"/>
    </row>
    <row x14ac:dyDescent="0.25" r="65" customHeight="1" ht="17.25">
      <c r="A65" s="21" t="s">
        <v>704</v>
      </c>
      <c r="B65" s="47"/>
      <c r="C65" s="23">
        <f>SUM(C63:C64)</f>
      </c>
      <c r="D65" s="23">
        <f>SUM(D63:D64)</f>
      </c>
      <c r="E65" s="23">
        <f>SUM(E63:E64)</f>
      </c>
      <c r="F65" s="23">
        <f>SUM(F63:F64)</f>
      </c>
      <c r="G65" s="23">
        <f>SUM(G63:G64)</f>
      </c>
      <c r="H65" s="23">
        <f>SUM(H63:H64)</f>
      </c>
      <c r="I65" s="2"/>
    </row>
    <row x14ac:dyDescent="0.25" r="66" customHeight="1" ht="17.25">
      <c r="A66" s="261"/>
      <c r="B66" s="262"/>
      <c r="C66" s="278"/>
      <c r="D66" s="278"/>
      <c r="E66" s="278"/>
      <c r="F66" s="278"/>
      <c r="G66" s="279"/>
      <c r="H66" s="205"/>
      <c r="I66" s="2"/>
    </row>
    <row x14ac:dyDescent="0.25" r="67" customHeight="1" ht="17.25">
      <c r="A67" s="21" t="s">
        <v>705</v>
      </c>
      <c r="B67" s="47"/>
      <c r="C67" s="23">
        <f>SUM(C65:C66)</f>
      </c>
      <c r="D67" s="23">
        <f>SUM(D65:D66)</f>
      </c>
      <c r="E67" s="23">
        <f>SUM(E65:E66)</f>
      </c>
      <c r="F67" s="23">
        <f>SUM(F65:F66)</f>
      </c>
      <c r="G67" s="23">
        <f>SUM(G65:G66)</f>
      </c>
      <c r="H67" s="23">
        <f>SUM(H65:H66)</f>
      </c>
      <c r="I67" s="2"/>
    </row>
    <row x14ac:dyDescent="0.25" r="68" customHeight="1" ht="17.25">
      <c r="A68" s="261"/>
      <c r="B68" s="262"/>
      <c r="C68" s="278"/>
      <c r="D68" s="278"/>
      <c r="E68" s="278"/>
      <c r="F68" s="278"/>
      <c r="G68" s="279"/>
      <c r="H68" s="205"/>
      <c r="I68" s="2"/>
    </row>
    <row x14ac:dyDescent="0.25" r="69" customHeight="1" ht="17.25">
      <c r="A69" s="21" t="s">
        <v>706</v>
      </c>
      <c r="B69" s="47"/>
      <c r="C69" s="23">
        <f>SUM(C67:C68)</f>
      </c>
      <c r="D69" s="23">
        <f>SUM(D67:D68)</f>
      </c>
      <c r="E69" s="23">
        <f>SUM(E67:E68)</f>
      </c>
      <c r="F69" s="23">
        <f>SUM(F67:F68)</f>
      </c>
      <c r="G69" s="23">
        <f>SUM(G67:G68)</f>
      </c>
      <c r="H69" s="23">
        <f>SUM(H67:H68)</f>
      </c>
      <c r="I69" s="2"/>
    </row>
    <row x14ac:dyDescent="0.25" r="70" customHeight="1" ht="17.25">
      <c r="A70" s="261"/>
      <c r="B70" s="262"/>
      <c r="C70" s="278"/>
      <c r="D70" s="278"/>
      <c r="E70" s="278"/>
      <c r="F70" s="278"/>
      <c r="G70" s="279"/>
      <c r="H70" s="205"/>
      <c r="I70" s="2"/>
    </row>
    <row x14ac:dyDescent="0.25" r="71" customHeight="1" ht="17.25">
      <c r="A71" s="21" t="s">
        <v>707</v>
      </c>
      <c r="B71" s="47"/>
      <c r="C71" s="23">
        <f>SUM(C69:C70)</f>
      </c>
      <c r="D71" s="23">
        <f>SUM(D69:D70)</f>
      </c>
      <c r="E71" s="23">
        <f>SUM(E69:E70)</f>
      </c>
      <c r="F71" s="23">
        <f>SUM(F69:F70)</f>
      </c>
      <c r="G71" s="23">
        <f>SUM(G69:G70)</f>
      </c>
      <c r="H71" s="23">
        <f>SUM(H69:H70)</f>
      </c>
      <c r="I71" s="2"/>
    </row>
    <row x14ac:dyDescent="0.25" r="72" customHeight="1" ht="17.25">
      <c r="A72" s="261"/>
      <c r="B72" s="262"/>
      <c r="C72" s="278"/>
      <c r="D72" s="278"/>
      <c r="E72" s="278"/>
      <c r="F72" s="278"/>
      <c r="G72" s="279"/>
      <c r="H72" s="205"/>
      <c r="I72" s="2"/>
    </row>
    <row x14ac:dyDescent="0.25" r="73" customHeight="1" ht="17.25">
      <c r="A73" s="21" t="s">
        <v>708</v>
      </c>
      <c r="B73" s="47"/>
      <c r="C73" s="23">
        <f>SUM(C71:C72)</f>
      </c>
      <c r="D73" s="23">
        <f>SUM(D71:D72)</f>
      </c>
      <c r="E73" s="23">
        <f>SUM(E71:E72)</f>
      </c>
      <c r="F73" s="23">
        <f>SUM(F71:F72)</f>
      </c>
      <c r="G73" s="23">
        <f>SUM(G71:G72)</f>
      </c>
      <c r="H73" s="23">
        <f>SUM(H71:H72)</f>
      </c>
      <c r="I73" s="2"/>
    </row>
    <row x14ac:dyDescent="0.25" r="74" customHeight="1" ht="17.25">
      <c r="A74" s="37"/>
      <c r="B74" s="83"/>
      <c r="C74" s="3"/>
      <c r="D74" s="3"/>
      <c r="E74" s="3"/>
      <c r="F74" s="3"/>
      <c r="G74" s="3"/>
      <c r="H74" s="45"/>
      <c r="I74" s="2"/>
    </row>
    <row x14ac:dyDescent="0.25" r="75" customHeight="1" ht="17.25">
      <c r="A75" s="21" t="s">
        <v>709</v>
      </c>
      <c r="B75" s="47"/>
      <c r="C75" s="23">
        <f>SUM(C73:C74)</f>
      </c>
      <c r="D75" s="23">
        <f>SUM(D73:D74)</f>
      </c>
      <c r="E75" s="23">
        <f>SUM(E73:E74)</f>
      </c>
      <c r="F75" s="23">
        <f>SUM(F73:F74)</f>
      </c>
      <c r="G75" s="23">
        <f>SUM(G73:G74)</f>
      </c>
      <c r="H75" s="23">
        <f>SUM(H73:H74)</f>
      </c>
      <c r="I75" s="2"/>
    </row>
    <row x14ac:dyDescent="0.25" r="76" customHeight="1" ht="17.25">
      <c r="A76" s="261"/>
      <c r="B76" s="262"/>
      <c r="C76" s="278"/>
      <c r="D76" s="278"/>
      <c r="E76" s="278"/>
      <c r="F76" s="278"/>
      <c r="G76" s="279"/>
      <c r="H76" s="45"/>
      <c r="I76" s="2"/>
    </row>
    <row x14ac:dyDescent="0.25" r="77" customHeight="1" ht="17.25">
      <c r="A77" s="21" t="s">
        <v>710</v>
      </c>
      <c r="B77" s="47"/>
      <c r="C77" s="23">
        <f>SUM(C75:C76)</f>
      </c>
      <c r="D77" s="23">
        <f>SUM(D75:D76)</f>
      </c>
      <c r="E77" s="23">
        <f>SUM(E75:E76)</f>
      </c>
      <c r="F77" s="23">
        <f>SUM(F75:F76)</f>
      </c>
      <c r="G77" s="23">
        <f>SUM(G75:G76)</f>
      </c>
      <c r="H77" s="23">
        <f>SUM(H75:H76)</f>
      </c>
      <c r="I77" s="2"/>
    </row>
    <row x14ac:dyDescent="0.25" r="78" customHeight="1" ht="17.25">
      <c r="A78" s="261"/>
      <c r="B78" s="262"/>
      <c r="C78" s="278"/>
      <c r="D78" s="278"/>
      <c r="E78" s="278"/>
      <c r="F78" s="278"/>
      <c r="G78" s="279"/>
      <c r="H78" s="45"/>
      <c r="I78" s="2"/>
    </row>
    <row x14ac:dyDescent="0.25" r="79" customHeight="1" ht="17.25">
      <c r="A79" s="21" t="s">
        <v>711</v>
      </c>
      <c r="B79" s="47"/>
      <c r="C79" s="23">
        <f>SUM(C77:C78)</f>
      </c>
      <c r="D79" s="23">
        <f>SUM(D77:D78)</f>
      </c>
      <c r="E79" s="23">
        <f>SUM(E77:E78)</f>
      </c>
      <c r="F79" s="23">
        <f>SUM(F77:F78)</f>
      </c>
      <c r="G79" s="23">
        <f>SUM(G77:G78)</f>
      </c>
      <c r="H79" s="23">
        <f>SUM(H77:H78)</f>
      </c>
      <c r="I79" s="2"/>
    </row>
    <row x14ac:dyDescent="0.25" r="80" customHeight="1" ht="17.25">
      <c r="A80" s="261"/>
      <c r="B80" s="262"/>
      <c r="C80" s="278"/>
      <c r="D80" s="278"/>
      <c r="E80" s="278"/>
      <c r="F80" s="278"/>
      <c r="G80" s="279"/>
      <c r="H80" s="45"/>
      <c r="I80" s="2"/>
    </row>
    <row x14ac:dyDescent="0.25" r="81" customHeight="1" ht="17.25">
      <c r="A81" s="21" t="s">
        <v>712</v>
      </c>
      <c r="B81" s="47"/>
      <c r="C81" s="23">
        <f>SUM(C79:C80)</f>
      </c>
      <c r="D81" s="23">
        <f>SUM(D79:D80)</f>
      </c>
      <c r="E81" s="23">
        <f>SUM(E79:E80)</f>
      </c>
      <c r="F81" s="23">
        <f>SUM(F79:F80)</f>
      </c>
      <c r="G81" s="23">
        <f>SUM(G79:G80)</f>
      </c>
      <c r="H81" s="23">
        <f>SUM(H79:H80)</f>
      </c>
      <c r="I81" s="2"/>
    </row>
    <row x14ac:dyDescent="0.25" r="82" customHeight="1" ht="17.25">
      <c r="A82" s="261"/>
      <c r="B82" s="262"/>
      <c r="C82" s="278"/>
      <c r="D82" s="278"/>
      <c r="E82" s="278"/>
      <c r="F82" s="278"/>
      <c r="G82" s="279"/>
      <c r="H82" s="45"/>
      <c r="I82" s="2"/>
    </row>
    <row x14ac:dyDescent="0.25" r="83" customHeight="1" ht="17.25">
      <c r="A83" s="21" t="s">
        <v>713</v>
      </c>
      <c r="B83" s="47"/>
      <c r="C83" s="23">
        <f>SUM(C81:C82)</f>
      </c>
      <c r="D83" s="23">
        <f>SUM(D81:D82)</f>
      </c>
      <c r="E83" s="23">
        <f>SUM(E81:E82)</f>
      </c>
      <c r="F83" s="23">
        <f>SUM(F81:F82)</f>
      </c>
      <c r="G83" s="23">
        <f>SUM(G81:G82)</f>
      </c>
      <c r="H83" s="23">
        <f>SUM(H81:H82)</f>
      </c>
      <c r="I83" s="2"/>
    </row>
    <row x14ac:dyDescent="0.25" r="84" customHeight="1" ht="17.25">
      <c r="A84" s="261"/>
      <c r="B84" s="262"/>
      <c r="C84" s="278"/>
      <c r="D84" s="278"/>
      <c r="E84" s="278"/>
      <c r="F84" s="278"/>
      <c r="G84" s="279"/>
      <c r="H84" s="45"/>
      <c r="I84" s="2"/>
    </row>
    <row x14ac:dyDescent="0.25" r="85" customHeight="1" ht="17.25">
      <c r="A85" s="21" t="s">
        <v>714</v>
      </c>
      <c r="B85" s="47"/>
      <c r="C85" s="23">
        <f>SUM(C83:C84)</f>
      </c>
      <c r="D85" s="23">
        <f>SUM(D83:D84)</f>
      </c>
      <c r="E85" s="23">
        <f>SUM(E83:E84)</f>
      </c>
      <c r="F85" s="23">
        <f>SUM(F83:F84)</f>
      </c>
      <c r="G85" s="23">
        <f>SUM(G83:G84)</f>
      </c>
      <c r="H85" s="23">
        <f>SUM(H83:H84)</f>
      </c>
      <c r="I85" s="2"/>
    </row>
    <row x14ac:dyDescent="0.25" r="86" customHeight="1" ht="17.25">
      <c r="A86" s="261"/>
      <c r="B86" s="262"/>
      <c r="C86" s="278"/>
      <c r="D86" s="278"/>
      <c r="E86" s="278"/>
      <c r="F86" s="278"/>
      <c r="G86" s="279"/>
      <c r="H86" s="45"/>
      <c r="I86" s="2"/>
    </row>
    <row x14ac:dyDescent="0.25" r="87" customHeight="1" ht="17.25">
      <c r="A87" s="21" t="s">
        <v>715</v>
      </c>
      <c r="B87" s="47"/>
      <c r="C87" s="23">
        <f>SUM(C85:C86)</f>
      </c>
      <c r="D87" s="23">
        <f>SUM(D85:D86)</f>
      </c>
      <c r="E87" s="23">
        <f>SUM(E85:E86)</f>
      </c>
      <c r="F87" s="23">
        <f>SUM(F85:F86)</f>
      </c>
      <c r="G87" s="23">
        <f>SUM(G85:G86)</f>
      </c>
      <c r="H87" s="23">
        <f>SUM(H85:H86)</f>
      </c>
      <c r="I87" s="2"/>
    </row>
    <row x14ac:dyDescent="0.25" r="88" customHeight="1" ht="17.25">
      <c r="A88" s="100"/>
      <c r="B88" s="101"/>
      <c r="C88" s="280"/>
      <c r="D88" s="280"/>
      <c r="E88" s="280"/>
      <c r="F88" s="280"/>
      <c r="G88" s="281"/>
      <c r="H88" s="35"/>
      <c r="I88" s="2"/>
    </row>
    <row x14ac:dyDescent="0.25" r="89" customHeight="1" ht="17.25">
      <c r="A89" s="21" t="s">
        <v>716</v>
      </c>
      <c r="B89" s="47"/>
      <c r="C89" s="23">
        <f>SUM(C87:C88)</f>
      </c>
      <c r="D89" s="23">
        <f>SUM(D87:D88)</f>
      </c>
      <c r="E89" s="23">
        <f>SUM(E87:E88)</f>
      </c>
      <c r="F89" s="23">
        <f>SUM(F87:F88)</f>
      </c>
      <c r="G89" s="23">
        <f>SUM(G87:G88)</f>
      </c>
      <c r="H89" s="23">
        <f>SUM(H87:H88)</f>
      </c>
      <c r="I89" s="2"/>
    </row>
    <row x14ac:dyDescent="0.25" r="90" customHeight="1" ht="17.25">
      <c r="A90" s="241"/>
      <c r="B90" s="242"/>
      <c r="C90" s="282"/>
      <c r="D90" s="282"/>
      <c r="E90" s="282"/>
      <c r="F90" s="282"/>
      <c r="G90" s="283"/>
      <c r="H90" s="46"/>
      <c r="I90" s="2"/>
    </row>
    <row x14ac:dyDescent="0.25" r="91" customHeight="1" ht="17.25">
      <c r="A91" s="21" t="s">
        <v>717</v>
      </c>
      <c r="B91" s="47"/>
      <c r="C91" s="23">
        <f>SUM(C89:C90)</f>
      </c>
      <c r="D91" s="23">
        <f>SUM(D89:D90)</f>
      </c>
      <c r="E91" s="23">
        <f>SUM(E89:E90)</f>
      </c>
      <c r="F91" s="23">
        <f>SUM(F89:F90)</f>
      </c>
      <c r="G91" s="23">
        <f>SUM(G89:G90)</f>
      </c>
      <c r="H91" s="23">
        <f>SUM(H89:H90)</f>
      </c>
      <c r="I91" s="2"/>
    </row>
    <row x14ac:dyDescent="0.25" r="92" customHeight="1" ht="17.25">
      <c r="A92" s="261"/>
      <c r="B92" s="262"/>
      <c r="C92" s="205"/>
      <c r="D92" s="205"/>
      <c r="E92" s="205"/>
      <c r="F92" s="205"/>
      <c r="G92" s="277"/>
      <c r="H92" s="45"/>
      <c r="I92" s="2"/>
    </row>
    <row x14ac:dyDescent="0.25" r="93" customHeight="1" ht="17.25">
      <c r="A93" s="21" t="s">
        <v>718</v>
      </c>
      <c r="B93" s="47"/>
      <c r="C93" s="23">
        <f>SUM(C91:C92)</f>
      </c>
      <c r="D93" s="23">
        <f>SUM(D91:D92)</f>
      </c>
      <c r="E93" s="23">
        <f>SUM(E91:E92)</f>
      </c>
      <c r="F93" s="23">
        <f>SUM(F91:F92)</f>
      </c>
      <c r="G93" s="23">
        <f>SUM(G91:G92)</f>
      </c>
      <c r="H93" s="23">
        <f>SUM(H91:H92)</f>
      </c>
      <c r="I93" s="2"/>
    </row>
    <row x14ac:dyDescent="0.25" r="94" customHeight="1" ht="17.25">
      <c r="A94" s="261"/>
      <c r="B94" s="262"/>
      <c r="C94" s="205"/>
      <c r="D94" s="205"/>
      <c r="E94" s="205"/>
      <c r="F94" s="205"/>
      <c r="G94" s="277"/>
      <c r="H94" s="45"/>
      <c r="I94" s="2"/>
    </row>
    <row x14ac:dyDescent="0.25" r="95" customHeight="1" ht="17.25">
      <c r="A95" s="21" t="s">
        <v>719</v>
      </c>
      <c r="B95" s="47"/>
      <c r="C95" s="23">
        <f>SUM(C93:C94)</f>
      </c>
      <c r="D95" s="23">
        <f>SUM(D93:D94)</f>
      </c>
      <c r="E95" s="23">
        <f>SUM(E93:E94)</f>
      </c>
      <c r="F95" s="23">
        <f>SUM(F93:F94)</f>
      </c>
      <c r="G95" s="23">
        <f>SUM(G93:G94)</f>
      </c>
      <c r="H95" s="23">
        <f>SUM(H93:H94)</f>
      </c>
      <c r="I95" s="2"/>
    </row>
    <row x14ac:dyDescent="0.25" r="96" customHeight="1" ht="17.25">
      <c r="A96" s="100"/>
      <c r="B96" s="101"/>
      <c r="C96" s="120"/>
      <c r="D96" s="120"/>
      <c r="E96" s="120"/>
      <c r="F96" s="120"/>
      <c r="G96" s="284"/>
      <c r="H96" s="35"/>
      <c r="I96" s="2"/>
    </row>
    <row x14ac:dyDescent="0.25" r="97" customHeight="1" ht="17.25">
      <c r="A97" s="21" t="s">
        <v>720</v>
      </c>
      <c r="B97" s="47"/>
      <c r="C97" s="23">
        <f>SUM(C95:C96)</f>
      </c>
      <c r="D97" s="23">
        <f>SUM(D95:D96)</f>
      </c>
      <c r="E97" s="23">
        <f>SUM(E95:E96)</f>
      </c>
      <c r="F97" s="23">
        <f>SUM(F95:F96)</f>
      </c>
      <c r="G97" s="23">
        <f>SUM(G95:G96)</f>
      </c>
      <c r="H97" s="23">
        <f>SUM(H95:H96)</f>
      </c>
      <c r="I97" s="2"/>
    </row>
    <row x14ac:dyDescent="0.25" r="98" customHeight="1" ht="17.25">
      <c r="A98" s="100"/>
      <c r="B98" s="101"/>
      <c r="C98" s="120"/>
      <c r="D98" s="120"/>
      <c r="E98" s="120"/>
      <c r="F98" s="120"/>
      <c r="G98" s="284"/>
      <c r="H98" s="35"/>
      <c r="I98" s="2"/>
    </row>
    <row x14ac:dyDescent="0.25" r="99" customHeight="1" ht="17.25">
      <c r="A99" s="21" t="s">
        <v>721</v>
      </c>
      <c r="B99" s="47"/>
      <c r="C99" s="23">
        <f>SUM(C97:C98)</f>
      </c>
      <c r="D99" s="23">
        <f>SUM(D97:D98)</f>
      </c>
      <c r="E99" s="23">
        <f>SUM(E97:E98)</f>
      </c>
      <c r="F99" s="23">
        <f>SUM(F97:F98)</f>
      </c>
      <c r="G99" s="23">
        <f>SUM(G97:G98)</f>
      </c>
      <c r="H99" s="23">
        <f>SUM(H97:H98)</f>
      </c>
      <c r="I99" s="2"/>
    </row>
    <row x14ac:dyDescent="0.25" r="100" customHeight="1" ht="17.25">
      <c r="A100" s="100"/>
      <c r="B100" s="101"/>
      <c r="C100" s="120"/>
      <c r="D100" s="120"/>
      <c r="E100" s="120"/>
      <c r="F100" s="120"/>
      <c r="G100" s="284"/>
      <c r="H100" s="35"/>
      <c r="I100" s="2"/>
    </row>
    <row x14ac:dyDescent="0.25" r="101" customHeight="1" ht="17.25">
      <c r="A101" s="21" t="s">
        <v>722</v>
      </c>
      <c r="B101" s="47"/>
      <c r="C101" s="23">
        <f>SUM(C99:C100)</f>
      </c>
      <c r="D101" s="23">
        <f>SUM(D99:D100)</f>
      </c>
      <c r="E101" s="23">
        <f>SUM(E99:E100)</f>
      </c>
      <c r="F101" s="23">
        <f>SUM(F99:F100)</f>
      </c>
      <c r="G101" s="23">
        <f>SUM(G99:G100)</f>
      </c>
      <c r="H101" s="23">
        <f>SUM(H99:H100)</f>
      </c>
      <c r="I101" s="2"/>
    </row>
    <row x14ac:dyDescent="0.25" r="102" customHeight="1" ht="17.25">
      <c r="A102" s="65"/>
      <c r="B102" s="66"/>
      <c r="C102" s="67"/>
      <c r="D102" s="67"/>
      <c r="E102" s="67"/>
      <c r="F102" s="67"/>
      <c r="G102" s="285"/>
      <c r="H102" s="36"/>
      <c r="I102" s="2"/>
    </row>
    <row x14ac:dyDescent="0.25" r="103" customHeight="1" ht="17.25">
      <c r="A103" s="21" t="s">
        <v>723</v>
      </c>
      <c r="B103" s="47"/>
      <c r="C103" s="23">
        <f>SUM(C101:C102)</f>
      </c>
      <c r="D103" s="23">
        <f>SUM(D101:D102)</f>
      </c>
      <c r="E103" s="23">
        <f>SUM(E101:E102)</f>
      </c>
      <c r="F103" s="23">
        <f>SUM(F101:F102)</f>
      </c>
      <c r="G103" s="23">
        <f>SUM(G101:G102)</f>
      </c>
      <c r="H103" s="23">
        <f>SUM(H101:H102)</f>
      </c>
      <c r="I103" s="2"/>
    </row>
    <row x14ac:dyDescent="0.25" r="104" customHeight="1" ht="17.25">
      <c r="A104" s="65"/>
      <c r="B104" s="66"/>
      <c r="C104" s="67"/>
      <c r="D104" s="67"/>
      <c r="E104" s="67"/>
      <c r="F104" s="67"/>
      <c r="G104" s="285"/>
      <c r="H104" s="36"/>
      <c r="I104" s="2"/>
    </row>
    <row x14ac:dyDescent="0.25" r="105" customHeight="1" ht="17.25">
      <c r="A105" s="21" t="s">
        <v>724</v>
      </c>
      <c r="B105" s="47"/>
      <c r="C105" s="23">
        <f>SUM(C103:C104)</f>
      </c>
      <c r="D105" s="23">
        <f>SUM(D103:D104)</f>
      </c>
      <c r="E105" s="23">
        <f>SUM(E103:E104)</f>
      </c>
      <c r="F105" s="23">
        <f>SUM(F103:F104)</f>
      </c>
      <c r="G105" s="23">
        <f>SUM(G103:G104)</f>
      </c>
      <c r="H105" s="23">
        <f>SUM(H103:H104)</f>
      </c>
      <c r="I105" s="2"/>
    </row>
    <row x14ac:dyDescent="0.25" r="106" customHeight="1" ht="17.25">
      <c r="A106" s="286" t="s">
        <v>725</v>
      </c>
      <c r="B106" s="287" t="s">
        <v>468</v>
      </c>
      <c r="C106" s="288"/>
      <c r="D106" s="289">
        <v>-100</v>
      </c>
      <c r="E106" s="289">
        <v>-86</v>
      </c>
      <c r="F106" s="289">
        <v>-70</v>
      </c>
      <c r="G106" s="290">
        <v>-16</v>
      </c>
      <c r="H106" s="291">
        <v>-34</v>
      </c>
      <c r="I106" s="271" t="s">
        <v>18</v>
      </c>
    </row>
    <row x14ac:dyDescent="0.25" r="107" customHeight="1" ht="17.25">
      <c r="A107" s="21" t="s">
        <v>726</v>
      </c>
      <c r="B107" s="47"/>
      <c r="C107" s="23">
        <f>SUM(C105:C106)</f>
      </c>
      <c r="D107" s="23">
        <f>SUM(D105:D106)</f>
      </c>
      <c r="E107" s="23">
        <f>SUM(E105:E106)</f>
      </c>
      <c r="F107" s="23">
        <f>SUM(F105:F106)</f>
      </c>
      <c r="G107" s="23">
        <f>SUM(G105:G106)</f>
      </c>
      <c r="H107" s="23">
        <f>SUM(H105:H106)</f>
      </c>
      <c r="I107" s="2"/>
    </row>
    <row x14ac:dyDescent="0.25" r="108" customHeight="1" ht="17.25">
      <c r="A108" s="100" t="s">
        <v>727</v>
      </c>
      <c r="B108" s="101" t="s">
        <v>14</v>
      </c>
      <c r="C108" s="67"/>
      <c r="D108" s="67"/>
      <c r="E108" s="67"/>
      <c r="F108" s="207">
        <v>-58</v>
      </c>
      <c r="G108" s="285"/>
      <c r="H108" s="36"/>
      <c r="I108" s="2"/>
    </row>
    <row x14ac:dyDescent="0.25" r="109" customHeight="1" ht="17.25">
      <c r="A109" s="21" t="s">
        <v>728</v>
      </c>
      <c r="B109" s="47"/>
      <c r="C109" s="23">
        <f>SUM(C107:C108)</f>
      </c>
      <c r="D109" s="23">
        <f>SUM(D107:D108)</f>
      </c>
      <c r="E109" s="23">
        <f>SUM(E107:E108)</f>
      </c>
      <c r="F109" s="23">
        <f>SUM(F107:F108)</f>
      </c>
      <c r="G109" s="23">
        <f>SUM(G107:G108)</f>
      </c>
      <c r="H109" s="23">
        <f>SUM(H107:H108)</f>
      </c>
      <c r="I109" s="2"/>
    </row>
    <row x14ac:dyDescent="0.25" r="110" customHeight="1" ht="17.25">
      <c r="A110" s="65"/>
      <c r="B110" s="66"/>
      <c r="C110" s="67"/>
      <c r="D110" s="67"/>
      <c r="E110" s="67"/>
      <c r="F110" s="67"/>
      <c r="G110" s="285"/>
      <c r="H110" s="36"/>
      <c r="I110" s="2"/>
    </row>
    <row x14ac:dyDescent="0.25" r="111" customHeight="1" ht="17.25">
      <c r="A111" s="21" t="s">
        <v>729</v>
      </c>
      <c r="B111" s="47"/>
      <c r="C111" s="23">
        <f>SUM(C109:C110)</f>
      </c>
      <c r="D111" s="23">
        <f>SUM(D109:D110)</f>
      </c>
      <c r="E111" s="23">
        <f>SUM(E109:E110)</f>
      </c>
      <c r="F111" s="23">
        <f>SUM(F109:F110)</f>
      </c>
      <c r="G111" s="23">
        <f>SUM(G109:G110)</f>
      </c>
      <c r="H111" s="23">
        <f>SUM(H109:H110)</f>
      </c>
      <c r="I111" s="2"/>
    </row>
    <row x14ac:dyDescent="0.25" r="112" customHeight="1" ht="17.25">
      <c r="A112" s="100">
        <v>44173</v>
      </c>
      <c r="B112" s="101" t="s">
        <v>14</v>
      </c>
      <c r="C112" s="67"/>
      <c r="D112" s="67"/>
      <c r="E112" s="67"/>
      <c r="F112" s="207">
        <v>-5</v>
      </c>
      <c r="G112" s="285"/>
      <c r="H112" s="36"/>
      <c r="I112" s="2"/>
    </row>
    <row x14ac:dyDescent="0.25" r="113" customHeight="1" ht="17.25">
      <c r="A113" s="65" t="s">
        <v>730</v>
      </c>
      <c r="B113" s="66" t="s">
        <v>14</v>
      </c>
      <c r="C113" s="67"/>
      <c r="D113" s="67"/>
      <c r="E113" s="67"/>
      <c r="F113" s="207">
        <v>-34</v>
      </c>
      <c r="G113" s="285"/>
      <c r="H113" s="36"/>
      <c r="I113" s="2"/>
    </row>
    <row x14ac:dyDescent="0.25" r="114" customHeight="1" ht="17.25">
      <c r="A114" s="65" t="s">
        <v>730</v>
      </c>
      <c r="B114" s="66" t="s">
        <v>14</v>
      </c>
      <c r="C114" s="67"/>
      <c r="D114" s="67"/>
      <c r="E114" s="207">
        <v>-4</v>
      </c>
      <c r="F114" s="207">
        <v>-36</v>
      </c>
      <c r="G114" s="285"/>
      <c r="H114" s="36"/>
      <c r="I114" s="2"/>
    </row>
    <row x14ac:dyDescent="0.25" r="115" customHeight="1" ht="17.25">
      <c r="A115" s="21" t="s">
        <v>731</v>
      </c>
      <c r="B115" s="47"/>
      <c r="C115" s="23">
        <f>SUM(C111:C114)</f>
      </c>
      <c r="D115" s="23">
        <f>SUM(D111:D114)</f>
      </c>
      <c r="E115" s="23">
        <f>SUM(E111:E114)</f>
      </c>
      <c r="F115" s="23">
        <f>SUM(F111:F114)</f>
      </c>
      <c r="G115" s="23">
        <f>SUM(G111:G114)</f>
      </c>
      <c r="H115" s="23">
        <f>SUM(H111:H114)</f>
      </c>
      <c r="I115" s="2"/>
    </row>
    <row x14ac:dyDescent="0.25" r="116" customHeight="1" ht="17.25">
      <c r="A116" s="65"/>
      <c r="B116" s="66"/>
      <c r="C116" s="67"/>
      <c r="D116" s="67"/>
      <c r="E116" s="67"/>
      <c r="F116" s="67"/>
      <c r="G116" s="285"/>
      <c r="H116" s="36"/>
      <c r="I116" s="2"/>
    </row>
    <row x14ac:dyDescent="0.25" r="117" customHeight="1" ht="17.25">
      <c r="A117" s="21" t="s">
        <v>732</v>
      </c>
      <c r="B117" s="47"/>
      <c r="C117" s="23">
        <f>SUM(C115:C116)</f>
      </c>
      <c r="D117" s="23">
        <f>SUM(D115:D116)</f>
      </c>
      <c r="E117" s="23">
        <f>SUM(E115:E116)</f>
      </c>
      <c r="F117" s="23">
        <f>SUM(F115:F116)</f>
      </c>
      <c r="G117" s="23">
        <f>SUM(G115:G116)</f>
      </c>
      <c r="H117" s="23">
        <f>SUM(H115:H116)</f>
      </c>
      <c r="I117" s="2"/>
    </row>
    <row x14ac:dyDescent="0.25" r="118" customHeight="1" ht="17.25">
      <c r="A118" s="65"/>
      <c r="B118" s="66"/>
      <c r="C118" s="67"/>
      <c r="D118" s="67"/>
      <c r="E118" s="67"/>
      <c r="F118" s="67"/>
      <c r="G118" s="285"/>
      <c r="H118" s="36"/>
      <c r="I118" s="2"/>
    </row>
    <row x14ac:dyDescent="0.25" r="119" customHeight="1" ht="17.25">
      <c r="A119" s="21" t="s">
        <v>733</v>
      </c>
      <c r="B119" s="47"/>
      <c r="C119" s="23">
        <f>SUM(C117:C118)</f>
      </c>
      <c r="D119" s="23">
        <f>SUM(D117:D118)</f>
      </c>
      <c r="E119" s="23">
        <f>SUM(E117:E118)</f>
      </c>
      <c r="F119" s="23">
        <f>SUM(F117:F118)</f>
      </c>
      <c r="G119" s="23">
        <f>SUM(G117:G118)</f>
      </c>
      <c r="H119" s="23">
        <f>SUM(H117:H118)</f>
      </c>
      <c r="I119" s="2"/>
    </row>
    <row x14ac:dyDescent="0.25" r="120" customHeight="1" ht="17.25">
      <c r="A120" s="65"/>
      <c r="B120" s="66"/>
      <c r="C120" s="67"/>
      <c r="D120" s="67"/>
      <c r="E120" s="67"/>
      <c r="F120" s="67"/>
      <c r="G120" s="285"/>
      <c r="H120" s="36"/>
      <c r="I120" s="2"/>
    </row>
    <row x14ac:dyDescent="0.25" r="121" customHeight="1" ht="17.25">
      <c r="A121" s="21" t="s">
        <v>734</v>
      </c>
      <c r="B121" s="47"/>
      <c r="C121" s="23">
        <f>SUM(C119:C120)</f>
      </c>
      <c r="D121" s="23">
        <f>SUM(D119:D120)</f>
      </c>
      <c r="E121" s="23">
        <f>SUM(E119:E120)</f>
      </c>
      <c r="F121" s="23">
        <f>SUM(F119:F120)</f>
      </c>
      <c r="G121" s="23">
        <f>SUM(G119:G120)</f>
      </c>
      <c r="H121" s="23">
        <f>SUM(H119:H120)</f>
      </c>
      <c r="I121" s="2"/>
    </row>
    <row x14ac:dyDescent="0.25" r="122" customHeight="1" ht="17.25">
      <c r="A122" s="65"/>
      <c r="B122" s="66"/>
      <c r="C122" s="67"/>
      <c r="D122" s="67"/>
      <c r="E122" s="67"/>
      <c r="F122" s="67"/>
      <c r="G122" s="285"/>
      <c r="H122" s="36"/>
      <c r="I122" s="2"/>
    </row>
    <row x14ac:dyDescent="0.25" r="123" customHeight="1" ht="17.25">
      <c r="A123" s="21" t="s">
        <v>735</v>
      </c>
      <c r="B123" s="47"/>
      <c r="C123" s="23">
        <f>SUM(C121:C122)</f>
      </c>
      <c r="D123" s="23">
        <f>SUM(D121:D122)</f>
      </c>
      <c r="E123" s="23">
        <f>SUM(E121:E122)</f>
      </c>
      <c r="F123" s="23">
        <f>SUM(F121:F122)</f>
      </c>
      <c r="G123" s="23">
        <f>SUM(G121:G122)</f>
      </c>
      <c r="H123" s="23">
        <f>SUM(H121:H122)</f>
      </c>
      <c r="I123" s="2"/>
    </row>
    <row x14ac:dyDescent="0.25" r="124" customHeight="1" ht="17.25">
      <c r="A124" s="65"/>
      <c r="B124" s="66"/>
      <c r="C124" s="67"/>
      <c r="D124" s="67"/>
      <c r="E124" s="67"/>
      <c r="F124" s="67"/>
      <c r="G124" s="285"/>
      <c r="H124" s="36"/>
      <c r="I124" s="2"/>
    </row>
    <row x14ac:dyDescent="0.25" r="125" customHeight="1" ht="17.25">
      <c r="A125" s="21" t="s">
        <v>736</v>
      </c>
      <c r="B125" s="47"/>
      <c r="C125" s="23">
        <f>SUM(C123:C124)</f>
      </c>
      <c r="D125" s="23">
        <f>SUM(D123:D124)</f>
      </c>
      <c r="E125" s="23">
        <f>SUM(E123:E124)</f>
      </c>
      <c r="F125" s="23">
        <f>SUM(F123:F124)</f>
      </c>
      <c r="G125" s="23">
        <f>SUM(G123:G124)</f>
      </c>
      <c r="H125" s="23">
        <f>SUM(H123:H124)</f>
      </c>
      <c r="I125" s="2"/>
    </row>
    <row x14ac:dyDescent="0.25" r="126" customHeight="1" ht="17.25">
      <c r="A126" s="65" t="s">
        <v>737</v>
      </c>
      <c r="B126" s="66" t="s">
        <v>14</v>
      </c>
      <c r="C126" s="67"/>
      <c r="D126" s="67"/>
      <c r="E126" s="207">
        <v>-70</v>
      </c>
      <c r="F126" s="207">
        <v>-39</v>
      </c>
      <c r="G126" s="292">
        <v>-2</v>
      </c>
      <c r="H126" s="36"/>
      <c r="I126" s="2"/>
    </row>
    <row x14ac:dyDescent="0.25" r="127" customHeight="1" ht="17.25">
      <c r="A127" s="293" t="s">
        <v>738</v>
      </c>
      <c r="B127" s="294" t="s">
        <v>468</v>
      </c>
      <c r="C127" s="295"/>
      <c r="D127" s="295"/>
      <c r="E127" s="295"/>
      <c r="F127" s="295"/>
      <c r="G127" s="296">
        <v>-7</v>
      </c>
      <c r="H127" s="202"/>
      <c r="I127" s="32" t="s">
        <v>18</v>
      </c>
    </row>
    <row x14ac:dyDescent="0.25" r="128" customHeight="1" ht="17.25">
      <c r="A128" s="21" t="s">
        <v>739</v>
      </c>
      <c r="B128" s="47"/>
      <c r="C128" s="23">
        <f>SUM(C125:C126)</f>
      </c>
      <c r="D128" s="23">
        <f>SUM(D125:D126)</f>
      </c>
      <c r="E128" s="23">
        <f>SUM(E125:E127)</f>
      </c>
      <c r="F128" s="23">
        <f>SUM(F125:F127)</f>
      </c>
      <c r="G128" s="49">
        <f>SUM(G125:G127)</f>
      </c>
      <c r="H128" s="23">
        <f>SUM(H125:H127)</f>
      </c>
      <c r="I128" s="2"/>
    </row>
    <row x14ac:dyDescent="0.25" r="129" customHeight="1" ht="17.25">
      <c r="A129" s="65"/>
      <c r="B129" s="66"/>
      <c r="C129" s="111"/>
      <c r="D129" s="111"/>
      <c r="E129" s="67"/>
      <c r="F129" s="111"/>
      <c r="G129" s="297"/>
      <c r="H129" s="36"/>
      <c r="I129" s="2"/>
    </row>
    <row x14ac:dyDescent="0.25" r="130" customHeight="1" ht="17.25">
      <c r="A130" s="21" t="s">
        <v>740</v>
      </c>
      <c r="B130" s="47"/>
      <c r="C130" s="23">
        <f>SUM(C128:C129)</f>
      </c>
      <c r="D130" s="23">
        <f>SUM(D128:D129)</f>
      </c>
      <c r="E130" s="23">
        <f>SUM(E128:E129)</f>
      </c>
      <c r="F130" s="23">
        <f>SUM(F128:F129)</f>
      </c>
      <c r="G130" s="49">
        <f>SUM(G128:G129)</f>
      </c>
      <c r="H130" s="23">
        <f>SUM(H128:H129)</f>
      </c>
      <c r="I130" s="2"/>
    </row>
    <row x14ac:dyDescent="0.25" r="131" customHeight="1" ht="17.25">
      <c r="A131" s="65">
        <v>44351</v>
      </c>
      <c r="B131" s="66" t="s">
        <v>14</v>
      </c>
      <c r="C131" s="111"/>
      <c r="D131" s="111"/>
      <c r="E131" s="207">
        <v>-40</v>
      </c>
      <c r="F131" s="111"/>
      <c r="G131" s="297"/>
      <c r="H131" s="17">
        <v>-163</v>
      </c>
      <c r="I131" s="2"/>
    </row>
    <row x14ac:dyDescent="0.25" r="132" customHeight="1" ht="17.25">
      <c r="A132" s="21" t="s">
        <v>741</v>
      </c>
      <c r="B132" s="47"/>
      <c r="C132" s="23">
        <f>SUM(C130:C131)</f>
      </c>
      <c r="D132" s="23">
        <f>SUM(D130:D131)</f>
      </c>
      <c r="E132" s="23">
        <f>SUM(E130:E131)</f>
      </c>
      <c r="F132" s="23">
        <f>SUM(F130:F131)</f>
      </c>
      <c r="G132" s="49">
        <f>SUM(G130:G131)</f>
      </c>
      <c r="H132" s="23">
        <f>SUM(H130:H131)</f>
      </c>
      <c r="I132" s="2"/>
    </row>
    <row x14ac:dyDescent="0.25" r="133" customHeight="1" ht="17.25">
      <c r="A133" s="65" t="s">
        <v>742</v>
      </c>
      <c r="B133" s="66" t="s">
        <v>14</v>
      </c>
      <c r="C133" s="111"/>
      <c r="D133" s="111"/>
      <c r="E133" s="67"/>
      <c r="F133" s="207">
        <v>-40</v>
      </c>
      <c r="G133" s="297"/>
      <c r="H133" s="36"/>
      <c r="I133" s="2"/>
    </row>
    <row x14ac:dyDescent="0.25" r="134" customHeight="1" ht="17.25">
      <c r="A134" s="21" t="s">
        <v>743</v>
      </c>
      <c r="B134" s="47"/>
      <c r="C134" s="23">
        <f>SUM(C132:C133)</f>
      </c>
      <c r="D134" s="23">
        <f>SUM(D132:D133)</f>
      </c>
      <c r="E134" s="23">
        <f>SUM(E132:E133)</f>
      </c>
      <c r="F134" s="23">
        <f>SUM(F132:F133)</f>
      </c>
      <c r="G134" s="49">
        <f>SUM(G132:G133)</f>
      </c>
      <c r="H134" s="23">
        <f>SUM(H132:H133)</f>
      </c>
      <c r="I134" s="2"/>
    </row>
    <row x14ac:dyDescent="0.25" r="135" customHeight="1" ht="17.25">
      <c r="A135" s="293">
        <v>44475</v>
      </c>
      <c r="B135" s="294" t="s">
        <v>17</v>
      </c>
      <c r="C135" s="295"/>
      <c r="D135" s="295"/>
      <c r="E135" s="295"/>
      <c r="F135" s="298">
        <v>-351</v>
      </c>
      <c r="G135" s="299"/>
      <c r="H135" s="194">
        <v>-3</v>
      </c>
      <c r="I135" s="32" t="s">
        <v>18</v>
      </c>
    </row>
    <row x14ac:dyDescent="0.25" r="136" customHeight="1" ht="17.25">
      <c r="A136" s="65"/>
      <c r="B136" s="66"/>
      <c r="C136" s="111"/>
      <c r="D136" s="111"/>
      <c r="E136" s="67"/>
      <c r="F136" s="111"/>
      <c r="G136" s="297"/>
      <c r="H136" s="36"/>
      <c r="I136" s="2"/>
    </row>
    <row x14ac:dyDescent="0.25" r="137" customHeight="1" ht="17.25">
      <c r="A137" s="65"/>
      <c r="B137" s="66"/>
      <c r="C137" s="67"/>
      <c r="D137" s="67"/>
      <c r="E137" s="67"/>
      <c r="F137" s="67"/>
      <c r="G137" s="285"/>
      <c r="H137" s="36"/>
      <c r="I137" s="2"/>
    </row>
    <row x14ac:dyDescent="0.25" r="138" customHeight="1" ht="17.25">
      <c r="A138" s="65"/>
      <c r="B138" s="66"/>
      <c r="C138" s="67"/>
      <c r="D138" s="67"/>
      <c r="E138" s="67"/>
      <c r="F138" s="67"/>
      <c r="G138" s="67"/>
      <c r="H138" s="67"/>
      <c r="I138" s="2"/>
    </row>
    <row x14ac:dyDescent="0.25" r="139" customHeight="1" ht="17.25">
      <c r="A139" s="37"/>
      <c r="B139" s="83"/>
      <c r="C139" s="3"/>
      <c r="D139" s="3"/>
      <c r="E139" s="3"/>
      <c r="F139" s="3"/>
      <c r="G139" s="3"/>
      <c r="H139" s="3"/>
      <c r="I139" s="2"/>
    </row>
    <row x14ac:dyDescent="0.25" r="140" customHeight="1" ht="17.25">
      <c r="A140" s="37"/>
      <c r="B140" s="83"/>
      <c r="C140" s="274" t="s">
        <v>368</v>
      </c>
      <c r="D140" s="274" t="s">
        <v>7</v>
      </c>
      <c r="E140" s="274" t="s">
        <v>8</v>
      </c>
      <c r="F140" s="275" t="s">
        <v>10</v>
      </c>
      <c r="G140" s="275" t="s">
        <v>649</v>
      </c>
      <c r="H140" s="275" t="s">
        <v>9</v>
      </c>
      <c r="I140" s="2"/>
    </row>
    <row x14ac:dyDescent="0.25" r="141" customHeight="1" ht="17.25">
      <c r="A141" s="300" t="s">
        <v>744</v>
      </c>
      <c r="B141" s="301"/>
      <c r="C141" s="302"/>
      <c r="D141" s="302"/>
      <c r="E141" s="302"/>
      <c r="F141" s="8"/>
      <c r="G141" s="8"/>
      <c r="H141" s="8"/>
      <c r="I141" s="2"/>
    </row>
    <row x14ac:dyDescent="0.25" r="142" customHeight="1" ht="17.25">
      <c r="A142" s="300" t="s">
        <v>745</v>
      </c>
      <c r="B142" s="301"/>
      <c r="C142" s="302"/>
      <c r="D142" s="302"/>
      <c r="E142" s="302"/>
      <c r="F142" s="302"/>
      <c r="G142" s="8"/>
      <c r="H142" s="8"/>
      <c r="I142" s="2"/>
    </row>
    <row x14ac:dyDescent="0.25" r="143" customHeight="1" ht="17.25">
      <c r="A143" s="37"/>
      <c r="B143" s="83"/>
      <c r="C143" s="8"/>
      <c r="D143" s="8"/>
      <c r="E143" s="8"/>
      <c r="F143" s="8"/>
      <c r="G143" s="8"/>
      <c r="H143" s="8"/>
      <c r="I143" s="2"/>
    </row>
    <row x14ac:dyDescent="0.25" r="144" customHeight="1" ht="17.25">
      <c r="A144" s="37"/>
      <c r="B144" s="83"/>
      <c r="C144" s="8"/>
      <c r="D144" s="8"/>
      <c r="E144" s="8"/>
      <c r="F144" s="8"/>
      <c r="G144" s="8"/>
      <c r="H144" s="8"/>
      <c r="I144" s="2"/>
    </row>
    <row x14ac:dyDescent="0.25" r="145" customHeight="1" ht="17.25">
      <c r="A145" s="303" t="s">
        <v>746</v>
      </c>
      <c r="B145" s="304"/>
      <c r="C145" s="305"/>
      <c r="D145" s="305"/>
      <c r="E145" s="305"/>
      <c r="F145" s="305"/>
      <c r="G145" s="3"/>
      <c r="H145" s="3"/>
      <c r="I145" s="2"/>
    </row>
    <row x14ac:dyDescent="0.25" r="146" customHeight="1" ht="17.25">
      <c r="A146" s="303" t="s">
        <v>747</v>
      </c>
      <c r="B146" s="304"/>
      <c r="C146" s="305"/>
      <c r="D146" s="305"/>
      <c r="E146" s="305"/>
      <c r="F146" s="305"/>
      <c r="G146" s="8" t="s">
        <v>748</v>
      </c>
      <c r="H146" s="8"/>
      <c r="I146" s="2"/>
    </row>
    <row x14ac:dyDescent="0.25" r="147" customHeight="1" ht="17.25">
      <c r="A147" s="303" t="s">
        <v>749</v>
      </c>
      <c r="B147" s="304"/>
      <c r="C147" s="305"/>
      <c r="D147" s="305"/>
      <c r="E147" s="305"/>
      <c r="F147" s="305"/>
      <c r="G147" s="3"/>
      <c r="H147" s="3"/>
      <c r="I147" s="2"/>
    </row>
    <row x14ac:dyDescent="0.25" r="148" customHeight="1" ht="17.25">
      <c r="A148" s="303" t="s">
        <v>750</v>
      </c>
      <c r="B148" s="304"/>
      <c r="C148" s="305"/>
      <c r="D148" s="305"/>
      <c r="E148" s="305"/>
      <c r="F148" s="305"/>
      <c r="G148" s="3"/>
      <c r="H148" s="3"/>
      <c r="I148" s="2"/>
    </row>
    <row x14ac:dyDescent="0.25" r="149" customHeight="1" ht="17.25">
      <c r="A149" s="303" t="s">
        <v>751</v>
      </c>
      <c r="B149" s="304"/>
      <c r="C149" s="305"/>
      <c r="D149" s="305"/>
      <c r="E149" s="305"/>
      <c r="F149" s="305"/>
      <c r="G149" s="3"/>
      <c r="H149" s="3"/>
      <c r="I149" s="2"/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2"/>
  <sheetViews>
    <sheetView workbookViewId="0"/>
  </sheetViews>
  <sheetFormatPr defaultRowHeight="15" x14ac:dyDescent="0.25"/>
  <cols>
    <col min="1" max="1" style="39" width="11.290714285714287" customWidth="1" bestFit="1"/>
    <col min="2" max="2" style="88" width="20.14785714285714" customWidth="1" bestFit="1"/>
    <col min="3" max="3" style="41" width="9.005" customWidth="1" bestFit="1"/>
    <col min="4" max="4" style="41" width="9.719285714285713" customWidth="1" bestFit="1"/>
    <col min="5" max="5" style="41" width="8.290714285714287" customWidth="1" bestFit="1"/>
    <col min="6" max="6" style="41" width="8.862142857142858" customWidth="1" bestFit="1"/>
    <col min="7" max="7" style="40" width="12.719285714285713" customWidth="1" bestFit="1"/>
  </cols>
  <sheetData>
    <row x14ac:dyDescent="0.25" r="1" customHeight="1" ht="17.25">
      <c r="A1" s="1" t="s">
        <v>0</v>
      </c>
      <c r="B1" s="4"/>
      <c r="C1" s="5"/>
      <c r="D1" s="5"/>
      <c r="E1" s="5"/>
      <c r="F1" s="3"/>
      <c r="G1" s="2"/>
    </row>
    <row x14ac:dyDescent="0.25" r="2" customHeight="1" ht="17.25">
      <c r="A2" s="1"/>
      <c r="B2" s="4"/>
      <c r="C2" s="5"/>
      <c r="D2" s="5"/>
      <c r="E2" s="5"/>
      <c r="F2" s="3"/>
      <c r="G2" s="2"/>
    </row>
    <row x14ac:dyDescent="0.25" r="3" customHeight="1" ht="17.25">
      <c r="A3" s="1" t="s">
        <v>632</v>
      </c>
      <c r="B3" s="83"/>
      <c r="C3" s="3"/>
      <c r="D3" s="3"/>
      <c r="E3" s="3"/>
      <c r="F3" s="3"/>
      <c r="G3" s="2"/>
    </row>
    <row x14ac:dyDescent="0.25" r="4" customHeight="1" ht="17.25">
      <c r="A4" s="1" t="s">
        <v>633</v>
      </c>
      <c r="B4" s="4"/>
      <c r="C4" s="5"/>
      <c r="D4" s="3"/>
      <c r="E4" s="3"/>
      <c r="F4" s="3"/>
      <c r="G4" s="2"/>
    </row>
    <row x14ac:dyDescent="0.25" r="5" customHeight="1" ht="17.25">
      <c r="A5" s="6"/>
      <c r="B5" s="7"/>
      <c r="C5" s="11">
        <v>3540</v>
      </c>
      <c r="D5" s="11">
        <v>3540</v>
      </c>
      <c r="E5" s="11">
        <v>1300</v>
      </c>
      <c r="F5" s="9"/>
      <c r="G5" s="2"/>
    </row>
    <row x14ac:dyDescent="0.25" r="6" customHeight="1" ht="17.25">
      <c r="A6" s="231" t="s">
        <v>4</v>
      </c>
      <c r="B6" s="232" t="s">
        <v>5</v>
      </c>
      <c r="C6" s="267" t="s">
        <v>7</v>
      </c>
      <c r="D6" s="267" t="s">
        <v>76</v>
      </c>
      <c r="E6" s="268" t="s">
        <v>9</v>
      </c>
      <c r="F6" s="234"/>
      <c r="G6" s="2"/>
    </row>
    <row x14ac:dyDescent="0.25" r="7" customHeight="1" ht="17.25">
      <c r="A7" s="117" t="s">
        <v>607</v>
      </c>
      <c r="B7" s="118" t="s">
        <v>634</v>
      </c>
      <c r="C7" s="138">
        <v>200</v>
      </c>
      <c r="D7" s="138">
        <v>20</v>
      </c>
      <c r="E7" s="138">
        <v>100</v>
      </c>
      <c r="F7" s="46"/>
      <c r="G7" s="2"/>
    </row>
    <row x14ac:dyDescent="0.25" r="8" customHeight="1" ht="17.25">
      <c r="A8" s="21" t="s">
        <v>635</v>
      </c>
      <c r="B8" s="47"/>
      <c r="C8" s="23">
        <f>SUM(C7)</f>
      </c>
      <c r="D8" s="23">
        <f>SUM(D7)</f>
      </c>
      <c r="E8" s="23">
        <f>SUM(E7)</f>
      </c>
      <c r="F8" s="119"/>
      <c r="G8" s="2"/>
    </row>
    <row x14ac:dyDescent="0.25" r="9" customHeight="1" ht="17.25">
      <c r="A9" s="33"/>
      <c r="B9" s="34"/>
      <c r="C9" s="35"/>
      <c r="D9" s="35"/>
      <c r="E9" s="35"/>
      <c r="F9" s="35"/>
      <c r="G9" s="2"/>
    </row>
    <row x14ac:dyDescent="0.25" r="10" customHeight="1" ht="17.25">
      <c r="A10" s="21" t="s">
        <v>636</v>
      </c>
      <c r="B10" s="47"/>
      <c r="C10" s="23">
        <f>SUM(C8:C9)</f>
      </c>
      <c r="D10" s="23">
        <f>SUM(D8:D9)</f>
      </c>
      <c r="E10" s="23">
        <f>SUM(E8:E9)</f>
      </c>
      <c r="F10" s="122"/>
      <c r="G10" s="2"/>
    </row>
    <row x14ac:dyDescent="0.25" r="11" customHeight="1" ht="17.25">
      <c r="A11" s="15" t="s">
        <v>637</v>
      </c>
      <c r="B11" s="16" t="s">
        <v>14</v>
      </c>
      <c r="C11" s="17">
        <v>-193</v>
      </c>
      <c r="D11" s="36"/>
      <c r="E11" s="17">
        <v>-191</v>
      </c>
      <c r="F11" s="36"/>
      <c r="G11" s="4"/>
    </row>
    <row x14ac:dyDescent="0.25" r="12" customHeight="1" ht="17.25">
      <c r="A12" s="21" t="s">
        <v>638</v>
      </c>
      <c r="B12" s="47"/>
      <c r="C12" s="23">
        <f>SUM(C10:C11)</f>
      </c>
      <c r="D12" s="23">
        <f>SUM(D10:D11)</f>
      </c>
      <c r="E12" s="49">
        <f>SUM(E10:E11)</f>
      </c>
      <c r="F12" s="122"/>
      <c r="G12" s="2"/>
    </row>
    <row x14ac:dyDescent="0.25" r="13" customHeight="1" ht="17.25">
      <c r="A13" s="15"/>
      <c r="B13" s="16"/>
      <c r="C13" s="36"/>
      <c r="D13" s="36"/>
      <c r="E13" s="36"/>
      <c r="F13" s="36"/>
      <c r="G13" s="2"/>
    </row>
    <row x14ac:dyDescent="0.25" r="14" customHeight="1" ht="17.25">
      <c r="A14" s="21" t="s">
        <v>639</v>
      </c>
      <c r="B14" s="47"/>
      <c r="C14" s="23">
        <f>SUM(C12:C13)</f>
      </c>
      <c r="D14" s="23">
        <f>SUM(D12:D13)</f>
      </c>
      <c r="E14" s="49">
        <f>SUM(E12:E13)</f>
      </c>
      <c r="F14" s="122"/>
      <c r="G14" s="2"/>
    </row>
    <row x14ac:dyDescent="0.25" r="15" customHeight="1" ht="17.25">
      <c r="A15" s="269"/>
      <c r="B15" s="129"/>
      <c r="C15" s="121"/>
      <c r="D15" s="121"/>
      <c r="E15" s="121"/>
      <c r="F15" s="121"/>
      <c r="G15" s="2"/>
    </row>
    <row x14ac:dyDescent="0.25" r="16" customHeight="1" ht="17.25">
      <c r="A16" s="21" t="s">
        <v>640</v>
      </c>
      <c r="B16" s="47"/>
      <c r="C16" s="23">
        <f>SUM(C14:C15)</f>
      </c>
      <c r="D16" s="23">
        <f>SUM(D14:D15)</f>
      </c>
      <c r="E16" s="49">
        <f>SUM(E14:E15)</f>
      </c>
      <c r="F16" s="122"/>
      <c r="G16" s="2"/>
    </row>
    <row x14ac:dyDescent="0.25" r="17" customHeight="1" ht="17.25">
      <c r="A17" s="123">
        <v>44257</v>
      </c>
      <c r="B17" s="124" t="s">
        <v>641</v>
      </c>
      <c r="C17" s="18"/>
      <c r="D17" s="18"/>
      <c r="E17" s="103">
        <v>91</v>
      </c>
      <c r="F17" s="18"/>
      <c r="G17" s="4" t="s">
        <v>642</v>
      </c>
    </row>
    <row x14ac:dyDescent="0.25" r="18" customHeight="1" ht="17.25">
      <c r="A18" s="117">
        <v>44257</v>
      </c>
      <c r="B18" s="118" t="s">
        <v>14</v>
      </c>
      <c r="C18" s="138">
        <v>-7</v>
      </c>
      <c r="D18" s="138">
        <v>-13</v>
      </c>
      <c r="E18" s="46"/>
      <c r="F18" s="46"/>
      <c r="G18" s="2"/>
    </row>
    <row x14ac:dyDescent="0.25" r="19" customHeight="1" ht="17.25">
      <c r="A19" s="200">
        <v>44257</v>
      </c>
      <c r="B19" s="201" t="s">
        <v>468</v>
      </c>
      <c r="C19" s="202"/>
      <c r="D19" s="194">
        <v>-7</v>
      </c>
      <c r="E19" s="202"/>
      <c r="F19" s="202"/>
      <c r="G19" s="32" t="s">
        <v>643</v>
      </c>
    </row>
    <row x14ac:dyDescent="0.25" r="20" customHeight="1" ht="17.25">
      <c r="A20" s="15"/>
      <c r="B20" s="16"/>
      <c r="C20" s="36"/>
      <c r="D20" s="36"/>
      <c r="E20" s="36"/>
      <c r="F20" s="36"/>
      <c r="G20" s="2"/>
    </row>
    <row x14ac:dyDescent="0.25" r="21" customHeight="1" ht="17.25">
      <c r="A21" s="15"/>
      <c r="B21" s="16"/>
      <c r="C21" s="17">
        <f>SUM(C16:C19)</f>
      </c>
      <c r="D21" s="17">
        <f>SUM(D16:D19)</f>
      </c>
      <c r="E21" s="17">
        <f>SUM(E16:E19)</f>
      </c>
      <c r="F21" s="17">
        <f>SUM(F16:F19)</f>
      </c>
      <c r="G21" s="2"/>
    </row>
    <row x14ac:dyDescent="0.25" r="22" customHeight="1" ht="17.25">
      <c r="A22" s="127" t="s">
        <v>644</v>
      </c>
      <c r="B22" s="128"/>
      <c r="C22" s="3"/>
      <c r="D22" s="3"/>
      <c r="E22" s="3"/>
      <c r="F22" s="3"/>
      <c r="G22" s="2"/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54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41" width="12.719285714285713" customWidth="1" bestFit="1"/>
    <col min="4" max="4" style="41" width="12.005" customWidth="1" bestFit="1"/>
    <col min="5" max="5" style="41" width="10.862142857142858" customWidth="1" bestFit="1"/>
    <col min="6" max="6" style="41" width="8.719285714285713" customWidth="1" bestFit="1"/>
    <col min="7" max="7" style="41" width="8.147857142857141" customWidth="1" bestFit="1"/>
    <col min="8" max="8" style="41" width="9.290714285714287" customWidth="1" bestFit="1"/>
    <col min="9" max="9" style="41" width="9.005" customWidth="1" bestFit="1"/>
    <col min="10" max="10" style="41" width="10.576428571428572" customWidth="1" bestFit="1"/>
    <col min="11" max="11" style="41" width="10.576428571428572" customWidth="1" bestFit="1"/>
    <col min="12" max="12" style="41" width="8.576428571428572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3"/>
      <c r="J1" s="3"/>
      <c r="K1" s="3"/>
      <c r="L1" s="3"/>
      <c r="M1" s="2"/>
      <c r="N1" s="2"/>
      <c r="O1" s="2"/>
      <c r="P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3"/>
      <c r="J2" s="3"/>
      <c r="K2" s="3"/>
      <c r="L2" s="3"/>
      <c r="M2" s="2"/>
      <c r="N2" s="2"/>
      <c r="O2" s="2"/>
      <c r="P2" s="2"/>
    </row>
    <row x14ac:dyDescent="0.25" r="3" customHeight="1" ht="17.25">
      <c r="A3" s="1" t="s">
        <v>562</v>
      </c>
      <c r="B3" s="83"/>
      <c r="C3" s="3"/>
      <c r="D3" s="3"/>
      <c r="E3" s="3"/>
      <c r="F3" s="3"/>
      <c r="G3" s="3"/>
      <c r="H3" s="3"/>
      <c r="I3" s="3"/>
      <c r="J3" s="3"/>
      <c r="K3" s="3"/>
      <c r="L3" s="3"/>
      <c r="M3" s="2"/>
      <c r="N3" s="2"/>
      <c r="O3" s="2"/>
      <c r="P3" s="2"/>
    </row>
    <row x14ac:dyDescent="0.25" r="4" customHeight="1" ht="17.25">
      <c r="A4" s="1" t="s">
        <v>592</v>
      </c>
      <c r="B4" s="4"/>
      <c r="C4" s="5"/>
      <c r="D4" s="5"/>
      <c r="E4" s="5"/>
      <c r="F4" s="5"/>
      <c r="G4" s="5"/>
      <c r="H4" s="5"/>
      <c r="I4" s="5"/>
      <c r="J4" s="5"/>
      <c r="K4" s="5"/>
      <c r="L4" s="3"/>
      <c r="M4" s="2"/>
      <c r="N4" s="2"/>
      <c r="O4" s="2"/>
      <c r="P4" s="2"/>
    </row>
    <row x14ac:dyDescent="0.25" r="5" customHeight="1" ht="17.25">
      <c r="A5" s="1" t="s">
        <v>593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4"/>
      <c r="N5" s="2"/>
      <c r="O5" s="2"/>
      <c r="P5" s="2"/>
    </row>
    <row x14ac:dyDescent="0.25" r="6" customHeight="1" ht="17.25">
      <c r="A6" s="1" t="s">
        <v>594</v>
      </c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4"/>
      <c r="N6" s="2"/>
      <c r="O6" s="2"/>
      <c r="P6" s="2"/>
    </row>
    <row x14ac:dyDescent="0.25" r="7" customHeight="1" ht="17.25">
      <c r="A7" s="1" t="s">
        <v>595</v>
      </c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4"/>
      <c r="N7" s="2"/>
      <c r="O7" s="2"/>
      <c r="P7" s="2"/>
    </row>
    <row x14ac:dyDescent="0.25" r="8" customHeight="1" ht="17.25">
      <c r="A8" s="127" t="s">
        <v>567</v>
      </c>
      <c r="B8" s="128"/>
      <c r="C8" s="144"/>
      <c r="D8" s="144"/>
      <c r="E8" s="5"/>
      <c r="F8" s="5"/>
      <c r="G8" s="5"/>
      <c r="H8" s="5"/>
      <c r="I8" s="5"/>
      <c r="J8" s="5"/>
      <c r="K8" s="5"/>
      <c r="L8" s="5"/>
      <c r="M8" s="4"/>
      <c r="N8" s="2"/>
      <c r="O8" s="2"/>
      <c r="P8" s="2"/>
    </row>
    <row x14ac:dyDescent="0.25" r="9" customHeight="1" ht="17.25">
      <c r="A9" s="127" t="s">
        <v>568</v>
      </c>
      <c r="B9" s="128"/>
      <c r="C9" s="144"/>
      <c r="D9" s="144"/>
      <c r="E9" s="5"/>
      <c r="F9" s="5"/>
      <c r="G9" s="5"/>
      <c r="H9" s="5"/>
      <c r="I9" s="5"/>
      <c r="J9" s="5"/>
      <c r="K9" s="5"/>
      <c r="L9" s="5"/>
      <c r="M9" s="4"/>
      <c r="N9" s="2"/>
      <c r="O9" s="2"/>
      <c r="P9" s="2"/>
    </row>
    <row x14ac:dyDescent="0.25" r="10" customHeight="1" ht="17.25">
      <c r="A10" s="1"/>
      <c r="B10" s="83"/>
      <c r="C10" s="11">
        <v>10000</v>
      </c>
      <c r="D10" s="11">
        <v>6500</v>
      </c>
      <c r="E10" s="11">
        <v>6500</v>
      </c>
      <c r="F10" s="11">
        <v>3950</v>
      </c>
      <c r="G10" s="11">
        <v>3950</v>
      </c>
      <c r="H10" s="11">
        <v>3000</v>
      </c>
      <c r="I10" s="11">
        <v>1000</v>
      </c>
      <c r="J10" s="11">
        <v>7000</v>
      </c>
      <c r="K10" s="11">
        <v>7000</v>
      </c>
      <c r="L10" s="94"/>
      <c r="M10" s="2"/>
      <c r="N10" s="2"/>
      <c r="O10" s="2"/>
      <c r="P10" s="2"/>
    </row>
    <row x14ac:dyDescent="0.25" r="11" customHeight="1" ht="17.25">
      <c r="A11" s="12" t="s">
        <v>4</v>
      </c>
      <c r="B11" s="13" t="s">
        <v>5</v>
      </c>
      <c r="C11" s="14" t="s">
        <v>596</v>
      </c>
      <c r="D11" s="14" t="s">
        <v>597</v>
      </c>
      <c r="E11" s="14" t="s">
        <v>598</v>
      </c>
      <c r="F11" s="14" t="s">
        <v>6</v>
      </c>
      <c r="G11" s="14" t="s">
        <v>368</v>
      </c>
      <c r="H11" s="14" t="s">
        <v>7</v>
      </c>
      <c r="I11" s="14" t="s">
        <v>9</v>
      </c>
      <c r="J11" s="14" t="s">
        <v>599</v>
      </c>
      <c r="K11" s="14" t="s">
        <v>600</v>
      </c>
      <c r="L11" s="14"/>
      <c r="M11" s="2"/>
      <c r="N11" s="2"/>
      <c r="O11" s="2"/>
      <c r="P11" s="2"/>
    </row>
    <row x14ac:dyDescent="0.25" r="12" customHeight="1" ht="17.25">
      <c r="A12" s="15" t="s">
        <v>601</v>
      </c>
      <c r="B12" s="16" t="s">
        <v>602</v>
      </c>
      <c r="C12" s="17">
        <v>500</v>
      </c>
      <c r="D12" s="17">
        <v>26</v>
      </c>
      <c r="E12" s="17">
        <v>8</v>
      </c>
      <c r="F12" s="17">
        <v>5</v>
      </c>
      <c r="G12" s="17">
        <v>24</v>
      </c>
      <c r="H12" s="17">
        <v>27</v>
      </c>
      <c r="I12" s="224">
        <v>-4</v>
      </c>
      <c r="J12" s="17">
        <v>106</v>
      </c>
      <c r="K12" s="17">
        <v>175</v>
      </c>
      <c r="L12" s="36"/>
      <c r="M12" s="2"/>
      <c r="N12" s="2"/>
      <c r="O12" s="2"/>
      <c r="P12" s="2"/>
    </row>
    <row x14ac:dyDescent="0.25" r="13" customHeight="1" ht="17.25">
      <c r="A13" s="15" t="s">
        <v>601</v>
      </c>
      <c r="B13" s="16" t="s">
        <v>603</v>
      </c>
      <c r="C13" s="36"/>
      <c r="D13" s="36"/>
      <c r="E13" s="36"/>
      <c r="F13" s="17">
        <v>100</v>
      </c>
      <c r="G13" s="36"/>
      <c r="H13" s="17">
        <v>100</v>
      </c>
      <c r="I13" s="17">
        <v>100</v>
      </c>
      <c r="J13" s="36"/>
      <c r="K13" s="36"/>
      <c r="L13" s="36"/>
      <c r="M13" s="2"/>
      <c r="N13" s="2"/>
      <c r="O13" s="2"/>
      <c r="P13" s="2"/>
    </row>
    <row x14ac:dyDescent="0.25" r="14" customHeight="1" ht="17.25">
      <c r="A14" s="15" t="s">
        <v>604</v>
      </c>
      <c r="B14" s="16" t="s">
        <v>605</v>
      </c>
      <c r="C14" s="36"/>
      <c r="D14" s="36"/>
      <c r="E14" s="36"/>
      <c r="F14" s="17">
        <v>120</v>
      </c>
      <c r="G14" s="36"/>
      <c r="H14" s="17">
        <v>120</v>
      </c>
      <c r="I14" s="17">
        <v>4</v>
      </c>
      <c r="J14" s="36"/>
      <c r="K14" s="36"/>
      <c r="L14" s="36"/>
      <c r="M14" s="2"/>
      <c r="N14" s="2"/>
      <c r="O14" s="2"/>
      <c r="P14" s="2"/>
    </row>
    <row x14ac:dyDescent="0.25" r="15" customHeight="1" ht="17.25">
      <c r="A15" s="117" t="s">
        <v>604</v>
      </c>
      <c r="B15" s="118" t="s">
        <v>606</v>
      </c>
      <c r="C15" s="46"/>
      <c r="D15" s="46"/>
      <c r="E15" s="46"/>
      <c r="F15" s="138">
        <v>120</v>
      </c>
      <c r="G15" s="46"/>
      <c r="H15" s="138">
        <v>120</v>
      </c>
      <c r="I15" s="138">
        <v>200</v>
      </c>
      <c r="J15" s="46"/>
      <c r="K15" s="46"/>
      <c r="L15" s="46"/>
      <c r="M15" s="2"/>
      <c r="N15" s="2"/>
      <c r="O15" s="2"/>
      <c r="P15" s="2"/>
    </row>
    <row x14ac:dyDescent="0.25" r="16" customHeight="1" ht="17.25">
      <c r="A16" s="241" t="s">
        <v>604</v>
      </c>
      <c r="B16" s="242" t="s">
        <v>14</v>
      </c>
      <c r="C16" s="244">
        <v>-40</v>
      </c>
      <c r="D16" s="244">
        <v>-4</v>
      </c>
      <c r="E16" s="244">
        <v>-8</v>
      </c>
      <c r="F16" s="244">
        <v>-5</v>
      </c>
      <c r="G16" s="244">
        <v>-24</v>
      </c>
      <c r="H16" s="244">
        <v>-27</v>
      </c>
      <c r="I16" s="243"/>
      <c r="J16" s="138">
        <v>-9</v>
      </c>
      <c r="K16" s="138">
        <v>-30</v>
      </c>
      <c r="L16" s="46"/>
      <c r="M16" s="2"/>
      <c r="N16" s="2"/>
      <c r="O16" s="2"/>
      <c r="P16" s="2"/>
    </row>
    <row x14ac:dyDescent="0.25" r="17" customHeight="1" ht="17.25">
      <c r="A17" s="241" t="s">
        <v>607</v>
      </c>
      <c r="B17" s="242" t="s">
        <v>608</v>
      </c>
      <c r="C17" s="243"/>
      <c r="D17" s="243"/>
      <c r="E17" s="243"/>
      <c r="F17" s="244">
        <v>84</v>
      </c>
      <c r="G17" s="243"/>
      <c r="H17" s="244">
        <v>100</v>
      </c>
      <c r="I17" s="243"/>
      <c r="J17" s="46"/>
      <c r="K17" s="46"/>
      <c r="L17" s="46"/>
      <c r="M17" s="2"/>
      <c r="N17" s="2"/>
      <c r="O17" s="2"/>
      <c r="P17" s="2"/>
    </row>
    <row x14ac:dyDescent="0.25" r="18" customHeight="1" ht="17.25">
      <c r="A18" s="241" t="s">
        <v>609</v>
      </c>
      <c r="B18" s="242" t="s">
        <v>610</v>
      </c>
      <c r="C18" s="243"/>
      <c r="D18" s="243"/>
      <c r="E18" s="243"/>
      <c r="F18" s="244">
        <v>101</v>
      </c>
      <c r="G18" s="243"/>
      <c r="H18" s="244">
        <v>100</v>
      </c>
      <c r="I18" s="244">
        <v>200</v>
      </c>
      <c r="J18" s="46"/>
      <c r="K18" s="46"/>
      <c r="L18" s="46"/>
      <c r="M18" s="2"/>
      <c r="N18" s="2"/>
      <c r="O18" s="2"/>
      <c r="P18" s="2"/>
    </row>
    <row x14ac:dyDescent="0.25" r="19" customHeight="1" ht="17.25">
      <c r="A19" s="241" t="s">
        <v>611</v>
      </c>
      <c r="B19" s="242" t="s">
        <v>612</v>
      </c>
      <c r="C19" s="243"/>
      <c r="D19" s="243"/>
      <c r="E19" s="243"/>
      <c r="F19" s="244">
        <v>120</v>
      </c>
      <c r="G19" s="243"/>
      <c r="H19" s="244">
        <v>120</v>
      </c>
      <c r="I19" s="243"/>
      <c r="J19" s="46"/>
      <c r="K19" s="46"/>
      <c r="L19" s="46"/>
      <c r="M19" s="2"/>
      <c r="N19" s="2"/>
      <c r="O19" s="2"/>
      <c r="P19" s="2"/>
    </row>
    <row x14ac:dyDescent="0.25" r="20" customHeight="1" ht="17.25">
      <c r="A20" s="241" t="s">
        <v>611</v>
      </c>
      <c r="B20" s="242" t="s">
        <v>613</v>
      </c>
      <c r="C20" s="243"/>
      <c r="D20" s="243"/>
      <c r="E20" s="243"/>
      <c r="F20" s="244">
        <v>102</v>
      </c>
      <c r="G20" s="243"/>
      <c r="H20" s="244">
        <v>120</v>
      </c>
      <c r="I20" s="244">
        <v>100</v>
      </c>
      <c r="J20" s="46"/>
      <c r="K20" s="46"/>
      <c r="L20" s="46"/>
      <c r="M20" s="4"/>
      <c r="N20" s="4"/>
      <c r="O20" s="4"/>
      <c r="P20" s="4"/>
    </row>
    <row x14ac:dyDescent="0.25" r="21" customHeight="1" ht="17.25">
      <c r="A21" s="241" t="s">
        <v>614</v>
      </c>
      <c r="B21" s="242" t="s">
        <v>14</v>
      </c>
      <c r="C21" s="243"/>
      <c r="D21" s="244">
        <v>-15</v>
      </c>
      <c r="E21" s="243"/>
      <c r="F21" s="243"/>
      <c r="G21" s="243"/>
      <c r="H21" s="243"/>
      <c r="I21" s="243"/>
      <c r="J21" s="138">
        <v>-62</v>
      </c>
      <c r="K21" s="138">
        <v>-113</v>
      </c>
      <c r="L21" s="46"/>
      <c r="M21" s="4"/>
      <c r="N21" s="4"/>
      <c r="O21" s="4"/>
      <c r="P21" s="4"/>
    </row>
    <row x14ac:dyDescent="0.25" r="22" customHeight="1" ht="17.25">
      <c r="A22" s="21" t="s">
        <v>615</v>
      </c>
      <c r="B22" s="47"/>
      <c r="C22" s="23">
        <f>SUM(C12:C21)</f>
      </c>
      <c r="D22" s="23">
        <f>SUM(D12:D21)</f>
      </c>
      <c r="E22" s="23">
        <f>SUM(E12:E21)</f>
      </c>
      <c r="F22" s="23">
        <f>SUM(F12:F21)</f>
      </c>
      <c r="G22" s="23">
        <f>SUM(G12:G21)</f>
      </c>
      <c r="H22" s="23">
        <f>SUM(H12:H21)</f>
      </c>
      <c r="I22" s="23">
        <f>SUM(I12:I21)</f>
      </c>
      <c r="J22" s="23">
        <f>SUM(J12:J21)</f>
      </c>
      <c r="K22" s="23">
        <f>SUM(K12:K21)</f>
      </c>
      <c r="L22" s="23">
        <f>SUM(L12:L21)</f>
      </c>
      <c r="M22" s="4"/>
      <c r="N22" s="4"/>
      <c r="O22" s="4"/>
      <c r="P22" s="4"/>
    </row>
    <row x14ac:dyDescent="0.25" r="23" customHeight="1" ht="17.25">
      <c r="A23" s="261" t="s">
        <v>616</v>
      </c>
      <c r="B23" s="262" t="s">
        <v>617</v>
      </c>
      <c r="C23" s="205"/>
      <c r="D23" s="205"/>
      <c r="E23" s="205"/>
      <c r="F23" s="206">
        <v>120</v>
      </c>
      <c r="G23" s="205"/>
      <c r="H23" s="206">
        <v>120</v>
      </c>
      <c r="I23" s="205"/>
      <c r="J23" s="45"/>
      <c r="K23" s="45"/>
      <c r="L23" s="45"/>
      <c r="M23" s="4"/>
      <c r="N23" s="4"/>
      <c r="O23" s="4"/>
      <c r="P23" s="4"/>
    </row>
    <row x14ac:dyDescent="0.25" r="24" customHeight="1" ht="17.25">
      <c r="A24" s="241" t="s">
        <v>618</v>
      </c>
      <c r="B24" s="242" t="s">
        <v>619</v>
      </c>
      <c r="C24" s="243"/>
      <c r="D24" s="243"/>
      <c r="E24" s="243"/>
      <c r="F24" s="244">
        <v>120</v>
      </c>
      <c r="G24" s="243"/>
      <c r="H24" s="244">
        <v>120</v>
      </c>
      <c r="I24" s="243"/>
      <c r="J24" s="46"/>
      <c r="K24" s="46"/>
      <c r="L24" s="46"/>
      <c r="M24" s="4"/>
      <c r="N24" s="4"/>
      <c r="O24" s="4"/>
      <c r="P24" s="4"/>
    </row>
    <row x14ac:dyDescent="0.25" r="25" customHeight="1" ht="17.25">
      <c r="A25" s="241" t="s">
        <v>620</v>
      </c>
      <c r="B25" s="242" t="s">
        <v>621</v>
      </c>
      <c r="C25" s="243"/>
      <c r="D25" s="243"/>
      <c r="E25" s="243"/>
      <c r="F25" s="244">
        <v>120</v>
      </c>
      <c r="G25" s="243"/>
      <c r="H25" s="244">
        <v>120</v>
      </c>
      <c r="I25" s="243"/>
      <c r="J25" s="46"/>
      <c r="K25" s="46"/>
      <c r="L25" s="46"/>
      <c r="M25" s="4"/>
      <c r="N25" s="4"/>
      <c r="O25" s="4"/>
      <c r="P25" s="4"/>
    </row>
    <row x14ac:dyDescent="0.25" r="26" customHeight="1" ht="17.25">
      <c r="A26" s="241" t="s">
        <v>622</v>
      </c>
      <c r="B26" s="242" t="s">
        <v>623</v>
      </c>
      <c r="C26" s="243"/>
      <c r="D26" s="243"/>
      <c r="E26" s="243"/>
      <c r="F26" s="244">
        <v>120</v>
      </c>
      <c r="G26" s="243"/>
      <c r="H26" s="244">
        <v>120</v>
      </c>
      <c r="I26" s="243"/>
      <c r="J26" s="46"/>
      <c r="K26" s="46"/>
      <c r="L26" s="46"/>
      <c r="M26" s="4"/>
      <c r="N26" s="4"/>
      <c r="O26" s="4"/>
      <c r="P26" s="4"/>
    </row>
    <row x14ac:dyDescent="0.25" r="27" customHeight="1" ht="17.25">
      <c r="A27" s="21" t="s">
        <v>624</v>
      </c>
      <c r="B27" s="47"/>
      <c r="C27" s="23">
        <f>SUM(C22:C26)</f>
      </c>
      <c r="D27" s="23">
        <f>SUM(D22:D26)</f>
      </c>
      <c r="E27" s="23">
        <f>SUM(E22:E26)</f>
      </c>
      <c r="F27" s="23">
        <f>SUM(F22:F26)</f>
      </c>
      <c r="G27" s="23">
        <f>SUM(G22:G26)</f>
      </c>
      <c r="H27" s="23">
        <f>SUM(H22:H26)</f>
      </c>
      <c r="I27" s="23">
        <f>SUM(I22:I26)</f>
      </c>
      <c r="J27" s="23">
        <f>SUM(J22:J26)</f>
      </c>
      <c r="K27" s="23">
        <f>SUM(K22:K26)</f>
      </c>
      <c r="L27" s="23">
        <f>SUM(L22:L26)</f>
      </c>
      <c r="M27" s="4"/>
      <c r="N27" s="4"/>
      <c r="O27" s="4"/>
      <c r="P27" s="4"/>
    </row>
    <row x14ac:dyDescent="0.25" r="28" customHeight="1" ht="17.25">
      <c r="A28" s="241" t="s">
        <v>329</v>
      </c>
      <c r="B28" s="242" t="s">
        <v>625</v>
      </c>
      <c r="C28" s="243"/>
      <c r="D28" s="243"/>
      <c r="E28" s="243"/>
      <c r="F28" s="243"/>
      <c r="G28" s="243"/>
      <c r="H28" s="244">
        <v>300</v>
      </c>
      <c r="I28" s="244">
        <v>298</v>
      </c>
      <c r="J28" s="46"/>
      <c r="K28" s="46"/>
      <c r="L28" s="46"/>
      <c r="M28" s="4"/>
      <c r="N28" s="4"/>
      <c r="O28" s="4"/>
      <c r="P28" s="4"/>
    </row>
    <row x14ac:dyDescent="0.25" r="29" customHeight="1" ht="17.25">
      <c r="A29" s="21" t="s">
        <v>626</v>
      </c>
      <c r="B29" s="47"/>
      <c r="C29" s="23">
        <f>SUM(C27:C28)</f>
      </c>
      <c r="D29" s="23">
        <f>SUM(D27:D28)</f>
      </c>
      <c r="E29" s="23">
        <f>SUM(E27:E28)</f>
      </c>
      <c r="F29" s="23">
        <f>SUM(F27:F28)</f>
      </c>
      <c r="G29" s="23">
        <f>SUM(G27:G28)</f>
      </c>
      <c r="H29" s="23">
        <f>SUM(H27:H28)</f>
      </c>
      <c r="I29" s="23">
        <f>SUM(I27:I28)</f>
      </c>
      <c r="J29" s="23">
        <f>SUM(J27:J28)</f>
      </c>
      <c r="K29" s="23">
        <f>SUM(K27:K28)</f>
      </c>
      <c r="L29" s="23">
        <f>SUM(L27:L28)</f>
      </c>
      <c r="M29" s="4"/>
      <c r="N29" s="4"/>
      <c r="O29" s="4"/>
      <c r="P29" s="4"/>
    </row>
    <row x14ac:dyDescent="0.25" r="30" customHeight="1" ht="17.25">
      <c r="A30" s="241" t="s">
        <v>295</v>
      </c>
      <c r="B30" s="242" t="s">
        <v>14</v>
      </c>
      <c r="C30" s="243"/>
      <c r="D30" s="244">
        <v>-7</v>
      </c>
      <c r="E30" s="243"/>
      <c r="F30" s="244">
        <v>-80</v>
      </c>
      <c r="G30" s="243"/>
      <c r="H30" s="244">
        <v>-276</v>
      </c>
      <c r="I30" s="244">
        <v>-300</v>
      </c>
      <c r="J30" s="138">
        <v>-17</v>
      </c>
      <c r="K30" s="138">
        <v>-14</v>
      </c>
      <c r="L30" s="46"/>
      <c r="M30" s="4"/>
      <c r="N30" s="4"/>
      <c r="O30" s="4"/>
      <c r="P30" s="4"/>
    </row>
    <row x14ac:dyDescent="0.25" r="31" customHeight="1" ht="17.25">
      <c r="A31" s="241" t="s">
        <v>297</v>
      </c>
      <c r="B31" s="242" t="s">
        <v>14</v>
      </c>
      <c r="C31" s="243"/>
      <c r="D31" s="243"/>
      <c r="E31" s="243"/>
      <c r="F31" s="244">
        <v>-121</v>
      </c>
      <c r="G31" s="243"/>
      <c r="H31" s="243"/>
      <c r="I31" s="244">
        <v>-301</v>
      </c>
      <c r="J31" s="46"/>
      <c r="K31" s="46"/>
      <c r="L31" s="46"/>
      <c r="M31" s="4"/>
      <c r="N31" s="4"/>
      <c r="O31" s="4"/>
      <c r="P31" s="4"/>
    </row>
    <row x14ac:dyDescent="0.25" r="32" customHeight="1" ht="17.25">
      <c r="A32" s="241" t="s">
        <v>627</v>
      </c>
      <c r="B32" s="242" t="s">
        <v>14</v>
      </c>
      <c r="C32" s="243"/>
      <c r="D32" s="243"/>
      <c r="E32" s="243"/>
      <c r="F32" s="244">
        <v>-109</v>
      </c>
      <c r="G32" s="243"/>
      <c r="H32" s="244">
        <v>-150</v>
      </c>
      <c r="I32" s="244">
        <v>-200</v>
      </c>
      <c r="J32" s="138">
        <v>-3</v>
      </c>
      <c r="K32" s="138">
        <v>-3</v>
      </c>
      <c r="L32" s="46"/>
      <c r="M32" s="4"/>
      <c r="N32" s="4"/>
      <c r="O32" s="4"/>
      <c r="P32" s="4"/>
    </row>
    <row x14ac:dyDescent="0.25" r="33" customHeight="1" ht="17.25">
      <c r="A33" s="15" t="s">
        <v>572</v>
      </c>
      <c r="B33" s="16" t="s">
        <v>14</v>
      </c>
      <c r="C33" s="243"/>
      <c r="D33" s="243"/>
      <c r="E33" s="243"/>
      <c r="F33" s="244">
        <v>-120</v>
      </c>
      <c r="G33" s="243"/>
      <c r="H33" s="244">
        <v>-35</v>
      </c>
      <c r="I33" s="244">
        <v>-97</v>
      </c>
      <c r="J33" s="46"/>
      <c r="K33" s="138">
        <v>-6</v>
      </c>
      <c r="L33" s="46"/>
      <c r="M33" s="4"/>
      <c r="N33" s="4"/>
      <c r="O33" s="4"/>
      <c r="P33" s="4"/>
    </row>
    <row x14ac:dyDescent="0.25" r="34" customHeight="1" ht="17.25">
      <c r="A34" s="15" t="s">
        <v>361</v>
      </c>
      <c r="B34" s="16" t="s">
        <v>14</v>
      </c>
      <c r="C34" s="243"/>
      <c r="D34" s="243"/>
      <c r="E34" s="243"/>
      <c r="F34" s="244">
        <v>-100</v>
      </c>
      <c r="G34" s="243"/>
      <c r="H34" s="244">
        <v>-44</v>
      </c>
      <c r="I34" s="243"/>
      <c r="J34" s="46"/>
      <c r="K34" s="46"/>
      <c r="L34" s="46"/>
      <c r="M34" s="4"/>
      <c r="N34" s="4"/>
      <c r="O34" s="4"/>
      <c r="P34" s="4"/>
    </row>
    <row x14ac:dyDescent="0.25" r="35" customHeight="1" ht="17.25">
      <c r="A35" s="117">
        <v>44287</v>
      </c>
      <c r="B35" s="118" t="s">
        <v>14</v>
      </c>
      <c r="C35" s="243"/>
      <c r="D35" s="243"/>
      <c r="E35" s="243"/>
      <c r="F35" s="244">
        <v>-136</v>
      </c>
      <c r="G35" s="243"/>
      <c r="H35" s="244">
        <v>-199</v>
      </c>
      <c r="I35" s="243"/>
      <c r="J35" s="138">
        <v>-1</v>
      </c>
      <c r="K35" s="138">
        <v>-1</v>
      </c>
      <c r="L35" s="46"/>
      <c r="M35" s="4"/>
      <c r="N35" s="4"/>
      <c r="O35" s="4"/>
      <c r="P35" s="4"/>
    </row>
    <row x14ac:dyDescent="0.25" r="36" customHeight="1" ht="17.25">
      <c r="A36" s="15">
        <v>44317</v>
      </c>
      <c r="B36" s="16" t="s">
        <v>14</v>
      </c>
      <c r="C36" s="243"/>
      <c r="D36" s="243"/>
      <c r="E36" s="243"/>
      <c r="F36" s="244">
        <v>-50</v>
      </c>
      <c r="G36" s="243"/>
      <c r="H36" s="244">
        <v>-200</v>
      </c>
      <c r="I36" s="243"/>
      <c r="J36" s="46"/>
      <c r="K36" s="46"/>
      <c r="L36" s="46"/>
      <c r="M36" s="4"/>
      <c r="N36" s="4"/>
      <c r="O36" s="4"/>
      <c r="P36" s="4"/>
    </row>
    <row x14ac:dyDescent="0.25" r="37" customHeight="1" ht="17.25">
      <c r="A37" s="15">
        <v>44348</v>
      </c>
      <c r="B37" s="16" t="s">
        <v>14</v>
      </c>
      <c r="C37" s="243"/>
      <c r="D37" s="243"/>
      <c r="E37" s="243"/>
      <c r="F37" s="244">
        <v>-115</v>
      </c>
      <c r="G37" s="243"/>
      <c r="H37" s="244">
        <v>-47</v>
      </c>
      <c r="I37" s="243"/>
      <c r="J37" s="46"/>
      <c r="K37" s="46"/>
      <c r="L37" s="46"/>
      <c r="M37" s="4"/>
      <c r="N37" s="4"/>
      <c r="O37" s="4"/>
      <c r="P37" s="4"/>
    </row>
    <row x14ac:dyDescent="0.25" r="38" customHeight="1" ht="17.25">
      <c r="A38" s="15">
        <v>44440</v>
      </c>
      <c r="B38" s="118" t="s">
        <v>14</v>
      </c>
      <c r="C38" s="243"/>
      <c r="D38" s="243"/>
      <c r="E38" s="243"/>
      <c r="F38" s="244">
        <v>-95</v>
      </c>
      <c r="G38" s="243"/>
      <c r="H38" s="244">
        <v>-220</v>
      </c>
      <c r="I38" s="243"/>
      <c r="J38" s="46"/>
      <c r="K38" s="46"/>
      <c r="L38" s="46"/>
      <c r="M38" s="4"/>
      <c r="N38" s="4"/>
      <c r="O38" s="4"/>
      <c r="P38" s="4"/>
    </row>
    <row x14ac:dyDescent="0.25" r="39" customHeight="1" ht="17.25">
      <c r="A39" s="15">
        <v>44531</v>
      </c>
      <c r="B39" s="16" t="s">
        <v>14</v>
      </c>
      <c r="C39" s="46"/>
      <c r="D39" s="46"/>
      <c r="E39" s="46"/>
      <c r="F39" s="138">
        <v>-100</v>
      </c>
      <c r="G39" s="46"/>
      <c r="H39" s="138">
        <v>-100</v>
      </c>
      <c r="I39" s="46"/>
      <c r="J39" s="46"/>
      <c r="K39" s="46"/>
      <c r="L39" s="46"/>
      <c r="M39" s="2"/>
      <c r="N39" s="2"/>
      <c r="O39" s="2"/>
      <c r="P39" s="2"/>
    </row>
    <row x14ac:dyDescent="0.25" r="40" customHeight="1" ht="17.25">
      <c r="A40" s="117" t="s">
        <v>628</v>
      </c>
      <c r="B40" s="118" t="s">
        <v>14</v>
      </c>
      <c r="C40" s="46"/>
      <c r="D40" s="46"/>
      <c r="E40" s="46"/>
      <c r="F40" s="138">
        <v>-108</v>
      </c>
      <c r="G40" s="46"/>
      <c r="H40" s="138">
        <v>-279</v>
      </c>
      <c r="I40" s="46"/>
      <c r="J40" s="46"/>
      <c r="K40" s="46"/>
      <c r="L40" s="46"/>
      <c r="M40" s="2"/>
      <c r="N40" s="2"/>
      <c r="O40" s="2"/>
      <c r="P40" s="2"/>
    </row>
    <row x14ac:dyDescent="0.25" r="41" customHeight="1" ht="17.25">
      <c r="A41" s="21" t="s">
        <v>629</v>
      </c>
      <c r="B41" s="47"/>
      <c r="C41" s="23">
        <f>SUM(C29:C40)</f>
      </c>
      <c r="D41" s="23">
        <f>SUM(D29:D40)</f>
      </c>
      <c r="E41" s="23">
        <f>SUM(E29:E40)</f>
      </c>
      <c r="F41" s="23">
        <f>SUM(F29:F40)</f>
      </c>
      <c r="G41" s="23">
        <f>SUM(G29:G40)</f>
      </c>
      <c r="H41" s="23">
        <f>SUM(H29:H40)</f>
      </c>
      <c r="I41" s="23">
        <f>SUM(I29:I40)</f>
      </c>
      <c r="J41" s="23">
        <f>SUM(J29:J40)</f>
      </c>
      <c r="K41" s="23">
        <f>SUM(K29:K40)</f>
      </c>
      <c r="L41" s="23">
        <f>SUM(L29:L40)</f>
      </c>
      <c r="M41" s="4"/>
      <c r="N41" s="4"/>
      <c r="O41" s="4"/>
      <c r="P41" s="4"/>
    </row>
    <row x14ac:dyDescent="0.25" r="42" customHeight="1" ht="17.25">
      <c r="A42" s="117" t="s">
        <v>575</v>
      </c>
      <c r="B42" s="118" t="s">
        <v>14</v>
      </c>
      <c r="C42" s="46"/>
      <c r="D42" s="46"/>
      <c r="E42" s="46"/>
      <c r="F42" s="138">
        <v>-65</v>
      </c>
      <c r="G42" s="46"/>
      <c r="H42" s="46"/>
      <c r="I42" s="46"/>
      <c r="J42" s="46"/>
      <c r="K42" s="46"/>
      <c r="L42" s="46"/>
      <c r="M42" s="2"/>
      <c r="N42" s="2"/>
      <c r="O42" s="2"/>
      <c r="P42" s="2"/>
    </row>
    <row x14ac:dyDescent="0.25" r="43" customHeight="1" ht="17.25">
      <c r="A43" s="117" t="s">
        <v>576</v>
      </c>
      <c r="B43" s="118" t="s">
        <v>14</v>
      </c>
      <c r="C43" s="46"/>
      <c r="D43" s="46"/>
      <c r="E43" s="46"/>
      <c r="F43" s="138">
        <v>-28</v>
      </c>
      <c r="G43" s="46"/>
      <c r="H43" s="138">
        <v>-10</v>
      </c>
      <c r="I43" s="46"/>
      <c r="J43" s="46"/>
      <c r="K43" s="46"/>
      <c r="L43" s="46"/>
      <c r="M43" s="2"/>
      <c r="N43" s="2"/>
      <c r="O43" s="2"/>
      <c r="P43" s="2"/>
    </row>
    <row x14ac:dyDescent="0.25" r="44" customHeight="1" ht="17.25">
      <c r="A44" s="192">
        <v>44198</v>
      </c>
      <c r="B44" s="193" t="s">
        <v>17</v>
      </c>
      <c r="C44" s="195">
        <v>-460</v>
      </c>
      <c r="D44" s="196"/>
      <c r="E44" s="196"/>
      <c r="F44" s="263"/>
      <c r="G44" s="196"/>
      <c r="H44" s="263"/>
      <c r="I44" s="196"/>
      <c r="J44" s="195">
        <v>-14</v>
      </c>
      <c r="K44" s="195">
        <v>-8</v>
      </c>
      <c r="L44" s="196"/>
      <c r="M44" s="32" t="s">
        <v>18</v>
      </c>
      <c r="N44" s="2"/>
      <c r="O44" s="2"/>
      <c r="P44" s="2"/>
    </row>
    <row x14ac:dyDescent="0.25" r="45" customHeight="1" ht="17.25">
      <c r="A45" s="21" t="s">
        <v>630</v>
      </c>
      <c r="B45" s="47"/>
      <c r="C45" s="23">
        <f>SUM(C41:C44)</f>
      </c>
      <c r="D45" s="23">
        <f>SUM(D41:D44)</f>
      </c>
      <c r="E45" s="23">
        <f>SUM(E41:E44)</f>
      </c>
      <c r="F45" s="23">
        <f>SUM(F41:F44)</f>
      </c>
      <c r="G45" s="23">
        <f>SUM(G41:G44)</f>
      </c>
      <c r="H45" s="23">
        <f>SUM(H41:H44)</f>
      </c>
      <c r="I45" s="23">
        <f>SUM(I41:I44)</f>
      </c>
      <c r="J45" s="23">
        <f>SUM(J41:J44)</f>
      </c>
      <c r="K45" s="23">
        <f>SUM(K41:K44)</f>
      </c>
      <c r="L45" s="112"/>
      <c r="M45" s="4"/>
      <c r="N45" s="4"/>
      <c r="O45" s="4"/>
      <c r="P45" s="4"/>
    </row>
    <row x14ac:dyDescent="0.25" r="46" customHeight="1" ht="17.25">
      <c r="A46" s="247"/>
      <c r="B46" s="24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2"/>
      <c r="N46" s="2"/>
      <c r="O46" s="2"/>
      <c r="P46" s="2"/>
    </row>
    <row x14ac:dyDescent="0.25" r="47" customHeight="1" ht="17.25">
      <c r="A47" s="254" t="s">
        <v>578</v>
      </c>
      <c r="B47" s="186"/>
      <c r="C47" s="255">
        <f>SUM(C12)</f>
      </c>
      <c r="D47" s="255">
        <f>SUM(D12)</f>
      </c>
      <c r="E47" s="255">
        <f>SUM(E12)</f>
      </c>
      <c r="F47" s="255">
        <f>SUM(F27+5)</f>
      </c>
      <c r="G47" s="255">
        <f>SUM(G12)</f>
      </c>
      <c r="H47" s="255">
        <f>SUM(H27+H28+27)</f>
      </c>
      <c r="I47" s="255">
        <f>SUM(I27+I28+4)</f>
      </c>
      <c r="J47" s="255">
        <f>SUM(J12)</f>
      </c>
      <c r="K47" s="255">
        <f>SUM(K12)</f>
      </c>
      <c r="L47" s="264"/>
      <c r="M47" s="2"/>
      <c r="N47" s="2"/>
      <c r="O47" s="2"/>
      <c r="P47" s="2"/>
    </row>
    <row x14ac:dyDescent="0.25" r="48" customHeight="1" ht="17.25">
      <c r="A48" s="256" t="s">
        <v>579</v>
      </c>
      <c r="B48" s="257"/>
      <c r="C48" s="258">
        <v>500</v>
      </c>
      <c r="D48" s="258">
        <v>26</v>
      </c>
      <c r="E48" s="258">
        <v>8</v>
      </c>
      <c r="F48" s="258">
        <v>2000</v>
      </c>
      <c r="G48" s="258">
        <v>24</v>
      </c>
      <c r="H48" s="258">
        <v>2000</v>
      </c>
      <c r="I48" s="258">
        <v>1000</v>
      </c>
      <c r="J48" s="258">
        <v>106</v>
      </c>
      <c r="K48" s="265">
        <v>175</v>
      </c>
      <c r="L48" s="266"/>
      <c r="M48" s="2"/>
      <c r="N48" s="2"/>
      <c r="O48" s="2"/>
      <c r="P48" s="2"/>
    </row>
    <row x14ac:dyDescent="0.25" r="49" customHeight="1" ht="17.25">
      <c r="A49" s="185" t="s">
        <v>560</v>
      </c>
      <c r="B49" s="186"/>
      <c r="C49" s="187">
        <f>SUM(C48-C47)</f>
      </c>
      <c r="D49" s="187">
        <f>SUM(D48-D47)</f>
      </c>
      <c r="E49" s="187">
        <f>SUM(E48-E47)</f>
      </c>
      <c r="F49" s="187">
        <f>SUM(F48-F47)</f>
      </c>
      <c r="G49" s="187">
        <f>SUM(G48-G47)</f>
      </c>
      <c r="H49" s="187">
        <f>SUM(H48-H47)</f>
      </c>
      <c r="I49" s="187">
        <f>SUM(I48-I47)</f>
      </c>
      <c r="J49" s="187">
        <f>SUM(J48-J47)</f>
      </c>
      <c r="K49" s="187">
        <f>SUM(K48-K47)</f>
      </c>
      <c r="L49" s="151"/>
      <c r="M49" s="2"/>
      <c r="N49" s="2"/>
      <c r="O49" s="2"/>
      <c r="P49" s="2"/>
    </row>
    <row x14ac:dyDescent="0.25" r="50" customHeight="1" ht="17.25">
      <c r="A50" s="37"/>
      <c r="B50" s="83"/>
      <c r="C50" s="14" t="s">
        <v>596</v>
      </c>
      <c r="D50" s="14" t="s">
        <v>597</v>
      </c>
      <c r="E50" s="14" t="s">
        <v>598</v>
      </c>
      <c r="F50" s="14" t="s">
        <v>6</v>
      </c>
      <c r="G50" s="14" t="s">
        <v>368</v>
      </c>
      <c r="H50" s="14" t="s">
        <v>7</v>
      </c>
      <c r="I50" s="14" t="s">
        <v>9</v>
      </c>
      <c r="J50" s="14" t="s">
        <v>599</v>
      </c>
      <c r="K50" s="14" t="s">
        <v>600</v>
      </c>
      <c r="L50" s="3"/>
      <c r="M50" s="2"/>
      <c r="N50" s="2"/>
      <c r="O50" s="2"/>
      <c r="P50" s="2"/>
    </row>
    <row x14ac:dyDescent="0.25" r="51" customHeight="1" ht="17.25">
      <c r="A51" s="37"/>
      <c r="B51" s="83"/>
      <c r="C51" s="3"/>
      <c r="D51" s="3"/>
      <c r="E51" s="3"/>
      <c r="F51" s="3"/>
      <c r="G51" s="3"/>
      <c r="H51" s="3"/>
      <c r="I51" s="3"/>
      <c r="J51" s="3"/>
      <c r="K51" s="3"/>
      <c r="L51" s="3"/>
      <c r="M51" s="2"/>
      <c r="N51" s="2"/>
      <c r="O51" s="2"/>
      <c r="P51" s="2"/>
    </row>
    <row x14ac:dyDescent="0.25" r="52" customHeight="1" ht="17.25">
      <c r="A52" s="127" t="s">
        <v>631</v>
      </c>
      <c r="B52" s="128"/>
      <c r="C52" s="144"/>
      <c r="D52" s="145"/>
      <c r="E52" s="3"/>
      <c r="F52" s="3"/>
      <c r="G52" s="3"/>
      <c r="H52" s="3"/>
      <c r="I52" s="3"/>
      <c r="J52" s="3"/>
      <c r="K52" s="3"/>
      <c r="L52" s="3"/>
      <c r="M52" s="2"/>
      <c r="N52" s="2"/>
      <c r="O52" s="2"/>
      <c r="P52" s="2"/>
    </row>
    <row x14ac:dyDescent="0.25" r="53" customHeight="1" ht="17.25">
      <c r="A53" s="37"/>
      <c r="B53" s="83"/>
      <c r="C53" s="3"/>
      <c r="D53" s="3"/>
      <c r="E53" s="3"/>
      <c r="F53" s="3"/>
      <c r="G53" s="3"/>
      <c r="H53" s="3"/>
      <c r="I53" s="3"/>
      <c r="J53" s="3"/>
      <c r="K53" s="3"/>
      <c r="L53" s="3"/>
      <c r="M53" s="2"/>
      <c r="N53" s="2"/>
      <c r="O53" s="2"/>
      <c r="P53" s="2"/>
    </row>
    <row x14ac:dyDescent="0.25" r="54" customHeight="1" ht="17.25">
      <c r="A54" s="75" t="s">
        <v>581</v>
      </c>
      <c r="B54" s="76"/>
      <c r="C54" s="3"/>
      <c r="D54" s="3"/>
      <c r="E54" s="3"/>
      <c r="F54" s="3"/>
      <c r="G54" s="3"/>
      <c r="H54" s="3"/>
      <c r="I54" s="3"/>
      <c r="J54" s="3"/>
      <c r="K54" s="3"/>
      <c r="L54" s="3"/>
      <c r="M54" s="2"/>
      <c r="N54" s="2"/>
      <c r="O54" s="2"/>
      <c r="P54" s="2"/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8"/>
  <sheetViews>
    <sheetView workbookViewId="0"/>
  </sheetViews>
  <sheetFormatPr defaultRowHeight="15" x14ac:dyDescent="0.25"/>
  <cols>
    <col min="1" max="1" style="39" width="13.719285714285713" customWidth="1" bestFit="1"/>
    <col min="2" max="2" style="40" width="20.862142857142857" customWidth="1" bestFit="1"/>
    <col min="3" max="3" style="41" width="10.576428571428572" customWidth="1" bestFit="1"/>
    <col min="4" max="4" style="41" width="10.005" customWidth="1" bestFit="1"/>
    <col min="5" max="5" style="41" width="9.290714285714287" customWidth="1" bestFit="1"/>
    <col min="6" max="6" style="41" width="8.719285714285713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2"/>
      <c r="H1" s="2"/>
      <c r="I1" s="2"/>
      <c r="J1" s="2"/>
      <c r="K1" s="2"/>
      <c r="L1" s="2"/>
    </row>
    <row x14ac:dyDescent="0.25" r="2" customHeight="1" ht="17.25">
      <c r="A2" s="1"/>
      <c r="B2" s="2"/>
      <c r="C2" s="3"/>
      <c r="D2" s="3"/>
      <c r="E2" s="3"/>
      <c r="F2" s="3"/>
      <c r="G2" s="2"/>
      <c r="H2" s="2"/>
      <c r="I2" s="2"/>
      <c r="J2" s="2"/>
      <c r="K2" s="2"/>
      <c r="L2" s="2"/>
    </row>
    <row x14ac:dyDescent="0.25" r="3" customHeight="1" ht="17.25">
      <c r="A3" s="1" t="s">
        <v>562</v>
      </c>
      <c r="B3" s="2"/>
      <c r="C3" s="3"/>
      <c r="D3" s="3"/>
      <c r="E3" s="3"/>
      <c r="F3" s="3"/>
      <c r="G3" s="2"/>
      <c r="H3" s="2"/>
      <c r="I3" s="2"/>
      <c r="J3" s="2"/>
      <c r="K3" s="2"/>
      <c r="L3" s="2"/>
    </row>
    <row x14ac:dyDescent="0.25" r="4" customHeight="1" ht="17.25">
      <c r="A4" s="1" t="s">
        <v>563</v>
      </c>
      <c r="B4" s="4"/>
      <c r="C4" s="5"/>
      <c r="D4" s="5"/>
      <c r="E4" s="5"/>
      <c r="F4" s="5"/>
      <c r="G4" s="2"/>
      <c r="H4" s="2"/>
      <c r="I4" s="2"/>
      <c r="J4" s="2"/>
      <c r="K4" s="2"/>
      <c r="L4" s="2"/>
    </row>
    <row x14ac:dyDescent="0.25" r="5" customHeight="1" ht="17.25">
      <c r="A5" s="1" t="s">
        <v>564</v>
      </c>
      <c r="B5" s="4"/>
      <c r="C5" s="5"/>
      <c r="D5" s="5"/>
      <c r="E5" s="5"/>
      <c r="F5" s="5"/>
      <c r="G5" s="4"/>
      <c r="H5" s="4"/>
      <c r="I5" s="4"/>
      <c r="J5" s="4"/>
      <c r="K5" s="4"/>
      <c r="L5" s="4"/>
    </row>
    <row x14ac:dyDescent="0.25" r="6" customHeight="1" ht="17.25">
      <c r="A6" s="1" t="s">
        <v>565</v>
      </c>
      <c r="B6" s="4"/>
      <c r="C6" s="5"/>
      <c r="D6" s="5"/>
      <c r="E6" s="5"/>
      <c r="F6" s="5"/>
      <c r="G6" s="4"/>
      <c r="H6" s="4"/>
      <c r="I6" s="4"/>
      <c r="J6" s="4"/>
      <c r="K6" s="4"/>
      <c r="L6" s="4"/>
    </row>
    <row x14ac:dyDescent="0.25" r="7" customHeight="1" ht="17.25">
      <c r="A7" s="1" t="s">
        <v>566</v>
      </c>
      <c r="B7" s="4"/>
      <c r="C7" s="5"/>
      <c r="D7" s="5"/>
      <c r="E7" s="5"/>
      <c r="F7" s="5"/>
      <c r="G7" s="4"/>
      <c r="H7" s="4"/>
      <c r="I7" s="4"/>
      <c r="J7" s="4"/>
      <c r="K7" s="4"/>
      <c r="L7" s="4"/>
    </row>
    <row x14ac:dyDescent="0.25" r="8" customHeight="1" ht="17.25">
      <c r="A8" s="127" t="s">
        <v>567</v>
      </c>
      <c r="B8" s="128"/>
      <c r="C8" s="144"/>
      <c r="D8" s="144"/>
      <c r="E8" s="144"/>
      <c r="F8" s="5"/>
      <c r="G8" s="4"/>
      <c r="H8" s="4"/>
      <c r="I8" s="4"/>
      <c r="J8" s="4"/>
      <c r="K8" s="4"/>
      <c r="L8" s="4"/>
    </row>
    <row x14ac:dyDescent="0.25" r="9" customHeight="1" ht="17.25">
      <c r="A9" s="127" t="s">
        <v>568</v>
      </c>
      <c r="B9" s="128"/>
      <c r="C9" s="144"/>
      <c r="D9" s="144"/>
      <c r="E9" s="144"/>
      <c r="F9" s="5"/>
      <c r="G9" s="4"/>
      <c r="H9" s="4"/>
      <c r="I9" s="4"/>
      <c r="J9" s="4"/>
      <c r="K9" s="4"/>
      <c r="L9" s="4"/>
    </row>
    <row x14ac:dyDescent="0.25" r="10" customHeight="1" ht="17.25">
      <c r="A10" s="1"/>
      <c r="B10" s="4"/>
      <c r="C10" s="5"/>
      <c r="D10" s="5"/>
      <c r="E10" s="5"/>
      <c r="F10" s="5"/>
      <c r="G10" s="2"/>
      <c r="H10" s="2"/>
      <c r="I10" s="2"/>
      <c r="J10" s="2"/>
      <c r="K10" s="2"/>
      <c r="L10" s="2"/>
    </row>
    <row x14ac:dyDescent="0.25" r="11" customHeight="1" ht="17.25">
      <c r="A11" s="1" t="s">
        <v>357</v>
      </c>
      <c r="B11" s="2"/>
      <c r="C11" s="11">
        <v>18000</v>
      </c>
      <c r="D11" s="11">
        <v>2800</v>
      </c>
      <c r="E11" s="11">
        <v>1000</v>
      </c>
      <c r="F11" s="11">
        <v>21000</v>
      </c>
      <c r="G11" s="2"/>
      <c r="H11" s="2"/>
      <c r="I11" s="2"/>
      <c r="J11" s="2"/>
      <c r="K11" s="2"/>
      <c r="L11" s="2"/>
    </row>
    <row x14ac:dyDescent="0.25" r="12" customHeight="1" ht="17.25">
      <c r="A12" s="12" t="s">
        <v>4</v>
      </c>
      <c r="B12" s="13" t="s">
        <v>5</v>
      </c>
      <c r="C12" s="14" t="s">
        <v>31</v>
      </c>
      <c r="D12" s="14" t="s">
        <v>33</v>
      </c>
      <c r="E12" s="14" t="s">
        <v>9</v>
      </c>
      <c r="F12" s="14" t="s">
        <v>10</v>
      </c>
      <c r="G12" s="2"/>
      <c r="H12" s="2"/>
      <c r="I12" s="2"/>
      <c r="J12" s="2"/>
      <c r="K12" s="2"/>
      <c r="L12" s="2"/>
    </row>
    <row x14ac:dyDescent="0.25" r="13" customHeight="1" ht="17.25">
      <c r="A13" s="117">
        <v>44114</v>
      </c>
      <c r="B13" s="118" t="s">
        <v>569</v>
      </c>
      <c r="C13" s="138">
        <v>200</v>
      </c>
      <c r="D13" s="138">
        <v>300</v>
      </c>
      <c r="E13" s="138">
        <v>1500</v>
      </c>
      <c r="F13" s="138">
        <v>200</v>
      </c>
      <c r="G13" s="2"/>
      <c r="H13" s="2"/>
      <c r="I13" s="2"/>
      <c r="J13" s="2"/>
      <c r="K13" s="2"/>
      <c r="L13" s="2"/>
    </row>
    <row x14ac:dyDescent="0.25" r="14" customHeight="1" ht="17.25">
      <c r="A14" s="21" t="s">
        <v>570</v>
      </c>
      <c r="B14" s="47"/>
      <c r="C14" s="23">
        <f>SUM(C13)</f>
      </c>
      <c r="D14" s="23">
        <f>SUM(D13)</f>
      </c>
      <c r="E14" s="23">
        <f>SUM(E13)</f>
      </c>
      <c r="F14" s="23">
        <f>SUM(F13)</f>
      </c>
      <c r="G14" s="2"/>
      <c r="H14" s="2"/>
      <c r="I14" s="2"/>
      <c r="J14" s="2"/>
      <c r="K14" s="2"/>
      <c r="L14" s="2"/>
    </row>
    <row x14ac:dyDescent="0.25" r="15" customHeight="1" ht="17.25">
      <c r="A15" s="33"/>
      <c r="B15" s="34"/>
      <c r="C15" s="35"/>
      <c r="D15" s="35"/>
      <c r="E15" s="35"/>
      <c r="F15" s="35"/>
      <c r="G15" s="2"/>
      <c r="H15" s="2"/>
      <c r="I15" s="2"/>
      <c r="J15" s="2"/>
      <c r="K15" s="2"/>
      <c r="L15" s="2"/>
    </row>
    <row x14ac:dyDescent="0.25" r="16" customHeight="1" ht="17.25">
      <c r="A16" s="21" t="s">
        <v>571</v>
      </c>
      <c r="B16" s="47"/>
      <c r="C16" s="23">
        <f>SUM(C14:C15)</f>
      </c>
      <c r="D16" s="23">
        <f>SUM(D14:D15)</f>
      </c>
      <c r="E16" s="23">
        <f>SUM(E14:E15)</f>
      </c>
      <c r="F16" s="23">
        <f>SUM(F14:F15)</f>
      </c>
      <c r="G16" s="2"/>
      <c r="H16" s="2"/>
      <c r="I16" s="2"/>
      <c r="J16" s="2"/>
      <c r="K16" s="2"/>
      <c r="L16" s="2"/>
    </row>
    <row x14ac:dyDescent="0.25" r="17" customHeight="1" ht="17.25">
      <c r="A17" s="241" t="s">
        <v>297</v>
      </c>
      <c r="B17" s="242" t="s">
        <v>14</v>
      </c>
      <c r="C17" s="243"/>
      <c r="D17" s="244">
        <v>-300</v>
      </c>
      <c r="E17" s="243"/>
      <c r="F17" s="243"/>
      <c r="G17" s="2"/>
      <c r="H17" s="2"/>
      <c r="I17" s="2"/>
      <c r="J17" s="2"/>
      <c r="K17" s="2"/>
      <c r="L17" s="2"/>
    </row>
    <row x14ac:dyDescent="0.25" r="18" customHeight="1" ht="17.25">
      <c r="A18" s="123" t="s">
        <v>572</v>
      </c>
      <c r="B18" s="124" t="s">
        <v>14</v>
      </c>
      <c r="C18" s="245"/>
      <c r="D18" s="245"/>
      <c r="E18" s="246">
        <v>-353</v>
      </c>
      <c r="F18" s="245"/>
      <c r="G18" s="4" t="s">
        <v>573</v>
      </c>
      <c r="H18" s="2"/>
      <c r="I18" s="2"/>
      <c r="J18" s="2"/>
      <c r="K18" s="2"/>
      <c r="L18" s="2"/>
    </row>
    <row x14ac:dyDescent="0.25" r="19" customHeight="1" ht="17.25">
      <c r="A19" s="123" t="s">
        <v>361</v>
      </c>
      <c r="B19" s="124" t="s">
        <v>14</v>
      </c>
      <c r="C19" s="245"/>
      <c r="D19" s="245"/>
      <c r="E19" s="246">
        <v>-50</v>
      </c>
      <c r="F19" s="245"/>
      <c r="G19" s="4" t="s">
        <v>573</v>
      </c>
      <c r="H19" s="2"/>
      <c r="I19" s="2"/>
      <c r="J19" s="2"/>
      <c r="K19" s="2"/>
      <c r="L19" s="2"/>
    </row>
    <row x14ac:dyDescent="0.25" r="20" customHeight="1" ht="17.25">
      <c r="A20" s="247">
        <v>44287</v>
      </c>
      <c r="B20" s="248" t="s">
        <v>14</v>
      </c>
      <c r="C20" s="245"/>
      <c r="D20" s="245"/>
      <c r="E20" s="246">
        <v>-354</v>
      </c>
      <c r="F20" s="245"/>
      <c r="G20" s="4" t="s">
        <v>573</v>
      </c>
      <c r="H20" s="2"/>
      <c r="I20" s="2"/>
      <c r="J20" s="2"/>
      <c r="K20" s="2"/>
      <c r="L20" s="2"/>
    </row>
    <row x14ac:dyDescent="0.25" r="21" customHeight="1" ht="17.25">
      <c r="A21" s="15">
        <v>44317</v>
      </c>
      <c r="B21" s="16" t="s">
        <v>14</v>
      </c>
      <c r="C21" s="243"/>
      <c r="D21" s="243"/>
      <c r="E21" s="244">
        <v>-2</v>
      </c>
      <c r="F21" s="244">
        <v>-53</v>
      </c>
      <c r="G21" s="2"/>
      <c r="H21" s="2"/>
      <c r="I21" s="2"/>
      <c r="J21" s="2"/>
      <c r="K21" s="2"/>
      <c r="L21" s="2"/>
    </row>
    <row x14ac:dyDescent="0.25" r="22" customHeight="1" ht="17.25">
      <c r="A22" s="15">
        <v>44348</v>
      </c>
      <c r="B22" s="16" t="s">
        <v>14</v>
      </c>
      <c r="C22" s="243"/>
      <c r="D22" s="243"/>
      <c r="E22" s="244">
        <v>-2</v>
      </c>
      <c r="F22" s="243"/>
      <c r="G22" s="2"/>
      <c r="H22" s="2"/>
      <c r="I22" s="2"/>
      <c r="J22" s="2"/>
      <c r="K22" s="2"/>
      <c r="L22" s="2"/>
    </row>
    <row x14ac:dyDescent="0.25" r="23" customHeight="1" ht="17.25">
      <c r="A23" s="15">
        <v>44440</v>
      </c>
      <c r="B23" s="118" t="s">
        <v>14</v>
      </c>
      <c r="C23" s="243"/>
      <c r="D23" s="243"/>
      <c r="E23" s="244">
        <v>-600</v>
      </c>
      <c r="F23" s="243"/>
      <c r="G23" s="2"/>
      <c r="H23" s="2"/>
      <c r="I23" s="2"/>
      <c r="J23" s="2"/>
      <c r="K23" s="2"/>
      <c r="L23" s="2"/>
    </row>
    <row x14ac:dyDescent="0.25" r="24" customHeight="1" ht="17.25">
      <c r="A24" s="21" t="s">
        <v>574</v>
      </c>
      <c r="B24" s="47"/>
      <c r="C24" s="23">
        <f>SUM(C16:C23)</f>
      </c>
      <c r="D24" s="23">
        <f>SUM(D16:D23)</f>
      </c>
      <c r="E24" s="23">
        <f>SUM(E16:E23)</f>
      </c>
      <c r="F24" s="23">
        <f>SUM(F16:F23)</f>
      </c>
      <c r="G24" s="2"/>
      <c r="H24" s="2"/>
      <c r="I24" s="2"/>
      <c r="J24" s="2"/>
      <c r="K24" s="2"/>
      <c r="L24" s="2"/>
    </row>
    <row x14ac:dyDescent="0.25" r="25" customHeight="1" ht="17.25">
      <c r="A25" s="15">
        <v>44531</v>
      </c>
      <c r="B25" s="16" t="s">
        <v>14</v>
      </c>
      <c r="C25" s="243"/>
      <c r="D25" s="243"/>
      <c r="E25" s="244">
        <v>-139</v>
      </c>
      <c r="F25" s="244">
        <v>-10</v>
      </c>
      <c r="G25" s="2"/>
      <c r="H25" s="2"/>
      <c r="I25" s="2"/>
      <c r="J25" s="2"/>
      <c r="K25" s="2"/>
      <c r="L25" s="2"/>
    </row>
    <row x14ac:dyDescent="0.25" r="26" customHeight="1" ht="17.25">
      <c r="A26" s="117" t="s">
        <v>575</v>
      </c>
      <c r="B26" s="118" t="s">
        <v>14</v>
      </c>
      <c r="C26" s="244">
        <v>-170</v>
      </c>
      <c r="D26" s="243"/>
      <c r="E26" s="243"/>
      <c r="F26" s="244">
        <v>-70</v>
      </c>
      <c r="G26" s="4"/>
      <c r="H26" s="4"/>
      <c r="I26" s="4"/>
      <c r="J26" s="4"/>
      <c r="K26" s="2"/>
      <c r="L26" s="2"/>
    </row>
    <row x14ac:dyDescent="0.25" r="27" customHeight="1" ht="17.25">
      <c r="A27" s="117" t="s">
        <v>576</v>
      </c>
      <c r="B27" s="118" t="s">
        <v>14</v>
      </c>
      <c r="C27" s="243"/>
      <c r="D27" s="243"/>
      <c r="E27" s="243"/>
      <c r="F27" s="244">
        <v>-37</v>
      </c>
      <c r="G27" s="4"/>
      <c r="H27" s="4"/>
      <c r="I27" s="4"/>
      <c r="J27" s="4"/>
      <c r="K27" s="2"/>
      <c r="L27" s="2"/>
    </row>
    <row x14ac:dyDescent="0.25" r="28" customHeight="1" ht="17.25">
      <c r="A28" s="15">
        <v>44198</v>
      </c>
      <c r="B28" s="16" t="s">
        <v>14</v>
      </c>
      <c r="C28" s="67"/>
      <c r="D28" s="67"/>
      <c r="E28" s="67"/>
      <c r="F28" s="207">
        <v>-30</v>
      </c>
      <c r="G28" s="4"/>
      <c r="H28" s="4"/>
      <c r="I28" s="4"/>
      <c r="J28" s="4"/>
      <c r="K28" s="2"/>
      <c r="L28" s="2"/>
    </row>
    <row x14ac:dyDescent="0.25" r="29" customHeight="1" ht="17.25">
      <c r="A29" s="249">
        <v>44198</v>
      </c>
      <c r="B29" s="228" t="s">
        <v>17</v>
      </c>
      <c r="C29" s="250">
        <v>-30</v>
      </c>
      <c r="D29" s="251"/>
      <c r="E29" s="251"/>
      <c r="F29" s="251"/>
      <c r="G29" s="32" t="s">
        <v>18</v>
      </c>
      <c r="H29" s="2"/>
      <c r="I29" s="2"/>
      <c r="J29" s="2"/>
      <c r="K29" s="2"/>
      <c r="L29" s="2"/>
    </row>
    <row x14ac:dyDescent="0.25" r="30" customHeight="1" ht="17.25">
      <c r="A30" s="21" t="s">
        <v>577</v>
      </c>
      <c r="B30" s="47"/>
      <c r="C30" s="23">
        <f>SUM(C24:C29)</f>
      </c>
      <c r="D30" s="23">
        <f>SUM(D24:D28)</f>
      </c>
      <c r="E30" s="23">
        <f>SUM(E24:E28)</f>
      </c>
      <c r="F30" s="23">
        <f>SUM(F24:F28)</f>
      </c>
      <c r="G30" s="2"/>
      <c r="H30" s="2"/>
      <c r="I30" s="2"/>
      <c r="J30" s="2"/>
      <c r="K30" s="2"/>
      <c r="L30" s="2"/>
    </row>
    <row x14ac:dyDescent="0.25" r="31" customHeight="1" ht="17.25">
      <c r="A31" s="117"/>
      <c r="B31" s="118"/>
      <c r="C31" s="243"/>
      <c r="D31" s="243"/>
      <c r="E31" s="243"/>
      <c r="F31" s="243"/>
      <c r="G31" s="4"/>
      <c r="H31" s="4"/>
      <c r="I31" s="4"/>
      <c r="J31" s="4"/>
      <c r="K31" s="2"/>
      <c r="L31" s="2"/>
    </row>
    <row x14ac:dyDescent="0.25" r="32" customHeight="1" ht="17.25">
      <c r="A32" s="117"/>
      <c r="B32" s="118"/>
      <c r="C32" s="243"/>
      <c r="D32" s="243"/>
      <c r="E32" s="243"/>
      <c r="F32" s="243"/>
      <c r="G32" s="4"/>
      <c r="H32" s="4"/>
      <c r="I32" s="4"/>
      <c r="J32" s="4"/>
      <c r="K32" s="2"/>
      <c r="L32" s="2"/>
    </row>
    <row x14ac:dyDescent="0.25" r="33" customHeight="1" ht="17.25">
      <c r="A33" s="252"/>
      <c r="B33" s="253"/>
      <c r="C33" s="245"/>
      <c r="D33" s="245"/>
      <c r="E33" s="245"/>
      <c r="F33" s="245"/>
      <c r="G33" s="2"/>
      <c r="H33" s="2"/>
      <c r="I33" s="2"/>
      <c r="J33" s="2"/>
      <c r="K33" s="2"/>
      <c r="L33" s="2"/>
    </row>
    <row x14ac:dyDescent="0.25" r="34" customHeight="1" ht="17.25">
      <c r="A34" s="254" t="s">
        <v>578</v>
      </c>
      <c r="B34" s="186"/>
      <c r="C34" s="255">
        <f>SUM(C13)</f>
      </c>
      <c r="D34" s="255">
        <f>SUM(D13)</f>
      </c>
      <c r="E34" s="255">
        <f>SUM(E13)</f>
      </c>
      <c r="F34" s="255">
        <f>SUM(F13)</f>
      </c>
      <c r="G34" s="4"/>
      <c r="H34" s="4"/>
      <c r="I34" s="4"/>
      <c r="J34" s="4"/>
      <c r="K34" s="2"/>
      <c r="L34" s="2"/>
    </row>
    <row x14ac:dyDescent="0.25" r="35" customHeight="1" ht="17.25">
      <c r="A35" s="256" t="s">
        <v>579</v>
      </c>
      <c r="B35" s="257"/>
      <c r="C35" s="258">
        <v>200</v>
      </c>
      <c r="D35" s="258">
        <v>300</v>
      </c>
      <c r="E35" s="258">
        <v>1500</v>
      </c>
      <c r="F35" s="258">
        <v>200</v>
      </c>
      <c r="G35" s="2"/>
      <c r="H35" s="2"/>
      <c r="I35" s="2"/>
      <c r="J35" s="2"/>
      <c r="K35" s="2"/>
      <c r="L35" s="2"/>
    </row>
    <row x14ac:dyDescent="0.25" r="36" customHeight="1" ht="17.25">
      <c r="A36" s="185" t="s">
        <v>560</v>
      </c>
      <c r="B36" s="186"/>
      <c r="C36" s="187">
        <f>SUM(C35-C34)</f>
      </c>
      <c r="D36" s="187">
        <f>SUM(D35-D34)</f>
      </c>
      <c r="E36" s="187">
        <f>SUM(E35-E34)</f>
      </c>
      <c r="F36" s="187">
        <f>SUM(F35-F34)</f>
      </c>
      <c r="G36" s="2"/>
      <c r="H36" s="2"/>
      <c r="I36" s="2"/>
      <c r="J36" s="2"/>
      <c r="K36" s="2"/>
      <c r="L36" s="2"/>
    </row>
    <row x14ac:dyDescent="0.25" r="37" customHeight="1" ht="17.25">
      <c r="A37" s="37"/>
      <c r="B37" s="2"/>
      <c r="C37" s="3"/>
      <c r="D37" s="3"/>
      <c r="E37" s="3"/>
      <c r="F37" s="3"/>
      <c r="G37" s="2"/>
      <c r="H37" s="2"/>
      <c r="I37" s="2"/>
      <c r="J37" s="2"/>
      <c r="K37" s="2"/>
      <c r="L37" s="2"/>
    </row>
    <row x14ac:dyDescent="0.25" r="38" customHeight="1" ht="17.25">
      <c r="A38" s="38" t="s">
        <v>580</v>
      </c>
      <c r="B38" s="2"/>
      <c r="C38" s="3"/>
      <c r="D38" s="77" t="s">
        <v>581</v>
      </c>
      <c r="E38" s="77"/>
      <c r="F38" s="259"/>
      <c r="G38" s="260"/>
      <c r="H38" s="2"/>
      <c r="I38" s="2"/>
      <c r="J38" s="2"/>
      <c r="K38" s="2"/>
      <c r="L38" s="2"/>
    </row>
    <row x14ac:dyDescent="0.25" r="39" customHeight="1" ht="17.25">
      <c r="A39" s="38" t="s">
        <v>582</v>
      </c>
      <c r="B39" s="2"/>
      <c r="C39" s="3"/>
      <c r="D39" s="3"/>
      <c r="E39" s="3"/>
      <c r="F39" s="3"/>
      <c r="G39" s="2"/>
      <c r="H39" s="2"/>
      <c r="I39" s="2"/>
      <c r="J39" s="2"/>
      <c r="K39" s="2"/>
      <c r="L39" s="2"/>
    </row>
    <row x14ac:dyDescent="0.25" r="40" customHeight="1" ht="17.25">
      <c r="A40" s="38" t="s">
        <v>583</v>
      </c>
      <c r="B40" s="2"/>
      <c r="C40" s="3"/>
      <c r="D40" s="3"/>
      <c r="E40" s="3"/>
      <c r="F40" s="3"/>
      <c r="G40" s="2"/>
      <c r="H40" s="2"/>
      <c r="I40" s="2"/>
      <c r="J40" s="2"/>
      <c r="K40" s="2"/>
      <c r="L40" s="2"/>
    </row>
    <row x14ac:dyDescent="0.25" r="41" customHeight="1" ht="17.25">
      <c r="A41" s="38" t="s">
        <v>584</v>
      </c>
      <c r="B41" s="2"/>
      <c r="C41" s="3"/>
      <c r="D41" s="3"/>
      <c r="E41" s="3"/>
      <c r="F41" s="3"/>
      <c r="G41" s="2"/>
      <c r="H41" s="2"/>
      <c r="I41" s="2"/>
      <c r="J41" s="2"/>
      <c r="K41" s="2"/>
      <c r="L41" s="2"/>
    </row>
    <row x14ac:dyDescent="0.25" r="42" customHeight="1" ht="17.25">
      <c r="A42" s="38" t="s">
        <v>585</v>
      </c>
      <c r="B42" s="2"/>
      <c r="C42" s="3"/>
      <c r="D42" s="3"/>
      <c r="E42" s="3"/>
      <c r="F42" s="3"/>
      <c r="G42" s="2"/>
      <c r="H42" s="2"/>
      <c r="I42" s="2"/>
      <c r="J42" s="2"/>
      <c r="K42" s="2"/>
      <c r="L42" s="2"/>
    </row>
    <row x14ac:dyDescent="0.25" r="43" customHeight="1" ht="17.25">
      <c r="A43" s="38" t="s">
        <v>586</v>
      </c>
      <c r="B43" s="2"/>
      <c r="C43" s="3"/>
      <c r="D43" s="3"/>
      <c r="E43" s="3"/>
      <c r="F43" s="3"/>
      <c r="G43" s="2"/>
      <c r="H43" s="2"/>
      <c r="I43" s="2"/>
      <c r="J43" s="2"/>
      <c r="K43" s="2"/>
      <c r="L43" s="2"/>
    </row>
    <row x14ac:dyDescent="0.25" r="44" customHeight="1" ht="17.25">
      <c r="A44" s="38" t="s">
        <v>587</v>
      </c>
      <c r="B44" s="2"/>
      <c r="C44" s="3"/>
      <c r="D44" s="3"/>
      <c r="E44" s="3"/>
      <c r="F44" s="3"/>
      <c r="G44" s="2"/>
      <c r="H44" s="2"/>
      <c r="I44" s="2"/>
      <c r="J44" s="2"/>
      <c r="K44" s="2"/>
      <c r="L44" s="2"/>
    </row>
    <row x14ac:dyDescent="0.25" r="45" customHeight="1" ht="17.25">
      <c r="A45" s="38" t="s">
        <v>588</v>
      </c>
      <c r="B45" s="2"/>
      <c r="C45" s="3"/>
      <c r="D45" s="3"/>
      <c r="E45" s="3"/>
      <c r="F45" s="3"/>
      <c r="G45" s="2"/>
      <c r="H45" s="2"/>
      <c r="I45" s="2"/>
      <c r="J45" s="2"/>
      <c r="K45" s="2"/>
      <c r="L45" s="2"/>
    </row>
    <row x14ac:dyDescent="0.25" r="46" customHeight="1" ht="17.25">
      <c r="A46" s="38" t="s">
        <v>589</v>
      </c>
      <c r="B46" s="2"/>
      <c r="C46" s="3"/>
      <c r="D46" s="3"/>
      <c r="E46" s="3"/>
      <c r="F46" s="3"/>
      <c r="G46" s="2"/>
      <c r="H46" s="2"/>
      <c r="I46" s="2"/>
      <c r="J46" s="2"/>
      <c r="K46" s="2"/>
      <c r="L46" s="2"/>
    </row>
    <row x14ac:dyDescent="0.25" r="47" customHeight="1" ht="17.25">
      <c r="A47" s="38" t="s">
        <v>590</v>
      </c>
      <c r="B47" s="2"/>
      <c r="C47" s="3"/>
      <c r="D47" s="3"/>
      <c r="E47" s="3"/>
      <c r="F47" s="3"/>
      <c r="G47" s="2"/>
      <c r="H47" s="2"/>
      <c r="I47" s="2"/>
      <c r="J47" s="2"/>
      <c r="K47" s="2"/>
      <c r="L47" s="2"/>
    </row>
    <row x14ac:dyDescent="0.25" r="48" customHeight="1" ht="17.25">
      <c r="A48" s="38" t="s">
        <v>591</v>
      </c>
      <c r="B48" s="2"/>
      <c r="C48" s="3"/>
      <c r="D48" s="3"/>
      <c r="E48" s="3"/>
      <c r="F48" s="3"/>
      <c r="G48" s="2"/>
      <c r="H48" s="2"/>
      <c r="I48" s="2"/>
      <c r="J48" s="2"/>
      <c r="K48" s="2"/>
      <c r="L48" s="2"/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70"/>
  <sheetViews>
    <sheetView workbookViewId="0"/>
  </sheetViews>
  <sheetFormatPr defaultRowHeight="15" x14ac:dyDescent="0.25"/>
  <cols>
    <col min="1" max="1" style="115" width="13.719285714285713" customWidth="1" bestFit="1"/>
    <col min="2" max="2" style="40" width="20.862142857142857" customWidth="1" bestFit="1"/>
    <col min="3" max="3" style="41" width="9.290714285714287" customWidth="1" bestFit="1"/>
    <col min="4" max="4" style="41" width="8.576428571428572" customWidth="1" bestFit="1"/>
    <col min="5" max="5" style="41" width="9.147857142857141" customWidth="1" bestFit="1"/>
    <col min="6" max="6" style="116" width="9.576428571428572" customWidth="1" bestFit="1"/>
    <col min="7" max="7" style="116" width="9.005" customWidth="1" bestFit="1"/>
    <col min="8" max="8" style="116" width="9.290714285714287" customWidth="1" bestFit="1"/>
    <col min="9" max="9" style="116" width="9.290714285714287" customWidth="1" bestFit="1"/>
    <col min="10" max="10" style="116" width="9.290714285714287" customWidth="1" bestFit="1"/>
    <col min="11" max="11" style="41" width="9.290714285714287" customWidth="1" bestFit="1"/>
    <col min="12" max="12" style="41" width="11.576428571428572" customWidth="1" bestFit="1"/>
    <col min="13" max="13" style="40" width="12.43357142857143" customWidth="1" bestFit="1"/>
    <col min="14" max="14" style="40" width="12.43357142857143" customWidth="1" bestFit="1"/>
    <col min="15" max="15" style="40" width="12.43357142857143" customWidth="1" bestFit="1"/>
    <col min="16" max="16" style="40" width="12.43357142857143" customWidth="1" bestFit="1"/>
    <col min="17" max="17" style="40" width="12.43357142857143" customWidth="1" bestFit="1"/>
    <col min="18" max="18" style="40" width="12.43357142857143" customWidth="1" bestFit="1"/>
    <col min="19" max="19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2"/>
      <c r="N1" s="2"/>
      <c r="O1" s="2"/>
      <c r="P1" s="2"/>
      <c r="Q1" s="2"/>
      <c r="R1" s="2"/>
      <c r="S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2"/>
      <c r="N2" s="2"/>
      <c r="O2" s="2"/>
      <c r="P2" s="2"/>
      <c r="Q2" s="2"/>
      <c r="R2" s="2"/>
      <c r="S2" s="2"/>
    </row>
    <row x14ac:dyDescent="0.25" r="3" customHeight="1" ht="17.25">
      <c r="A3" s="1" t="s">
        <v>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2"/>
      <c r="N3" s="2"/>
      <c r="O3" s="2"/>
      <c r="P3" s="2"/>
      <c r="Q3" s="2"/>
      <c r="R3" s="2"/>
      <c r="S3" s="2"/>
    </row>
    <row x14ac:dyDescent="0.25" r="4" customHeight="1" ht="17.25">
      <c r="A4" s="1" t="s">
        <v>507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2"/>
      <c r="N4" s="2"/>
      <c r="O4" s="2"/>
      <c r="P4" s="2"/>
      <c r="Q4" s="2"/>
      <c r="R4" s="2"/>
      <c r="S4" s="2"/>
    </row>
    <row x14ac:dyDescent="0.25" r="5" customHeight="1" ht="17.25">
      <c r="A5" s="6" t="s">
        <v>508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2"/>
      <c r="N5" s="2"/>
      <c r="O5" s="2"/>
      <c r="P5" s="2"/>
      <c r="Q5" s="2"/>
      <c r="R5" s="2"/>
      <c r="S5" s="2"/>
    </row>
    <row x14ac:dyDescent="0.25" r="6" customHeight="1" ht="17.25">
      <c r="A6" s="6" t="s">
        <v>509</v>
      </c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2"/>
      <c r="N6" s="2"/>
      <c r="O6" s="2"/>
      <c r="P6" s="2"/>
      <c r="Q6" s="2"/>
      <c r="R6" s="2"/>
      <c r="S6" s="2"/>
    </row>
    <row x14ac:dyDescent="0.25" r="7" customHeight="1" ht="17.25">
      <c r="A7" s="6" t="s">
        <v>441</v>
      </c>
      <c r="B7" s="2"/>
      <c r="C7" s="137">
        <v>20000</v>
      </c>
      <c r="D7" s="137">
        <v>5000</v>
      </c>
      <c r="E7" s="137">
        <v>7000</v>
      </c>
      <c r="F7" s="137">
        <v>5000</v>
      </c>
      <c r="G7" s="137">
        <v>1500</v>
      </c>
      <c r="H7" s="137">
        <v>5000</v>
      </c>
      <c r="I7" s="137">
        <v>6500</v>
      </c>
      <c r="J7" s="137">
        <v>20000</v>
      </c>
      <c r="K7" s="137">
        <v>2700</v>
      </c>
      <c r="L7" s="137"/>
      <c r="M7" s="2"/>
      <c r="N7" s="2"/>
      <c r="O7" s="2"/>
      <c r="P7" s="2"/>
      <c r="Q7" s="2"/>
      <c r="R7" s="2"/>
      <c r="S7" s="2"/>
    </row>
    <row x14ac:dyDescent="0.25" r="8" customHeight="1" ht="17.25">
      <c r="A8" s="12" t="s">
        <v>4</v>
      </c>
      <c r="B8" s="13" t="s">
        <v>5</v>
      </c>
      <c r="C8" s="14" t="s">
        <v>10</v>
      </c>
      <c r="D8" s="14" t="s">
        <v>7</v>
      </c>
      <c r="E8" s="14" t="s">
        <v>368</v>
      </c>
      <c r="F8" s="14" t="s">
        <v>8</v>
      </c>
      <c r="G8" s="14" t="s">
        <v>9</v>
      </c>
      <c r="H8" s="14" t="s">
        <v>76</v>
      </c>
      <c r="I8" s="14" t="s">
        <v>75</v>
      </c>
      <c r="J8" s="14" t="s">
        <v>31</v>
      </c>
      <c r="K8" s="14" t="s">
        <v>33</v>
      </c>
      <c r="L8" s="14"/>
      <c r="M8" s="2"/>
      <c r="N8" s="2"/>
      <c r="O8" s="2"/>
      <c r="P8" s="2"/>
      <c r="Q8" s="2"/>
      <c r="R8" s="2"/>
      <c r="S8" s="2"/>
    </row>
    <row x14ac:dyDescent="0.25" r="9" customHeight="1" ht="17.25">
      <c r="A9" s="33">
        <v>44871</v>
      </c>
      <c r="B9" s="34" t="s">
        <v>510</v>
      </c>
      <c r="C9" s="19">
        <v>60</v>
      </c>
      <c r="D9" s="35"/>
      <c r="E9" s="35"/>
      <c r="F9" s="35"/>
      <c r="G9" s="35"/>
      <c r="H9" s="35"/>
      <c r="I9" s="35"/>
      <c r="J9" s="35"/>
      <c r="K9" s="35"/>
      <c r="L9" s="20"/>
      <c r="M9" s="2"/>
      <c r="N9" s="2"/>
      <c r="O9" s="2"/>
      <c r="P9" s="2"/>
      <c r="Q9" s="2"/>
      <c r="R9" s="2"/>
      <c r="S9" s="2"/>
    </row>
    <row x14ac:dyDescent="0.25" r="10" customHeight="1" ht="17.25">
      <c r="A10" s="33">
        <v>44871</v>
      </c>
      <c r="B10" s="34" t="s">
        <v>511</v>
      </c>
      <c r="C10" s="35"/>
      <c r="D10" s="19">
        <v>110</v>
      </c>
      <c r="E10" s="19">
        <v>84</v>
      </c>
      <c r="F10" s="19">
        <v>150</v>
      </c>
      <c r="G10" s="19">
        <v>182</v>
      </c>
      <c r="H10" s="35"/>
      <c r="I10" s="35"/>
      <c r="J10" s="35"/>
      <c r="K10" s="35"/>
      <c r="L10" s="35"/>
      <c r="M10" s="2"/>
      <c r="N10" s="2"/>
      <c r="O10" s="2"/>
      <c r="P10" s="2"/>
      <c r="Q10" s="2"/>
      <c r="R10" s="2"/>
      <c r="S10" s="2"/>
    </row>
    <row x14ac:dyDescent="0.25" r="11" customHeight="1" ht="17.25">
      <c r="A11" s="33">
        <v>44871</v>
      </c>
      <c r="B11" s="34" t="s">
        <v>512</v>
      </c>
      <c r="C11" s="19">
        <v>130</v>
      </c>
      <c r="D11" s="19">
        <v>200</v>
      </c>
      <c r="E11" s="19">
        <v>200</v>
      </c>
      <c r="F11" s="19">
        <v>350</v>
      </c>
      <c r="G11" s="19">
        <v>500</v>
      </c>
      <c r="H11" s="19">
        <v>100</v>
      </c>
      <c r="I11" s="19">
        <v>100</v>
      </c>
      <c r="J11" s="19">
        <v>100</v>
      </c>
      <c r="K11" s="35"/>
      <c r="L11" s="35"/>
      <c r="M11" s="2"/>
      <c r="N11" s="2"/>
      <c r="O11" s="2"/>
      <c r="P11" s="2"/>
      <c r="Q11" s="2"/>
      <c r="R11" s="2"/>
      <c r="S11" s="2"/>
    </row>
    <row x14ac:dyDescent="0.25" r="12" customHeight="1" ht="17.25">
      <c r="A12" s="15" t="s">
        <v>513</v>
      </c>
      <c r="B12" s="16" t="s">
        <v>514</v>
      </c>
      <c r="C12" s="19">
        <v>100</v>
      </c>
      <c r="D12" s="19">
        <v>250</v>
      </c>
      <c r="E12" s="19">
        <v>200</v>
      </c>
      <c r="F12" s="19">
        <v>300</v>
      </c>
      <c r="G12" s="19">
        <v>300</v>
      </c>
      <c r="H12" s="19">
        <v>50</v>
      </c>
      <c r="I12" s="19">
        <v>80</v>
      </c>
      <c r="J12" s="19">
        <v>50</v>
      </c>
      <c r="K12" s="35"/>
      <c r="L12" s="20"/>
      <c r="M12" s="2"/>
      <c r="N12" s="2"/>
      <c r="O12" s="2"/>
      <c r="P12" s="2"/>
      <c r="Q12" s="2"/>
      <c r="R12" s="2"/>
      <c r="S12" s="2"/>
    </row>
    <row x14ac:dyDescent="0.25" r="13" customHeight="1" ht="17.25">
      <c r="A13" s="15" t="s">
        <v>513</v>
      </c>
      <c r="B13" s="16" t="s">
        <v>515</v>
      </c>
      <c r="C13" s="19">
        <v>30</v>
      </c>
      <c r="D13" s="19">
        <v>120</v>
      </c>
      <c r="E13" s="19">
        <v>84</v>
      </c>
      <c r="F13" s="19">
        <v>100</v>
      </c>
      <c r="G13" s="19">
        <v>200</v>
      </c>
      <c r="H13" s="35"/>
      <c r="I13" s="35"/>
      <c r="J13" s="35"/>
      <c r="K13" s="35"/>
      <c r="L13" s="20"/>
      <c r="M13" s="2"/>
      <c r="N13" s="2"/>
      <c r="O13" s="2"/>
      <c r="P13" s="2"/>
      <c r="Q13" s="2"/>
      <c r="R13" s="2"/>
      <c r="S13" s="2"/>
    </row>
    <row x14ac:dyDescent="0.25" r="14" customHeight="1" ht="17.25">
      <c r="A14" s="15" t="s">
        <v>513</v>
      </c>
      <c r="B14" s="16" t="s">
        <v>516</v>
      </c>
      <c r="C14" s="19">
        <v>30</v>
      </c>
      <c r="D14" s="19">
        <v>120</v>
      </c>
      <c r="E14" s="19">
        <v>84</v>
      </c>
      <c r="F14" s="96">
        <v>100</v>
      </c>
      <c r="G14" s="19">
        <v>200</v>
      </c>
      <c r="H14" s="35"/>
      <c r="I14" s="35"/>
      <c r="J14" s="35"/>
      <c r="K14" s="35"/>
      <c r="L14" s="20"/>
      <c r="M14" s="2"/>
      <c r="N14" s="2"/>
      <c r="O14" s="2"/>
      <c r="P14" s="2"/>
      <c r="Q14" s="2"/>
      <c r="R14" s="2"/>
      <c r="S14" s="2"/>
    </row>
    <row x14ac:dyDescent="0.25" r="15" customHeight="1" ht="17.25">
      <c r="A15" s="15" t="s">
        <v>513</v>
      </c>
      <c r="B15" s="16" t="s">
        <v>517</v>
      </c>
      <c r="C15" s="36"/>
      <c r="D15" s="17">
        <v>120</v>
      </c>
      <c r="E15" s="17">
        <v>84</v>
      </c>
      <c r="F15" s="224">
        <v>120</v>
      </c>
      <c r="G15" s="17">
        <v>200</v>
      </c>
      <c r="H15" s="17">
        <v>30</v>
      </c>
      <c r="I15" s="17">
        <v>30</v>
      </c>
      <c r="J15" s="36"/>
      <c r="K15" s="36"/>
      <c r="L15" s="18"/>
      <c r="M15" s="2"/>
      <c r="N15" s="2"/>
      <c r="O15" s="2"/>
      <c r="P15" s="2"/>
      <c r="Q15" s="2"/>
      <c r="R15" s="2"/>
      <c r="S15" s="2"/>
    </row>
    <row x14ac:dyDescent="0.25" r="16" customHeight="1" ht="17.25">
      <c r="A16" s="15" t="s">
        <v>518</v>
      </c>
      <c r="B16" s="16" t="s">
        <v>519</v>
      </c>
      <c r="C16" s="17">
        <v>30</v>
      </c>
      <c r="D16" s="17">
        <v>120</v>
      </c>
      <c r="E16" s="17">
        <v>85</v>
      </c>
      <c r="F16" s="224">
        <v>50</v>
      </c>
      <c r="G16" s="17">
        <v>200</v>
      </c>
      <c r="H16" s="17">
        <v>20</v>
      </c>
      <c r="I16" s="17">
        <v>20</v>
      </c>
      <c r="J16" s="36"/>
      <c r="K16" s="36"/>
      <c r="L16" s="18"/>
      <c r="M16" s="2"/>
      <c r="N16" s="2"/>
      <c r="O16" s="2"/>
      <c r="P16" s="2"/>
      <c r="Q16" s="2"/>
      <c r="R16" s="2"/>
      <c r="S16" s="2"/>
    </row>
    <row x14ac:dyDescent="0.25" r="17" customHeight="1" ht="17.25">
      <c r="A17" s="33" t="s">
        <v>520</v>
      </c>
      <c r="B17" s="16" t="s">
        <v>521</v>
      </c>
      <c r="C17" s="17">
        <v>40</v>
      </c>
      <c r="D17" s="17">
        <v>120</v>
      </c>
      <c r="E17" s="17">
        <v>84</v>
      </c>
      <c r="F17" s="224">
        <v>150</v>
      </c>
      <c r="G17" s="17">
        <v>200</v>
      </c>
      <c r="H17" s="36"/>
      <c r="I17" s="36"/>
      <c r="J17" s="36"/>
      <c r="K17" s="36"/>
      <c r="L17" s="18"/>
      <c r="M17" s="2"/>
      <c r="N17" s="2"/>
      <c r="O17" s="2"/>
      <c r="P17" s="2"/>
      <c r="Q17" s="2"/>
      <c r="R17" s="2"/>
      <c r="S17" s="2"/>
    </row>
    <row x14ac:dyDescent="0.25" r="18" customHeight="1" ht="17.25">
      <c r="A18" s="15" t="s">
        <v>522</v>
      </c>
      <c r="B18" s="16" t="s">
        <v>523</v>
      </c>
      <c r="C18" s="17">
        <v>30</v>
      </c>
      <c r="D18" s="17">
        <v>120</v>
      </c>
      <c r="E18" s="17">
        <v>85</v>
      </c>
      <c r="F18" s="224">
        <v>120</v>
      </c>
      <c r="G18" s="17">
        <v>200</v>
      </c>
      <c r="H18" s="36"/>
      <c r="I18" s="36"/>
      <c r="J18" s="36"/>
      <c r="K18" s="36"/>
      <c r="L18" s="18"/>
      <c r="M18" s="2"/>
      <c r="N18" s="2"/>
      <c r="O18" s="2"/>
      <c r="P18" s="2"/>
      <c r="Q18" s="2"/>
      <c r="R18" s="2"/>
      <c r="S18" s="2"/>
    </row>
    <row x14ac:dyDescent="0.25" r="19" customHeight="1" ht="17.25">
      <c r="A19" s="15" t="s">
        <v>522</v>
      </c>
      <c r="B19" s="16" t="s">
        <v>524</v>
      </c>
      <c r="C19" s="36"/>
      <c r="D19" s="17">
        <v>150</v>
      </c>
      <c r="E19" s="17">
        <v>150</v>
      </c>
      <c r="F19" s="224">
        <v>150</v>
      </c>
      <c r="G19" s="17">
        <v>200</v>
      </c>
      <c r="H19" s="36"/>
      <c r="I19" s="36"/>
      <c r="J19" s="36"/>
      <c r="K19" s="36"/>
      <c r="L19" s="18"/>
      <c r="M19" s="2"/>
      <c r="N19" s="2"/>
      <c r="O19" s="2"/>
      <c r="P19" s="2"/>
      <c r="Q19" s="2"/>
      <c r="R19" s="2"/>
      <c r="S19" s="2"/>
    </row>
    <row x14ac:dyDescent="0.25" r="20" customHeight="1" ht="17.25">
      <c r="A20" s="15" t="s">
        <v>522</v>
      </c>
      <c r="B20" s="16" t="s">
        <v>525</v>
      </c>
      <c r="C20" s="36"/>
      <c r="D20" s="17">
        <v>120</v>
      </c>
      <c r="E20" s="17">
        <v>84</v>
      </c>
      <c r="F20" s="224">
        <v>100</v>
      </c>
      <c r="G20" s="17">
        <v>200</v>
      </c>
      <c r="H20" s="17">
        <v>30</v>
      </c>
      <c r="I20" s="17">
        <v>55</v>
      </c>
      <c r="J20" s="36"/>
      <c r="K20" s="36"/>
      <c r="L20" s="18"/>
      <c r="M20" s="2"/>
      <c r="N20" s="2"/>
      <c r="O20" s="2"/>
      <c r="P20" s="2"/>
      <c r="Q20" s="2"/>
      <c r="R20" s="2"/>
      <c r="S20" s="2"/>
    </row>
    <row x14ac:dyDescent="0.25" r="21" customHeight="1" ht="17.25">
      <c r="A21" s="33" t="s">
        <v>526</v>
      </c>
      <c r="B21" s="16" t="s">
        <v>527</v>
      </c>
      <c r="C21" s="36"/>
      <c r="D21" s="17">
        <v>500</v>
      </c>
      <c r="E21" s="36"/>
      <c r="F21" s="36"/>
      <c r="G21" s="36"/>
      <c r="H21" s="36"/>
      <c r="I21" s="36"/>
      <c r="J21" s="36"/>
      <c r="K21" s="36"/>
      <c r="L21" s="18"/>
      <c r="M21" s="2"/>
      <c r="N21" s="2"/>
      <c r="O21" s="2"/>
      <c r="P21" s="2"/>
      <c r="Q21" s="2"/>
      <c r="R21" s="2"/>
      <c r="S21" s="2"/>
    </row>
    <row x14ac:dyDescent="0.25" r="22" customHeight="1" ht="17.25">
      <c r="A22" s="15" t="s">
        <v>528</v>
      </c>
      <c r="B22" s="16" t="s">
        <v>529</v>
      </c>
      <c r="C22" s="36"/>
      <c r="D22" s="17">
        <v>100</v>
      </c>
      <c r="E22" s="17">
        <v>85</v>
      </c>
      <c r="F22" s="36"/>
      <c r="G22" s="17">
        <v>200</v>
      </c>
      <c r="H22" s="36"/>
      <c r="I22" s="36"/>
      <c r="J22" s="17">
        <v>25</v>
      </c>
      <c r="K22" s="36"/>
      <c r="L22" s="18"/>
      <c r="M22" s="2"/>
      <c r="N22" s="2"/>
      <c r="O22" s="2"/>
      <c r="P22" s="2"/>
      <c r="Q22" s="2"/>
      <c r="R22" s="2"/>
      <c r="S22" s="2"/>
    </row>
    <row x14ac:dyDescent="0.25" r="23" customHeight="1" ht="17.25">
      <c r="A23" s="33" t="s">
        <v>530</v>
      </c>
      <c r="B23" s="34" t="s">
        <v>14</v>
      </c>
      <c r="C23" s="36"/>
      <c r="D23" s="36"/>
      <c r="E23" s="36"/>
      <c r="F23" s="224">
        <v>-500</v>
      </c>
      <c r="G23" s="36"/>
      <c r="H23" s="36"/>
      <c r="I23" s="36"/>
      <c r="J23" s="36"/>
      <c r="K23" s="36"/>
      <c r="L23" s="18"/>
      <c r="M23" s="2"/>
      <c r="N23" s="2"/>
      <c r="O23" s="2"/>
      <c r="P23" s="2"/>
      <c r="Q23" s="2"/>
      <c r="R23" s="2"/>
      <c r="S23" s="2"/>
    </row>
    <row x14ac:dyDescent="0.25" r="24" customHeight="1" ht="17.25">
      <c r="A24" s="15" t="s">
        <v>530</v>
      </c>
      <c r="B24" s="16" t="s">
        <v>531</v>
      </c>
      <c r="C24" s="36"/>
      <c r="D24" s="17">
        <v>200</v>
      </c>
      <c r="E24" s="17">
        <v>76</v>
      </c>
      <c r="F24" s="36"/>
      <c r="G24" s="17">
        <v>110</v>
      </c>
      <c r="H24" s="36"/>
      <c r="I24" s="36"/>
      <c r="J24" s="36"/>
      <c r="K24" s="36"/>
      <c r="L24" s="18"/>
      <c r="M24" s="2"/>
      <c r="N24" s="2"/>
      <c r="O24" s="2"/>
      <c r="P24" s="2"/>
      <c r="Q24" s="2"/>
      <c r="R24" s="2"/>
      <c r="S24" s="2"/>
    </row>
    <row x14ac:dyDescent="0.25" r="25" customHeight="1" ht="17.25">
      <c r="A25" s="15" t="s">
        <v>532</v>
      </c>
      <c r="B25" s="16" t="s">
        <v>533</v>
      </c>
      <c r="C25" s="17">
        <v>20</v>
      </c>
      <c r="D25" s="36"/>
      <c r="E25" s="17">
        <v>221</v>
      </c>
      <c r="F25" s="36"/>
      <c r="G25" s="36"/>
      <c r="H25" s="36"/>
      <c r="I25" s="36"/>
      <c r="J25" s="17">
        <v>20</v>
      </c>
      <c r="K25" s="36"/>
      <c r="L25" s="18"/>
      <c r="M25" s="2"/>
      <c r="N25" s="2"/>
      <c r="O25" s="2"/>
      <c r="P25" s="2"/>
      <c r="Q25" s="2"/>
      <c r="R25" s="2"/>
      <c r="S25" s="2"/>
    </row>
    <row x14ac:dyDescent="0.25" r="26" customHeight="1" ht="17.25">
      <c r="A26" s="15" t="s">
        <v>534</v>
      </c>
      <c r="B26" s="16" t="s">
        <v>535</v>
      </c>
      <c r="C26" s="36"/>
      <c r="D26" s="36"/>
      <c r="E26" s="36"/>
      <c r="F26" s="36"/>
      <c r="G26" s="17">
        <v>200</v>
      </c>
      <c r="H26" s="36"/>
      <c r="I26" s="36"/>
      <c r="J26" s="36"/>
      <c r="K26" s="36"/>
      <c r="L26" s="18"/>
      <c r="M26" s="2"/>
      <c r="N26" s="2"/>
      <c r="O26" s="2"/>
      <c r="P26" s="2"/>
      <c r="Q26" s="2"/>
      <c r="R26" s="2"/>
      <c r="S26" s="2"/>
    </row>
    <row x14ac:dyDescent="0.25" r="27" customHeight="1" ht="17.25">
      <c r="A27" s="15" t="s">
        <v>534</v>
      </c>
      <c r="B27" s="16" t="s">
        <v>536</v>
      </c>
      <c r="C27" s="17">
        <v>76</v>
      </c>
      <c r="D27" s="17">
        <v>70</v>
      </c>
      <c r="E27" s="36"/>
      <c r="F27" s="36"/>
      <c r="G27" s="36"/>
      <c r="H27" s="36"/>
      <c r="I27" s="36"/>
      <c r="J27" s="36"/>
      <c r="K27" s="36"/>
      <c r="L27" s="18"/>
      <c r="M27" s="2"/>
      <c r="N27" s="2"/>
      <c r="O27" s="2"/>
      <c r="P27" s="2"/>
      <c r="Q27" s="2"/>
      <c r="R27" s="2"/>
      <c r="S27" s="2"/>
    </row>
    <row x14ac:dyDescent="0.25" r="28" customHeight="1" ht="17.25">
      <c r="A28" s="33" t="s">
        <v>537</v>
      </c>
      <c r="B28" s="16" t="s">
        <v>538</v>
      </c>
      <c r="C28" s="17">
        <v>163</v>
      </c>
      <c r="D28" s="36"/>
      <c r="E28" s="36"/>
      <c r="F28" s="36"/>
      <c r="G28" s="36"/>
      <c r="H28" s="36"/>
      <c r="I28" s="36"/>
      <c r="J28" s="36"/>
      <c r="K28" s="36"/>
      <c r="L28" s="18"/>
      <c r="M28" s="2"/>
      <c r="N28" s="2"/>
      <c r="O28" s="2"/>
      <c r="P28" s="2"/>
      <c r="Q28" s="2"/>
      <c r="R28" s="2"/>
      <c r="S28" s="2"/>
    </row>
    <row x14ac:dyDescent="0.25" r="29" customHeight="1" ht="17.25">
      <c r="A29" s="33" t="s">
        <v>537</v>
      </c>
      <c r="B29" s="34" t="s">
        <v>14</v>
      </c>
      <c r="C29" s="36"/>
      <c r="D29" s="36"/>
      <c r="E29" s="36"/>
      <c r="F29" s="224">
        <v>-200</v>
      </c>
      <c r="G29" s="36"/>
      <c r="H29" s="36"/>
      <c r="I29" s="36"/>
      <c r="J29" s="36"/>
      <c r="K29" s="36"/>
      <c r="L29" s="18"/>
      <c r="M29" s="2"/>
      <c r="N29" s="2"/>
      <c r="O29" s="2"/>
      <c r="P29" s="2"/>
      <c r="Q29" s="2"/>
      <c r="R29" s="2"/>
      <c r="S29" s="2"/>
    </row>
    <row x14ac:dyDescent="0.25" r="30" customHeight="1" ht="17.25">
      <c r="A30" s="33" t="s">
        <v>539</v>
      </c>
      <c r="B30" s="16" t="s">
        <v>540</v>
      </c>
      <c r="C30" s="17">
        <v>50</v>
      </c>
      <c r="D30" s="17">
        <v>50</v>
      </c>
      <c r="E30" s="17">
        <v>25</v>
      </c>
      <c r="F30" s="36"/>
      <c r="G30" s="36"/>
      <c r="H30" s="36"/>
      <c r="I30" s="36"/>
      <c r="J30" s="36"/>
      <c r="K30" s="36"/>
      <c r="L30" s="18"/>
      <c r="M30" s="2"/>
      <c r="N30" s="2"/>
      <c r="O30" s="2"/>
      <c r="P30" s="2"/>
      <c r="Q30" s="2"/>
      <c r="R30" s="2"/>
      <c r="S30" s="2"/>
    </row>
    <row x14ac:dyDescent="0.25" r="31" customHeight="1" ht="17.25">
      <c r="A31" s="33" t="s">
        <v>541</v>
      </c>
      <c r="B31" s="16" t="s">
        <v>542</v>
      </c>
      <c r="C31" s="17">
        <v>10</v>
      </c>
      <c r="D31" s="36"/>
      <c r="E31" s="36"/>
      <c r="F31" s="36"/>
      <c r="G31" s="36"/>
      <c r="H31" s="36"/>
      <c r="I31" s="36"/>
      <c r="J31" s="36"/>
      <c r="K31" s="36"/>
      <c r="L31" s="18"/>
      <c r="M31" s="2"/>
      <c r="N31" s="2"/>
      <c r="O31" s="2"/>
      <c r="P31" s="2"/>
      <c r="Q31" s="2"/>
      <c r="R31" s="2"/>
      <c r="S31" s="2"/>
    </row>
    <row x14ac:dyDescent="0.25" r="32" customHeight="1" ht="17.25">
      <c r="A32" s="33">
        <v>44568</v>
      </c>
      <c r="B32" s="16" t="s">
        <v>543</v>
      </c>
      <c r="C32" s="17">
        <v>50</v>
      </c>
      <c r="D32" s="17">
        <v>50</v>
      </c>
      <c r="E32" s="17">
        <v>50</v>
      </c>
      <c r="F32" s="36"/>
      <c r="G32" s="17">
        <v>100</v>
      </c>
      <c r="H32" s="36"/>
      <c r="I32" s="36"/>
      <c r="J32" s="36"/>
      <c r="K32" s="36"/>
      <c r="L32" s="18"/>
      <c r="M32" s="2"/>
      <c r="N32" s="2"/>
      <c r="O32" s="2"/>
      <c r="P32" s="2"/>
      <c r="Q32" s="2"/>
      <c r="R32" s="2"/>
      <c r="S32" s="2"/>
    </row>
    <row x14ac:dyDescent="0.25" r="33" customHeight="1" ht="17.25">
      <c r="A33" s="33">
        <v>44688</v>
      </c>
      <c r="B33" s="16" t="s">
        <v>544</v>
      </c>
      <c r="C33" s="36"/>
      <c r="D33" s="17">
        <v>100</v>
      </c>
      <c r="E33" s="17">
        <v>100</v>
      </c>
      <c r="F33" s="36"/>
      <c r="G33" s="36"/>
      <c r="H33" s="36"/>
      <c r="I33" s="36"/>
      <c r="J33" s="36"/>
      <c r="K33" s="36"/>
      <c r="L33" s="18"/>
      <c r="M33" s="2"/>
      <c r="N33" s="2"/>
      <c r="O33" s="2"/>
      <c r="P33" s="2"/>
      <c r="Q33" s="2"/>
      <c r="R33" s="2"/>
      <c r="S33" s="2"/>
    </row>
    <row x14ac:dyDescent="0.25" r="34" customHeight="1" ht="17.25">
      <c r="A34" s="24">
        <v>44719</v>
      </c>
      <c r="B34" s="118" t="s">
        <v>545</v>
      </c>
      <c r="C34" s="46"/>
      <c r="D34" s="46"/>
      <c r="E34" s="46"/>
      <c r="F34" s="46"/>
      <c r="G34" s="138">
        <v>100</v>
      </c>
      <c r="H34" s="46"/>
      <c r="I34" s="46"/>
      <c r="J34" s="46"/>
      <c r="K34" s="46"/>
      <c r="L34" s="98"/>
      <c r="M34" s="2"/>
      <c r="N34" s="2"/>
      <c r="O34" s="2"/>
      <c r="P34" s="2"/>
      <c r="Q34" s="2"/>
      <c r="R34" s="2"/>
      <c r="S34" s="2"/>
    </row>
    <row x14ac:dyDescent="0.25" r="35" customHeight="1" ht="17.25">
      <c r="A35" s="21" t="s">
        <v>546</v>
      </c>
      <c r="B35" s="47"/>
      <c r="C35" s="23">
        <f>SUM(C9:C34)</f>
      </c>
      <c r="D35" s="23">
        <f>SUM(D9:D34)</f>
      </c>
      <c r="E35" s="23">
        <f>SUM(E9:E34)</f>
      </c>
      <c r="F35" s="23">
        <f>SUM(F10:F34)</f>
      </c>
      <c r="G35" s="23">
        <f>SUM(G9:G34)</f>
      </c>
      <c r="H35" s="23">
        <f>SUM(H9:H34)</f>
      </c>
      <c r="I35" s="23">
        <f>SUM(I9:I34)</f>
      </c>
      <c r="J35" s="23">
        <f>SUM(J9:J34)</f>
      </c>
      <c r="K35" s="23">
        <f>SUM(K9:K34)</f>
      </c>
      <c r="L35" s="23">
        <f>SUM(L9:L34)</f>
      </c>
      <c r="M35" s="2"/>
      <c r="N35" s="2"/>
      <c r="O35" s="2"/>
      <c r="P35" s="2"/>
      <c r="Q35" s="2"/>
      <c r="R35" s="2"/>
      <c r="S35" s="2"/>
    </row>
    <row x14ac:dyDescent="0.25" r="36" customHeight="1" ht="17.25">
      <c r="A36" s="33" t="s">
        <v>547</v>
      </c>
      <c r="B36" s="34" t="s">
        <v>14</v>
      </c>
      <c r="C36" s="20"/>
      <c r="D36" s="19">
        <v>-200</v>
      </c>
      <c r="E36" s="19">
        <v>-127</v>
      </c>
      <c r="F36" s="19">
        <v>-100</v>
      </c>
      <c r="G36" s="19">
        <v>-100</v>
      </c>
      <c r="H36" s="20"/>
      <c r="I36" s="20"/>
      <c r="J36" s="20"/>
      <c r="K36" s="20"/>
      <c r="L36" s="20"/>
      <c r="M36" s="2"/>
      <c r="N36" s="2"/>
      <c r="O36" s="2"/>
      <c r="P36" s="2"/>
      <c r="Q36" s="2"/>
      <c r="R36" s="2"/>
      <c r="S36" s="2"/>
    </row>
    <row x14ac:dyDescent="0.25" r="37" customHeight="1" ht="17.25">
      <c r="A37" s="33" t="s">
        <v>547</v>
      </c>
      <c r="B37" s="34" t="s">
        <v>14</v>
      </c>
      <c r="C37" s="18"/>
      <c r="D37" s="17">
        <v>-210</v>
      </c>
      <c r="E37" s="17">
        <v>-134</v>
      </c>
      <c r="F37" s="18"/>
      <c r="G37" s="17">
        <v>-616</v>
      </c>
      <c r="H37" s="18"/>
      <c r="I37" s="18"/>
      <c r="J37" s="18"/>
      <c r="K37" s="18"/>
      <c r="L37" s="18"/>
      <c r="M37" s="2"/>
      <c r="N37" s="2"/>
      <c r="O37" s="2"/>
      <c r="P37" s="2"/>
      <c r="Q37" s="2"/>
      <c r="R37" s="2"/>
      <c r="S37" s="2"/>
    </row>
    <row x14ac:dyDescent="0.25" r="38" customHeight="1" ht="17.25">
      <c r="A38" s="33">
        <v>44600</v>
      </c>
      <c r="B38" s="34" t="s">
        <v>14</v>
      </c>
      <c r="C38" s="36"/>
      <c r="D38" s="17">
        <v>-228</v>
      </c>
      <c r="E38" s="17">
        <v>-212</v>
      </c>
      <c r="F38" s="17">
        <v>-300</v>
      </c>
      <c r="G38" s="17">
        <v>-31</v>
      </c>
      <c r="H38" s="17">
        <v>-68</v>
      </c>
      <c r="I38" s="17">
        <v>-60</v>
      </c>
      <c r="J38" s="17">
        <v>-38</v>
      </c>
      <c r="K38" s="36"/>
      <c r="L38" s="18"/>
      <c r="M38" s="2"/>
      <c r="N38" s="2"/>
      <c r="O38" s="2"/>
      <c r="P38" s="2"/>
      <c r="Q38" s="2"/>
      <c r="R38" s="2"/>
      <c r="S38" s="2"/>
    </row>
    <row x14ac:dyDescent="0.25" r="39" customHeight="1" ht="17.25">
      <c r="A39" s="33">
        <v>44600</v>
      </c>
      <c r="B39" s="34" t="s">
        <v>14</v>
      </c>
      <c r="C39" s="17">
        <v>-22</v>
      </c>
      <c r="D39" s="36"/>
      <c r="E39" s="17">
        <v>-134</v>
      </c>
      <c r="F39" s="17">
        <v>-100</v>
      </c>
      <c r="G39" s="17">
        <v>-100</v>
      </c>
      <c r="H39" s="36"/>
      <c r="I39" s="36"/>
      <c r="J39" s="36"/>
      <c r="K39" s="36"/>
      <c r="L39" s="18"/>
      <c r="M39" s="2"/>
      <c r="N39" s="2"/>
      <c r="O39" s="2"/>
      <c r="P39" s="2"/>
      <c r="Q39" s="2"/>
      <c r="R39" s="2"/>
      <c r="S39" s="2"/>
    </row>
    <row x14ac:dyDescent="0.25" r="40" customHeight="1" ht="17.25">
      <c r="A40" s="225">
        <v>44600</v>
      </c>
      <c r="B40" s="226" t="s">
        <v>14</v>
      </c>
      <c r="C40" s="227"/>
      <c r="D40" s="227"/>
      <c r="E40" s="227"/>
      <c r="F40" s="224">
        <v>-90</v>
      </c>
      <c r="G40" s="227"/>
      <c r="H40" s="227"/>
      <c r="I40" s="227"/>
      <c r="J40" s="227"/>
      <c r="K40" s="227"/>
      <c r="L40" s="227"/>
      <c r="M40" s="128" t="s">
        <v>548</v>
      </c>
      <c r="N40" s="128"/>
      <c r="O40" s="2"/>
      <c r="P40" s="2"/>
      <c r="Q40" s="2"/>
      <c r="R40" s="2"/>
      <c r="S40" s="2"/>
    </row>
    <row x14ac:dyDescent="0.25" r="41" customHeight="1" ht="17.25">
      <c r="A41" s="33">
        <v>44659</v>
      </c>
      <c r="B41" s="34" t="s">
        <v>14</v>
      </c>
      <c r="C41" s="17">
        <v>-43</v>
      </c>
      <c r="D41" s="17">
        <v>-110</v>
      </c>
      <c r="E41" s="17">
        <v>-84</v>
      </c>
      <c r="F41" s="17">
        <v>-50</v>
      </c>
      <c r="G41" s="17">
        <v>-20</v>
      </c>
      <c r="H41" s="18"/>
      <c r="I41" s="18"/>
      <c r="J41" s="18"/>
      <c r="K41" s="18"/>
      <c r="L41" s="18"/>
      <c r="M41" s="2"/>
      <c r="N41" s="2"/>
      <c r="O41" s="2"/>
      <c r="P41" s="2"/>
      <c r="Q41" s="2"/>
      <c r="R41" s="2"/>
      <c r="S41" s="2"/>
    </row>
    <row x14ac:dyDescent="0.25" r="42" customHeight="1" ht="17.25">
      <c r="A42" s="33">
        <v>44812</v>
      </c>
      <c r="B42" s="34" t="s">
        <v>14</v>
      </c>
      <c r="C42" s="17">
        <v>-161</v>
      </c>
      <c r="D42" s="18"/>
      <c r="E42" s="17">
        <v>-372</v>
      </c>
      <c r="F42" s="18"/>
      <c r="G42" s="17">
        <v>-491</v>
      </c>
      <c r="H42" s="18"/>
      <c r="I42" s="17">
        <v>-36</v>
      </c>
      <c r="J42" s="18"/>
      <c r="K42" s="18"/>
      <c r="L42" s="18"/>
      <c r="M42" s="2"/>
      <c r="N42" s="2"/>
      <c r="O42" s="2"/>
      <c r="P42" s="2"/>
      <c r="Q42" s="2"/>
      <c r="R42" s="2"/>
      <c r="S42" s="2"/>
    </row>
    <row x14ac:dyDescent="0.25" r="43" customHeight="1" ht="17.25">
      <c r="A43" s="33">
        <v>44812</v>
      </c>
      <c r="B43" s="34" t="s">
        <v>14</v>
      </c>
      <c r="C43" s="17">
        <v>-36</v>
      </c>
      <c r="D43" s="17">
        <v>-115</v>
      </c>
      <c r="E43" s="17">
        <v>-84</v>
      </c>
      <c r="F43" s="17">
        <v>-100</v>
      </c>
      <c r="G43" s="17">
        <v>-50</v>
      </c>
      <c r="H43" s="18"/>
      <c r="I43" s="18"/>
      <c r="J43" s="18"/>
      <c r="K43" s="18"/>
      <c r="L43" s="18"/>
      <c r="M43" s="2"/>
      <c r="N43" s="2"/>
      <c r="O43" s="2"/>
      <c r="P43" s="2"/>
      <c r="Q43" s="2"/>
      <c r="R43" s="2"/>
      <c r="S43" s="2"/>
    </row>
    <row x14ac:dyDescent="0.25" r="44" customHeight="1" ht="17.25">
      <c r="A44" s="33">
        <v>44812</v>
      </c>
      <c r="B44" s="34" t="s">
        <v>14</v>
      </c>
      <c r="C44" s="17">
        <v>-160</v>
      </c>
      <c r="D44" s="17">
        <v>-100</v>
      </c>
      <c r="E44" s="17">
        <v>-350</v>
      </c>
      <c r="F44" s="18"/>
      <c r="G44" s="17">
        <v>-15</v>
      </c>
      <c r="H44" s="18"/>
      <c r="I44" s="17">
        <v>-35</v>
      </c>
      <c r="J44" s="17">
        <v>-32</v>
      </c>
      <c r="K44" s="18"/>
      <c r="L44" s="18"/>
      <c r="M44" s="2"/>
      <c r="N44" s="2"/>
      <c r="O44" s="2"/>
      <c r="P44" s="2"/>
      <c r="Q44" s="2"/>
      <c r="R44" s="2"/>
      <c r="S44" s="4" t="s">
        <v>549</v>
      </c>
    </row>
    <row x14ac:dyDescent="0.25" r="45" customHeight="1" ht="17.25">
      <c r="A45" s="21" t="s">
        <v>550</v>
      </c>
      <c r="B45" s="47"/>
      <c r="C45" s="23">
        <f>SUM(C35:C44)</f>
      </c>
      <c r="D45" s="23">
        <f>SUM(D35:D44)</f>
      </c>
      <c r="E45" s="23">
        <f>SUM(E35:E44)</f>
      </c>
      <c r="F45" s="23">
        <f>SUM(F35:F44)</f>
      </c>
      <c r="G45" s="23">
        <f>SUM(G35:G44)</f>
      </c>
      <c r="H45" s="23">
        <f>SUM(H35:H44)</f>
      </c>
      <c r="I45" s="23">
        <f>SUM(I35:I44)</f>
      </c>
      <c r="J45" s="23">
        <f>SUM(J35:J44)</f>
      </c>
      <c r="K45" s="23">
        <f>SUM(K35:K44)</f>
      </c>
      <c r="L45" s="23">
        <f>SUM(L35:L44)</f>
      </c>
      <c r="M45" s="2"/>
      <c r="N45" s="2"/>
      <c r="O45" s="2"/>
      <c r="P45" s="2"/>
      <c r="Q45" s="2"/>
      <c r="R45" s="2"/>
      <c r="S45" s="2"/>
    </row>
    <row x14ac:dyDescent="0.25" r="46" customHeight="1" ht="17.25">
      <c r="A46" s="33">
        <v>44873</v>
      </c>
      <c r="B46" s="34" t="s">
        <v>14</v>
      </c>
      <c r="C46" s="17">
        <v>-51</v>
      </c>
      <c r="D46" s="36"/>
      <c r="E46" s="17">
        <v>-84</v>
      </c>
      <c r="F46" s="17">
        <v>-200</v>
      </c>
      <c r="G46" s="17">
        <v>-209</v>
      </c>
      <c r="H46" s="36"/>
      <c r="I46" s="36"/>
      <c r="J46" s="36"/>
      <c r="K46" s="36"/>
      <c r="L46" s="18"/>
      <c r="M46" s="2"/>
      <c r="N46" s="2"/>
      <c r="O46" s="2"/>
      <c r="P46" s="2"/>
      <c r="Q46" s="2"/>
      <c r="R46" s="2"/>
      <c r="S46" s="2"/>
    </row>
    <row x14ac:dyDescent="0.25" r="47" customHeight="1" ht="17.25">
      <c r="A47" s="33" t="s">
        <v>551</v>
      </c>
      <c r="B47" s="34" t="s">
        <v>14</v>
      </c>
      <c r="C47" s="17">
        <v>-31</v>
      </c>
      <c r="D47" s="17">
        <v>-200</v>
      </c>
      <c r="E47" s="17">
        <v>-61</v>
      </c>
      <c r="F47" s="207">
        <v>-200</v>
      </c>
      <c r="G47" s="17">
        <v>-200</v>
      </c>
      <c r="H47" s="18"/>
      <c r="I47" s="17">
        <v>-16</v>
      </c>
      <c r="J47" s="18"/>
      <c r="K47" s="18"/>
      <c r="L47" s="18"/>
      <c r="M47" s="2"/>
      <c r="N47" s="2"/>
      <c r="O47" s="2"/>
      <c r="P47" s="2"/>
      <c r="Q47" s="2"/>
      <c r="R47" s="2"/>
      <c r="S47" s="2"/>
    </row>
    <row x14ac:dyDescent="0.25" r="48" customHeight="1" ht="17.25">
      <c r="A48" s="33" t="s">
        <v>552</v>
      </c>
      <c r="B48" s="34" t="s">
        <v>14</v>
      </c>
      <c r="C48" s="17">
        <v>-167</v>
      </c>
      <c r="D48" s="36"/>
      <c r="E48" s="36"/>
      <c r="F48" s="36"/>
      <c r="G48" s="36"/>
      <c r="H48" s="36"/>
      <c r="I48" s="36"/>
      <c r="J48" s="36"/>
      <c r="K48" s="36"/>
      <c r="L48" s="18"/>
      <c r="M48" s="2"/>
      <c r="N48" s="2"/>
      <c r="O48" s="2"/>
      <c r="P48" s="2"/>
      <c r="Q48" s="2"/>
      <c r="R48" s="2"/>
      <c r="S48" s="2"/>
    </row>
    <row x14ac:dyDescent="0.25" r="49" customHeight="1" ht="17.25">
      <c r="A49" s="33" t="s">
        <v>553</v>
      </c>
      <c r="B49" s="34" t="s">
        <v>14</v>
      </c>
      <c r="C49" s="17">
        <v>-51</v>
      </c>
      <c r="D49" s="17">
        <v>-1141</v>
      </c>
      <c r="E49" s="17">
        <v>-44</v>
      </c>
      <c r="F49" s="18"/>
      <c r="G49" s="17">
        <v>-688</v>
      </c>
      <c r="H49" s="18"/>
      <c r="I49" s="17">
        <v>-58</v>
      </c>
      <c r="J49" s="17">
        <v>-93</v>
      </c>
      <c r="K49" s="18"/>
      <c r="L49" s="18"/>
      <c r="M49" s="2"/>
      <c r="N49" s="2"/>
      <c r="O49" s="2"/>
      <c r="P49" s="2"/>
      <c r="Q49" s="2"/>
      <c r="R49" s="2"/>
      <c r="S49" s="2"/>
    </row>
    <row x14ac:dyDescent="0.25" r="50" customHeight="1" ht="17.25">
      <c r="A50" s="33">
        <v>44721</v>
      </c>
      <c r="B50" s="34" t="s">
        <v>14</v>
      </c>
      <c r="C50" s="17">
        <v>-31</v>
      </c>
      <c r="D50" s="17">
        <v>-200</v>
      </c>
      <c r="E50" s="17">
        <v>-85</v>
      </c>
      <c r="F50" s="36"/>
      <c r="G50" s="17">
        <v>-302</v>
      </c>
      <c r="H50" s="17">
        <v>-75</v>
      </c>
      <c r="I50" s="17">
        <v>-20</v>
      </c>
      <c r="J50" s="36"/>
      <c r="K50" s="36"/>
      <c r="L50" s="18"/>
      <c r="M50" s="2"/>
      <c r="N50" s="2"/>
      <c r="O50" s="2"/>
      <c r="P50" s="2"/>
      <c r="Q50" s="2"/>
      <c r="R50" s="2"/>
      <c r="S50" s="2"/>
    </row>
    <row x14ac:dyDescent="0.25" r="51" customHeight="1" ht="17.25">
      <c r="A51" s="33">
        <v>44751</v>
      </c>
      <c r="B51" s="34" t="s">
        <v>14</v>
      </c>
      <c r="C51" s="207">
        <v>-31</v>
      </c>
      <c r="D51" s="36"/>
      <c r="E51" s="36"/>
      <c r="F51" s="36"/>
      <c r="G51" s="36"/>
      <c r="H51" s="36"/>
      <c r="I51" s="36"/>
      <c r="J51" s="36"/>
      <c r="K51" s="36"/>
      <c r="L51" s="18"/>
      <c r="M51" s="2"/>
      <c r="N51" s="2"/>
      <c r="O51" s="2"/>
      <c r="P51" s="2"/>
      <c r="Q51" s="2"/>
      <c r="R51" s="2"/>
      <c r="S51" s="2"/>
    </row>
    <row x14ac:dyDescent="0.25" r="52" customHeight="1" ht="17.25">
      <c r="A52" s="33">
        <v>44751</v>
      </c>
      <c r="B52" s="34" t="s">
        <v>14</v>
      </c>
      <c r="C52" s="207">
        <v>-20</v>
      </c>
      <c r="D52" s="36"/>
      <c r="E52" s="17">
        <v>-10</v>
      </c>
      <c r="F52" s="36"/>
      <c r="G52" s="17">
        <v>-1</v>
      </c>
      <c r="H52" s="36"/>
      <c r="I52" s="17">
        <v>-26</v>
      </c>
      <c r="J52" s="17">
        <v>-15</v>
      </c>
      <c r="K52" s="36"/>
      <c r="L52" s="18"/>
      <c r="M52" s="2"/>
      <c r="N52" s="2"/>
      <c r="O52" s="2"/>
      <c r="P52" s="2"/>
      <c r="Q52" s="2"/>
      <c r="R52" s="2"/>
      <c r="S52" s="2"/>
    </row>
    <row x14ac:dyDescent="0.25" r="53" customHeight="1" ht="17.25">
      <c r="A53" s="21" t="s">
        <v>554</v>
      </c>
      <c r="B53" s="47"/>
      <c r="C53" s="23">
        <f>SUM(C45:C52)</f>
      </c>
      <c r="D53" s="23">
        <f>SUM(D45:D52)</f>
      </c>
      <c r="E53" s="23">
        <f>SUM(E45:E52)</f>
      </c>
      <c r="F53" s="49">
        <f>SUM(F45:F52)</f>
      </c>
      <c r="G53" s="23">
        <f>SUM(G45:G52)</f>
      </c>
      <c r="H53" s="23">
        <f>SUM(H45:H52)</f>
      </c>
      <c r="I53" s="23">
        <f>SUM(I45:I52)</f>
      </c>
      <c r="J53" s="23">
        <f>SUM(J45:J52)</f>
      </c>
      <c r="K53" s="23">
        <f>SUM(K45:K52)</f>
      </c>
      <c r="L53" s="23">
        <f>SUM(L45:L52)</f>
      </c>
      <c r="M53" s="2"/>
      <c r="N53" s="2"/>
      <c r="O53" s="2"/>
      <c r="P53" s="2"/>
      <c r="Q53" s="2"/>
      <c r="R53" s="2"/>
      <c r="S53" s="2"/>
    </row>
    <row x14ac:dyDescent="0.25" r="54" customHeight="1" ht="17.25">
      <c r="A54" s="54">
        <v>44904</v>
      </c>
      <c r="B54" s="55" t="s">
        <v>555</v>
      </c>
      <c r="C54" s="18"/>
      <c r="D54" s="18"/>
      <c r="E54" s="18"/>
      <c r="F54" s="103">
        <v>150</v>
      </c>
      <c r="G54" s="18"/>
      <c r="H54" s="18"/>
      <c r="I54" s="18"/>
      <c r="J54" s="18"/>
      <c r="K54" s="18"/>
      <c r="L54" s="18"/>
      <c r="M54" s="4" t="s">
        <v>556</v>
      </c>
      <c r="N54" s="2"/>
      <c r="O54" s="2"/>
      <c r="P54" s="2"/>
      <c r="Q54" s="2"/>
      <c r="R54" s="2"/>
      <c r="S54" s="2"/>
    </row>
    <row x14ac:dyDescent="0.25" r="55" customHeight="1" ht="17.25">
      <c r="A55" s="33">
        <v>44904</v>
      </c>
      <c r="B55" s="34" t="s">
        <v>14</v>
      </c>
      <c r="C55" s="17">
        <v>-15</v>
      </c>
      <c r="D55" s="17">
        <v>-93</v>
      </c>
      <c r="E55" s="36"/>
      <c r="F55" s="36"/>
      <c r="G55" s="17">
        <v>-153</v>
      </c>
      <c r="H55" s="17">
        <v>-65</v>
      </c>
      <c r="I55" s="17">
        <v>-25</v>
      </c>
      <c r="J55" s="17">
        <v>-5</v>
      </c>
      <c r="K55" s="36"/>
      <c r="L55" s="18"/>
      <c r="M55" s="2"/>
      <c r="N55" s="2"/>
      <c r="O55" s="2"/>
      <c r="P55" s="2"/>
      <c r="Q55" s="2"/>
      <c r="R55" s="2"/>
      <c r="S55" s="2"/>
    </row>
    <row x14ac:dyDescent="0.25" r="56" customHeight="1" ht="17.25">
      <c r="A56" s="21" t="s">
        <v>557</v>
      </c>
      <c r="B56" s="47"/>
      <c r="C56" s="23">
        <f>SUM(C53:C55)</f>
      </c>
      <c r="D56" s="23">
        <f>SUM(D53:D55)</f>
      </c>
      <c r="E56" s="23">
        <f>SUM(E53:E55)</f>
      </c>
      <c r="F56" s="23">
        <f>SUM(F53:F55)</f>
      </c>
      <c r="G56" s="23">
        <f>SUM(G53:G55)</f>
      </c>
      <c r="H56" s="23">
        <f>SUM(H53:H55)</f>
      </c>
      <c r="I56" s="23">
        <f>SUM(I53:I55)</f>
      </c>
      <c r="J56" s="23">
        <f>SUM(J53:J55)</f>
      </c>
      <c r="K56" s="23">
        <f>SUM(K53:K55)</f>
      </c>
      <c r="L56" s="23">
        <f>SUM(L53:L55)</f>
      </c>
      <c r="M56" s="2"/>
      <c r="N56" s="2"/>
      <c r="O56" s="2"/>
      <c r="P56" s="2"/>
      <c r="Q56" s="2"/>
      <c r="R56" s="2"/>
      <c r="S56" s="2"/>
    </row>
    <row x14ac:dyDescent="0.25" r="57" customHeight="1" ht="17.25">
      <c r="A57" s="33">
        <v>44662</v>
      </c>
      <c r="B57" s="34" t="s">
        <v>14</v>
      </c>
      <c r="C57" s="36"/>
      <c r="D57" s="17">
        <v>-23</v>
      </c>
      <c r="E57" s="36"/>
      <c r="F57" s="36"/>
      <c r="G57" s="17">
        <v>-122</v>
      </c>
      <c r="H57" s="36"/>
      <c r="I57" s="17">
        <v>-9</v>
      </c>
      <c r="J57" s="17">
        <v>-12</v>
      </c>
      <c r="K57" s="36"/>
      <c r="L57" s="18"/>
      <c r="M57" s="2"/>
      <c r="N57" s="2"/>
      <c r="O57" s="2"/>
      <c r="P57" s="2"/>
      <c r="Q57" s="2"/>
      <c r="R57" s="2"/>
      <c r="S57" s="2"/>
    </row>
    <row x14ac:dyDescent="0.25" r="58" customHeight="1" ht="17.25">
      <c r="A58" s="28">
        <v>44662</v>
      </c>
      <c r="B58" s="228" t="s">
        <v>17</v>
      </c>
      <c r="C58" s="229"/>
      <c r="D58" s="229"/>
      <c r="E58" s="229"/>
      <c r="F58" s="229"/>
      <c r="G58" s="230">
        <v>-194</v>
      </c>
      <c r="H58" s="230">
        <v>-22</v>
      </c>
      <c r="I58" s="229"/>
      <c r="J58" s="229"/>
      <c r="K58" s="229"/>
      <c r="L58" s="229"/>
      <c r="M58" s="32" t="s">
        <v>558</v>
      </c>
      <c r="N58" s="2"/>
      <c r="O58" s="2"/>
      <c r="P58" s="2"/>
      <c r="Q58" s="2"/>
      <c r="R58" s="2"/>
      <c r="S58" s="2"/>
    </row>
    <row x14ac:dyDescent="0.25" r="59" customHeight="1" ht="17.25">
      <c r="A59" s="21" t="s">
        <v>559</v>
      </c>
      <c r="B59" s="47"/>
      <c r="C59" s="23">
        <f>SUM(C56:C58)</f>
      </c>
      <c r="D59" s="23">
        <f>SUM(D56:D58)</f>
      </c>
      <c r="E59" s="23">
        <f>SUM(E56:E58)</f>
      </c>
      <c r="F59" s="23">
        <f>SUM(F56:F58)</f>
      </c>
      <c r="G59" s="23">
        <f>SUM(G56:G58)</f>
      </c>
      <c r="H59" s="23">
        <f>SUM(H56:H58)</f>
      </c>
      <c r="I59" s="23">
        <f>SUM(I56:I58)</f>
      </c>
      <c r="J59" s="23">
        <f>SUM(J56:J58)</f>
      </c>
      <c r="K59" s="23">
        <f>SUM(K56:K58)</f>
      </c>
      <c r="L59" s="23">
        <f>SUM(L56:L58)</f>
      </c>
      <c r="M59" s="2"/>
      <c r="N59" s="2"/>
      <c r="O59" s="2"/>
      <c r="P59" s="2"/>
      <c r="Q59" s="2"/>
      <c r="R59" s="2"/>
      <c r="S59" s="2"/>
    </row>
    <row x14ac:dyDescent="0.25" r="60" customHeight="1" ht="17.25">
      <c r="A60" s="33"/>
      <c r="B60" s="34"/>
      <c r="C60" s="36"/>
      <c r="D60" s="36"/>
      <c r="E60" s="36"/>
      <c r="F60" s="36"/>
      <c r="G60" s="36"/>
      <c r="H60" s="36"/>
      <c r="I60" s="36"/>
      <c r="J60" s="36"/>
      <c r="K60" s="36"/>
      <c r="L60" s="18"/>
      <c r="M60" s="2"/>
      <c r="N60" s="2"/>
      <c r="O60" s="2"/>
      <c r="P60" s="2"/>
      <c r="Q60" s="2"/>
      <c r="R60" s="2"/>
      <c r="S60" s="2"/>
    </row>
    <row x14ac:dyDescent="0.25" r="61" customHeight="1" ht="17.25">
      <c r="A61" s="33"/>
      <c r="B61" s="34"/>
      <c r="C61" s="36"/>
      <c r="D61" s="36"/>
      <c r="E61" s="36"/>
      <c r="F61" s="36"/>
      <c r="G61" s="36"/>
      <c r="H61" s="36"/>
      <c r="I61" s="36"/>
      <c r="J61" s="36"/>
      <c r="K61" s="36"/>
      <c r="L61" s="18"/>
      <c r="M61" s="2"/>
      <c r="N61" s="2"/>
      <c r="O61" s="2"/>
      <c r="P61" s="2"/>
      <c r="Q61" s="2"/>
      <c r="R61" s="2"/>
      <c r="S61" s="2"/>
    </row>
    <row x14ac:dyDescent="0.25" r="62" customHeight="1" ht="17.25">
      <c r="A62" s="33"/>
      <c r="B62" s="34"/>
      <c r="C62" s="36"/>
      <c r="D62" s="36"/>
      <c r="E62" s="36"/>
      <c r="F62" s="36"/>
      <c r="G62" s="36"/>
      <c r="H62" s="36"/>
      <c r="I62" s="36"/>
      <c r="J62" s="36"/>
      <c r="K62" s="36"/>
      <c r="L62" s="18"/>
      <c r="M62" s="2"/>
      <c r="N62" s="2"/>
      <c r="O62" s="2"/>
      <c r="P62" s="2"/>
      <c r="Q62" s="2"/>
      <c r="R62" s="2"/>
      <c r="S62" s="2"/>
    </row>
    <row x14ac:dyDescent="0.25" r="63" customHeight="1" ht="17.25">
      <c r="A63" s="54"/>
      <c r="B63" s="55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2"/>
      <c r="N63" s="2"/>
      <c r="O63" s="2"/>
      <c r="P63" s="2"/>
      <c r="Q63" s="2"/>
      <c r="R63" s="2"/>
      <c r="S63" s="2"/>
    </row>
    <row x14ac:dyDescent="0.25" r="64" customHeight="1" ht="17.25">
      <c r="A64" s="231" t="s">
        <v>57</v>
      </c>
      <c r="B64" s="232"/>
      <c r="C64" s="233">
        <f>SUM(C9:C36)</f>
      </c>
      <c r="D64" s="233">
        <f>SUM(D9:D36)</f>
      </c>
      <c r="E64" s="233">
        <f>SUM(E9:E36)</f>
      </c>
      <c r="F64" s="233">
        <f>SUM(F9:F36)</f>
      </c>
      <c r="G64" s="233">
        <f>SUM(G9:G36)</f>
      </c>
      <c r="H64" s="233">
        <f>SUM(H9:H36)</f>
      </c>
      <c r="I64" s="233">
        <f>SUM(I9:I36)</f>
      </c>
      <c r="J64" s="233">
        <f>SUM(J9:J36)</f>
      </c>
      <c r="K64" s="234"/>
      <c r="L64" s="3"/>
      <c r="M64" s="2"/>
      <c r="N64" s="2"/>
      <c r="O64" s="2"/>
      <c r="P64" s="2"/>
      <c r="Q64" s="2"/>
      <c r="R64" s="2"/>
      <c r="S64" s="2"/>
    </row>
    <row x14ac:dyDescent="0.25" r="65" customHeight="1" ht="17.25">
      <c r="A65" s="235" t="s">
        <v>58</v>
      </c>
      <c r="B65" s="236"/>
      <c r="C65" s="237">
        <v>900</v>
      </c>
      <c r="D65" s="237">
        <v>3600</v>
      </c>
      <c r="E65" s="237">
        <v>1800</v>
      </c>
      <c r="F65" s="237">
        <v>900</v>
      </c>
      <c r="G65" s="237">
        <v>3600</v>
      </c>
      <c r="H65" s="237">
        <v>900</v>
      </c>
      <c r="I65" s="237">
        <v>450</v>
      </c>
      <c r="J65" s="237">
        <v>736</v>
      </c>
      <c r="K65" s="238">
        <v>1472</v>
      </c>
      <c r="L65" s="3"/>
      <c r="M65" s="2"/>
      <c r="N65" s="2"/>
      <c r="O65" s="2"/>
      <c r="P65" s="2"/>
      <c r="Q65" s="2"/>
      <c r="R65" s="2"/>
      <c r="S65" s="2"/>
    </row>
    <row x14ac:dyDescent="0.25" r="66" customHeight="1" ht="17.25">
      <c r="A66" s="239" t="s">
        <v>560</v>
      </c>
      <c r="B66" s="240"/>
      <c r="C66" s="49">
        <f>SUM(C65-C64)</f>
      </c>
      <c r="D66" s="49">
        <f>SUM(D65-D64)</f>
      </c>
      <c r="E66" s="49">
        <f>SUM(E65-E64)</f>
      </c>
      <c r="F66" s="49">
        <f>SUM(F65-F64)</f>
      </c>
      <c r="G66" s="49">
        <f>SUM(G65-G64)</f>
      </c>
      <c r="H66" s="49">
        <f>SUM(H65-H64)</f>
      </c>
      <c r="I66" s="49">
        <f>SUM(I65-I64)</f>
      </c>
      <c r="J66" s="49">
        <f>SUM(J65-J64)</f>
      </c>
      <c r="K66" s="49">
        <f>SUM(K65-K64)</f>
      </c>
      <c r="L66" s="3"/>
      <c r="M66" s="2"/>
      <c r="N66" s="2"/>
      <c r="O66" s="2"/>
      <c r="P66" s="2"/>
      <c r="Q66" s="2"/>
      <c r="R66" s="2"/>
      <c r="S66" s="2"/>
    </row>
    <row x14ac:dyDescent="0.25" r="67" customHeight="1" ht="17.25">
      <c r="A67" s="37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2"/>
      <c r="N67" s="2"/>
      <c r="O67" s="2"/>
      <c r="P67" s="2"/>
      <c r="Q67" s="2"/>
      <c r="R67" s="2"/>
      <c r="S67" s="2"/>
    </row>
    <row x14ac:dyDescent="0.25" r="68" customHeight="1" ht="17.25">
      <c r="A68" s="37"/>
      <c r="B68" s="2"/>
      <c r="C68" s="14" t="s">
        <v>10</v>
      </c>
      <c r="D68" s="14" t="s">
        <v>7</v>
      </c>
      <c r="E68" s="14" t="s">
        <v>368</v>
      </c>
      <c r="F68" s="14" t="s">
        <v>8</v>
      </c>
      <c r="G68" s="14" t="s">
        <v>9</v>
      </c>
      <c r="H68" s="14" t="s">
        <v>76</v>
      </c>
      <c r="I68" s="14" t="s">
        <v>75</v>
      </c>
      <c r="J68" s="14" t="s">
        <v>31</v>
      </c>
      <c r="K68" s="14" t="s">
        <v>33</v>
      </c>
      <c r="L68" s="3"/>
      <c r="M68" s="2"/>
      <c r="N68" s="2"/>
      <c r="O68" s="2"/>
      <c r="P68" s="2"/>
      <c r="Q68" s="2"/>
      <c r="R68" s="2"/>
      <c r="S68" s="2"/>
    </row>
    <row x14ac:dyDescent="0.25" r="69" customHeight="1" ht="17.25">
      <c r="A69" s="37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2"/>
      <c r="N69" s="2"/>
      <c r="O69" s="2"/>
      <c r="P69" s="2"/>
      <c r="Q69" s="2"/>
      <c r="R69" s="2"/>
      <c r="S69" s="2"/>
    </row>
    <row x14ac:dyDescent="0.25" r="70" customHeight="1" ht="17.25">
      <c r="A70" s="37"/>
      <c r="B70" s="2"/>
      <c r="C70" s="3"/>
      <c r="D70" s="3"/>
      <c r="E70" s="3"/>
      <c r="F70" s="144" t="s">
        <v>561</v>
      </c>
      <c r="G70" s="144"/>
      <c r="H70" s="144"/>
      <c r="I70" s="144"/>
      <c r="J70" s="144"/>
      <c r="K70" s="3"/>
      <c r="L70" s="3"/>
      <c r="M70" s="2"/>
      <c r="N70" s="2"/>
      <c r="O70" s="2"/>
      <c r="P70" s="2"/>
      <c r="Q70" s="2"/>
      <c r="R70" s="2"/>
      <c r="S70" s="2"/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/>
  </sheetViews>
  <sheetFormatPr defaultRowHeight="15" x14ac:dyDescent="0.25"/>
  <cols>
    <col min="1" max="1" style="88" width="13.719285714285713" customWidth="1" bestFit="1"/>
    <col min="2" max="2" style="88" width="20.862142857142857" customWidth="1" bestFit="1"/>
    <col min="3" max="3" style="116" width="12.290714285714287" customWidth="1" bestFit="1"/>
    <col min="4" max="4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2"/>
    </row>
    <row x14ac:dyDescent="0.25" r="2" customHeight="1" ht="17.25">
      <c r="A2" s="4"/>
      <c r="B2" s="83"/>
      <c r="C2" s="3"/>
      <c r="D2" s="2"/>
    </row>
    <row x14ac:dyDescent="0.25" r="3" customHeight="1" ht="17.25">
      <c r="A3" s="4" t="s">
        <v>1</v>
      </c>
      <c r="B3" s="83"/>
      <c r="C3" s="3"/>
      <c r="D3" s="2"/>
    </row>
    <row x14ac:dyDescent="0.25" r="4" customHeight="1" ht="17.25">
      <c r="A4" s="4" t="s">
        <v>439</v>
      </c>
      <c r="B4" s="4"/>
      <c r="C4" s="5"/>
      <c r="D4" s="2"/>
    </row>
    <row x14ac:dyDescent="0.25" r="5" customHeight="1" ht="17.25">
      <c r="A5" s="7" t="s">
        <v>499</v>
      </c>
      <c r="B5" s="83"/>
      <c r="C5" s="3"/>
      <c r="D5" s="2"/>
    </row>
    <row x14ac:dyDescent="0.25" r="6" customHeight="1" ht="17.25">
      <c r="A6" s="4"/>
      <c r="B6" s="83"/>
      <c r="C6" s="10"/>
      <c r="D6" s="2"/>
    </row>
    <row x14ac:dyDescent="0.25" r="7" customHeight="1" ht="17.25">
      <c r="A7" s="13" t="s">
        <v>4</v>
      </c>
      <c r="B7" s="13" t="s">
        <v>5</v>
      </c>
      <c r="C7" s="14" t="s">
        <v>500</v>
      </c>
      <c r="D7" s="2"/>
    </row>
    <row x14ac:dyDescent="0.25" r="8" customHeight="1" ht="17.25">
      <c r="A8" s="29" t="s">
        <v>501</v>
      </c>
      <c r="B8" s="29" t="s">
        <v>502</v>
      </c>
      <c r="C8" s="30">
        <v>75</v>
      </c>
      <c r="D8" s="32" t="s">
        <v>469</v>
      </c>
    </row>
    <row x14ac:dyDescent="0.25" r="9" customHeight="1" ht="17.25">
      <c r="A9" s="29" t="s">
        <v>503</v>
      </c>
      <c r="B9" s="29" t="s">
        <v>504</v>
      </c>
      <c r="C9" s="30">
        <v>40</v>
      </c>
      <c r="D9" s="32" t="s">
        <v>469</v>
      </c>
    </row>
    <row x14ac:dyDescent="0.25" r="10" customHeight="1" ht="17.25">
      <c r="A10" s="29" t="s">
        <v>505</v>
      </c>
      <c r="B10" s="29" t="s">
        <v>506</v>
      </c>
      <c r="C10" s="30">
        <v>30</v>
      </c>
      <c r="D10" s="32" t="s">
        <v>469</v>
      </c>
    </row>
    <row x14ac:dyDescent="0.25" r="11" customHeight="1" ht="17.25">
      <c r="A11" s="33"/>
      <c r="B11" s="34"/>
      <c r="C11" s="20"/>
      <c r="D11" s="2"/>
    </row>
    <row x14ac:dyDescent="0.25" r="12" customHeight="1" ht="17.25">
      <c r="A12" s="33"/>
      <c r="B12" s="34"/>
      <c r="C12" s="35"/>
      <c r="D12" s="2"/>
    </row>
    <row x14ac:dyDescent="0.25" r="13" customHeight="1" ht="17.25">
      <c r="A13" s="34"/>
      <c r="B13" s="34"/>
      <c r="C13" s="20"/>
      <c r="D13" s="2"/>
    </row>
    <row x14ac:dyDescent="0.25" r="14" customHeight="1" ht="17.25">
      <c r="A14" s="16"/>
      <c r="B14" s="16"/>
      <c r="C14" s="18"/>
      <c r="D14" s="2"/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8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116" width="11.147857142857141" customWidth="1" bestFit="1"/>
    <col min="4" max="4" style="116" width="11.576428571428572" customWidth="1" bestFit="1"/>
    <col min="5" max="5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2"/>
    </row>
    <row x14ac:dyDescent="0.25" r="2" customHeight="1" ht="17.25">
      <c r="A2" s="1"/>
      <c r="B2" s="83"/>
      <c r="C2" s="3"/>
      <c r="D2" s="3"/>
      <c r="E2" s="2"/>
    </row>
    <row x14ac:dyDescent="0.25" r="3" customHeight="1" ht="17.25">
      <c r="A3" s="1" t="s">
        <v>1</v>
      </c>
      <c r="B3" s="83"/>
      <c r="C3" s="3"/>
      <c r="D3" s="3"/>
      <c r="E3" s="2"/>
    </row>
    <row x14ac:dyDescent="0.25" r="4" customHeight="1" ht="17.25">
      <c r="A4" s="1" t="s">
        <v>439</v>
      </c>
      <c r="B4" s="4"/>
      <c r="C4" s="3"/>
      <c r="D4" s="3"/>
      <c r="E4" s="2"/>
    </row>
    <row x14ac:dyDescent="0.25" r="5" customHeight="1" ht="17.25">
      <c r="A5" s="6" t="s">
        <v>475</v>
      </c>
      <c r="B5" s="83"/>
      <c r="C5" s="218">
        <v>240000</v>
      </c>
      <c r="D5" s="3"/>
      <c r="E5" s="2"/>
    </row>
    <row x14ac:dyDescent="0.25" r="6" customHeight="1" ht="17.25">
      <c r="A6" s="6" t="s">
        <v>441</v>
      </c>
      <c r="B6" s="83"/>
      <c r="C6" s="137">
        <v>16500</v>
      </c>
      <c r="D6" s="137">
        <v>30000</v>
      </c>
      <c r="E6" s="2"/>
    </row>
    <row x14ac:dyDescent="0.25" r="7" customHeight="1" ht="17.25">
      <c r="A7" s="12" t="s">
        <v>4</v>
      </c>
      <c r="B7" s="13" t="s">
        <v>5</v>
      </c>
      <c r="C7" s="14" t="s">
        <v>476</v>
      </c>
      <c r="D7" s="14" t="s">
        <v>477</v>
      </c>
      <c r="E7" s="2"/>
    </row>
    <row x14ac:dyDescent="0.25" r="8" customHeight="1" ht="17.25">
      <c r="A8" s="33" t="s">
        <v>478</v>
      </c>
      <c r="B8" s="34" t="s">
        <v>479</v>
      </c>
      <c r="C8" s="19">
        <v>600</v>
      </c>
      <c r="D8" s="19">
        <v>100</v>
      </c>
      <c r="E8" s="2"/>
    </row>
    <row x14ac:dyDescent="0.25" r="9" customHeight="1" ht="17.25">
      <c r="A9" s="33">
        <v>44655</v>
      </c>
      <c r="B9" s="34" t="s">
        <v>480</v>
      </c>
      <c r="C9" s="19">
        <v>300</v>
      </c>
      <c r="D9" s="35"/>
      <c r="E9" s="2"/>
    </row>
    <row x14ac:dyDescent="0.25" r="10" customHeight="1" ht="17.25">
      <c r="A10" s="33">
        <v>44655</v>
      </c>
      <c r="B10" s="34" t="s">
        <v>481</v>
      </c>
      <c r="C10" s="19">
        <v>200</v>
      </c>
      <c r="D10" s="19">
        <v>50</v>
      </c>
      <c r="E10" s="2"/>
    </row>
    <row x14ac:dyDescent="0.25" r="11" customHeight="1" ht="17.25">
      <c r="A11" s="33">
        <v>44716</v>
      </c>
      <c r="B11" s="34" t="s">
        <v>482</v>
      </c>
      <c r="C11" s="35"/>
      <c r="D11" s="19">
        <v>160</v>
      </c>
      <c r="E11" s="2"/>
    </row>
    <row x14ac:dyDescent="0.25" r="12" customHeight="1" ht="17.25">
      <c r="A12" s="33">
        <v>44716</v>
      </c>
      <c r="B12" s="34" t="s">
        <v>483</v>
      </c>
      <c r="C12" s="36"/>
      <c r="D12" s="17">
        <v>170</v>
      </c>
      <c r="E12" s="2"/>
    </row>
    <row x14ac:dyDescent="0.25" r="13" customHeight="1" ht="17.25">
      <c r="A13" s="33">
        <v>44746</v>
      </c>
      <c r="B13" s="34" t="s">
        <v>484</v>
      </c>
      <c r="C13" s="36"/>
      <c r="D13" s="17">
        <v>160</v>
      </c>
      <c r="E13" s="2"/>
    </row>
    <row x14ac:dyDescent="0.25" r="14" customHeight="1" ht="17.25">
      <c r="A14" s="33">
        <v>44777</v>
      </c>
      <c r="B14" s="34" t="s">
        <v>485</v>
      </c>
      <c r="C14" s="17">
        <v>100</v>
      </c>
      <c r="D14" s="17">
        <v>60</v>
      </c>
      <c r="E14" s="2"/>
    </row>
    <row x14ac:dyDescent="0.25" r="15" customHeight="1" ht="17.25">
      <c r="A15" s="24">
        <v>44869</v>
      </c>
      <c r="B15" s="25" t="s">
        <v>486</v>
      </c>
      <c r="C15" s="46"/>
      <c r="D15" s="138">
        <v>160</v>
      </c>
      <c r="E15" s="2"/>
    </row>
    <row x14ac:dyDescent="0.25" r="16" customHeight="1" ht="17.25">
      <c r="A16" s="21" t="s">
        <v>487</v>
      </c>
      <c r="B16" s="47"/>
      <c r="C16" s="23">
        <f>SUM(C8:C15)</f>
      </c>
      <c r="D16" s="23">
        <f>SUM(D8:D15)</f>
      </c>
      <c r="E16" s="2"/>
    </row>
    <row x14ac:dyDescent="0.25" r="17" customHeight="1" ht="17.25">
      <c r="A17" s="33" t="s">
        <v>488</v>
      </c>
      <c r="B17" s="34" t="s">
        <v>14</v>
      </c>
      <c r="C17" s="35"/>
      <c r="D17" s="19">
        <v>-160</v>
      </c>
      <c r="E17" s="2"/>
    </row>
    <row x14ac:dyDescent="0.25" r="18" customHeight="1" ht="17.25">
      <c r="A18" s="15" t="s">
        <v>489</v>
      </c>
      <c r="B18" s="16" t="s">
        <v>14</v>
      </c>
      <c r="C18" s="17">
        <v>-62</v>
      </c>
      <c r="D18" s="17">
        <v>-130</v>
      </c>
      <c r="E18" s="2"/>
    </row>
    <row x14ac:dyDescent="0.25" r="19" customHeight="1" ht="17.25">
      <c r="A19" s="33" t="s">
        <v>490</v>
      </c>
      <c r="B19" s="34" t="s">
        <v>14</v>
      </c>
      <c r="C19" s="17">
        <v>-300</v>
      </c>
      <c r="D19" s="36"/>
      <c r="E19" s="2"/>
    </row>
    <row x14ac:dyDescent="0.25" r="20" customHeight="1" ht="17.25">
      <c r="A20" s="33" t="s">
        <v>491</v>
      </c>
      <c r="B20" s="34" t="s">
        <v>14</v>
      </c>
      <c r="C20" s="36"/>
      <c r="D20" s="17">
        <v>-160</v>
      </c>
      <c r="E20" s="2"/>
    </row>
    <row x14ac:dyDescent="0.25" r="21" customHeight="1" ht="17.25">
      <c r="A21" s="21" t="s">
        <v>492</v>
      </c>
      <c r="B21" s="47"/>
      <c r="C21" s="23">
        <f>SUM(C16:C20)</f>
      </c>
      <c r="D21" s="23">
        <f>SUM(D16:D20)</f>
      </c>
      <c r="E21" s="2"/>
    </row>
    <row x14ac:dyDescent="0.25" r="22" customHeight="1" ht="17.25">
      <c r="A22" s="33" t="s">
        <v>493</v>
      </c>
      <c r="B22" s="34" t="s">
        <v>14</v>
      </c>
      <c r="C22" s="36"/>
      <c r="D22" s="17">
        <v>-150</v>
      </c>
      <c r="E22" s="2"/>
    </row>
    <row x14ac:dyDescent="0.25" r="23" customHeight="1" ht="17.25">
      <c r="A23" s="33" t="s">
        <v>494</v>
      </c>
      <c r="B23" s="34" t="s">
        <v>14</v>
      </c>
      <c r="C23" s="17">
        <v>-100</v>
      </c>
      <c r="D23" s="17">
        <v>-101</v>
      </c>
      <c r="E23" s="2"/>
    </row>
    <row x14ac:dyDescent="0.25" r="24" customHeight="1" ht="17.25">
      <c r="A24" s="33" t="s">
        <v>495</v>
      </c>
      <c r="B24" s="34" t="s">
        <v>14</v>
      </c>
      <c r="C24" s="17">
        <v>-300</v>
      </c>
      <c r="D24" s="36"/>
      <c r="E24" s="2"/>
    </row>
    <row x14ac:dyDescent="0.25" r="25" customHeight="1" ht="17.25">
      <c r="A25" s="33" t="s">
        <v>495</v>
      </c>
      <c r="B25" s="34" t="s">
        <v>14</v>
      </c>
      <c r="C25" s="17">
        <v>-111</v>
      </c>
      <c r="D25" s="17">
        <v>-98</v>
      </c>
      <c r="E25" s="2"/>
    </row>
    <row x14ac:dyDescent="0.25" r="26" customHeight="1" ht="17.25">
      <c r="A26" s="33">
        <v>44598</v>
      </c>
      <c r="B26" s="34" t="s">
        <v>14</v>
      </c>
      <c r="C26" s="17">
        <v>-96</v>
      </c>
      <c r="D26" s="17">
        <v>-61</v>
      </c>
      <c r="E26" s="2"/>
    </row>
    <row x14ac:dyDescent="0.25" r="27" customHeight="1" ht="17.25">
      <c r="A27" s="33">
        <v>44598</v>
      </c>
      <c r="B27" s="34" t="s">
        <v>14</v>
      </c>
      <c r="C27" s="17">
        <v>-64</v>
      </c>
      <c r="D27" s="36"/>
      <c r="E27" s="2"/>
    </row>
    <row x14ac:dyDescent="0.25" r="28" customHeight="1" ht="17.25">
      <c r="A28" s="15">
        <v>44718</v>
      </c>
      <c r="B28" s="16" t="s">
        <v>14</v>
      </c>
      <c r="C28" s="17">
        <v>-106</v>
      </c>
      <c r="D28" s="36"/>
      <c r="E28" s="2"/>
    </row>
    <row x14ac:dyDescent="0.25" r="29" customHeight="1" ht="17.25">
      <c r="A29" s="21" t="s">
        <v>496</v>
      </c>
      <c r="B29" s="47"/>
      <c r="C29" s="23">
        <f>SUM(C21:C28)</f>
      </c>
      <c r="D29" s="23">
        <f>SUM(D21:D28)</f>
      </c>
      <c r="E29" s="2"/>
    </row>
    <row x14ac:dyDescent="0.25" r="30" customHeight="1" ht="17.25">
      <c r="A30" s="221"/>
      <c r="B30" s="222"/>
      <c r="C30" s="223"/>
      <c r="D30" s="223"/>
      <c r="E30" s="2"/>
    </row>
    <row x14ac:dyDescent="0.25" r="31" customHeight="1" ht="17.25">
      <c r="A31" s="21" t="s">
        <v>497</v>
      </c>
      <c r="B31" s="47"/>
      <c r="C31" s="23">
        <f>SUM(C29:C30)</f>
      </c>
      <c r="D31" s="23">
        <f>SUM(D29:D30)</f>
      </c>
      <c r="E31" s="2"/>
    </row>
    <row x14ac:dyDescent="0.25" r="32" customHeight="1" ht="17.25">
      <c r="A32" s="33" t="s">
        <v>454</v>
      </c>
      <c r="B32" s="34" t="s">
        <v>14</v>
      </c>
      <c r="C32" s="19">
        <v>-14</v>
      </c>
      <c r="D32" s="35"/>
      <c r="E32" s="2"/>
    </row>
    <row x14ac:dyDescent="0.25" r="33" customHeight="1" ht="17.25">
      <c r="A33" s="33">
        <v>44689</v>
      </c>
      <c r="B33" s="34" t="s">
        <v>14</v>
      </c>
      <c r="C33" s="17">
        <v>-17</v>
      </c>
      <c r="D33" s="36"/>
      <c r="E33" s="2"/>
    </row>
    <row x14ac:dyDescent="0.25" r="34" customHeight="1" ht="17.25">
      <c r="A34" s="21" t="s">
        <v>498</v>
      </c>
      <c r="B34" s="47"/>
      <c r="C34" s="23">
        <f>SUM(C31:C33)</f>
      </c>
      <c r="D34" s="23">
        <f>SUM(D31:D33)</f>
      </c>
      <c r="E34" s="2"/>
    </row>
    <row x14ac:dyDescent="0.25" r="35" customHeight="1" ht="17.25">
      <c r="A35" s="28"/>
      <c r="B35" s="29" t="s">
        <v>468</v>
      </c>
      <c r="C35" s="194">
        <v>-30</v>
      </c>
      <c r="D35" s="202"/>
      <c r="E35" s="32" t="s">
        <v>469</v>
      </c>
    </row>
    <row x14ac:dyDescent="0.25" r="36" customHeight="1" ht="17.25">
      <c r="A36" s="28"/>
      <c r="B36" s="29"/>
      <c r="C36" s="202"/>
      <c r="D36" s="202"/>
      <c r="E36" s="2"/>
    </row>
    <row x14ac:dyDescent="0.25" r="37" customHeight="1" ht="17.25">
      <c r="A37" s="33"/>
      <c r="B37" s="34"/>
      <c r="C37" s="36"/>
      <c r="D37" s="36"/>
      <c r="E37" s="2"/>
    </row>
    <row x14ac:dyDescent="0.25" r="38" customHeight="1" ht="17.25">
      <c r="A38" s="123"/>
      <c r="B38" s="124"/>
      <c r="C38" s="18"/>
      <c r="D38" s="18"/>
      <c r="E38" s="2"/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3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0.147857142857141" customWidth="1" bestFit="1"/>
    <col min="4" max="4" style="89" width="8.576428571428572" customWidth="1" bestFit="1"/>
    <col min="5" max="5" style="89" width="9.147857142857141" customWidth="1" bestFit="1"/>
    <col min="6" max="6" style="89" width="9.576428571428572" customWidth="1" bestFit="1"/>
    <col min="7" max="7" style="89" width="10.005" customWidth="1" bestFit="1"/>
    <col min="8" max="8" style="89" width="9.290714285714287" customWidth="1" bestFit="1"/>
    <col min="9" max="9" style="88" width="11.576428571428572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83"/>
      <c r="J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83"/>
      <c r="J2" s="2"/>
    </row>
    <row x14ac:dyDescent="0.25" r="3" customHeight="1" ht="17.25">
      <c r="A3" s="1" t="s">
        <v>1</v>
      </c>
      <c r="B3" s="83"/>
      <c r="C3" s="3"/>
      <c r="D3" s="3"/>
      <c r="E3" s="3"/>
      <c r="F3" s="3"/>
      <c r="G3" s="3"/>
      <c r="H3" s="3"/>
      <c r="I3" s="83"/>
      <c r="J3" s="2"/>
    </row>
    <row x14ac:dyDescent="0.25" r="4" customHeight="1" ht="17.25">
      <c r="A4" s="1" t="s">
        <v>439</v>
      </c>
      <c r="B4" s="4"/>
      <c r="C4" s="3"/>
      <c r="D4" s="3"/>
      <c r="E4" s="3"/>
      <c r="F4" s="3"/>
      <c r="G4" s="3"/>
      <c r="H4" s="3"/>
      <c r="I4" s="83"/>
      <c r="J4" s="2"/>
    </row>
    <row x14ac:dyDescent="0.25" r="5" customHeight="1" ht="17.25">
      <c r="A5" s="6" t="s">
        <v>470</v>
      </c>
      <c r="B5" s="83"/>
      <c r="C5" s="218">
        <v>225000</v>
      </c>
      <c r="D5" s="3"/>
      <c r="E5" s="3"/>
      <c r="F5" s="218">
        <v>64000</v>
      </c>
      <c r="G5" s="218">
        <v>360000</v>
      </c>
      <c r="H5" s="3"/>
      <c r="I5" s="83"/>
      <c r="J5" s="2"/>
    </row>
    <row x14ac:dyDescent="0.25" r="6" customHeight="1" ht="17.25">
      <c r="A6" s="6"/>
      <c r="B6" s="83"/>
      <c r="C6" s="137">
        <v>8000</v>
      </c>
      <c r="D6" s="137">
        <v>5000</v>
      </c>
      <c r="E6" s="137">
        <v>7000</v>
      </c>
      <c r="F6" s="137">
        <v>5000</v>
      </c>
      <c r="G6" s="137">
        <v>30000</v>
      </c>
      <c r="H6" s="137">
        <v>1500</v>
      </c>
      <c r="I6" s="137"/>
      <c r="J6" s="2"/>
    </row>
    <row x14ac:dyDescent="0.25" r="7" customHeight="1" ht="17.25">
      <c r="A7" s="12" t="s">
        <v>4</v>
      </c>
      <c r="B7" s="13" t="s">
        <v>5</v>
      </c>
      <c r="C7" s="14" t="s">
        <v>6</v>
      </c>
      <c r="D7" s="14" t="s">
        <v>7</v>
      </c>
      <c r="E7" s="14" t="s">
        <v>75</v>
      </c>
      <c r="F7" s="14" t="s">
        <v>76</v>
      </c>
      <c r="G7" s="14" t="s">
        <v>10</v>
      </c>
      <c r="H7" s="14" t="s">
        <v>9</v>
      </c>
      <c r="I7" s="13"/>
      <c r="J7" s="2"/>
    </row>
    <row x14ac:dyDescent="0.25" r="8" customHeight="1" ht="17.25">
      <c r="A8" s="24">
        <v>44718</v>
      </c>
      <c r="B8" s="25" t="s">
        <v>471</v>
      </c>
      <c r="C8" s="26">
        <v>46</v>
      </c>
      <c r="D8" s="26">
        <v>46</v>
      </c>
      <c r="E8" s="26">
        <v>30</v>
      </c>
      <c r="F8" s="26">
        <v>30</v>
      </c>
      <c r="G8" s="26">
        <v>33</v>
      </c>
      <c r="H8" s="26">
        <v>50</v>
      </c>
      <c r="I8" s="25"/>
      <c r="J8" s="2"/>
    </row>
    <row x14ac:dyDescent="0.25" r="9" customHeight="1" ht="17.25">
      <c r="A9" s="21" t="s">
        <v>472</v>
      </c>
      <c r="B9" s="47"/>
      <c r="C9" s="23">
        <f>SUM(C8)</f>
      </c>
      <c r="D9" s="23">
        <f>SUM(D8)</f>
      </c>
      <c r="E9" s="23">
        <f>SUM(E8)</f>
      </c>
      <c r="F9" s="23">
        <f>SUM(F8)</f>
      </c>
      <c r="G9" s="23">
        <f>SUM(G8)</f>
      </c>
      <c r="H9" s="23">
        <f>SUM(H8)</f>
      </c>
      <c r="I9" s="22"/>
      <c r="J9" s="2"/>
    </row>
    <row x14ac:dyDescent="0.25" r="10" customHeight="1" ht="17.25">
      <c r="A10" s="33" t="s">
        <v>453</v>
      </c>
      <c r="B10" s="34" t="s">
        <v>14</v>
      </c>
      <c r="C10" s="35"/>
      <c r="D10" s="19">
        <v>-20</v>
      </c>
      <c r="E10" s="35"/>
      <c r="F10" s="35"/>
      <c r="G10" s="35"/>
      <c r="H10" s="35"/>
      <c r="I10" s="34"/>
      <c r="J10" s="2"/>
    </row>
    <row x14ac:dyDescent="0.25" r="11" customHeight="1" ht="17.25">
      <c r="A11" s="33" t="s">
        <v>454</v>
      </c>
      <c r="B11" s="34" t="s">
        <v>14</v>
      </c>
      <c r="C11" s="17">
        <v>-9</v>
      </c>
      <c r="D11" s="17">
        <v>-26</v>
      </c>
      <c r="E11" s="36"/>
      <c r="F11" s="36"/>
      <c r="G11" s="36"/>
      <c r="H11" s="36"/>
      <c r="I11" s="16"/>
      <c r="J11" s="2"/>
    </row>
    <row x14ac:dyDescent="0.25" r="12" customHeight="1" ht="17.25">
      <c r="A12" s="33">
        <v>44689</v>
      </c>
      <c r="B12" s="34" t="s">
        <v>14</v>
      </c>
      <c r="C12" s="17">
        <v>-19</v>
      </c>
      <c r="D12" s="36"/>
      <c r="E12" s="17">
        <v>-22</v>
      </c>
      <c r="F12" s="36"/>
      <c r="G12" s="36"/>
      <c r="H12" s="36"/>
      <c r="I12" s="16"/>
      <c r="J12" s="2"/>
    </row>
    <row x14ac:dyDescent="0.25" r="13" customHeight="1" ht="17.25">
      <c r="A13" s="21" t="s">
        <v>473</v>
      </c>
      <c r="B13" s="47"/>
      <c r="C13" s="23">
        <f>SUM(C9:C12)</f>
      </c>
      <c r="D13" s="23">
        <f>SUM(D9:D12)</f>
      </c>
      <c r="E13" s="23">
        <f>SUM(E9:E12)</f>
      </c>
      <c r="F13" s="23">
        <f>SUM(F9:F12)</f>
      </c>
      <c r="G13" s="23">
        <f>SUM(G9:G12)</f>
      </c>
      <c r="H13" s="23">
        <f>SUM(H9:H12)</f>
      </c>
      <c r="I13" s="22"/>
      <c r="J13" s="2"/>
    </row>
    <row x14ac:dyDescent="0.25" r="14" customHeight="1" ht="17.25">
      <c r="A14" s="33" t="s">
        <v>463</v>
      </c>
      <c r="B14" s="16" t="s">
        <v>14</v>
      </c>
      <c r="C14" s="17">
        <v>-15</v>
      </c>
      <c r="D14" s="18"/>
      <c r="E14" s="17">
        <v>-8</v>
      </c>
      <c r="F14" s="17">
        <v>-12</v>
      </c>
      <c r="G14" s="17">
        <v>-10</v>
      </c>
      <c r="H14" s="17">
        <v>-37</v>
      </c>
      <c r="I14" s="124"/>
      <c r="J14" s="2"/>
    </row>
    <row x14ac:dyDescent="0.25" r="15" customHeight="1" ht="17.25">
      <c r="A15" s="33" t="s">
        <v>464</v>
      </c>
      <c r="B15" s="34" t="s">
        <v>14</v>
      </c>
      <c r="C15" s="36"/>
      <c r="D15" s="18"/>
      <c r="E15" s="36"/>
      <c r="F15" s="17">
        <v>-8</v>
      </c>
      <c r="G15" s="17">
        <v>-4</v>
      </c>
      <c r="H15" s="17">
        <v>-13</v>
      </c>
      <c r="I15" s="124"/>
      <c r="J15" s="2"/>
    </row>
    <row x14ac:dyDescent="0.25" r="16" customHeight="1" ht="17.25">
      <c r="A16" s="33" t="s">
        <v>466</v>
      </c>
      <c r="B16" s="34" t="s">
        <v>14</v>
      </c>
      <c r="C16" s="36"/>
      <c r="D16" s="18"/>
      <c r="E16" s="36"/>
      <c r="F16" s="36"/>
      <c r="G16" s="17">
        <v>-10</v>
      </c>
      <c r="H16" s="36"/>
      <c r="I16" s="124"/>
      <c r="J16" s="2"/>
    </row>
    <row x14ac:dyDescent="0.25" r="17" customHeight="1" ht="17.25">
      <c r="A17" s="21" t="s">
        <v>474</v>
      </c>
      <c r="B17" s="47"/>
      <c r="C17" s="23">
        <f>SUM(C13:C16)</f>
      </c>
      <c r="D17" s="23">
        <f>SUM(D13:D16)</f>
      </c>
      <c r="E17" s="23">
        <f>SUM(E13:E16)</f>
      </c>
      <c r="F17" s="23">
        <f>SUM(F13:F16)</f>
      </c>
      <c r="G17" s="23">
        <f>SUM(G13:G16)</f>
      </c>
      <c r="H17" s="23">
        <f>SUM(H13:H16)</f>
      </c>
      <c r="I17" s="22"/>
      <c r="J17" s="2"/>
    </row>
    <row x14ac:dyDescent="0.25" r="18" customHeight="1" ht="17.25">
      <c r="A18" s="33" t="s">
        <v>467</v>
      </c>
      <c r="B18" s="34" t="s">
        <v>14</v>
      </c>
      <c r="C18" s="17">
        <v>-3</v>
      </c>
      <c r="D18" s="18"/>
      <c r="E18" s="36"/>
      <c r="F18" s="17">
        <v>-3</v>
      </c>
      <c r="G18" s="17">
        <v>-9</v>
      </c>
      <c r="H18" s="36"/>
      <c r="I18" s="124"/>
      <c r="J18" s="2"/>
    </row>
    <row x14ac:dyDescent="0.25" r="19" customHeight="1" ht="17.25">
      <c r="A19" s="28"/>
      <c r="B19" s="29" t="s">
        <v>468</v>
      </c>
      <c r="C19" s="202"/>
      <c r="D19" s="202"/>
      <c r="E19" s="202"/>
      <c r="F19" s="194">
        <v>-7</v>
      </c>
      <c r="G19" s="202"/>
      <c r="H19" s="202"/>
      <c r="I19" s="201"/>
      <c r="J19" s="32" t="s">
        <v>469</v>
      </c>
    </row>
    <row x14ac:dyDescent="0.25" r="20" customHeight="1" ht="17.25">
      <c r="A20" s="117"/>
      <c r="B20" s="118"/>
      <c r="C20" s="46"/>
      <c r="D20" s="46"/>
      <c r="E20" s="46"/>
      <c r="F20" s="46"/>
      <c r="G20" s="46"/>
      <c r="H20" s="46"/>
      <c r="I20" s="118"/>
      <c r="J20" s="2"/>
    </row>
    <row x14ac:dyDescent="0.25" r="21" customHeight="1" ht="17.25">
      <c r="A21" s="185" t="s">
        <v>458</v>
      </c>
      <c r="B21" s="186"/>
      <c r="C21" s="187">
        <f>SUM(C17:C19)</f>
      </c>
      <c r="D21" s="187">
        <f>SUM(D17:D19)</f>
      </c>
      <c r="E21" s="187">
        <f>SUM(E17:E19)</f>
      </c>
      <c r="F21" s="187">
        <f>SUM(F17:F19)</f>
      </c>
      <c r="G21" s="187">
        <f>SUM(G17:G19)</f>
      </c>
      <c r="H21" s="187">
        <f>SUM(H17:H19)</f>
      </c>
      <c r="I21" s="212"/>
      <c r="J21" s="2"/>
    </row>
    <row x14ac:dyDescent="0.25" r="22" customHeight="1" ht="17.25">
      <c r="A22" s="185" t="s">
        <v>57</v>
      </c>
      <c r="B22" s="186"/>
      <c r="C22" s="187">
        <f>SUM(C8)</f>
      </c>
      <c r="D22" s="187">
        <f>SUM(D8)</f>
      </c>
      <c r="E22" s="187">
        <f>SUM(E8)</f>
      </c>
      <c r="F22" s="187">
        <f>SUM(F8)</f>
      </c>
      <c r="G22" s="187">
        <f>SUM(G8)</f>
      </c>
      <c r="H22" s="187">
        <f>SUM(H8)</f>
      </c>
      <c r="I22" s="212"/>
      <c r="J22" s="2"/>
    </row>
    <row x14ac:dyDescent="0.25" r="23" customHeight="1" ht="17.25">
      <c r="A23" s="185" t="s">
        <v>58</v>
      </c>
      <c r="B23" s="186"/>
      <c r="C23" s="187">
        <v>46</v>
      </c>
      <c r="D23" s="187">
        <v>46</v>
      </c>
      <c r="E23" s="187">
        <v>30</v>
      </c>
      <c r="F23" s="187">
        <v>30</v>
      </c>
      <c r="G23" s="187">
        <v>33</v>
      </c>
      <c r="H23" s="187">
        <v>50</v>
      </c>
      <c r="I23" s="212"/>
      <c r="J23" s="2"/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9.576428571428572" customWidth="1" bestFit="1"/>
    <col min="4" max="4" style="89" width="10.576428571428572" customWidth="1" bestFit="1"/>
    <col min="5" max="5" style="89" width="9.290714285714287" customWidth="1" bestFit="1"/>
    <col min="6" max="6" style="89" width="10.576428571428572" customWidth="1" bestFit="1"/>
    <col min="7" max="7" style="88" width="11.576428571428572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3"/>
      <c r="H1" s="2"/>
    </row>
    <row x14ac:dyDescent="0.25" r="2" customHeight="1" ht="17.25">
      <c r="A2" s="1"/>
      <c r="B2" s="83"/>
      <c r="C2" s="3"/>
      <c r="D2" s="3"/>
      <c r="E2" s="3"/>
      <c r="F2" s="3"/>
      <c r="G2" s="83"/>
      <c r="H2" s="2"/>
    </row>
    <row x14ac:dyDescent="0.25" r="3" customHeight="1" ht="18">
      <c r="A3" s="1" t="s">
        <v>1</v>
      </c>
      <c r="B3" s="83"/>
      <c r="C3" s="3"/>
      <c r="D3" s="3"/>
      <c r="E3" s="3"/>
      <c r="F3" s="3"/>
      <c r="G3" s="83"/>
      <c r="H3" s="2"/>
    </row>
    <row x14ac:dyDescent="0.25" r="4" customHeight="1" ht="17.25">
      <c r="A4" s="1" t="s">
        <v>439</v>
      </c>
      <c r="B4" s="4"/>
      <c r="C4" s="3"/>
      <c r="D4" s="3"/>
      <c r="E4" s="3"/>
      <c r="F4" s="3"/>
      <c r="G4" s="83"/>
      <c r="H4" s="2"/>
    </row>
    <row x14ac:dyDescent="0.25" r="5" customHeight="1" ht="17.25">
      <c r="A5" s="6" t="s">
        <v>459</v>
      </c>
      <c r="B5" s="83"/>
      <c r="C5" s="218">
        <v>65000</v>
      </c>
      <c r="D5" s="218">
        <v>150000</v>
      </c>
      <c r="E5" s="218">
        <v>10000</v>
      </c>
      <c r="F5" s="218">
        <v>235000</v>
      </c>
      <c r="G5" s="83"/>
      <c r="H5" s="2"/>
    </row>
    <row x14ac:dyDescent="0.25" r="6" customHeight="1" ht="17.25">
      <c r="A6" s="6"/>
      <c r="B6" s="83"/>
      <c r="C6" s="137">
        <v>5000</v>
      </c>
      <c r="D6" s="137">
        <v>7000</v>
      </c>
      <c r="E6" s="137">
        <v>1500</v>
      </c>
      <c r="F6" s="137">
        <v>8000</v>
      </c>
      <c r="G6" s="137"/>
      <c r="H6" s="2"/>
    </row>
    <row x14ac:dyDescent="0.25" r="7" customHeight="1" ht="17.25">
      <c r="A7" s="12" t="s">
        <v>4</v>
      </c>
      <c r="B7" s="13" t="s">
        <v>5</v>
      </c>
      <c r="C7" s="14" t="s">
        <v>7</v>
      </c>
      <c r="D7" s="14" t="s">
        <v>75</v>
      </c>
      <c r="E7" s="14" t="s">
        <v>9</v>
      </c>
      <c r="F7" s="14" t="s">
        <v>368</v>
      </c>
      <c r="G7" s="13"/>
      <c r="H7" s="2"/>
    </row>
    <row x14ac:dyDescent="0.25" r="8" customHeight="1" ht="17.25">
      <c r="A8" s="33" t="s">
        <v>460</v>
      </c>
      <c r="B8" s="34" t="s">
        <v>461</v>
      </c>
      <c r="C8" s="19">
        <v>72</v>
      </c>
      <c r="D8" s="19">
        <v>36</v>
      </c>
      <c r="E8" s="19">
        <v>72</v>
      </c>
      <c r="F8" s="19">
        <v>36</v>
      </c>
      <c r="G8" s="34"/>
      <c r="H8" s="2"/>
    </row>
    <row x14ac:dyDescent="0.25" r="9" customHeight="1" ht="17.25">
      <c r="A9" s="24" t="s">
        <v>454</v>
      </c>
      <c r="B9" s="25" t="s">
        <v>14</v>
      </c>
      <c r="C9" s="46"/>
      <c r="D9" s="46"/>
      <c r="E9" s="46"/>
      <c r="F9" s="138">
        <v>-12</v>
      </c>
      <c r="G9" s="118"/>
      <c r="H9" s="2"/>
    </row>
    <row x14ac:dyDescent="0.25" r="10" customHeight="1" ht="17.25">
      <c r="A10" s="21" t="s">
        <v>462</v>
      </c>
      <c r="B10" s="47"/>
      <c r="C10" s="23">
        <f>SUM(C8:C9)</f>
      </c>
      <c r="D10" s="23">
        <f>SUM(D8:D9)</f>
      </c>
      <c r="E10" s="23">
        <f>SUM(E8:E9)</f>
      </c>
      <c r="F10" s="23">
        <f>SUM(F8:F9)</f>
      </c>
      <c r="G10" s="22"/>
      <c r="H10" s="2"/>
    </row>
    <row x14ac:dyDescent="0.25" r="11" customHeight="1" ht="17.25">
      <c r="A11" s="33">
        <v>44689</v>
      </c>
      <c r="B11" s="34" t="s">
        <v>14</v>
      </c>
      <c r="C11" s="35"/>
      <c r="D11" s="35"/>
      <c r="E11" s="35"/>
      <c r="F11" s="19">
        <v>-9</v>
      </c>
      <c r="G11" s="34"/>
      <c r="H11" s="2"/>
    </row>
    <row x14ac:dyDescent="0.25" r="12" customHeight="1" ht="17.25">
      <c r="A12" s="33" t="s">
        <v>463</v>
      </c>
      <c r="B12" s="16" t="s">
        <v>14</v>
      </c>
      <c r="C12" s="138">
        <v>-30</v>
      </c>
      <c r="D12" s="138">
        <v>-11</v>
      </c>
      <c r="E12" s="46"/>
      <c r="F12" s="138">
        <v>-3</v>
      </c>
      <c r="G12" s="118"/>
      <c r="H12" s="2"/>
    </row>
    <row x14ac:dyDescent="0.25" r="13" customHeight="1" ht="17.25">
      <c r="A13" s="33" t="s">
        <v>464</v>
      </c>
      <c r="B13" s="34" t="s">
        <v>14</v>
      </c>
      <c r="C13" s="138">
        <v>-5</v>
      </c>
      <c r="D13" s="138">
        <v>-15</v>
      </c>
      <c r="E13" s="138">
        <v>-12</v>
      </c>
      <c r="F13" s="138">
        <v>-4</v>
      </c>
      <c r="G13" s="118"/>
      <c r="H13" s="2"/>
    </row>
    <row x14ac:dyDescent="0.25" r="14" customHeight="1" ht="17.25">
      <c r="A14" s="21" t="s">
        <v>465</v>
      </c>
      <c r="B14" s="47"/>
      <c r="C14" s="23">
        <f>SUM(C10:C13)</f>
      </c>
      <c r="D14" s="23">
        <f>SUM(D10:D13)</f>
      </c>
      <c r="E14" s="23">
        <f>SUM(E10:E13)</f>
      </c>
      <c r="F14" s="23">
        <f>SUM(F10:F13)</f>
      </c>
      <c r="G14" s="22"/>
      <c r="H14" s="2"/>
    </row>
    <row x14ac:dyDescent="0.25" r="15" customHeight="1" ht="17.25">
      <c r="A15" s="33" t="s">
        <v>466</v>
      </c>
      <c r="B15" s="34" t="s">
        <v>14</v>
      </c>
      <c r="C15" s="17">
        <v>-8</v>
      </c>
      <c r="D15" s="46"/>
      <c r="E15" s="46"/>
      <c r="F15" s="138">
        <v>-4</v>
      </c>
      <c r="G15" s="118"/>
      <c r="H15" s="2"/>
    </row>
    <row x14ac:dyDescent="0.25" r="16" customHeight="1" ht="17.25">
      <c r="A16" s="33" t="s">
        <v>467</v>
      </c>
      <c r="B16" s="34" t="s">
        <v>14</v>
      </c>
      <c r="C16" s="17">
        <v>-10</v>
      </c>
      <c r="D16" s="138">
        <v>-6</v>
      </c>
      <c r="E16" s="138">
        <v>-11</v>
      </c>
      <c r="F16" s="138">
        <v>-4</v>
      </c>
      <c r="G16" s="193"/>
      <c r="H16" s="2"/>
    </row>
    <row x14ac:dyDescent="0.25" r="17" customHeight="1" ht="17.25">
      <c r="A17" s="200"/>
      <c r="B17" s="29" t="s">
        <v>468</v>
      </c>
      <c r="C17" s="194">
        <v>-19</v>
      </c>
      <c r="D17" s="194">
        <v>-4</v>
      </c>
      <c r="E17" s="195">
        <v>-49</v>
      </c>
      <c r="F17" s="196"/>
      <c r="G17" s="193"/>
      <c r="H17" s="32" t="s">
        <v>469</v>
      </c>
    </row>
    <row x14ac:dyDescent="0.25" r="18" customHeight="1" ht="17.25">
      <c r="A18" s="15"/>
      <c r="B18" s="16"/>
      <c r="C18" s="36"/>
      <c r="D18" s="36"/>
      <c r="E18" s="46"/>
      <c r="F18" s="46"/>
      <c r="G18" s="193"/>
      <c r="H18" s="2"/>
    </row>
    <row x14ac:dyDescent="0.25" r="19" customHeight="1" ht="17.25">
      <c r="A19" s="24"/>
      <c r="B19" s="25"/>
      <c r="C19" s="45"/>
      <c r="D19" s="45"/>
      <c r="E19" s="46"/>
      <c r="F19" s="46"/>
      <c r="G19" s="118"/>
      <c r="H19" s="2"/>
    </row>
    <row x14ac:dyDescent="0.25" r="20" customHeight="1" ht="17.25">
      <c r="A20" s="117"/>
      <c r="B20" s="118"/>
      <c r="C20" s="46"/>
      <c r="D20" s="46"/>
      <c r="E20" s="46"/>
      <c r="F20" s="46"/>
      <c r="G20" s="118"/>
      <c r="H20" s="2"/>
    </row>
    <row x14ac:dyDescent="0.25" r="21" customHeight="1" ht="17.25">
      <c r="A21" s="185" t="s">
        <v>458</v>
      </c>
      <c r="B21" s="219"/>
      <c r="C21" s="187">
        <f>SUM(C14:C19)</f>
      </c>
      <c r="D21" s="187">
        <f>SUM(D14:D19)</f>
      </c>
      <c r="E21" s="187">
        <f>SUM(E14:E19)</f>
      </c>
      <c r="F21" s="187">
        <f>SUM(F14:F19)</f>
      </c>
      <c r="G21" s="220"/>
      <c r="H21" s="2"/>
    </row>
    <row x14ac:dyDescent="0.25" r="22" customHeight="1" ht="17.25">
      <c r="A22" s="185" t="s">
        <v>57</v>
      </c>
      <c r="B22" s="219"/>
      <c r="C22" s="187">
        <f>SUM(C8)</f>
      </c>
      <c r="D22" s="187">
        <f>SUM(D8)</f>
      </c>
      <c r="E22" s="187">
        <f>SUM(E8)</f>
      </c>
      <c r="F22" s="187">
        <f>SUM(F8)</f>
      </c>
      <c r="G22" s="220"/>
      <c r="H22" s="2"/>
    </row>
    <row x14ac:dyDescent="0.25" r="23" customHeight="1" ht="17.25">
      <c r="A23" s="185" t="s">
        <v>58</v>
      </c>
      <c r="B23" s="219"/>
      <c r="C23" s="187">
        <v>72</v>
      </c>
      <c r="D23" s="187">
        <v>36</v>
      </c>
      <c r="E23" s="187">
        <v>72</v>
      </c>
      <c r="F23" s="187">
        <v>36</v>
      </c>
      <c r="G23" s="220"/>
      <c r="H23" s="2"/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9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3.862142857142858" customWidth="1" bestFit="1"/>
    <col min="4" max="4" style="89" width="9.862142857142858" customWidth="1" bestFit="1"/>
    <col min="5" max="5" style="89" width="9.719285714285713" customWidth="1" bestFit="1"/>
    <col min="6" max="6" style="89" width="11.862142857142858" customWidth="1" bestFit="1"/>
    <col min="7" max="7" style="88" width="11.576428571428572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3"/>
      <c r="H1" s="2"/>
    </row>
    <row x14ac:dyDescent="0.25" r="2" customHeight="1" ht="17.25">
      <c r="A2" s="1"/>
      <c r="B2" s="83"/>
      <c r="C2" s="3"/>
      <c r="D2" s="3"/>
      <c r="E2" s="3"/>
      <c r="F2" s="3"/>
      <c r="G2" s="83"/>
      <c r="H2" s="2"/>
    </row>
    <row x14ac:dyDescent="0.25" r="3" customHeight="1" ht="17.25">
      <c r="A3" s="1" t="s">
        <v>1</v>
      </c>
      <c r="B3" s="83"/>
      <c r="C3" s="3"/>
      <c r="D3" s="3"/>
      <c r="E3" s="3"/>
      <c r="F3" s="3"/>
      <c r="G3" s="83"/>
      <c r="H3" s="2"/>
    </row>
    <row x14ac:dyDescent="0.25" r="4" customHeight="1" ht="17.25">
      <c r="A4" s="1" t="s">
        <v>439</v>
      </c>
      <c r="B4" s="4"/>
      <c r="C4" s="3"/>
      <c r="D4" s="3"/>
      <c r="E4" s="3"/>
      <c r="F4" s="3"/>
      <c r="G4" s="83"/>
      <c r="H4" s="2"/>
    </row>
    <row x14ac:dyDescent="0.25" r="5" customHeight="1" ht="17.25">
      <c r="A5" s="6" t="s">
        <v>448</v>
      </c>
      <c r="B5" s="83"/>
      <c r="C5" s="3"/>
      <c r="D5" s="3"/>
      <c r="E5" s="3"/>
      <c r="F5" s="3"/>
      <c r="G5" s="83"/>
      <c r="H5" s="2"/>
    </row>
    <row x14ac:dyDescent="0.25" r="6" customHeight="1" ht="17.25">
      <c r="A6" s="6"/>
      <c r="B6" s="83"/>
      <c r="C6" s="137">
        <v>28000</v>
      </c>
      <c r="D6" s="137">
        <v>5000</v>
      </c>
      <c r="E6" s="137">
        <v>5000</v>
      </c>
      <c r="F6" s="137">
        <v>12000</v>
      </c>
      <c r="G6" s="137"/>
      <c r="H6" s="2"/>
    </row>
    <row x14ac:dyDescent="0.25" r="7" customHeight="1" ht="17.25">
      <c r="A7" s="12" t="s">
        <v>4</v>
      </c>
      <c r="B7" s="13" t="s">
        <v>5</v>
      </c>
      <c r="C7" s="14" t="s">
        <v>449</v>
      </c>
      <c r="D7" s="14" t="s">
        <v>8</v>
      </c>
      <c r="E7" s="14" t="s">
        <v>358</v>
      </c>
      <c r="F7" s="14" t="s">
        <v>450</v>
      </c>
      <c r="G7" s="13"/>
      <c r="H7" s="2"/>
    </row>
    <row x14ac:dyDescent="0.25" r="8" customHeight="1" ht="17.25">
      <c r="A8" s="33">
        <v>44568</v>
      </c>
      <c r="B8" s="34" t="s">
        <v>451</v>
      </c>
      <c r="C8" s="19">
        <v>20</v>
      </c>
      <c r="D8" s="19">
        <v>50</v>
      </c>
      <c r="E8" s="19">
        <v>50</v>
      </c>
      <c r="F8" s="35"/>
      <c r="G8" s="34"/>
      <c r="H8" s="2"/>
    </row>
    <row x14ac:dyDescent="0.25" r="9" customHeight="1" ht="17.25">
      <c r="A9" s="33">
        <v>44599</v>
      </c>
      <c r="B9" s="34" t="s">
        <v>452</v>
      </c>
      <c r="C9" s="35"/>
      <c r="D9" s="35"/>
      <c r="E9" s="35"/>
      <c r="F9" s="19">
        <v>80</v>
      </c>
      <c r="G9" s="34"/>
      <c r="H9" s="2"/>
    </row>
    <row x14ac:dyDescent="0.25" r="10" customHeight="1" ht="17.25">
      <c r="A10" s="33" t="s">
        <v>453</v>
      </c>
      <c r="B10" s="34" t="s">
        <v>14</v>
      </c>
      <c r="C10" s="17">
        <v>-19</v>
      </c>
      <c r="D10" s="17">
        <v>-50</v>
      </c>
      <c r="E10" s="17">
        <v>-50</v>
      </c>
      <c r="F10" s="17">
        <v>-79</v>
      </c>
      <c r="G10" s="16"/>
      <c r="H10" s="2"/>
    </row>
    <row x14ac:dyDescent="0.25" r="11" customHeight="1" ht="17.25">
      <c r="A11" s="24" t="s">
        <v>454</v>
      </c>
      <c r="B11" s="25" t="s">
        <v>14</v>
      </c>
      <c r="C11" s="138">
        <v>-1</v>
      </c>
      <c r="D11" s="46"/>
      <c r="E11" s="46"/>
      <c r="F11" s="46"/>
      <c r="G11" s="118"/>
      <c r="H11" s="2"/>
    </row>
    <row x14ac:dyDescent="0.25" r="12" customHeight="1" ht="17.25">
      <c r="A12" s="21" t="s">
        <v>455</v>
      </c>
      <c r="B12" s="47"/>
      <c r="C12" s="23">
        <f>SUM(C8:C11)</f>
      </c>
      <c r="D12" s="23">
        <f>SUM(D8:D11)</f>
      </c>
      <c r="E12" s="23">
        <f>SUM(E8:E11)</f>
      </c>
      <c r="F12" s="23">
        <f>SUM(F8:F11)</f>
      </c>
      <c r="G12" s="22"/>
      <c r="H12" s="2"/>
    </row>
    <row x14ac:dyDescent="0.25" r="13" customHeight="1" ht="17.25">
      <c r="A13" s="33">
        <v>44689</v>
      </c>
      <c r="B13" s="25" t="s">
        <v>14</v>
      </c>
      <c r="C13" s="45"/>
      <c r="D13" s="45"/>
      <c r="E13" s="45"/>
      <c r="F13" s="209">
        <v>-1</v>
      </c>
      <c r="G13" s="25"/>
      <c r="H13" s="2"/>
    </row>
    <row x14ac:dyDescent="0.25" r="14" customHeight="1" ht="17.25">
      <c r="A14" s="210" t="s">
        <v>456</v>
      </c>
      <c r="B14" s="211"/>
      <c r="C14" s="187">
        <f>SUM(C12:C13)</f>
      </c>
      <c r="D14" s="187">
        <f>SUM(D12:D13)</f>
      </c>
      <c r="E14" s="187">
        <f>SUM(E12:E13)</f>
      </c>
      <c r="F14" s="64">
        <f>SUM(F12:F13)</f>
      </c>
      <c r="G14" s="212"/>
      <c r="H14" s="4" t="s">
        <v>457</v>
      </c>
    </row>
    <row x14ac:dyDescent="0.25" r="15" customHeight="1" ht="17.25">
      <c r="A15" s="33"/>
      <c r="B15" s="34"/>
      <c r="C15" s="35"/>
      <c r="D15" s="35"/>
      <c r="E15" s="35"/>
      <c r="F15" s="35"/>
      <c r="G15" s="34"/>
      <c r="H15" s="2"/>
    </row>
    <row x14ac:dyDescent="0.25" r="16" customHeight="1" ht="17.25">
      <c r="A16" s="117"/>
      <c r="B16" s="118"/>
      <c r="C16" s="46"/>
      <c r="D16" s="46"/>
      <c r="E16" s="46"/>
      <c r="F16" s="46"/>
      <c r="G16" s="118"/>
      <c r="H16" s="2"/>
    </row>
    <row x14ac:dyDescent="0.25" r="17" customHeight="1" ht="17.25">
      <c r="A17" s="185" t="s">
        <v>458</v>
      </c>
      <c r="B17" s="186"/>
      <c r="C17" s="187">
        <f>SUM(C14:C15)</f>
      </c>
      <c r="D17" s="187">
        <f>SUM(D14:D15)</f>
      </c>
      <c r="E17" s="187">
        <f>SUM(E14:E15)</f>
      </c>
      <c r="F17" s="187">
        <f>SUM(F14:F15)</f>
      </c>
      <c r="G17" s="212"/>
      <c r="H17" s="2"/>
    </row>
    <row x14ac:dyDescent="0.25" r="18" customHeight="1" ht="17.25">
      <c r="A18" s="185" t="s">
        <v>57</v>
      </c>
      <c r="B18" s="186"/>
      <c r="C18" s="49">
        <f>SUM(C8:C9)</f>
      </c>
      <c r="D18" s="187">
        <f>SUM(D8:D9)</f>
      </c>
      <c r="E18" s="187">
        <f>SUM(E8:E9)</f>
      </c>
      <c r="F18" s="187">
        <f>SUM(F8:F9)</f>
      </c>
      <c r="G18" s="212"/>
      <c r="H18" s="2"/>
    </row>
    <row x14ac:dyDescent="0.25" r="19" customHeight="1" ht="17.25">
      <c r="A19" s="213" t="s">
        <v>58</v>
      </c>
      <c r="B19" s="214"/>
      <c r="C19" s="215">
        <v>40</v>
      </c>
      <c r="D19" s="216">
        <v>50</v>
      </c>
      <c r="E19" s="216">
        <v>50</v>
      </c>
      <c r="F19" s="216">
        <v>80</v>
      </c>
      <c r="G19" s="217"/>
      <c r="H19" s="2"/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8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1.147857142857141" customWidth="1" bestFit="1"/>
    <col min="4" max="4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2"/>
    </row>
    <row x14ac:dyDescent="0.25" r="2" customHeight="1" ht="17.25">
      <c r="A2" s="1"/>
      <c r="B2" s="83"/>
      <c r="C2" s="3"/>
      <c r="D2" s="2"/>
    </row>
    <row x14ac:dyDescent="0.25" r="3" customHeight="1" ht="17.25">
      <c r="A3" s="1" t="s">
        <v>1</v>
      </c>
      <c r="B3" s="83"/>
      <c r="C3" s="3"/>
      <c r="D3" s="2"/>
    </row>
    <row x14ac:dyDescent="0.25" r="4" customHeight="1" ht="17.25">
      <c r="A4" s="1" t="s">
        <v>439</v>
      </c>
      <c r="B4" s="4"/>
      <c r="C4" s="3"/>
      <c r="D4" s="2"/>
    </row>
    <row x14ac:dyDescent="0.25" r="5" customHeight="1" ht="17.25">
      <c r="A5" s="6" t="s">
        <v>440</v>
      </c>
      <c r="B5" s="83"/>
      <c r="C5" s="3"/>
      <c r="D5" s="2"/>
    </row>
    <row x14ac:dyDescent="0.25" r="6" customHeight="1" ht="17.25">
      <c r="A6" s="1" t="s">
        <v>441</v>
      </c>
      <c r="B6" s="83"/>
      <c r="C6" s="10">
        <v>2500</v>
      </c>
      <c r="D6" s="2"/>
    </row>
    <row x14ac:dyDescent="0.25" r="7" customHeight="1" ht="17.25">
      <c r="A7" s="12" t="s">
        <v>4</v>
      </c>
      <c r="B7" s="13" t="s">
        <v>5</v>
      </c>
      <c r="C7" s="14" t="s">
        <v>442</v>
      </c>
      <c r="D7" s="2"/>
    </row>
    <row x14ac:dyDescent="0.25" r="8" customHeight="1" ht="17.25">
      <c r="A8" s="24" t="s">
        <v>443</v>
      </c>
      <c r="B8" s="25" t="s">
        <v>444</v>
      </c>
      <c r="C8" s="138">
        <v>500</v>
      </c>
      <c r="D8" s="2"/>
    </row>
    <row x14ac:dyDescent="0.25" r="9" customHeight="1" ht="17.25">
      <c r="A9" s="21" t="s">
        <v>445</v>
      </c>
      <c r="B9" s="47"/>
      <c r="C9" s="175">
        <f>SUM(C8)</f>
      </c>
      <c r="D9" s="182" t="s">
        <v>242</v>
      </c>
    </row>
    <row x14ac:dyDescent="0.25" r="10" customHeight="1" ht="17.25">
      <c r="A10" s="33"/>
      <c r="B10" s="34"/>
      <c r="C10" s="35"/>
      <c r="D10" s="2"/>
    </row>
    <row x14ac:dyDescent="0.25" r="11" customHeight="1" ht="17.25">
      <c r="A11" s="21" t="s">
        <v>446</v>
      </c>
      <c r="B11" s="47"/>
      <c r="C11" s="175">
        <f>SUM(C9:C10)</f>
      </c>
      <c r="D11" s="143" t="s">
        <v>242</v>
      </c>
    </row>
    <row x14ac:dyDescent="0.25" r="12" customHeight="1" ht="17.25">
      <c r="A12" s="33">
        <v>44598</v>
      </c>
      <c r="B12" s="34" t="s">
        <v>14</v>
      </c>
      <c r="C12" s="19">
        <v>-500</v>
      </c>
      <c r="D12" s="2"/>
    </row>
    <row x14ac:dyDescent="0.25" r="13" customHeight="1" ht="17.25">
      <c r="A13" s="21" t="s">
        <v>447</v>
      </c>
      <c r="B13" s="47"/>
      <c r="C13" s="175">
        <f>SUM(C11:C12)</f>
      </c>
      <c r="D13" s="143" t="s">
        <v>242</v>
      </c>
    </row>
    <row x14ac:dyDescent="0.25" r="14" customHeight="1" ht="17.25">
      <c r="A14" s="33"/>
      <c r="B14" s="34"/>
      <c r="C14" s="35"/>
      <c r="D14" s="2"/>
    </row>
    <row x14ac:dyDescent="0.25" r="15" customHeight="1" ht="17.25">
      <c r="A15" s="33"/>
      <c r="B15" s="34"/>
      <c r="C15" s="35"/>
      <c r="D15" s="2"/>
    </row>
    <row x14ac:dyDescent="0.25" r="16" customHeight="1" ht="17.25">
      <c r="A16" s="33"/>
      <c r="B16" s="34"/>
      <c r="C16" s="36"/>
      <c r="D16" s="2"/>
    </row>
    <row x14ac:dyDescent="0.25" r="17" customHeight="1" ht="17.25">
      <c r="A17" s="33"/>
      <c r="B17" s="34"/>
      <c r="C17" s="36"/>
      <c r="D17" s="2"/>
    </row>
    <row x14ac:dyDescent="0.25" r="18" customHeight="1" ht="17.25">
      <c r="A18" s="123" t="s">
        <v>58</v>
      </c>
      <c r="B18" s="124"/>
      <c r="C18" s="103">
        <v>500</v>
      </c>
      <c r="D18" s="2"/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9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116" width="9.147857142857141" customWidth="1" bestFit="1"/>
    <col min="4" max="4" style="116" width="9.147857142857141" customWidth="1" bestFit="1"/>
    <col min="5" max="5" style="41" width="9.005" customWidth="1" bestFit="1"/>
    <col min="6" max="6" style="41" width="9.005" customWidth="1" bestFit="1"/>
    <col min="7" max="7" style="41" width="9.005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2"/>
    </row>
    <row x14ac:dyDescent="0.25" r="2" customHeight="1" ht="17.25">
      <c r="A2" s="1"/>
      <c r="B2" s="83"/>
      <c r="C2" s="3"/>
      <c r="D2" s="3"/>
      <c r="E2" s="3"/>
      <c r="F2" s="3"/>
      <c r="G2" s="3"/>
      <c r="H2" s="2"/>
    </row>
    <row x14ac:dyDescent="0.25" r="3" customHeight="1" ht="17.25">
      <c r="A3" s="1" t="s">
        <v>402</v>
      </c>
      <c r="B3" s="83"/>
      <c r="C3" s="3"/>
      <c r="D3" s="3"/>
      <c r="E3" s="3"/>
      <c r="F3" s="3"/>
      <c r="G3" s="3"/>
      <c r="H3" s="2"/>
    </row>
    <row x14ac:dyDescent="0.25" r="4" customHeight="1" ht="17.25">
      <c r="A4" s="1" t="s">
        <v>379</v>
      </c>
      <c r="B4" s="4"/>
      <c r="C4" s="5"/>
      <c r="D4" s="5"/>
      <c r="E4" s="5"/>
      <c r="F4" s="5"/>
      <c r="G4" s="5"/>
      <c r="H4" s="2"/>
    </row>
    <row x14ac:dyDescent="0.25" r="5" customHeight="1" ht="17.25">
      <c r="A5" s="1" t="s">
        <v>425</v>
      </c>
      <c r="B5" s="4"/>
      <c r="C5" s="3"/>
      <c r="D5" s="3"/>
      <c r="E5" s="3"/>
      <c r="F5" s="3"/>
      <c r="G5" s="3"/>
      <c r="H5" s="2"/>
    </row>
    <row x14ac:dyDescent="0.25" r="6" customHeight="1" ht="17.25">
      <c r="A6" s="1" t="s">
        <v>426</v>
      </c>
      <c r="B6" s="4"/>
      <c r="C6" s="3"/>
      <c r="D6" s="3"/>
      <c r="E6" s="3"/>
      <c r="F6" s="3"/>
      <c r="G6" s="3"/>
      <c r="H6" s="2"/>
    </row>
    <row x14ac:dyDescent="0.25" r="7" customHeight="1" ht="17.25">
      <c r="A7" s="1" t="s">
        <v>427</v>
      </c>
      <c r="B7" s="4"/>
      <c r="C7" s="3"/>
      <c r="D7" s="3"/>
      <c r="E7" s="3"/>
      <c r="F7" s="3"/>
      <c r="G7" s="3"/>
      <c r="H7" s="2"/>
    </row>
    <row x14ac:dyDescent="0.25" r="8" customHeight="1" ht="17.25">
      <c r="A8" s="191" t="s">
        <v>357</v>
      </c>
      <c r="B8" s="83"/>
      <c r="C8" s="11">
        <v>42000</v>
      </c>
      <c r="D8" s="11">
        <v>25000</v>
      </c>
      <c r="E8" s="11">
        <v>5000</v>
      </c>
      <c r="F8" s="11">
        <v>3000</v>
      </c>
      <c r="G8" s="11">
        <v>11000</v>
      </c>
      <c r="H8" s="2"/>
    </row>
    <row x14ac:dyDescent="0.25" r="9" customHeight="1" ht="17.25">
      <c r="A9" s="12" t="s">
        <v>4</v>
      </c>
      <c r="B9" s="13" t="s">
        <v>5</v>
      </c>
      <c r="C9" s="14" t="s">
        <v>428</v>
      </c>
      <c r="D9" s="14" t="s">
        <v>10</v>
      </c>
      <c r="E9" s="14" t="s">
        <v>8</v>
      </c>
      <c r="F9" s="14" t="s">
        <v>33</v>
      </c>
      <c r="G9" s="14" t="s">
        <v>32</v>
      </c>
      <c r="H9" s="2"/>
    </row>
    <row x14ac:dyDescent="0.25" r="10" customHeight="1" ht="17.25">
      <c r="A10" s="24" t="s">
        <v>429</v>
      </c>
      <c r="B10" s="25" t="s">
        <v>430</v>
      </c>
      <c r="C10" s="138">
        <v>4</v>
      </c>
      <c r="D10" s="138">
        <v>11</v>
      </c>
      <c r="E10" s="138">
        <v>200</v>
      </c>
      <c r="F10" s="138">
        <v>120</v>
      </c>
      <c r="G10" s="138">
        <v>40</v>
      </c>
      <c r="H10" s="2"/>
    </row>
    <row x14ac:dyDescent="0.25" r="11" customHeight="1" ht="17.25">
      <c r="A11" s="21" t="s">
        <v>431</v>
      </c>
      <c r="B11" s="22"/>
      <c r="C11" s="23">
        <f>SUM(C10)</f>
      </c>
      <c r="D11" s="23">
        <f>SUM(D10)</f>
      </c>
      <c r="E11" s="23">
        <f>SUM(E10)</f>
      </c>
      <c r="F11" s="23">
        <f>SUM(F10)</f>
      </c>
      <c r="G11" s="23">
        <f>SUM(G10)</f>
      </c>
      <c r="H11" s="2"/>
    </row>
    <row x14ac:dyDescent="0.25" r="12" customHeight="1" ht="17.25">
      <c r="A12" s="33"/>
      <c r="B12" s="34"/>
      <c r="C12" s="35"/>
      <c r="D12" s="35"/>
      <c r="E12" s="35"/>
      <c r="F12" s="35"/>
      <c r="G12" s="35"/>
      <c r="H12" s="2"/>
    </row>
    <row x14ac:dyDescent="0.25" r="13" customHeight="1" ht="17.25">
      <c r="A13" s="21" t="s">
        <v>432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"/>
    </row>
    <row x14ac:dyDescent="0.25" r="14" customHeight="1" ht="17.25">
      <c r="A14" s="33">
        <v>44144</v>
      </c>
      <c r="B14" s="34" t="s">
        <v>14</v>
      </c>
      <c r="C14" s="35"/>
      <c r="D14" s="19">
        <v>-7</v>
      </c>
      <c r="E14" s="19">
        <v>-104</v>
      </c>
      <c r="F14" s="35"/>
      <c r="G14" s="35"/>
      <c r="H14" s="2"/>
    </row>
    <row x14ac:dyDescent="0.25" r="15" customHeight="1" ht="17.25">
      <c r="A15" s="21" t="s">
        <v>433</v>
      </c>
      <c r="B15" s="22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3">
        <f>SUM(G13:G14)</f>
      </c>
      <c r="H15" s="2"/>
    </row>
    <row x14ac:dyDescent="0.25" r="16" customHeight="1" ht="17.25">
      <c r="A16" s="15">
        <v>44175</v>
      </c>
      <c r="B16" s="16" t="s">
        <v>14</v>
      </c>
      <c r="C16" s="36"/>
      <c r="D16" s="36"/>
      <c r="E16" s="17">
        <v>-51</v>
      </c>
      <c r="F16" s="17">
        <v>-120</v>
      </c>
      <c r="G16" s="17">
        <v>-15</v>
      </c>
      <c r="H16" s="2"/>
    </row>
    <row x14ac:dyDescent="0.25" r="17" customHeight="1" ht="17.25">
      <c r="A17" s="33" t="s">
        <v>388</v>
      </c>
      <c r="B17" s="34" t="s">
        <v>14</v>
      </c>
      <c r="C17" s="36"/>
      <c r="D17" s="36"/>
      <c r="E17" s="36"/>
      <c r="F17" s="36"/>
      <c r="G17" s="17">
        <v>-14</v>
      </c>
      <c r="H17" s="2"/>
    </row>
    <row x14ac:dyDescent="0.25" r="18" customHeight="1" ht="17.25">
      <c r="A18" s="21" t="s">
        <v>434</v>
      </c>
      <c r="B18" s="22"/>
      <c r="C18" s="23">
        <f>SUM(C15:C17)</f>
      </c>
      <c r="D18" s="23">
        <f>SUM(D15:D17)</f>
      </c>
      <c r="E18" s="23">
        <f>SUM(E15:E17)</f>
      </c>
      <c r="F18" s="23">
        <f>SUM(F15:F17)</f>
      </c>
      <c r="G18" s="23">
        <f>SUM(G15:G17)</f>
      </c>
      <c r="H18" s="2"/>
    </row>
    <row x14ac:dyDescent="0.25" r="19" customHeight="1" ht="17.25">
      <c r="A19" s="33" t="s">
        <v>389</v>
      </c>
      <c r="B19" s="34" t="s">
        <v>14</v>
      </c>
      <c r="C19" s="17">
        <v>-1</v>
      </c>
      <c r="D19" s="17">
        <v>-4</v>
      </c>
      <c r="E19" s="36"/>
      <c r="F19" s="36"/>
      <c r="G19" s="36"/>
      <c r="H19" s="2"/>
    </row>
    <row x14ac:dyDescent="0.25" r="20" customHeight="1" ht="17.25">
      <c r="A20" s="15" t="s">
        <v>391</v>
      </c>
      <c r="B20" s="16" t="s">
        <v>14</v>
      </c>
      <c r="C20" s="36"/>
      <c r="D20" s="36"/>
      <c r="E20" s="17">
        <v>-21</v>
      </c>
      <c r="F20" s="36"/>
      <c r="G20" s="17">
        <v>-2</v>
      </c>
      <c r="H20" s="2"/>
    </row>
    <row x14ac:dyDescent="0.25" r="21" customHeight="1" ht="17.25">
      <c r="A21" s="21" t="s">
        <v>435</v>
      </c>
      <c r="B21" s="22"/>
      <c r="C21" s="23">
        <f>SUM(C18:C20)</f>
      </c>
      <c r="D21" s="23">
        <f>SUM(D18:D20)</f>
      </c>
      <c r="E21" s="23">
        <f>SUM(E18:E20)</f>
      </c>
      <c r="F21" s="23">
        <f>SUM(F18:F20)</f>
      </c>
      <c r="G21" s="23">
        <f>SUM(G18:G20)</f>
      </c>
      <c r="H21" s="2"/>
    </row>
    <row x14ac:dyDescent="0.25" r="22" customHeight="1" ht="17.25">
      <c r="A22" s="203" t="s">
        <v>416</v>
      </c>
      <c r="B22" s="204" t="s">
        <v>14</v>
      </c>
      <c r="C22" s="205"/>
      <c r="D22" s="205"/>
      <c r="E22" s="206">
        <v>-8</v>
      </c>
      <c r="F22" s="205"/>
      <c r="G22" s="205"/>
      <c r="H22" s="2"/>
    </row>
    <row x14ac:dyDescent="0.25" r="23" customHeight="1" ht="17.25">
      <c r="A23" s="15" t="s">
        <v>329</v>
      </c>
      <c r="B23" s="16" t="s">
        <v>14</v>
      </c>
      <c r="C23" s="111"/>
      <c r="D23" s="111"/>
      <c r="E23" s="207">
        <v>-11</v>
      </c>
      <c r="F23" s="111"/>
      <c r="G23" s="207">
        <v>-10</v>
      </c>
      <c r="H23" s="2"/>
    </row>
    <row x14ac:dyDescent="0.25" r="24" customHeight="1" ht="17.25">
      <c r="A24" s="21" t="s">
        <v>436</v>
      </c>
      <c r="B24" s="22"/>
      <c r="C24" s="23">
        <f>SUM(C21:C23)</f>
      </c>
      <c r="D24" s="23">
        <f>SUM(D21:D23)</f>
      </c>
      <c r="E24" s="23">
        <f>SUM(E21:E23)</f>
      </c>
      <c r="F24" s="23">
        <f>SUM(F21:F23)</f>
      </c>
      <c r="G24" s="49">
        <f>SUM(G21:G23)</f>
      </c>
      <c r="H24" s="2"/>
    </row>
    <row x14ac:dyDescent="0.25" r="25" customHeight="1" ht="17.25">
      <c r="A25" s="15" t="s">
        <v>361</v>
      </c>
      <c r="B25" s="16" t="s">
        <v>14</v>
      </c>
      <c r="C25" s="208">
        <v>-3</v>
      </c>
      <c r="D25" s="46"/>
      <c r="E25" s="208">
        <v>-1</v>
      </c>
      <c r="F25" s="46"/>
      <c r="G25" s="138">
        <v>-1</v>
      </c>
      <c r="H25" s="2"/>
    </row>
    <row x14ac:dyDescent="0.25" r="26" customHeight="1" ht="17.25">
      <c r="A26" s="62" t="s">
        <v>437</v>
      </c>
      <c r="B26" s="149"/>
      <c r="C26" s="80">
        <f>SUM(C24:C25)</f>
      </c>
      <c r="D26" s="81">
        <f>SUM(D24:D25)</f>
      </c>
      <c r="E26" s="80">
        <f>SUM(E24:E25)</f>
      </c>
      <c r="F26" s="81">
        <f>SUM(F24:F25)</f>
      </c>
      <c r="G26" s="49">
        <f>SUM(G24:G25)</f>
      </c>
      <c r="H26" s="43" t="s">
        <v>438</v>
      </c>
    </row>
    <row x14ac:dyDescent="0.25" r="27" customHeight="1" ht="17.25">
      <c r="A27" s="192"/>
      <c r="B27" s="193" t="s">
        <v>17</v>
      </c>
      <c r="C27" s="196"/>
      <c r="D27" s="196"/>
      <c r="E27" s="195">
        <v>-4</v>
      </c>
      <c r="F27" s="196"/>
      <c r="G27" s="196"/>
      <c r="H27" s="32" t="s">
        <v>396</v>
      </c>
    </row>
    <row x14ac:dyDescent="0.25" r="28" customHeight="1" ht="17.25">
      <c r="A28" s="117"/>
      <c r="B28" s="118"/>
      <c r="C28" s="46"/>
      <c r="D28" s="46"/>
      <c r="E28" s="46"/>
      <c r="F28" s="46"/>
      <c r="G28" s="46"/>
      <c r="H28" s="2"/>
    </row>
    <row x14ac:dyDescent="0.25" r="29" customHeight="1" ht="17.25">
      <c r="A29" s="117"/>
      <c r="B29" s="118"/>
      <c r="C29" s="46"/>
      <c r="D29" s="46"/>
      <c r="E29" s="46"/>
      <c r="F29" s="46"/>
      <c r="G29" s="46"/>
      <c r="H29" s="2"/>
    </row>
    <row x14ac:dyDescent="0.25" r="30" customHeight="1" ht="17.25">
      <c r="A30" s="117"/>
      <c r="B30" s="118"/>
      <c r="C30" s="46"/>
      <c r="D30" s="46"/>
      <c r="E30" s="46"/>
      <c r="F30" s="46"/>
      <c r="G30" s="46"/>
      <c r="H30" s="2"/>
    </row>
    <row x14ac:dyDescent="0.25" r="31" customHeight="1" ht="17.25">
      <c r="A31" s="117"/>
      <c r="B31" s="118"/>
      <c r="C31" s="46"/>
      <c r="D31" s="46"/>
      <c r="E31" s="46"/>
      <c r="F31" s="46"/>
      <c r="G31" s="46"/>
      <c r="H31" s="2"/>
    </row>
    <row x14ac:dyDescent="0.25" r="32" customHeight="1" ht="17.25">
      <c r="A32" s="185" t="s">
        <v>57</v>
      </c>
      <c r="B32" s="186"/>
      <c r="C32" s="197">
        <f>SUM(C10)</f>
      </c>
      <c r="D32" s="197">
        <f>SUM(D10)</f>
      </c>
      <c r="E32" s="197">
        <f>SUM(E10)</f>
      </c>
      <c r="F32" s="197">
        <f>SUM(F10)</f>
      </c>
      <c r="G32" s="197">
        <f>SUM(G10)</f>
      </c>
      <c r="H32" s="2"/>
    </row>
    <row x14ac:dyDescent="0.25" r="33" customHeight="1" ht="17.25">
      <c r="A33" s="185" t="s">
        <v>58</v>
      </c>
      <c r="B33" s="186"/>
      <c r="C33" s="189">
        <v>4</v>
      </c>
      <c r="D33" s="189">
        <v>11</v>
      </c>
      <c r="E33" s="189">
        <v>200</v>
      </c>
      <c r="F33" s="189">
        <v>120</v>
      </c>
      <c r="G33" s="189">
        <v>40</v>
      </c>
      <c r="H33" s="2"/>
    </row>
    <row x14ac:dyDescent="0.25" r="34" customHeight="1" ht="17.25">
      <c r="A34" s="37"/>
      <c r="B34" s="83"/>
      <c r="C34" s="3"/>
      <c r="D34" s="3"/>
      <c r="E34" s="3"/>
      <c r="F34" s="3"/>
      <c r="G34" s="3"/>
      <c r="H34" s="2"/>
    </row>
    <row x14ac:dyDescent="0.25" r="35" customHeight="1" ht="17.25">
      <c r="A35" s="198" t="s">
        <v>397</v>
      </c>
      <c r="B35" s="199"/>
      <c r="C35" s="145"/>
      <c r="D35" s="145"/>
      <c r="E35" s="3"/>
      <c r="F35" s="3"/>
      <c r="G35" s="3"/>
      <c r="H35" s="2"/>
    </row>
    <row x14ac:dyDescent="0.25" r="36" customHeight="1" ht="17.25">
      <c r="A36" s="198" t="s">
        <v>398</v>
      </c>
      <c r="B36" s="199"/>
      <c r="C36" s="145"/>
      <c r="D36" s="145"/>
      <c r="E36" s="3"/>
      <c r="F36" s="3"/>
      <c r="G36" s="3"/>
      <c r="H36" s="2"/>
    </row>
    <row x14ac:dyDescent="0.25" r="37" customHeight="1" ht="17.25">
      <c r="A37" s="198" t="s">
        <v>399</v>
      </c>
      <c r="B37" s="199"/>
      <c r="C37" s="145"/>
      <c r="D37" s="145"/>
      <c r="E37" s="3"/>
      <c r="F37" s="3"/>
      <c r="G37" s="3"/>
      <c r="H37" s="2"/>
    </row>
    <row x14ac:dyDescent="0.25" r="38" customHeight="1" ht="17.25">
      <c r="A38" s="198" t="s">
        <v>400</v>
      </c>
      <c r="B38" s="199"/>
      <c r="C38" s="145"/>
      <c r="D38" s="145"/>
      <c r="E38" s="3"/>
      <c r="F38" s="3"/>
      <c r="G38" s="3"/>
      <c r="H38" s="2"/>
    </row>
    <row x14ac:dyDescent="0.25" r="39" customHeight="1" ht="17.25">
      <c r="A39" s="198" t="s">
        <v>401</v>
      </c>
      <c r="B39" s="199"/>
      <c r="C39" s="145"/>
      <c r="D39" s="145"/>
      <c r="E39" s="3"/>
      <c r="F39" s="3"/>
      <c r="G39" s="3"/>
      <c r="H39" s="2"/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5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116" width="8.005" customWidth="1" bestFit="1"/>
    <col min="4" max="4" style="116" width="9.576428571428572" customWidth="1" bestFit="1"/>
    <col min="5" max="5" style="41" width="9.005" customWidth="1" bestFit="1"/>
    <col min="6" max="6" style="40" width="12.43357142857143" customWidth="1" bestFit="1"/>
    <col min="7" max="7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2"/>
      <c r="G1" s="2"/>
    </row>
    <row x14ac:dyDescent="0.25" r="2" customHeight="1" ht="17.25">
      <c r="A2" s="6"/>
      <c r="B2" s="83"/>
      <c r="C2" s="3"/>
      <c r="D2" s="3"/>
      <c r="E2" s="3"/>
      <c r="F2" s="2"/>
      <c r="G2" s="2"/>
    </row>
    <row x14ac:dyDescent="0.25" r="3" customHeight="1" ht="17.25">
      <c r="A3" s="1" t="s">
        <v>402</v>
      </c>
      <c r="B3" s="83"/>
      <c r="C3" s="3"/>
      <c r="D3" s="3"/>
      <c r="E3" s="3"/>
      <c r="F3" s="2"/>
      <c r="G3" s="2"/>
    </row>
    <row x14ac:dyDescent="0.25" r="4" customHeight="1" ht="17.25">
      <c r="A4" s="1" t="s">
        <v>379</v>
      </c>
      <c r="B4" s="4"/>
      <c r="C4" s="5"/>
      <c r="D4" s="5"/>
      <c r="E4" s="5"/>
      <c r="F4" s="2"/>
      <c r="G4" s="2"/>
    </row>
    <row x14ac:dyDescent="0.25" r="5" customHeight="1" ht="17.25">
      <c r="A5" s="1" t="s">
        <v>403</v>
      </c>
      <c r="B5" s="4"/>
      <c r="C5" s="5"/>
      <c r="D5" s="5"/>
      <c r="E5" s="5"/>
      <c r="F5" s="2"/>
      <c r="G5" s="2"/>
    </row>
    <row x14ac:dyDescent="0.25" r="6" customHeight="1" ht="17.25">
      <c r="A6" s="1" t="s">
        <v>404</v>
      </c>
      <c r="B6" s="4"/>
      <c r="C6" s="5"/>
      <c r="D6" s="5"/>
      <c r="E6" s="5"/>
      <c r="F6" s="2"/>
      <c r="G6" s="2"/>
    </row>
    <row x14ac:dyDescent="0.25" r="7" customHeight="1" ht="17.25">
      <c r="A7" s="1" t="s">
        <v>405</v>
      </c>
      <c r="B7" s="4"/>
      <c r="C7" s="5"/>
      <c r="D7" s="5"/>
      <c r="E7" s="5"/>
      <c r="F7" s="2"/>
      <c r="G7" s="2"/>
    </row>
    <row x14ac:dyDescent="0.25" r="8" customHeight="1" ht="17.25">
      <c r="A8" s="191" t="s">
        <v>357</v>
      </c>
      <c r="B8" s="83"/>
      <c r="C8" s="11">
        <v>5000</v>
      </c>
      <c r="D8" s="11">
        <v>4000</v>
      </c>
      <c r="E8" s="11">
        <v>1200</v>
      </c>
      <c r="F8" s="2"/>
      <c r="G8" s="2"/>
    </row>
    <row x14ac:dyDescent="0.25" r="9" customHeight="1" ht="17.25">
      <c r="A9" s="12" t="s">
        <v>4</v>
      </c>
      <c r="B9" s="13" t="s">
        <v>5</v>
      </c>
      <c r="C9" s="14" t="s">
        <v>368</v>
      </c>
      <c r="D9" s="14" t="s">
        <v>7</v>
      </c>
      <c r="E9" s="14" t="s">
        <v>9</v>
      </c>
      <c r="F9" s="2"/>
      <c r="G9" s="2"/>
    </row>
    <row x14ac:dyDescent="0.25" r="10" customHeight="1" ht="17.25">
      <c r="A10" s="15">
        <v>44141</v>
      </c>
      <c r="B10" s="16" t="s">
        <v>406</v>
      </c>
      <c r="C10" s="17">
        <v>70</v>
      </c>
      <c r="D10" s="17">
        <v>70</v>
      </c>
      <c r="E10" s="17">
        <v>120</v>
      </c>
      <c r="F10" s="2"/>
      <c r="G10" s="2"/>
    </row>
    <row x14ac:dyDescent="0.25" r="11" customHeight="1" ht="17.25">
      <c r="A11" s="15">
        <v>44171</v>
      </c>
      <c r="B11" s="16" t="s">
        <v>407</v>
      </c>
      <c r="C11" s="17">
        <v>70</v>
      </c>
      <c r="D11" s="17">
        <v>120</v>
      </c>
      <c r="E11" s="36"/>
      <c r="F11" s="2"/>
      <c r="G11" s="2"/>
    </row>
    <row x14ac:dyDescent="0.25" r="12" customHeight="1" ht="17.25">
      <c r="A12" s="117" t="s">
        <v>408</v>
      </c>
      <c r="B12" s="118" t="s">
        <v>409</v>
      </c>
      <c r="C12" s="138">
        <v>100</v>
      </c>
      <c r="D12" s="138">
        <v>50</v>
      </c>
      <c r="E12" s="46"/>
      <c r="F12" s="2"/>
      <c r="G12" s="2"/>
    </row>
    <row x14ac:dyDescent="0.25" r="13" customHeight="1" ht="17.25">
      <c r="A13" s="21" t="s">
        <v>410</v>
      </c>
      <c r="B13" s="22"/>
      <c r="C13" s="23">
        <f>SUM(C10:C12)</f>
      </c>
      <c r="D13" s="23">
        <f>SUM(D10:D12)</f>
      </c>
      <c r="E13" s="23">
        <f>SUM(E10:E12)</f>
      </c>
      <c r="F13" s="2"/>
      <c r="G13" s="2"/>
    </row>
    <row x14ac:dyDescent="0.25" r="14" customHeight="1" ht="17.25">
      <c r="A14" s="33"/>
      <c r="B14" s="34"/>
      <c r="C14" s="35"/>
      <c r="D14" s="35"/>
      <c r="E14" s="35"/>
      <c r="F14" s="2"/>
      <c r="G14" s="2"/>
    </row>
    <row x14ac:dyDescent="0.25" r="15" customHeight="1" ht="17.25">
      <c r="A15" s="21" t="s">
        <v>411</v>
      </c>
      <c r="B15" s="22"/>
      <c r="C15" s="23">
        <f>SUM(C13:C14)</f>
      </c>
      <c r="D15" s="23">
        <f>SUM(D13:D14)</f>
      </c>
      <c r="E15" s="23">
        <f>SUM(E13:E14)</f>
      </c>
      <c r="F15" s="2"/>
      <c r="G15" s="2"/>
    </row>
    <row x14ac:dyDescent="0.25" r="16" customHeight="1" ht="17.25">
      <c r="A16" s="33">
        <v>43899</v>
      </c>
      <c r="B16" s="34" t="s">
        <v>14</v>
      </c>
      <c r="C16" s="17">
        <v>-57</v>
      </c>
      <c r="D16" s="36"/>
      <c r="E16" s="36"/>
      <c r="F16" s="2"/>
      <c r="G16" s="2"/>
    </row>
    <row x14ac:dyDescent="0.25" r="17" customHeight="1" ht="17.25">
      <c r="A17" s="21" t="s">
        <v>412</v>
      </c>
      <c r="B17" s="22"/>
      <c r="C17" s="23">
        <f>SUM(C15:C16)</f>
      </c>
      <c r="D17" s="23">
        <f>SUM(D15:D16)</f>
      </c>
      <c r="E17" s="23">
        <f>SUM(E15:E16)</f>
      </c>
      <c r="F17" s="2"/>
      <c r="G17" s="2"/>
    </row>
    <row x14ac:dyDescent="0.25" r="18" customHeight="1" ht="17.25">
      <c r="A18" s="33">
        <v>44144</v>
      </c>
      <c r="B18" s="34" t="s">
        <v>14</v>
      </c>
      <c r="C18" s="17">
        <v>-54</v>
      </c>
      <c r="D18" s="17">
        <v>-130</v>
      </c>
      <c r="E18" s="17">
        <v>-3</v>
      </c>
      <c r="F18" s="2"/>
      <c r="G18" s="2"/>
    </row>
    <row x14ac:dyDescent="0.25" r="19" customHeight="1" ht="18">
      <c r="A19" s="21" t="s">
        <v>413</v>
      </c>
      <c r="B19" s="22"/>
      <c r="C19" s="23">
        <f>SUM(C17:C18)</f>
      </c>
      <c r="D19" s="23">
        <f>SUM(D17:D18)</f>
      </c>
      <c r="E19" s="23">
        <f>SUM(E17:E18)</f>
      </c>
      <c r="F19" s="2"/>
      <c r="G19" s="2"/>
    </row>
    <row x14ac:dyDescent="0.25" r="20" customHeight="1" ht="17.25">
      <c r="A20" s="33" t="s">
        <v>389</v>
      </c>
      <c r="B20" s="34" t="s">
        <v>14</v>
      </c>
      <c r="C20" s="17">
        <v>-33</v>
      </c>
      <c r="D20" s="36"/>
      <c r="E20" s="36"/>
      <c r="F20" s="2"/>
      <c r="G20" s="2"/>
    </row>
    <row x14ac:dyDescent="0.25" r="21" customHeight="1" ht="18">
      <c r="A21" s="21" t="s">
        <v>414</v>
      </c>
      <c r="B21" s="22"/>
      <c r="C21" s="23">
        <f>SUM(C19:C20)</f>
      </c>
      <c r="D21" s="23">
        <f>SUM(D19:D20)</f>
      </c>
      <c r="E21" s="23">
        <f>SUM(E19:E20)</f>
      </c>
      <c r="F21" s="2"/>
      <c r="G21" s="2"/>
    </row>
    <row x14ac:dyDescent="0.25" r="22" customHeight="1" ht="17.25">
      <c r="A22" s="15" t="s">
        <v>391</v>
      </c>
      <c r="B22" s="16" t="s">
        <v>14</v>
      </c>
      <c r="C22" s="17">
        <v>-31</v>
      </c>
      <c r="D22" s="36"/>
      <c r="E22" s="36"/>
      <c r="F22" s="2"/>
      <c r="G22" s="2"/>
    </row>
    <row x14ac:dyDescent="0.25" r="23" customHeight="1" ht="17.25">
      <c r="A23" s="15" t="s">
        <v>415</v>
      </c>
      <c r="B23" s="16" t="s">
        <v>14</v>
      </c>
      <c r="C23" s="17">
        <v>-26</v>
      </c>
      <c r="D23" s="17">
        <v>-2</v>
      </c>
      <c r="E23" s="36"/>
      <c r="F23" s="2"/>
      <c r="G23" s="2"/>
    </row>
    <row x14ac:dyDescent="0.25" r="24" customHeight="1" ht="17.25">
      <c r="A24" s="15" t="s">
        <v>416</v>
      </c>
      <c r="B24" s="16" t="s">
        <v>14</v>
      </c>
      <c r="C24" s="17">
        <v>-12</v>
      </c>
      <c r="D24" s="17">
        <v>-22</v>
      </c>
      <c r="E24" s="36"/>
      <c r="F24" s="2"/>
      <c r="G24" s="2"/>
    </row>
    <row x14ac:dyDescent="0.25" r="25" customHeight="1" ht="18">
      <c r="A25" s="21" t="s">
        <v>417</v>
      </c>
      <c r="B25" s="22"/>
      <c r="C25" s="23">
        <f>SUM(C21:C24)</f>
      </c>
      <c r="D25" s="23">
        <f>SUM(D21:D24)</f>
      </c>
      <c r="E25" s="23">
        <f>SUM(E21:E24)</f>
      </c>
      <c r="F25" s="2"/>
      <c r="G25" s="2"/>
    </row>
    <row x14ac:dyDescent="0.25" r="26" customHeight="1" ht="17.25">
      <c r="A26" s="15" t="s">
        <v>329</v>
      </c>
      <c r="B26" s="16" t="s">
        <v>14</v>
      </c>
      <c r="C26" s="17">
        <v>-6</v>
      </c>
      <c r="D26" s="17">
        <v>-15</v>
      </c>
      <c r="E26" s="17">
        <v>-19</v>
      </c>
      <c r="F26" s="2"/>
      <c r="G26" s="2"/>
    </row>
    <row x14ac:dyDescent="0.25" r="27" customHeight="1" ht="17.25">
      <c r="A27" s="15" t="s">
        <v>361</v>
      </c>
      <c r="B27" s="16" t="s">
        <v>14</v>
      </c>
      <c r="C27" s="17">
        <v>-21</v>
      </c>
      <c r="D27" s="17">
        <v>-14</v>
      </c>
      <c r="E27" s="17">
        <v>-12</v>
      </c>
      <c r="F27" s="2"/>
      <c r="G27" s="2"/>
    </row>
    <row x14ac:dyDescent="0.25" r="28" customHeight="1" ht="18">
      <c r="A28" s="21" t="s">
        <v>418</v>
      </c>
      <c r="B28" s="22"/>
      <c r="C28" s="23">
        <f>SUM(C25:C27)</f>
      </c>
      <c r="D28" s="23">
        <f>SUM(D25:D27)</f>
      </c>
      <c r="E28" s="23">
        <f>SUM(E25:E27)</f>
      </c>
      <c r="F28" s="2"/>
      <c r="G28" s="2"/>
    </row>
    <row x14ac:dyDescent="0.25" r="29" customHeight="1" ht="17.25">
      <c r="A29" s="15"/>
      <c r="B29" s="16"/>
      <c r="C29" s="36"/>
      <c r="D29" s="36"/>
      <c r="E29" s="36"/>
      <c r="F29" s="2"/>
      <c r="G29" s="2"/>
    </row>
    <row x14ac:dyDescent="0.25" r="30" customHeight="1" ht="18">
      <c r="A30" s="21" t="s">
        <v>419</v>
      </c>
      <c r="B30" s="22"/>
      <c r="C30" s="23">
        <f>SUM(C28:C29)</f>
      </c>
      <c r="D30" s="23">
        <f>SUM(D28:D29)</f>
      </c>
      <c r="E30" s="23">
        <f>SUM(E28:E29)</f>
      </c>
      <c r="F30" s="2"/>
      <c r="G30" s="2"/>
    </row>
    <row x14ac:dyDescent="0.25" r="31" customHeight="1" ht="17.25">
      <c r="A31" s="15"/>
      <c r="B31" s="16"/>
      <c r="C31" s="36"/>
      <c r="D31" s="36"/>
      <c r="E31" s="36"/>
      <c r="F31" s="2"/>
      <c r="G31" s="2"/>
    </row>
    <row x14ac:dyDescent="0.25" r="32" customHeight="1" ht="18">
      <c r="A32" s="62" t="s">
        <v>420</v>
      </c>
      <c r="B32" s="149"/>
      <c r="C32" s="81">
        <f>SUM(C30:C31)</f>
      </c>
      <c r="D32" s="80">
        <f>SUM(D30:D31)</f>
      </c>
      <c r="E32" s="80">
        <f>SUM(E30:E31)</f>
      </c>
      <c r="F32" s="128" t="s">
        <v>421</v>
      </c>
      <c r="G32" s="128"/>
    </row>
    <row x14ac:dyDescent="0.25" r="33" customHeight="1" ht="17.25">
      <c r="A33" s="15" t="s">
        <v>422</v>
      </c>
      <c r="B33" s="16" t="s">
        <v>14</v>
      </c>
      <c r="C33" s="36"/>
      <c r="D33" s="17">
        <v>-15</v>
      </c>
      <c r="E33" s="36"/>
      <c r="F33" s="2"/>
      <c r="G33" s="2"/>
    </row>
    <row x14ac:dyDescent="0.25" r="34" customHeight="1" ht="17.25">
      <c r="A34" s="15" t="s">
        <v>423</v>
      </c>
      <c r="B34" s="16" t="s">
        <v>14</v>
      </c>
      <c r="C34" s="36"/>
      <c r="D34" s="17">
        <v>-10</v>
      </c>
      <c r="E34" s="36"/>
      <c r="F34" s="2"/>
      <c r="G34" s="2"/>
    </row>
    <row x14ac:dyDescent="0.25" r="35" customHeight="1" ht="17.25">
      <c r="A35" s="15" t="s">
        <v>424</v>
      </c>
      <c r="B35" s="16" t="s">
        <v>14</v>
      </c>
      <c r="C35" s="36"/>
      <c r="D35" s="17">
        <v>-8</v>
      </c>
      <c r="E35" s="36"/>
      <c r="F35" s="2"/>
      <c r="G35" s="2"/>
    </row>
    <row x14ac:dyDescent="0.25" r="36" customHeight="1" ht="17.25">
      <c r="A36" s="200"/>
      <c r="B36" s="201" t="s">
        <v>17</v>
      </c>
      <c r="C36" s="202"/>
      <c r="D36" s="194">
        <v>-24</v>
      </c>
      <c r="E36" s="194">
        <v>-86</v>
      </c>
      <c r="F36" s="32" t="s">
        <v>396</v>
      </c>
      <c r="G36" s="2"/>
    </row>
    <row x14ac:dyDescent="0.25" r="37" customHeight="1" ht="17.25">
      <c r="A37" s="117"/>
      <c r="B37" s="118"/>
      <c r="C37" s="138">
        <f>SUM(C32:C36)</f>
      </c>
      <c r="D37" s="138">
        <f>SUM(D32:D36)</f>
      </c>
      <c r="E37" s="138">
        <f>SUM(E32:E36)</f>
      </c>
      <c r="F37" s="2"/>
      <c r="G37" s="2"/>
    </row>
    <row x14ac:dyDescent="0.25" r="38" customHeight="1" ht="17.25">
      <c r="A38" s="185" t="s">
        <v>57</v>
      </c>
      <c r="B38" s="186"/>
      <c r="C38" s="197">
        <f>SUM(C10:C12)</f>
      </c>
      <c r="D38" s="197">
        <f>SUM(D10:D12)</f>
      </c>
      <c r="E38" s="197">
        <f>SUM(E10:E12)</f>
      </c>
      <c r="F38" s="2"/>
      <c r="G38" s="2"/>
    </row>
    <row x14ac:dyDescent="0.25" r="39" customHeight="1" ht="17.25">
      <c r="A39" s="185" t="s">
        <v>58</v>
      </c>
      <c r="B39" s="186"/>
      <c r="C39" s="189">
        <v>240</v>
      </c>
      <c r="D39" s="189">
        <v>240</v>
      </c>
      <c r="E39" s="189">
        <v>120</v>
      </c>
      <c r="F39" s="2"/>
      <c r="G39" s="2"/>
    </row>
    <row x14ac:dyDescent="0.25" r="40" customHeight="1" ht="17.25">
      <c r="A40" s="37"/>
      <c r="B40" s="83"/>
      <c r="C40" s="14" t="s">
        <v>368</v>
      </c>
      <c r="D40" s="14" t="s">
        <v>7</v>
      </c>
      <c r="E40" s="14" t="s">
        <v>9</v>
      </c>
      <c r="F40" s="2"/>
      <c r="G40" s="2"/>
    </row>
    <row x14ac:dyDescent="0.25" r="41" customHeight="1" ht="17.25">
      <c r="A41" s="198" t="s">
        <v>397</v>
      </c>
      <c r="B41" s="199"/>
      <c r="C41" s="145"/>
      <c r="D41" s="145"/>
      <c r="E41" s="3"/>
      <c r="F41" s="2"/>
      <c r="G41" s="2"/>
    </row>
    <row x14ac:dyDescent="0.25" r="42" customHeight="1" ht="17.25">
      <c r="A42" s="198" t="s">
        <v>398</v>
      </c>
      <c r="B42" s="199"/>
      <c r="C42" s="145"/>
      <c r="D42" s="145"/>
      <c r="E42" s="3"/>
      <c r="F42" s="2"/>
      <c r="G42" s="2"/>
    </row>
    <row x14ac:dyDescent="0.25" r="43" customHeight="1" ht="17.25">
      <c r="A43" s="198" t="s">
        <v>399</v>
      </c>
      <c r="B43" s="199"/>
      <c r="C43" s="145"/>
      <c r="D43" s="145"/>
      <c r="E43" s="3"/>
      <c r="F43" s="2"/>
      <c r="G43" s="2"/>
    </row>
    <row x14ac:dyDescent="0.25" r="44" customHeight="1" ht="17.25">
      <c r="A44" s="198" t="s">
        <v>400</v>
      </c>
      <c r="B44" s="199"/>
      <c r="C44" s="145"/>
      <c r="D44" s="145"/>
      <c r="E44" s="3"/>
      <c r="F44" s="2"/>
      <c r="G44" s="2"/>
    </row>
    <row x14ac:dyDescent="0.25" r="45" customHeight="1" ht="17.25">
      <c r="A45" s="198" t="s">
        <v>401</v>
      </c>
      <c r="B45" s="199"/>
      <c r="C45" s="145"/>
      <c r="D45" s="145"/>
      <c r="E45" s="3"/>
      <c r="F45" s="2"/>
      <c r="G45" s="2"/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9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116" width="8.719285714285713" customWidth="1" bestFit="1"/>
    <col min="4" max="4" style="116" width="9.576428571428572" customWidth="1" bestFit="1"/>
    <col min="5" max="5" style="41" width="9.005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2"/>
    </row>
    <row x14ac:dyDescent="0.25" r="2" customHeight="1" ht="17.25">
      <c r="A2" s="6"/>
      <c r="B2" s="83"/>
      <c r="C2" s="3"/>
      <c r="D2" s="3"/>
      <c r="E2" s="3"/>
      <c r="F2" s="2"/>
    </row>
    <row x14ac:dyDescent="0.25" r="3" customHeight="1" ht="17.25">
      <c r="A3" s="1" t="s">
        <v>1</v>
      </c>
      <c r="B3" s="83"/>
      <c r="C3" s="3"/>
      <c r="D3" s="3"/>
      <c r="E3" s="3"/>
      <c r="F3" s="2"/>
    </row>
    <row x14ac:dyDescent="0.25" r="4" customHeight="1" ht="17.25">
      <c r="A4" s="1" t="s">
        <v>379</v>
      </c>
      <c r="B4" s="4"/>
      <c r="C4" s="5"/>
      <c r="D4" s="5"/>
      <c r="E4" s="5"/>
      <c r="F4" s="2"/>
    </row>
    <row x14ac:dyDescent="0.25" r="5" customHeight="1" ht="17.25">
      <c r="A5" s="1" t="s">
        <v>380</v>
      </c>
      <c r="B5" s="4"/>
      <c r="C5" s="5"/>
      <c r="D5" s="5"/>
      <c r="E5" s="5"/>
      <c r="F5" s="2"/>
    </row>
    <row x14ac:dyDescent="0.25" r="6" customHeight="1" ht="17.25">
      <c r="A6" s="1" t="s">
        <v>381</v>
      </c>
      <c r="B6" s="4"/>
      <c r="C6" s="5"/>
      <c r="D6" s="5"/>
      <c r="E6" s="5"/>
      <c r="F6" s="2"/>
    </row>
    <row x14ac:dyDescent="0.25" r="7" customHeight="1" ht="17.25">
      <c r="A7" s="1" t="s">
        <v>382</v>
      </c>
      <c r="B7" s="4"/>
      <c r="C7" s="5"/>
      <c r="D7" s="5"/>
      <c r="E7" s="5"/>
      <c r="F7" s="2"/>
    </row>
    <row x14ac:dyDescent="0.25" r="8" customHeight="1" ht="17.25">
      <c r="A8" s="191" t="s">
        <v>357</v>
      </c>
      <c r="B8" s="83"/>
      <c r="C8" s="11">
        <v>24000</v>
      </c>
      <c r="D8" s="11">
        <v>16000</v>
      </c>
      <c r="E8" s="11">
        <v>25000</v>
      </c>
      <c r="F8" s="2"/>
    </row>
    <row x14ac:dyDescent="0.25" r="9" customHeight="1" ht="17.25">
      <c r="A9" s="12" t="s">
        <v>4</v>
      </c>
      <c r="B9" s="13" t="s">
        <v>5</v>
      </c>
      <c r="C9" s="14" t="s">
        <v>31</v>
      </c>
      <c r="D9" s="14" t="s">
        <v>383</v>
      </c>
      <c r="E9" s="14" t="s">
        <v>10</v>
      </c>
      <c r="F9" s="2"/>
    </row>
    <row x14ac:dyDescent="0.25" r="10" customHeight="1" ht="17.25">
      <c r="A10" s="15">
        <v>43959</v>
      </c>
      <c r="B10" s="16" t="s">
        <v>384</v>
      </c>
      <c r="C10" s="17">
        <v>49</v>
      </c>
      <c r="D10" s="17">
        <v>36</v>
      </c>
      <c r="E10" s="36"/>
      <c r="F10" s="2"/>
    </row>
    <row x14ac:dyDescent="0.25" r="11" customHeight="1" ht="17.25">
      <c r="A11" s="117">
        <v>44020</v>
      </c>
      <c r="B11" s="118" t="s">
        <v>385</v>
      </c>
      <c r="C11" s="46"/>
      <c r="D11" s="46"/>
      <c r="E11" s="138">
        <v>20</v>
      </c>
      <c r="F11" s="2"/>
    </row>
    <row x14ac:dyDescent="0.25" r="12" customHeight="1" ht="17.25">
      <c r="A12" s="21" t="s">
        <v>386</v>
      </c>
      <c r="B12" s="22"/>
      <c r="C12" s="23">
        <f>SUM(C10:C11)</f>
      </c>
      <c r="D12" s="23">
        <f>SUM(D10:D11)</f>
      </c>
      <c r="E12" s="23">
        <f>SUM(E10:E11)</f>
      </c>
      <c r="F12" s="2"/>
    </row>
    <row x14ac:dyDescent="0.25" r="13" customHeight="1" ht="17.25">
      <c r="A13" s="33"/>
      <c r="B13" s="34"/>
      <c r="C13" s="35"/>
      <c r="D13" s="35"/>
      <c r="E13" s="35"/>
      <c r="F13" s="2"/>
    </row>
    <row x14ac:dyDescent="0.25" r="14" customHeight="1" ht="17.25">
      <c r="A14" s="21" t="s">
        <v>387</v>
      </c>
      <c r="B14" s="22"/>
      <c r="C14" s="23">
        <f>SUM(C12:C13)</f>
      </c>
      <c r="D14" s="23">
        <f>SUM(D12:D13)</f>
      </c>
      <c r="E14" s="23">
        <f>SUM(E12:E13)</f>
      </c>
      <c r="F14" s="2"/>
    </row>
    <row x14ac:dyDescent="0.25" r="15" customHeight="1" ht="17.25">
      <c r="A15" s="33" t="s">
        <v>388</v>
      </c>
      <c r="B15" s="34" t="s">
        <v>14</v>
      </c>
      <c r="C15" s="19">
        <v>-18</v>
      </c>
      <c r="D15" s="19">
        <v>-13</v>
      </c>
      <c r="E15" s="35"/>
      <c r="F15" s="2"/>
    </row>
    <row x14ac:dyDescent="0.25" r="16" customHeight="1" ht="17.25">
      <c r="A16" s="33" t="s">
        <v>389</v>
      </c>
      <c r="B16" s="34" t="s">
        <v>14</v>
      </c>
      <c r="C16" s="36"/>
      <c r="D16" s="36"/>
      <c r="E16" s="17">
        <v>-12</v>
      </c>
      <c r="F16" s="2"/>
    </row>
    <row x14ac:dyDescent="0.25" r="17" customHeight="1" ht="17.25">
      <c r="A17" s="21" t="s">
        <v>390</v>
      </c>
      <c r="B17" s="22"/>
      <c r="C17" s="23">
        <f>SUM(C14:C16)</f>
      </c>
      <c r="D17" s="23">
        <f>SUM(D14:D16)</f>
      </c>
      <c r="E17" s="23">
        <f>SUM(E14:E16)</f>
      </c>
      <c r="F17" s="2"/>
    </row>
    <row x14ac:dyDescent="0.25" r="18" customHeight="1" ht="17.25">
      <c r="A18" s="15" t="s">
        <v>391</v>
      </c>
      <c r="B18" s="16" t="s">
        <v>14</v>
      </c>
      <c r="C18" s="17">
        <v>-10</v>
      </c>
      <c r="D18" s="138">
        <v>-9</v>
      </c>
      <c r="E18" s="138">
        <v>-8</v>
      </c>
      <c r="F18" s="2"/>
    </row>
    <row x14ac:dyDescent="0.25" r="19" customHeight="1" ht="17.25">
      <c r="A19" s="21" t="s">
        <v>392</v>
      </c>
      <c r="B19" s="22"/>
      <c r="C19" s="23">
        <f>SUM(C17:C18)</f>
      </c>
      <c r="D19" s="23">
        <f>SUM(D17:D18)</f>
      </c>
      <c r="E19" s="23">
        <f>SUM(E17:E18)</f>
      </c>
      <c r="F19" s="2"/>
    </row>
    <row x14ac:dyDescent="0.25" r="20" customHeight="1" ht="17.25">
      <c r="A20" s="15" t="s">
        <v>329</v>
      </c>
      <c r="B20" s="16" t="s">
        <v>14</v>
      </c>
      <c r="C20" s="17">
        <v>-10</v>
      </c>
      <c r="D20" s="138">
        <v>-6</v>
      </c>
      <c r="E20" s="46"/>
      <c r="F20" s="2"/>
    </row>
    <row x14ac:dyDescent="0.25" r="21" customHeight="1" ht="17.25">
      <c r="A21" s="15" t="s">
        <v>361</v>
      </c>
      <c r="B21" s="16" t="s">
        <v>14</v>
      </c>
      <c r="C21" s="45"/>
      <c r="D21" s="138">
        <v>-2</v>
      </c>
      <c r="E21" s="46"/>
      <c r="F21" s="2"/>
    </row>
    <row x14ac:dyDescent="0.25" r="22" customHeight="1" ht="17.25">
      <c r="A22" s="21" t="s">
        <v>393</v>
      </c>
      <c r="B22" s="22"/>
      <c r="C22" s="23">
        <f>SUM(C19:C21)</f>
      </c>
      <c r="D22" s="23">
        <f>SUM(D19:D21)</f>
      </c>
      <c r="E22" s="23">
        <f>SUM(E19:E21)</f>
      </c>
      <c r="F22" s="2"/>
    </row>
    <row x14ac:dyDescent="0.25" r="23" customHeight="1" ht="17.25">
      <c r="A23" s="117"/>
      <c r="B23" s="118"/>
      <c r="C23" s="36"/>
      <c r="D23" s="46"/>
      <c r="E23" s="46"/>
      <c r="F23" s="2"/>
    </row>
    <row x14ac:dyDescent="0.25" r="24" customHeight="1" ht="17.25">
      <c r="A24" s="21" t="s">
        <v>394</v>
      </c>
      <c r="B24" s="22"/>
      <c r="C24" s="23">
        <f>SUM(C22:C23)</f>
      </c>
      <c r="D24" s="23">
        <f>SUM(D22:D23)</f>
      </c>
      <c r="E24" s="23">
        <f>SUM(E22:E23)</f>
      </c>
      <c r="F24" s="2"/>
    </row>
    <row x14ac:dyDescent="0.25" r="25" customHeight="1" ht="17.25">
      <c r="A25" s="117"/>
      <c r="B25" s="118"/>
      <c r="C25" s="36"/>
      <c r="D25" s="46"/>
      <c r="E25" s="46"/>
      <c r="F25" s="2"/>
    </row>
    <row x14ac:dyDescent="0.25" r="26" customHeight="1" ht="17.25">
      <c r="A26" s="21" t="s">
        <v>395</v>
      </c>
      <c r="B26" s="22"/>
      <c r="C26" s="23">
        <f>SUM(C24:C25)</f>
      </c>
      <c r="D26" s="23">
        <f>SUM(D24:D25)</f>
      </c>
      <c r="E26" s="23">
        <f>SUM(E24:E25)</f>
      </c>
      <c r="F26" s="2"/>
    </row>
    <row x14ac:dyDescent="0.25" r="27" customHeight="1" ht="17.25">
      <c r="A27" s="192"/>
      <c r="B27" s="193" t="s">
        <v>17</v>
      </c>
      <c r="C27" s="194">
        <v>-11</v>
      </c>
      <c r="D27" s="195">
        <v>-6</v>
      </c>
      <c r="E27" s="196"/>
      <c r="F27" s="32" t="s">
        <v>396</v>
      </c>
    </row>
    <row x14ac:dyDescent="0.25" r="28" customHeight="1" ht="17.25">
      <c r="A28" s="117"/>
      <c r="B28" s="118"/>
      <c r="C28" s="36"/>
      <c r="D28" s="46"/>
      <c r="E28" s="46"/>
      <c r="F28" s="2"/>
    </row>
    <row x14ac:dyDescent="0.25" r="29" customHeight="1" ht="17.25">
      <c r="A29" s="117"/>
      <c r="B29" s="118"/>
      <c r="C29" s="36"/>
      <c r="D29" s="46"/>
      <c r="E29" s="46"/>
      <c r="F29" s="2"/>
    </row>
    <row x14ac:dyDescent="0.25" r="30" customHeight="1" ht="17.25">
      <c r="A30" s="117"/>
      <c r="B30" s="118"/>
      <c r="C30" s="36"/>
      <c r="D30" s="46"/>
      <c r="E30" s="46"/>
      <c r="F30" s="2"/>
    </row>
    <row x14ac:dyDescent="0.25" r="31" customHeight="1" ht="17.25">
      <c r="A31" s="117"/>
      <c r="B31" s="118"/>
      <c r="C31" s="138">
        <f>SUM(C26:C27)</f>
      </c>
      <c r="D31" s="138">
        <f>SUM(D26:D27)</f>
      </c>
      <c r="E31" s="46"/>
      <c r="F31" s="2"/>
    </row>
    <row x14ac:dyDescent="0.25" r="32" customHeight="1" ht="17.25">
      <c r="A32" s="185" t="s">
        <v>57</v>
      </c>
      <c r="B32" s="186"/>
      <c r="C32" s="197">
        <f>SUM(C10:C11)</f>
      </c>
      <c r="D32" s="197">
        <f>SUM(D10:D11)</f>
      </c>
      <c r="E32" s="197">
        <f>SUM(E10:E11)</f>
      </c>
      <c r="F32" s="2"/>
    </row>
    <row x14ac:dyDescent="0.25" r="33" customHeight="1" ht="17.25">
      <c r="A33" s="185" t="s">
        <v>58</v>
      </c>
      <c r="B33" s="186"/>
      <c r="C33" s="189">
        <v>49</v>
      </c>
      <c r="D33" s="189">
        <v>36</v>
      </c>
      <c r="E33" s="189">
        <v>20</v>
      </c>
      <c r="F33" s="2"/>
    </row>
    <row x14ac:dyDescent="0.25" r="34" customHeight="1" ht="17.25">
      <c r="A34" s="37"/>
      <c r="B34" s="83"/>
      <c r="C34" s="3"/>
      <c r="D34" s="3"/>
      <c r="E34" s="3"/>
      <c r="F34" s="2"/>
    </row>
    <row x14ac:dyDescent="0.25" r="35" customHeight="1" ht="17.25">
      <c r="A35" s="198" t="s">
        <v>397</v>
      </c>
      <c r="B35" s="199"/>
      <c r="C35" s="145"/>
      <c r="D35" s="145"/>
      <c r="E35" s="3"/>
      <c r="F35" s="2"/>
    </row>
    <row x14ac:dyDescent="0.25" r="36" customHeight="1" ht="17.25">
      <c r="A36" s="198" t="s">
        <v>398</v>
      </c>
      <c r="B36" s="199"/>
      <c r="C36" s="145"/>
      <c r="D36" s="145"/>
      <c r="E36" s="3"/>
      <c r="F36" s="2"/>
    </row>
    <row x14ac:dyDescent="0.25" r="37" customHeight="1" ht="17.25">
      <c r="A37" s="198" t="s">
        <v>399</v>
      </c>
      <c r="B37" s="199"/>
      <c r="C37" s="145"/>
      <c r="D37" s="145"/>
      <c r="E37" s="3"/>
      <c r="F37" s="2"/>
    </row>
    <row x14ac:dyDescent="0.25" r="38" customHeight="1" ht="17.25">
      <c r="A38" s="198" t="s">
        <v>400</v>
      </c>
      <c r="B38" s="199"/>
      <c r="C38" s="145"/>
      <c r="D38" s="145"/>
      <c r="E38" s="3"/>
      <c r="F38" s="2"/>
    </row>
    <row x14ac:dyDescent="0.25" r="39" customHeight="1" ht="17.25">
      <c r="A39" s="198" t="s">
        <v>401</v>
      </c>
      <c r="B39" s="199"/>
      <c r="C39" s="145"/>
      <c r="D39" s="145"/>
      <c r="E39" s="3"/>
      <c r="F39" s="2"/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/>
  </sheetViews>
  <sheetFormatPr defaultRowHeight="15" x14ac:dyDescent="0.25"/>
  <cols>
    <col min="1" max="1" style="88" width="13.719285714285713" customWidth="1" bestFit="1"/>
    <col min="2" max="2" style="88" width="20.862142857142857" customWidth="1" bestFit="1"/>
    <col min="3" max="3" style="89" width="10.719285714285713" customWidth="1" bestFit="1"/>
    <col min="4" max="4" style="89" width="11.005" customWidth="1" bestFit="1"/>
    <col min="5" max="5" style="89" width="11.719285714285713" customWidth="1" bestFit="1"/>
    <col min="6" max="6" style="89" width="11.719285714285713" customWidth="1" bestFit="1"/>
    <col min="7" max="7" style="40" width="12.43357142857143" customWidth="1" bestFit="1"/>
  </cols>
  <sheetData>
    <row x14ac:dyDescent="0.25" r="1" customHeight="1" ht="17.25">
      <c r="A1" s="4" t="s">
        <v>0</v>
      </c>
      <c r="B1" s="83"/>
      <c r="C1" s="3"/>
      <c r="D1" s="3"/>
      <c r="E1" s="3"/>
      <c r="F1" s="3"/>
      <c r="G1" s="2"/>
    </row>
    <row x14ac:dyDescent="0.25" r="2" customHeight="1" ht="17.25">
      <c r="A2" s="4"/>
      <c r="B2" s="83"/>
      <c r="C2" s="3"/>
      <c r="D2" s="3"/>
      <c r="E2" s="3"/>
      <c r="F2" s="3"/>
      <c r="G2" s="2"/>
    </row>
    <row x14ac:dyDescent="0.25" r="3" customHeight="1" ht="17.25">
      <c r="A3" s="4" t="s">
        <v>225</v>
      </c>
      <c r="B3" s="83"/>
      <c r="C3" s="3"/>
      <c r="D3" s="3"/>
      <c r="E3" s="3"/>
      <c r="F3" s="3"/>
      <c r="G3" s="2"/>
    </row>
    <row x14ac:dyDescent="0.25" r="4" customHeight="1" ht="17.25">
      <c r="A4" s="4" t="s">
        <v>354</v>
      </c>
      <c r="B4" s="4"/>
      <c r="C4" s="5"/>
      <c r="D4" s="5"/>
      <c r="E4" s="5"/>
      <c r="F4" s="5"/>
      <c r="G4" s="2"/>
    </row>
    <row x14ac:dyDescent="0.25" r="5" customHeight="1" ht="17.25">
      <c r="A5" s="4" t="s">
        <v>366</v>
      </c>
      <c r="B5" s="4"/>
      <c r="C5" s="5"/>
      <c r="D5" s="5"/>
      <c r="E5" s="5"/>
      <c r="F5" s="5"/>
      <c r="G5" s="2"/>
    </row>
    <row x14ac:dyDescent="0.25" r="6" customHeight="1" ht="17.25">
      <c r="A6" s="4" t="s">
        <v>367</v>
      </c>
      <c r="B6" s="4"/>
      <c r="C6" s="5"/>
      <c r="D6" s="5"/>
      <c r="E6" s="5"/>
      <c r="F6" s="5"/>
      <c r="G6" s="2"/>
    </row>
    <row x14ac:dyDescent="0.25" r="7" customHeight="1" ht="17.25">
      <c r="A7" s="4"/>
      <c r="B7" s="4"/>
      <c r="C7" s="5"/>
      <c r="D7" s="5"/>
      <c r="E7" s="5"/>
      <c r="F7" s="5"/>
      <c r="G7" s="2"/>
    </row>
    <row x14ac:dyDescent="0.25" r="8" customHeight="1" ht="17.25">
      <c r="A8" s="4" t="s">
        <v>357</v>
      </c>
      <c r="B8" s="4"/>
      <c r="C8" s="11">
        <v>6800</v>
      </c>
      <c r="D8" s="11">
        <v>4800</v>
      </c>
      <c r="E8" s="11">
        <v>40000</v>
      </c>
      <c r="F8" s="11">
        <v>78000</v>
      </c>
      <c r="G8" s="2"/>
    </row>
    <row x14ac:dyDescent="0.25" r="9" customHeight="1" ht="17.25">
      <c r="A9" s="13" t="s">
        <v>4</v>
      </c>
      <c r="B9" s="13" t="s">
        <v>5</v>
      </c>
      <c r="C9" s="14" t="s">
        <v>368</v>
      </c>
      <c r="D9" s="14" t="s">
        <v>7</v>
      </c>
      <c r="E9" s="14" t="s">
        <v>10</v>
      </c>
      <c r="F9" s="14" t="s">
        <v>369</v>
      </c>
      <c r="G9" s="2"/>
    </row>
    <row x14ac:dyDescent="0.25" r="10" customHeight="1" ht="17.25">
      <c r="A10" s="118" t="s">
        <v>370</v>
      </c>
      <c r="B10" s="118" t="s">
        <v>371</v>
      </c>
      <c r="C10" s="138">
        <v>90</v>
      </c>
      <c r="D10" s="138">
        <v>90</v>
      </c>
      <c r="E10" s="138">
        <v>45</v>
      </c>
      <c r="F10" s="138">
        <v>56</v>
      </c>
      <c r="G10" s="182" t="s">
        <v>372</v>
      </c>
    </row>
    <row x14ac:dyDescent="0.25" r="11" customHeight="1" ht="17.25">
      <c r="A11" s="165" t="s">
        <v>373</v>
      </c>
      <c r="B11" s="22"/>
      <c r="C11" s="23">
        <f>SUM(C10)</f>
      </c>
      <c r="D11" s="23">
        <f>SUM(D10)</f>
      </c>
      <c r="E11" s="23">
        <f>SUM(E10)</f>
      </c>
      <c r="F11" s="23">
        <f>SUM(F10)</f>
      </c>
      <c r="G11" s="2"/>
    </row>
    <row x14ac:dyDescent="0.25" r="12" customHeight="1" ht="17.25">
      <c r="A12" s="33"/>
      <c r="B12" s="34"/>
      <c r="C12" s="35"/>
      <c r="D12" s="35"/>
      <c r="E12" s="35"/>
      <c r="F12" s="35"/>
      <c r="G12" s="2"/>
    </row>
    <row x14ac:dyDescent="0.25" r="13" customHeight="1" ht="17.25">
      <c r="A13" s="165" t="s">
        <v>374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"/>
    </row>
    <row x14ac:dyDescent="0.25" r="14" customHeight="1" ht="17.25">
      <c r="A14" s="15"/>
      <c r="B14" s="16"/>
      <c r="C14" s="36"/>
      <c r="D14" s="36"/>
      <c r="E14" s="36"/>
      <c r="F14" s="36"/>
      <c r="G14" s="2"/>
    </row>
    <row x14ac:dyDescent="0.25" r="15" customHeight="1" ht="17.25">
      <c r="A15" s="165" t="s">
        <v>375</v>
      </c>
      <c r="B15" s="22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"/>
    </row>
    <row x14ac:dyDescent="0.25" r="16" customHeight="1" ht="17.25">
      <c r="A16" s="117"/>
      <c r="B16" s="118"/>
      <c r="C16" s="46"/>
      <c r="D16" s="46"/>
      <c r="E16" s="46"/>
      <c r="F16" s="46"/>
      <c r="G16" s="2"/>
    </row>
    <row x14ac:dyDescent="0.25" r="17" customHeight="1" ht="17.25">
      <c r="A17" s="165" t="s">
        <v>376</v>
      </c>
      <c r="B17" s="22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"/>
    </row>
    <row x14ac:dyDescent="0.25" r="18" customHeight="1" ht="17.25">
      <c r="A18" s="117"/>
      <c r="B18" s="118"/>
      <c r="C18" s="46"/>
      <c r="D18" s="46"/>
      <c r="E18" s="46"/>
      <c r="F18" s="46"/>
      <c r="G18" s="2"/>
    </row>
    <row x14ac:dyDescent="0.25" r="19" customHeight="1" ht="17.25">
      <c r="A19" s="165" t="s">
        <v>377</v>
      </c>
      <c r="B19" s="22"/>
      <c r="C19" s="23">
        <f>SUM(C17:C18)</f>
      </c>
      <c r="D19" s="23">
        <f>SUM(D17:D18)</f>
      </c>
      <c r="E19" s="23">
        <f>SUM(E17:E18)</f>
      </c>
      <c r="F19" s="23">
        <f>SUM(F17:F18)</f>
      </c>
      <c r="G19" s="2"/>
    </row>
    <row x14ac:dyDescent="0.25" r="20" customHeight="1" ht="17.25">
      <c r="A20" s="118" t="s">
        <v>361</v>
      </c>
      <c r="B20" s="118" t="s">
        <v>14</v>
      </c>
      <c r="C20" s="138">
        <v>-46</v>
      </c>
      <c r="D20" s="138">
        <v>-75</v>
      </c>
      <c r="E20" s="46"/>
      <c r="F20" s="46"/>
      <c r="G20" s="2"/>
    </row>
    <row x14ac:dyDescent="0.25" r="21" customHeight="1" ht="17.25">
      <c r="A21" s="118" t="s">
        <v>363</v>
      </c>
      <c r="B21" s="118" t="s">
        <v>14</v>
      </c>
      <c r="C21" s="138">
        <v>-16</v>
      </c>
      <c r="D21" s="138">
        <v>-15</v>
      </c>
      <c r="E21" s="138">
        <v>-20</v>
      </c>
      <c r="F21" s="138">
        <v>-12</v>
      </c>
      <c r="G21" s="2"/>
    </row>
    <row x14ac:dyDescent="0.25" r="22" customHeight="1" ht="17.25">
      <c r="A22" s="118" t="s">
        <v>364</v>
      </c>
      <c r="B22" s="118" t="s">
        <v>14</v>
      </c>
      <c r="C22" s="138">
        <v>-28</v>
      </c>
      <c r="D22" s="46"/>
      <c r="E22" s="138">
        <v>-25</v>
      </c>
      <c r="F22" s="138">
        <v>-44</v>
      </c>
      <c r="G22" s="2"/>
    </row>
    <row x14ac:dyDescent="0.25" r="23" customHeight="1" ht="17.25">
      <c r="A23" s="165" t="s">
        <v>378</v>
      </c>
      <c r="B23" s="22"/>
      <c r="C23" s="23">
        <f>SUM(C19:C22)</f>
      </c>
      <c r="D23" s="23">
        <f>SUM(D19:D22)</f>
      </c>
      <c r="E23" s="23">
        <f>SUM(E19:E22)</f>
      </c>
      <c r="F23" s="23">
        <f>SUM(F19:F22)</f>
      </c>
      <c r="G23" s="2"/>
    </row>
    <row x14ac:dyDescent="0.25" r="24" customHeight="1" ht="17.25">
      <c r="A24" s="117"/>
      <c r="B24" s="118"/>
      <c r="C24" s="46"/>
      <c r="D24" s="46"/>
      <c r="E24" s="46"/>
      <c r="F24" s="46"/>
      <c r="G24" s="2"/>
    </row>
    <row x14ac:dyDescent="0.25" r="25" customHeight="1" ht="17.25">
      <c r="A25" s="117"/>
      <c r="B25" s="118"/>
      <c r="C25" s="46"/>
      <c r="D25" s="46"/>
      <c r="E25" s="46"/>
      <c r="F25" s="46"/>
      <c r="G25" s="2"/>
    </row>
    <row x14ac:dyDescent="0.25" r="26" customHeight="1" ht="17.25">
      <c r="A26" s="190" t="s">
        <v>57</v>
      </c>
      <c r="B26" s="186"/>
      <c r="C26" s="187">
        <f>SUM(C10)</f>
      </c>
      <c r="D26" s="187">
        <f>SUM(D10)</f>
      </c>
      <c r="E26" s="187">
        <f>SUM(E10)</f>
      </c>
      <c r="F26" s="187">
        <f>SUM(F10)</f>
      </c>
      <c r="G26" s="2"/>
    </row>
    <row x14ac:dyDescent="0.25" r="27" customHeight="1" ht="17.25">
      <c r="A27" s="190" t="s">
        <v>58</v>
      </c>
      <c r="B27" s="186"/>
      <c r="C27" s="188">
        <v>90</v>
      </c>
      <c r="D27" s="188">
        <v>90</v>
      </c>
      <c r="E27" s="188">
        <v>45</v>
      </c>
      <c r="F27" s="189">
        <v>33</v>
      </c>
      <c r="G27" s="2"/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0.719285714285713" customWidth="1" bestFit="1"/>
    <col min="4" max="4" style="89" width="11.005" customWidth="1" bestFit="1"/>
    <col min="5" max="5" style="89" width="11.719285714285713" customWidth="1" bestFit="1"/>
    <col min="6" max="6" style="89" width="11.719285714285713" customWidth="1" bestFit="1"/>
    <col min="7" max="7" style="89" width="11.719285714285713" customWidth="1" bestFit="1"/>
    <col min="8" max="8" style="89" width="11.71928571428571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</row>
    <row x14ac:dyDescent="0.25" r="2" customHeight="1" ht="17.25">
      <c r="A2" s="1"/>
      <c r="B2" s="83"/>
      <c r="C2" s="3"/>
      <c r="D2" s="3"/>
      <c r="E2" s="3"/>
      <c r="F2" s="3"/>
      <c r="G2" s="3"/>
      <c r="H2" s="3"/>
    </row>
    <row x14ac:dyDescent="0.25" r="3" customHeight="1" ht="17.25">
      <c r="A3" s="1" t="s">
        <v>225</v>
      </c>
      <c r="B3" s="83"/>
      <c r="C3" s="3"/>
      <c r="D3" s="3"/>
      <c r="E3" s="3"/>
      <c r="F3" s="3"/>
      <c r="G3" s="3"/>
      <c r="H3" s="3"/>
    </row>
    <row x14ac:dyDescent="0.25" r="4" customHeight="1" ht="17.25">
      <c r="A4" s="1" t="s">
        <v>354</v>
      </c>
      <c r="B4" s="4"/>
      <c r="C4" s="5"/>
      <c r="D4" s="5"/>
      <c r="E4" s="5"/>
      <c r="F4" s="5"/>
      <c r="G4" s="5"/>
      <c r="H4" s="5"/>
    </row>
    <row x14ac:dyDescent="0.25" r="5" customHeight="1" ht="17.25">
      <c r="A5" s="1" t="s">
        <v>355</v>
      </c>
      <c r="B5" s="4"/>
      <c r="C5" s="5"/>
      <c r="D5" s="5"/>
      <c r="E5" s="5"/>
      <c r="F5" s="5"/>
      <c r="G5" s="5"/>
      <c r="H5" s="5"/>
    </row>
    <row x14ac:dyDescent="0.25" r="6" customHeight="1" ht="17.25">
      <c r="A6" s="1" t="s">
        <v>356</v>
      </c>
      <c r="B6" s="4"/>
      <c r="C6" s="5"/>
      <c r="D6" s="5"/>
      <c r="E6" s="5"/>
      <c r="F6" s="5"/>
      <c r="G6" s="5"/>
      <c r="H6" s="5"/>
    </row>
    <row x14ac:dyDescent="0.25" r="7" customHeight="1" ht="17.25">
      <c r="A7" s="1"/>
      <c r="B7" s="4"/>
      <c r="C7" s="5"/>
      <c r="D7" s="5"/>
      <c r="E7" s="5"/>
      <c r="F7" s="5"/>
      <c r="G7" s="5"/>
      <c r="H7" s="5"/>
    </row>
    <row x14ac:dyDescent="0.25" r="8" customHeight="1" ht="17.25">
      <c r="A8" s="1" t="s">
        <v>357</v>
      </c>
      <c r="B8" s="4"/>
      <c r="C8" s="11">
        <v>6800</v>
      </c>
      <c r="D8" s="11">
        <v>4800</v>
      </c>
      <c r="E8" s="11">
        <v>4800</v>
      </c>
      <c r="F8" s="11">
        <v>4800</v>
      </c>
      <c r="G8" s="11">
        <v>1500</v>
      </c>
      <c r="H8" s="11">
        <v>6000</v>
      </c>
    </row>
    <row x14ac:dyDescent="0.25" r="9" customHeight="1" ht="17.25">
      <c r="A9" s="12" t="s">
        <v>4</v>
      </c>
      <c r="B9" s="13" t="s">
        <v>5</v>
      </c>
      <c r="C9" s="14" t="s">
        <v>6</v>
      </c>
      <c r="D9" s="14" t="s">
        <v>7</v>
      </c>
      <c r="E9" s="14" t="s">
        <v>8</v>
      </c>
      <c r="F9" s="14" t="s">
        <v>358</v>
      </c>
      <c r="G9" s="14" t="s">
        <v>9</v>
      </c>
      <c r="H9" s="14" t="s">
        <v>75</v>
      </c>
    </row>
    <row x14ac:dyDescent="0.25" r="10" customHeight="1" ht="17.25">
      <c r="A10" s="117">
        <v>44085</v>
      </c>
      <c r="B10" s="118" t="s">
        <v>359</v>
      </c>
      <c r="C10" s="138">
        <v>25</v>
      </c>
      <c r="D10" s="138">
        <v>50</v>
      </c>
      <c r="E10" s="138">
        <v>100</v>
      </c>
      <c r="F10" s="138">
        <v>100</v>
      </c>
      <c r="G10" s="138">
        <v>100</v>
      </c>
      <c r="H10" s="138">
        <v>25</v>
      </c>
    </row>
    <row x14ac:dyDescent="0.25" r="11" customHeight="1" ht="17.25">
      <c r="A11" s="21" t="s">
        <v>360</v>
      </c>
      <c r="B11" s="22"/>
      <c r="C11" s="23">
        <f>SUM(C10)</f>
      </c>
      <c r="D11" s="23">
        <f>SUM(D10)</f>
      </c>
      <c r="E11" s="23">
        <f>SUM(E10)</f>
      </c>
      <c r="F11" s="23">
        <f>SUM(F10)</f>
      </c>
      <c r="G11" s="23">
        <f>SUM(G10)</f>
      </c>
      <c r="H11" s="23">
        <f>SUM(H10)</f>
      </c>
    </row>
    <row x14ac:dyDescent="0.25" r="12" customHeight="1" ht="17.25">
      <c r="A12" s="117" t="s">
        <v>361</v>
      </c>
      <c r="B12" s="118" t="s">
        <v>14</v>
      </c>
      <c r="C12" s="26">
        <v>-19</v>
      </c>
      <c r="D12" s="45"/>
      <c r="E12" s="26">
        <v>-50</v>
      </c>
      <c r="F12" s="45"/>
      <c r="G12" s="26">
        <v>-78</v>
      </c>
      <c r="H12" s="26">
        <v>-19</v>
      </c>
    </row>
    <row x14ac:dyDescent="0.25" r="13" customHeight="1" ht="17.25">
      <c r="A13" s="21" t="s">
        <v>362</v>
      </c>
      <c r="B13" s="22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3">
        <f>SUM(G11:G12)</f>
      </c>
      <c r="H13" s="23">
        <f>SUM(H11:H12)</f>
      </c>
    </row>
    <row x14ac:dyDescent="0.25" r="14" customHeight="1" ht="17.25">
      <c r="A14" s="117" t="s">
        <v>363</v>
      </c>
      <c r="B14" s="118" t="s">
        <v>14</v>
      </c>
      <c r="C14" s="138">
        <v>-6</v>
      </c>
      <c r="D14" s="138">
        <v>-9</v>
      </c>
      <c r="E14" s="138">
        <v>-50</v>
      </c>
      <c r="F14" s="138">
        <v>-100</v>
      </c>
      <c r="G14" s="138">
        <v>-22</v>
      </c>
      <c r="H14" s="138">
        <v>-4</v>
      </c>
    </row>
    <row x14ac:dyDescent="0.25" r="15" customHeight="1" ht="17.25">
      <c r="A15" s="117" t="s">
        <v>364</v>
      </c>
      <c r="B15" s="118" t="s">
        <v>14</v>
      </c>
      <c r="C15" s="46"/>
      <c r="D15" s="138">
        <v>-41</v>
      </c>
      <c r="E15" s="46"/>
      <c r="F15" s="46"/>
      <c r="G15" s="46"/>
      <c r="H15" s="138">
        <v>-2</v>
      </c>
    </row>
    <row x14ac:dyDescent="0.25" r="16" customHeight="1" ht="17.25">
      <c r="A16" s="21" t="s">
        <v>365</v>
      </c>
      <c r="B16" s="22"/>
      <c r="C16" s="23">
        <f>SUM(C13:C15)</f>
      </c>
      <c r="D16" s="23">
        <f>SUM(D13:D15)</f>
      </c>
      <c r="E16" s="23">
        <f>SUM(E13:E15)</f>
      </c>
      <c r="F16" s="23">
        <f>SUM(F13:F15)</f>
      </c>
      <c r="G16" s="23">
        <f>SUM(G13:G15)</f>
      </c>
      <c r="H16" s="23">
        <f>SUM(H13:H15)</f>
      </c>
    </row>
    <row x14ac:dyDescent="0.25" r="17" customHeight="1" ht="17.25">
      <c r="A17" s="117"/>
      <c r="B17" s="118"/>
      <c r="C17" s="46"/>
      <c r="D17" s="46"/>
      <c r="E17" s="46"/>
      <c r="F17" s="46"/>
      <c r="G17" s="46"/>
      <c r="H17" s="46"/>
    </row>
    <row x14ac:dyDescent="0.25" r="18" customHeight="1" ht="17.25">
      <c r="A18" s="117"/>
      <c r="B18" s="118"/>
      <c r="C18" s="46"/>
      <c r="D18" s="46"/>
      <c r="E18" s="46"/>
      <c r="F18" s="46"/>
      <c r="G18" s="46"/>
      <c r="H18" s="46"/>
    </row>
    <row x14ac:dyDescent="0.25" r="19" customHeight="1" ht="17.25">
      <c r="A19" s="117"/>
      <c r="B19" s="118"/>
      <c r="C19" s="46"/>
      <c r="D19" s="46"/>
      <c r="E19" s="46"/>
      <c r="F19" s="46"/>
      <c r="G19" s="46"/>
      <c r="H19" s="46"/>
    </row>
    <row x14ac:dyDescent="0.25" r="20" customHeight="1" ht="17.25">
      <c r="A20" s="117"/>
      <c r="B20" s="118"/>
      <c r="C20" s="46"/>
      <c r="D20" s="46"/>
      <c r="E20" s="46"/>
      <c r="F20" s="46"/>
      <c r="G20" s="46"/>
      <c r="H20" s="46"/>
    </row>
    <row x14ac:dyDescent="0.25" r="21" customHeight="1" ht="17.25">
      <c r="A21" s="185" t="s">
        <v>57</v>
      </c>
      <c r="B21" s="186"/>
      <c r="C21" s="187">
        <f>SUM(C10)</f>
      </c>
      <c r="D21" s="187">
        <f>SUM(D10)</f>
      </c>
      <c r="E21" s="187">
        <f>SUM(E10)</f>
      </c>
      <c r="F21" s="187">
        <f>SUM(F10)</f>
      </c>
      <c r="G21" s="187">
        <f>SUM(G10)</f>
      </c>
      <c r="H21" s="187">
        <f>SUM(H10)</f>
      </c>
    </row>
    <row x14ac:dyDescent="0.25" r="22" customHeight="1" ht="17.25">
      <c r="A22" s="185" t="s">
        <v>58</v>
      </c>
      <c r="B22" s="186"/>
      <c r="C22" s="188">
        <v>25</v>
      </c>
      <c r="D22" s="188">
        <v>50</v>
      </c>
      <c r="E22" s="188">
        <v>100</v>
      </c>
      <c r="F22" s="189">
        <v>100</v>
      </c>
      <c r="G22" s="189">
        <v>100</v>
      </c>
      <c r="H22" s="189">
        <v>25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7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4.862142857142858" customWidth="1" bestFit="1"/>
    <col min="4" max="4" style="89" width="14.719285714285713" customWidth="1" bestFit="1"/>
    <col min="5" max="5" style="40" width="12.43357142857143" customWidth="1" bestFit="1"/>
    <col min="6" max="6" style="40" width="12.43357142857143" customWidth="1" bestFit="1"/>
    <col min="7" max="7" style="40" width="12.43357142857143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2"/>
      <c r="F1" s="2"/>
      <c r="G1" s="2"/>
      <c r="H1" s="2"/>
    </row>
    <row x14ac:dyDescent="0.25" r="2" customHeight="1" ht="17.25">
      <c r="A2" s="1"/>
      <c r="B2" s="83"/>
      <c r="C2" s="3"/>
      <c r="D2" s="3"/>
      <c r="E2" s="2"/>
      <c r="F2" s="2"/>
      <c r="G2" s="2"/>
      <c r="H2" s="2"/>
    </row>
    <row x14ac:dyDescent="0.25" r="3" customHeight="1" ht="17.25">
      <c r="A3" s="1" t="s">
        <v>1</v>
      </c>
      <c r="B3" s="83"/>
      <c r="C3" s="3"/>
      <c r="D3" s="3"/>
      <c r="E3" s="2"/>
      <c r="F3" s="2"/>
      <c r="G3" s="2"/>
      <c r="H3" s="2"/>
    </row>
    <row x14ac:dyDescent="0.25" r="4" customHeight="1" ht="17.25">
      <c r="A4" s="1" t="s">
        <v>247</v>
      </c>
      <c r="B4" s="4"/>
      <c r="C4" s="5"/>
      <c r="D4" s="5"/>
      <c r="E4" s="2"/>
      <c r="F4" s="2"/>
      <c r="G4" s="2"/>
      <c r="H4" s="2"/>
    </row>
    <row x14ac:dyDescent="0.25" r="5" customHeight="1" ht="17.25">
      <c r="A5" s="1" t="s">
        <v>310</v>
      </c>
      <c r="B5" s="4"/>
      <c r="C5" s="5"/>
      <c r="D5" s="5"/>
      <c r="E5" s="2"/>
      <c r="F5" s="2"/>
      <c r="G5" s="2"/>
      <c r="H5" s="2"/>
    </row>
    <row x14ac:dyDescent="0.25" r="6" customHeight="1" ht="17.25">
      <c r="A6" s="1" t="s">
        <v>341</v>
      </c>
      <c r="B6" s="4"/>
      <c r="C6" s="5"/>
      <c r="D6" s="5"/>
      <c r="E6" s="2"/>
      <c r="F6" s="2"/>
      <c r="G6" s="2"/>
      <c r="H6" s="2"/>
    </row>
    <row x14ac:dyDescent="0.25" r="7" customHeight="1" ht="17.25">
      <c r="A7" s="75" t="s">
        <v>342</v>
      </c>
      <c r="B7" s="164"/>
      <c r="C7" s="11">
        <v>5000</v>
      </c>
      <c r="D7" s="11">
        <v>12000</v>
      </c>
      <c r="E7" s="2"/>
      <c r="F7" s="2"/>
      <c r="G7" s="2"/>
      <c r="H7" s="2"/>
    </row>
    <row x14ac:dyDescent="0.25" r="8" customHeight="1" ht="17.25">
      <c r="A8" s="12" t="s">
        <v>4</v>
      </c>
      <c r="B8" s="13" t="s">
        <v>5</v>
      </c>
      <c r="C8" s="14" t="s">
        <v>192</v>
      </c>
      <c r="D8" s="14" t="s">
        <v>272</v>
      </c>
      <c r="E8" s="2"/>
      <c r="F8" s="2"/>
      <c r="G8" s="2"/>
      <c r="H8" s="2"/>
    </row>
    <row x14ac:dyDescent="0.25" r="9" customHeight="1" ht="17.25">
      <c r="A9" s="15">
        <v>44147</v>
      </c>
      <c r="B9" s="16" t="s">
        <v>343</v>
      </c>
      <c r="C9" s="17">
        <v>500</v>
      </c>
      <c r="D9" s="17">
        <v>50</v>
      </c>
      <c r="E9" s="2"/>
      <c r="F9" s="2"/>
      <c r="G9" s="2"/>
      <c r="H9" s="2"/>
    </row>
    <row x14ac:dyDescent="0.25" r="10" customHeight="1" ht="17.25">
      <c r="A10" s="15">
        <v>44177</v>
      </c>
      <c r="B10" s="16" t="s">
        <v>344</v>
      </c>
      <c r="C10" s="17">
        <v>100</v>
      </c>
      <c r="D10" s="17">
        <v>60</v>
      </c>
      <c r="E10" s="2"/>
      <c r="F10" s="2"/>
      <c r="G10" s="2"/>
      <c r="H10" s="2"/>
    </row>
    <row x14ac:dyDescent="0.25" r="11" customHeight="1" ht="17.25">
      <c r="A11" s="15">
        <v>44177</v>
      </c>
      <c r="B11" s="16" t="s">
        <v>328</v>
      </c>
      <c r="C11" s="17">
        <v>250</v>
      </c>
      <c r="D11" s="17">
        <v>60</v>
      </c>
      <c r="E11" s="2"/>
      <c r="F11" s="2"/>
      <c r="G11" s="2"/>
      <c r="H11" s="2"/>
    </row>
    <row x14ac:dyDescent="0.25" r="12" customHeight="1" ht="17.25">
      <c r="A12" s="15" t="s">
        <v>329</v>
      </c>
      <c r="B12" s="16" t="s">
        <v>345</v>
      </c>
      <c r="C12" s="17">
        <v>150</v>
      </c>
      <c r="D12" s="17">
        <v>60</v>
      </c>
      <c r="E12" s="2"/>
      <c r="F12" s="2"/>
      <c r="G12" s="2"/>
      <c r="H12" s="2"/>
    </row>
    <row x14ac:dyDescent="0.25" r="13" customHeight="1" ht="17.25">
      <c r="A13" s="15" t="s">
        <v>329</v>
      </c>
      <c r="B13" s="16" t="s">
        <v>331</v>
      </c>
      <c r="C13" s="36"/>
      <c r="D13" s="17">
        <v>60</v>
      </c>
      <c r="E13" s="2"/>
      <c r="F13" s="2"/>
      <c r="G13" s="2"/>
      <c r="H13" s="2"/>
    </row>
    <row x14ac:dyDescent="0.25" r="14" customHeight="1" ht="17.25">
      <c r="A14" s="15" t="s">
        <v>291</v>
      </c>
      <c r="B14" s="16" t="s">
        <v>346</v>
      </c>
      <c r="C14" s="36"/>
      <c r="D14" s="17">
        <v>110</v>
      </c>
      <c r="E14" s="2"/>
      <c r="F14" s="2"/>
      <c r="G14" s="2"/>
      <c r="H14" s="2"/>
    </row>
    <row x14ac:dyDescent="0.25" r="15" customHeight="1" ht="17.25">
      <c r="A15" s="15" t="s">
        <v>291</v>
      </c>
      <c r="B15" s="16" t="s">
        <v>292</v>
      </c>
      <c r="C15" s="36"/>
      <c r="D15" s="17">
        <v>120</v>
      </c>
      <c r="E15" s="2"/>
      <c r="F15" s="2"/>
      <c r="G15" s="2"/>
      <c r="H15" s="2"/>
    </row>
    <row x14ac:dyDescent="0.25" r="16" customHeight="1" ht="17.25">
      <c r="A16" s="15" t="s">
        <v>291</v>
      </c>
      <c r="B16" s="16" t="s">
        <v>293</v>
      </c>
      <c r="C16" s="36"/>
      <c r="D16" s="17">
        <v>120</v>
      </c>
      <c r="E16" s="2"/>
      <c r="F16" s="2"/>
      <c r="G16" s="2"/>
      <c r="H16" s="2"/>
    </row>
    <row x14ac:dyDescent="0.25" r="17" customHeight="1" ht="17.25">
      <c r="A17" s="15" t="s">
        <v>291</v>
      </c>
      <c r="B17" s="16" t="s">
        <v>294</v>
      </c>
      <c r="C17" s="36"/>
      <c r="D17" s="17">
        <v>100</v>
      </c>
      <c r="E17" s="2"/>
      <c r="F17" s="2"/>
      <c r="G17" s="2"/>
      <c r="H17" s="2"/>
    </row>
    <row x14ac:dyDescent="0.25" r="18" customHeight="1" ht="17.25">
      <c r="A18" s="15" t="s">
        <v>347</v>
      </c>
      <c r="B18" s="16" t="s">
        <v>348</v>
      </c>
      <c r="C18" s="36"/>
      <c r="D18" s="17">
        <v>200</v>
      </c>
      <c r="E18" s="2"/>
      <c r="F18" s="2"/>
      <c r="G18" s="2"/>
      <c r="H18" s="2"/>
    </row>
    <row x14ac:dyDescent="0.25" r="19" customHeight="1" ht="17.25">
      <c r="A19" s="117" t="s">
        <v>347</v>
      </c>
      <c r="B19" s="118" t="s">
        <v>349</v>
      </c>
      <c r="C19" s="46"/>
      <c r="D19" s="138">
        <v>200</v>
      </c>
      <c r="E19" s="2"/>
      <c r="F19" s="2"/>
      <c r="G19" s="2"/>
      <c r="H19" s="2"/>
    </row>
    <row x14ac:dyDescent="0.25" r="20" customHeight="1" ht="17.25">
      <c r="A20" s="21" t="s">
        <v>350</v>
      </c>
      <c r="B20" s="22"/>
      <c r="C20" s="23">
        <f>SUM(C9:C19)</f>
      </c>
      <c r="D20" s="23">
        <f>SUM(D9:D19)</f>
      </c>
      <c r="E20" s="2"/>
      <c r="F20" s="2"/>
      <c r="G20" s="2"/>
      <c r="H20" s="2"/>
    </row>
    <row x14ac:dyDescent="0.25" r="21" customHeight="1" ht="17.25">
      <c r="A21" s="33"/>
      <c r="B21" s="34"/>
      <c r="C21" s="35"/>
      <c r="D21" s="35"/>
      <c r="E21" s="2"/>
      <c r="F21" s="2"/>
      <c r="G21" s="2"/>
      <c r="H21" s="2"/>
    </row>
    <row x14ac:dyDescent="0.25" r="22" customHeight="1" ht="17.25">
      <c r="A22" s="21" t="s">
        <v>351</v>
      </c>
      <c r="B22" s="22"/>
      <c r="C22" s="23">
        <f>SUM(C20:C21)</f>
      </c>
      <c r="D22" s="23">
        <f>SUM(D20:D21)</f>
      </c>
      <c r="E22" s="2"/>
      <c r="F22" s="2"/>
      <c r="G22" s="2"/>
      <c r="H22" s="2"/>
    </row>
    <row x14ac:dyDescent="0.25" r="23" customHeight="1" ht="17.25">
      <c r="A23" s="33"/>
      <c r="B23" s="34"/>
      <c r="C23" s="35"/>
      <c r="D23" s="35"/>
      <c r="E23" s="2"/>
      <c r="F23" s="2"/>
      <c r="G23" s="2"/>
      <c r="H23" s="2"/>
    </row>
    <row x14ac:dyDescent="0.25" r="24" customHeight="1" ht="17.25">
      <c r="A24" s="21" t="s">
        <v>352</v>
      </c>
      <c r="B24" s="22"/>
      <c r="C24" s="23">
        <f>SUM(C22:C23)</f>
      </c>
      <c r="D24" s="23">
        <f>SUM(D22:D23)</f>
      </c>
      <c r="E24" s="2"/>
      <c r="F24" s="2"/>
      <c r="G24" s="2"/>
      <c r="H24" s="2"/>
    </row>
    <row x14ac:dyDescent="0.25" r="25" customHeight="1" ht="17.25">
      <c r="A25" s="33"/>
      <c r="B25" s="34"/>
      <c r="C25" s="35"/>
      <c r="D25" s="35"/>
      <c r="E25" s="2"/>
      <c r="F25" s="2"/>
      <c r="G25" s="2"/>
      <c r="H25" s="2"/>
    </row>
    <row x14ac:dyDescent="0.25" r="26" customHeight="1" ht="17.25">
      <c r="A26" s="21" t="s">
        <v>316</v>
      </c>
      <c r="B26" s="22"/>
      <c r="C26" s="23">
        <f>SUM(C24:C25)</f>
      </c>
      <c r="D26" s="23">
        <f>SUM(D24:D25)</f>
      </c>
      <c r="E26" s="2"/>
      <c r="F26" s="2"/>
      <c r="G26" s="2"/>
      <c r="H26" s="2"/>
    </row>
    <row x14ac:dyDescent="0.25" r="27" customHeight="1" ht="17.25">
      <c r="A27" s="33" t="s">
        <v>317</v>
      </c>
      <c r="B27" s="34" t="s">
        <v>14</v>
      </c>
      <c r="C27" s="130">
        <v>-700</v>
      </c>
      <c r="D27" s="130">
        <v>-130</v>
      </c>
      <c r="E27" s="2"/>
      <c r="F27" s="2"/>
      <c r="G27" s="2"/>
      <c r="H27" s="2"/>
    </row>
    <row x14ac:dyDescent="0.25" r="28" customHeight="1" ht="17.25">
      <c r="A28" s="62" t="s">
        <v>318</v>
      </c>
      <c r="B28" s="149"/>
      <c r="C28" s="80">
        <f>SUM(C26:C27)</f>
      </c>
      <c r="D28" s="80">
        <f>SUM(D26:D27)</f>
      </c>
      <c r="E28" s="143" t="s">
        <v>339</v>
      </c>
      <c r="F28" s="2"/>
      <c r="G28" s="2"/>
      <c r="H28" s="2"/>
    </row>
    <row x14ac:dyDescent="0.25" r="29" customHeight="1" ht="17.25">
      <c r="A29" s="33" t="s">
        <v>306</v>
      </c>
      <c r="B29" s="34" t="s">
        <v>14</v>
      </c>
      <c r="C29" s="130">
        <v>-300</v>
      </c>
      <c r="D29" s="35"/>
      <c r="E29" s="2"/>
      <c r="F29" s="2"/>
      <c r="G29" s="2"/>
      <c r="H29" s="2"/>
    </row>
    <row x14ac:dyDescent="0.25" r="30" customHeight="1" ht="17.25">
      <c r="A30" s="33">
        <v>44445</v>
      </c>
      <c r="B30" s="34" t="s">
        <v>14</v>
      </c>
      <c r="C30" s="59"/>
      <c r="D30" s="130">
        <v>-140</v>
      </c>
      <c r="E30" s="2"/>
      <c r="F30" s="2"/>
      <c r="G30" s="2"/>
      <c r="H30" s="2"/>
    </row>
    <row x14ac:dyDescent="0.25" r="31" customHeight="1" ht="17.25">
      <c r="A31" s="62" t="s">
        <v>319</v>
      </c>
      <c r="B31" s="149"/>
      <c r="C31" s="80">
        <f>SUM(C28:C30)</f>
      </c>
      <c r="D31" s="80">
        <f>SUM(D28:D30)</f>
      </c>
      <c r="E31" s="143" t="s">
        <v>339</v>
      </c>
      <c r="F31" s="2"/>
      <c r="G31" s="2"/>
      <c r="H31" s="2"/>
    </row>
    <row x14ac:dyDescent="0.25" r="32" customHeight="1" ht="17.25">
      <c r="A32" s="33" t="s">
        <v>261</v>
      </c>
      <c r="B32" s="34" t="s">
        <v>14</v>
      </c>
      <c r="C32" s="35"/>
      <c r="D32" s="130">
        <v>-80</v>
      </c>
      <c r="E32" s="2"/>
      <c r="F32" s="2"/>
      <c r="G32" s="2"/>
      <c r="H32" s="2"/>
    </row>
    <row x14ac:dyDescent="0.25" r="33" customHeight="1" ht="17.25">
      <c r="A33" s="33" t="s">
        <v>320</v>
      </c>
      <c r="B33" s="34" t="s">
        <v>14</v>
      </c>
      <c r="C33" s="35"/>
      <c r="D33" s="130">
        <v>-120</v>
      </c>
      <c r="E33" s="2"/>
      <c r="F33" s="2"/>
      <c r="G33" s="2"/>
      <c r="H33" s="2"/>
    </row>
    <row x14ac:dyDescent="0.25" r="34" customHeight="1" ht="17.25">
      <c r="A34" s="33" t="s">
        <v>321</v>
      </c>
      <c r="B34" s="34" t="s">
        <v>14</v>
      </c>
      <c r="C34" s="35"/>
      <c r="D34" s="130">
        <v>-140</v>
      </c>
      <c r="E34" s="2"/>
      <c r="F34" s="2"/>
      <c r="G34" s="2"/>
      <c r="H34" s="182" t="s">
        <v>353</v>
      </c>
    </row>
    <row x14ac:dyDescent="0.25" r="35" customHeight="1" ht="17.25">
      <c r="A35" s="33" t="s">
        <v>321</v>
      </c>
      <c r="B35" s="34" t="s">
        <v>14</v>
      </c>
      <c r="C35" s="35"/>
      <c r="D35" s="130">
        <v>-48</v>
      </c>
      <c r="E35" s="2"/>
      <c r="F35" s="2"/>
      <c r="G35" s="2"/>
      <c r="H35" s="2"/>
    </row>
    <row x14ac:dyDescent="0.25" r="36" customHeight="1" ht="17.25">
      <c r="A36" s="33" t="s">
        <v>321</v>
      </c>
      <c r="B36" s="34" t="s">
        <v>14</v>
      </c>
      <c r="C36" s="35"/>
      <c r="D36" s="130">
        <v>-130</v>
      </c>
      <c r="E36" s="2"/>
      <c r="F36" s="2"/>
      <c r="G36" s="2"/>
      <c r="H36" s="2"/>
    </row>
    <row x14ac:dyDescent="0.25" r="37" customHeight="1" ht="17.25">
      <c r="A37" s="33" t="s">
        <v>280</v>
      </c>
      <c r="B37" s="34" t="s">
        <v>14</v>
      </c>
      <c r="C37" s="20"/>
      <c r="D37" s="130">
        <v>-43</v>
      </c>
      <c r="E37" s="2"/>
      <c r="F37" s="2"/>
      <c r="G37" s="2"/>
      <c r="H37" s="2"/>
    </row>
    <row x14ac:dyDescent="0.25" r="38" customHeight="1" ht="17.25">
      <c r="A38" s="33" t="s">
        <v>322</v>
      </c>
      <c r="B38" s="34" t="s">
        <v>14</v>
      </c>
      <c r="C38" s="20"/>
      <c r="D38" s="130">
        <v>-81</v>
      </c>
      <c r="E38" s="2"/>
      <c r="F38" s="2"/>
      <c r="G38" s="2"/>
      <c r="H38" s="2"/>
    </row>
    <row x14ac:dyDescent="0.25" r="39" customHeight="1" ht="17.25">
      <c r="A39" s="62" t="s">
        <v>323</v>
      </c>
      <c r="B39" s="149"/>
      <c r="C39" s="81">
        <f>SUM(C31:C38)</f>
      </c>
      <c r="D39" s="80">
        <f>SUM(D31:D38)</f>
      </c>
      <c r="E39" s="143" t="s">
        <v>339</v>
      </c>
      <c r="F39" s="2"/>
      <c r="G39" s="2"/>
      <c r="H39" s="2"/>
    </row>
    <row x14ac:dyDescent="0.25" r="40" customHeight="1" ht="17.25">
      <c r="A40" s="33">
        <v>44385</v>
      </c>
      <c r="B40" s="34" t="s">
        <v>14</v>
      </c>
      <c r="C40" s="20"/>
      <c r="D40" s="130">
        <v>-228</v>
      </c>
      <c r="E40" s="2"/>
      <c r="F40" s="2"/>
      <c r="G40" s="2"/>
      <c r="H40" s="2"/>
    </row>
    <row x14ac:dyDescent="0.25" r="41" customHeight="1" ht="17.25">
      <c r="A41" s="62" t="s">
        <v>324</v>
      </c>
      <c r="B41" s="149"/>
      <c r="C41" s="81">
        <f>SUM(C39:C40)</f>
      </c>
      <c r="D41" s="80">
        <f>SUM(D39:D40)</f>
      </c>
      <c r="E41" s="143" t="s">
        <v>339</v>
      </c>
      <c r="F41" s="2"/>
      <c r="G41" s="2"/>
      <c r="H41" s="2"/>
    </row>
    <row x14ac:dyDescent="0.25" r="42" customHeight="1" ht="17.25">
      <c r="A42" s="33"/>
      <c r="B42" s="34"/>
      <c r="C42" s="20"/>
      <c r="D42" s="35"/>
      <c r="E42" s="2"/>
      <c r="F42" s="2"/>
      <c r="G42" s="2"/>
      <c r="H42" s="2"/>
    </row>
    <row x14ac:dyDescent="0.25" r="43" customHeight="1" ht="17.25">
      <c r="A43" s="33"/>
      <c r="B43" s="34"/>
      <c r="C43" s="20"/>
      <c r="D43" s="35"/>
      <c r="E43" s="2"/>
      <c r="F43" s="2"/>
      <c r="G43" s="2"/>
      <c r="H43" s="2"/>
    </row>
    <row x14ac:dyDescent="0.25" r="44" customHeight="1" ht="17.25">
      <c r="A44" s="15"/>
      <c r="B44" s="16"/>
      <c r="C44" s="36"/>
      <c r="D44" s="36"/>
      <c r="E44" s="2"/>
      <c r="F44" s="2"/>
      <c r="G44" s="2"/>
      <c r="H44" s="2"/>
    </row>
    <row x14ac:dyDescent="0.25" r="45" customHeight="1" ht="17.25">
      <c r="A45" s="117"/>
      <c r="B45" s="118"/>
      <c r="C45" s="46"/>
      <c r="D45" s="46"/>
      <c r="E45" s="2"/>
      <c r="F45" s="2"/>
      <c r="G45" s="2"/>
      <c r="H45" s="2"/>
    </row>
    <row x14ac:dyDescent="0.25" r="46" customHeight="1" ht="17.25">
      <c r="A46" s="21" t="s">
        <v>57</v>
      </c>
      <c r="B46" s="47"/>
      <c r="C46" s="23">
        <f>SUM(C9:C19)</f>
      </c>
      <c r="D46" s="23">
        <f>SUM(D9:D19)</f>
      </c>
      <c r="E46" s="2"/>
      <c r="F46" s="2"/>
      <c r="G46" s="2"/>
      <c r="H46" s="2"/>
    </row>
    <row x14ac:dyDescent="0.25" r="47" customHeight="1" ht="17.25">
      <c r="A47" s="173" t="s">
        <v>58</v>
      </c>
      <c r="B47" s="167"/>
      <c r="C47" s="183">
        <v>1000</v>
      </c>
      <c r="D47" s="184">
        <v>1140</v>
      </c>
      <c r="E47" s="2"/>
      <c r="F47" s="2"/>
      <c r="G47" s="2"/>
      <c r="H47" s="2"/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33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4.862142857142858" customWidth="1" bestFit="1"/>
    <col min="4" max="4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2"/>
    </row>
    <row x14ac:dyDescent="0.25" r="2" customHeight="1" ht="17.25">
      <c r="A2" s="1"/>
      <c r="B2" s="83"/>
      <c r="C2" s="3"/>
      <c r="D2" s="2"/>
    </row>
    <row x14ac:dyDescent="0.25" r="3" customHeight="1" ht="17.25">
      <c r="A3" s="1" t="s">
        <v>1</v>
      </c>
      <c r="B3" s="83"/>
      <c r="C3" s="3"/>
      <c r="D3" s="2"/>
    </row>
    <row x14ac:dyDescent="0.25" r="4" customHeight="1" ht="17.25">
      <c r="A4" s="1" t="s">
        <v>247</v>
      </c>
      <c r="B4" s="4"/>
      <c r="C4" s="5"/>
      <c r="D4" s="2"/>
    </row>
    <row x14ac:dyDescent="0.25" r="5" customHeight="1" ht="17.25">
      <c r="A5" s="1" t="s">
        <v>311</v>
      </c>
      <c r="B5" s="4"/>
      <c r="C5" s="5"/>
      <c r="D5" s="2"/>
    </row>
    <row x14ac:dyDescent="0.25" r="6" customHeight="1" ht="17.25">
      <c r="A6" s="1" t="s">
        <v>325</v>
      </c>
      <c r="B6" s="4"/>
      <c r="C6" s="5"/>
      <c r="D6" s="2"/>
    </row>
    <row x14ac:dyDescent="0.25" r="7" customHeight="1" ht="17.25">
      <c r="A7" s="75" t="s">
        <v>326</v>
      </c>
      <c r="B7" s="164"/>
      <c r="C7" s="11">
        <v>5800</v>
      </c>
      <c r="D7" s="2"/>
    </row>
    <row x14ac:dyDescent="0.25" r="8" customHeight="1" ht="17.25">
      <c r="A8" s="12" t="s">
        <v>4</v>
      </c>
      <c r="B8" s="13" t="s">
        <v>5</v>
      </c>
      <c r="C8" s="14" t="s">
        <v>126</v>
      </c>
      <c r="D8" s="2"/>
    </row>
    <row x14ac:dyDescent="0.25" r="9" customHeight="1" ht="17.25">
      <c r="A9" s="15">
        <v>44177</v>
      </c>
      <c r="B9" s="16" t="s">
        <v>327</v>
      </c>
      <c r="C9" s="17">
        <v>400</v>
      </c>
      <c r="D9" s="2"/>
    </row>
    <row x14ac:dyDescent="0.25" r="10" customHeight="1" ht="17.25">
      <c r="A10" s="15">
        <v>44177</v>
      </c>
      <c r="B10" s="16" t="s">
        <v>328</v>
      </c>
      <c r="C10" s="17">
        <v>200</v>
      </c>
      <c r="D10" s="2"/>
    </row>
    <row x14ac:dyDescent="0.25" r="11" customHeight="1" ht="17.25">
      <c r="A11" s="15" t="s">
        <v>329</v>
      </c>
      <c r="B11" s="16" t="s">
        <v>330</v>
      </c>
      <c r="C11" s="17">
        <v>350</v>
      </c>
      <c r="D11" s="2"/>
    </row>
    <row x14ac:dyDescent="0.25" r="12" customHeight="1" ht="17.25">
      <c r="A12" s="15" t="s">
        <v>329</v>
      </c>
      <c r="B12" s="16" t="s">
        <v>331</v>
      </c>
      <c r="C12" s="17">
        <v>310</v>
      </c>
      <c r="D12" s="2"/>
    </row>
    <row x14ac:dyDescent="0.25" r="13" customHeight="1" ht="17.25">
      <c r="A13" s="15" t="s">
        <v>291</v>
      </c>
      <c r="B13" s="16" t="s">
        <v>292</v>
      </c>
      <c r="C13" s="17">
        <v>50</v>
      </c>
      <c r="D13" s="2"/>
    </row>
    <row x14ac:dyDescent="0.25" r="14" customHeight="1" ht="17.25">
      <c r="A14" s="117" t="s">
        <v>297</v>
      </c>
      <c r="B14" s="118" t="s">
        <v>298</v>
      </c>
      <c r="C14" s="138">
        <v>103</v>
      </c>
      <c r="D14" s="2"/>
    </row>
    <row x14ac:dyDescent="0.25" r="15" customHeight="1" ht="17.25">
      <c r="A15" s="21" t="s">
        <v>332</v>
      </c>
      <c r="B15" s="22"/>
      <c r="C15" s="175">
        <f>SUM(C9:C14)</f>
      </c>
      <c r="D15" s="2"/>
    </row>
    <row x14ac:dyDescent="0.25" r="16" customHeight="1" ht="17.25">
      <c r="A16" s="33"/>
      <c r="B16" s="34"/>
      <c r="C16" s="35"/>
      <c r="D16" s="2"/>
    </row>
    <row x14ac:dyDescent="0.25" r="17" customHeight="1" ht="17.25">
      <c r="A17" s="21" t="s">
        <v>333</v>
      </c>
      <c r="B17" s="22"/>
      <c r="C17" s="175">
        <f>SUM(C15:C16)</f>
      </c>
      <c r="D17" s="2"/>
    </row>
    <row x14ac:dyDescent="0.25" r="18" customHeight="1" ht="17.25">
      <c r="A18" s="33" t="s">
        <v>334</v>
      </c>
      <c r="B18" s="34" t="s">
        <v>335</v>
      </c>
      <c r="C18" s="19">
        <v>245</v>
      </c>
      <c r="D18" s="2"/>
    </row>
    <row x14ac:dyDescent="0.25" r="19" customHeight="1" ht="17.25">
      <c r="A19" s="21" t="s">
        <v>336</v>
      </c>
      <c r="B19" s="22"/>
      <c r="C19" s="175">
        <f>SUM(C17:C18)</f>
      </c>
      <c r="D19" s="2"/>
    </row>
    <row x14ac:dyDescent="0.25" r="20" customHeight="1" ht="17.25">
      <c r="A20" s="33"/>
      <c r="B20" s="34"/>
      <c r="C20" s="35"/>
      <c r="D20" s="2"/>
    </row>
    <row x14ac:dyDescent="0.25" r="21" customHeight="1" ht="17.25">
      <c r="A21" s="21" t="s">
        <v>337</v>
      </c>
      <c r="B21" s="22"/>
      <c r="C21" s="175">
        <f>SUM(C19:C20)</f>
      </c>
      <c r="D21" s="2"/>
    </row>
    <row x14ac:dyDescent="0.25" r="22" customHeight="1" ht="17.25">
      <c r="A22" s="33">
        <v>44260</v>
      </c>
      <c r="B22" s="34" t="s">
        <v>14</v>
      </c>
      <c r="C22" s="130">
        <v>-140</v>
      </c>
      <c r="D22" s="2"/>
    </row>
    <row x14ac:dyDescent="0.25" r="23" customHeight="1" ht="17.25">
      <c r="A23" s="33">
        <v>44260</v>
      </c>
      <c r="B23" s="34" t="s">
        <v>14</v>
      </c>
      <c r="C23" s="130">
        <v>-410</v>
      </c>
      <c r="D23" s="2"/>
    </row>
    <row x14ac:dyDescent="0.25" r="24" customHeight="1" ht="17.25">
      <c r="A24" s="33">
        <v>44260</v>
      </c>
      <c r="B24" s="34" t="s">
        <v>14</v>
      </c>
      <c r="C24" s="130">
        <v>-450</v>
      </c>
      <c r="D24" s="2"/>
    </row>
    <row x14ac:dyDescent="0.25" r="25" customHeight="1" ht="17.25">
      <c r="A25" s="62" t="s">
        <v>338</v>
      </c>
      <c r="B25" s="149"/>
      <c r="C25" s="181">
        <f>SUM(C21:C24)</f>
      </c>
      <c r="D25" s="143" t="s">
        <v>339</v>
      </c>
    </row>
    <row x14ac:dyDescent="0.25" r="26" customHeight="1" ht="17.25">
      <c r="A26" s="33" t="s">
        <v>306</v>
      </c>
      <c r="B26" s="34" t="s">
        <v>14</v>
      </c>
      <c r="C26" s="130">
        <v>-150</v>
      </c>
      <c r="D26" s="2"/>
    </row>
    <row x14ac:dyDescent="0.25" r="27" customHeight="1" ht="17.25">
      <c r="A27" s="33">
        <v>44233</v>
      </c>
      <c r="B27" s="34" t="s">
        <v>14</v>
      </c>
      <c r="C27" s="130">
        <v>-508</v>
      </c>
      <c r="D27" s="2"/>
    </row>
    <row x14ac:dyDescent="0.25" r="28" customHeight="1" ht="17.25">
      <c r="A28" s="62" t="s">
        <v>340</v>
      </c>
      <c r="B28" s="149"/>
      <c r="C28" s="181">
        <f>SUM(C25:C27)</f>
      </c>
      <c r="D28" s="143" t="s">
        <v>339</v>
      </c>
    </row>
    <row x14ac:dyDescent="0.25" r="29" customHeight="1" ht="17.25">
      <c r="A29" s="33"/>
      <c r="B29" s="34"/>
      <c r="C29" s="35"/>
      <c r="D29" s="2"/>
    </row>
    <row x14ac:dyDescent="0.25" r="30" customHeight="1" ht="17.25">
      <c r="A30" s="15"/>
      <c r="B30" s="16"/>
      <c r="C30" s="36"/>
      <c r="D30" s="2"/>
    </row>
    <row x14ac:dyDescent="0.25" r="31" customHeight="1" ht="17.25">
      <c r="A31" s="15"/>
      <c r="B31" s="16"/>
      <c r="C31" s="36"/>
      <c r="D31" s="2"/>
    </row>
    <row x14ac:dyDescent="0.25" r="32" customHeight="1" ht="17.25">
      <c r="A32" s="21" t="s">
        <v>57</v>
      </c>
      <c r="B32" s="47"/>
      <c r="C32" s="23">
        <f>SUM(C19:C20)</f>
      </c>
      <c r="D32" s="2"/>
    </row>
    <row x14ac:dyDescent="0.25" r="33" customHeight="1" ht="17.25">
      <c r="A33" s="173" t="s">
        <v>58</v>
      </c>
      <c r="B33" s="167"/>
      <c r="C33" s="168">
        <v>1800</v>
      </c>
      <c r="D33" s="2"/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5"/>
  <sheetViews>
    <sheetView workbookViewId="0"/>
  </sheetViews>
  <sheetFormatPr defaultRowHeight="15" x14ac:dyDescent="0.25"/>
  <cols>
    <col min="1" max="1" style="39" width="11.005" customWidth="1" bestFit="1"/>
    <col min="2" max="2" style="88" width="17.005" customWidth="1" bestFit="1"/>
    <col min="3" max="3" style="89" width="13.719285714285713" customWidth="1" bestFit="1"/>
    <col min="4" max="4" style="89" width="14.862142857142858" customWidth="1" bestFit="1"/>
    <col min="5" max="5" style="89" width="12.862142857142858" customWidth="1" bestFit="1"/>
  </cols>
  <sheetData>
    <row x14ac:dyDescent="0.25" r="1" customHeight="1" ht="17.25">
      <c r="A1" s="1" t="s">
        <v>1</v>
      </c>
      <c r="B1" s="83"/>
      <c r="C1" s="3"/>
      <c r="D1" s="3"/>
      <c r="E1" s="3"/>
    </row>
    <row x14ac:dyDescent="0.25" r="2" customHeight="1" ht="17.25">
      <c r="A2" s="1" t="s">
        <v>247</v>
      </c>
      <c r="B2" s="4"/>
      <c r="C2" s="5"/>
      <c r="D2" s="5"/>
      <c r="E2" s="3"/>
    </row>
    <row x14ac:dyDescent="0.25" r="3" customHeight="1" ht="17.25">
      <c r="A3" s="1" t="s">
        <v>310</v>
      </c>
      <c r="B3" s="4"/>
      <c r="C3" s="5"/>
      <c r="D3" s="5"/>
      <c r="E3" s="3"/>
    </row>
    <row x14ac:dyDescent="0.25" r="4" customHeight="1" ht="17.25">
      <c r="A4" s="1" t="s">
        <v>311</v>
      </c>
      <c r="B4" s="4"/>
      <c r="C4" s="5"/>
      <c r="D4" s="3"/>
      <c r="E4" s="3"/>
    </row>
    <row x14ac:dyDescent="0.25" r="5" customHeight="1" ht="17.25">
      <c r="A5" s="1" t="s">
        <v>312</v>
      </c>
      <c r="B5" s="83"/>
      <c r="C5" s="3"/>
      <c r="D5" s="3"/>
      <c r="E5" s="3"/>
    </row>
    <row x14ac:dyDescent="0.25" r="6" customHeight="1" ht="17.25">
      <c r="A6" s="1" t="s">
        <v>313</v>
      </c>
      <c r="B6" s="4"/>
      <c r="C6" s="5"/>
      <c r="D6" s="3"/>
      <c r="E6" s="3"/>
    </row>
    <row x14ac:dyDescent="0.25" r="7" customHeight="1" ht="17.25">
      <c r="A7" s="1" t="s">
        <v>314</v>
      </c>
      <c r="B7" s="83"/>
      <c r="C7" s="3"/>
      <c r="D7" s="3"/>
      <c r="E7" s="3"/>
    </row>
    <row x14ac:dyDescent="0.25" r="8" customHeight="1" ht="17.25">
      <c r="A8" s="1" t="s">
        <v>315</v>
      </c>
      <c r="B8" s="83"/>
      <c r="C8" s="3"/>
      <c r="D8" s="3"/>
      <c r="E8" s="3"/>
    </row>
    <row x14ac:dyDescent="0.25" r="9" customHeight="1" ht="17.25">
      <c r="A9" s="37"/>
      <c r="B9" s="83"/>
      <c r="C9" s="11">
        <v>5000</v>
      </c>
      <c r="D9" s="11">
        <v>12000</v>
      </c>
      <c r="E9" s="11">
        <v>5800</v>
      </c>
    </row>
    <row x14ac:dyDescent="0.25" r="10" customHeight="1" ht="17.25">
      <c r="A10" s="12" t="s">
        <v>4</v>
      </c>
      <c r="B10" s="13" t="s">
        <v>5</v>
      </c>
      <c r="C10" s="14" t="s">
        <v>192</v>
      </c>
      <c r="D10" s="14" t="s">
        <v>272</v>
      </c>
      <c r="E10" s="14" t="s">
        <v>126</v>
      </c>
    </row>
    <row x14ac:dyDescent="0.25" r="11" customHeight="1" ht="17.25">
      <c r="A11" s="21" t="s">
        <v>316</v>
      </c>
      <c r="B11" s="22"/>
      <c r="C11" s="23">
        <v>1000</v>
      </c>
      <c r="D11" s="23">
        <v>1140</v>
      </c>
      <c r="E11" s="175">
        <v>1658</v>
      </c>
    </row>
    <row x14ac:dyDescent="0.25" r="12" customHeight="1" ht="17.25">
      <c r="A12" s="33" t="s">
        <v>317</v>
      </c>
      <c r="B12" s="34" t="s">
        <v>14</v>
      </c>
      <c r="C12" s="19">
        <v>-700</v>
      </c>
      <c r="D12" s="19">
        <v>-130</v>
      </c>
      <c r="E12" s="176"/>
    </row>
    <row x14ac:dyDescent="0.25" r="13" customHeight="1" ht="17.25">
      <c r="A13" s="15">
        <v>44260</v>
      </c>
      <c r="B13" s="16" t="s">
        <v>14</v>
      </c>
      <c r="C13" s="177"/>
      <c r="D13" s="177"/>
      <c r="E13" s="17">
        <v>-140</v>
      </c>
    </row>
    <row x14ac:dyDescent="0.25" r="14" customHeight="1" ht="17.25">
      <c r="A14" s="15">
        <v>44260</v>
      </c>
      <c r="B14" s="16" t="s">
        <v>14</v>
      </c>
      <c r="C14" s="177"/>
      <c r="D14" s="177"/>
      <c r="E14" s="17">
        <v>-410</v>
      </c>
    </row>
    <row x14ac:dyDescent="0.25" r="15" customHeight="1" ht="17.25">
      <c r="A15" s="15">
        <v>44260</v>
      </c>
      <c r="B15" s="16" t="s">
        <v>14</v>
      </c>
      <c r="C15" s="177"/>
      <c r="D15" s="177"/>
      <c r="E15" s="17">
        <v>-450</v>
      </c>
    </row>
    <row x14ac:dyDescent="0.25" r="16" customHeight="1" ht="17.25">
      <c r="A16" s="21" t="s">
        <v>318</v>
      </c>
      <c r="B16" s="22"/>
      <c r="C16" s="23">
        <f>SUM(C11:C15)</f>
      </c>
      <c r="D16" s="23">
        <f>SUM(D11:D15)</f>
      </c>
      <c r="E16" s="23">
        <f>SUM(E11:E15)</f>
      </c>
    </row>
    <row x14ac:dyDescent="0.25" r="17" customHeight="1" ht="17.25">
      <c r="A17" s="33" t="s">
        <v>306</v>
      </c>
      <c r="B17" s="34" t="s">
        <v>14</v>
      </c>
      <c r="C17" s="19">
        <v>-300</v>
      </c>
      <c r="D17" s="35"/>
      <c r="E17" s="19">
        <v>-150</v>
      </c>
    </row>
    <row x14ac:dyDescent="0.25" r="18" customHeight="1" ht="17.25">
      <c r="A18" s="33">
        <v>44233</v>
      </c>
      <c r="B18" s="34" t="s">
        <v>14</v>
      </c>
      <c r="C18" s="35"/>
      <c r="D18" s="35"/>
      <c r="E18" s="19">
        <v>-508</v>
      </c>
    </row>
    <row x14ac:dyDescent="0.25" r="19" customHeight="1" ht="17.25">
      <c r="A19" s="33">
        <v>44445</v>
      </c>
      <c r="B19" s="34" t="s">
        <v>14</v>
      </c>
      <c r="C19" s="35"/>
      <c r="D19" s="19">
        <v>-140</v>
      </c>
      <c r="E19" s="177"/>
    </row>
    <row x14ac:dyDescent="0.25" r="20" customHeight="1" ht="17.25">
      <c r="A20" s="21" t="s">
        <v>319</v>
      </c>
      <c r="B20" s="22"/>
      <c r="C20" s="23">
        <f>SUM(C16:C19)</f>
      </c>
      <c r="D20" s="23">
        <f>SUM(D16:D19)</f>
      </c>
      <c r="E20" s="23">
        <f>SUM(E16:E19)</f>
      </c>
    </row>
    <row x14ac:dyDescent="0.25" r="21" customHeight="1" ht="17.25">
      <c r="A21" s="33" t="s">
        <v>261</v>
      </c>
      <c r="B21" s="34" t="s">
        <v>14</v>
      </c>
      <c r="C21" s="35"/>
      <c r="D21" s="19">
        <v>-80</v>
      </c>
      <c r="E21" s="177"/>
    </row>
    <row x14ac:dyDescent="0.25" r="22" customHeight="1" ht="17.25">
      <c r="A22" s="33" t="s">
        <v>320</v>
      </c>
      <c r="B22" s="34" t="s">
        <v>14</v>
      </c>
      <c r="C22" s="35"/>
      <c r="D22" s="19">
        <v>-120</v>
      </c>
      <c r="E22" s="177"/>
    </row>
    <row x14ac:dyDescent="0.25" r="23" customHeight="1" ht="17.25">
      <c r="A23" s="33" t="s">
        <v>321</v>
      </c>
      <c r="B23" s="34" t="s">
        <v>14</v>
      </c>
      <c r="C23" s="35"/>
      <c r="D23" s="19">
        <v>-140</v>
      </c>
      <c r="E23" s="177"/>
    </row>
    <row x14ac:dyDescent="0.25" r="24" customHeight="1" ht="17.25">
      <c r="A24" s="33" t="s">
        <v>321</v>
      </c>
      <c r="B24" s="34" t="s">
        <v>14</v>
      </c>
      <c r="C24" s="35"/>
      <c r="D24" s="19">
        <v>-48</v>
      </c>
      <c r="E24" s="177"/>
    </row>
    <row x14ac:dyDescent="0.25" r="25" customHeight="1" ht="17.25">
      <c r="A25" s="33" t="s">
        <v>321</v>
      </c>
      <c r="B25" s="34" t="s">
        <v>14</v>
      </c>
      <c r="C25" s="35"/>
      <c r="D25" s="19">
        <v>-130</v>
      </c>
      <c r="E25" s="177"/>
    </row>
    <row x14ac:dyDescent="0.25" r="26" customHeight="1" ht="17.25">
      <c r="A26" s="54" t="s">
        <v>280</v>
      </c>
      <c r="B26" s="55" t="s">
        <v>14</v>
      </c>
      <c r="C26" s="20"/>
      <c r="D26" s="99">
        <v>-43</v>
      </c>
      <c r="E26" s="177"/>
    </row>
    <row x14ac:dyDescent="0.25" r="27" customHeight="1" ht="17.25">
      <c r="A27" s="33" t="s">
        <v>322</v>
      </c>
      <c r="B27" s="34" t="s">
        <v>14</v>
      </c>
      <c r="C27" s="20"/>
      <c r="D27" s="19">
        <v>-81</v>
      </c>
      <c r="E27" s="177"/>
    </row>
    <row x14ac:dyDescent="0.25" r="28" customHeight="1" ht="17.25">
      <c r="A28" s="21" t="s">
        <v>323</v>
      </c>
      <c r="B28" s="22"/>
      <c r="C28" s="23">
        <f>SUM(C20:C27)</f>
      </c>
      <c r="D28" s="23">
        <f>SUM(D20:D27)</f>
      </c>
      <c r="E28" s="23">
        <f>SUM(E20:E27)</f>
      </c>
    </row>
    <row x14ac:dyDescent="0.25" r="29" customHeight="1" ht="17.25">
      <c r="A29" s="33">
        <v>44385</v>
      </c>
      <c r="B29" s="34" t="s">
        <v>14</v>
      </c>
      <c r="C29" s="20"/>
      <c r="D29" s="19">
        <v>-228</v>
      </c>
      <c r="E29" s="177"/>
    </row>
    <row x14ac:dyDescent="0.25" r="30" customHeight="1" ht="17.25">
      <c r="A30" s="21" t="s">
        <v>324</v>
      </c>
      <c r="B30" s="22"/>
      <c r="C30" s="23">
        <f>SUM(C28:C29)</f>
      </c>
      <c r="D30" s="23">
        <f>SUM(D28:D29)</f>
      </c>
      <c r="E30" s="23">
        <f>SUM(E28:E29)</f>
      </c>
    </row>
    <row x14ac:dyDescent="0.25" r="31" customHeight="1" ht="17.25">
      <c r="A31" s="33"/>
      <c r="B31" s="34"/>
      <c r="C31" s="59"/>
      <c r="D31" s="59"/>
      <c r="E31" s="177"/>
    </row>
    <row x14ac:dyDescent="0.25" r="32" customHeight="1" ht="17.25">
      <c r="A32" s="33"/>
      <c r="B32" s="34"/>
      <c r="C32" s="59"/>
      <c r="D32" s="59"/>
      <c r="E32" s="177"/>
    </row>
    <row x14ac:dyDescent="0.25" r="33" customHeight="1" ht="17.25">
      <c r="A33" s="178"/>
      <c r="B33" s="179"/>
      <c r="C33" s="177"/>
      <c r="D33" s="177"/>
      <c r="E33" s="177"/>
    </row>
    <row x14ac:dyDescent="0.25" r="34" customHeight="1" ht="17.25">
      <c r="A34" s="178"/>
      <c r="B34" s="179"/>
      <c r="C34" s="177"/>
      <c r="D34" s="177"/>
      <c r="E34" s="177"/>
    </row>
    <row x14ac:dyDescent="0.25" r="35" customHeight="1" ht="17.25">
      <c r="A35" s="178"/>
      <c r="B35" s="179"/>
      <c r="C35" s="180"/>
      <c r="D35" s="180"/>
      <c r="E35" s="180"/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5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4.862142857142858" customWidth="1" bestFit="1"/>
    <col min="4" max="4" style="89" width="14.719285714285713" customWidth="1" bestFit="1"/>
    <col min="5" max="5" style="89" width="17.576428571428572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</row>
    <row x14ac:dyDescent="0.25" r="2" customHeight="1" ht="17.25">
      <c r="A2" s="1"/>
      <c r="B2" s="83"/>
      <c r="C2" s="3"/>
      <c r="D2" s="3"/>
      <c r="E2" s="3"/>
    </row>
    <row x14ac:dyDescent="0.25" r="3" customHeight="1" ht="17.25">
      <c r="A3" s="1" t="s">
        <v>1</v>
      </c>
      <c r="B3" s="83"/>
      <c r="C3" s="3"/>
      <c r="D3" s="3"/>
      <c r="E3" s="3"/>
    </row>
    <row x14ac:dyDescent="0.25" r="4" customHeight="1" ht="17.25">
      <c r="A4" s="1" t="s">
        <v>247</v>
      </c>
      <c r="B4" s="4"/>
      <c r="C4" s="5"/>
      <c r="D4" s="5"/>
      <c r="E4" s="5"/>
    </row>
    <row x14ac:dyDescent="0.25" r="5" customHeight="1" ht="17.25">
      <c r="A5" s="1" t="s">
        <v>287</v>
      </c>
      <c r="B5" s="4"/>
      <c r="C5" s="5"/>
      <c r="D5" s="5"/>
      <c r="E5" s="5"/>
    </row>
    <row x14ac:dyDescent="0.25" r="6" customHeight="1" ht="17.25">
      <c r="A6" s="1" t="s">
        <v>288</v>
      </c>
      <c r="B6" s="4"/>
      <c r="C6" s="5"/>
      <c r="D6" s="5"/>
      <c r="E6" s="5"/>
    </row>
    <row x14ac:dyDescent="0.25" r="7" customHeight="1" ht="17.25">
      <c r="A7" s="75" t="s">
        <v>289</v>
      </c>
      <c r="B7" s="164"/>
      <c r="C7" s="11">
        <v>5800</v>
      </c>
      <c r="D7" s="11">
        <v>5000</v>
      </c>
      <c r="E7" s="11">
        <v>22000</v>
      </c>
    </row>
    <row x14ac:dyDescent="0.25" r="8" customHeight="1" ht="17.25">
      <c r="A8" s="12" t="s">
        <v>4</v>
      </c>
      <c r="B8" s="13" t="s">
        <v>5</v>
      </c>
      <c r="C8" s="14" t="s">
        <v>126</v>
      </c>
      <c r="D8" s="14" t="s">
        <v>192</v>
      </c>
      <c r="E8" s="14" t="s">
        <v>290</v>
      </c>
    </row>
    <row x14ac:dyDescent="0.25" r="9" customHeight="1" ht="17.25">
      <c r="A9" s="15" t="s">
        <v>291</v>
      </c>
      <c r="B9" s="16" t="s">
        <v>292</v>
      </c>
      <c r="C9" s="36"/>
      <c r="D9" s="17">
        <v>150</v>
      </c>
      <c r="E9" s="36"/>
    </row>
    <row x14ac:dyDescent="0.25" r="10" customHeight="1" ht="17.25">
      <c r="A10" s="15" t="s">
        <v>291</v>
      </c>
      <c r="B10" s="16" t="s">
        <v>293</v>
      </c>
      <c r="C10" s="36"/>
      <c r="D10" s="17">
        <v>210</v>
      </c>
      <c r="E10" s="36"/>
    </row>
    <row x14ac:dyDescent="0.25" r="11" customHeight="1" ht="17.25">
      <c r="A11" s="15" t="s">
        <v>291</v>
      </c>
      <c r="B11" s="16" t="s">
        <v>294</v>
      </c>
      <c r="C11" s="36"/>
      <c r="D11" s="17">
        <v>128</v>
      </c>
      <c r="E11" s="36"/>
    </row>
    <row x14ac:dyDescent="0.25" r="12" customHeight="1" ht="17.25">
      <c r="A12" s="15" t="s">
        <v>295</v>
      </c>
      <c r="B12" s="16" t="s">
        <v>296</v>
      </c>
      <c r="C12" s="36"/>
      <c r="D12" s="17">
        <v>217</v>
      </c>
      <c r="E12" s="36"/>
    </row>
    <row x14ac:dyDescent="0.25" r="13" customHeight="1" ht="17.25">
      <c r="A13" s="117" t="s">
        <v>297</v>
      </c>
      <c r="B13" s="118" t="s">
        <v>298</v>
      </c>
      <c r="C13" s="46"/>
      <c r="D13" s="138">
        <v>11</v>
      </c>
      <c r="E13" s="46"/>
    </row>
    <row x14ac:dyDescent="0.25" r="14" customHeight="1" ht="17.25">
      <c r="A14" s="21" t="s">
        <v>299</v>
      </c>
      <c r="B14" s="22"/>
      <c r="C14" s="23">
        <f>SUM(C9:C13)</f>
      </c>
      <c r="D14" s="23">
        <f>SUM(D9:D13)</f>
      </c>
      <c r="E14" s="23">
        <f>SUM(E9:E13)</f>
      </c>
    </row>
    <row x14ac:dyDescent="0.25" r="15" customHeight="1" ht="17.25">
      <c r="A15" s="33" t="s">
        <v>251</v>
      </c>
      <c r="B15" s="34" t="s">
        <v>252</v>
      </c>
      <c r="C15" s="35"/>
      <c r="D15" s="19">
        <v>120</v>
      </c>
      <c r="E15" s="35"/>
    </row>
    <row x14ac:dyDescent="0.25" r="16" customHeight="1" ht="17.25">
      <c r="A16" s="21" t="s">
        <v>300</v>
      </c>
      <c r="B16" s="22"/>
      <c r="C16" s="23">
        <f>SUM(C14:C15)</f>
      </c>
      <c r="D16" s="23">
        <f>SUM(D14:D15)</f>
      </c>
      <c r="E16" s="23">
        <f>SUM(E14:E15)</f>
      </c>
    </row>
    <row x14ac:dyDescent="0.25" r="17" customHeight="1" ht="17.25">
      <c r="A17" s="33"/>
      <c r="B17" s="34"/>
      <c r="C17" s="35"/>
      <c r="D17" s="35"/>
      <c r="E17" s="35"/>
    </row>
    <row x14ac:dyDescent="0.25" r="18" customHeight="1" ht="17.25">
      <c r="A18" s="21" t="s">
        <v>301</v>
      </c>
      <c r="B18" s="22"/>
      <c r="C18" s="23">
        <f>SUM(C16:C17)</f>
      </c>
      <c r="D18" s="23">
        <f>SUM(D16:D17)</f>
      </c>
      <c r="E18" s="23">
        <f>SUM(E16:E17)</f>
      </c>
    </row>
    <row x14ac:dyDescent="0.25" r="19" customHeight="1" ht="17.25">
      <c r="A19" s="33" t="s">
        <v>302</v>
      </c>
      <c r="B19" s="34" t="s">
        <v>303</v>
      </c>
      <c r="C19" s="19">
        <v>435</v>
      </c>
      <c r="D19" s="35"/>
      <c r="E19" s="35"/>
    </row>
    <row x14ac:dyDescent="0.25" r="20" customHeight="1" ht="17.25">
      <c r="A20" s="21" t="s">
        <v>304</v>
      </c>
      <c r="B20" s="22"/>
      <c r="C20" s="23">
        <f>SUM(C18:C19)</f>
      </c>
      <c r="D20" s="23">
        <f>SUM(D18:D19)</f>
      </c>
      <c r="E20" s="23">
        <f>SUM(E18:E19)</f>
      </c>
    </row>
    <row x14ac:dyDescent="0.25" r="21" customHeight="1" ht="17.25">
      <c r="A21" s="33">
        <v>44260</v>
      </c>
      <c r="B21" s="34" t="s">
        <v>14</v>
      </c>
      <c r="C21" s="36"/>
      <c r="D21" s="17">
        <v>-486</v>
      </c>
      <c r="E21" s="36"/>
    </row>
    <row x14ac:dyDescent="0.25" r="22" customHeight="1" ht="17.25">
      <c r="A22" s="21" t="s">
        <v>305</v>
      </c>
      <c r="B22" s="22"/>
      <c r="C22" s="23">
        <f>SUM(C20:C21)</f>
      </c>
      <c r="D22" s="23">
        <f>SUM(D20:D21)</f>
      </c>
      <c r="E22" s="23">
        <f>SUM(E20:E21)</f>
      </c>
    </row>
    <row x14ac:dyDescent="0.25" r="23" customHeight="1" ht="17.25">
      <c r="A23" s="33" t="s">
        <v>306</v>
      </c>
      <c r="B23" s="34" t="s">
        <v>14</v>
      </c>
      <c r="C23" s="36"/>
      <c r="D23" s="17">
        <v>-200</v>
      </c>
      <c r="E23" s="36"/>
    </row>
    <row x14ac:dyDescent="0.25" r="24" customHeight="1" ht="17.25">
      <c r="A24" s="33">
        <v>44233</v>
      </c>
      <c r="B24" s="34" t="s">
        <v>14</v>
      </c>
      <c r="C24" s="138">
        <v>-92</v>
      </c>
      <c r="D24" s="46"/>
      <c r="E24" s="46"/>
    </row>
    <row x14ac:dyDescent="0.25" r="25" customHeight="1" ht="17.25">
      <c r="A25" s="15">
        <v>44383</v>
      </c>
      <c r="B25" s="16" t="s">
        <v>14</v>
      </c>
      <c r="C25" s="138">
        <v>-343</v>
      </c>
      <c r="D25" s="46"/>
      <c r="E25" s="46"/>
    </row>
    <row x14ac:dyDescent="0.25" r="26" customHeight="1" ht="17.25">
      <c r="A26" s="21" t="s">
        <v>307</v>
      </c>
      <c r="B26" s="22"/>
      <c r="C26" s="23">
        <f>SUM(C22:C25)</f>
      </c>
      <c r="D26" s="23">
        <f>SUM(D22:D25)</f>
      </c>
      <c r="E26" s="23">
        <f>SUM(E22:E25)</f>
      </c>
    </row>
    <row x14ac:dyDescent="0.25" r="27" customHeight="1" ht="17.25">
      <c r="A27" s="24"/>
      <c r="B27" s="25"/>
      <c r="C27" s="46"/>
      <c r="D27" s="46"/>
      <c r="E27" s="46"/>
    </row>
    <row x14ac:dyDescent="0.25" r="28" customHeight="1" ht="17.25">
      <c r="A28" s="21" t="s">
        <v>308</v>
      </c>
      <c r="B28" s="22"/>
      <c r="C28" s="23">
        <f>SUM(C26:C27)</f>
      </c>
      <c r="D28" s="23">
        <f>SUM(D26:D27)</f>
      </c>
      <c r="E28" s="23">
        <f>SUM(E24:E27)</f>
      </c>
    </row>
    <row x14ac:dyDescent="0.25" r="29" customHeight="1" ht="17.25">
      <c r="A29" s="33">
        <v>44385</v>
      </c>
      <c r="B29" s="34" t="s">
        <v>14</v>
      </c>
      <c r="C29" s="46"/>
      <c r="D29" s="138">
        <v>-150</v>
      </c>
      <c r="E29" s="46"/>
    </row>
    <row x14ac:dyDescent="0.25" r="30" customHeight="1" ht="17.25">
      <c r="A30" s="21" t="s">
        <v>309</v>
      </c>
      <c r="B30" s="22"/>
      <c r="C30" s="23">
        <f>SUM(C28:C29)</f>
      </c>
      <c r="D30" s="23">
        <f>SUM(D28:D29)</f>
      </c>
      <c r="E30" s="23">
        <f>SUM(E28:E29)</f>
      </c>
    </row>
    <row x14ac:dyDescent="0.25" r="31" customHeight="1" ht="17.25">
      <c r="A31" s="33"/>
      <c r="B31" s="34"/>
      <c r="C31" s="46"/>
      <c r="D31" s="46"/>
      <c r="E31" s="46"/>
    </row>
    <row x14ac:dyDescent="0.25" r="32" customHeight="1" ht="17.25">
      <c r="A32" s="15"/>
      <c r="B32" s="16"/>
      <c r="C32" s="46"/>
      <c r="D32" s="46"/>
      <c r="E32" s="46"/>
    </row>
    <row x14ac:dyDescent="0.25" r="33" customHeight="1" ht="17.25">
      <c r="A33" s="117"/>
      <c r="B33" s="118"/>
      <c r="C33" s="46"/>
      <c r="D33" s="46"/>
      <c r="E33" s="46"/>
    </row>
    <row x14ac:dyDescent="0.25" r="34" customHeight="1" ht="17.25">
      <c r="A34" s="21" t="s">
        <v>57</v>
      </c>
      <c r="B34" s="47"/>
      <c r="C34" s="23">
        <f>SUM(C19)</f>
      </c>
      <c r="D34" s="23">
        <f>SUM(D14:D15)</f>
      </c>
      <c r="E34" s="23">
        <f>SUM(E9:E33)</f>
      </c>
    </row>
    <row x14ac:dyDescent="0.25" r="35" customHeight="1" ht="17.25">
      <c r="A35" s="173" t="s">
        <v>58</v>
      </c>
      <c r="B35" s="167"/>
      <c r="C35" s="168">
        <v>1200</v>
      </c>
      <c r="D35" s="168">
        <v>1000</v>
      </c>
      <c r="E35" s="174">
        <v>1000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5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4.862142857142858" customWidth="1" bestFit="1"/>
    <col min="4" max="4" style="89" width="14.862142857142858" customWidth="1" bestFit="1"/>
    <col min="5" max="5" style="40" width="12.43357142857143" customWidth="1" bestFit="1"/>
    <col min="6" max="6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2"/>
      <c r="F1" s="2"/>
    </row>
    <row x14ac:dyDescent="0.25" r="2" customHeight="1" ht="17.25">
      <c r="A2" s="1"/>
      <c r="B2" s="83"/>
      <c r="C2" s="3"/>
      <c r="D2" s="3"/>
      <c r="E2" s="2"/>
      <c r="F2" s="2"/>
    </row>
    <row x14ac:dyDescent="0.25" r="3" customHeight="1" ht="17.25">
      <c r="A3" s="1" t="s">
        <v>1</v>
      </c>
      <c r="B3" s="83"/>
      <c r="C3" s="3"/>
      <c r="D3" s="3"/>
      <c r="E3" s="2"/>
      <c r="F3" s="2"/>
    </row>
    <row x14ac:dyDescent="0.25" r="4" customHeight="1" ht="17.25">
      <c r="A4" s="1" t="s">
        <v>247</v>
      </c>
      <c r="B4" s="4"/>
      <c r="C4" s="5"/>
      <c r="D4" s="5"/>
      <c r="E4" s="2"/>
      <c r="F4" s="2"/>
    </row>
    <row x14ac:dyDescent="0.25" r="5" customHeight="1" ht="17.25">
      <c r="A5" s="1" t="s">
        <v>267</v>
      </c>
      <c r="B5" s="4"/>
      <c r="C5" s="5"/>
      <c r="D5" s="3"/>
      <c r="E5" s="2"/>
      <c r="F5" s="2"/>
    </row>
    <row x14ac:dyDescent="0.25" r="6" customHeight="1" ht="17.25">
      <c r="A6" s="1" t="s">
        <v>268</v>
      </c>
      <c r="B6" s="4"/>
      <c r="C6" s="5"/>
      <c r="D6" s="3"/>
      <c r="E6" s="2"/>
      <c r="F6" s="2"/>
    </row>
    <row x14ac:dyDescent="0.25" r="7" customHeight="1" ht="17.25">
      <c r="A7" s="75" t="s">
        <v>269</v>
      </c>
      <c r="B7" s="164"/>
      <c r="C7" s="11"/>
      <c r="D7" s="137"/>
      <c r="E7" s="2"/>
      <c r="F7" s="2"/>
    </row>
    <row x14ac:dyDescent="0.25" r="8" customHeight="1" ht="17.25">
      <c r="A8" s="6" t="s">
        <v>270</v>
      </c>
      <c r="B8" s="137"/>
      <c r="C8" s="137"/>
      <c r="D8" s="137"/>
      <c r="E8" s="2"/>
      <c r="F8" s="2"/>
    </row>
    <row x14ac:dyDescent="0.25" r="9" customHeight="1" ht="17.25">
      <c r="A9" s="6" t="s">
        <v>271</v>
      </c>
      <c r="B9" s="137"/>
      <c r="C9" s="137"/>
      <c r="D9" s="137"/>
      <c r="E9" s="2"/>
      <c r="F9" s="2"/>
    </row>
    <row x14ac:dyDescent="0.25" r="10" customHeight="1" ht="17.25">
      <c r="A10" s="8"/>
      <c r="B10" s="137"/>
      <c r="C10" s="11">
        <v>5800</v>
      </c>
      <c r="D10" s="137">
        <v>12000</v>
      </c>
      <c r="E10" s="2"/>
      <c r="F10" s="2"/>
    </row>
    <row x14ac:dyDescent="0.25" r="11" customHeight="1" ht="17.25">
      <c r="A11" s="12" t="s">
        <v>4</v>
      </c>
      <c r="B11" s="13" t="s">
        <v>5</v>
      </c>
      <c r="C11" s="14" t="s">
        <v>126</v>
      </c>
      <c r="D11" s="14" t="s">
        <v>272</v>
      </c>
      <c r="E11" s="2"/>
      <c r="F11" s="2"/>
    </row>
    <row x14ac:dyDescent="0.25" r="12" customHeight="1" ht="17.25">
      <c r="A12" s="15" t="s">
        <v>254</v>
      </c>
      <c r="B12" s="16" t="s">
        <v>273</v>
      </c>
      <c r="C12" s="19">
        <v>120</v>
      </c>
      <c r="D12" s="17">
        <v>160</v>
      </c>
      <c r="E12" s="2"/>
      <c r="F12" s="2"/>
    </row>
    <row x14ac:dyDescent="0.25" r="13" customHeight="1" ht="17.25">
      <c r="A13" s="24" t="s">
        <v>274</v>
      </c>
      <c r="B13" s="25" t="s">
        <v>275</v>
      </c>
      <c r="C13" s="45"/>
      <c r="D13" s="26">
        <v>140</v>
      </c>
      <c r="E13" s="2"/>
      <c r="F13" s="2"/>
    </row>
    <row x14ac:dyDescent="0.25" r="14" customHeight="1" ht="17.25">
      <c r="A14" s="21" t="s">
        <v>276</v>
      </c>
      <c r="B14" s="22"/>
      <c r="C14" s="23">
        <f>SUM(C12:C13)</f>
      </c>
      <c r="D14" s="23">
        <f>SUM(D12:D13)</f>
      </c>
      <c r="E14" s="2"/>
      <c r="F14" s="2"/>
    </row>
    <row x14ac:dyDescent="0.25" r="15" customHeight="1" ht="17.25">
      <c r="A15" s="33"/>
      <c r="B15" s="34"/>
      <c r="C15" s="35"/>
      <c r="D15" s="35"/>
      <c r="E15" s="2"/>
      <c r="F15" s="2"/>
    </row>
    <row x14ac:dyDescent="0.25" r="16" customHeight="1" ht="17.25">
      <c r="A16" s="21" t="s">
        <v>277</v>
      </c>
      <c r="B16" s="22"/>
      <c r="C16" s="23">
        <f>SUM(C14:C15)</f>
      </c>
      <c r="D16" s="23">
        <f>SUM(D14:D15)</f>
      </c>
      <c r="E16" s="2"/>
      <c r="F16" s="2"/>
    </row>
    <row x14ac:dyDescent="0.25" r="17" customHeight="1" ht="17.25">
      <c r="A17" s="33"/>
      <c r="B17" s="34"/>
      <c r="C17" s="35"/>
      <c r="D17" s="35"/>
      <c r="E17" s="2"/>
      <c r="F17" s="2"/>
    </row>
    <row x14ac:dyDescent="0.25" r="18" customHeight="1" ht="17.25">
      <c r="A18" s="21" t="s">
        <v>278</v>
      </c>
      <c r="B18" s="22"/>
      <c r="C18" s="23">
        <f>SUM(C16:C17)</f>
      </c>
      <c r="D18" s="23">
        <f>SUM(D16:D17)</f>
      </c>
      <c r="E18" s="7" t="s">
        <v>279</v>
      </c>
      <c r="F18" s="7"/>
    </row>
    <row x14ac:dyDescent="0.25" r="19" customHeight="1" ht="17.25">
      <c r="A19" s="15">
        <v>44383</v>
      </c>
      <c r="B19" s="16" t="s">
        <v>14</v>
      </c>
      <c r="C19" s="19">
        <v>-70</v>
      </c>
      <c r="D19" s="35"/>
      <c r="E19" s="2"/>
      <c r="F19" s="2"/>
    </row>
    <row x14ac:dyDescent="0.25" r="20" customHeight="1" ht="17.25">
      <c r="A20" s="169" t="s">
        <v>280</v>
      </c>
      <c r="B20" s="170" t="s">
        <v>14</v>
      </c>
      <c r="C20" s="171"/>
      <c r="D20" s="172">
        <v>-50</v>
      </c>
      <c r="E20" s="2"/>
      <c r="F20" s="2"/>
    </row>
    <row x14ac:dyDescent="0.25" r="21" customHeight="1" ht="17.25">
      <c r="A21" s="21" t="s">
        <v>281</v>
      </c>
      <c r="B21" s="22"/>
      <c r="C21" s="23">
        <f>SUM(C18:C20)</f>
      </c>
      <c r="D21" s="23">
        <f>SUM(D18:D20)</f>
      </c>
      <c r="E21" s="2"/>
      <c r="F21" s="2"/>
    </row>
    <row x14ac:dyDescent="0.25" r="22" customHeight="1" ht="17.25">
      <c r="A22" s="169"/>
      <c r="B22" s="170"/>
      <c r="C22" s="171"/>
      <c r="D22" s="171"/>
      <c r="E22" s="2"/>
      <c r="F22" s="2"/>
    </row>
    <row x14ac:dyDescent="0.25" r="23" customHeight="1" ht="17.25">
      <c r="A23" s="21" t="s">
        <v>282</v>
      </c>
      <c r="B23" s="22"/>
      <c r="C23" s="23">
        <f>SUM(C21:C22)</f>
      </c>
      <c r="D23" s="23">
        <f>SUM(D21:D22)</f>
      </c>
      <c r="E23" s="2"/>
      <c r="F23" s="2"/>
    </row>
    <row x14ac:dyDescent="0.25" r="24" customHeight="1" ht="17.25">
      <c r="A24" s="33">
        <v>44385</v>
      </c>
      <c r="B24" s="34" t="s">
        <v>14</v>
      </c>
      <c r="C24" s="19">
        <v>-50</v>
      </c>
      <c r="D24" s="19">
        <v>-178</v>
      </c>
      <c r="E24" s="2"/>
      <c r="F24" s="2"/>
    </row>
    <row x14ac:dyDescent="0.25" r="25" customHeight="1" ht="17.25">
      <c r="A25" s="21" t="s">
        <v>283</v>
      </c>
      <c r="B25" s="22"/>
      <c r="C25" s="23">
        <f>SUM(C23:C24)</f>
      </c>
      <c r="D25" s="23">
        <f>SUM(D23:D24)</f>
      </c>
      <c r="E25" s="2"/>
      <c r="F25" s="2"/>
    </row>
    <row x14ac:dyDescent="0.25" r="26" customHeight="1" ht="17.25">
      <c r="A26" s="15"/>
      <c r="B26" s="16"/>
      <c r="C26" s="20"/>
      <c r="D26" s="35"/>
      <c r="E26" s="2"/>
      <c r="F26" s="2"/>
    </row>
    <row x14ac:dyDescent="0.25" r="27" customHeight="1" ht="17.25">
      <c r="A27" s="62" t="s">
        <v>284</v>
      </c>
      <c r="B27" s="149"/>
      <c r="C27" s="81">
        <f>SUM(C25:C26)</f>
      </c>
      <c r="D27" s="80">
        <f>SUM(D25:D26)</f>
      </c>
      <c r="E27" s="143" t="s">
        <v>285</v>
      </c>
      <c r="F27" s="2"/>
    </row>
    <row x14ac:dyDescent="0.25" r="28" customHeight="1" ht="17.25">
      <c r="A28" s="15">
        <v>44326</v>
      </c>
      <c r="B28" s="16" t="s">
        <v>14</v>
      </c>
      <c r="C28" s="20"/>
      <c r="D28" s="130">
        <v>-72</v>
      </c>
      <c r="E28" s="2"/>
      <c r="F28" s="2"/>
    </row>
    <row x14ac:dyDescent="0.25" r="29" customHeight="1" ht="17.25">
      <c r="A29" s="62" t="s">
        <v>286</v>
      </c>
      <c r="B29" s="149"/>
      <c r="C29" s="81">
        <f>SUM(C27:C28)</f>
      </c>
      <c r="D29" s="80">
        <f>SUM(D27:D28)</f>
      </c>
      <c r="E29" s="143" t="s">
        <v>285</v>
      </c>
      <c r="F29" s="2"/>
    </row>
    <row x14ac:dyDescent="0.25" r="30" customHeight="1" ht="17.25">
      <c r="A30" s="15"/>
      <c r="B30" s="16"/>
      <c r="C30" s="20"/>
      <c r="D30" s="35"/>
      <c r="E30" s="2"/>
      <c r="F30" s="2"/>
    </row>
    <row x14ac:dyDescent="0.25" r="31" customHeight="1" ht="17.25">
      <c r="A31" s="15"/>
      <c r="B31" s="16"/>
      <c r="C31" s="35"/>
      <c r="D31" s="35"/>
      <c r="E31" s="2"/>
      <c r="F31" s="2"/>
    </row>
    <row x14ac:dyDescent="0.25" r="32" customHeight="1" ht="17.25">
      <c r="A32" s="15"/>
      <c r="B32" s="16"/>
      <c r="C32" s="36"/>
      <c r="D32" s="36"/>
      <c r="E32" s="2"/>
      <c r="F32" s="2"/>
    </row>
    <row x14ac:dyDescent="0.25" r="33" customHeight="1" ht="17.25">
      <c r="A33" s="15"/>
      <c r="B33" s="16"/>
      <c r="C33" s="36"/>
      <c r="D33" s="36"/>
      <c r="E33" s="2"/>
      <c r="F33" s="2"/>
    </row>
    <row x14ac:dyDescent="0.25" r="34" customHeight="1" ht="17.25">
      <c r="A34" s="21" t="s">
        <v>57</v>
      </c>
      <c r="B34" s="47"/>
      <c r="C34" s="23">
        <f>SUM(C12:C12)</f>
      </c>
      <c r="D34" s="23">
        <f>SUM(D12:D13)</f>
      </c>
      <c r="E34" s="2"/>
      <c r="F34" s="2"/>
    </row>
    <row x14ac:dyDescent="0.25" r="35" customHeight="1" ht="17.25">
      <c r="A35" s="173" t="s">
        <v>58</v>
      </c>
      <c r="B35" s="167"/>
      <c r="C35" s="168">
        <v>120</v>
      </c>
      <c r="D35" s="168">
        <v>300</v>
      </c>
      <c r="E35" s="2"/>
      <c r="F35" s="2"/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9"/>
  <sheetViews>
    <sheetView workbookViewId="0"/>
  </sheetViews>
  <sheetFormatPr defaultRowHeight="15" x14ac:dyDescent="0.25"/>
  <cols>
    <col min="1" max="1" style="88" width="13.719285714285713" customWidth="1" bestFit="1"/>
    <col min="2" max="2" style="88" width="20.862142857142857" customWidth="1" bestFit="1"/>
    <col min="3" max="3" style="89" width="14.862142857142858" customWidth="1" bestFit="1"/>
  </cols>
  <sheetData>
    <row x14ac:dyDescent="0.25" r="1" customHeight="1" ht="17.25">
      <c r="A1" s="4" t="s">
        <v>0</v>
      </c>
      <c r="B1" s="83"/>
      <c r="C1" s="3"/>
    </row>
    <row x14ac:dyDescent="0.25" r="2" customHeight="1" ht="17.25">
      <c r="A2" s="4"/>
      <c r="B2" s="83"/>
      <c r="C2" s="3"/>
    </row>
    <row x14ac:dyDescent="0.25" r="3" customHeight="1" ht="17.25">
      <c r="A3" s="4" t="s">
        <v>1</v>
      </c>
      <c r="B3" s="83"/>
      <c r="C3" s="3"/>
    </row>
    <row x14ac:dyDescent="0.25" r="4" customHeight="1" ht="17.25">
      <c r="A4" s="4" t="s">
        <v>247</v>
      </c>
      <c r="B4" s="4"/>
      <c r="C4" s="5"/>
    </row>
    <row x14ac:dyDescent="0.25" r="5" customHeight="1" ht="17.25">
      <c r="A5" s="4" t="s">
        <v>264</v>
      </c>
      <c r="B5" s="4"/>
      <c r="C5" s="5"/>
    </row>
    <row x14ac:dyDescent="0.25" r="6" customHeight="1" ht="17.25">
      <c r="A6" s="4" t="s">
        <v>265</v>
      </c>
      <c r="B6" s="4"/>
      <c r="C6" s="5"/>
    </row>
    <row x14ac:dyDescent="0.25" r="7" customHeight="1" ht="17.25">
      <c r="A7" s="76" t="s">
        <v>266</v>
      </c>
      <c r="B7" s="164"/>
      <c r="C7" s="11">
        <v>5000</v>
      </c>
    </row>
    <row x14ac:dyDescent="0.25" r="8" customHeight="1" ht="17.25">
      <c r="A8" s="13" t="s">
        <v>4</v>
      </c>
      <c r="B8" s="13" t="s">
        <v>5</v>
      </c>
      <c r="C8" s="14" t="s">
        <v>192</v>
      </c>
    </row>
    <row x14ac:dyDescent="0.25" r="9" customHeight="1" ht="17.25">
      <c r="A9" s="15"/>
      <c r="B9" s="16"/>
      <c r="C9" s="60"/>
    </row>
    <row x14ac:dyDescent="0.25" r="10" customHeight="1" ht="17.25">
      <c r="A10" s="15"/>
      <c r="B10" s="16"/>
      <c r="C10" s="60"/>
    </row>
    <row x14ac:dyDescent="0.25" r="11" customHeight="1" ht="17.25">
      <c r="A11" s="15"/>
      <c r="B11" s="16"/>
      <c r="C11" s="60"/>
    </row>
    <row x14ac:dyDescent="0.25" r="12" customHeight="1" ht="17.25">
      <c r="A12" s="16"/>
      <c r="B12" s="16"/>
      <c r="C12" s="60"/>
    </row>
    <row x14ac:dyDescent="0.25" r="13" customHeight="1" ht="17.25">
      <c r="A13" s="16"/>
      <c r="B13" s="16"/>
      <c r="C13" s="36"/>
    </row>
    <row x14ac:dyDescent="0.25" r="14" customHeight="1" ht="17.25">
      <c r="A14" s="15"/>
      <c r="B14" s="16"/>
      <c r="C14" s="36"/>
    </row>
    <row x14ac:dyDescent="0.25" r="15" customHeight="1" ht="17.25">
      <c r="A15" s="15"/>
      <c r="B15" s="16"/>
      <c r="C15" s="36"/>
    </row>
    <row x14ac:dyDescent="0.25" r="16" customHeight="1" ht="17.25">
      <c r="A16" s="16"/>
      <c r="B16" s="16"/>
      <c r="C16" s="36"/>
    </row>
    <row x14ac:dyDescent="0.25" r="17" customHeight="1" ht="17.25">
      <c r="A17" s="118"/>
      <c r="B17" s="118"/>
      <c r="C17" s="46"/>
    </row>
    <row x14ac:dyDescent="0.25" r="18" customHeight="1" ht="17.25">
      <c r="A18" s="165" t="s">
        <v>57</v>
      </c>
      <c r="B18" s="47"/>
      <c r="C18" s="23">
        <f>SUM(C9:C15)</f>
      </c>
    </row>
    <row x14ac:dyDescent="0.25" r="19" customHeight="1" ht="17.25">
      <c r="A19" s="166" t="s">
        <v>58</v>
      </c>
      <c r="B19" s="167"/>
      <c r="C19" s="168">
        <v>1000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7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41" width="14.862142857142858" customWidth="1" bestFit="1"/>
    <col min="4" max="4" style="41" width="15.576428571428572" customWidth="1" bestFit="1"/>
  </cols>
  <sheetData>
    <row x14ac:dyDescent="0.25" r="1" customHeight="1" ht="17.25">
      <c r="A1" s="1" t="s">
        <v>0</v>
      </c>
      <c r="B1" s="83"/>
      <c r="C1" s="3"/>
      <c r="D1" s="3"/>
    </row>
    <row x14ac:dyDescent="0.25" r="2" customHeight="1" ht="17.25">
      <c r="A2" s="1"/>
      <c r="B2" s="83"/>
      <c r="C2" s="3"/>
      <c r="D2" s="3"/>
    </row>
    <row x14ac:dyDescent="0.25" r="3" customHeight="1" ht="17.25">
      <c r="A3" s="1" t="s">
        <v>1</v>
      </c>
      <c r="B3" s="83"/>
      <c r="C3" s="3"/>
      <c r="D3" s="3"/>
    </row>
    <row x14ac:dyDescent="0.25" r="4" customHeight="1" ht="17.25">
      <c r="A4" s="1" t="s">
        <v>247</v>
      </c>
      <c r="B4" s="4"/>
      <c r="C4" s="5"/>
      <c r="D4" s="3"/>
    </row>
    <row x14ac:dyDescent="0.25" r="5" customHeight="1" ht="17.25">
      <c r="A5" s="1" t="s">
        <v>248</v>
      </c>
      <c r="B5" s="4"/>
      <c r="C5" s="5"/>
      <c r="D5" s="3"/>
    </row>
    <row x14ac:dyDescent="0.25" r="6" customHeight="1" ht="17.25">
      <c r="A6" s="1" t="s">
        <v>249</v>
      </c>
      <c r="B6" s="4"/>
      <c r="C6" s="5"/>
      <c r="D6" s="3"/>
    </row>
    <row x14ac:dyDescent="0.25" r="7" customHeight="1" ht="17.25">
      <c r="A7" s="8"/>
      <c r="B7" s="137"/>
      <c r="C7" s="137">
        <v>50000</v>
      </c>
      <c r="D7" s="137">
        <v>8700</v>
      </c>
    </row>
    <row x14ac:dyDescent="0.25" r="8" customHeight="1" ht="17.25">
      <c r="A8" s="12" t="s">
        <v>4</v>
      </c>
      <c r="B8" s="13" t="s">
        <v>5</v>
      </c>
      <c r="C8" s="147" t="s">
        <v>250</v>
      </c>
      <c r="D8" s="14" t="s">
        <v>193</v>
      </c>
    </row>
    <row x14ac:dyDescent="0.25" r="9" customHeight="1" ht="17.25">
      <c r="A9" s="117" t="s">
        <v>251</v>
      </c>
      <c r="B9" s="118" t="s">
        <v>252</v>
      </c>
      <c r="C9" s="148">
        <v>101</v>
      </c>
      <c r="D9" s="46"/>
    </row>
    <row x14ac:dyDescent="0.25" r="10" customHeight="1" ht="17.25">
      <c r="A10" s="62" t="s">
        <v>253</v>
      </c>
      <c r="B10" s="149"/>
      <c r="C10" s="150">
        <f>SUM(C9)</f>
      </c>
      <c r="D10" s="151"/>
    </row>
    <row x14ac:dyDescent="0.25" r="11" customHeight="1" ht="17.25">
      <c r="A11" s="33" t="s">
        <v>254</v>
      </c>
      <c r="B11" s="34" t="s">
        <v>14</v>
      </c>
      <c r="C11" s="152">
        <v>-101</v>
      </c>
      <c r="D11" s="35"/>
    </row>
    <row x14ac:dyDescent="0.25" r="12" customHeight="1" ht="17.25">
      <c r="A12" s="33" t="s">
        <v>255</v>
      </c>
      <c r="B12" s="34" t="s">
        <v>256</v>
      </c>
      <c r="C12" s="153"/>
      <c r="D12" s="19">
        <v>270</v>
      </c>
    </row>
    <row x14ac:dyDescent="0.25" r="13" customHeight="1" ht="17.25">
      <c r="A13" s="33">
        <v>44199</v>
      </c>
      <c r="B13" s="34" t="s">
        <v>257</v>
      </c>
      <c r="C13" s="153"/>
      <c r="D13" s="19">
        <v>330</v>
      </c>
    </row>
    <row x14ac:dyDescent="0.25" r="14" customHeight="1" ht="17.25">
      <c r="A14" s="21" t="s">
        <v>258</v>
      </c>
      <c r="B14" s="22"/>
      <c r="C14" s="150">
        <f>SUM(C10:C13)</f>
      </c>
      <c r="D14" s="23">
        <f>SUM(D10:D13)</f>
      </c>
    </row>
    <row x14ac:dyDescent="0.25" r="15" customHeight="1" ht="17.25">
      <c r="A15" s="154"/>
      <c r="B15" s="155"/>
      <c r="C15" s="156"/>
      <c r="D15" s="27"/>
    </row>
    <row x14ac:dyDescent="0.25" r="16" customHeight="1" ht="17.25">
      <c r="A16" s="21" t="s">
        <v>259</v>
      </c>
      <c r="B16" s="22"/>
      <c r="C16" s="150">
        <f>SUM(C14:C15)</f>
      </c>
      <c r="D16" s="23">
        <f>SUM(D14:D15)</f>
      </c>
    </row>
    <row x14ac:dyDescent="0.25" r="17" customHeight="1" ht="17.25">
      <c r="A17" s="157"/>
      <c r="B17" s="110"/>
      <c r="C17" s="158"/>
      <c r="D17" s="18"/>
    </row>
    <row x14ac:dyDescent="0.25" r="18" customHeight="1" ht="17.25">
      <c r="A18" s="21" t="s">
        <v>260</v>
      </c>
      <c r="B18" s="22"/>
      <c r="C18" s="150">
        <f>SUM(C16:C17)</f>
      </c>
      <c r="D18" s="23">
        <f>SUM(D16:D17)</f>
      </c>
    </row>
    <row x14ac:dyDescent="0.25" r="19" customHeight="1" ht="17.25">
      <c r="A19" s="33">
        <v>44445</v>
      </c>
      <c r="B19" s="34" t="s">
        <v>14</v>
      </c>
      <c r="C19" s="153"/>
      <c r="D19" s="19">
        <v>-226</v>
      </c>
    </row>
    <row x14ac:dyDescent="0.25" r="20" customHeight="1" ht="17.25">
      <c r="A20" s="33" t="s">
        <v>261</v>
      </c>
      <c r="B20" s="34" t="s">
        <v>14</v>
      </c>
      <c r="C20" s="153"/>
      <c r="D20" s="19">
        <v>-74</v>
      </c>
    </row>
    <row x14ac:dyDescent="0.25" r="21" customHeight="1" ht="17.25">
      <c r="A21" s="33" t="s">
        <v>261</v>
      </c>
      <c r="B21" s="34" t="s">
        <v>14</v>
      </c>
      <c r="C21" s="153"/>
      <c r="D21" s="19">
        <v>-300</v>
      </c>
    </row>
    <row x14ac:dyDescent="0.25" r="22" customHeight="1" ht="17.25">
      <c r="A22" s="21" t="s">
        <v>262</v>
      </c>
      <c r="B22" s="22"/>
      <c r="C22" s="150">
        <f>SUM(C18:C21)</f>
      </c>
      <c r="D22" s="23">
        <f>SUM(D18:D21)</f>
      </c>
    </row>
    <row x14ac:dyDescent="0.25" r="23" customHeight="1" ht="17.25">
      <c r="A23" s="15"/>
      <c r="B23" s="16"/>
      <c r="C23" s="159"/>
      <c r="D23" s="36"/>
    </row>
    <row x14ac:dyDescent="0.25" r="24" customHeight="1" ht="17.25">
      <c r="A24" s="21" t="s">
        <v>57</v>
      </c>
      <c r="B24" s="47"/>
      <c r="C24" s="160"/>
      <c r="D24" s="23">
        <v>600</v>
      </c>
    </row>
    <row x14ac:dyDescent="0.25" r="25" customHeight="1" ht="17.25">
      <c r="A25" s="69" t="s">
        <v>58</v>
      </c>
      <c r="B25" s="70"/>
      <c r="C25" s="150"/>
      <c r="D25" s="161">
        <v>600</v>
      </c>
    </row>
    <row x14ac:dyDescent="0.25" r="26" customHeight="1" ht="17.25">
      <c r="A26" s="37"/>
      <c r="B26" s="83"/>
      <c r="C26" s="3"/>
      <c r="D26" s="3"/>
    </row>
    <row x14ac:dyDescent="0.25" r="27" customHeight="1" ht="17.25">
      <c r="A27" s="162" t="s">
        <v>263</v>
      </c>
      <c r="B27" s="163"/>
      <c r="C27" s="3"/>
      <c r="D27" s="3"/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4"/>
  <sheetViews>
    <sheetView workbookViewId="0"/>
  </sheetViews>
  <sheetFormatPr defaultRowHeight="15" x14ac:dyDescent="0.25"/>
  <cols>
    <col min="1" max="1" style="115" width="13.719285714285713" customWidth="1" bestFit="1"/>
    <col min="2" max="2" style="40" width="20.862142857142857" customWidth="1" bestFit="1"/>
    <col min="3" max="3" style="41" width="10.719285714285713" customWidth="1" bestFit="1"/>
    <col min="4" max="4" style="41" width="14.862142857142858" customWidth="1" bestFit="1"/>
    <col min="5" max="5" style="41" width="14.862142857142858" customWidth="1" bestFit="1"/>
    <col min="6" max="6" style="41" width="15.576428571428572" customWidth="1" bestFit="1"/>
    <col min="7" max="7" style="89" width="10.290714285714287" customWidth="1" bestFit="1"/>
    <col min="8" max="8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2"/>
    </row>
    <row x14ac:dyDescent="0.25" r="2" customHeight="1" ht="17.25">
      <c r="A2" s="1"/>
      <c r="B2" s="2"/>
      <c r="C2" s="3"/>
      <c r="D2" s="3"/>
      <c r="E2" s="3"/>
      <c r="F2" s="3"/>
      <c r="G2" s="3"/>
      <c r="H2" s="2"/>
    </row>
    <row x14ac:dyDescent="0.25" r="3" customHeight="1" ht="17.25">
      <c r="A3" s="1" t="s">
        <v>225</v>
      </c>
      <c r="B3" s="2"/>
      <c r="C3" s="3"/>
      <c r="D3" s="3"/>
      <c r="E3" s="3"/>
      <c r="F3" s="3"/>
      <c r="G3" s="3"/>
      <c r="H3" s="2"/>
    </row>
    <row x14ac:dyDescent="0.25" r="4" customHeight="1" ht="17.25">
      <c r="A4" s="1" t="s">
        <v>226</v>
      </c>
      <c r="B4" s="4"/>
      <c r="C4" s="5"/>
      <c r="D4" s="5"/>
      <c r="E4" s="5"/>
      <c r="F4" s="3"/>
      <c r="G4" s="3"/>
      <c r="H4" s="2"/>
    </row>
    <row x14ac:dyDescent="0.25" r="5" customHeight="1" ht="17.25">
      <c r="A5" s="1" t="s">
        <v>227</v>
      </c>
      <c r="B5" s="4"/>
      <c r="C5" s="5"/>
      <c r="D5" s="5"/>
      <c r="E5" s="5"/>
      <c r="F5" s="3"/>
      <c r="G5" s="3"/>
      <c r="H5" s="2"/>
    </row>
    <row x14ac:dyDescent="0.25" r="6" customHeight="1" ht="17.25">
      <c r="A6" s="1" t="s">
        <v>228</v>
      </c>
      <c r="B6" s="4"/>
      <c r="C6" s="5"/>
      <c r="D6" s="5"/>
      <c r="E6" s="5"/>
      <c r="F6" s="3"/>
      <c r="G6" s="3"/>
      <c r="H6" s="2"/>
    </row>
    <row x14ac:dyDescent="0.25" r="7" customHeight="1" ht="17.25">
      <c r="A7" s="8"/>
      <c r="B7" s="137"/>
      <c r="C7" s="137">
        <v>30000</v>
      </c>
      <c r="D7" s="137">
        <v>7500</v>
      </c>
      <c r="E7" s="137">
        <v>7500</v>
      </c>
      <c r="F7" s="3"/>
      <c r="G7" s="3"/>
      <c r="H7" s="2"/>
    </row>
    <row x14ac:dyDescent="0.25" r="8" customHeight="1" ht="17.25">
      <c r="A8" s="12" t="s">
        <v>4</v>
      </c>
      <c r="B8" s="13" t="s">
        <v>5</v>
      </c>
      <c r="C8" s="14" t="s">
        <v>10</v>
      </c>
      <c r="D8" s="14" t="s">
        <v>229</v>
      </c>
      <c r="E8" s="14" t="s">
        <v>230</v>
      </c>
      <c r="F8" s="14"/>
      <c r="G8" s="3"/>
      <c r="H8" s="2"/>
    </row>
    <row x14ac:dyDescent="0.25" r="9" customHeight="1" ht="17.25">
      <c r="A9" s="117">
        <v>44258</v>
      </c>
      <c r="B9" s="118" t="s">
        <v>231</v>
      </c>
      <c r="C9" s="138">
        <v>20</v>
      </c>
      <c r="D9" s="138">
        <v>128</v>
      </c>
      <c r="E9" s="138">
        <v>226</v>
      </c>
      <c r="F9" s="46"/>
      <c r="G9" s="3"/>
      <c r="H9" s="2"/>
    </row>
    <row x14ac:dyDescent="0.25" r="10" customHeight="1" ht="17.25">
      <c r="A10" s="21" t="s">
        <v>232</v>
      </c>
      <c r="B10" s="47"/>
      <c r="C10" s="23">
        <f>SUM(C9)</f>
      </c>
      <c r="D10" s="23">
        <f>SUM(D9)</f>
      </c>
      <c r="E10" s="23">
        <f>SUM(E9)</f>
      </c>
      <c r="F10" s="119"/>
      <c r="G10" s="3"/>
      <c r="H10" s="2"/>
    </row>
    <row x14ac:dyDescent="0.25" r="11" customHeight="1" ht="17.25">
      <c r="A11" s="33"/>
      <c r="B11" s="34"/>
      <c r="C11" s="35"/>
      <c r="D11" s="35"/>
      <c r="E11" s="35"/>
      <c r="F11" s="35"/>
      <c r="G11" s="3"/>
      <c r="H11" s="2"/>
    </row>
    <row x14ac:dyDescent="0.25" r="12" customHeight="1" ht="17.25">
      <c r="A12" s="21" t="s">
        <v>233</v>
      </c>
      <c r="B12" s="47"/>
      <c r="C12" s="23">
        <f>SUM(C10:C11)</f>
      </c>
      <c r="D12" s="23">
        <f>SUM(D10:D11)</f>
      </c>
      <c r="E12" s="23">
        <f>SUM(E10:E11)</f>
      </c>
      <c r="F12" s="119"/>
      <c r="G12" s="3"/>
      <c r="H12" s="2"/>
    </row>
    <row x14ac:dyDescent="0.25" r="13" customHeight="1" ht="17.25">
      <c r="A13" s="33"/>
      <c r="B13" s="34"/>
      <c r="C13" s="35"/>
      <c r="D13" s="35"/>
      <c r="E13" s="35"/>
      <c r="F13" s="35"/>
      <c r="G13" s="3"/>
      <c r="H13" s="2"/>
    </row>
    <row x14ac:dyDescent="0.25" r="14" customHeight="1" ht="17.25">
      <c r="A14" s="21" t="s">
        <v>234</v>
      </c>
      <c r="B14" s="47"/>
      <c r="C14" s="23">
        <f>SUM(C12:C13)</f>
      </c>
      <c r="D14" s="23">
        <f>SUM(D12:D13)</f>
      </c>
      <c r="E14" s="23">
        <f>SUM(E12:E13)</f>
      </c>
      <c r="F14" s="119"/>
      <c r="G14" s="3"/>
      <c r="H14" s="2"/>
    </row>
    <row x14ac:dyDescent="0.25" r="15" customHeight="1" ht="17.25">
      <c r="A15" s="33"/>
      <c r="B15" s="34"/>
      <c r="C15" s="35"/>
      <c r="D15" s="35"/>
      <c r="E15" s="35"/>
      <c r="F15" s="35"/>
      <c r="G15" s="3"/>
      <c r="H15" s="2"/>
    </row>
    <row x14ac:dyDescent="0.25" r="16" customHeight="1" ht="17.25">
      <c r="A16" s="21" t="s">
        <v>235</v>
      </c>
      <c r="B16" s="47"/>
      <c r="C16" s="23">
        <f>SUM(C14:C15)</f>
      </c>
      <c r="D16" s="23">
        <f>SUM(D14:D15)</f>
      </c>
      <c r="E16" s="23">
        <f>SUM(E14:E15)</f>
      </c>
      <c r="F16" s="119"/>
      <c r="G16" s="3"/>
      <c r="H16" s="2"/>
    </row>
    <row x14ac:dyDescent="0.25" r="17" customHeight="1" ht="17.25">
      <c r="A17" s="33"/>
      <c r="B17" s="34"/>
      <c r="C17" s="35"/>
      <c r="D17" s="35"/>
      <c r="E17" s="35"/>
      <c r="F17" s="35"/>
      <c r="G17" s="3"/>
      <c r="H17" s="2"/>
    </row>
    <row x14ac:dyDescent="0.25" r="18" customHeight="1" ht="17.25">
      <c r="A18" s="21" t="s">
        <v>236</v>
      </c>
      <c r="B18" s="47"/>
      <c r="C18" s="23">
        <f>SUM(C16:C17)</f>
      </c>
      <c r="D18" s="23">
        <f>SUM(D16:D17)</f>
      </c>
      <c r="E18" s="23">
        <f>SUM(E16:E17)</f>
      </c>
      <c r="F18" s="119"/>
      <c r="G18" s="3"/>
      <c r="H18" s="2"/>
    </row>
    <row x14ac:dyDescent="0.25" r="19" customHeight="1" ht="17.25">
      <c r="A19" s="33"/>
      <c r="B19" s="34"/>
      <c r="C19" s="35"/>
      <c r="D19" s="35"/>
      <c r="E19" s="35"/>
      <c r="F19" s="35"/>
      <c r="G19" s="3"/>
      <c r="H19" s="2"/>
    </row>
    <row x14ac:dyDescent="0.25" r="20" customHeight="1" ht="17.25">
      <c r="A20" s="21" t="s">
        <v>237</v>
      </c>
      <c r="B20" s="47"/>
      <c r="C20" s="23">
        <f>SUM(C18:C19)</f>
      </c>
      <c r="D20" s="23">
        <f>SUM(D18:D19)</f>
      </c>
      <c r="E20" s="23">
        <f>SUM(E18:E19)</f>
      </c>
      <c r="F20" s="119"/>
      <c r="G20" s="3"/>
      <c r="H20" s="2"/>
    </row>
    <row x14ac:dyDescent="0.25" r="21" customHeight="1" ht="17.25">
      <c r="A21" s="33"/>
      <c r="B21" s="34"/>
      <c r="C21" s="35"/>
      <c r="D21" s="35"/>
      <c r="E21" s="35"/>
      <c r="F21" s="35"/>
      <c r="G21" s="3"/>
      <c r="H21" s="2"/>
    </row>
    <row x14ac:dyDescent="0.25" r="22" customHeight="1" ht="17.25">
      <c r="A22" s="21" t="s">
        <v>238</v>
      </c>
      <c r="B22" s="47"/>
      <c r="C22" s="23">
        <f>SUM(C20:C21)</f>
      </c>
      <c r="D22" s="23">
        <f>SUM(D20:D21)</f>
      </c>
      <c r="E22" s="23">
        <f>SUM(E20:E21)</f>
      </c>
      <c r="F22" s="119"/>
      <c r="G22" s="3"/>
      <c r="H22" s="2"/>
    </row>
    <row x14ac:dyDescent="0.25" r="23" customHeight="1" ht="17.25">
      <c r="A23" s="33"/>
      <c r="B23" s="34"/>
      <c r="C23" s="35"/>
      <c r="D23" s="35"/>
      <c r="E23" s="35"/>
      <c r="F23" s="35"/>
      <c r="G23" s="3"/>
      <c r="H23" s="2"/>
    </row>
    <row x14ac:dyDescent="0.25" r="24" customHeight="1" ht="17.25">
      <c r="A24" s="21" t="s">
        <v>239</v>
      </c>
      <c r="B24" s="47"/>
      <c r="C24" s="23">
        <f>SUM(C22:C23)</f>
      </c>
      <c r="D24" s="23">
        <f>SUM(D22:D23)</f>
      </c>
      <c r="E24" s="23">
        <f>SUM(E22:E23)</f>
      </c>
      <c r="F24" s="119"/>
      <c r="G24" s="3"/>
      <c r="H24" s="2"/>
    </row>
    <row x14ac:dyDescent="0.25" r="25" customHeight="1" ht="17.25">
      <c r="A25" s="33"/>
      <c r="B25" s="34"/>
      <c r="C25" s="35"/>
      <c r="D25" s="35"/>
      <c r="E25" s="35"/>
      <c r="F25" s="35"/>
      <c r="G25" s="3"/>
      <c r="H25" s="2"/>
    </row>
    <row x14ac:dyDescent="0.25" r="26" customHeight="1" ht="17.25">
      <c r="A26" s="21" t="s">
        <v>240</v>
      </c>
      <c r="B26" s="47"/>
      <c r="C26" s="23">
        <f>SUM(C24:C25)</f>
      </c>
      <c r="D26" s="23">
        <f>SUM(D24:D25)</f>
      </c>
      <c r="E26" s="23">
        <f>SUM(E24:E25)</f>
      </c>
      <c r="F26" s="119"/>
      <c r="G26" s="3"/>
      <c r="H26" s="2"/>
    </row>
    <row x14ac:dyDescent="0.25" r="27" customHeight="1" ht="17.25">
      <c r="A27" s="33">
        <v>44420</v>
      </c>
      <c r="B27" s="34" t="s">
        <v>14</v>
      </c>
      <c r="C27" s="19">
        <v>-20</v>
      </c>
      <c r="D27" s="19">
        <v>-128</v>
      </c>
      <c r="E27" s="19">
        <v>-224</v>
      </c>
      <c r="F27" s="35"/>
      <c r="G27" s="3"/>
      <c r="H27" s="2"/>
    </row>
    <row x14ac:dyDescent="0.25" r="28" customHeight="1" ht="17.25">
      <c r="A28" s="139">
        <v>44420</v>
      </c>
      <c r="B28" s="140" t="s">
        <v>17</v>
      </c>
      <c r="C28" s="141"/>
      <c r="D28" s="141"/>
      <c r="E28" s="142">
        <v>-2</v>
      </c>
      <c r="F28" s="141"/>
      <c r="G28" s="93" t="s">
        <v>241</v>
      </c>
      <c r="H28" s="143" t="s">
        <v>242</v>
      </c>
    </row>
    <row x14ac:dyDescent="0.25" r="29" customHeight="1" ht="17.25">
      <c r="A29" s="21" t="s">
        <v>243</v>
      </c>
      <c r="B29" s="47"/>
      <c r="C29" s="23">
        <f>SUM(C26:C27)</f>
      </c>
      <c r="D29" s="23">
        <f>SUM(D26:D27)</f>
      </c>
      <c r="E29" s="23">
        <f>SUM(E26:E28)</f>
      </c>
      <c r="F29" s="119"/>
      <c r="G29" s="144" t="s">
        <v>244</v>
      </c>
      <c r="H29" s="143" t="s">
        <v>242</v>
      </c>
    </row>
    <row x14ac:dyDescent="0.25" r="30" customHeight="1" ht="17.25">
      <c r="A30" s="33"/>
      <c r="B30" s="34"/>
      <c r="C30" s="35"/>
      <c r="D30" s="35"/>
      <c r="E30" s="35"/>
      <c r="F30" s="35"/>
      <c r="G30" s="3"/>
      <c r="H30" s="2"/>
    </row>
    <row x14ac:dyDescent="0.25" r="31" customHeight="1" ht="17.25">
      <c r="A31" s="33"/>
      <c r="B31" s="34"/>
      <c r="C31" s="35"/>
      <c r="D31" s="35"/>
      <c r="E31" s="35"/>
      <c r="F31" s="35"/>
      <c r="G31" s="3"/>
      <c r="H31" s="2"/>
    </row>
    <row x14ac:dyDescent="0.25" r="32" customHeight="1" ht="17.25">
      <c r="A32" s="33"/>
      <c r="B32" s="34"/>
      <c r="C32" s="35"/>
      <c r="D32" s="35"/>
      <c r="E32" s="35"/>
      <c r="F32" s="35"/>
      <c r="G32" s="3"/>
      <c r="H32" s="2"/>
    </row>
    <row x14ac:dyDescent="0.25" r="33" customHeight="1" ht="17.25">
      <c r="A33" s="33"/>
      <c r="B33" s="34"/>
      <c r="C33" s="35"/>
      <c r="D33" s="35"/>
      <c r="E33" s="35"/>
      <c r="F33" s="36"/>
      <c r="G33" s="3"/>
      <c r="H33" s="2"/>
    </row>
    <row x14ac:dyDescent="0.25" r="34" customHeight="1" ht="17.25">
      <c r="A34" s="15"/>
      <c r="B34" s="16"/>
      <c r="C34" s="36"/>
      <c r="D34" s="36"/>
      <c r="E34" s="36"/>
      <c r="F34" s="36"/>
      <c r="G34" s="3"/>
      <c r="H34" s="2"/>
    </row>
    <row x14ac:dyDescent="0.25" r="35" customHeight="1" ht="17.25">
      <c r="A35" s="21" t="s">
        <v>57</v>
      </c>
      <c r="B35" s="47"/>
      <c r="C35" s="23">
        <f>SUM(C9:C9)</f>
      </c>
      <c r="D35" s="23">
        <f>SUM(D9:D9)</f>
      </c>
      <c r="E35" s="23">
        <f>SUM(E9:E9)</f>
      </c>
      <c r="F35" s="23">
        <f>SUM(F9:F33)</f>
      </c>
      <c r="G35" s="3"/>
      <c r="H35" s="2"/>
    </row>
    <row x14ac:dyDescent="0.25" r="36" customHeight="1" ht="17.25">
      <c r="A36" s="69" t="s">
        <v>58</v>
      </c>
      <c r="B36" s="70"/>
      <c r="C36" s="125"/>
      <c r="D36" s="126"/>
      <c r="E36" s="126"/>
      <c r="F36" s="113"/>
      <c r="G36" s="3"/>
      <c r="H36" s="2"/>
    </row>
    <row x14ac:dyDescent="0.25" r="37" customHeight="1" ht="17.25">
      <c r="A37" s="37"/>
      <c r="B37" s="2"/>
      <c r="C37" s="3"/>
      <c r="D37" s="3"/>
      <c r="E37" s="3"/>
      <c r="F37" s="3"/>
      <c r="G37" s="3"/>
      <c r="H37" s="2"/>
    </row>
    <row x14ac:dyDescent="0.25" r="38" customHeight="1" ht="17.25">
      <c r="A38" s="127" t="s">
        <v>245</v>
      </c>
      <c r="B38" s="128"/>
      <c r="C38" s="144"/>
      <c r="D38" s="145"/>
      <c r="E38" s="3"/>
      <c r="F38" s="3"/>
      <c r="G38" s="3"/>
      <c r="H38" s="2"/>
    </row>
    <row x14ac:dyDescent="0.25" r="39" customHeight="1" ht="17.25">
      <c r="A39" s="127" t="s">
        <v>246</v>
      </c>
      <c r="B39" s="128"/>
      <c r="C39" s="144"/>
      <c r="D39" s="145"/>
      <c r="E39" s="3"/>
      <c r="F39" s="3"/>
      <c r="G39" s="3"/>
      <c r="H39" s="2"/>
    </row>
    <row x14ac:dyDescent="0.25" r="40" customHeight="1" ht="17.25">
      <c r="A40" s="1"/>
      <c r="B40" s="4"/>
      <c r="C40" s="5"/>
      <c r="D40" s="3"/>
      <c r="E40" s="3"/>
      <c r="F40" s="3"/>
      <c r="G40" s="3"/>
      <c r="H40" s="2"/>
    </row>
    <row x14ac:dyDescent="0.25" r="41" customHeight="1" ht="17.25">
      <c r="A41" s="37"/>
      <c r="B41" s="2"/>
      <c r="C41" s="3"/>
      <c r="D41" s="3"/>
      <c r="E41" s="3"/>
      <c r="F41" s="3"/>
      <c r="G41" s="3"/>
      <c r="H41" s="2"/>
    </row>
    <row x14ac:dyDescent="0.25" r="42" customHeight="1" ht="17.25">
      <c r="A42" s="37"/>
      <c r="B42" s="2"/>
      <c r="C42" s="3"/>
      <c r="D42" s="3"/>
      <c r="E42" s="3"/>
      <c r="F42" s="3"/>
      <c r="G42" s="3"/>
      <c r="H42" s="2"/>
    </row>
    <row x14ac:dyDescent="0.25" r="43" customHeight="1" ht="17.25">
      <c r="A43" s="37"/>
      <c r="B43" s="2"/>
      <c r="C43" s="3"/>
      <c r="D43" s="3"/>
      <c r="E43" s="3"/>
      <c r="F43" s="3"/>
      <c r="G43" s="3"/>
      <c r="H43" s="2"/>
    </row>
    <row x14ac:dyDescent="0.25" r="44" customHeight="1" ht="17.25">
      <c r="A44" s="37"/>
      <c r="B44" s="2"/>
      <c r="C44" s="3"/>
      <c r="D44" s="3"/>
      <c r="E44" s="3"/>
      <c r="F44" s="3"/>
      <c r="G44" s="3"/>
      <c r="H44" s="2"/>
    </row>
    <row x14ac:dyDescent="0.25" r="45" customHeight="1" ht="17.25">
      <c r="A45" s="37"/>
      <c r="B45" s="2"/>
      <c r="C45" s="3"/>
      <c r="D45" s="3"/>
      <c r="E45" s="3"/>
      <c r="F45" s="3"/>
      <c r="G45" s="3"/>
      <c r="H45" s="2"/>
    </row>
    <row x14ac:dyDescent="0.25" r="46" customHeight="1" ht="17.25">
      <c r="A46" s="37"/>
      <c r="B46" s="2"/>
      <c r="C46" s="3"/>
      <c r="D46" s="3"/>
      <c r="E46" s="3"/>
      <c r="F46" s="3"/>
      <c r="G46" s="3"/>
      <c r="H46" s="2"/>
    </row>
    <row x14ac:dyDescent="0.25" r="47" customHeight="1" ht="17.25">
      <c r="A47" s="37"/>
      <c r="B47" s="2"/>
      <c r="C47" s="3"/>
      <c r="D47" s="3"/>
      <c r="E47" s="3"/>
      <c r="F47" s="3"/>
      <c r="G47" s="3"/>
      <c r="H47" s="2"/>
    </row>
    <row x14ac:dyDescent="0.25" r="48" customHeight="1" ht="17.25">
      <c r="A48" s="37"/>
      <c r="B48" s="2"/>
      <c r="C48" s="3"/>
      <c r="D48" s="3"/>
      <c r="E48" s="3"/>
      <c r="F48" s="3"/>
      <c r="G48" s="3"/>
      <c r="H48" s="2"/>
    </row>
    <row x14ac:dyDescent="0.25" r="49" customHeight="1" ht="17.25">
      <c r="A49" s="37"/>
      <c r="B49" s="2"/>
      <c r="C49" s="3"/>
      <c r="D49" s="3"/>
      <c r="E49" s="3"/>
      <c r="F49" s="3"/>
      <c r="G49" s="3"/>
      <c r="H49" s="2"/>
    </row>
    <row x14ac:dyDescent="0.25" r="50" customHeight="1" ht="17.25">
      <c r="A50" s="37"/>
      <c r="B50" s="2"/>
      <c r="C50" s="3"/>
      <c r="D50" s="3"/>
      <c r="E50" s="3"/>
      <c r="F50" s="3"/>
      <c r="G50" s="3"/>
      <c r="H50" s="2"/>
    </row>
    <row x14ac:dyDescent="0.25" r="51" customHeight="1" ht="17.25">
      <c r="A51" s="37"/>
      <c r="B51" s="2"/>
      <c r="C51" s="3"/>
      <c r="D51" s="3"/>
      <c r="E51" s="3"/>
      <c r="F51" s="3"/>
      <c r="G51" s="3"/>
      <c r="H51" s="2"/>
    </row>
    <row x14ac:dyDescent="0.25" r="52" customHeight="1" ht="17.25">
      <c r="A52" s="37"/>
      <c r="B52" s="2"/>
      <c r="C52" s="3"/>
      <c r="D52" s="3"/>
      <c r="E52" s="3"/>
      <c r="F52" s="3"/>
      <c r="G52" s="3"/>
      <c r="H52" s="2"/>
    </row>
    <row x14ac:dyDescent="0.25" r="53" customHeight="1" ht="17.25">
      <c r="A53" s="37"/>
      <c r="B53" s="2"/>
      <c r="C53" s="3"/>
      <c r="D53" s="3"/>
      <c r="E53" s="3"/>
      <c r="F53" s="3"/>
      <c r="G53" s="3"/>
      <c r="H53" s="2"/>
    </row>
    <row x14ac:dyDescent="0.25" r="54" customHeight="1" ht="17.25">
      <c r="A54" s="37"/>
      <c r="B54" s="2"/>
      <c r="C54" s="3"/>
      <c r="D54" s="3"/>
      <c r="E54" s="3"/>
      <c r="F54" s="3"/>
      <c r="G54" s="3"/>
      <c r="H54" s="2"/>
    </row>
    <row x14ac:dyDescent="0.25" r="55" customHeight="1" ht="17.25">
      <c r="A55" s="37"/>
      <c r="B55" s="2"/>
      <c r="C55" s="3"/>
      <c r="D55" s="3"/>
      <c r="E55" s="3"/>
      <c r="F55" s="3"/>
      <c r="G55" s="3"/>
      <c r="H55" s="2"/>
    </row>
    <row x14ac:dyDescent="0.25" r="56" customHeight="1" ht="17.25">
      <c r="A56" s="37"/>
      <c r="B56" s="2"/>
      <c r="C56" s="3"/>
      <c r="D56" s="3"/>
      <c r="E56" s="3"/>
      <c r="F56" s="3"/>
      <c r="G56" s="3"/>
      <c r="H56" s="2"/>
    </row>
    <row x14ac:dyDescent="0.25" r="57" customHeight="1" ht="17.25">
      <c r="A57" s="37"/>
      <c r="B57" s="2"/>
      <c r="C57" s="3"/>
      <c r="D57" s="3"/>
      <c r="E57" s="3"/>
      <c r="F57" s="3"/>
      <c r="G57" s="3"/>
      <c r="H57" s="2"/>
    </row>
    <row x14ac:dyDescent="0.25" r="58" customHeight="1" ht="17.25">
      <c r="A58" s="37"/>
      <c r="B58" s="2"/>
      <c r="C58" s="3"/>
      <c r="D58" s="3"/>
      <c r="E58" s="3"/>
      <c r="F58" s="3"/>
      <c r="G58" s="3"/>
      <c r="H58" s="2"/>
    </row>
    <row x14ac:dyDescent="0.25" r="59" customHeight="1" ht="17.25">
      <c r="A59" s="37"/>
      <c r="B59" s="2"/>
      <c r="C59" s="3"/>
      <c r="D59" s="3"/>
      <c r="E59" s="3"/>
      <c r="F59" s="3"/>
      <c r="G59" s="3"/>
      <c r="H59" s="2"/>
    </row>
    <row x14ac:dyDescent="0.25" r="60" customHeight="1" ht="17.25">
      <c r="A60" s="37"/>
      <c r="B60" s="2"/>
      <c r="C60" s="3"/>
      <c r="D60" s="3"/>
      <c r="E60" s="3"/>
      <c r="F60" s="3"/>
      <c r="G60" s="3"/>
      <c r="H60" s="2"/>
    </row>
    <row x14ac:dyDescent="0.25" r="61" customHeight="1" ht="17.25">
      <c r="A61" s="37"/>
      <c r="B61" s="2"/>
      <c r="C61" s="3"/>
      <c r="D61" s="3"/>
      <c r="E61" s="3"/>
      <c r="F61" s="3"/>
      <c r="G61" s="3"/>
      <c r="H61" s="2"/>
    </row>
    <row x14ac:dyDescent="0.25" r="62" customHeight="1" ht="17.25">
      <c r="A62" s="37"/>
      <c r="B62" s="2"/>
      <c r="C62" s="3"/>
      <c r="D62" s="3"/>
      <c r="E62" s="3"/>
      <c r="F62" s="3"/>
      <c r="G62" s="3"/>
      <c r="H62" s="2"/>
    </row>
    <row x14ac:dyDescent="0.25" r="63" customHeight="1" ht="17.25">
      <c r="A63" s="37"/>
      <c r="B63" s="2"/>
      <c r="C63" s="3"/>
      <c r="D63" s="3"/>
      <c r="E63" s="3"/>
      <c r="F63" s="3"/>
      <c r="G63" s="3"/>
      <c r="H63" s="2"/>
    </row>
    <row x14ac:dyDescent="0.25" r="64" customHeight="1" ht="17.25">
      <c r="A64" s="37"/>
      <c r="B64" s="2"/>
      <c r="C64" s="3"/>
      <c r="D64" s="3"/>
      <c r="E64" s="3"/>
      <c r="F64" s="3"/>
      <c r="G64" s="3"/>
      <c r="H64" s="2"/>
    </row>
    <row x14ac:dyDescent="0.25" r="65" customHeight="1" ht="17.25">
      <c r="A65" s="37"/>
      <c r="B65" s="2"/>
      <c r="C65" s="3"/>
      <c r="D65" s="3"/>
      <c r="E65" s="3"/>
      <c r="F65" s="3"/>
      <c r="G65" s="3"/>
      <c r="H65" s="2"/>
    </row>
    <row x14ac:dyDescent="0.25" r="66" customHeight="1" ht="17.25">
      <c r="A66" s="37"/>
      <c r="B66" s="2"/>
      <c r="C66" s="3"/>
      <c r="D66" s="3"/>
      <c r="E66" s="3"/>
      <c r="F66" s="3"/>
      <c r="G66" s="3"/>
      <c r="H66" s="2"/>
    </row>
    <row x14ac:dyDescent="0.25" r="67" customHeight="1" ht="17.25">
      <c r="A67" s="37"/>
      <c r="B67" s="2"/>
      <c r="C67" s="3"/>
      <c r="D67" s="3"/>
      <c r="E67" s="3"/>
      <c r="F67" s="3"/>
      <c r="G67" s="3"/>
      <c r="H67" s="2"/>
    </row>
    <row x14ac:dyDescent="0.25" r="68" customHeight="1" ht="17.25">
      <c r="A68" s="37"/>
      <c r="B68" s="2"/>
      <c r="C68" s="3"/>
      <c r="D68" s="3"/>
      <c r="E68" s="3"/>
      <c r="F68" s="3"/>
      <c r="G68" s="3"/>
      <c r="H68" s="2"/>
    </row>
    <row x14ac:dyDescent="0.25" r="69" customHeight="1" ht="17.25">
      <c r="A69" s="37"/>
      <c r="B69" s="2"/>
      <c r="C69" s="3"/>
      <c r="D69" s="3"/>
      <c r="E69" s="3"/>
      <c r="F69" s="3"/>
      <c r="G69" s="3"/>
      <c r="H69" s="2"/>
    </row>
    <row x14ac:dyDescent="0.25" r="70" customHeight="1" ht="17.25">
      <c r="A70" s="37"/>
      <c r="B70" s="2"/>
      <c r="C70" s="3"/>
      <c r="D70" s="3"/>
      <c r="E70" s="3"/>
      <c r="F70" s="3"/>
      <c r="G70" s="3"/>
      <c r="H70" s="2"/>
    </row>
    <row x14ac:dyDescent="0.25" r="71" customHeight="1" ht="17.25">
      <c r="A71" s="37"/>
      <c r="B71" s="2"/>
      <c r="C71" s="3"/>
      <c r="D71" s="3"/>
      <c r="E71" s="3"/>
      <c r="F71" s="3"/>
      <c r="G71" s="3"/>
      <c r="H71" s="2"/>
    </row>
    <row x14ac:dyDescent="0.25" r="72" customHeight="1" ht="17.25">
      <c r="A72" s="37"/>
      <c r="B72" s="2"/>
      <c r="C72" s="3"/>
      <c r="D72" s="3"/>
      <c r="E72" s="3"/>
      <c r="F72" s="3"/>
      <c r="G72" s="3"/>
      <c r="H72" s="2"/>
    </row>
    <row x14ac:dyDescent="0.25" r="73" customHeight="1" ht="17.25">
      <c r="A73" s="37"/>
      <c r="B73" s="2"/>
      <c r="C73" s="3"/>
      <c r="D73" s="3"/>
      <c r="E73" s="3"/>
      <c r="F73" s="3"/>
      <c r="G73" s="3"/>
      <c r="H73" s="2"/>
    </row>
    <row x14ac:dyDescent="0.25" r="74" customHeight="1" ht="17.25">
      <c r="A74" s="37"/>
      <c r="B74" s="2"/>
      <c r="C74" s="3"/>
      <c r="D74" s="3"/>
      <c r="E74" s="3"/>
      <c r="F74" s="3"/>
      <c r="G74" s="3"/>
      <c r="H74" s="2"/>
    </row>
    <row x14ac:dyDescent="0.25" r="75" customHeight="1" ht="17.25">
      <c r="A75" s="37"/>
      <c r="B75" s="2"/>
      <c r="C75" s="3"/>
      <c r="D75" s="3"/>
      <c r="E75" s="3"/>
      <c r="F75" s="3"/>
      <c r="G75" s="3"/>
      <c r="H75" s="2"/>
    </row>
    <row x14ac:dyDescent="0.25" r="76" customHeight="1" ht="17.25">
      <c r="A76" s="37"/>
      <c r="B76" s="2"/>
      <c r="C76" s="3"/>
      <c r="D76" s="3"/>
      <c r="E76" s="3"/>
      <c r="F76" s="3"/>
      <c r="G76" s="3"/>
      <c r="H76" s="2"/>
    </row>
    <row x14ac:dyDescent="0.25" r="77" customHeight="1" ht="17.25">
      <c r="A77" s="37"/>
      <c r="B77" s="2"/>
      <c r="C77" s="3"/>
      <c r="D77" s="3"/>
      <c r="E77" s="3"/>
      <c r="F77" s="3"/>
      <c r="G77" s="3"/>
      <c r="H77" s="2"/>
    </row>
    <row x14ac:dyDescent="0.25" r="78" customHeight="1" ht="17.25">
      <c r="A78" s="37"/>
      <c r="B78" s="2"/>
      <c r="C78" s="3"/>
      <c r="D78" s="3"/>
      <c r="E78" s="3"/>
      <c r="F78" s="3"/>
      <c r="G78" s="3"/>
      <c r="H78" s="2"/>
    </row>
    <row x14ac:dyDescent="0.25" r="79" customHeight="1" ht="17.25">
      <c r="A79" s="37"/>
      <c r="B79" s="2"/>
      <c r="C79" s="3"/>
      <c r="D79" s="3"/>
      <c r="E79" s="3"/>
      <c r="F79" s="3"/>
      <c r="G79" s="3"/>
      <c r="H79" s="2"/>
    </row>
    <row x14ac:dyDescent="0.25" r="80" customHeight="1" ht="17.25">
      <c r="A80" s="37"/>
      <c r="B80" s="2"/>
      <c r="C80" s="3"/>
      <c r="D80" s="3"/>
      <c r="E80" s="3"/>
      <c r="F80" s="3"/>
      <c r="G80" s="3"/>
      <c r="H80" s="2"/>
    </row>
    <row x14ac:dyDescent="0.25" r="81" customHeight="1" ht="17.25">
      <c r="A81" s="37"/>
      <c r="B81" s="2"/>
      <c r="C81" s="3"/>
      <c r="D81" s="3"/>
      <c r="E81" s="3"/>
      <c r="F81" s="3"/>
      <c r="G81" s="3"/>
      <c r="H81" s="2"/>
    </row>
    <row x14ac:dyDescent="0.25" r="82" customHeight="1" ht="17.25">
      <c r="A82" s="37"/>
      <c r="B82" s="2"/>
      <c r="C82" s="3"/>
      <c r="D82" s="3"/>
      <c r="E82" s="3"/>
      <c r="F82" s="3"/>
      <c r="G82" s="3"/>
      <c r="H82" s="2"/>
    </row>
    <row x14ac:dyDescent="0.25" r="83" customHeight="1" ht="17.25">
      <c r="A83" s="37"/>
      <c r="B83" s="2"/>
      <c r="C83" s="3"/>
      <c r="D83" s="3"/>
      <c r="E83" s="3"/>
      <c r="F83" s="3"/>
      <c r="G83" s="3"/>
      <c r="H83" s="2"/>
    </row>
    <row x14ac:dyDescent="0.25" r="84" customHeight="1" ht="17.25">
      <c r="A84" s="37"/>
      <c r="B84" s="2"/>
      <c r="C84" s="3"/>
      <c r="D84" s="3"/>
      <c r="E84" s="3"/>
      <c r="F84" s="3"/>
      <c r="G84" s="3"/>
      <c r="H84" s="2"/>
    </row>
    <row x14ac:dyDescent="0.25" r="85" customHeight="1" ht="17.25">
      <c r="A85" s="37"/>
      <c r="B85" s="2"/>
      <c r="C85" s="3"/>
      <c r="D85" s="3"/>
      <c r="E85" s="3"/>
      <c r="F85" s="3"/>
      <c r="G85" s="3"/>
      <c r="H85" s="2"/>
    </row>
    <row x14ac:dyDescent="0.25" r="86" customHeight="1" ht="17.25">
      <c r="A86" s="37"/>
      <c r="B86" s="2"/>
      <c r="C86" s="3"/>
      <c r="D86" s="3"/>
      <c r="E86" s="3"/>
      <c r="F86" s="3"/>
      <c r="G86" s="3"/>
      <c r="H86" s="2"/>
    </row>
    <row x14ac:dyDescent="0.25" r="87" customHeight="1" ht="17.25">
      <c r="A87" s="37"/>
      <c r="B87" s="2"/>
      <c r="C87" s="3"/>
      <c r="D87" s="3"/>
      <c r="E87" s="3"/>
      <c r="F87" s="3"/>
      <c r="G87" s="3"/>
      <c r="H87" s="2"/>
    </row>
    <row x14ac:dyDescent="0.25" r="88" customHeight="1" ht="17.25">
      <c r="A88" s="37"/>
      <c r="B88" s="2"/>
      <c r="C88" s="3"/>
      <c r="D88" s="3"/>
      <c r="E88" s="3"/>
      <c r="F88" s="3"/>
      <c r="G88" s="3"/>
      <c r="H88" s="2"/>
    </row>
    <row x14ac:dyDescent="0.25" r="89" customHeight="1" ht="17.25">
      <c r="A89" s="37"/>
      <c r="B89" s="2"/>
      <c r="C89" s="3"/>
      <c r="D89" s="3"/>
      <c r="E89" s="3"/>
      <c r="F89" s="3"/>
      <c r="G89" s="3"/>
      <c r="H89" s="2"/>
    </row>
    <row x14ac:dyDescent="0.25" r="90" customHeight="1" ht="17.25">
      <c r="A90" s="37"/>
      <c r="B90" s="2"/>
      <c r="C90" s="3"/>
      <c r="D90" s="3"/>
      <c r="E90" s="3"/>
      <c r="F90" s="3"/>
      <c r="G90" s="3"/>
      <c r="H90" s="2"/>
    </row>
    <row x14ac:dyDescent="0.25" r="91" customHeight="1" ht="17.25">
      <c r="A91" s="37"/>
      <c r="B91" s="2"/>
      <c r="C91" s="3"/>
      <c r="D91" s="3"/>
      <c r="E91" s="3"/>
      <c r="F91" s="3"/>
      <c r="G91" s="3"/>
      <c r="H91" s="2"/>
    </row>
    <row x14ac:dyDescent="0.25" r="92" customHeight="1" ht="17.25">
      <c r="A92" s="37"/>
      <c r="B92" s="2"/>
      <c r="C92" s="3"/>
      <c r="D92" s="3"/>
      <c r="E92" s="3"/>
      <c r="F92" s="3"/>
      <c r="G92" s="3"/>
      <c r="H92" s="2"/>
    </row>
    <row x14ac:dyDescent="0.25" r="93" customHeight="1" ht="17.25">
      <c r="A93" s="37"/>
      <c r="B93" s="2"/>
      <c r="C93" s="3"/>
      <c r="D93" s="3"/>
      <c r="E93" s="3"/>
      <c r="F93" s="3"/>
      <c r="G93" s="3"/>
      <c r="H93" s="2"/>
    </row>
    <row x14ac:dyDescent="0.25" r="94" customHeight="1" ht="17.25">
      <c r="A94" s="37"/>
      <c r="B94" s="2"/>
      <c r="C94" s="3"/>
      <c r="D94" s="3"/>
      <c r="E94" s="3"/>
      <c r="F94" s="3"/>
      <c r="G94" s="3"/>
      <c r="H94" s="2"/>
    </row>
    <row x14ac:dyDescent="0.25" r="95" customHeight="1" ht="17.25">
      <c r="A95" s="37"/>
      <c r="B95" s="2"/>
      <c r="C95" s="3"/>
      <c r="D95" s="3"/>
      <c r="E95" s="3"/>
      <c r="F95" s="3"/>
      <c r="G95" s="3"/>
      <c r="H95" s="2"/>
    </row>
    <row x14ac:dyDescent="0.25" r="96" customHeight="1" ht="17.25">
      <c r="A96" s="37"/>
      <c r="B96" s="2"/>
      <c r="C96" s="3"/>
      <c r="D96" s="3"/>
      <c r="E96" s="3"/>
      <c r="F96" s="3"/>
      <c r="G96" s="3"/>
      <c r="H96" s="2"/>
    </row>
    <row x14ac:dyDescent="0.25" r="97" customHeight="1" ht="17.25">
      <c r="A97" s="37"/>
      <c r="B97" s="2"/>
      <c r="C97" s="3"/>
      <c r="D97" s="3"/>
      <c r="E97" s="3"/>
      <c r="F97" s="3"/>
      <c r="G97" s="3"/>
      <c r="H97" s="2"/>
    </row>
    <row x14ac:dyDescent="0.25" r="98" customHeight="1" ht="17.25">
      <c r="A98" s="37"/>
      <c r="B98" s="2"/>
      <c r="C98" s="3"/>
      <c r="D98" s="3"/>
      <c r="E98" s="3"/>
      <c r="F98" s="3"/>
      <c r="G98" s="3"/>
      <c r="H98" s="2"/>
    </row>
    <row x14ac:dyDescent="0.25" r="99" customHeight="1" ht="17.25">
      <c r="A99" s="37"/>
      <c r="B99" s="2"/>
      <c r="C99" s="3"/>
      <c r="D99" s="3"/>
      <c r="E99" s="3"/>
      <c r="F99" s="3"/>
      <c r="G99" s="3"/>
      <c r="H99" s="2"/>
    </row>
    <row x14ac:dyDescent="0.25" r="100" customHeight="1" ht="17.25">
      <c r="A100" s="37"/>
      <c r="B100" s="2"/>
      <c r="C100" s="3"/>
      <c r="D100" s="3"/>
      <c r="E100" s="3"/>
      <c r="F100" s="3"/>
      <c r="G100" s="3"/>
      <c r="H100" s="2"/>
    </row>
    <row x14ac:dyDescent="0.25" r="101" customHeight="1" ht="17.25">
      <c r="A101" s="37"/>
      <c r="B101" s="2"/>
      <c r="C101" s="3"/>
      <c r="D101" s="3"/>
      <c r="E101" s="3"/>
      <c r="F101" s="3"/>
      <c r="G101" s="3"/>
      <c r="H101" s="2"/>
    </row>
    <row x14ac:dyDescent="0.25" r="102" customHeight="1" ht="17.25">
      <c r="A102" s="37"/>
      <c r="B102" s="2"/>
      <c r="C102" s="3"/>
      <c r="D102" s="3"/>
      <c r="E102" s="3"/>
      <c r="F102" s="3"/>
      <c r="G102" s="3"/>
      <c r="H102" s="2"/>
    </row>
    <row x14ac:dyDescent="0.25" r="103" customHeight="1" ht="17.25">
      <c r="A103" s="37"/>
      <c r="B103" s="2"/>
      <c r="C103" s="3"/>
      <c r="D103" s="3"/>
      <c r="E103" s="3"/>
      <c r="F103" s="3"/>
      <c r="G103" s="3"/>
      <c r="H103" s="2"/>
    </row>
    <row x14ac:dyDescent="0.25" r="104" customHeight="1" ht="17.25">
      <c r="A104" s="37"/>
      <c r="B104" s="2"/>
      <c r="C104" s="3"/>
      <c r="D104" s="3"/>
      <c r="E104" s="3"/>
      <c r="F104" s="3"/>
      <c r="G104" s="3"/>
      <c r="H104" s="2"/>
    </row>
    <row x14ac:dyDescent="0.25" r="105" customHeight="1" ht="17.25">
      <c r="A105" s="37"/>
      <c r="B105" s="2"/>
      <c r="C105" s="3"/>
      <c r="D105" s="3"/>
      <c r="E105" s="3"/>
      <c r="F105" s="3"/>
      <c r="G105" s="3"/>
      <c r="H105" s="2"/>
    </row>
    <row x14ac:dyDescent="0.25" r="106" customHeight="1" ht="17.25">
      <c r="A106" s="37"/>
      <c r="B106" s="2"/>
      <c r="C106" s="3"/>
      <c r="D106" s="3"/>
      <c r="E106" s="3"/>
      <c r="F106" s="3"/>
      <c r="G106" s="3"/>
      <c r="H106" s="2"/>
    </row>
    <row x14ac:dyDescent="0.25" r="107" customHeight="1" ht="17.25">
      <c r="A107" s="37"/>
      <c r="B107" s="2"/>
      <c r="C107" s="3"/>
      <c r="D107" s="3"/>
      <c r="E107" s="3"/>
      <c r="F107" s="3"/>
      <c r="G107" s="3"/>
      <c r="H107" s="2"/>
    </row>
    <row x14ac:dyDescent="0.25" r="108" customHeight="1" ht="17.25">
      <c r="A108" s="37"/>
      <c r="B108" s="2"/>
      <c r="C108" s="3"/>
      <c r="D108" s="3"/>
      <c r="E108" s="3"/>
      <c r="F108" s="3"/>
      <c r="G108" s="3"/>
      <c r="H108" s="2"/>
    </row>
    <row x14ac:dyDescent="0.25" r="109" customHeight="1" ht="17.25">
      <c r="A109" s="37"/>
      <c r="B109" s="2"/>
      <c r="C109" s="3"/>
      <c r="D109" s="3"/>
      <c r="E109" s="3"/>
      <c r="F109" s="3"/>
      <c r="G109" s="3"/>
      <c r="H109" s="2"/>
    </row>
    <row x14ac:dyDescent="0.25" r="110" customHeight="1" ht="17.25">
      <c r="A110" s="37"/>
      <c r="B110" s="2"/>
      <c r="C110" s="3"/>
      <c r="D110" s="3"/>
      <c r="E110" s="3"/>
      <c r="F110" s="3"/>
      <c r="G110" s="3"/>
      <c r="H110" s="2"/>
    </row>
    <row x14ac:dyDescent="0.25" r="111" customHeight="1" ht="17.25">
      <c r="A111" s="37"/>
      <c r="B111" s="2"/>
      <c r="C111" s="3"/>
      <c r="D111" s="3"/>
      <c r="E111" s="3"/>
      <c r="F111" s="3"/>
      <c r="G111" s="3"/>
      <c r="H111" s="2"/>
    </row>
    <row x14ac:dyDescent="0.25" r="112" customHeight="1" ht="17.25">
      <c r="A112" s="37"/>
      <c r="B112" s="2"/>
      <c r="C112" s="3"/>
      <c r="D112" s="3"/>
      <c r="E112" s="3"/>
      <c r="F112" s="3"/>
      <c r="G112" s="3"/>
      <c r="H112" s="2"/>
    </row>
    <row x14ac:dyDescent="0.25" r="113" customHeight="1" ht="17.25">
      <c r="A113" s="37"/>
      <c r="B113" s="2"/>
      <c r="C113" s="3"/>
      <c r="D113" s="3"/>
      <c r="E113" s="3"/>
      <c r="F113" s="3"/>
      <c r="G113" s="3"/>
      <c r="H113" s="2"/>
    </row>
    <row x14ac:dyDescent="0.25" r="114" customHeight="1" ht="17.25">
      <c r="A114" s="37"/>
      <c r="B114" s="2"/>
      <c r="C114" s="3"/>
      <c r="D114" s="3"/>
      <c r="E114" s="3"/>
      <c r="F114" s="3"/>
      <c r="G114" s="3"/>
      <c r="H114" s="2"/>
    </row>
    <row x14ac:dyDescent="0.25" r="115" customHeight="1" ht="17.25">
      <c r="A115" s="37"/>
      <c r="B115" s="2"/>
      <c r="C115" s="3"/>
      <c r="D115" s="3"/>
      <c r="E115" s="3"/>
      <c r="F115" s="3"/>
      <c r="G115" s="3"/>
      <c r="H115" s="2"/>
    </row>
    <row x14ac:dyDescent="0.25" r="116" customHeight="1" ht="17.25">
      <c r="A116" s="37"/>
      <c r="B116" s="2"/>
      <c r="C116" s="3"/>
      <c r="D116" s="3"/>
      <c r="E116" s="3"/>
      <c r="F116" s="3"/>
      <c r="G116" s="3"/>
      <c r="H116" s="2"/>
    </row>
    <row x14ac:dyDescent="0.25" r="117" customHeight="1" ht="17.25">
      <c r="A117" s="37"/>
      <c r="B117" s="2"/>
      <c r="C117" s="3"/>
      <c r="D117" s="3"/>
      <c r="E117" s="3"/>
      <c r="F117" s="3"/>
      <c r="G117" s="3"/>
      <c r="H117" s="2"/>
    </row>
    <row x14ac:dyDescent="0.25" r="118" customHeight="1" ht="17.25">
      <c r="A118" s="37"/>
      <c r="B118" s="2"/>
      <c r="C118" s="3"/>
      <c r="D118" s="3"/>
      <c r="E118" s="3"/>
      <c r="F118" s="3"/>
      <c r="G118" s="3"/>
      <c r="H118" s="2"/>
    </row>
    <row x14ac:dyDescent="0.25" r="119" customHeight="1" ht="17.25">
      <c r="A119" s="37"/>
      <c r="B119" s="2"/>
      <c r="C119" s="3"/>
      <c r="D119" s="3"/>
      <c r="E119" s="3"/>
      <c r="F119" s="3"/>
      <c r="G119" s="3"/>
      <c r="H119" s="2"/>
    </row>
    <row x14ac:dyDescent="0.25" r="120" customHeight="1" ht="17.25">
      <c r="A120" s="37"/>
      <c r="B120" s="2"/>
      <c r="C120" s="3"/>
      <c r="D120" s="3"/>
      <c r="E120" s="3"/>
      <c r="F120" s="3"/>
      <c r="G120" s="3"/>
      <c r="H120" s="2"/>
    </row>
    <row x14ac:dyDescent="0.25" r="121" customHeight="1" ht="17.25">
      <c r="A121" s="37"/>
      <c r="B121" s="2"/>
      <c r="C121" s="3"/>
      <c r="D121" s="3"/>
      <c r="E121" s="3"/>
      <c r="F121" s="3"/>
      <c r="G121" s="3"/>
      <c r="H121" s="2"/>
    </row>
    <row x14ac:dyDescent="0.25" r="122" customHeight="1" ht="17.25">
      <c r="A122" s="37"/>
      <c r="B122" s="2"/>
      <c r="C122" s="3"/>
      <c r="D122" s="3"/>
      <c r="E122" s="3"/>
      <c r="F122" s="3"/>
      <c r="G122" s="3"/>
      <c r="H122" s="2"/>
    </row>
    <row x14ac:dyDescent="0.25" r="123" customHeight="1" ht="17.25">
      <c r="A123" s="37"/>
      <c r="B123" s="2"/>
      <c r="C123" s="3"/>
      <c r="D123" s="3"/>
      <c r="E123" s="3"/>
      <c r="F123" s="3"/>
      <c r="G123" s="3"/>
      <c r="H123" s="2"/>
    </row>
    <row x14ac:dyDescent="0.25" r="124" customHeight="1" ht="17.25">
      <c r="A124" s="37"/>
      <c r="B124" s="2"/>
      <c r="C124" s="3"/>
      <c r="D124" s="3"/>
      <c r="E124" s="3"/>
      <c r="F124" s="3"/>
      <c r="G124" s="3"/>
      <c r="H124" s="2"/>
    </row>
    <row x14ac:dyDescent="0.25" r="125" customHeight="1" ht="17.25">
      <c r="A125" s="37"/>
      <c r="B125" s="2"/>
      <c r="C125" s="3"/>
      <c r="D125" s="3"/>
      <c r="E125" s="3"/>
      <c r="F125" s="3"/>
      <c r="G125" s="3"/>
      <c r="H125" s="2"/>
    </row>
    <row x14ac:dyDescent="0.25" r="126" customHeight="1" ht="17.25">
      <c r="A126" s="37"/>
      <c r="B126" s="2"/>
      <c r="C126" s="3"/>
      <c r="D126" s="3"/>
      <c r="E126" s="3"/>
      <c r="F126" s="3"/>
      <c r="G126" s="3"/>
      <c r="H126" s="2"/>
    </row>
    <row x14ac:dyDescent="0.25" r="127" customHeight="1" ht="17.25">
      <c r="A127" s="37"/>
      <c r="B127" s="2"/>
      <c r="C127" s="3"/>
      <c r="D127" s="3"/>
      <c r="E127" s="3"/>
      <c r="F127" s="3"/>
      <c r="G127" s="3"/>
      <c r="H127" s="2"/>
    </row>
    <row x14ac:dyDescent="0.25" r="128" customHeight="1" ht="17.25">
      <c r="A128" s="37"/>
      <c r="B128" s="2"/>
      <c r="C128" s="3"/>
      <c r="D128" s="3"/>
      <c r="E128" s="3"/>
      <c r="F128" s="3"/>
      <c r="G128" s="3"/>
      <c r="H128" s="2"/>
    </row>
    <row x14ac:dyDescent="0.25" r="129" customHeight="1" ht="17.25">
      <c r="A129" s="37"/>
      <c r="B129" s="2"/>
      <c r="C129" s="3"/>
      <c r="D129" s="3"/>
      <c r="E129" s="3"/>
      <c r="F129" s="3"/>
      <c r="G129" s="3"/>
      <c r="H129" s="2"/>
    </row>
    <row x14ac:dyDescent="0.25" r="130" customHeight="1" ht="17.25">
      <c r="A130" s="37"/>
      <c r="B130" s="2"/>
      <c r="C130" s="3"/>
      <c r="D130" s="3"/>
      <c r="E130" s="3"/>
      <c r="F130" s="3"/>
      <c r="G130" s="3"/>
      <c r="H130" s="2"/>
    </row>
    <row x14ac:dyDescent="0.25" r="131" customHeight="1" ht="17.25">
      <c r="A131" s="37"/>
      <c r="B131" s="2"/>
      <c r="C131" s="3"/>
      <c r="D131" s="3"/>
      <c r="E131" s="3"/>
      <c r="F131" s="3"/>
      <c r="G131" s="3"/>
      <c r="H131" s="2"/>
    </row>
    <row x14ac:dyDescent="0.25" r="132" customHeight="1" ht="17.25">
      <c r="A132" s="37"/>
      <c r="B132" s="2"/>
      <c r="C132" s="3"/>
      <c r="D132" s="3"/>
      <c r="E132" s="3"/>
      <c r="F132" s="3"/>
      <c r="G132" s="3"/>
      <c r="H132" s="2"/>
    </row>
    <row x14ac:dyDescent="0.25" r="133" customHeight="1" ht="17.25">
      <c r="A133" s="37"/>
      <c r="B133" s="2"/>
      <c r="C133" s="3"/>
      <c r="D133" s="3"/>
      <c r="E133" s="3"/>
      <c r="F133" s="3"/>
      <c r="G133" s="3"/>
      <c r="H133" s="2"/>
    </row>
    <row x14ac:dyDescent="0.25" r="134" customHeight="1" ht="17.25">
      <c r="A134" s="37"/>
      <c r="B134" s="2"/>
      <c r="C134" s="3"/>
      <c r="D134" s="3"/>
      <c r="E134" s="3"/>
      <c r="F134" s="3"/>
      <c r="G134" s="3"/>
      <c r="H134" s="2"/>
    </row>
    <row x14ac:dyDescent="0.25" r="135" customHeight="1" ht="17.25">
      <c r="A135" s="37"/>
      <c r="B135" s="2"/>
      <c r="C135" s="3"/>
      <c r="D135" s="3"/>
      <c r="E135" s="3"/>
      <c r="F135" s="3"/>
      <c r="G135" s="3"/>
      <c r="H135" s="2"/>
    </row>
    <row x14ac:dyDescent="0.25" r="136" customHeight="1" ht="17.25">
      <c r="A136" s="37"/>
      <c r="B136" s="2"/>
      <c r="C136" s="3"/>
      <c r="D136" s="3"/>
      <c r="E136" s="3"/>
      <c r="F136" s="3"/>
      <c r="G136" s="3"/>
      <c r="H136" s="2"/>
    </row>
    <row x14ac:dyDescent="0.25" r="137" customHeight="1" ht="17.25">
      <c r="A137" s="37"/>
      <c r="B137" s="2"/>
      <c r="C137" s="3"/>
      <c r="D137" s="3"/>
      <c r="E137" s="3"/>
      <c r="F137" s="3"/>
      <c r="G137" s="3"/>
      <c r="H137" s="2"/>
    </row>
    <row x14ac:dyDescent="0.25" r="138" customHeight="1" ht="17.25">
      <c r="A138" s="37"/>
      <c r="B138" s="2"/>
      <c r="C138" s="3"/>
      <c r="D138" s="3"/>
      <c r="E138" s="3"/>
      <c r="F138" s="3"/>
      <c r="G138" s="3"/>
      <c r="H138" s="2"/>
    </row>
    <row x14ac:dyDescent="0.25" r="139" customHeight="1" ht="17.25">
      <c r="A139" s="37"/>
      <c r="B139" s="2"/>
      <c r="C139" s="3"/>
      <c r="D139" s="3"/>
      <c r="E139" s="3"/>
      <c r="F139" s="3"/>
      <c r="G139" s="3"/>
      <c r="H139" s="2"/>
    </row>
    <row x14ac:dyDescent="0.25" r="140" customHeight="1" ht="17.25">
      <c r="A140" s="37"/>
      <c r="B140" s="2"/>
      <c r="C140" s="3"/>
      <c r="D140" s="3"/>
      <c r="E140" s="3"/>
      <c r="F140" s="3"/>
      <c r="G140" s="3"/>
      <c r="H140" s="2"/>
    </row>
    <row x14ac:dyDescent="0.25" r="141" customHeight="1" ht="17.25">
      <c r="A141" s="37"/>
      <c r="B141" s="2"/>
      <c r="C141" s="3"/>
      <c r="D141" s="3"/>
      <c r="E141" s="3"/>
      <c r="F141" s="3"/>
      <c r="G141" s="3"/>
      <c r="H141" s="2"/>
    </row>
    <row x14ac:dyDescent="0.25" r="142" customHeight="1" ht="17.25">
      <c r="A142" s="37"/>
      <c r="B142" s="2"/>
      <c r="C142" s="3"/>
      <c r="D142" s="3"/>
      <c r="E142" s="3"/>
      <c r="F142" s="3"/>
      <c r="G142" s="3"/>
      <c r="H142" s="2"/>
    </row>
    <row x14ac:dyDescent="0.25" r="143" customHeight="1" ht="17.25">
      <c r="A143" s="37"/>
      <c r="B143" s="2"/>
      <c r="C143" s="3"/>
      <c r="D143" s="3"/>
      <c r="E143" s="3"/>
      <c r="F143" s="3"/>
      <c r="G143" s="3"/>
      <c r="H143" s="2"/>
    </row>
    <row x14ac:dyDescent="0.25" r="144" customHeight="1" ht="17.25">
      <c r="A144" s="37"/>
      <c r="B144" s="2"/>
      <c r="C144" s="3"/>
      <c r="D144" s="3"/>
      <c r="E144" s="3"/>
      <c r="F144" s="3"/>
      <c r="G144" s="3"/>
      <c r="H144" s="2"/>
    </row>
    <row x14ac:dyDescent="0.25" r="145" customHeight="1" ht="17.25">
      <c r="A145" s="37"/>
      <c r="B145" s="2"/>
      <c r="C145" s="3"/>
      <c r="D145" s="3"/>
      <c r="E145" s="3"/>
      <c r="F145" s="3"/>
      <c r="G145" s="3"/>
      <c r="H145" s="2"/>
    </row>
    <row x14ac:dyDescent="0.25" r="146" customHeight="1" ht="17.25">
      <c r="A146" s="37"/>
      <c r="B146" s="2"/>
      <c r="C146" s="3"/>
      <c r="D146" s="3"/>
      <c r="E146" s="3"/>
      <c r="F146" s="3"/>
      <c r="G146" s="3"/>
      <c r="H146" s="2"/>
    </row>
    <row x14ac:dyDescent="0.25" r="147" customHeight="1" ht="17.25">
      <c r="A147" s="37"/>
      <c r="B147" s="2"/>
      <c r="C147" s="3"/>
      <c r="D147" s="3"/>
      <c r="E147" s="3"/>
      <c r="F147" s="3"/>
      <c r="G147" s="3"/>
      <c r="H147" s="2"/>
    </row>
    <row x14ac:dyDescent="0.25" r="148" customHeight="1" ht="17.25">
      <c r="A148" s="37"/>
      <c r="B148" s="2"/>
      <c r="C148" s="3"/>
      <c r="D148" s="3"/>
      <c r="E148" s="3"/>
      <c r="F148" s="3"/>
      <c r="G148" s="3"/>
      <c r="H148" s="2"/>
    </row>
    <row x14ac:dyDescent="0.25" r="149" customHeight="1" ht="17.25">
      <c r="A149" s="37"/>
      <c r="B149" s="2"/>
      <c r="C149" s="3"/>
      <c r="D149" s="3"/>
      <c r="E149" s="3"/>
      <c r="F149" s="3"/>
      <c r="G149" s="3"/>
      <c r="H149" s="2"/>
    </row>
    <row x14ac:dyDescent="0.25" r="150" customHeight="1" ht="17.25">
      <c r="A150" s="37"/>
      <c r="B150" s="2"/>
      <c r="C150" s="3"/>
      <c r="D150" s="3"/>
      <c r="E150" s="3"/>
      <c r="F150" s="3"/>
      <c r="G150" s="3"/>
      <c r="H150" s="2"/>
    </row>
    <row x14ac:dyDescent="0.25" r="151" customHeight="1" ht="17.25">
      <c r="A151" s="37"/>
      <c r="B151" s="2"/>
      <c r="C151" s="3"/>
      <c r="D151" s="3"/>
      <c r="E151" s="3"/>
      <c r="F151" s="3"/>
      <c r="G151" s="3"/>
      <c r="H151" s="2"/>
    </row>
    <row x14ac:dyDescent="0.25" r="152" customHeight="1" ht="17.25">
      <c r="A152" s="37"/>
      <c r="B152" s="2"/>
      <c r="C152" s="3"/>
      <c r="D152" s="3"/>
      <c r="E152" s="3"/>
      <c r="F152" s="3"/>
      <c r="G152" s="3"/>
      <c r="H152" s="2"/>
    </row>
    <row x14ac:dyDescent="0.25" r="153" customHeight="1" ht="17.25">
      <c r="A153" s="37"/>
      <c r="B153" s="2"/>
      <c r="C153" s="3"/>
      <c r="D153" s="3"/>
      <c r="E153" s="3"/>
      <c r="F153" s="3"/>
      <c r="G153" s="3"/>
      <c r="H153" s="2"/>
    </row>
    <row x14ac:dyDescent="0.25" r="154" customHeight="1" ht="17.25">
      <c r="A154" s="37"/>
      <c r="B154" s="2"/>
      <c r="C154" s="3"/>
      <c r="D154" s="3"/>
      <c r="E154" s="3"/>
      <c r="F154" s="3"/>
      <c r="G154" s="3"/>
      <c r="H154" s="2"/>
    </row>
    <row x14ac:dyDescent="0.25" r="155" customHeight="1" ht="17.25">
      <c r="A155" s="37"/>
      <c r="B155" s="2"/>
      <c r="C155" s="3"/>
      <c r="D155" s="3"/>
      <c r="E155" s="3"/>
      <c r="F155" s="3"/>
      <c r="G155" s="3"/>
      <c r="H155" s="2"/>
    </row>
    <row x14ac:dyDescent="0.25" r="156" customHeight="1" ht="17.25">
      <c r="A156" s="37"/>
      <c r="B156" s="2"/>
      <c r="C156" s="3"/>
      <c r="D156" s="3"/>
      <c r="E156" s="3"/>
      <c r="F156" s="3"/>
      <c r="G156" s="3"/>
      <c r="H156" s="2"/>
    </row>
    <row x14ac:dyDescent="0.25" r="157" customHeight="1" ht="17.25">
      <c r="A157" s="37"/>
      <c r="B157" s="2"/>
      <c r="C157" s="3"/>
      <c r="D157" s="3"/>
      <c r="E157" s="3"/>
      <c r="F157" s="3"/>
      <c r="G157" s="3"/>
      <c r="H157" s="2"/>
    </row>
    <row x14ac:dyDescent="0.25" r="158" customHeight="1" ht="17.25">
      <c r="A158" s="37"/>
      <c r="B158" s="2"/>
      <c r="C158" s="3"/>
      <c r="D158" s="3"/>
      <c r="E158" s="3"/>
      <c r="F158" s="3"/>
      <c r="G158" s="3"/>
      <c r="H158" s="2"/>
    </row>
    <row x14ac:dyDescent="0.25" r="159" customHeight="1" ht="17.25">
      <c r="A159" s="37"/>
      <c r="B159" s="2"/>
      <c r="C159" s="3"/>
      <c r="D159" s="3"/>
      <c r="E159" s="3"/>
      <c r="F159" s="3"/>
      <c r="G159" s="3"/>
      <c r="H159" s="2"/>
    </row>
    <row x14ac:dyDescent="0.25" r="160" customHeight="1" ht="17.25">
      <c r="A160" s="37"/>
      <c r="B160" s="2"/>
      <c r="C160" s="3"/>
      <c r="D160" s="3"/>
      <c r="E160" s="3"/>
      <c r="F160" s="3"/>
      <c r="G160" s="3"/>
      <c r="H160" s="2"/>
    </row>
    <row x14ac:dyDescent="0.25" r="161" customHeight="1" ht="17.25">
      <c r="A161" s="37"/>
      <c r="B161" s="2"/>
      <c r="C161" s="3"/>
      <c r="D161" s="3"/>
      <c r="E161" s="3"/>
      <c r="F161" s="3"/>
      <c r="G161" s="3"/>
      <c r="H161" s="2"/>
    </row>
    <row x14ac:dyDescent="0.25" r="162" customHeight="1" ht="17.25">
      <c r="A162" s="37"/>
      <c r="B162" s="2"/>
      <c r="C162" s="3"/>
      <c r="D162" s="3"/>
      <c r="E162" s="3"/>
      <c r="F162" s="3"/>
      <c r="G162" s="3"/>
      <c r="H162" s="2"/>
    </row>
    <row x14ac:dyDescent="0.25" r="163" customHeight="1" ht="17.25">
      <c r="A163" s="37"/>
      <c r="B163" s="2"/>
      <c r="C163" s="3"/>
      <c r="D163" s="3"/>
      <c r="E163" s="3"/>
      <c r="F163" s="3"/>
      <c r="G163" s="3"/>
      <c r="H163" s="2"/>
    </row>
    <row x14ac:dyDescent="0.25" r="164" customHeight="1" ht="17.25">
      <c r="A164" s="37"/>
      <c r="B164" s="2"/>
      <c r="C164" s="3"/>
      <c r="D164" s="3"/>
      <c r="E164" s="3"/>
      <c r="F164" s="3"/>
      <c r="G164" s="3"/>
      <c r="H164" s="2"/>
    </row>
    <row x14ac:dyDescent="0.25" r="165" customHeight="1" ht="17.25">
      <c r="A165" s="37"/>
      <c r="B165" s="2"/>
      <c r="C165" s="3"/>
      <c r="D165" s="3"/>
      <c r="E165" s="3"/>
      <c r="F165" s="3"/>
      <c r="G165" s="3"/>
      <c r="H165" s="2"/>
    </row>
    <row x14ac:dyDescent="0.25" r="166" customHeight="1" ht="17.25">
      <c r="A166" s="37"/>
      <c r="B166" s="2"/>
      <c r="C166" s="3"/>
      <c r="D166" s="3"/>
      <c r="E166" s="3"/>
      <c r="F166" s="3"/>
      <c r="G166" s="3"/>
      <c r="H166" s="2"/>
    </row>
    <row x14ac:dyDescent="0.25" r="167" customHeight="1" ht="17.25">
      <c r="A167" s="37"/>
      <c r="B167" s="2"/>
      <c r="C167" s="3"/>
      <c r="D167" s="3"/>
      <c r="E167" s="3"/>
      <c r="F167" s="3"/>
      <c r="G167" s="3"/>
      <c r="H167" s="2"/>
    </row>
    <row x14ac:dyDescent="0.25" r="168" customHeight="1" ht="17.25">
      <c r="A168" s="37"/>
      <c r="B168" s="2"/>
      <c r="C168" s="3"/>
      <c r="D168" s="3"/>
      <c r="E168" s="3"/>
      <c r="F168" s="3"/>
      <c r="G168" s="3"/>
      <c r="H168" s="2"/>
    </row>
    <row x14ac:dyDescent="0.25" r="169" customHeight="1" ht="17.25">
      <c r="A169" s="37"/>
      <c r="B169" s="2"/>
      <c r="C169" s="3"/>
      <c r="D169" s="3"/>
      <c r="E169" s="3"/>
      <c r="F169" s="3"/>
      <c r="G169" s="3"/>
      <c r="H169" s="2"/>
    </row>
    <row x14ac:dyDescent="0.25" r="170" customHeight="1" ht="17.25">
      <c r="A170" s="37"/>
      <c r="B170" s="2"/>
      <c r="C170" s="3"/>
      <c r="D170" s="3"/>
      <c r="E170" s="3"/>
      <c r="F170" s="3"/>
      <c r="G170" s="3"/>
      <c r="H170" s="2"/>
    </row>
    <row x14ac:dyDescent="0.25" r="171" customHeight="1" ht="17.25">
      <c r="A171" s="37"/>
      <c r="B171" s="2"/>
      <c r="C171" s="3"/>
      <c r="D171" s="3"/>
      <c r="E171" s="3"/>
      <c r="F171" s="3"/>
      <c r="G171" s="3"/>
      <c r="H171" s="2"/>
    </row>
    <row x14ac:dyDescent="0.25" r="172" customHeight="1" ht="17.25">
      <c r="A172" s="37"/>
      <c r="B172" s="2"/>
      <c r="C172" s="3"/>
      <c r="D172" s="3"/>
      <c r="E172" s="3"/>
      <c r="F172" s="3"/>
      <c r="G172" s="3"/>
      <c r="H172" s="2"/>
    </row>
    <row x14ac:dyDescent="0.25" r="173" customHeight="1" ht="17.25">
      <c r="A173" s="37"/>
      <c r="B173" s="2"/>
      <c r="C173" s="3"/>
      <c r="D173" s="3"/>
      <c r="E173" s="3"/>
      <c r="F173" s="3"/>
      <c r="G173" s="3"/>
      <c r="H173" s="2"/>
    </row>
    <row x14ac:dyDescent="0.25" r="174" customHeight="1" ht="17.25">
      <c r="A174" s="37"/>
      <c r="B174" s="2"/>
      <c r="C174" s="3"/>
      <c r="D174" s="3"/>
      <c r="E174" s="3"/>
      <c r="F174" s="3"/>
      <c r="G174" s="3"/>
      <c r="H174" s="2"/>
    </row>
    <row x14ac:dyDescent="0.25" r="175" customHeight="1" ht="17.25">
      <c r="A175" s="37"/>
      <c r="B175" s="2"/>
      <c r="C175" s="3"/>
      <c r="D175" s="3"/>
      <c r="E175" s="3"/>
      <c r="F175" s="3"/>
      <c r="G175" s="3"/>
      <c r="H175" s="2"/>
    </row>
    <row x14ac:dyDescent="0.25" r="176" customHeight="1" ht="17.25">
      <c r="A176" s="37"/>
      <c r="B176" s="2"/>
      <c r="C176" s="3"/>
      <c r="D176" s="3"/>
      <c r="E176" s="3"/>
      <c r="F176" s="3"/>
      <c r="G176" s="3"/>
      <c r="H176" s="2"/>
    </row>
    <row x14ac:dyDescent="0.25" r="177" customHeight="1" ht="17.25">
      <c r="A177" s="37"/>
      <c r="B177" s="2"/>
      <c r="C177" s="3"/>
      <c r="D177" s="3"/>
      <c r="E177" s="3"/>
      <c r="F177" s="3"/>
      <c r="G177" s="3"/>
      <c r="H177" s="2"/>
    </row>
    <row x14ac:dyDescent="0.25" r="178" customHeight="1" ht="17.25">
      <c r="A178" s="37"/>
      <c r="B178" s="2"/>
      <c r="C178" s="3"/>
      <c r="D178" s="3"/>
      <c r="E178" s="3"/>
      <c r="F178" s="3"/>
      <c r="G178" s="3"/>
      <c r="H178" s="2"/>
    </row>
    <row x14ac:dyDescent="0.25" r="179" customHeight="1" ht="17.25">
      <c r="A179" s="37"/>
      <c r="B179" s="2"/>
      <c r="C179" s="3"/>
      <c r="D179" s="3"/>
      <c r="E179" s="3"/>
      <c r="F179" s="3"/>
      <c r="G179" s="3"/>
      <c r="H179" s="2"/>
    </row>
    <row x14ac:dyDescent="0.25" r="180" customHeight="1" ht="17.25">
      <c r="A180" s="37"/>
      <c r="B180" s="2"/>
      <c r="C180" s="3"/>
      <c r="D180" s="3"/>
      <c r="E180" s="3"/>
      <c r="F180" s="3"/>
      <c r="G180" s="3"/>
      <c r="H180" s="2"/>
    </row>
    <row x14ac:dyDescent="0.25" r="181" customHeight="1" ht="17.25">
      <c r="A181" s="37"/>
      <c r="B181" s="2"/>
      <c r="C181" s="3"/>
      <c r="D181" s="3"/>
      <c r="E181" s="3"/>
      <c r="F181" s="3"/>
      <c r="G181" s="3"/>
      <c r="H181" s="2"/>
    </row>
    <row x14ac:dyDescent="0.25" r="182" customHeight="1" ht="17.25">
      <c r="A182" s="37"/>
      <c r="B182" s="2"/>
      <c r="C182" s="3"/>
      <c r="D182" s="3"/>
      <c r="E182" s="3"/>
      <c r="F182" s="3"/>
      <c r="G182" s="3"/>
      <c r="H182" s="2"/>
    </row>
    <row x14ac:dyDescent="0.25" r="183" customHeight="1" ht="17.25">
      <c r="A183" s="37"/>
      <c r="B183" s="2"/>
      <c r="C183" s="3"/>
      <c r="D183" s="3"/>
      <c r="E183" s="3"/>
      <c r="F183" s="3"/>
      <c r="G183" s="3"/>
      <c r="H183" s="2"/>
    </row>
    <row x14ac:dyDescent="0.25" r="184" customHeight="1" ht="17.25">
      <c r="A184" s="37"/>
      <c r="B184" s="2"/>
      <c r="C184" s="3"/>
      <c r="D184" s="3"/>
      <c r="E184" s="3"/>
      <c r="F184" s="3"/>
      <c r="G184" s="3"/>
      <c r="H184" s="2"/>
    </row>
    <row x14ac:dyDescent="0.25" r="185" customHeight="1" ht="17.25">
      <c r="A185" s="37"/>
      <c r="B185" s="2"/>
      <c r="C185" s="3"/>
      <c r="D185" s="3"/>
      <c r="E185" s="3"/>
      <c r="F185" s="3"/>
      <c r="G185" s="3"/>
      <c r="H185" s="2"/>
    </row>
    <row x14ac:dyDescent="0.25" r="186" customHeight="1" ht="17.25">
      <c r="A186" s="37"/>
      <c r="B186" s="2"/>
      <c r="C186" s="3"/>
      <c r="D186" s="3"/>
      <c r="E186" s="3"/>
      <c r="F186" s="3"/>
      <c r="G186" s="3"/>
      <c r="H186" s="2"/>
    </row>
    <row x14ac:dyDescent="0.25" r="187" customHeight="1" ht="17.25">
      <c r="A187" s="37"/>
      <c r="B187" s="2"/>
      <c r="C187" s="3"/>
      <c r="D187" s="3"/>
      <c r="E187" s="3"/>
      <c r="F187" s="3"/>
      <c r="G187" s="3"/>
      <c r="H187" s="2"/>
    </row>
    <row x14ac:dyDescent="0.25" r="188" customHeight="1" ht="17.25">
      <c r="A188" s="37"/>
      <c r="B188" s="2"/>
      <c r="C188" s="3"/>
      <c r="D188" s="3"/>
      <c r="E188" s="3"/>
      <c r="F188" s="3"/>
      <c r="G188" s="3"/>
      <c r="H188" s="2"/>
    </row>
    <row x14ac:dyDescent="0.25" r="189" customHeight="1" ht="17.25">
      <c r="A189" s="37"/>
      <c r="B189" s="2"/>
      <c r="C189" s="3"/>
      <c r="D189" s="3"/>
      <c r="E189" s="3"/>
      <c r="F189" s="3"/>
      <c r="G189" s="3"/>
      <c r="H189" s="2"/>
    </row>
    <row x14ac:dyDescent="0.25" r="190" customHeight="1" ht="17.25">
      <c r="A190" s="37"/>
      <c r="B190" s="2"/>
      <c r="C190" s="3"/>
      <c r="D190" s="3"/>
      <c r="E190" s="3"/>
      <c r="F190" s="3"/>
      <c r="G190" s="3"/>
      <c r="H190" s="2"/>
    </row>
    <row x14ac:dyDescent="0.25" r="191" customHeight="1" ht="17.25">
      <c r="A191" s="37"/>
      <c r="B191" s="2"/>
      <c r="C191" s="3"/>
      <c r="D191" s="3"/>
      <c r="E191" s="3"/>
      <c r="F191" s="3"/>
      <c r="G191" s="3"/>
      <c r="H191" s="2"/>
    </row>
    <row x14ac:dyDescent="0.25" r="192" customHeight="1" ht="17.25">
      <c r="A192" s="37"/>
      <c r="B192" s="2"/>
      <c r="C192" s="3"/>
      <c r="D192" s="3"/>
      <c r="E192" s="3"/>
      <c r="F192" s="3"/>
      <c r="G192" s="3"/>
      <c r="H192" s="2"/>
    </row>
    <row x14ac:dyDescent="0.25" r="193" customHeight="1" ht="17.25">
      <c r="A193" s="37"/>
      <c r="B193" s="2"/>
      <c r="C193" s="3"/>
      <c r="D193" s="3"/>
      <c r="E193" s="3"/>
      <c r="F193" s="3"/>
      <c r="G193" s="3"/>
      <c r="H193" s="2"/>
    </row>
    <row x14ac:dyDescent="0.25" r="194" customHeight="1" ht="17.25">
      <c r="A194" s="37"/>
      <c r="B194" s="2"/>
      <c r="C194" s="3"/>
      <c r="D194" s="3"/>
      <c r="E194" s="3"/>
      <c r="F194" s="3"/>
      <c r="G194" s="3"/>
      <c r="H194" s="2"/>
    </row>
    <row x14ac:dyDescent="0.25" r="195" customHeight="1" ht="17.25">
      <c r="A195" s="37"/>
      <c r="B195" s="2"/>
      <c r="C195" s="3"/>
      <c r="D195" s="3"/>
      <c r="E195" s="3"/>
      <c r="F195" s="3"/>
      <c r="G195" s="3"/>
      <c r="H195" s="2"/>
    </row>
    <row x14ac:dyDescent="0.25" r="196" customHeight="1" ht="17.25">
      <c r="A196" s="37"/>
      <c r="B196" s="2"/>
      <c r="C196" s="3"/>
      <c r="D196" s="3"/>
      <c r="E196" s="3"/>
      <c r="F196" s="3"/>
      <c r="G196" s="3"/>
      <c r="H196" s="2"/>
    </row>
    <row x14ac:dyDescent="0.25" r="197" customHeight="1" ht="17.25">
      <c r="A197" s="37"/>
      <c r="B197" s="2"/>
      <c r="C197" s="3"/>
      <c r="D197" s="3"/>
      <c r="E197" s="3"/>
      <c r="F197" s="3"/>
      <c r="G197" s="3"/>
      <c r="H197" s="2"/>
    </row>
    <row x14ac:dyDescent="0.25" r="198" customHeight="1" ht="17.25">
      <c r="A198" s="37"/>
      <c r="B198" s="2"/>
      <c r="C198" s="3"/>
      <c r="D198" s="3"/>
      <c r="E198" s="3"/>
      <c r="F198" s="3"/>
      <c r="G198" s="3"/>
      <c r="H198" s="2"/>
    </row>
    <row x14ac:dyDescent="0.25" r="199" customHeight="1" ht="17.25">
      <c r="A199" s="37"/>
      <c r="B199" s="2"/>
      <c r="C199" s="3"/>
      <c r="D199" s="3"/>
      <c r="E199" s="3"/>
      <c r="F199" s="3"/>
      <c r="G199" s="3"/>
      <c r="H199" s="2"/>
    </row>
    <row x14ac:dyDescent="0.25" r="200" customHeight="1" ht="17.25">
      <c r="A200" s="37"/>
      <c r="B200" s="2"/>
      <c r="C200" s="3"/>
      <c r="D200" s="3"/>
      <c r="E200" s="3"/>
      <c r="F200" s="3"/>
      <c r="G200" s="3"/>
      <c r="H200" s="2"/>
    </row>
    <row x14ac:dyDescent="0.25" r="201" customHeight="1" ht="17.25">
      <c r="A201" s="37"/>
      <c r="B201" s="2"/>
      <c r="C201" s="3"/>
      <c r="D201" s="3"/>
      <c r="E201" s="3"/>
      <c r="F201" s="3"/>
      <c r="G201" s="3"/>
      <c r="H201" s="2"/>
    </row>
    <row x14ac:dyDescent="0.25" r="202" customHeight="1" ht="17.25">
      <c r="A202" s="37"/>
      <c r="B202" s="2"/>
      <c r="C202" s="3"/>
      <c r="D202" s="3"/>
      <c r="E202" s="3"/>
      <c r="F202" s="3"/>
      <c r="G202" s="3"/>
      <c r="H202" s="2"/>
    </row>
    <row x14ac:dyDescent="0.25" r="203" customHeight="1" ht="17.25">
      <c r="A203" s="37"/>
      <c r="B203" s="2"/>
      <c r="C203" s="3"/>
      <c r="D203" s="3"/>
      <c r="E203" s="3"/>
      <c r="F203" s="3"/>
      <c r="G203" s="3"/>
      <c r="H203" s="2"/>
    </row>
    <row x14ac:dyDescent="0.25" r="204" customHeight="1" ht="17.25">
      <c r="A204" s="37"/>
      <c r="B204" s="2"/>
      <c r="C204" s="3"/>
      <c r="D204" s="3"/>
      <c r="E204" s="3"/>
      <c r="F204" s="3"/>
      <c r="G204" s="3"/>
      <c r="H204" s="2"/>
    </row>
    <row x14ac:dyDescent="0.25" r="205" customHeight="1" ht="17.25">
      <c r="A205" s="37"/>
      <c r="B205" s="2"/>
      <c r="C205" s="3"/>
      <c r="D205" s="3"/>
      <c r="E205" s="3"/>
      <c r="F205" s="3"/>
      <c r="G205" s="3"/>
      <c r="H205" s="2"/>
    </row>
    <row x14ac:dyDescent="0.25" r="206" customHeight="1" ht="17.25">
      <c r="A206" s="37"/>
      <c r="B206" s="2"/>
      <c r="C206" s="3"/>
      <c r="D206" s="3"/>
      <c r="E206" s="3"/>
      <c r="F206" s="3"/>
      <c r="G206" s="3"/>
      <c r="H206" s="2"/>
    </row>
    <row x14ac:dyDescent="0.25" r="207" customHeight="1" ht="17.25">
      <c r="A207" s="37"/>
      <c r="B207" s="2"/>
      <c r="C207" s="3"/>
      <c r="D207" s="3"/>
      <c r="E207" s="3"/>
      <c r="F207" s="3"/>
      <c r="G207" s="3"/>
      <c r="H207" s="2"/>
    </row>
    <row x14ac:dyDescent="0.25" r="208" customHeight="1" ht="17.25">
      <c r="A208" s="37"/>
      <c r="B208" s="2"/>
      <c r="C208" s="3"/>
      <c r="D208" s="3"/>
      <c r="E208" s="3"/>
      <c r="F208" s="3"/>
      <c r="G208" s="3"/>
      <c r="H208" s="2"/>
    </row>
    <row x14ac:dyDescent="0.25" r="209" customHeight="1" ht="17.25">
      <c r="A209" s="37"/>
      <c r="B209" s="2"/>
      <c r="C209" s="3"/>
      <c r="D209" s="3"/>
      <c r="E209" s="3"/>
      <c r="F209" s="3"/>
      <c r="G209" s="3"/>
      <c r="H209" s="2"/>
    </row>
    <row x14ac:dyDescent="0.25" r="210" customHeight="1" ht="17.25">
      <c r="A210" s="37"/>
      <c r="B210" s="2"/>
      <c r="C210" s="3"/>
      <c r="D210" s="3"/>
      <c r="E210" s="3"/>
      <c r="F210" s="3"/>
      <c r="G210" s="3"/>
      <c r="H210" s="2"/>
    </row>
    <row x14ac:dyDescent="0.25" r="211" customHeight="1" ht="17.25">
      <c r="A211" s="37"/>
      <c r="B211" s="2"/>
      <c r="C211" s="3"/>
      <c r="D211" s="3"/>
      <c r="E211" s="3"/>
      <c r="F211" s="3"/>
      <c r="G211" s="3"/>
      <c r="H211" s="2"/>
    </row>
    <row x14ac:dyDescent="0.25" r="212" customHeight="1" ht="17.25">
      <c r="A212" s="37"/>
      <c r="B212" s="2"/>
      <c r="C212" s="3"/>
      <c r="D212" s="3"/>
      <c r="E212" s="3"/>
      <c r="F212" s="3"/>
      <c r="G212" s="3"/>
      <c r="H212" s="2"/>
    </row>
    <row x14ac:dyDescent="0.25" r="213" customHeight="1" ht="17.25">
      <c r="A213" s="37"/>
      <c r="B213" s="2"/>
      <c r="C213" s="3"/>
      <c r="D213" s="3"/>
      <c r="E213" s="3"/>
      <c r="F213" s="3"/>
      <c r="G213" s="3"/>
      <c r="H213" s="2"/>
    </row>
    <row x14ac:dyDescent="0.25" r="214" customHeight="1" ht="17.25">
      <c r="A214" s="37"/>
      <c r="B214" s="2"/>
      <c r="C214" s="3"/>
      <c r="D214" s="3"/>
      <c r="E214" s="3"/>
      <c r="F214" s="3"/>
      <c r="G214" s="3"/>
      <c r="H214" s="2"/>
    </row>
    <row x14ac:dyDescent="0.25" r="215" customHeight="1" ht="17.25">
      <c r="A215" s="37"/>
      <c r="B215" s="2"/>
      <c r="C215" s="3"/>
      <c r="D215" s="3"/>
      <c r="E215" s="3"/>
      <c r="F215" s="3"/>
      <c r="G215" s="3"/>
      <c r="H215" s="2"/>
    </row>
    <row x14ac:dyDescent="0.25" r="216" customHeight="1" ht="17.25">
      <c r="A216" s="37"/>
      <c r="B216" s="2"/>
      <c r="C216" s="3"/>
      <c r="D216" s="3"/>
      <c r="E216" s="3"/>
      <c r="F216" s="3"/>
      <c r="G216" s="3"/>
      <c r="H216" s="2"/>
    </row>
    <row x14ac:dyDescent="0.25" r="217" customHeight="1" ht="17.25">
      <c r="A217" s="37"/>
      <c r="B217" s="2"/>
      <c r="C217" s="3"/>
      <c r="D217" s="3"/>
      <c r="E217" s="3"/>
      <c r="F217" s="3"/>
      <c r="G217" s="3"/>
      <c r="H217" s="2"/>
    </row>
    <row x14ac:dyDescent="0.25" r="218" customHeight="1" ht="17.25">
      <c r="A218" s="37"/>
      <c r="B218" s="2"/>
      <c r="C218" s="3"/>
      <c r="D218" s="3"/>
      <c r="E218" s="3"/>
      <c r="F218" s="3"/>
      <c r="G218" s="3"/>
      <c r="H218" s="2"/>
    </row>
    <row x14ac:dyDescent="0.25" r="219" customHeight="1" ht="17.25">
      <c r="A219" s="37"/>
      <c r="B219" s="2"/>
      <c r="C219" s="3"/>
      <c r="D219" s="3"/>
      <c r="E219" s="3"/>
      <c r="F219" s="3"/>
      <c r="G219" s="3"/>
      <c r="H219" s="2"/>
    </row>
    <row x14ac:dyDescent="0.25" r="220" customHeight="1" ht="17.25">
      <c r="A220" s="37"/>
      <c r="B220" s="2"/>
      <c r="C220" s="3"/>
      <c r="D220" s="3"/>
      <c r="E220" s="3"/>
      <c r="F220" s="3"/>
      <c r="G220" s="3"/>
      <c r="H220" s="2"/>
    </row>
    <row x14ac:dyDescent="0.25" r="221" customHeight="1" ht="17.25">
      <c r="A221" s="37"/>
      <c r="B221" s="2"/>
      <c r="C221" s="3"/>
      <c r="D221" s="3"/>
      <c r="E221" s="3"/>
      <c r="F221" s="3"/>
      <c r="G221" s="3"/>
      <c r="H221" s="2"/>
    </row>
    <row x14ac:dyDescent="0.25" r="222" customHeight="1" ht="17.25">
      <c r="A222" s="37"/>
      <c r="B222" s="2"/>
      <c r="C222" s="3"/>
      <c r="D222" s="3"/>
      <c r="E222" s="3"/>
      <c r="F222" s="3"/>
      <c r="G222" s="3"/>
      <c r="H222" s="2"/>
    </row>
    <row x14ac:dyDescent="0.25" r="223" customHeight="1" ht="17.25">
      <c r="A223" s="37"/>
      <c r="B223" s="2"/>
      <c r="C223" s="3"/>
      <c r="D223" s="3"/>
      <c r="E223" s="3"/>
      <c r="F223" s="3"/>
      <c r="G223" s="3"/>
      <c r="H223" s="2"/>
    </row>
    <row x14ac:dyDescent="0.25" r="224" customHeight="1" ht="17.25">
      <c r="A224" s="37"/>
      <c r="B224" s="2"/>
      <c r="C224" s="3"/>
      <c r="D224" s="3"/>
      <c r="E224" s="3"/>
      <c r="F224" s="3"/>
      <c r="G224" s="3"/>
      <c r="H224" s="2"/>
    </row>
    <row x14ac:dyDescent="0.25" r="225" customHeight="1" ht="17.25">
      <c r="A225" s="37"/>
      <c r="B225" s="2"/>
      <c r="C225" s="3"/>
      <c r="D225" s="3"/>
      <c r="E225" s="3"/>
      <c r="F225" s="3"/>
      <c r="G225" s="3"/>
      <c r="H225" s="2"/>
    </row>
    <row x14ac:dyDescent="0.25" r="226" customHeight="1" ht="17.25">
      <c r="A226" s="37"/>
      <c r="B226" s="2"/>
      <c r="C226" s="3"/>
      <c r="D226" s="3"/>
      <c r="E226" s="3"/>
      <c r="F226" s="3"/>
      <c r="G226" s="3"/>
      <c r="H226" s="2"/>
    </row>
    <row x14ac:dyDescent="0.25" r="227" customHeight="1" ht="17.25">
      <c r="A227" s="37"/>
      <c r="B227" s="2"/>
      <c r="C227" s="3"/>
      <c r="D227" s="3"/>
      <c r="E227" s="3"/>
      <c r="F227" s="3"/>
      <c r="G227" s="3"/>
      <c r="H227" s="2"/>
    </row>
    <row x14ac:dyDescent="0.25" r="228" customHeight="1" ht="17.25">
      <c r="A228" s="37"/>
      <c r="B228" s="2"/>
      <c r="C228" s="3"/>
      <c r="D228" s="3"/>
      <c r="E228" s="3"/>
      <c r="F228" s="3"/>
      <c r="G228" s="3"/>
      <c r="H228" s="2"/>
    </row>
    <row x14ac:dyDescent="0.25" r="229" customHeight="1" ht="17.25">
      <c r="A229" s="37"/>
      <c r="B229" s="2"/>
      <c r="C229" s="3"/>
      <c r="D229" s="3"/>
      <c r="E229" s="3"/>
      <c r="F229" s="3"/>
      <c r="G229" s="3"/>
      <c r="H229" s="2"/>
    </row>
    <row x14ac:dyDescent="0.25" r="230" customHeight="1" ht="17.25">
      <c r="A230" s="37"/>
      <c r="B230" s="2"/>
      <c r="C230" s="3"/>
      <c r="D230" s="3"/>
      <c r="E230" s="3"/>
      <c r="F230" s="3"/>
      <c r="G230" s="3"/>
      <c r="H230" s="2"/>
    </row>
    <row x14ac:dyDescent="0.25" r="231" customHeight="1" ht="17.25">
      <c r="A231" s="37"/>
      <c r="B231" s="2"/>
      <c r="C231" s="3"/>
      <c r="D231" s="3"/>
      <c r="E231" s="3"/>
      <c r="F231" s="3"/>
      <c r="G231" s="3"/>
      <c r="H231" s="2"/>
    </row>
    <row x14ac:dyDescent="0.25" r="232" customHeight="1" ht="17.25">
      <c r="A232" s="37"/>
      <c r="B232" s="2"/>
      <c r="C232" s="3"/>
      <c r="D232" s="3"/>
      <c r="E232" s="3"/>
      <c r="F232" s="3"/>
      <c r="G232" s="3"/>
      <c r="H232" s="2"/>
    </row>
    <row x14ac:dyDescent="0.25" r="233" customHeight="1" ht="17.25">
      <c r="A233" s="37"/>
      <c r="B233" s="2"/>
      <c r="C233" s="3"/>
      <c r="D233" s="3"/>
      <c r="E233" s="3"/>
      <c r="F233" s="3"/>
      <c r="G233" s="3"/>
      <c r="H233" s="2"/>
    </row>
    <row x14ac:dyDescent="0.25" r="234" customHeight="1" ht="17.25">
      <c r="A234" s="37"/>
      <c r="B234" s="2"/>
      <c r="C234" s="3"/>
      <c r="D234" s="3"/>
      <c r="E234" s="3"/>
      <c r="F234" s="3"/>
      <c r="G234" s="3"/>
      <c r="H234" s="2"/>
    </row>
    <row x14ac:dyDescent="0.25" r="235" customHeight="1" ht="17.25">
      <c r="A235" s="37"/>
      <c r="B235" s="2"/>
      <c r="C235" s="3"/>
      <c r="D235" s="3"/>
      <c r="E235" s="3"/>
      <c r="F235" s="3"/>
      <c r="G235" s="3"/>
      <c r="H235" s="2"/>
    </row>
    <row x14ac:dyDescent="0.25" r="236" customHeight="1" ht="17.25">
      <c r="A236" s="37"/>
      <c r="B236" s="2"/>
      <c r="C236" s="3"/>
      <c r="D236" s="3"/>
      <c r="E236" s="3"/>
      <c r="F236" s="3"/>
      <c r="G236" s="3"/>
      <c r="H236" s="2"/>
    </row>
    <row x14ac:dyDescent="0.25" r="237" customHeight="1" ht="17.25">
      <c r="A237" s="37"/>
      <c r="B237" s="2"/>
      <c r="C237" s="3"/>
      <c r="D237" s="3"/>
      <c r="E237" s="3"/>
      <c r="F237" s="3"/>
      <c r="G237" s="3"/>
      <c r="H237" s="2"/>
    </row>
    <row x14ac:dyDescent="0.25" r="238" customHeight="1" ht="17.25">
      <c r="A238" s="37"/>
      <c r="B238" s="2"/>
      <c r="C238" s="3"/>
      <c r="D238" s="3"/>
      <c r="E238" s="3"/>
      <c r="F238" s="3"/>
      <c r="G238" s="3"/>
      <c r="H238" s="2"/>
    </row>
    <row x14ac:dyDescent="0.25" r="239" customHeight="1" ht="17.25">
      <c r="A239" s="37"/>
      <c r="B239" s="2"/>
      <c r="C239" s="3"/>
      <c r="D239" s="3"/>
      <c r="E239" s="3"/>
      <c r="F239" s="3"/>
      <c r="G239" s="3"/>
      <c r="H239" s="2"/>
    </row>
    <row x14ac:dyDescent="0.25" r="240" customHeight="1" ht="17.25">
      <c r="A240" s="37"/>
      <c r="B240" s="2"/>
      <c r="C240" s="3"/>
      <c r="D240" s="3"/>
      <c r="E240" s="3"/>
      <c r="F240" s="3"/>
      <c r="G240" s="3"/>
      <c r="H240" s="2"/>
    </row>
    <row x14ac:dyDescent="0.25" r="241" customHeight="1" ht="17.25">
      <c r="A241" s="37"/>
      <c r="B241" s="2"/>
      <c r="C241" s="3"/>
      <c r="D241" s="3"/>
      <c r="E241" s="3"/>
      <c r="F241" s="3"/>
      <c r="G241" s="3"/>
      <c r="H241" s="2"/>
    </row>
    <row x14ac:dyDescent="0.25" r="242" customHeight="1" ht="17.25">
      <c r="A242" s="37"/>
      <c r="B242" s="2"/>
      <c r="C242" s="3"/>
      <c r="D242" s="3"/>
      <c r="E242" s="3"/>
      <c r="F242" s="3"/>
      <c r="G242" s="3"/>
      <c r="H242" s="2"/>
    </row>
    <row x14ac:dyDescent="0.25" r="243" customHeight="1" ht="17.25">
      <c r="A243" s="37"/>
      <c r="B243" s="2"/>
      <c r="C243" s="3"/>
      <c r="D243" s="3"/>
      <c r="E243" s="3"/>
      <c r="F243" s="3"/>
      <c r="G243" s="3"/>
      <c r="H243" s="2"/>
    </row>
    <row x14ac:dyDescent="0.25" r="244" customHeight="1" ht="17.25">
      <c r="A244" s="37"/>
      <c r="B244" s="2"/>
      <c r="C244" s="3"/>
      <c r="D244" s="3"/>
      <c r="E244" s="3"/>
      <c r="F244" s="3"/>
      <c r="G244" s="3"/>
      <c r="H244" s="2"/>
    </row>
    <row x14ac:dyDescent="0.25" r="245" customHeight="1" ht="17.25">
      <c r="A245" s="37"/>
      <c r="B245" s="2"/>
      <c r="C245" s="3"/>
      <c r="D245" s="3"/>
      <c r="E245" s="3"/>
      <c r="F245" s="3"/>
      <c r="G245" s="3"/>
      <c r="H245" s="2"/>
    </row>
    <row x14ac:dyDescent="0.25" r="246" customHeight="1" ht="17.25">
      <c r="A246" s="37"/>
      <c r="B246" s="2"/>
      <c r="C246" s="3"/>
      <c r="D246" s="3"/>
      <c r="E246" s="3"/>
      <c r="F246" s="3"/>
      <c r="G246" s="3"/>
      <c r="H246" s="2"/>
    </row>
    <row x14ac:dyDescent="0.25" r="247" customHeight="1" ht="17.25">
      <c r="A247" s="37"/>
      <c r="B247" s="2"/>
      <c r="C247" s="3"/>
      <c r="D247" s="3"/>
      <c r="E247" s="3"/>
      <c r="F247" s="3"/>
      <c r="G247" s="3"/>
      <c r="H247" s="2"/>
    </row>
    <row x14ac:dyDescent="0.25" r="248" customHeight="1" ht="17.25">
      <c r="A248" s="37"/>
      <c r="B248" s="2"/>
      <c r="C248" s="3"/>
      <c r="D248" s="3"/>
      <c r="E248" s="3"/>
      <c r="F248" s="3"/>
      <c r="G248" s="3"/>
      <c r="H248" s="2"/>
    </row>
    <row x14ac:dyDescent="0.25" r="249" customHeight="1" ht="17.25">
      <c r="A249" s="37"/>
      <c r="B249" s="2"/>
      <c r="C249" s="3"/>
      <c r="D249" s="3"/>
      <c r="E249" s="3"/>
      <c r="F249" s="3"/>
      <c r="G249" s="3"/>
      <c r="H249" s="2"/>
    </row>
    <row x14ac:dyDescent="0.25" r="250" customHeight="1" ht="17.25">
      <c r="A250" s="37"/>
      <c r="B250" s="2"/>
      <c r="C250" s="3"/>
      <c r="D250" s="3"/>
      <c r="E250" s="3"/>
      <c r="F250" s="3"/>
      <c r="G250" s="3"/>
      <c r="H250" s="2"/>
    </row>
    <row x14ac:dyDescent="0.25" r="251" customHeight="1" ht="17.25">
      <c r="A251" s="37"/>
      <c r="B251" s="2"/>
      <c r="C251" s="3"/>
      <c r="D251" s="3"/>
      <c r="E251" s="3"/>
      <c r="F251" s="3"/>
      <c r="G251" s="3"/>
      <c r="H251" s="2"/>
    </row>
    <row x14ac:dyDescent="0.25" r="252" customHeight="1" ht="17.25">
      <c r="A252" s="37"/>
      <c r="B252" s="2"/>
      <c r="C252" s="3"/>
      <c r="D252" s="3"/>
      <c r="E252" s="3"/>
      <c r="F252" s="3"/>
      <c r="G252" s="3"/>
      <c r="H252" s="2"/>
    </row>
    <row x14ac:dyDescent="0.25" r="253" customHeight="1" ht="17.25">
      <c r="A253" s="37"/>
      <c r="B253" s="2"/>
      <c r="C253" s="3"/>
      <c r="D253" s="3"/>
      <c r="E253" s="3"/>
      <c r="F253" s="3"/>
      <c r="G253" s="3"/>
      <c r="H253" s="2"/>
    </row>
    <row x14ac:dyDescent="0.25" r="254" customHeight="1" ht="17.25">
      <c r="A254" s="37"/>
      <c r="B254" s="2"/>
      <c r="C254" s="3"/>
      <c r="D254" s="3"/>
      <c r="E254" s="3"/>
      <c r="F254" s="3"/>
      <c r="G254" s="3"/>
      <c r="H254" s="2"/>
    </row>
    <row x14ac:dyDescent="0.25" r="255" customHeight="1" ht="17.25">
      <c r="A255" s="37"/>
      <c r="B255" s="2"/>
      <c r="C255" s="3"/>
      <c r="D255" s="3"/>
      <c r="E255" s="3"/>
      <c r="F255" s="3"/>
      <c r="G255" s="3"/>
      <c r="H255" s="2"/>
    </row>
    <row x14ac:dyDescent="0.25" r="256" customHeight="1" ht="17.25">
      <c r="A256" s="37"/>
      <c r="B256" s="2"/>
      <c r="C256" s="3"/>
      <c r="D256" s="3"/>
      <c r="E256" s="3"/>
      <c r="F256" s="3"/>
      <c r="G256" s="3"/>
      <c r="H256" s="2"/>
    </row>
    <row x14ac:dyDescent="0.25" r="257" customHeight="1" ht="17.25">
      <c r="A257" s="37"/>
      <c r="B257" s="2"/>
      <c r="C257" s="3"/>
      <c r="D257" s="3"/>
      <c r="E257" s="3"/>
      <c r="F257" s="3"/>
      <c r="G257" s="3"/>
      <c r="H257" s="2"/>
    </row>
    <row x14ac:dyDescent="0.25" r="258" customHeight="1" ht="17.25">
      <c r="A258" s="37"/>
      <c r="B258" s="2"/>
      <c r="C258" s="3"/>
      <c r="D258" s="3"/>
      <c r="E258" s="3"/>
      <c r="F258" s="3"/>
      <c r="G258" s="3"/>
      <c r="H258" s="2"/>
    </row>
    <row x14ac:dyDescent="0.25" r="259" customHeight="1" ht="17.25">
      <c r="A259" s="37"/>
      <c r="B259" s="2"/>
      <c r="C259" s="3"/>
      <c r="D259" s="3"/>
      <c r="E259" s="3"/>
      <c r="F259" s="3"/>
      <c r="G259" s="3"/>
      <c r="H259" s="2"/>
    </row>
    <row x14ac:dyDescent="0.25" r="260" customHeight="1" ht="17.25">
      <c r="A260" s="37"/>
      <c r="B260" s="2"/>
      <c r="C260" s="3"/>
      <c r="D260" s="3"/>
      <c r="E260" s="3"/>
      <c r="F260" s="3"/>
      <c r="G260" s="3"/>
      <c r="H260" s="2"/>
    </row>
    <row x14ac:dyDescent="0.25" r="261" customHeight="1" ht="17.25">
      <c r="A261" s="37"/>
      <c r="B261" s="2"/>
      <c r="C261" s="3"/>
      <c r="D261" s="3"/>
      <c r="E261" s="3"/>
      <c r="F261" s="3"/>
      <c r="G261" s="3"/>
      <c r="H261" s="2"/>
    </row>
    <row x14ac:dyDescent="0.25" r="262" customHeight="1" ht="17.25">
      <c r="A262" s="37"/>
      <c r="B262" s="2"/>
      <c r="C262" s="3"/>
      <c r="D262" s="3"/>
      <c r="E262" s="3"/>
      <c r="F262" s="3"/>
      <c r="G262" s="3"/>
      <c r="H262" s="2"/>
    </row>
    <row x14ac:dyDescent="0.25" r="263" customHeight="1" ht="17.25">
      <c r="A263" s="37"/>
      <c r="B263" s="2"/>
      <c r="C263" s="3"/>
      <c r="D263" s="3"/>
      <c r="E263" s="3"/>
      <c r="F263" s="3"/>
      <c r="G263" s="3"/>
      <c r="H263" s="2"/>
    </row>
    <row x14ac:dyDescent="0.25" r="264" customHeight="1" ht="17.25">
      <c r="A264" s="37"/>
      <c r="B264" s="2"/>
      <c r="C264" s="3"/>
      <c r="D264" s="3"/>
      <c r="E264" s="3"/>
      <c r="F264" s="3"/>
      <c r="G264" s="3"/>
      <c r="H264" s="2"/>
    </row>
    <row x14ac:dyDescent="0.25" r="265" customHeight="1" ht="17.25">
      <c r="A265" s="37"/>
      <c r="B265" s="2"/>
      <c r="C265" s="3"/>
      <c r="D265" s="3"/>
      <c r="E265" s="3"/>
      <c r="F265" s="3"/>
      <c r="G265" s="3"/>
      <c r="H265" s="2"/>
    </row>
    <row x14ac:dyDescent="0.25" r="266" customHeight="1" ht="17.25">
      <c r="A266" s="37"/>
      <c r="B266" s="2"/>
      <c r="C266" s="3"/>
      <c r="D266" s="3"/>
      <c r="E266" s="3"/>
      <c r="F266" s="3"/>
      <c r="G266" s="3"/>
      <c r="H266" s="2"/>
    </row>
    <row x14ac:dyDescent="0.25" r="267" customHeight="1" ht="17.25">
      <c r="A267" s="37"/>
      <c r="B267" s="2"/>
      <c r="C267" s="3"/>
      <c r="D267" s="3"/>
      <c r="E267" s="3"/>
      <c r="F267" s="3"/>
      <c r="G267" s="3"/>
      <c r="H267" s="2"/>
    </row>
    <row x14ac:dyDescent="0.25" r="268" customHeight="1" ht="17.25">
      <c r="A268" s="37"/>
      <c r="B268" s="2"/>
      <c r="C268" s="3"/>
      <c r="D268" s="3"/>
      <c r="E268" s="3"/>
      <c r="F268" s="3"/>
      <c r="G268" s="3"/>
      <c r="H268" s="2"/>
    </row>
    <row x14ac:dyDescent="0.25" r="269" customHeight="1" ht="17.25">
      <c r="A269" s="37"/>
      <c r="B269" s="2"/>
      <c r="C269" s="3"/>
      <c r="D269" s="3"/>
      <c r="E269" s="3"/>
      <c r="F269" s="3"/>
      <c r="G269" s="3"/>
      <c r="H269" s="2"/>
    </row>
    <row x14ac:dyDescent="0.25" r="270" customHeight="1" ht="17.25">
      <c r="A270" s="37"/>
      <c r="B270" s="2"/>
      <c r="C270" s="3"/>
      <c r="D270" s="3"/>
      <c r="E270" s="3"/>
      <c r="F270" s="3"/>
      <c r="G270" s="3"/>
      <c r="H270" s="2"/>
    </row>
    <row x14ac:dyDescent="0.25" r="271" customHeight="1" ht="17.25">
      <c r="A271" s="37"/>
      <c r="B271" s="2"/>
      <c r="C271" s="3"/>
      <c r="D271" s="3"/>
      <c r="E271" s="3"/>
      <c r="F271" s="3"/>
      <c r="G271" s="3"/>
      <c r="H271" s="2"/>
    </row>
    <row x14ac:dyDescent="0.25" r="272" customHeight="1" ht="17.25">
      <c r="A272" s="37"/>
      <c r="B272" s="2"/>
      <c r="C272" s="3"/>
      <c r="D272" s="3"/>
      <c r="E272" s="3"/>
      <c r="F272" s="3"/>
      <c r="G272" s="3"/>
      <c r="H272" s="2"/>
    </row>
    <row x14ac:dyDescent="0.25" r="273" customHeight="1" ht="17.25">
      <c r="A273" s="37"/>
      <c r="B273" s="2"/>
      <c r="C273" s="3"/>
      <c r="D273" s="3"/>
      <c r="E273" s="3"/>
      <c r="F273" s="3"/>
      <c r="G273" s="3"/>
      <c r="H273" s="2"/>
    </row>
    <row x14ac:dyDescent="0.25" r="274" customHeight="1" ht="17.25">
      <c r="A274" s="37"/>
      <c r="B274" s="2"/>
      <c r="C274" s="3"/>
      <c r="D274" s="3"/>
      <c r="E274" s="3"/>
      <c r="F274" s="3"/>
      <c r="G274" s="3"/>
      <c r="H274" s="2"/>
    </row>
    <row x14ac:dyDescent="0.25" r="275" customHeight="1" ht="17.25">
      <c r="A275" s="37"/>
      <c r="B275" s="2"/>
      <c r="C275" s="3"/>
      <c r="D275" s="3"/>
      <c r="E275" s="3"/>
      <c r="F275" s="3"/>
      <c r="G275" s="3"/>
      <c r="H275" s="2"/>
    </row>
    <row x14ac:dyDescent="0.25" r="276" customHeight="1" ht="17.25">
      <c r="A276" s="37"/>
      <c r="B276" s="2"/>
      <c r="C276" s="3"/>
      <c r="D276" s="3"/>
      <c r="E276" s="3"/>
      <c r="F276" s="3"/>
      <c r="G276" s="3"/>
      <c r="H276" s="2"/>
    </row>
    <row x14ac:dyDescent="0.25" r="277" customHeight="1" ht="17.25">
      <c r="A277" s="37"/>
      <c r="B277" s="2"/>
      <c r="C277" s="3"/>
      <c r="D277" s="3"/>
      <c r="E277" s="3"/>
      <c r="F277" s="3"/>
      <c r="G277" s="3"/>
      <c r="H277" s="2"/>
    </row>
    <row x14ac:dyDescent="0.25" r="278" customHeight="1" ht="17.25">
      <c r="A278" s="37"/>
      <c r="B278" s="2"/>
      <c r="C278" s="3"/>
      <c r="D278" s="3"/>
      <c r="E278" s="3"/>
      <c r="F278" s="3"/>
      <c r="G278" s="3"/>
      <c r="H278" s="2"/>
    </row>
    <row x14ac:dyDescent="0.25" r="279" customHeight="1" ht="17.25">
      <c r="A279" s="37"/>
      <c r="B279" s="2"/>
      <c r="C279" s="3"/>
      <c r="D279" s="3"/>
      <c r="E279" s="3"/>
      <c r="F279" s="3"/>
      <c r="G279" s="3"/>
      <c r="H279" s="2"/>
    </row>
    <row x14ac:dyDescent="0.25" r="280" customHeight="1" ht="17.25">
      <c r="A280" s="37"/>
      <c r="B280" s="2"/>
      <c r="C280" s="3"/>
      <c r="D280" s="3"/>
      <c r="E280" s="3"/>
      <c r="F280" s="3"/>
      <c r="G280" s="3"/>
      <c r="H280" s="2"/>
    </row>
    <row x14ac:dyDescent="0.25" r="281" customHeight="1" ht="17.25">
      <c r="A281" s="37"/>
      <c r="B281" s="2"/>
      <c r="C281" s="3"/>
      <c r="D281" s="3"/>
      <c r="E281" s="3"/>
      <c r="F281" s="3"/>
      <c r="G281" s="3"/>
      <c r="H281" s="2"/>
    </row>
    <row x14ac:dyDescent="0.25" r="282" customHeight="1" ht="17.25">
      <c r="A282" s="37"/>
      <c r="B282" s="2"/>
      <c r="C282" s="3"/>
      <c r="D282" s="3"/>
      <c r="E282" s="3"/>
      <c r="F282" s="3"/>
      <c r="G282" s="3"/>
      <c r="H282" s="2"/>
    </row>
    <row x14ac:dyDescent="0.25" r="283" customHeight="1" ht="17.25">
      <c r="A283" s="37"/>
      <c r="B283" s="2"/>
      <c r="C283" s="3"/>
      <c r="D283" s="3"/>
      <c r="E283" s="3"/>
      <c r="F283" s="3"/>
      <c r="G283" s="3"/>
      <c r="H283" s="2"/>
    </row>
    <row x14ac:dyDescent="0.25" r="284" customHeight="1" ht="17.25">
      <c r="A284" s="37"/>
      <c r="B284" s="2"/>
      <c r="C284" s="3"/>
      <c r="D284" s="3"/>
      <c r="E284" s="3"/>
      <c r="F284" s="3"/>
      <c r="G284" s="3"/>
      <c r="H284" s="2"/>
    </row>
    <row x14ac:dyDescent="0.25" r="285" customHeight="1" ht="17.25">
      <c r="A285" s="37"/>
      <c r="B285" s="2"/>
      <c r="C285" s="3"/>
      <c r="D285" s="3"/>
      <c r="E285" s="3"/>
      <c r="F285" s="3"/>
      <c r="G285" s="3"/>
      <c r="H285" s="2"/>
    </row>
    <row x14ac:dyDescent="0.25" r="286" customHeight="1" ht="17.25">
      <c r="A286" s="37"/>
      <c r="B286" s="2"/>
      <c r="C286" s="3"/>
      <c r="D286" s="3"/>
      <c r="E286" s="3"/>
      <c r="F286" s="3"/>
      <c r="G286" s="3"/>
      <c r="H286" s="2"/>
    </row>
    <row x14ac:dyDescent="0.25" r="287" customHeight="1" ht="17.25">
      <c r="A287" s="37"/>
      <c r="B287" s="2"/>
      <c r="C287" s="3"/>
      <c r="D287" s="3"/>
      <c r="E287" s="3"/>
      <c r="F287" s="3"/>
      <c r="G287" s="3"/>
      <c r="H287" s="2"/>
    </row>
    <row x14ac:dyDescent="0.25" r="288" customHeight="1" ht="17.25">
      <c r="A288" s="37"/>
      <c r="B288" s="2"/>
      <c r="C288" s="3"/>
      <c r="D288" s="3"/>
      <c r="E288" s="3"/>
      <c r="F288" s="3"/>
      <c r="G288" s="3"/>
      <c r="H288" s="2"/>
    </row>
    <row x14ac:dyDescent="0.25" r="289" customHeight="1" ht="17.25">
      <c r="A289" s="37"/>
      <c r="B289" s="2"/>
      <c r="C289" s="3"/>
      <c r="D289" s="3"/>
      <c r="E289" s="3"/>
      <c r="F289" s="3"/>
      <c r="G289" s="3"/>
      <c r="H289" s="2"/>
    </row>
    <row x14ac:dyDescent="0.25" r="290" customHeight="1" ht="17.25">
      <c r="A290" s="37"/>
      <c r="B290" s="2"/>
      <c r="C290" s="3"/>
      <c r="D290" s="3"/>
      <c r="E290" s="3"/>
      <c r="F290" s="3"/>
      <c r="G290" s="3"/>
      <c r="H290" s="2"/>
    </row>
    <row x14ac:dyDescent="0.25" r="291" customHeight="1" ht="17.25">
      <c r="A291" s="37"/>
      <c r="B291" s="2"/>
      <c r="C291" s="3"/>
      <c r="D291" s="3"/>
      <c r="E291" s="3"/>
      <c r="F291" s="3"/>
      <c r="G291" s="3"/>
      <c r="H291" s="2"/>
    </row>
    <row x14ac:dyDescent="0.25" r="292" customHeight="1" ht="17.25">
      <c r="A292" s="37"/>
      <c r="B292" s="2"/>
      <c r="C292" s="3"/>
      <c r="D292" s="3"/>
      <c r="E292" s="3"/>
      <c r="F292" s="3"/>
      <c r="G292" s="3"/>
      <c r="H292" s="2"/>
    </row>
    <row x14ac:dyDescent="0.25" r="293" customHeight="1" ht="17.25">
      <c r="A293" s="37"/>
      <c r="B293" s="2"/>
      <c r="C293" s="3"/>
      <c r="D293" s="3"/>
      <c r="E293" s="3"/>
      <c r="F293" s="3"/>
      <c r="G293" s="3"/>
      <c r="H293" s="2"/>
    </row>
    <row x14ac:dyDescent="0.25" r="294" customHeight="1" ht="17.25">
      <c r="A294" s="37"/>
      <c r="B294" s="2"/>
      <c r="C294" s="3"/>
      <c r="D294" s="3"/>
      <c r="E294" s="3"/>
      <c r="F294" s="3"/>
      <c r="G294" s="3"/>
      <c r="H294" s="2"/>
    </row>
    <row x14ac:dyDescent="0.25" r="295" customHeight="1" ht="17.25">
      <c r="A295" s="37"/>
      <c r="B295" s="2"/>
      <c r="C295" s="3"/>
      <c r="D295" s="3"/>
      <c r="E295" s="3"/>
      <c r="F295" s="3"/>
      <c r="G295" s="3"/>
      <c r="H295" s="2"/>
    </row>
    <row x14ac:dyDescent="0.25" r="296" customHeight="1" ht="17.25">
      <c r="A296" s="37"/>
      <c r="B296" s="2"/>
      <c r="C296" s="3"/>
      <c r="D296" s="3"/>
      <c r="E296" s="3"/>
      <c r="F296" s="3"/>
      <c r="G296" s="3"/>
      <c r="H296" s="2"/>
    </row>
    <row x14ac:dyDescent="0.25" r="297" customHeight="1" ht="17.25">
      <c r="A297" s="37"/>
      <c r="B297" s="2"/>
      <c r="C297" s="3"/>
      <c r="D297" s="3"/>
      <c r="E297" s="3"/>
      <c r="F297" s="3"/>
      <c r="G297" s="3"/>
      <c r="H297" s="2"/>
    </row>
    <row x14ac:dyDescent="0.25" r="298" customHeight="1" ht="17.25">
      <c r="A298" s="37"/>
      <c r="B298" s="2"/>
      <c r="C298" s="3"/>
      <c r="D298" s="3"/>
      <c r="E298" s="3"/>
      <c r="F298" s="3"/>
      <c r="G298" s="3"/>
      <c r="H298" s="2"/>
    </row>
    <row x14ac:dyDescent="0.25" r="299" customHeight="1" ht="17.25">
      <c r="A299" s="37"/>
      <c r="B299" s="2"/>
      <c r="C299" s="3"/>
      <c r="D299" s="3"/>
      <c r="E299" s="3"/>
      <c r="F299" s="3"/>
      <c r="G299" s="3"/>
      <c r="H299" s="2"/>
    </row>
    <row x14ac:dyDescent="0.25" r="300" customHeight="1" ht="17.25">
      <c r="A300" s="37"/>
      <c r="B300" s="2"/>
      <c r="C300" s="3"/>
      <c r="D300" s="3"/>
      <c r="E300" s="3"/>
      <c r="F300" s="3"/>
      <c r="G300" s="3"/>
      <c r="H300" s="2"/>
    </row>
    <row x14ac:dyDescent="0.25" r="301" customHeight="1" ht="17.25">
      <c r="A301" s="37"/>
      <c r="B301" s="2"/>
      <c r="C301" s="3"/>
      <c r="D301" s="3"/>
      <c r="E301" s="3"/>
      <c r="F301" s="3"/>
      <c r="G301" s="3"/>
      <c r="H301" s="2"/>
    </row>
    <row x14ac:dyDescent="0.25" r="302" customHeight="1" ht="17.25">
      <c r="A302" s="37"/>
      <c r="B302" s="2"/>
      <c r="C302" s="3"/>
      <c r="D302" s="3"/>
      <c r="E302" s="3"/>
      <c r="F302" s="3"/>
      <c r="G302" s="3"/>
      <c r="H302" s="2"/>
    </row>
    <row x14ac:dyDescent="0.25" r="303" customHeight="1" ht="17.25">
      <c r="A303" s="37"/>
      <c r="B303" s="2"/>
      <c r="C303" s="3"/>
      <c r="D303" s="3"/>
      <c r="E303" s="3"/>
      <c r="F303" s="3"/>
      <c r="G303" s="3"/>
      <c r="H303" s="2"/>
    </row>
    <row x14ac:dyDescent="0.25" r="304" customHeight="1" ht="17.25">
      <c r="A304" s="37"/>
      <c r="B304" s="2"/>
      <c r="C304" s="3"/>
      <c r="D304" s="3"/>
      <c r="E304" s="3"/>
      <c r="F304" s="3"/>
      <c r="G304" s="3"/>
      <c r="H304" s="2"/>
    </row>
    <row x14ac:dyDescent="0.25" r="305" customHeight="1" ht="17.25">
      <c r="A305" s="37"/>
      <c r="B305" s="2"/>
      <c r="C305" s="3"/>
      <c r="D305" s="3"/>
      <c r="E305" s="3"/>
      <c r="F305" s="3"/>
      <c r="G305" s="3"/>
      <c r="H305" s="2"/>
    </row>
    <row x14ac:dyDescent="0.25" r="306" customHeight="1" ht="17.25">
      <c r="A306" s="37"/>
      <c r="B306" s="2"/>
      <c r="C306" s="3"/>
      <c r="D306" s="3"/>
      <c r="E306" s="3"/>
      <c r="F306" s="3"/>
      <c r="G306" s="3"/>
      <c r="H306" s="2"/>
    </row>
    <row x14ac:dyDescent="0.25" r="307" customHeight="1" ht="17.25">
      <c r="A307" s="37"/>
      <c r="B307" s="2"/>
      <c r="C307" s="3"/>
      <c r="D307" s="3"/>
      <c r="E307" s="3"/>
      <c r="F307" s="3"/>
      <c r="G307" s="3"/>
      <c r="H307" s="2"/>
    </row>
    <row x14ac:dyDescent="0.25" r="308" customHeight="1" ht="17.25">
      <c r="A308" s="37"/>
      <c r="B308" s="2"/>
      <c r="C308" s="3"/>
      <c r="D308" s="3"/>
      <c r="E308" s="3"/>
      <c r="F308" s="3"/>
      <c r="G308" s="3"/>
      <c r="H308" s="2"/>
    </row>
    <row x14ac:dyDescent="0.25" r="309" customHeight="1" ht="17.25">
      <c r="A309" s="37"/>
      <c r="B309" s="2"/>
      <c r="C309" s="3"/>
      <c r="D309" s="3"/>
      <c r="E309" s="3"/>
      <c r="F309" s="3"/>
      <c r="G309" s="3"/>
      <c r="H309" s="2"/>
    </row>
    <row x14ac:dyDescent="0.25" r="310" customHeight="1" ht="17.25">
      <c r="A310" s="37"/>
      <c r="B310" s="2"/>
      <c r="C310" s="3"/>
      <c r="D310" s="3"/>
      <c r="E310" s="3"/>
      <c r="F310" s="3"/>
      <c r="G310" s="3"/>
      <c r="H310" s="2"/>
    </row>
    <row x14ac:dyDescent="0.25" r="311" customHeight="1" ht="17.25">
      <c r="A311" s="37"/>
      <c r="B311" s="2"/>
      <c r="C311" s="3"/>
      <c r="D311" s="3"/>
      <c r="E311" s="3"/>
      <c r="F311" s="3"/>
      <c r="G311" s="3"/>
      <c r="H311" s="2"/>
    </row>
    <row x14ac:dyDescent="0.25" r="312" customHeight="1" ht="17.25">
      <c r="A312" s="37"/>
      <c r="B312" s="2"/>
      <c r="C312" s="3"/>
      <c r="D312" s="3"/>
      <c r="E312" s="3"/>
      <c r="F312" s="3"/>
      <c r="G312" s="3"/>
      <c r="H312" s="2"/>
    </row>
    <row x14ac:dyDescent="0.25" r="313" customHeight="1" ht="17.25">
      <c r="A313" s="37"/>
      <c r="B313" s="2"/>
      <c r="C313" s="3"/>
      <c r="D313" s="3"/>
      <c r="E313" s="3"/>
      <c r="F313" s="3"/>
      <c r="G313" s="3"/>
      <c r="H313" s="2"/>
    </row>
    <row x14ac:dyDescent="0.25" r="314" customHeight="1" ht="17.25">
      <c r="A314" s="37"/>
      <c r="B314" s="2"/>
      <c r="C314" s="3"/>
      <c r="D314" s="3"/>
      <c r="E314" s="3"/>
      <c r="F314" s="3"/>
      <c r="G314" s="3"/>
      <c r="H314" s="2"/>
    </row>
    <row x14ac:dyDescent="0.25" r="315" customHeight="1" ht="17.25">
      <c r="A315" s="37"/>
      <c r="B315" s="2"/>
      <c r="C315" s="3"/>
      <c r="D315" s="3"/>
      <c r="E315" s="3"/>
      <c r="F315" s="3"/>
      <c r="G315" s="3"/>
      <c r="H315" s="2"/>
    </row>
    <row x14ac:dyDescent="0.25" r="316" customHeight="1" ht="17.25">
      <c r="A316" s="37"/>
      <c r="B316" s="2"/>
      <c r="C316" s="3"/>
      <c r="D316" s="3"/>
      <c r="E316" s="3"/>
      <c r="F316" s="3"/>
      <c r="G316" s="3"/>
      <c r="H316" s="2"/>
    </row>
    <row x14ac:dyDescent="0.25" r="317" customHeight="1" ht="17.25">
      <c r="A317" s="37"/>
      <c r="B317" s="2"/>
      <c r="C317" s="3"/>
      <c r="D317" s="3"/>
      <c r="E317" s="3"/>
      <c r="F317" s="3"/>
      <c r="G317" s="3"/>
      <c r="H317" s="2"/>
    </row>
    <row x14ac:dyDescent="0.25" r="318" customHeight="1" ht="17.25">
      <c r="A318" s="37"/>
      <c r="B318" s="2"/>
      <c r="C318" s="3"/>
      <c r="D318" s="3"/>
      <c r="E318" s="3"/>
      <c r="F318" s="3"/>
      <c r="G318" s="3"/>
      <c r="H318" s="2"/>
    </row>
    <row x14ac:dyDescent="0.25" r="319" customHeight="1" ht="17.25">
      <c r="A319" s="37"/>
      <c r="B319" s="2"/>
      <c r="C319" s="3"/>
      <c r="D319" s="3"/>
      <c r="E319" s="3"/>
      <c r="F319" s="3"/>
      <c r="G319" s="3"/>
      <c r="H319" s="2"/>
    </row>
    <row x14ac:dyDescent="0.25" r="320" customHeight="1" ht="17.25">
      <c r="A320" s="37"/>
      <c r="B320" s="2"/>
      <c r="C320" s="3"/>
      <c r="D320" s="3"/>
      <c r="E320" s="3"/>
      <c r="F320" s="3"/>
      <c r="G320" s="3"/>
      <c r="H320" s="2"/>
    </row>
    <row x14ac:dyDescent="0.25" r="321" customHeight="1" ht="17.25">
      <c r="A321" s="37"/>
      <c r="B321" s="2"/>
      <c r="C321" s="3"/>
      <c r="D321" s="3"/>
      <c r="E321" s="3"/>
      <c r="F321" s="3"/>
      <c r="G321" s="3"/>
      <c r="H321" s="2"/>
    </row>
    <row x14ac:dyDescent="0.25" r="322" customHeight="1" ht="17.25">
      <c r="A322" s="37"/>
      <c r="B322" s="2"/>
      <c r="C322" s="3"/>
      <c r="D322" s="3"/>
      <c r="E322" s="3"/>
      <c r="F322" s="3"/>
      <c r="G322" s="3"/>
      <c r="H322" s="2"/>
    </row>
    <row x14ac:dyDescent="0.25" r="323" customHeight="1" ht="17.25">
      <c r="A323" s="37"/>
      <c r="B323" s="2"/>
      <c r="C323" s="3"/>
      <c r="D323" s="3"/>
      <c r="E323" s="3"/>
      <c r="F323" s="3"/>
      <c r="G323" s="3"/>
      <c r="H323" s="2"/>
    </row>
    <row x14ac:dyDescent="0.25" r="324" customHeight="1" ht="17.25">
      <c r="A324" s="37"/>
      <c r="B324" s="2"/>
      <c r="C324" s="3"/>
      <c r="D324" s="3"/>
      <c r="E324" s="3"/>
      <c r="F324" s="3"/>
      <c r="G324" s="3"/>
      <c r="H324" s="2"/>
    </row>
    <row x14ac:dyDescent="0.25" r="325" customHeight="1" ht="17.25">
      <c r="A325" s="37"/>
      <c r="B325" s="2"/>
      <c r="C325" s="3"/>
      <c r="D325" s="3"/>
      <c r="E325" s="3"/>
      <c r="F325" s="3"/>
      <c r="G325" s="3"/>
      <c r="H325" s="2"/>
    </row>
    <row x14ac:dyDescent="0.25" r="326" customHeight="1" ht="17.25">
      <c r="A326" s="37"/>
      <c r="B326" s="2"/>
      <c r="C326" s="3"/>
      <c r="D326" s="3"/>
      <c r="E326" s="3"/>
      <c r="F326" s="3"/>
      <c r="G326" s="3"/>
      <c r="H326" s="2"/>
    </row>
    <row x14ac:dyDescent="0.25" r="327" customHeight="1" ht="17.25">
      <c r="A327" s="37"/>
      <c r="B327" s="2"/>
      <c r="C327" s="3"/>
      <c r="D327" s="3"/>
      <c r="E327" s="3"/>
      <c r="F327" s="3"/>
      <c r="G327" s="3"/>
      <c r="H327" s="2"/>
    </row>
    <row x14ac:dyDescent="0.25" r="328" customHeight="1" ht="17.25">
      <c r="A328" s="37"/>
      <c r="B328" s="2"/>
      <c r="C328" s="3"/>
      <c r="D328" s="3"/>
      <c r="E328" s="3"/>
      <c r="F328" s="3"/>
      <c r="G328" s="3"/>
      <c r="H328" s="2"/>
    </row>
    <row x14ac:dyDescent="0.25" r="329" customHeight="1" ht="17.25">
      <c r="A329" s="37"/>
      <c r="B329" s="2"/>
      <c r="C329" s="3"/>
      <c r="D329" s="3"/>
      <c r="E329" s="3"/>
      <c r="F329" s="3"/>
      <c r="G329" s="3"/>
      <c r="H329" s="2"/>
    </row>
    <row x14ac:dyDescent="0.25" r="330" customHeight="1" ht="17.25">
      <c r="A330" s="37"/>
      <c r="B330" s="2"/>
      <c r="C330" s="3"/>
      <c r="D330" s="3"/>
      <c r="E330" s="3"/>
      <c r="F330" s="3"/>
      <c r="G330" s="3"/>
      <c r="H330" s="2"/>
    </row>
    <row x14ac:dyDescent="0.25" r="331" customHeight="1" ht="17.25">
      <c r="A331" s="37"/>
      <c r="B331" s="2"/>
      <c r="C331" s="3"/>
      <c r="D331" s="3"/>
      <c r="E331" s="3"/>
      <c r="F331" s="3"/>
      <c r="G331" s="3"/>
      <c r="H331" s="2"/>
    </row>
    <row x14ac:dyDescent="0.25" r="332" customHeight="1" ht="17.25">
      <c r="A332" s="37"/>
      <c r="B332" s="2"/>
      <c r="C332" s="3"/>
      <c r="D332" s="3"/>
      <c r="E332" s="3"/>
      <c r="F332" s="3"/>
      <c r="G332" s="3"/>
      <c r="H332" s="2"/>
    </row>
    <row x14ac:dyDescent="0.25" r="333" customHeight="1" ht="17.25">
      <c r="A333" s="37"/>
      <c r="B333" s="2"/>
      <c r="C333" s="3"/>
      <c r="D333" s="3"/>
      <c r="E333" s="3"/>
      <c r="F333" s="3"/>
      <c r="G333" s="3"/>
      <c r="H333" s="2"/>
    </row>
    <row x14ac:dyDescent="0.25" r="334" customHeight="1" ht="17.25">
      <c r="A334" s="37"/>
      <c r="B334" s="2"/>
      <c r="C334" s="3"/>
      <c r="D334" s="3"/>
      <c r="E334" s="3"/>
      <c r="F334" s="3"/>
      <c r="G334" s="3"/>
      <c r="H334" s="2"/>
    </row>
    <row x14ac:dyDescent="0.25" r="335" customHeight="1" ht="17.25">
      <c r="A335" s="37"/>
      <c r="B335" s="2"/>
      <c r="C335" s="3"/>
      <c r="D335" s="3"/>
      <c r="E335" s="3"/>
      <c r="F335" s="3"/>
      <c r="G335" s="3"/>
      <c r="H335" s="2"/>
    </row>
    <row x14ac:dyDescent="0.25" r="336" customHeight="1" ht="17.25">
      <c r="A336" s="37"/>
      <c r="B336" s="2"/>
      <c r="C336" s="3"/>
      <c r="D336" s="3"/>
      <c r="E336" s="3"/>
      <c r="F336" s="3"/>
      <c r="G336" s="3"/>
      <c r="H336" s="2"/>
    </row>
    <row x14ac:dyDescent="0.25" r="337" customHeight="1" ht="17.25">
      <c r="A337" s="37"/>
      <c r="B337" s="2"/>
      <c r="C337" s="3"/>
      <c r="D337" s="3"/>
      <c r="E337" s="3"/>
      <c r="F337" s="3"/>
      <c r="G337" s="3"/>
      <c r="H337" s="2"/>
    </row>
    <row x14ac:dyDescent="0.25" r="338" customHeight="1" ht="17.25">
      <c r="A338" s="37"/>
      <c r="B338" s="2"/>
      <c r="C338" s="3"/>
      <c r="D338" s="3"/>
      <c r="E338" s="3"/>
      <c r="F338" s="3"/>
      <c r="G338" s="3"/>
      <c r="H338" s="2"/>
    </row>
    <row x14ac:dyDescent="0.25" r="339" customHeight="1" ht="17.25">
      <c r="A339" s="37"/>
      <c r="B339" s="2"/>
      <c r="C339" s="3"/>
      <c r="D339" s="3"/>
      <c r="E339" s="3"/>
      <c r="F339" s="3"/>
      <c r="G339" s="3"/>
      <c r="H339" s="2"/>
    </row>
    <row x14ac:dyDescent="0.25" r="340" customHeight="1" ht="17.25">
      <c r="A340" s="37"/>
      <c r="B340" s="2"/>
      <c r="C340" s="3"/>
      <c r="D340" s="3"/>
      <c r="E340" s="3"/>
      <c r="F340" s="3"/>
      <c r="G340" s="3"/>
      <c r="H340" s="2"/>
    </row>
    <row x14ac:dyDescent="0.25" r="341" customHeight="1" ht="17.25">
      <c r="A341" s="37"/>
      <c r="B341" s="2"/>
      <c r="C341" s="3"/>
      <c r="D341" s="3"/>
      <c r="E341" s="3"/>
      <c r="F341" s="3"/>
      <c r="G341" s="3"/>
      <c r="H341" s="2"/>
    </row>
    <row x14ac:dyDescent="0.25" r="342" customHeight="1" ht="17.25">
      <c r="A342" s="37"/>
      <c r="B342" s="2"/>
      <c r="C342" s="3"/>
      <c r="D342" s="3"/>
      <c r="E342" s="3"/>
      <c r="F342" s="3"/>
      <c r="G342" s="3"/>
      <c r="H342" s="2"/>
    </row>
    <row x14ac:dyDescent="0.25" r="343" customHeight="1" ht="17.25">
      <c r="A343" s="37"/>
      <c r="B343" s="2"/>
      <c r="C343" s="3"/>
      <c r="D343" s="3"/>
      <c r="E343" s="3"/>
      <c r="F343" s="3"/>
      <c r="G343" s="3"/>
      <c r="H343" s="2"/>
    </row>
    <row x14ac:dyDescent="0.25" r="344" customHeight="1" ht="17.25">
      <c r="A344" s="37"/>
      <c r="B344" s="2"/>
      <c r="C344" s="3"/>
      <c r="D344" s="3"/>
      <c r="E344" s="3"/>
      <c r="F344" s="3"/>
      <c r="G344" s="3"/>
      <c r="H344" s="2"/>
    </row>
    <row x14ac:dyDescent="0.25" r="345" customHeight="1" ht="17.25">
      <c r="A345" s="37"/>
      <c r="B345" s="2"/>
      <c r="C345" s="3"/>
      <c r="D345" s="3"/>
      <c r="E345" s="3"/>
      <c r="F345" s="3"/>
      <c r="G345" s="3"/>
      <c r="H345" s="2"/>
    </row>
    <row x14ac:dyDescent="0.25" r="346" customHeight="1" ht="17.25">
      <c r="A346" s="37"/>
      <c r="B346" s="2"/>
      <c r="C346" s="3"/>
      <c r="D346" s="3"/>
      <c r="E346" s="3"/>
      <c r="F346" s="3"/>
      <c r="G346" s="3"/>
      <c r="H346" s="2"/>
    </row>
    <row x14ac:dyDescent="0.25" r="347" customHeight="1" ht="17.25">
      <c r="A347" s="37"/>
      <c r="B347" s="2"/>
      <c r="C347" s="3"/>
      <c r="D347" s="3"/>
      <c r="E347" s="3"/>
      <c r="F347" s="3"/>
      <c r="G347" s="3"/>
      <c r="H347" s="2"/>
    </row>
    <row x14ac:dyDescent="0.25" r="348" customHeight="1" ht="17.25">
      <c r="A348" s="37"/>
      <c r="B348" s="2"/>
      <c r="C348" s="3"/>
      <c r="D348" s="3"/>
      <c r="E348" s="3"/>
      <c r="F348" s="3"/>
      <c r="G348" s="3"/>
      <c r="H348" s="2"/>
    </row>
    <row x14ac:dyDescent="0.25" r="349" customHeight="1" ht="17.25">
      <c r="A349" s="37"/>
      <c r="B349" s="2"/>
      <c r="C349" s="3"/>
      <c r="D349" s="3"/>
      <c r="E349" s="3"/>
      <c r="F349" s="3"/>
      <c r="G349" s="3"/>
      <c r="H349" s="2"/>
    </row>
    <row x14ac:dyDescent="0.25" r="350" customHeight="1" ht="17.25">
      <c r="A350" s="37"/>
      <c r="B350" s="2"/>
      <c r="C350" s="3"/>
      <c r="D350" s="3"/>
      <c r="E350" s="3"/>
      <c r="F350" s="3"/>
      <c r="G350" s="3"/>
      <c r="H350" s="2"/>
    </row>
    <row x14ac:dyDescent="0.25" r="351" customHeight="1" ht="17.25">
      <c r="A351" s="37"/>
      <c r="B351" s="2"/>
      <c r="C351" s="3"/>
      <c r="D351" s="3"/>
      <c r="E351" s="3"/>
      <c r="F351" s="3"/>
      <c r="G351" s="3"/>
      <c r="H351" s="2"/>
    </row>
    <row x14ac:dyDescent="0.25" r="352" customHeight="1" ht="17.25">
      <c r="A352" s="37"/>
      <c r="B352" s="2"/>
      <c r="C352" s="3"/>
      <c r="D352" s="3"/>
      <c r="E352" s="3"/>
      <c r="F352" s="3"/>
      <c r="G352" s="3"/>
      <c r="H352" s="2"/>
    </row>
    <row x14ac:dyDescent="0.25" r="353" customHeight="1" ht="17.25">
      <c r="A353" s="37"/>
      <c r="B353" s="2"/>
      <c r="C353" s="3"/>
      <c r="D353" s="3"/>
      <c r="E353" s="3"/>
      <c r="F353" s="3"/>
      <c r="G353" s="3"/>
      <c r="H353" s="2"/>
    </row>
    <row x14ac:dyDescent="0.25" r="354" customHeight="1" ht="17.25">
      <c r="A354" s="37"/>
      <c r="B354" s="2"/>
      <c r="C354" s="3"/>
      <c r="D354" s="3"/>
      <c r="E354" s="3"/>
      <c r="F354" s="3"/>
      <c r="G354" s="3"/>
      <c r="H354" s="2"/>
    </row>
    <row x14ac:dyDescent="0.25" r="355" customHeight="1" ht="17.25">
      <c r="A355" s="37"/>
      <c r="B355" s="2"/>
      <c r="C355" s="3"/>
      <c r="D355" s="3"/>
      <c r="E355" s="3"/>
      <c r="F355" s="3"/>
      <c r="G355" s="3"/>
      <c r="H355" s="2"/>
    </row>
    <row x14ac:dyDescent="0.25" r="356" customHeight="1" ht="17.25">
      <c r="A356" s="37"/>
      <c r="B356" s="2"/>
      <c r="C356" s="3"/>
      <c r="D356" s="3"/>
      <c r="E356" s="3"/>
      <c r="F356" s="3"/>
      <c r="G356" s="3"/>
      <c r="H356" s="2"/>
    </row>
    <row x14ac:dyDescent="0.25" r="357" customHeight="1" ht="17.25">
      <c r="A357" s="37"/>
      <c r="B357" s="2"/>
      <c r="C357" s="3"/>
      <c r="D357" s="3"/>
      <c r="E357" s="3"/>
      <c r="F357" s="3"/>
      <c r="G357" s="3"/>
      <c r="H357" s="2"/>
    </row>
    <row x14ac:dyDescent="0.25" r="358" customHeight="1" ht="17.25">
      <c r="A358" s="37"/>
      <c r="B358" s="2"/>
      <c r="C358" s="3"/>
      <c r="D358" s="3"/>
      <c r="E358" s="3"/>
      <c r="F358" s="3"/>
      <c r="G358" s="3"/>
      <c r="H358" s="2"/>
    </row>
    <row x14ac:dyDescent="0.25" r="359" customHeight="1" ht="17.25">
      <c r="A359" s="37"/>
      <c r="B359" s="2"/>
      <c r="C359" s="3"/>
      <c r="D359" s="3"/>
      <c r="E359" s="3"/>
      <c r="F359" s="3"/>
      <c r="G359" s="3"/>
      <c r="H359" s="2"/>
    </row>
    <row x14ac:dyDescent="0.25" r="360" customHeight="1" ht="17.25">
      <c r="A360" s="37"/>
      <c r="B360" s="2"/>
      <c r="C360" s="3"/>
      <c r="D360" s="3"/>
      <c r="E360" s="3"/>
      <c r="F360" s="3"/>
      <c r="G360" s="3"/>
      <c r="H360" s="2"/>
    </row>
    <row x14ac:dyDescent="0.25" r="361" customHeight="1" ht="17.25">
      <c r="A361" s="37"/>
      <c r="B361" s="2"/>
      <c r="C361" s="3"/>
      <c r="D361" s="3"/>
      <c r="E361" s="3"/>
      <c r="F361" s="3"/>
      <c r="G361" s="3"/>
      <c r="H361" s="2"/>
    </row>
    <row x14ac:dyDescent="0.25" r="362" customHeight="1" ht="17.25">
      <c r="A362" s="37"/>
      <c r="B362" s="2"/>
      <c r="C362" s="3"/>
      <c r="D362" s="3"/>
      <c r="E362" s="3"/>
      <c r="F362" s="3"/>
      <c r="G362" s="3"/>
      <c r="H362" s="2"/>
    </row>
    <row x14ac:dyDescent="0.25" r="363" customHeight="1" ht="17.25">
      <c r="A363" s="37"/>
      <c r="B363" s="2"/>
      <c r="C363" s="3"/>
      <c r="D363" s="3"/>
      <c r="E363" s="3"/>
      <c r="F363" s="3"/>
      <c r="G363" s="3"/>
      <c r="H363" s="2"/>
    </row>
    <row x14ac:dyDescent="0.25" r="364" customHeight="1" ht="17.25">
      <c r="A364" s="37"/>
      <c r="B364" s="2"/>
      <c r="C364" s="3"/>
      <c r="D364" s="3"/>
      <c r="E364" s="3"/>
      <c r="F364" s="3"/>
      <c r="G364" s="3"/>
      <c r="H364" s="2"/>
    </row>
    <row x14ac:dyDescent="0.25" r="365" customHeight="1" ht="17.25">
      <c r="A365" s="37"/>
      <c r="B365" s="2"/>
      <c r="C365" s="3"/>
      <c r="D365" s="3"/>
      <c r="E365" s="3"/>
      <c r="F365" s="3"/>
      <c r="G365" s="3"/>
      <c r="H365" s="2"/>
    </row>
    <row x14ac:dyDescent="0.25" r="366" customHeight="1" ht="17.25">
      <c r="A366" s="37"/>
      <c r="B366" s="2"/>
      <c r="C366" s="3"/>
      <c r="D366" s="3"/>
      <c r="E366" s="3"/>
      <c r="F366" s="3"/>
      <c r="G366" s="3"/>
      <c r="H366" s="2"/>
    </row>
    <row x14ac:dyDescent="0.25" r="367" customHeight="1" ht="17.25">
      <c r="A367" s="37"/>
      <c r="B367" s="2"/>
      <c r="C367" s="3"/>
      <c r="D367" s="3"/>
      <c r="E367" s="3"/>
      <c r="F367" s="3"/>
      <c r="G367" s="3"/>
      <c r="H367" s="2"/>
    </row>
    <row x14ac:dyDescent="0.25" r="368" customHeight="1" ht="17.25">
      <c r="A368" s="37"/>
      <c r="B368" s="2"/>
      <c r="C368" s="3"/>
      <c r="D368" s="3"/>
      <c r="E368" s="3"/>
      <c r="F368" s="3"/>
      <c r="G368" s="3"/>
      <c r="H368" s="2"/>
    </row>
    <row x14ac:dyDescent="0.25" r="369" customHeight="1" ht="17.25">
      <c r="A369" s="37"/>
      <c r="B369" s="2"/>
      <c r="C369" s="3"/>
      <c r="D369" s="3"/>
      <c r="E369" s="3"/>
      <c r="F369" s="3"/>
      <c r="G369" s="3"/>
      <c r="H369" s="2"/>
    </row>
    <row x14ac:dyDescent="0.25" r="370" customHeight="1" ht="17.25">
      <c r="A370" s="37"/>
      <c r="B370" s="2"/>
      <c r="C370" s="3"/>
      <c r="D370" s="3"/>
      <c r="E370" s="3"/>
      <c r="F370" s="3"/>
      <c r="G370" s="3"/>
      <c r="H370" s="2"/>
    </row>
    <row x14ac:dyDescent="0.25" r="371" customHeight="1" ht="17.25">
      <c r="A371" s="37"/>
      <c r="B371" s="2"/>
      <c r="C371" s="3"/>
      <c r="D371" s="3"/>
      <c r="E371" s="3"/>
      <c r="F371" s="3"/>
      <c r="G371" s="3"/>
      <c r="H371" s="2"/>
    </row>
    <row x14ac:dyDescent="0.25" r="372" customHeight="1" ht="17.25">
      <c r="A372" s="37"/>
      <c r="B372" s="2"/>
      <c r="C372" s="3"/>
      <c r="D372" s="3"/>
      <c r="E372" s="3"/>
      <c r="F372" s="3"/>
      <c r="G372" s="3"/>
      <c r="H372" s="2"/>
    </row>
    <row x14ac:dyDescent="0.25" r="373" customHeight="1" ht="17.25">
      <c r="A373" s="37"/>
      <c r="B373" s="2"/>
      <c r="C373" s="3"/>
      <c r="D373" s="3"/>
      <c r="E373" s="3"/>
      <c r="F373" s="3"/>
      <c r="G373" s="3"/>
      <c r="H373" s="2"/>
    </row>
    <row x14ac:dyDescent="0.25" r="374" customHeight="1" ht="17.25">
      <c r="A374" s="37"/>
      <c r="B374" s="2"/>
      <c r="C374" s="3"/>
      <c r="D374" s="3"/>
      <c r="E374" s="3"/>
      <c r="F374" s="3"/>
      <c r="G374" s="3"/>
      <c r="H374" s="2"/>
    </row>
    <row x14ac:dyDescent="0.25" r="375" customHeight="1" ht="17.25">
      <c r="A375" s="37"/>
      <c r="B375" s="2"/>
      <c r="C375" s="3"/>
      <c r="D375" s="3"/>
      <c r="E375" s="3"/>
      <c r="F375" s="3"/>
      <c r="G375" s="3"/>
      <c r="H375" s="2"/>
    </row>
    <row x14ac:dyDescent="0.25" r="376" customHeight="1" ht="17.25">
      <c r="A376" s="37"/>
      <c r="B376" s="2"/>
      <c r="C376" s="3"/>
      <c r="D376" s="3"/>
      <c r="E376" s="3"/>
      <c r="F376" s="3"/>
      <c r="G376" s="3"/>
      <c r="H376" s="2"/>
    </row>
    <row x14ac:dyDescent="0.25" r="377" customHeight="1" ht="17.25">
      <c r="A377" s="37"/>
      <c r="B377" s="2"/>
      <c r="C377" s="3"/>
      <c r="D377" s="3"/>
      <c r="E377" s="3"/>
      <c r="F377" s="3"/>
      <c r="G377" s="3"/>
      <c r="H377" s="2"/>
    </row>
    <row x14ac:dyDescent="0.25" r="378" customHeight="1" ht="17.25">
      <c r="A378" s="37"/>
      <c r="B378" s="2"/>
      <c r="C378" s="3"/>
      <c r="D378" s="3"/>
      <c r="E378" s="3"/>
      <c r="F378" s="3"/>
      <c r="G378" s="3"/>
      <c r="H378" s="2"/>
    </row>
    <row x14ac:dyDescent="0.25" r="379" customHeight="1" ht="17.25">
      <c r="A379" s="37"/>
      <c r="B379" s="2"/>
      <c r="C379" s="3"/>
      <c r="D379" s="3"/>
      <c r="E379" s="3"/>
      <c r="F379" s="3"/>
      <c r="G379" s="3"/>
      <c r="H379" s="2"/>
    </row>
    <row x14ac:dyDescent="0.25" r="380" customHeight="1" ht="17.25">
      <c r="A380" s="37"/>
      <c r="B380" s="2"/>
      <c r="C380" s="3"/>
      <c r="D380" s="3"/>
      <c r="E380" s="3"/>
      <c r="F380" s="3"/>
      <c r="G380" s="3"/>
      <c r="H380" s="2"/>
    </row>
    <row x14ac:dyDescent="0.25" r="381" customHeight="1" ht="17.25">
      <c r="A381" s="37"/>
      <c r="B381" s="2"/>
      <c r="C381" s="3"/>
      <c r="D381" s="3"/>
      <c r="E381" s="3"/>
      <c r="F381" s="3"/>
      <c r="G381" s="3"/>
      <c r="H381" s="2"/>
    </row>
    <row x14ac:dyDescent="0.25" r="382" customHeight="1" ht="17.25">
      <c r="A382" s="37"/>
      <c r="B382" s="2"/>
      <c r="C382" s="3"/>
      <c r="D382" s="3"/>
      <c r="E382" s="3"/>
      <c r="F382" s="3"/>
      <c r="G382" s="3"/>
      <c r="H382" s="2"/>
    </row>
    <row x14ac:dyDescent="0.25" r="383" customHeight="1" ht="17.25">
      <c r="A383" s="37"/>
      <c r="B383" s="2"/>
      <c r="C383" s="3"/>
      <c r="D383" s="3"/>
      <c r="E383" s="3"/>
      <c r="F383" s="3"/>
      <c r="G383" s="3"/>
      <c r="H383" s="2"/>
    </row>
    <row x14ac:dyDescent="0.25" r="384" customHeight="1" ht="17.25">
      <c r="A384" s="37"/>
      <c r="B384" s="2"/>
      <c r="C384" s="3"/>
      <c r="D384" s="3"/>
      <c r="E384" s="3"/>
      <c r="F384" s="3"/>
      <c r="G384" s="3"/>
      <c r="H384" s="2"/>
    </row>
    <row x14ac:dyDescent="0.25" r="385" customHeight="1" ht="17.25">
      <c r="A385" s="37"/>
      <c r="B385" s="2"/>
      <c r="C385" s="3"/>
      <c r="D385" s="3"/>
      <c r="E385" s="3"/>
      <c r="F385" s="3"/>
      <c r="G385" s="3"/>
      <c r="H385" s="2"/>
    </row>
    <row x14ac:dyDescent="0.25" r="386" customHeight="1" ht="17.25">
      <c r="A386" s="37"/>
      <c r="B386" s="2"/>
      <c r="C386" s="3"/>
      <c r="D386" s="3"/>
      <c r="E386" s="3"/>
      <c r="F386" s="3"/>
      <c r="G386" s="3"/>
      <c r="H386" s="2"/>
    </row>
    <row x14ac:dyDescent="0.25" r="387" customHeight="1" ht="17.25">
      <c r="A387" s="37"/>
      <c r="B387" s="2"/>
      <c r="C387" s="3"/>
      <c r="D387" s="3"/>
      <c r="E387" s="3"/>
      <c r="F387" s="3"/>
      <c r="G387" s="3"/>
      <c r="H387" s="2"/>
    </row>
    <row x14ac:dyDescent="0.25" r="388" customHeight="1" ht="17.25">
      <c r="A388" s="37"/>
      <c r="B388" s="2"/>
      <c r="C388" s="3"/>
      <c r="D388" s="3"/>
      <c r="E388" s="3"/>
      <c r="F388" s="3"/>
      <c r="G388" s="3"/>
      <c r="H388" s="2"/>
    </row>
    <row x14ac:dyDescent="0.25" r="389" customHeight="1" ht="17.25">
      <c r="A389" s="37"/>
      <c r="B389" s="2"/>
      <c r="C389" s="3"/>
      <c r="D389" s="3"/>
      <c r="E389" s="3"/>
      <c r="F389" s="3"/>
      <c r="G389" s="3"/>
      <c r="H389" s="2"/>
    </row>
    <row x14ac:dyDescent="0.25" r="390" customHeight="1" ht="17.25">
      <c r="A390" s="37"/>
      <c r="B390" s="2"/>
      <c r="C390" s="3"/>
      <c r="D390" s="3"/>
      <c r="E390" s="3"/>
      <c r="F390" s="3"/>
      <c r="G390" s="3"/>
      <c r="H390" s="2"/>
    </row>
    <row x14ac:dyDescent="0.25" r="391" customHeight="1" ht="17.25">
      <c r="A391" s="37"/>
      <c r="B391" s="2"/>
      <c r="C391" s="3"/>
      <c r="D391" s="3"/>
      <c r="E391" s="3"/>
      <c r="F391" s="3"/>
      <c r="G391" s="3"/>
      <c r="H391" s="2"/>
    </row>
    <row x14ac:dyDescent="0.25" r="392" customHeight="1" ht="17.25">
      <c r="A392" s="37"/>
      <c r="B392" s="2"/>
      <c r="C392" s="3"/>
      <c r="D392" s="3"/>
      <c r="E392" s="3"/>
      <c r="F392" s="3"/>
      <c r="G392" s="3"/>
      <c r="H392" s="2"/>
    </row>
    <row x14ac:dyDescent="0.25" r="393" customHeight="1" ht="17.25">
      <c r="A393" s="37"/>
      <c r="B393" s="2"/>
      <c r="C393" s="3"/>
      <c r="D393" s="3"/>
      <c r="E393" s="3"/>
      <c r="F393" s="3"/>
      <c r="G393" s="3"/>
      <c r="H393" s="2"/>
    </row>
    <row x14ac:dyDescent="0.25" r="394" customHeight="1" ht="17.25">
      <c r="A394" s="37"/>
      <c r="B394" s="2"/>
      <c r="C394" s="3"/>
      <c r="D394" s="3"/>
      <c r="E394" s="3"/>
      <c r="F394" s="3"/>
      <c r="G394" s="3"/>
      <c r="H394" s="2"/>
    </row>
    <row x14ac:dyDescent="0.25" r="395" customHeight="1" ht="17.25">
      <c r="A395" s="37"/>
      <c r="B395" s="2"/>
      <c r="C395" s="3"/>
      <c r="D395" s="3"/>
      <c r="E395" s="3"/>
      <c r="F395" s="3"/>
      <c r="G395" s="3"/>
      <c r="H395" s="2"/>
    </row>
    <row x14ac:dyDescent="0.25" r="396" customHeight="1" ht="17.25">
      <c r="A396" s="37"/>
      <c r="B396" s="2"/>
      <c r="C396" s="3"/>
      <c r="D396" s="3"/>
      <c r="E396" s="3"/>
      <c r="F396" s="3"/>
      <c r="G396" s="3"/>
      <c r="H396" s="2"/>
    </row>
    <row x14ac:dyDescent="0.25" r="397" customHeight="1" ht="17.25">
      <c r="A397" s="37"/>
      <c r="B397" s="2"/>
      <c r="C397" s="3"/>
      <c r="D397" s="3"/>
      <c r="E397" s="3"/>
      <c r="F397" s="3"/>
      <c r="G397" s="3"/>
      <c r="H397" s="2"/>
    </row>
    <row x14ac:dyDescent="0.25" r="398" customHeight="1" ht="17.25">
      <c r="A398" s="37"/>
      <c r="B398" s="2"/>
      <c r="C398" s="3"/>
      <c r="D398" s="3"/>
      <c r="E398" s="3"/>
      <c r="F398" s="3"/>
      <c r="G398" s="3"/>
      <c r="H398" s="2"/>
    </row>
    <row x14ac:dyDescent="0.25" r="399" customHeight="1" ht="17.25">
      <c r="A399" s="37"/>
      <c r="B399" s="2"/>
      <c r="C399" s="3"/>
      <c r="D399" s="3"/>
      <c r="E399" s="3"/>
      <c r="F399" s="3"/>
      <c r="G399" s="3"/>
      <c r="H399" s="2"/>
    </row>
    <row x14ac:dyDescent="0.25" r="400" customHeight="1" ht="17.25">
      <c r="A400" s="37"/>
      <c r="B400" s="2"/>
      <c r="C400" s="3"/>
      <c r="D400" s="3"/>
      <c r="E400" s="3"/>
      <c r="F400" s="3"/>
      <c r="G400" s="3"/>
      <c r="H400" s="2"/>
    </row>
    <row x14ac:dyDescent="0.25" r="401" customHeight="1" ht="17.25">
      <c r="A401" s="37"/>
      <c r="B401" s="2"/>
      <c r="C401" s="3"/>
      <c r="D401" s="3"/>
      <c r="E401" s="3"/>
      <c r="F401" s="3"/>
      <c r="G401" s="3"/>
      <c r="H401" s="2"/>
    </row>
    <row x14ac:dyDescent="0.25" r="402" customHeight="1" ht="17.25">
      <c r="A402" s="37"/>
      <c r="B402" s="2"/>
      <c r="C402" s="3"/>
      <c r="D402" s="3"/>
      <c r="E402" s="3"/>
      <c r="F402" s="3"/>
      <c r="G402" s="3"/>
      <c r="H402" s="2"/>
    </row>
    <row x14ac:dyDescent="0.25" r="403" customHeight="1" ht="17.25">
      <c r="A403" s="37"/>
      <c r="B403" s="2"/>
      <c r="C403" s="3"/>
      <c r="D403" s="3"/>
      <c r="E403" s="3"/>
      <c r="F403" s="3"/>
      <c r="G403" s="3"/>
      <c r="H403" s="2"/>
    </row>
    <row x14ac:dyDescent="0.25" r="404" customHeight="1" ht="17.25">
      <c r="A404" s="37"/>
      <c r="B404" s="2"/>
      <c r="C404" s="3"/>
      <c r="D404" s="3"/>
      <c r="E404" s="3"/>
      <c r="F404" s="3"/>
      <c r="G404" s="3"/>
      <c r="H404" s="2"/>
    </row>
    <row x14ac:dyDescent="0.25" r="405" customHeight="1" ht="17.25">
      <c r="A405" s="37"/>
      <c r="B405" s="2"/>
      <c r="C405" s="3"/>
      <c r="D405" s="3"/>
      <c r="E405" s="3"/>
      <c r="F405" s="3"/>
      <c r="G405" s="3"/>
      <c r="H405" s="2"/>
    </row>
    <row x14ac:dyDescent="0.25" r="406" customHeight="1" ht="17.25">
      <c r="A406" s="37"/>
      <c r="B406" s="2"/>
      <c r="C406" s="3"/>
      <c r="D406" s="3"/>
      <c r="E406" s="3"/>
      <c r="F406" s="3"/>
      <c r="G406" s="3"/>
      <c r="H406" s="2"/>
    </row>
    <row x14ac:dyDescent="0.25" r="407" customHeight="1" ht="17.25">
      <c r="A407" s="37"/>
      <c r="B407" s="2"/>
      <c r="C407" s="3"/>
      <c r="D407" s="3"/>
      <c r="E407" s="3"/>
      <c r="F407" s="3"/>
      <c r="G407" s="3"/>
      <c r="H407" s="2"/>
    </row>
    <row x14ac:dyDescent="0.25" r="408" customHeight="1" ht="17.25">
      <c r="A408" s="37"/>
      <c r="B408" s="2"/>
      <c r="C408" s="3"/>
      <c r="D408" s="3"/>
      <c r="E408" s="3"/>
      <c r="F408" s="3"/>
      <c r="G408" s="3"/>
      <c r="H408" s="2"/>
    </row>
    <row x14ac:dyDescent="0.25" r="409" customHeight="1" ht="17.25">
      <c r="A409" s="37"/>
      <c r="B409" s="2"/>
      <c r="C409" s="3"/>
      <c r="D409" s="3"/>
      <c r="E409" s="3"/>
      <c r="F409" s="3"/>
      <c r="G409" s="3"/>
      <c r="H409" s="2"/>
    </row>
    <row x14ac:dyDescent="0.25" r="410" customHeight="1" ht="17.25">
      <c r="A410" s="37"/>
      <c r="B410" s="2"/>
      <c r="C410" s="3"/>
      <c r="D410" s="3"/>
      <c r="E410" s="3"/>
      <c r="F410" s="3"/>
      <c r="G410" s="3"/>
      <c r="H410" s="2"/>
    </row>
    <row x14ac:dyDescent="0.25" r="411" customHeight="1" ht="17.25">
      <c r="A411" s="37"/>
      <c r="B411" s="2"/>
      <c r="C411" s="3"/>
      <c r="D411" s="3"/>
      <c r="E411" s="3"/>
      <c r="F411" s="3"/>
      <c r="G411" s="3"/>
      <c r="H411" s="2"/>
    </row>
    <row x14ac:dyDescent="0.25" r="412" customHeight="1" ht="17.25">
      <c r="A412" s="37"/>
      <c r="B412" s="2"/>
      <c r="C412" s="3"/>
      <c r="D412" s="3"/>
      <c r="E412" s="3"/>
      <c r="F412" s="3"/>
      <c r="G412" s="3"/>
      <c r="H412" s="2"/>
    </row>
    <row x14ac:dyDescent="0.25" r="413" customHeight="1" ht="17.25">
      <c r="A413" s="37"/>
      <c r="B413" s="2"/>
      <c r="C413" s="3"/>
      <c r="D413" s="3"/>
      <c r="E413" s="3"/>
      <c r="F413" s="3"/>
      <c r="G413" s="3"/>
      <c r="H413" s="2"/>
    </row>
    <row x14ac:dyDescent="0.25" r="414" customHeight="1" ht="17.25">
      <c r="A414" s="37"/>
      <c r="B414" s="2"/>
      <c r="C414" s="3"/>
      <c r="D414" s="3"/>
      <c r="E414" s="3"/>
      <c r="F414" s="3"/>
      <c r="G414" s="146">
        <f>SUM(G370:G412)</f>
      </c>
      <c r="H414" s="2"/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4.862142857142858" customWidth="1" bestFit="1"/>
    <col min="4" max="4" style="88" width="15.576428571428572" customWidth="1" bestFit="1"/>
  </cols>
  <sheetData>
    <row x14ac:dyDescent="0.25" r="1" customHeight="1" ht="17.25">
      <c r="A1" s="1" t="s">
        <v>0</v>
      </c>
      <c r="B1" s="83"/>
      <c r="C1" s="3"/>
      <c r="D1" s="83"/>
    </row>
    <row x14ac:dyDescent="0.25" r="2" customHeight="1" ht="17.25">
      <c r="A2" s="1"/>
      <c r="B2" s="83"/>
      <c r="C2" s="3"/>
      <c r="D2" s="83"/>
    </row>
    <row x14ac:dyDescent="0.25" r="3" customHeight="1" ht="17.25">
      <c r="A3" s="1" t="s">
        <v>1</v>
      </c>
      <c r="B3" s="83"/>
      <c r="C3" s="3"/>
      <c r="D3" s="83"/>
    </row>
    <row x14ac:dyDescent="0.25" r="4" customHeight="1" ht="17.25">
      <c r="A4" s="1" t="s">
        <v>26</v>
      </c>
      <c r="B4" s="4"/>
      <c r="C4" s="5"/>
      <c r="D4" s="83"/>
    </row>
    <row x14ac:dyDescent="0.25" r="5" customHeight="1" ht="17.25">
      <c r="A5" s="1" t="s">
        <v>217</v>
      </c>
      <c r="B5" s="83"/>
      <c r="C5" s="3"/>
      <c r="D5" s="83"/>
    </row>
    <row x14ac:dyDescent="0.25" r="6" customHeight="1" ht="17.25">
      <c r="A6" s="1" t="s">
        <v>218</v>
      </c>
      <c r="B6" s="83"/>
      <c r="C6" s="3"/>
      <c r="D6" s="83"/>
    </row>
    <row x14ac:dyDescent="0.25" r="7" customHeight="1" ht="17.25">
      <c r="A7" s="6"/>
      <c r="B7" s="83"/>
      <c r="C7" s="3"/>
      <c r="D7" s="83"/>
    </row>
    <row x14ac:dyDescent="0.25" r="8" customHeight="1" ht="17.25">
      <c r="A8" s="1"/>
      <c r="B8" s="83"/>
      <c r="C8" s="10">
        <v>10000</v>
      </c>
      <c r="D8" s="83"/>
    </row>
    <row x14ac:dyDescent="0.25" r="9" customHeight="1" ht="17.25">
      <c r="A9" s="12" t="s">
        <v>4</v>
      </c>
      <c r="B9" s="13" t="s">
        <v>5</v>
      </c>
      <c r="C9" s="14" t="s">
        <v>193</v>
      </c>
      <c r="D9" s="13"/>
    </row>
    <row x14ac:dyDescent="0.25" r="10" customHeight="1" ht="17.25">
      <c r="A10" s="15" t="s">
        <v>219</v>
      </c>
      <c r="B10" s="16" t="s">
        <v>220</v>
      </c>
      <c r="C10" s="17">
        <v>250</v>
      </c>
      <c r="D10" s="16"/>
    </row>
    <row x14ac:dyDescent="0.25" r="11" customHeight="1" ht="17.25">
      <c r="A11" s="24" t="s">
        <v>221</v>
      </c>
      <c r="B11" s="25" t="s">
        <v>222</v>
      </c>
      <c r="C11" s="26">
        <v>250</v>
      </c>
      <c r="D11" s="25"/>
    </row>
    <row x14ac:dyDescent="0.25" r="12" customHeight="1" ht="17.25">
      <c r="A12" s="21" t="s">
        <v>223</v>
      </c>
      <c r="B12" s="47"/>
      <c r="C12" s="23">
        <f>SUM(C10:C11)</f>
      </c>
      <c r="D12" s="22"/>
    </row>
    <row x14ac:dyDescent="0.25" r="13" customHeight="1" ht="17.25">
      <c r="A13" s="33">
        <v>44205</v>
      </c>
      <c r="B13" s="34" t="s">
        <v>14</v>
      </c>
      <c r="C13" s="19">
        <v>-101</v>
      </c>
      <c r="D13" s="34"/>
    </row>
    <row x14ac:dyDescent="0.25" r="14" customHeight="1" ht="17.25">
      <c r="A14" s="33">
        <v>44356</v>
      </c>
      <c r="B14" s="34" t="s">
        <v>14</v>
      </c>
      <c r="C14" s="19">
        <v>-319</v>
      </c>
      <c r="D14" s="34"/>
    </row>
    <row x14ac:dyDescent="0.25" r="15" customHeight="1" ht="17.25">
      <c r="A15" s="33">
        <v>44417</v>
      </c>
      <c r="B15" s="34" t="s">
        <v>14</v>
      </c>
      <c r="C15" s="19">
        <v>-80</v>
      </c>
      <c r="D15" s="34"/>
    </row>
    <row x14ac:dyDescent="0.25" r="16" customHeight="1" ht="17.25">
      <c r="A16" s="21" t="s">
        <v>224</v>
      </c>
      <c r="B16" s="47"/>
      <c r="C16" s="23">
        <f>SUM(C12:C15)</f>
      </c>
      <c r="D16" s="22"/>
    </row>
    <row x14ac:dyDescent="0.25" r="17" customHeight="1" ht="17.25">
      <c r="A17" s="33"/>
      <c r="B17" s="34"/>
      <c r="C17" s="35"/>
      <c r="D17" s="16"/>
    </row>
    <row x14ac:dyDescent="0.25" r="18" customHeight="1" ht="17.25">
      <c r="A18" s="15"/>
      <c r="B18" s="16"/>
      <c r="C18" s="36"/>
      <c r="D18" s="16"/>
    </row>
    <row x14ac:dyDescent="0.25" r="19" customHeight="1" ht="17.25">
      <c r="A19" s="21" t="s">
        <v>57</v>
      </c>
      <c r="B19" s="47"/>
      <c r="C19" s="68">
        <f>SUM(C10:C11)</f>
      </c>
      <c r="D19" s="23"/>
    </row>
    <row x14ac:dyDescent="0.25" r="20" customHeight="1" ht="17.25">
      <c r="A20" s="69" t="s">
        <v>58</v>
      </c>
      <c r="B20" s="70"/>
      <c r="C20" s="71">
        <v>500</v>
      </c>
      <c r="D20" s="131"/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2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116" width="14.862142857142858" customWidth="1" bestFit="1"/>
    <col min="4" max="4" style="116" width="14.862142857142858" customWidth="1" bestFit="1"/>
    <col min="5" max="5" style="116" width="14.862142857142858" customWidth="1" bestFit="1"/>
    <col min="6" max="6" style="116" width="14.862142857142858" customWidth="1" bestFit="1"/>
    <col min="7" max="7" style="88" width="15.576428571428572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83"/>
      <c r="H1" s="2"/>
      <c r="I1" s="2"/>
      <c r="J1" s="2"/>
      <c r="K1" s="2"/>
    </row>
    <row x14ac:dyDescent="0.25" r="2" customHeight="1" ht="17.25">
      <c r="A2" s="1"/>
      <c r="B2" s="83"/>
      <c r="C2" s="3"/>
      <c r="D2" s="3"/>
      <c r="E2" s="3"/>
      <c r="F2" s="3"/>
      <c r="G2" s="83"/>
      <c r="H2" s="2"/>
      <c r="I2" s="2"/>
      <c r="J2" s="2"/>
      <c r="K2" s="2"/>
    </row>
    <row x14ac:dyDescent="0.25" r="3" customHeight="1" ht="17.25">
      <c r="A3" s="1" t="s">
        <v>1</v>
      </c>
      <c r="B3" s="83"/>
      <c r="C3" s="3"/>
      <c r="D3" s="3"/>
      <c r="E3" s="3"/>
      <c r="F3" s="3"/>
      <c r="G3" s="83"/>
      <c r="H3" s="2"/>
      <c r="I3" s="2"/>
      <c r="J3" s="2"/>
      <c r="K3" s="2"/>
    </row>
    <row x14ac:dyDescent="0.25" r="4" customHeight="1" ht="17.25">
      <c r="A4" s="1" t="s">
        <v>26</v>
      </c>
      <c r="B4" s="4"/>
      <c r="C4" s="5"/>
      <c r="D4" s="5"/>
      <c r="E4" s="5"/>
      <c r="F4" s="5"/>
      <c r="G4" s="83"/>
      <c r="H4" s="2"/>
      <c r="I4" s="2"/>
      <c r="J4" s="2"/>
      <c r="K4" s="2"/>
    </row>
    <row x14ac:dyDescent="0.25" r="5" customHeight="1" ht="17.25">
      <c r="A5" s="1" t="s">
        <v>186</v>
      </c>
      <c r="B5" s="83"/>
      <c r="C5" s="3"/>
      <c r="D5" s="3"/>
      <c r="E5" s="3"/>
      <c r="F5" s="3"/>
      <c r="G5" s="83"/>
      <c r="H5" s="2"/>
      <c r="I5" s="2"/>
      <c r="J5" s="2"/>
      <c r="K5" s="2"/>
    </row>
    <row x14ac:dyDescent="0.25" r="6" customHeight="1" ht="17.25">
      <c r="A6" s="1" t="s">
        <v>187</v>
      </c>
      <c r="B6" s="83"/>
      <c r="C6" s="3"/>
      <c r="D6" s="3"/>
      <c r="E6" s="3"/>
      <c r="F6" s="3"/>
      <c r="G6" s="83"/>
      <c r="H6" s="2"/>
      <c r="I6" s="2"/>
      <c r="J6" s="2"/>
      <c r="K6" s="2"/>
    </row>
    <row x14ac:dyDescent="0.25" r="7" customHeight="1" ht="17.25">
      <c r="A7" s="42" t="s">
        <v>188</v>
      </c>
      <c r="B7" s="43"/>
      <c r="C7" s="44"/>
      <c r="D7" s="3"/>
      <c r="E7" s="3"/>
      <c r="F7" s="3"/>
      <c r="G7" s="83"/>
      <c r="H7" s="2"/>
      <c r="I7" s="2"/>
      <c r="J7" s="2"/>
      <c r="K7" s="2"/>
    </row>
    <row x14ac:dyDescent="0.25" r="8" customHeight="1" ht="17.25">
      <c r="A8" s="42" t="s">
        <v>189</v>
      </c>
      <c r="B8" s="43"/>
      <c r="C8" s="44"/>
      <c r="D8" s="44"/>
      <c r="E8" s="3"/>
      <c r="F8" s="3"/>
      <c r="G8" s="83"/>
      <c r="H8" s="2"/>
      <c r="I8" s="2"/>
      <c r="J8" s="2"/>
      <c r="K8" s="2"/>
    </row>
    <row x14ac:dyDescent="0.25" r="9" customHeight="1" ht="17.25">
      <c r="A9" s="127" t="s">
        <v>190</v>
      </c>
      <c r="B9" s="128"/>
      <c r="C9" s="3"/>
      <c r="D9" s="3"/>
      <c r="E9" s="3"/>
      <c r="F9" s="3"/>
      <c r="G9" s="83"/>
      <c r="H9" s="2"/>
      <c r="I9" s="2"/>
      <c r="J9" s="2"/>
      <c r="K9" s="2"/>
    </row>
    <row x14ac:dyDescent="0.25" r="10" customHeight="1" ht="17.25">
      <c r="A10" s="1"/>
      <c r="B10" s="83"/>
      <c r="C10" s="10">
        <v>6950</v>
      </c>
      <c r="D10" s="10">
        <v>6250</v>
      </c>
      <c r="E10" s="10">
        <v>10000</v>
      </c>
      <c r="F10" s="10">
        <v>2300</v>
      </c>
      <c r="G10" s="83"/>
      <c r="H10" s="2"/>
      <c r="I10" s="2"/>
      <c r="J10" s="2"/>
      <c r="K10" s="2"/>
    </row>
    <row x14ac:dyDescent="0.25" r="11" customHeight="1" ht="17.25">
      <c r="A11" s="12" t="s">
        <v>4</v>
      </c>
      <c r="B11" s="13" t="s">
        <v>5</v>
      </c>
      <c r="C11" s="14" t="s">
        <v>191</v>
      </c>
      <c r="D11" s="14" t="s">
        <v>192</v>
      </c>
      <c r="E11" s="14" t="s">
        <v>193</v>
      </c>
      <c r="F11" s="14" t="s">
        <v>194</v>
      </c>
      <c r="G11" s="13"/>
      <c r="H11" s="2"/>
      <c r="I11" s="2"/>
      <c r="J11" s="2"/>
      <c r="K11" s="2"/>
    </row>
    <row x14ac:dyDescent="0.25" r="12" customHeight="1" ht="17.25">
      <c r="A12" s="15" t="s">
        <v>195</v>
      </c>
      <c r="B12" s="16" t="s">
        <v>196</v>
      </c>
      <c r="C12" s="17">
        <v>1224</v>
      </c>
      <c r="D12" s="17">
        <v>1000</v>
      </c>
      <c r="E12" s="36"/>
      <c r="F12" s="36"/>
      <c r="G12" s="16"/>
      <c r="H12" s="2"/>
      <c r="I12" s="2"/>
      <c r="J12" s="2"/>
      <c r="K12" s="2"/>
    </row>
    <row x14ac:dyDescent="0.25" r="13" customHeight="1" ht="17.25">
      <c r="A13" s="33" t="s">
        <v>197</v>
      </c>
      <c r="B13" s="34" t="s">
        <v>198</v>
      </c>
      <c r="C13" s="35"/>
      <c r="D13" s="35"/>
      <c r="E13" s="19">
        <v>260</v>
      </c>
      <c r="F13" s="35"/>
      <c r="G13" s="34"/>
      <c r="H13" s="2"/>
      <c r="I13" s="2"/>
      <c r="J13" s="2"/>
      <c r="K13" s="2"/>
    </row>
    <row x14ac:dyDescent="0.25" r="14" customHeight="1" ht="17.25">
      <c r="A14" s="24" t="s">
        <v>197</v>
      </c>
      <c r="B14" s="25" t="s">
        <v>199</v>
      </c>
      <c r="C14" s="45"/>
      <c r="D14" s="45"/>
      <c r="E14" s="26">
        <v>740</v>
      </c>
      <c r="F14" s="26">
        <v>700</v>
      </c>
      <c r="G14" s="25"/>
      <c r="H14" s="2"/>
      <c r="I14" s="2"/>
      <c r="J14" s="2"/>
      <c r="K14" s="2"/>
    </row>
    <row x14ac:dyDescent="0.25" r="15" customHeight="1" ht="17.25">
      <c r="A15" s="21" t="s">
        <v>200</v>
      </c>
      <c r="B15" s="47"/>
      <c r="C15" s="23">
        <f>SUM(C12:C14)</f>
      </c>
      <c r="D15" s="23">
        <f>SUM(D12:D14)</f>
      </c>
      <c r="E15" s="23">
        <f>SUM(E12:E14)</f>
      </c>
      <c r="F15" s="23">
        <f>SUM(F12:F14)</f>
      </c>
      <c r="G15" s="22"/>
      <c r="H15" s="2"/>
      <c r="I15" s="2"/>
      <c r="J15" s="2"/>
      <c r="K15" s="2"/>
    </row>
    <row x14ac:dyDescent="0.25" r="16" customHeight="1" ht="17.25">
      <c r="A16" s="33" t="s">
        <v>150</v>
      </c>
      <c r="B16" s="34" t="s">
        <v>14</v>
      </c>
      <c r="C16" s="19">
        <v>-133</v>
      </c>
      <c r="D16" s="20"/>
      <c r="E16" s="20"/>
      <c r="F16" s="19">
        <v>-310</v>
      </c>
      <c r="G16" s="55"/>
      <c r="H16" s="2"/>
      <c r="I16" s="2"/>
      <c r="J16" s="2"/>
      <c r="K16" s="2"/>
    </row>
    <row x14ac:dyDescent="0.25" r="17" customHeight="1" ht="17.25">
      <c r="A17" s="33" t="s">
        <v>93</v>
      </c>
      <c r="B17" s="34" t="s">
        <v>14</v>
      </c>
      <c r="C17" s="19">
        <v>-250</v>
      </c>
      <c r="D17" s="19">
        <v>-116</v>
      </c>
      <c r="E17" s="20"/>
      <c r="F17" s="20"/>
      <c r="G17" s="55"/>
      <c r="H17" s="2"/>
      <c r="I17" s="2"/>
      <c r="J17" s="2"/>
      <c r="K17" s="2"/>
    </row>
    <row x14ac:dyDescent="0.25" r="18" customHeight="1" ht="17.25">
      <c r="A18" s="33">
        <v>44205</v>
      </c>
      <c r="B18" s="34" t="s">
        <v>14</v>
      </c>
      <c r="C18" s="35"/>
      <c r="D18" s="19">
        <v>-662</v>
      </c>
      <c r="E18" s="35"/>
      <c r="F18" s="35"/>
      <c r="G18" s="34"/>
      <c r="H18" s="2"/>
      <c r="I18" s="2"/>
      <c r="J18" s="2"/>
      <c r="K18" s="2"/>
    </row>
    <row x14ac:dyDescent="0.25" r="19" customHeight="1" ht="17.25">
      <c r="A19" s="33">
        <v>44264</v>
      </c>
      <c r="B19" s="34" t="s">
        <v>14</v>
      </c>
      <c r="C19" s="35"/>
      <c r="D19" s="19">
        <v>-429</v>
      </c>
      <c r="E19" s="35"/>
      <c r="F19" s="35"/>
      <c r="G19" s="34"/>
      <c r="H19" s="2"/>
      <c r="I19" s="2"/>
      <c r="J19" s="2"/>
      <c r="K19" s="2"/>
    </row>
    <row x14ac:dyDescent="0.25" r="20" customHeight="1" ht="17.25">
      <c r="A20" s="33">
        <v>44295</v>
      </c>
      <c r="B20" s="34" t="s">
        <v>14</v>
      </c>
      <c r="C20" s="19">
        <v>-58</v>
      </c>
      <c r="D20" s="19">
        <v>-210</v>
      </c>
      <c r="E20" s="20"/>
      <c r="F20" s="20"/>
      <c r="G20" s="55"/>
      <c r="H20" s="2"/>
      <c r="I20" s="2"/>
      <c r="J20" s="2"/>
      <c r="K20" s="2"/>
    </row>
    <row x14ac:dyDescent="0.25" r="21" customHeight="1" ht="17.25">
      <c r="A21" s="33">
        <v>44417</v>
      </c>
      <c r="B21" s="34" t="s">
        <v>14</v>
      </c>
      <c r="C21" s="19">
        <v>-137</v>
      </c>
      <c r="D21" s="35"/>
      <c r="E21" s="35"/>
      <c r="F21" s="35"/>
      <c r="G21" s="34"/>
      <c r="H21" s="2"/>
      <c r="I21" s="2"/>
      <c r="J21" s="2"/>
      <c r="K21" s="2"/>
    </row>
    <row x14ac:dyDescent="0.25" r="22" customHeight="1" ht="17.25">
      <c r="A22" s="33">
        <v>44417</v>
      </c>
      <c r="B22" s="34" t="s">
        <v>14</v>
      </c>
      <c r="C22" s="35"/>
      <c r="D22" s="35"/>
      <c r="E22" s="19">
        <v>-236</v>
      </c>
      <c r="F22" s="35"/>
      <c r="G22" s="34"/>
      <c r="H22" s="2"/>
      <c r="I22" s="2"/>
      <c r="J22" s="2"/>
      <c r="K22" s="2"/>
    </row>
    <row x14ac:dyDescent="0.25" r="23" customHeight="1" ht="17.25">
      <c r="A23" s="54">
        <v>44509</v>
      </c>
      <c r="B23" s="55" t="s">
        <v>152</v>
      </c>
      <c r="C23" s="20"/>
      <c r="D23" s="99">
        <v>417</v>
      </c>
      <c r="E23" s="20"/>
      <c r="F23" s="20"/>
      <c r="G23" s="55"/>
      <c r="H23" s="2"/>
      <c r="I23" s="2"/>
      <c r="J23" s="2"/>
      <c r="K23" s="2"/>
    </row>
    <row x14ac:dyDescent="0.25" r="24" customHeight="1" ht="17.25">
      <c r="A24" s="33">
        <v>44509</v>
      </c>
      <c r="B24" s="34" t="s">
        <v>14</v>
      </c>
      <c r="C24" s="20"/>
      <c r="D24" s="20"/>
      <c r="E24" s="19">
        <v>-314</v>
      </c>
      <c r="F24" s="20"/>
      <c r="G24" s="55"/>
      <c r="H24" s="2"/>
      <c r="I24" s="2"/>
      <c r="J24" s="2"/>
      <c r="K24" s="2"/>
    </row>
    <row x14ac:dyDescent="0.25" r="25" customHeight="1" ht="17.25">
      <c r="A25" s="33" t="s">
        <v>108</v>
      </c>
      <c r="B25" s="34" t="s">
        <v>14</v>
      </c>
      <c r="C25" s="19">
        <v>-168</v>
      </c>
      <c r="D25" s="35"/>
      <c r="E25" s="19">
        <v>-84</v>
      </c>
      <c r="F25" s="35"/>
      <c r="G25" s="34"/>
      <c r="H25" s="2"/>
      <c r="I25" s="2"/>
      <c r="J25" s="2"/>
      <c r="K25" s="2"/>
    </row>
    <row x14ac:dyDescent="0.25" r="26" customHeight="1" ht="17.25">
      <c r="A26" s="33" t="s">
        <v>110</v>
      </c>
      <c r="B26" s="34" t="s">
        <v>14</v>
      </c>
      <c r="C26" s="19">
        <v>-132</v>
      </c>
      <c r="D26" s="20"/>
      <c r="E26" s="19">
        <v>-137</v>
      </c>
      <c r="F26" s="20"/>
      <c r="G26" s="55"/>
      <c r="H26" s="2"/>
      <c r="I26" s="2"/>
      <c r="J26" s="2"/>
      <c r="K26" s="2"/>
    </row>
    <row x14ac:dyDescent="0.25" r="27" customHeight="1" ht="17.25">
      <c r="A27" s="33" t="s">
        <v>154</v>
      </c>
      <c r="B27" s="34" t="s">
        <v>14</v>
      </c>
      <c r="C27" s="19">
        <v>-203</v>
      </c>
      <c r="D27" s="20"/>
      <c r="E27" s="19">
        <v>-46</v>
      </c>
      <c r="F27" s="20"/>
      <c r="G27" s="55"/>
      <c r="H27" s="2"/>
      <c r="I27" s="2"/>
      <c r="J27" s="2"/>
      <c r="K27" s="2"/>
    </row>
    <row x14ac:dyDescent="0.25" r="28" customHeight="1" ht="17.25">
      <c r="A28" s="33" t="s">
        <v>112</v>
      </c>
      <c r="B28" s="34" t="s">
        <v>14</v>
      </c>
      <c r="C28" s="19">
        <v>-47</v>
      </c>
      <c r="D28" s="20"/>
      <c r="E28" s="19">
        <v>-28</v>
      </c>
      <c r="F28" s="19">
        <v>-130</v>
      </c>
      <c r="G28" s="55"/>
      <c r="H28" s="2"/>
      <c r="I28" s="2"/>
      <c r="J28" s="2"/>
      <c r="K28" s="2"/>
    </row>
    <row x14ac:dyDescent="0.25" r="29" customHeight="1" ht="17.25">
      <c r="A29" s="21" t="s">
        <v>201</v>
      </c>
      <c r="B29" s="47"/>
      <c r="C29" s="23">
        <f>SUM(C15:C28)</f>
      </c>
      <c r="D29" s="23">
        <f>SUM(D15:D28)</f>
      </c>
      <c r="E29" s="23">
        <f>SUM(E15:E28)</f>
      </c>
      <c r="F29" s="23">
        <f>SUM(F15:F28)</f>
      </c>
      <c r="G29" s="22"/>
      <c r="H29" s="2"/>
      <c r="I29" s="2"/>
      <c r="J29" s="2"/>
      <c r="K29" s="2"/>
    </row>
    <row x14ac:dyDescent="0.25" r="30" customHeight="1" ht="17.25">
      <c r="A30" s="33" t="s">
        <v>155</v>
      </c>
      <c r="B30" s="34" t="s">
        <v>14</v>
      </c>
      <c r="C30" s="19">
        <v>-36</v>
      </c>
      <c r="D30" s="20"/>
      <c r="E30" s="19">
        <v>-48</v>
      </c>
      <c r="F30" s="20"/>
      <c r="G30" s="55"/>
      <c r="H30" s="2"/>
      <c r="I30" s="2"/>
      <c r="J30" s="2"/>
      <c r="K30" s="2"/>
    </row>
    <row x14ac:dyDescent="0.25" r="31" customHeight="1" ht="17.25">
      <c r="A31" s="100" t="s">
        <v>156</v>
      </c>
      <c r="B31" s="101" t="s">
        <v>14</v>
      </c>
      <c r="C31" s="102">
        <v>-53</v>
      </c>
      <c r="D31" s="121"/>
      <c r="E31" s="121"/>
      <c r="F31" s="121"/>
      <c r="G31" s="129"/>
      <c r="H31" s="2"/>
      <c r="I31" s="2"/>
      <c r="J31" s="2"/>
      <c r="K31" s="2"/>
    </row>
    <row x14ac:dyDescent="0.25" r="32" customHeight="1" ht="17.25">
      <c r="A32" s="33">
        <v>44357</v>
      </c>
      <c r="B32" s="34" t="s">
        <v>14</v>
      </c>
      <c r="C32" s="35"/>
      <c r="D32" s="20"/>
      <c r="E32" s="19">
        <v>-82</v>
      </c>
      <c r="F32" s="20"/>
      <c r="G32" s="55"/>
      <c r="H32" s="2"/>
      <c r="I32" s="2"/>
      <c r="J32" s="2"/>
      <c r="K32" s="2"/>
    </row>
    <row x14ac:dyDescent="0.25" r="33" customHeight="1" ht="17.25">
      <c r="A33" s="21" t="s">
        <v>202</v>
      </c>
      <c r="B33" s="47"/>
      <c r="C33" s="23">
        <f>SUM(C29:C32)</f>
      </c>
      <c r="D33" s="23">
        <f>SUM(D29:D32)</f>
      </c>
      <c r="E33" s="23">
        <f>SUM(E29:E32)</f>
      </c>
      <c r="F33" s="23">
        <f>SUM(F29:F32)</f>
      </c>
      <c r="G33" s="47"/>
      <c r="H33" s="2"/>
      <c r="I33" s="2"/>
      <c r="J33" s="2"/>
      <c r="K33" s="2"/>
    </row>
    <row x14ac:dyDescent="0.25" r="34" customHeight="1" ht="17.25">
      <c r="A34" s="33" t="s">
        <v>82</v>
      </c>
      <c r="B34" s="34" t="s">
        <v>14</v>
      </c>
      <c r="C34" s="19">
        <v>-4</v>
      </c>
      <c r="D34" s="20"/>
      <c r="E34" s="35"/>
      <c r="F34" s="20"/>
      <c r="G34" s="55"/>
      <c r="H34" s="2"/>
      <c r="I34" s="2"/>
      <c r="J34" s="2"/>
      <c r="K34" s="2"/>
    </row>
    <row x14ac:dyDescent="0.25" r="35" customHeight="1" ht="17.25">
      <c r="A35" s="33" t="s">
        <v>40</v>
      </c>
      <c r="B35" s="34" t="s">
        <v>14</v>
      </c>
      <c r="C35" s="19">
        <v>-3</v>
      </c>
      <c r="D35" s="20"/>
      <c r="E35" s="35"/>
      <c r="F35" s="20"/>
      <c r="G35" s="55"/>
      <c r="H35" s="2"/>
      <c r="I35" s="2"/>
      <c r="J35" s="2"/>
      <c r="K35" s="2"/>
    </row>
    <row x14ac:dyDescent="0.25" r="36" customHeight="1" ht="17.25">
      <c r="A36" s="21" t="s">
        <v>203</v>
      </c>
      <c r="B36" s="47"/>
      <c r="C36" s="23">
        <f>SUM(C33:C35)</f>
      </c>
      <c r="D36" s="23">
        <f>SUM(D33:D35)</f>
      </c>
      <c r="E36" s="23">
        <f>SUM(E33:E35)</f>
      </c>
      <c r="F36" s="23">
        <f>SUM(F33:F35)</f>
      </c>
      <c r="G36" s="47"/>
      <c r="H36" s="48" t="s">
        <v>42</v>
      </c>
      <c r="I36" s="48"/>
      <c r="J36" s="48"/>
      <c r="K36" s="48"/>
    </row>
    <row x14ac:dyDescent="0.25" r="37" customHeight="1" ht="17.25">
      <c r="A37" s="33" t="s">
        <v>43</v>
      </c>
      <c r="B37" s="34" t="s">
        <v>14</v>
      </c>
      <c r="C37" s="35"/>
      <c r="D37" s="20"/>
      <c r="E37" s="19">
        <v>-13</v>
      </c>
      <c r="F37" s="20"/>
      <c r="G37" s="55"/>
      <c r="H37" s="2"/>
      <c r="I37" s="2"/>
      <c r="J37" s="2"/>
      <c r="K37" s="2"/>
    </row>
    <row x14ac:dyDescent="0.25" r="38" customHeight="1" ht="17.25">
      <c r="A38" s="21" t="s">
        <v>204</v>
      </c>
      <c r="B38" s="47"/>
      <c r="C38" s="23">
        <f>SUM(C36:C37)</f>
      </c>
      <c r="D38" s="23">
        <f>SUM(D36:D37)</f>
      </c>
      <c r="E38" s="23">
        <f>SUM(E36:E37)</f>
      </c>
      <c r="F38" s="23">
        <f>SUM(F36:F37)</f>
      </c>
      <c r="G38" s="47"/>
      <c r="H38" s="2"/>
      <c r="I38" s="2"/>
      <c r="J38" s="2"/>
      <c r="K38" s="2"/>
    </row>
    <row x14ac:dyDescent="0.25" r="39" customHeight="1" ht="17.25">
      <c r="A39" s="33" t="s">
        <v>50</v>
      </c>
      <c r="B39" s="34" t="s">
        <v>14</v>
      </c>
      <c r="C39" s="20"/>
      <c r="D39" s="20"/>
      <c r="E39" s="19">
        <v>-12</v>
      </c>
      <c r="F39" s="19">
        <v>-81</v>
      </c>
      <c r="G39" s="55"/>
      <c r="H39" s="4" t="s">
        <v>205</v>
      </c>
      <c r="I39" s="2"/>
      <c r="J39" s="2"/>
      <c r="K39" s="2"/>
    </row>
    <row x14ac:dyDescent="0.25" r="40" customHeight="1" ht="17.25">
      <c r="A40" s="33" t="s">
        <v>50</v>
      </c>
      <c r="B40" s="34" t="s">
        <v>14</v>
      </c>
      <c r="C40" s="20"/>
      <c r="D40" s="20"/>
      <c r="E40" s="20"/>
      <c r="F40" s="19">
        <v>-24</v>
      </c>
      <c r="G40" s="55"/>
      <c r="H40" s="4" t="s">
        <v>206</v>
      </c>
      <c r="I40" s="2"/>
      <c r="J40" s="2"/>
      <c r="K40" s="2"/>
    </row>
    <row x14ac:dyDescent="0.25" r="41" customHeight="1" ht="17.25">
      <c r="A41" s="21" t="s">
        <v>207</v>
      </c>
      <c r="B41" s="47"/>
      <c r="C41" s="23">
        <f>SUM(C38:C40)</f>
      </c>
      <c r="D41" s="23">
        <f>SUM(D38:D40)</f>
      </c>
      <c r="E41" s="23">
        <f>SUM(E38:E40)</f>
      </c>
      <c r="F41" s="23">
        <f>SUM(F38:F40)</f>
      </c>
      <c r="G41" s="47"/>
      <c r="H41" s="2"/>
      <c r="I41" s="2"/>
      <c r="J41" s="2"/>
      <c r="K41" s="2"/>
    </row>
    <row x14ac:dyDescent="0.25" r="42" customHeight="1" ht="17.25">
      <c r="A42" s="33"/>
      <c r="B42" s="34"/>
      <c r="C42" s="20"/>
      <c r="D42" s="20"/>
      <c r="E42" s="20"/>
      <c r="F42" s="35"/>
      <c r="G42" s="55"/>
      <c r="H42" s="2"/>
      <c r="I42" s="2"/>
      <c r="J42" s="2"/>
      <c r="K42" s="2"/>
    </row>
    <row x14ac:dyDescent="0.25" r="43" customHeight="1" ht="17.25">
      <c r="A43" s="21" t="s">
        <v>208</v>
      </c>
      <c r="B43" s="47"/>
      <c r="C43" s="23">
        <f>SUM(C41:C42)</f>
      </c>
      <c r="D43" s="23">
        <f>SUM(D41:D42)</f>
      </c>
      <c r="E43" s="23">
        <f>SUM(E41:E42)</f>
      </c>
      <c r="F43" s="23">
        <f>SUM(F41:F42)</f>
      </c>
      <c r="G43" s="47"/>
      <c r="H43" s="2"/>
      <c r="I43" s="2"/>
      <c r="J43" s="2"/>
      <c r="K43" s="2"/>
    </row>
    <row x14ac:dyDescent="0.25" r="44" customHeight="1" ht="17.25">
      <c r="A44" s="33" t="s">
        <v>209</v>
      </c>
      <c r="B44" s="34" t="s">
        <v>14</v>
      </c>
      <c r="C44" s="20"/>
      <c r="D44" s="20"/>
      <c r="E44" s="20"/>
      <c r="F44" s="130">
        <v>-78</v>
      </c>
      <c r="G44" s="55"/>
      <c r="H44" s="4" t="s">
        <v>210</v>
      </c>
      <c r="I44" s="2"/>
      <c r="J44" s="2"/>
      <c r="K44" s="2"/>
    </row>
    <row x14ac:dyDescent="0.25" r="45" customHeight="1" ht="17.25">
      <c r="A45" s="62" t="s">
        <v>56</v>
      </c>
      <c r="B45" s="63"/>
      <c r="C45" s="81">
        <f>SUM(C43:C44)</f>
      </c>
      <c r="D45" s="81">
        <f>SUM(D43:D44)</f>
      </c>
      <c r="E45" s="81">
        <f>SUM(E43:E44)</f>
      </c>
      <c r="F45" s="80">
        <f>SUM(F43:F44)</f>
      </c>
      <c r="G45" s="63"/>
      <c r="H45" s="2"/>
      <c r="I45" s="2"/>
      <c r="J45" s="2"/>
      <c r="K45" s="2"/>
    </row>
    <row x14ac:dyDescent="0.25" r="46" customHeight="1" ht="17.25">
      <c r="A46" s="33"/>
      <c r="B46" s="34"/>
      <c r="C46" s="35"/>
      <c r="D46" s="35"/>
      <c r="E46" s="35"/>
      <c r="F46" s="35"/>
      <c r="G46" s="16"/>
      <c r="H46" s="4"/>
      <c r="I46" s="4"/>
      <c r="J46" s="4"/>
      <c r="K46" s="4"/>
    </row>
    <row x14ac:dyDescent="0.25" r="47" customHeight="1" ht="17.25">
      <c r="A47" s="33"/>
      <c r="B47" s="34"/>
      <c r="C47" s="35"/>
      <c r="D47" s="35"/>
      <c r="E47" s="35"/>
      <c r="F47" s="35"/>
      <c r="G47" s="16"/>
      <c r="H47" s="4"/>
      <c r="I47" s="4"/>
      <c r="J47" s="4"/>
      <c r="K47" s="4"/>
    </row>
    <row x14ac:dyDescent="0.25" r="48" customHeight="1" ht="17.25">
      <c r="A48" s="33"/>
      <c r="B48" s="34"/>
      <c r="C48" s="35"/>
      <c r="D48" s="35"/>
      <c r="E48" s="35"/>
      <c r="F48" s="35"/>
      <c r="G48" s="16"/>
      <c r="H48" s="4"/>
      <c r="I48" s="4"/>
      <c r="J48" s="4"/>
      <c r="K48" s="4"/>
    </row>
    <row x14ac:dyDescent="0.25" r="49" customHeight="1" ht="17.25">
      <c r="A49" s="33"/>
      <c r="B49" s="34"/>
      <c r="C49" s="35"/>
      <c r="D49" s="35"/>
      <c r="E49" s="35"/>
      <c r="F49" s="35"/>
      <c r="G49" s="16"/>
      <c r="H49" s="4"/>
      <c r="I49" s="4"/>
      <c r="J49" s="4"/>
      <c r="K49" s="4"/>
    </row>
    <row x14ac:dyDescent="0.25" r="50" customHeight="1" ht="17.25">
      <c r="A50" s="123"/>
      <c r="B50" s="124"/>
      <c r="C50" s="18"/>
      <c r="D50" s="18"/>
      <c r="E50" s="18"/>
      <c r="F50" s="103">
        <f>SUM(F43:F44)</f>
      </c>
      <c r="G50" s="124"/>
      <c r="H50" s="2"/>
      <c r="I50" s="2"/>
      <c r="J50" s="2"/>
      <c r="K50" s="2"/>
    </row>
    <row x14ac:dyDescent="0.25" r="51" customHeight="1" ht="17.25">
      <c r="A51" s="21" t="s">
        <v>57</v>
      </c>
      <c r="B51" s="47"/>
      <c r="C51" s="68">
        <f>SUM(C12:C13)</f>
      </c>
      <c r="D51" s="68">
        <f>SUM(D12:D13)</f>
      </c>
      <c r="E51" s="68">
        <f>SUM(E12:E14)</f>
      </c>
      <c r="F51" s="68">
        <f>SUM(F12:F14)</f>
      </c>
      <c r="G51" s="23"/>
      <c r="H51" s="2"/>
      <c r="I51" s="2"/>
      <c r="J51" s="2"/>
      <c r="K51" s="2"/>
    </row>
    <row x14ac:dyDescent="0.25" r="52" customHeight="1" ht="17.25">
      <c r="A52" s="69" t="s">
        <v>58</v>
      </c>
      <c r="B52" s="70"/>
      <c r="C52" s="71">
        <v>1224</v>
      </c>
      <c r="D52" s="71">
        <v>1000</v>
      </c>
      <c r="E52" s="71">
        <v>1000</v>
      </c>
      <c r="F52" s="71">
        <v>700</v>
      </c>
      <c r="G52" s="131"/>
      <c r="H52" s="2"/>
      <c r="I52" s="2"/>
      <c r="J52" s="2"/>
      <c r="K52" s="2"/>
    </row>
    <row x14ac:dyDescent="0.25" r="53" customHeight="1" ht="17.25">
      <c r="A53" s="37"/>
      <c r="B53" s="83"/>
      <c r="C53" s="3"/>
      <c r="D53" s="3"/>
      <c r="E53" s="3"/>
      <c r="F53" s="3"/>
      <c r="G53" s="83"/>
      <c r="H53" s="2"/>
      <c r="I53" s="2"/>
      <c r="J53" s="2"/>
      <c r="K53" s="2"/>
    </row>
    <row x14ac:dyDescent="0.25" r="54" customHeight="1" ht="17.25">
      <c r="A54" s="37"/>
      <c r="B54" s="83"/>
      <c r="C54" s="14" t="s">
        <v>191</v>
      </c>
      <c r="D54" s="14" t="s">
        <v>192</v>
      </c>
      <c r="E54" s="14" t="s">
        <v>193</v>
      </c>
      <c r="F54" s="14" t="s">
        <v>194</v>
      </c>
      <c r="G54" s="13"/>
      <c r="H54" s="2"/>
      <c r="I54" s="2"/>
      <c r="J54" s="2"/>
      <c r="K54" s="2"/>
    </row>
    <row x14ac:dyDescent="0.25" r="55" customHeight="1" ht="17.25">
      <c r="A55" s="37"/>
      <c r="B55" s="83"/>
      <c r="C55" s="3"/>
      <c r="D55" s="3"/>
      <c r="E55" s="3"/>
      <c r="F55" s="3"/>
      <c r="G55" s="83"/>
      <c r="H55" s="2"/>
      <c r="I55" s="2"/>
      <c r="J55" s="2"/>
      <c r="K55" s="2"/>
    </row>
    <row x14ac:dyDescent="0.25" r="56" customHeight="1" ht="17.25">
      <c r="A56" s="37"/>
      <c r="B56" s="83"/>
      <c r="C56" s="3"/>
      <c r="D56" s="3"/>
      <c r="E56" s="3"/>
      <c r="F56" s="3"/>
      <c r="G56" s="83"/>
      <c r="H56" s="2"/>
      <c r="I56" s="2"/>
      <c r="J56" s="2"/>
      <c r="K56" s="2"/>
    </row>
    <row x14ac:dyDescent="0.25" r="57" customHeight="1" ht="17.25">
      <c r="A57" s="132" t="s">
        <v>211</v>
      </c>
      <c r="B57" s="133"/>
      <c r="C57" s="134"/>
      <c r="D57" s="134"/>
      <c r="E57" s="134"/>
      <c r="F57" s="134"/>
      <c r="G57" s="133"/>
      <c r="H57" s="2"/>
      <c r="I57" s="2"/>
      <c r="J57" s="2"/>
      <c r="K57" s="2"/>
    </row>
    <row x14ac:dyDescent="0.25" r="58" customHeight="1" ht="17.25">
      <c r="A58" s="132" t="s">
        <v>212</v>
      </c>
      <c r="B58" s="133"/>
      <c r="C58" s="134"/>
      <c r="D58" s="134"/>
      <c r="E58" s="134"/>
      <c r="F58" s="135"/>
      <c r="G58" s="136"/>
      <c r="H58" s="2"/>
      <c r="I58" s="2"/>
      <c r="J58" s="2"/>
      <c r="K58" s="2"/>
    </row>
    <row x14ac:dyDescent="0.25" r="59" customHeight="1" ht="17.25">
      <c r="A59" s="132" t="s">
        <v>213</v>
      </c>
      <c r="B59" s="133"/>
      <c r="C59" s="134"/>
      <c r="D59" s="134"/>
      <c r="E59" s="134"/>
      <c r="F59" s="135"/>
      <c r="G59" s="136"/>
      <c r="H59" s="2"/>
      <c r="I59" s="2"/>
      <c r="J59" s="2"/>
      <c r="K59" s="2"/>
    </row>
    <row x14ac:dyDescent="0.25" r="60" customHeight="1" ht="17.25">
      <c r="A60" s="132" t="s">
        <v>214</v>
      </c>
      <c r="B60" s="133"/>
      <c r="C60" s="134"/>
      <c r="D60" s="134"/>
      <c r="E60" s="134"/>
      <c r="F60" s="135"/>
      <c r="G60" s="136"/>
      <c r="H60" s="2"/>
      <c r="I60" s="2"/>
      <c r="J60" s="2"/>
      <c r="K60" s="2"/>
    </row>
    <row x14ac:dyDescent="0.25" r="61" customHeight="1" ht="17.25">
      <c r="A61" s="132" t="s">
        <v>215</v>
      </c>
      <c r="B61" s="133"/>
      <c r="C61" s="134"/>
      <c r="D61" s="134"/>
      <c r="E61" s="134"/>
      <c r="F61" s="135"/>
      <c r="G61" s="136"/>
      <c r="H61" s="2"/>
      <c r="I61" s="2"/>
      <c r="J61" s="2"/>
      <c r="K61" s="2"/>
    </row>
    <row x14ac:dyDescent="0.25" r="62" customHeight="1" ht="17.25">
      <c r="A62" s="132" t="s">
        <v>216</v>
      </c>
      <c r="B62" s="133"/>
      <c r="C62" s="134"/>
      <c r="D62" s="134"/>
      <c r="E62" s="134"/>
      <c r="F62" s="135"/>
      <c r="G62" s="136"/>
      <c r="H62" s="2"/>
      <c r="I62" s="2"/>
      <c r="J62" s="2"/>
      <c r="K62" s="2"/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3"/>
  <sheetViews>
    <sheetView workbookViewId="0"/>
  </sheetViews>
  <sheetFormatPr defaultRowHeight="15" x14ac:dyDescent="0.25"/>
  <cols>
    <col min="1" max="1" style="39" width="13.719285714285713" customWidth="1" bestFit="1"/>
    <col min="2" max="2" style="40" width="20.862142857142857" customWidth="1" bestFit="1"/>
    <col min="3" max="3" style="41" width="12.005" customWidth="1" bestFit="1"/>
    <col min="4" max="4" style="41" width="13.147857142857141" customWidth="1" bestFit="1"/>
    <col min="5" max="5" style="41" width="12.576428571428572" customWidth="1" bestFit="1"/>
    <col min="6" max="6" style="41" width="11.576428571428572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2"/>
      <c r="H1" s="2"/>
      <c r="I1" s="2"/>
      <c r="J1" s="2"/>
    </row>
    <row x14ac:dyDescent="0.25" r="2" customHeight="1" ht="17.25">
      <c r="A2" s="1"/>
      <c r="B2" s="2"/>
      <c r="C2" s="3"/>
      <c r="D2" s="3"/>
      <c r="E2" s="3"/>
      <c r="F2" s="3"/>
      <c r="G2" s="2"/>
      <c r="H2" s="2"/>
      <c r="I2" s="2"/>
      <c r="J2" s="2"/>
    </row>
    <row x14ac:dyDescent="0.25" r="3" customHeight="1" ht="17.25">
      <c r="A3" s="1" t="s">
        <v>1</v>
      </c>
      <c r="B3" s="2"/>
      <c r="C3" s="3"/>
      <c r="D3" s="3"/>
      <c r="E3" s="3"/>
      <c r="F3" s="3"/>
      <c r="G3" s="2"/>
      <c r="H3" s="2"/>
      <c r="I3" s="2"/>
      <c r="J3" s="2"/>
    </row>
    <row x14ac:dyDescent="0.25" r="4" customHeight="1" ht="17.25">
      <c r="A4" s="1" t="s">
        <v>26</v>
      </c>
      <c r="B4" s="4"/>
      <c r="C4" s="5"/>
      <c r="D4" s="5"/>
      <c r="E4" s="5"/>
      <c r="F4" s="3"/>
      <c r="G4" s="2"/>
      <c r="H4" s="2"/>
      <c r="I4" s="2"/>
      <c r="J4" s="2"/>
    </row>
    <row x14ac:dyDescent="0.25" r="5" customHeight="1" ht="17.25">
      <c r="A5" s="1" t="s">
        <v>172</v>
      </c>
      <c r="B5" s="2"/>
      <c r="C5" s="3"/>
      <c r="D5" s="3"/>
      <c r="E5" s="3"/>
      <c r="F5" s="3"/>
      <c r="G5" s="2"/>
      <c r="H5" s="2"/>
      <c r="I5" s="2"/>
      <c r="J5" s="2"/>
    </row>
    <row x14ac:dyDescent="0.25" r="6" customHeight="1" ht="17.25">
      <c r="A6" s="42" t="s">
        <v>173</v>
      </c>
      <c r="B6" s="43"/>
      <c r="C6" s="44"/>
      <c r="D6" s="3"/>
      <c r="E6" s="3"/>
      <c r="F6" s="3"/>
      <c r="G6" s="2"/>
      <c r="H6" s="2"/>
      <c r="I6" s="2"/>
      <c r="J6" s="2"/>
    </row>
    <row x14ac:dyDescent="0.25" r="7" customHeight="1" ht="17.25">
      <c r="A7" s="42" t="s">
        <v>174</v>
      </c>
      <c r="B7" s="43"/>
      <c r="C7" s="44"/>
      <c r="D7" s="44"/>
      <c r="E7" s="3"/>
      <c r="F7" s="3"/>
      <c r="G7" s="2"/>
      <c r="H7" s="2"/>
      <c r="I7" s="2"/>
      <c r="J7" s="2"/>
    </row>
    <row x14ac:dyDescent="0.25" r="8" customHeight="1" ht="17.25">
      <c r="A8" s="1"/>
      <c r="B8" s="2"/>
      <c r="C8" s="3"/>
      <c r="D8" s="3"/>
      <c r="E8" s="3"/>
      <c r="F8" s="3"/>
      <c r="G8" s="2"/>
      <c r="H8" s="2"/>
      <c r="I8" s="2"/>
      <c r="J8" s="2"/>
    </row>
    <row x14ac:dyDescent="0.25" r="9" customHeight="1" ht="17.25">
      <c r="A9" s="1"/>
      <c r="B9" s="2"/>
      <c r="C9" s="10">
        <v>6800</v>
      </c>
      <c r="D9" s="10">
        <v>6750</v>
      </c>
      <c r="E9" s="10">
        <v>7250</v>
      </c>
      <c r="F9" s="3"/>
      <c r="G9" s="2"/>
      <c r="H9" s="2"/>
      <c r="I9" s="2"/>
      <c r="J9" s="2"/>
    </row>
    <row x14ac:dyDescent="0.25" r="10" customHeight="1" ht="17.25">
      <c r="A10" s="12" t="s">
        <v>4</v>
      </c>
      <c r="B10" s="13" t="s">
        <v>5</v>
      </c>
      <c r="C10" s="14" t="s">
        <v>124</v>
      </c>
      <c r="D10" s="14" t="s">
        <v>126</v>
      </c>
      <c r="E10" s="14" t="s">
        <v>175</v>
      </c>
      <c r="F10" s="14"/>
      <c r="G10" s="2"/>
      <c r="H10" s="2"/>
      <c r="I10" s="2"/>
      <c r="J10" s="2"/>
    </row>
    <row x14ac:dyDescent="0.25" r="11" customHeight="1" ht="17.25">
      <c r="A11" s="15" t="s">
        <v>176</v>
      </c>
      <c r="B11" s="16" t="s">
        <v>177</v>
      </c>
      <c r="C11" s="17">
        <v>200</v>
      </c>
      <c r="D11" s="17">
        <v>200</v>
      </c>
      <c r="E11" s="17">
        <v>100</v>
      </c>
      <c r="F11" s="36"/>
      <c r="G11" s="2"/>
      <c r="H11" s="2"/>
      <c r="I11" s="2"/>
      <c r="J11" s="2"/>
    </row>
    <row x14ac:dyDescent="0.25" r="12" customHeight="1" ht="17.25">
      <c r="A12" s="33">
        <v>44204</v>
      </c>
      <c r="B12" s="34" t="s">
        <v>178</v>
      </c>
      <c r="C12" s="35"/>
      <c r="D12" s="19">
        <v>500</v>
      </c>
      <c r="E12" s="19">
        <v>500</v>
      </c>
      <c r="F12" s="35"/>
      <c r="G12" s="2"/>
      <c r="H12" s="2"/>
      <c r="I12" s="2"/>
      <c r="J12" s="2"/>
    </row>
    <row x14ac:dyDescent="0.25" r="13" customHeight="1" ht="17.25">
      <c r="A13" s="117">
        <v>44263</v>
      </c>
      <c r="B13" s="118" t="s">
        <v>179</v>
      </c>
      <c r="C13" s="26">
        <v>500</v>
      </c>
      <c r="D13" s="26">
        <v>750</v>
      </c>
      <c r="E13" s="26">
        <v>90</v>
      </c>
      <c r="F13" s="45"/>
      <c r="G13" s="2"/>
      <c r="H13" s="2"/>
      <c r="I13" s="2"/>
      <c r="J13" s="2"/>
    </row>
    <row x14ac:dyDescent="0.25" r="14" customHeight="1" ht="17.25">
      <c r="A14" s="21" t="s">
        <v>180</v>
      </c>
      <c r="B14" s="47"/>
      <c r="C14" s="23">
        <f>SUM(C11:C13)</f>
      </c>
      <c r="D14" s="23">
        <f>SUM(D11:D13)</f>
      </c>
      <c r="E14" s="23">
        <f>SUM(E11:E13)</f>
      </c>
      <c r="F14" s="119"/>
      <c r="G14" s="2"/>
      <c r="H14" s="2"/>
      <c r="I14" s="2"/>
      <c r="J14" s="2"/>
    </row>
    <row x14ac:dyDescent="0.25" r="15" customHeight="1" ht="17.25">
      <c r="A15" s="33" t="s">
        <v>93</v>
      </c>
      <c r="B15" s="34" t="s">
        <v>14</v>
      </c>
      <c r="C15" s="35"/>
      <c r="D15" s="19">
        <v>-36</v>
      </c>
      <c r="E15" s="35"/>
      <c r="F15" s="35"/>
      <c r="G15" s="2"/>
      <c r="H15" s="2"/>
      <c r="I15" s="2"/>
      <c r="J15" s="2"/>
    </row>
    <row x14ac:dyDescent="0.25" r="16" customHeight="1" ht="17.25">
      <c r="A16" s="33">
        <v>44264</v>
      </c>
      <c r="B16" s="34" t="s">
        <v>14</v>
      </c>
      <c r="C16" s="19">
        <v>-123</v>
      </c>
      <c r="D16" s="35"/>
      <c r="E16" s="35"/>
      <c r="F16" s="35"/>
      <c r="G16" s="2"/>
      <c r="H16" s="2"/>
      <c r="I16" s="2"/>
      <c r="J16" s="2"/>
    </row>
    <row x14ac:dyDescent="0.25" r="17" customHeight="1" ht="17.25">
      <c r="A17" s="33">
        <v>44295</v>
      </c>
      <c r="B17" s="34" t="s">
        <v>14</v>
      </c>
      <c r="C17" s="19">
        <v>-242</v>
      </c>
      <c r="D17" s="35"/>
      <c r="E17" s="35"/>
      <c r="F17" s="36"/>
      <c r="G17" s="2"/>
      <c r="H17" s="2"/>
      <c r="I17" s="2"/>
      <c r="J17" s="2"/>
    </row>
    <row x14ac:dyDescent="0.25" r="18" customHeight="1" ht="17.25">
      <c r="A18" s="33">
        <v>44417</v>
      </c>
      <c r="B18" s="34" t="s">
        <v>14</v>
      </c>
      <c r="C18" s="19">
        <v>-127</v>
      </c>
      <c r="D18" s="19">
        <v>-343</v>
      </c>
      <c r="E18" s="35"/>
      <c r="F18" s="36"/>
      <c r="G18" s="2"/>
      <c r="H18" s="2"/>
      <c r="I18" s="2"/>
      <c r="J18" s="2"/>
    </row>
    <row x14ac:dyDescent="0.25" r="19" customHeight="1" ht="17.25">
      <c r="A19" s="33">
        <v>44509</v>
      </c>
      <c r="B19" s="34" t="s">
        <v>14</v>
      </c>
      <c r="C19" s="19">
        <v>-125</v>
      </c>
      <c r="D19" s="35"/>
      <c r="E19" s="35"/>
      <c r="F19" s="36"/>
      <c r="G19" s="2"/>
      <c r="H19" s="2"/>
      <c r="I19" s="2"/>
      <c r="J19" s="2"/>
    </row>
    <row x14ac:dyDescent="0.25" r="20" customHeight="1" ht="17.25">
      <c r="A20" s="33" t="s">
        <v>108</v>
      </c>
      <c r="B20" s="34" t="s">
        <v>14</v>
      </c>
      <c r="C20" s="19">
        <v>-83</v>
      </c>
      <c r="D20" s="19">
        <v>-177</v>
      </c>
      <c r="E20" s="19">
        <v>-100</v>
      </c>
      <c r="F20" s="36"/>
      <c r="G20" s="2"/>
      <c r="H20" s="2"/>
      <c r="I20" s="2"/>
      <c r="J20" s="2"/>
    </row>
    <row x14ac:dyDescent="0.25" r="21" customHeight="1" ht="17.25">
      <c r="A21" s="33" t="s">
        <v>110</v>
      </c>
      <c r="B21" s="34" t="s">
        <v>14</v>
      </c>
      <c r="C21" s="20"/>
      <c r="D21" s="19">
        <v>-198</v>
      </c>
      <c r="E21" s="19">
        <v>-91</v>
      </c>
      <c r="F21" s="18"/>
      <c r="G21" s="2"/>
      <c r="H21" s="2"/>
      <c r="I21" s="2"/>
      <c r="J21" s="2"/>
    </row>
    <row x14ac:dyDescent="0.25" r="22" customHeight="1" ht="17.25">
      <c r="A22" s="33" t="s">
        <v>154</v>
      </c>
      <c r="B22" s="34" t="s">
        <v>14</v>
      </c>
      <c r="C22" s="20"/>
      <c r="D22" s="19">
        <v>-364</v>
      </c>
      <c r="E22" s="19">
        <v>-287</v>
      </c>
      <c r="F22" s="18"/>
      <c r="G22" s="2"/>
      <c r="H22" s="2"/>
      <c r="I22" s="2"/>
      <c r="J22" s="2"/>
    </row>
    <row x14ac:dyDescent="0.25" r="23" customHeight="1" ht="17.25">
      <c r="A23" s="33" t="s">
        <v>112</v>
      </c>
      <c r="B23" s="34" t="s">
        <v>14</v>
      </c>
      <c r="C23" s="20"/>
      <c r="D23" s="19">
        <v>-244</v>
      </c>
      <c r="E23" s="19">
        <v>-73</v>
      </c>
      <c r="F23" s="18"/>
      <c r="G23" s="2"/>
      <c r="H23" s="2"/>
      <c r="I23" s="2"/>
      <c r="J23" s="2"/>
    </row>
    <row x14ac:dyDescent="0.25" r="24" customHeight="1" ht="17.25">
      <c r="A24" s="33" t="s">
        <v>155</v>
      </c>
      <c r="B24" s="34" t="s">
        <v>14</v>
      </c>
      <c r="C24" s="20"/>
      <c r="D24" s="19">
        <v>-88</v>
      </c>
      <c r="E24" s="19">
        <v>-21</v>
      </c>
      <c r="F24" s="18"/>
      <c r="G24" s="2"/>
      <c r="H24" s="2"/>
      <c r="I24" s="2"/>
      <c r="J24" s="2"/>
    </row>
    <row x14ac:dyDescent="0.25" r="25" customHeight="1" ht="17.25">
      <c r="A25" s="100" t="s">
        <v>156</v>
      </c>
      <c r="B25" s="101" t="s">
        <v>14</v>
      </c>
      <c r="C25" s="120"/>
      <c r="D25" s="121"/>
      <c r="E25" s="102">
        <v>-76</v>
      </c>
      <c r="F25" s="111"/>
      <c r="G25" s="2"/>
      <c r="H25" s="2"/>
      <c r="I25" s="2"/>
      <c r="J25" s="2"/>
    </row>
    <row x14ac:dyDescent="0.25" r="26" customHeight="1" ht="17.25">
      <c r="A26" s="21" t="s">
        <v>181</v>
      </c>
      <c r="B26" s="47"/>
      <c r="C26" s="23">
        <f>SUM(C14:C25)</f>
      </c>
      <c r="D26" s="23">
        <f>SUM(D14:D25)</f>
      </c>
      <c r="E26" s="23">
        <f>SUM(E14:E25)</f>
      </c>
      <c r="F26" s="119"/>
      <c r="G26" s="2"/>
      <c r="H26" s="2"/>
      <c r="I26" s="2"/>
      <c r="J26" s="2"/>
    </row>
    <row x14ac:dyDescent="0.25" r="27" customHeight="1" ht="17.25">
      <c r="A27" s="33"/>
      <c r="B27" s="34"/>
      <c r="C27" s="35"/>
      <c r="D27" s="35"/>
      <c r="E27" s="35"/>
      <c r="F27" s="36"/>
      <c r="G27" s="2"/>
      <c r="H27" s="2"/>
      <c r="I27" s="2"/>
      <c r="J27" s="2"/>
    </row>
    <row x14ac:dyDescent="0.25" r="28" customHeight="1" ht="17.25">
      <c r="A28" s="21" t="s">
        <v>182</v>
      </c>
      <c r="B28" s="47"/>
      <c r="C28" s="23">
        <f>SUM(C26:C27)</f>
      </c>
      <c r="D28" s="23">
        <f>SUM(D26:D27)</f>
      </c>
      <c r="E28" s="23">
        <f>SUM(E26:E27)</f>
      </c>
      <c r="F28" s="119"/>
      <c r="G28" s="48" t="s">
        <v>42</v>
      </c>
      <c r="H28" s="48"/>
      <c r="I28" s="48"/>
      <c r="J28" s="48"/>
    </row>
    <row x14ac:dyDescent="0.25" r="29" customHeight="1" ht="17.25">
      <c r="A29" s="33" t="s">
        <v>82</v>
      </c>
      <c r="B29" s="34" t="s">
        <v>14</v>
      </c>
      <c r="C29" s="35"/>
      <c r="D29" s="35"/>
      <c r="E29" s="19">
        <v>-5</v>
      </c>
      <c r="F29" s="36"/>
      <c r="G29" s="2"/>
      <c r="H29" s="2"/>
      <c r="I29" s="2"/>
      <c r="J29" s="2"/>
    </row>
    <row x14ac:dyDescent="0.25" r="30" customHeight="1" ht="17.25">
      <c r="A30" s="21" t="s">
        <v>183</v>
      </c>
      <c r="B30" s="47"/>
      <c r="C30" s="23">
        <f>SUM(C28:C29)</f>
      </c>
      <c r="D30" s="23">
        <f>SUM(D28:D29)</f>
      </c>
      <c r="E30" s="23">
        <f>SUM(E28:E29)</f>
      </c>
      <c r="F30" s="119"/>
      <c r="G30" s="2"/>
      <c r="H30" s="2"/>
      <c r="I30" s="2"/>
      <c r="J30" s="2"/>
    </row>
    <row x14ac:dyDescent="0.25" r="31" customHeight="1" ht="17.25">
      <c r="A31" s="33"/>
      <c r="B31" s="34"/>
      <c r="C31" s="35"/>
      <c r="D31" s="35"/>
      <c r="E31" s="35"/>
      <c r="F31" s="36"/>
      <c r="G31" s="2"/>
      <c r="H31" s="2"/>
      <c r="I31" s="2"/>
      <c r="J31" s="2"/>
    </row>
    <row x14ac:dyDescent="0.25" r="32" customHeight="1" ht="17.25">
      <c r="A32" s="21" t="s">
        <v>184</v>
      </c>
      <c r="B32" s="47"/>
      <c r="C32" s="23">
        <f>SUM(C30:C31)</f>
      </c>
      <c r="D32" s="23">
        <f>SUM(D30:D31)</f>
      </c>
      <c r="E32" s="23">
        <f>SUM(E30:E31)</f>
      </c>
      <c r="F32" s="119"/>
      <c r="G32" s="2"/>
      <c r="H32" s="2"/>
      <c r="I32" s="2"/>
      <c r="J32" s="2"/>
    </row>
    <row x14ac:dyDescent="0.25" r="33" customHeight="1" ht="17.25">
      <c r="A33" s="33" t="s">
        <v>50</v>
      </c>
      <c r="B33" s="34" t="s">
        <v>14</v>
      </c>
      <c r="C33" s="20"/>
      <c r="D33" s="20"/>
      <c r="E33" s="19">
        <v>-11</v>
      </c>
      <c r="F33" s="36"/>
      <c r="G33" s="2"/>
      <c r="H33" s="2"/>
      <c r="I33" s="2"/>
      <c r="J33" s="2"/>
    </row>
    <row x14ac:dyDescent="0.25" r="34" customHeight="1" ht="17.25">
      <c r="A34" s="21" t="s">
        <v>185</v>
      </c>
      <c r="B34" s="47"/>
      <c r="C34" s="23">
        <f>SUM(C32:C33)</f>
      </c>
      <c r="D34" s="23">
        <f>SUM(D32:D33)</f>
      </c>
      <c r="E34" s="23">
        <f>SUM(E32:E33)</f>
      </c>
      <c r="F34" s="119"/>
      <c r="G34" s="2"/>
      <c r="H34" s="2"/>
      <c r="I34" s="2"/>
      <c r="J34" s="2"/>
    </row>
    <row x14ac:dyDescent="0.25" r="35" customHeight="1" ht="17.25">
      <c r="A35" s="33"/>
      <c r="B35" s="34"/>
      <c r="C35" s="20"/>
      <c r="D35" s="20"/>
      <c r="E35" s="35"/>
      <c r="F35" s="36"/>
      <c r="G35" s="2"/>
      <c r="H35" s="2"/>
      <c r="I35" s="2"/>
      <c r="J35" s="2"/>
    </row>
    <row x14ac:dyDescent="0.25" r="36" customHeight="1" ht="17.25">
      <c r="A36" s="62" t="s">
        <v>56</v>
      </c>
      <c r="B36" s="63"/>
      <c r="C36" s="81">
        <f>SUM(C34:C35)</f>
      </c>
      <c r="D36" s="81">
        <f>SUM(D34:D35)</f>
      </c>
      <c r="E36" s="80">
        <f>SUM(E34:E35)</f>
      </c>
      <c r="F36" s="122"/>
      <c r="G36" s="2"/>
      <c r="H36" s="2"/>
      <c r="I36" s="2"/>
      <c r="J36" s="2"/>
    </row>
    <row x14ac:dyDescent="0.25" r="37" customHeight="1" ht="17.25">
      <c r="A37" s="33"/>
      <c r="B37" s="34"/>
      <c r="C37" s="20"/>
      <c r="D37" s="20"/>
      <c r="E37" s="35"/>
      <c r="F37" s="36"/>
      <c r="G37" s="2"/>
      <c r="H37" s="2"/>
      <c r="I37" s="2"/>
      <c r="J37" s="2"/>
    </row>
    <row x14ac:dyDescent="0.25" r="38" customHeight="1" ht="17.25">
      <c r="A38" s="33"/>
      <c r="B38" s="34"/>
      <c r="C38" s="20"/>
      <c r="D38" s="20"/>
      <c r="E38" s="35"/>
      <c r="F38" s="36"/>
      <c r="G38" s="2"/>
      <c r="H38" s="2"/>
      <c r="I38" s="2"/>
      <c r="J38" s="2"/>
    </row>
    <row x14ac:dyDescent="0.25" r="39" customHeight="1" ht="17.25">
      <c r="A39" s="33"/>
      <c r="B39" s="34"/>
      <c r="C39" s="20"/>
      <c r="D39" s="20"/>
      <c r="E39" s="35"/>
      <c r="F39" s="36"/>
      <c r="G39" s="2"/>
      <c r="H39" s="2"/>
      <c r="I39" s="2"/>
      <c r="J39" s="2"/>
    </row>
    <row x14ac:dyDescent="0.25" r="40" customHeight="1" ht="17.25">
      <c r="A40" s="33"/>
      <c r="B40" s="34"/>
      <c r="C40" s="35"/>
      <c r="D40" s="35"/>
      <c r="E40" s="35"/>
      <c r="F40" s="36"/>
      <c r="G40" s="2"/>
      <c r="H40" s="2"/>
      <c r="I40" s="2"/>
      <c r="J40" s="2"/>
    </row>
    <row x14ac:dyDescent="0.25" r="41" customHeight="1" ht="17.25">
      <c r="A41" s="123"/>
      <c r="B41" s="124"/>
      <c r="C41" s="18"/>
      <c r="D41" s="18"/>
      <c r="E41" s="18"/>
      <c r="F41" s="18"/>
      <c r="G41" s="2"/>
      <c r="H41" s="2"/>
      <c r="I41" s="2"/>
      <c r="J41" s="2"/>
    </row>
    <row x14ac:dyDescent="0.25" r="42" customHeight="1" ht="17.25">
      <c r="A42" s="21" t="s">
        <v>57</v>
      </c>
      <c r="B42" s="47"/>
      <c r="C42" s="68">
        <f>SUM(C11:C13)</f>
      </c>
      <c r="D42" s="68">
        <f>SUM(D11:D13)</f>
      </c>
      <c r="E42" s="68">
        <f>SUM(E11:E13)</f>
      </c>
      <c r="F42" s="23">
        <f>SUM(F11:F13)</f>
      </c>
      <c r="G42" s="2"/>
      <c r="H42" s="2"/>
      <c r="I42" s="2"/>
      <c r="J42" s="2"/>
    </row>
    <row x14ac:dyDescent="0.25" r="43" customHeight="1" ht="17.25">
      <c r="A43" s="69" t="s">
        <v>58</v>
      </c>
      <c r="B43" s="70"/>
      <c r="C43" s="125"/>
      <c r="D43" s="126"/>
      <c r="E43" s="126"/>
      <c r="F43" s="113"/>
      <c r="G43" s="2"/>
      <c r="H43" s="2"/>
      <c r="I43" s="2"/>
      <c r="J43" s="2"/>
    </row>
    <row x14ac:dyDescent="0.25" r="44" customHeight="1" ht="17.25">
      <c r="A44" s="37"/>
      <c r="B44" s="2"/>
      <c r="C44" s="3"/>
      <c r="D44" s="3"/>
      <c r="E44" s="3"/>
      <c r="F44" s="3"/>
      <c r="G44" s="2"/>
      <c r="H44" s="2"/>
      <c r="I44" s="2"/>
      <c r="J44" s="2"/>
    </row>
    <row x14ac:dyDescent="0.25" r="45" customHeight="1" ht="17.25">
      <c r="A45" s="38" t="s">
        <v>59</v>
      </c>
      <c r="B45" s="2"/>
      <c r="C45" s="3"/>
      <c r="D45" s="3"/>
      <c r="E45" s="3"/>
      <c r="F45" s="3"/>
      <c r="G45" s="2"/>
      <c r="H45" s="2"/>
      <c r="I45" s="2"/>
      <c r="J45" s="2"/>
    </row>
    <row x14ac:dyDescent="0.25" r="46" customHeight="1" ht="17.25">
      <c r="A46" s="38" t="s">
        <v>60</v>
      </c>
      <c r="B46" s="2"/>
      <c r="C46" s="3"/>
      <c r="D46" s="3"/>
      <c r="E46" s="3"/>
      <c r="F46" s="3"/>
      <c r="G46" s="2"/>
      <c r="H46" s="2"/>
      <c r="I46" s="2"/>
      <c r="J46" s="2"/>
    </row>
    <row x14ac:dyDescent="0.25" r="47" customHeight="1" ht="17.25">
      <c r="A47" s="37"/>
      <c r="B47" s="2"/>
      <c r="C47" s="3"/>
      <c r="D47" s="3"/>
      <c r="E47" s="3"/>
      <c r="F47" s="3"/>
      <c r="G47" s="2"/>
      <c r="H47" s="2"/>
      <c r="I47" s="2"/>
      <c r="J47" s="2"/>
    </row>
    <row x14ac:dyDescent="0.25" r="48" customHeight="1" ht="17.25">
      <c r="A48" s="38" t="s">
        <v>61</v>
      </c>
      <c r="B48" s="2"/>
      <c r="C48" s="3"/>
      <c r="D48" s="3"/>
      <c r="E48" s="3"/>
      <c r="F48" s="3"/>
      <c r="G48" s="2"/>
      <c r="H48" s="2"/>
      <c r="I48" s="2"/>
      <c r="J48" s="2"/>
    </row>
    <row x14ac:dyDescent="0.25" r="49" customHeight="1" ht="17.25">
      <c r="A49" s="37"/>
      <c r="B49" s="2"/>
      <c r="C49" s="3"/>
      <c r="D49" s="3"/>
      <c r="E49" s="3"/>
      <c r="F49" s="3"/>
      <c r="G49" s="2"/>
      <c r="H49" s="2"/>
      <c r="I49" s="2"/>
      <c r="J49" s="2"/>
    </row>
    <row x14ac:dyDescent="0.25" r="50" customHeight="1" ht="17.25">
      <c r="A50" s="38" t="s">
        <v>62</v>
      </c>
      <c r="B50" s="2"/>
      <c r="C50" s="3"/>
      <c r="D50" s="3"/>
      <c r="E50" s="3"/>
      <c r="F50" s="3"/>
      <c r="G50" s="2"/>
      <c r="H50" s="2"/>
      <c r="I50" s="2"/>
      <c r="J50" s="2"/>
    </row>
    <row x14ac:dyDescent="0.25" r="51" customHeight="1" ht="17.25">
      <c r="A51" s="38" t="s">
        <v>63</v>
      </c>
      <c r="B51" s="2"/>
      <c r="C51" s="3"/>
      <c r="D51" s="3"/>
      <c r="E51" s="3"/>
      <c r="F51" s="3"/>
      <c r="G51" s="2"/>
      <c r="H51" s="2"/>
      <c r="I51" s="2"/>
      <c r="J51" s="2"/>
    </row>
    <row x14ac:dyDescent="0.25" r="52" customHeight="1" ht="17.25">
      <c r="A52" s="38" t="s">
        <v>64</v>
      </c>
      <c r="B52" s="2"/>
      <c r="C52" s="3"/>
      <c r="D52" s="3"/>
      <c r="E52" s="3"/>
      <c r="F52" s="3"/>
      <c r="G52" s="2"/>
      <c r="H52" s="2"/>
      <c r="I52" s="2"/>
      <c r="J52" s="2"/>
    </row>
    <row x14ac:dyDescent="0.25" r="53" customHeight="1" ht="17.25">
      <c r="A53" s="37"/>
      <c r="B53" s="2"/>
      <c r="C53" s="3"/>
      <c r="D53" s="3"/>
      <c r="E53" s="3"/>
      <c r="F53" s="3"/>
      <c r="G53" s="2"/>
      <c r="H53" s="2"/>
      <c r="I53" s="2"/>
      <c r="J53" s="2"/>
    </row>
    <row x14ac:dyDescent="0.25" r="54" customHeight="1" ht="17.25">
      <c r="A54" s="38" t="s">
        <v>65</v>
      </c>
      <c r="B54" s="2"/>
      <c r="C54" s="3"/>
      <c r="D54" s="3"/>
      <c r="E54" s="3"/>
      <c r="F54" s="3"/>
      <c r="G54" s="2"/>
      <c r="H54" s="2"/>
      <c r="I54" s="2"/>
      <c r="J54" s="2"/>
    </row>
    <row x14ac:dyDescent="0.25" r="55" customHeight="1" ht="17.25">
      <c r="A55" s="37"/>
      <c r="B55" s="2"/>
      <c r="C55" s="3"/>
      <c r="D55" s="3"/>
      <c r="E55" s="3"/>
      <c r="F55" s="3"/>
      <c r="G55" s="2"/>
      <c r="H55" s="2"/>
      <c r="I55" s="2"/>
      <c r="J55" s="2"/>
    </row>
    <row x14ac:dyDescent="0.25" r="56" customHeight="1" ht="17.25">
      <c r="A56" s="38" t="s">
        <v>66</v>
      </c>
      <c r="B56" s="2"/>
      <c r="C56" s="3"/>
      <c r="D56" s="3"/>
      <c r="E56" s="3"/>
      <c r="F56" s="3"/>
      <c r="G56" s="2"/>
      <c r="H56" s="2"/>
      <c r="I56" s="2"/>
      <c r="J56" s="2"/>
    </row>
    <row x14ac:dyDescent="0.25" r="57" customHeight="1" ht="17.25">
      <c r="A57" s="37"/>
      <c r="B57" s="2"/>
      <c r="C57" s="3"/>
      <c r="D57" s="3"/>
      <c r="E57" s="3"/>
      <c r="F57" s="3"/>
      <c r="G57" s="2"/>
      <c r="H57" s="2"/>
      <c r="I57" s="2"/>
      <c r="J57" s="2"/>
    </row>
    <row x14ac:dyDescent="0.25" r="58" customHeight="1" ht="17.25">
      <c r="A58" s="38" t="s">
        <v>67</v>
      </c>
      <c r="B58" s="2"/>
      <c r="C58" s="3"/>
      <c r="D58" s="3"/>
      <c r="E58" s="3"/>
      <c r="F58" s="3"/>
      <c r="G58" s="2"/>
      <c r="H58" s="2"/>
      <c r="I58" s="2"/>
      <c r="J58" s="2"/>
    </row>
    <row x14ac:dyDescent="0.25" r="59" customHeight="1" ht="17.25">
      <c r="A59" s="37"/>
      <c r="B59" s="2"/>
      <c r="C59" s="3"/>
      <c r="D59" s="3"/>
      <c r="E59" s="3"/>
      <c r="F59" s="3"/>
      <c r="G59" s="2"/>
      <c r="H59" s="2"/>
      <c r="I59" s="2"/>
      <c r="J59" s="2"/>
    </row>
    <row x14ac:dyDescent="0.25" r="60" customHeight="1" ht="17.25">
      <c r="A60" s="38" t="s">
        <v>68</v>
      </c>
      <c r="B60" s="2"/>
      <c r="C60" s="3"/>
      <c r="D60" s="3"/>
      <c r="E60" s="3"/>
      <c r="F60" s="3"/>
      <c r="G60" s="2"/>
      <c r="H60" s="2"/>
      <c r="I60" s="2"/>
      <c r="J60" s="2"/>
    </row>
    <row x14ac:dyDescent="0.25" r="61" customHeight="1" ht="17.25">
      <c r="A61" s="38" t="s">
        <v>69</v>
      </c>
      <c r="B61" s="2"/>
      <c r="C61" s="3"/>
      <c r="D61" s="3"/>
      <c r="E61" s="3"/>
      <c r="F61" s="3"/>
      <c r="G61" s="2"/>
      <c r="H61" s="2"/>
      <c r="I61" s="2"/>
      <c r="J61" s="2"/>
    </row>
    <row x14ac:dyDescent="0.25" r="62" customHeight="1" ht="17.25">
      <c r="A62" s="37"/>
      <c r="B62" s="2"/>
      <c r="C62" s="3"/>
      <c r="D62" s="3"/>
      <c r="E62" s="3"/>
      <c r="F62" s="3"/>
      <c r="G62" s="2"/>
      <c r="H62" s="2"/>
      <c r="I62" s="2"/>
      <c r="J62" s="2"/>
    </row>
    <row x14ac:dyDescent="0.25" r="63" customHeight="1" ht="17.25">
      <c r="A63" s="38" t="s">
        <v>70</v>
      </c>
      <c r="B63" s="2"/>
      <c r="C63" s="3"/>
      <c r="D63" s="3"/>
      <c r="E63" s="3"/>
      <c r="F63" s="3"/>
      <c r="G63" s="2"/>
      <c r="H63" s="2"/>
      <c r="I63" s="2"/>
      <c r="J63" s="2"/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88"/>
  <sheetViews>
    <sheetView workbookViewId="0"/>
  </sheetViews>
  <sheetFormatPr defaultRowHeight="15" x14ac:dyDescent="0.25"/>
  <cols>
    <col min="1" max="1" style="115" width="13.719285714285713" customWidth="1" bestFit="1"/>
    <col min="2" max="2" style="40" width="27.576428571428572" customWidth="1" bestFit="1"/>
    <col min="3" max="3" style="41" width="12.005" customWidth="1" bestFit="1"/>
    <col min="4" max="4" style="41" width="12.005" customWidth="1" bestFit="1"/>
    <col min="5" max="5" style="116" width="13.147857142857141" customWidth="1" bestFit="1"/>
    <col min="6" max="6" style="41" width="13.576428571428572" customWidth="1" bestFit="1"/>
    <col min="7" max="7" style="41" width="11.005" customWidth="1" bestFit="1"/>
    <col min="8" max="8" style="41" width="12.576428571428572" customWidth="1" bestFit="1"/>
    <col min="9" max="9" style="41" width="12.576428571428572" customWidth="1" bestFit="1"/>
    <col min="10" max="10" style="41" width="12.576428571428572" customWidth="1" bestFit="1"/>
    <col min="11" max="11" style="41" width="12.576428571428572" customWidth="1" bestFit="1"/>
    <col min="12" max="12" style="41" width="12.576428571428572" customWidth="1" bestFit="1"/>
    <col min="13" max="13" style="41" width="12.576428571428572" customWidth="1" bestFit="1"/>
    <col min="14" max="14" style="41" width="12.576428571428572" customWidth="1" bestFit="1"/>
    <col min="15" max="15" style="41" width="12.576428571428572" customWidth="1" bestFit="1"/>
    <col min="16" max="16" style="41" width="12.576428571428572" customWidth="1" bestFit="1"/>
    <col min="17" max="17" style="40" width="12.43357142857143" customWidth="1" bestFit="1"/>
    <col min="18" max="18" style="40" width="12.43357142857143" customWidth="1" bestFit="1"/>
    <col min="19" max="19" style="40" width="12.43357142857143" customWidth="1" bestFit="1"/>
    <col min="20" max="20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2"/>
      <c r="R1" s="2"/>
      <c r="S1" s="2"/>
      <c r="T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</row>
    <row x14ac:dyDescent="0.25" r="3" customHeight="1" ht="17.25">
      <c r="A3" s="1" t="s">
        <v>1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2"/>
      <c r="S3" s="2"/>
      <c r="T3" s="2"/>
    </row>
    <row x14ac:dyDescent="0.25" r="4" customHeight="1" ht="17.25">
      <c r="A4" s="1" t="s">
        <v>26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3"/>
      <c r="Q4" s="2"/>
      <c r="R4" s="2"/>
      <c r="S4" s="2"/>
      <c r="T4" s="2"/>
    </row>
    <row x14ac:dyDescent="0.25" r="5" customHeight="1" ht="17.25">
      <c r="A5" s="1" t="s">
        <v>120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"/>
      <c r="R5" s="2"/>
      <c r="S5" s="2"/>
      <c r="T5" s="2"/>
    </row>
    <row x14ac:dyDescent="0.25" r="6" customHeight="1" ht="17.25">
      <c r="A6" s="42" t="s">
        <v>121</v>
      </c>
      <c r="B6" s="43"/>
      <c r="C6" s="44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2"/>
      <c r="R6" s="2"/>
      <c r="S6" s="2"/>
      <c r="T6" s="2"/>
    </row>
    <row x14ac:dyDescent="0.25" r="7" customHeight="1" ht="17.25">
      <c r="A7" s="42" t="s">
        <v>122</v>
      </c>
      <c r="B7" s="43"/>
      <c r="C7" s="44"/>
      <c r="D7" s="44"/>
      <c r="E7" s="44"/>
      <c r="F7" s="44"/>
      <c r="G7" s="3"/>
      <c r="H7" s="3"/>
      <c r="I7" s="3"/>
      <c r="J7" s="3"/>
      <c r="K7" s="3"/>
      <c r="L7" s="3"/>
      <c r="M7" s="3"/>
      <c r="N7" s="3"/>
      <c r="O7" s="3"/>
      <c r="P7" s="3"/>
      <c r="Q7" s="2"/>
      <c r="R7" s="2"/>
      <c r="S7" s="2"/>
      <c r="T7" s="2"/>
    </row>
    <row x14ac:dyDescent="0.25" r="8" customHeight="1" ht="17.25">
      <c r="A8" s="42" t="s">
        <v>123</v>
      </c>
      <c r="B8" s="43"/>
      <c r="C8" s="44"/>
      <c r="D8" s="44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2"/>
      <c r="R8" s="2"/>
      <c r="S8" s="2"/>
      <c r="T8" s="2"/>
    </row>
    <row x14ac:dyDescent="0.25" r="9" customHeight="1" ht="17.25">
      <c r="A9" s="1"/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3"/>
      <c r="Q9" s="2"/>
      <c r="R9" s="2"/>
      <c r="S9" s="2"/>
      <c r="T9" s="2"/>
    </row>
    <row x14ac:dyDescent="0.25" r="10" customHeight="1" ht="17.25">
      <c r="A10" s="93"/>
      <c r="B10" s="11"/>
      <c r="C10" s="11">
        <v>6800</v>
      </c>
      <c r="D10" s="11">
        <v>6800</v>
      </c>
      <c r="E10" s="11">
        <v>6750</v>
      </c>
      <c r="F10" s="11">
        <v>17500</v>
      </c>
      <c r="G10" s="11">
        <v>19500</v>
      </c>
      <c r="H10" s="11">
        <v>10000</v>
      </c>
      <c r="I10" s="11">
        <v>10000</v>
      </c>
      <c r="J10" s="11">
        <v>10000</v>
      </c>
      <c r="K10" s="11">
        <v>10000</v>
      </c>
      <c r="L10" s="11">
        <v>10000</v>
      </c>
      <c r="M10" s="11">
        <v>10000</v>
      </c>
      <c r="N10" s="11">
        <v>7000</v>
      </c>
      <c r="O10" s="11">
        <v>6800</v>
      </c>
      <c r="P10" s="94"/>
      <c r="Q10" s="2"/>
      <c r="R10" s="2"/>
      <c r="S10" s="2"/>
      <c r="T10" s="2"/>
    </row>
    <row x14ac:dyDescent="0.25" r="11" customHeight="1" ht="17.25">
      <c r="A11" s="12" t="s">
        <v>4</v>
      </c>
      <c r="B11" s="13" t="s">
        <v>5</v>
      </c>
      <c r="C11" s="14" t="s">
        <v>124</v>
      </c>
      <c r="D11" s="14" t="s">
        <v>125</v>
      </c>
      <c r="E11" s="14" t="s">
        <v>126</v>
      </c>
      <c r="F11" s="14" t="s">
        <v>127</v>
      </c>
      <c r="G11" s="14" t="s">
        <v>128</v>
      </c>
      <c r="H11" s="14" t="s">
        <v>129</v>
      </c>
      <c r="I11" s="14" t="s">
        <v>130</v>
      </c>
      <c r="J11" s="14" t="s">
        <v>131</v>
      </c>
      <c r="K11" s="14" t="s">
        <v>132</v>
      </c>
      <c r="L11" s="14" t="s">
        <v>133</v>
      </c>
      <c r="M11" s="14" t="s">
        <v>134</v>
      </c>
      <c r="N11" s="14" t="s">
        <v>135</v>
      </c>
      <c r="O11" s="14" t="s">
        <v>136</v>
      </c>
      <c r="P11" s="14" t="s">
        <v>137</v>
      </c>
      <c r="Q11" s="2"/>
      <c r="R11" s="2"/>
      <c r="S11" s="2"/>
      <c r="T11" s="2"/>
    </row>
    <row x14ac:dyDescent="0.25" r="12" customHeight="1" ht="17.25">
      <c r="A12" s="33">
        <v>44324</v>
      </c>
      <c r="B12" s="34" t="s">
        <v>138</v>
      </c>
      <c r="C12" s="20"/>
      <c r="D12" s="20"/>
      <c r="E12" s="20"/>
      <c r="F12" s="19">
        <v>1</v>
      </c>
      <c r="G12" s="19">
        <v>212</v>
      </c>
      <c r="H12" s="20"/>
      <c r="I12" s="20"/>
      <c r="J12" s="20"/>
      <c r="K12" s="20"/>
      <c r="L12" s="20"/>
      <c r="M12" s="20"/>
      <c r="N12" s="20"/>
      <c r="O12" s="20"/>
      <c r="P12" s="20"/>
      <c r="Q12" s="2"/>
      <c r="R12" s="2"/>
      <c r="S12" s="2"/>
      <c r="T12" s="2"/>
    </row>
    <row x14ac:dyDescent="0.25" r="13" customHeight="1" ht="17.25">
      <c r="A13" s="33">
        <v>44355</v>
      </c>
      <c r="B13" s="34" t="s">
        <v>139</v>
      </c>
      <c r="C13" s="20"/>
      <c r="D13" s="20"/>
      <c r="E13" s="20"/>
      <c r="F13" s="20"/>
      <c r="G13" s="20"/>
      <c r="H13" s="19">
        <v>260</v>
      </c>
      <c r="I13" s="19">
        <v>90</v>
      </c>
      <c r="J13" s="35"/>
      <c r="K13" s="35"/>
      <c r="L13" s="35"/>
      <c r="M13" s="35"/>
      <c r="N13" s="35"/>
      <c r="O13" s="35"/>
      <c r="P13" s="20"/>
      <c r="Q13" s="2"/>
      <c r="R13" s="2"/>
      <c r="S13" s="2"/>
      <c r="T13" s="2"/>
    </row>
    <row x14ac:dyDescent="0.25" r="14" customHeight="1" ht="17.25">
      <c r="A14" s="33">
        <v>44355</v>
      </c>
      <c r="B14" s="34" t="s">
        <v>140</v>
      </c>
      <c r="C14" s="19">
        <v>50</v>
      </c>
      <c r="D14" s="35"/>
      <c r="E14" s="20"/>
      <c r="F14" s="19">
        <v>200</v>
      </c>
      <c r="G14" s="20"/>
      <c r="H14" s="20"/>
      <c r="I14" s="19">
        <v>94</v>
      </c>
      <c r="J14" s="19">
        <v>56</v>
      </c>
      <c r="K14" s="35"/>
      <c r="L14" s="35"/>
      <c r="M14" s="35"/>
      <c r="N14" s="35"/>
      <c r="O14" s="35"/>
      <c r="P14" s="20"/>
      <c r="Q14" s="2"/>
      <c r="R14" s="2"/>
      <c r="S14" s="2"/>
      <c r="T14" s="2"/>
    </row>
    <row x14ac:dyDescent="0.25" r="15" customHeight="1" ht="17.25">
      <c r="A15" s="33">
        <v>44385</v>
      </c>
      <c r="B15" s="34" t="s">
        <v>141</v>
      </c>
      <c r="C15" s="19">
        <v>150</v>
      </c>
      <c r="D15" s="35"/>
      <c r="E15" s="20"/>
      <c r="F15" s="19">
        <v>87</v>
      </c>
      <c r="G15" s="20"/>
      <c r="H15" s="20"/>
      <c r="I15" s="19">
        <v>30</v>
      </c>
      <c r="J15" s="20"/>
      <c r="K15" s="19">
        <v>60</v>
      </c>
      <c r="L15" s="19">
        <v>120</v>
      </c>
      <c r="M15" s="35"/>
      <c r="N15" s="35"/>
      <c r="O15" s="35"/>
      <c r="P15" s="20"/>
      <c r="Q15" s="2"/>
      <c r="R15" s="2"/>
      <c r="S15" s="2"/>
      <c r="T15" s="2"/>
    </row>
    <row x14ac:dyDescent="0.25" r="16" customHeight="1" ht="17.25">
      <c r="A16" s="33">
        <v>44385</v>
      </c>
      <c r="B16" s="34" t="s">
        <v>142</v>
      </c>
      <c r="C16" s="20"/>
      <c r="D16" s="20"/>
      <c r="E16" s="19">
        <v>500</v>
      </c>
      <c r="F16" s="20"/>
      <c r="G16" s="20"/>
      <c r="H16" s="20"/>
      <c r="I16" s="20"/>
      <c r="J16" s="20"/>
      <c r="K16" s="20"/>
      <c r="L16" s="20"/>
      <c r="M16" s="19">
        <v>166</v>
      </c>
      <c r="N16" s="19">
        <v>334</v>
      </c>
      <c r="O16" s="35"/>
      <c r="P16" s="20"/>
      <c r="Q16" s="2"/>
      <c r="R16" s="2"/>
      <c r="S16" s="2"/>
      <c r="T16" s="2"/>
    </row>
    <row x14ac:dyDescent="0.25" r="17" customHeight="1" ht="17.25">
      <c r="A17" s="33">
        <v>44385</v>
      </c>
      <c r="B17" s="34" t="s">
        <v>143</v>
      </c>
      <c r="C17" s="19">
        <v>100</v>
      </c>
      <c r="D17" s="35"/>
      <c r="E17" s="20"/>
      <c r="F17" s="20"/>
      <c r="G17" s="20"/>
      <c r="H17" s="19">
        <v>156</v>
      </c>
      <c r="I17" s="19">
        <v>66</v>
      </c>
      <c r="J17" s="19">
        <v>31</v>
      </c>
      <c r="K17" s="19">
        <v>35</v>
      </c>
      <c r="L17" s="20"/>
      <c r="M17" s="20"/>
      <c r="N17" s="20"/>
      <c r="O17" s="20"/>
      <c r="P17" s="20"/>
      <c r="Q17" s="2"/>
      <c r="R17" s="2"/>
      <c r="S17" s="2"/>
      <c r="T17" s="2"/>
    </row>
    <row x14ac:dyDescent="0.25" r="18" customHeight="1" ht="17.25">
      <c r="A18" s="33">
        <v>44447</v>
      </c>
      <c r="B18" s="34" t="s">
        <v>144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19">
        <v>300</v>
      </c>
      <c r="P18" s="36"/>
      <c r="Q18" s="2"/>
      <c r="R18" s="2"/>
      <c r="S18" s="2"/>
      <c r="T18" s="2"/>
    </row>
    <row x14ac:dyDescent="0.25" r="19" customHeight="1" ht="17.25">
      <c r="A19" s="33" t="s">
        <v>145</v>
      </c>
      <c r="B19" s="34" t="s">
        <v>146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19">
        <v>300</v>
      </c>
      <c r="P19" s="36"/>
      <c r="Q19" s="2"/>
      <c r="R19" s="2"/>
      <c r="S19" s="2"/>
      <c r="T19" s="2"/>
    </row>
    <row x14ac:dyDescent="0.25" r="20" customHeight="1" ht="17.25">
      <c r="A20" s="33" t="s">
        <v>147</v>
      </c>
      <c r="B20" s="34" t="s">
        <v>148</v>
      </c>
      <c r="C20" s="20"/>
      <c r="D20" s="19">
        <v>500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6"/>
      <c r="Q20" s="2"/>
      <c r="R20" s="2"/>
      <c r="S20" s="2"/>
      <c r="T20" s="2"/>
    </row>
    <row x14ac:dyDescent="0.25" r="21" customHeight="1" ht="17.25">
      <c r="A21" s="33" t="s">
        <v>149</v>
      </c>
      <c r="B21" s="34" t="s">
        <v>14</v>
      </c>
      <c r="C21" s="20"/>
      <c r="D21" s="20"/>
      <c r="E21" s="20"/>
      <c r="F21" s="20"/>
      <c r="G21" s="20"/>
      <c r="H21" s="19">
        <v>-130</v>
      </c>
      <c r="I21" s="20"/>
      <c r="J21" s="20"/>
      <c r="K21" s="19">
        <v>-60</v>
      </c>
      <c r="L21" s="19">
        <v>-135</v>
      </c>
      <c r="M21" s="20"/>
      <c r="N21" s="20"/>
      <c r="O21" s="20"/>
      <c r="P21" s="18"/>
      <c r="Q21" s="2"/>
      <c r="R21" s="2"/>
      <c r="S21" s="2"/>
      <c r="T21" s="2"/>
    </row>
    <row x14ac:dyDescent="0.25" r="22" customHeight="1" ht="17.25">
      <c r="A22" s="33" t="s">
        <v>150</v>
      </c>
      <c r="B22" s="34" t="s">
        <v>14</v>
      </c>
      <c r="C22" s="35"/>
      <c r="D22" s="35"/>
      <c r="E22" s="19">
        <v>-134</v>
      </c>
      <c r="F22" s="35"/>
      <c r="G22" s="35"/>
      <c r="H22" s="95">
        <v>-16</v>
      </c>
      <c r="I22" s="95">
        <v>-6</v>
      </c>
      <c r="J22" s="35"/>
      <c r="K22" s="96">
        <v>-1</v>
      </c>
      <c r="L22" s="97">
        <v>-2</v>
      </c>
      <c r="M22" s="35"/>
      <c r="N22" s="35"/>
      <c r="O22" s="35"/>
      <c r="P22" s="36"/>
      <c r="Q22" s="2"/>
      <c r="R22" s="2"/>
      <c r="S22" s="2"/>
      <c r="T22" s="2"/>
    </row>
    <row x14ac:dyDescent="0.25" r="23" customHeight="1" ht="17.25">
      <c r="A23" s="33" t="s">
        <v>93</v>
      </c>
      <c r="B23" s="34" t="s">
        <v>14</v>
      </c>
      <c r="C23" s="20"/>
      <c r="D23" s="20"/>
      <c r="E23" s="19">
        <v>-366</v>
      </c>
      <c r="F23" s="20"/>
      <c r="G23" s="20"/>
      <c r="H23" s="19">
        <v>-63</v>
      </c>
      <c r="I23" s="19">
        <v>-16</v>
      </c>
      <c r="J23" s="19">
        <v>-9</v>
      </c>
      <c r="K23" s="19">
        <v>-5</v>
      </c>
      <c r="L23" s="19">
        <v>-7</v>
      </c>
      <c r="M23" s="20"/>
      <c r="N23" s="20"/>
      <c r="O23" s="20"/>
      <c r="P23" s="18"/>
      <c r="Q23" s="2"/>
      <c r="R23" s="2"/>
      <c r="S23" s="2"/>
      <c r="T23" s="2"/>
    </row>
    <row x14ac:dyDescent="0.25" r="24" customHeight="1" ht="17.25">
      <c r="A24" s="33">
        <v>44205</v>
      </c>
      <c r="B24" s="34" t="s">
        <v>14</v>
      </c>
      <c r="C24" s="35"/>
      <c r="D24" s="35"/>
      <c r="E24" s="35"/>
      <c r="F24" s="35"/>
      <c r="G24" s="35"/>
      <c r="H24" s="35"/>
      <c r="I24" s="35"/>
      <c r="J24" s="35"/>
      <c r="K24" s="20"/>
      <c r="L24" s="35"/>
      <c r="M24" s="35"/>
      <c r="N24" s="19">
        <v>-116</v>
      </c>
      <c r="O24" s="35"/>
      <c r="P24" s="36"/>
      <c r="Q24" s="2"/>
      <c r="R24" s="2"/>
      <c r="S24" s="2"/>
      <c r="T24" s="2"/>
    </row>
    <row x14ac:dyDescent="0.25" r="25" customHeight="1" ht="17.25">
      <c r="A25" s="33">
        <v>44264</v>
      </c>
      <c r="B25" s="34" t="s">
        <v>14</v>
      </c>
      <c r="C25" s="20"/>
      <c r="D25" s="19">
        <v>-47</v>
      </c>
      <c r="E25" s="20"/>
      <c r="F25" s="19">
        <v>-30</v>
      </c>
      <c r="G25" s="19">
        <v>-12</v>
      </c>
      <c r="H25" s="19">
        <v>-42</v>
      </c>
      <c r="I25" s="19">
        <v>-20</v>
      </c>
      <c r="J25" s="19">
        <v>-23</v>
      </c>
      <c r="K25" s="19">
        <v>-11</v>
      </c>
      <c r="L25" s="19">
        <v>-41</v>
      </c>
      <c r="M25" s="20"/>
      <c r="N25" s="20"/>
      <c r="O25" s="20"/>
      <c r="P25" s="18"/>
      <c r="Q25" s="2"/>
      <c r="R25" s="2"/>
      <c r="S25" s="2"/>
      <c r="T25" s="2"/>
    </row>
    <row x14ac:dyDescent="0.25" r="26" customHeight="1" ht="17.25">
      <c r="A26" s="24">
        <v>44295</v>
      </c>
      <c r="B26" s="25" t="s">
        <v>14</v>
      </c>
      <c r="C26" s="27"/>
      <c r="D26" s="26">
        <v>-35</v>
      </c>
      <c r="E26" s="27"/>
      <c r="F26" s="26">
        <v>-61</v>
      </c>
      <c r="G26" s="26">
        <v>-24</v>
      </c>
      <c r="H26" s="27"/>
      <c r="I26" s="27"/>
      <c r="J26" s="27"/>
      <c r="K26" s="27"/>
      <c r="L26" s="27"/>
      <c r="M26" s="27"/>
      <c r="N26" s="27"/>
      <c r="O26" s="27"/>
      <c r="P26" s="98"/>
      <c r="Q26" s="2"/>
      <c r="R26" s="2"/>
      <c r="S26" s="2"/>
      <c r="T26" s="2"/>
    </row>
    <row x14ac:dyDescent="0.25" r="27" customHeight="1" ht="17.25">
      <c r="A27" s="21" t="s">
        <v>151</v>
      </c>
      <c r="B27" s="47"/>
      <c r="C27" s="23">
        <f>SUM(C12:C26)</f>
      </c>
      <c r="D27" s="23">
        <f>SUM(D12:D26)</f>
      </c>
      <c r="E27" s="23">
        <f>SUM(E12:E26)</f>
      </c>
      <c r="F27" s="23">
        <f>SUM(F12:F26)</f>
      </c>
      <c r="G27" s="23">
        <f>SUM(G12:G26)</f>
      </c>
      <c r="H27" s="23">
        <f>SUM(H12:H26)</f>
      </c>
      <c r="I27" s="23">
        <f>SUM(I12:I26)</f>
      </c>
      <c r="J27" s="23">
        <f>SUM(J12:J26)</f>
      </c>
      <c r="K27" s="23">
        <f>SUM(K12:K26)</f>
      </c>
      <c r="L27" s="49">
        <f>SUM(L12:L26)</f>
      </c>
      <c r="M27" s="23">
        <f>SUM(M12:M26)</f>
      </c>
      <c r="N27" s="23">
        <f>SUM(N12:N26)</f>
      </c>
      <c r="O27" s="23">
        <f>SUM(O12:O26)</f>
      </c>
      <c r="P27" s="23">
        <f>SUM(P12:P26)</f>
      </c>
      <c r="Q27" s="2"/>
      <c r="R27" s="2"/>
      <c r="S27" s="2"/>
      <c r="T27" s="2"/>
    </row>
    <row x14ac:dyDescent="0.25" r="28" customHeight="1" ht="17.25">
      <c r="A28" s="33">
        <v>44356</v>
      </c>
      <c r="B28" s="34" t="s">
        <v>14</v>
      </c>
      <c r="C28" s="20"/>
      <c r="D28" s="20"/>
      <c r="E28" s="20"/>
      <c r="F28" s="19">
        <v>-7</v>
      </c>
      <c r="G28" s="19">
        <v>-23</v>
      </c>
      <c r="H28" s="19">
        <v>-24</v>
      </c>
      <c r="I28" s="19">
        <v>-6</v>
      </c>
      <c r="J28" s="20"/>
      <c r="K28" s="19">
        <v>-4</v>
      </c>
      <c r="L28" s="19">
        <v>-4</v>
      </c>
      <c r="M28" s="20"/>
      <c r="N28" s="19">
        <v>-60</v>
      </c>
      <c r="O28" s="20"/>
      <c r="P28" s="20"/>
      <c r="Q28" s="2"/>
      <c r="R28" s="2"/>
      <c r="S28" s="2"/>
      <c r="T28" s="2"/>
    </row>
    <row x14ac:dyDescent="0.25" r="29" customHeight="1" ht="17.25">
      <c r="A29" s="33">
        <v>44417</v>
      </c>
      <c r="B29" s="34" t="s">
        <v>14</v>
      </c>
      <c r="C29" s="20"/>
      <c r="D29" s="19">
        <v>-23</v>
      </c>
      <c r="E29" s="20"/>
      <c r="F29" s="35"/>
      <c r="G29" s="35"/>
      <c r="H29" s="20"/>
      <c r="I29" s="20"/>
      <c r="J29" s="20"/>
      <c r="K29" s="20"/>
      <c r="L29" s="20"/>
      <c r="M29" s="20"/>
      <c r="N29" s="20"/>
      <c r="O29" s="20"/>
      <c r="P29" s="18"/>
      <c r="Q29" s="2"/>
      <c r="R29" s="2"/>
      <c r="S29" s="2"/>
      <c r="T29" s="2"/>
    </row>
    <row x14ac:dyDescent="0.25" r="30" customHeight="1" ht="17.25">
      <c r="A30" s="33">
        <v>44417</v>
      </c>
      <c r="B30" s="34" t="s">
        <v>14</v>
      </c>
      <c r="C30" s="20"/>
      <c r="D30" s="20"/>
      <c r="E30" s="20"/>
      <c r="F30" s="19">
        <v>-59</v>
      </c>
      <c r="G30" s="19">
        <v>-29</v>
      </c>
      <c r="H30" s="20"/>
      <c r="I30" s="20"/>
      <c r="J30" s="20"/>
      <c r="K30" s="20"/>
      <c r="L30" s="20"/>
      <c r="M30" s="20"/>
      <c r="N30" s="20"/>
      <c r="O30" s="20"/>
      <c r="P30" s="18"/>
      <c r="Q30" s="2"/>
      <c r="R30" s="2"/>
      <c r="S30" s="2"/>
      <c r="T30" s="2"/>
    </row>
    <row x14ac:dyDescent="0.25" r="31" customHeight="1" ht="17.25">
      <c r="A31" s="54">
        <v>44509</v>
      </c>
      <c r="B31" s="55" t="s">
        <v>152</v>
      </c>
      <c r="C31" s="20"/>
      <c r="D31" s="20"/>
      <c r="E31" s="20"/>
      <c r="F31" s="20"/>
      <c r="G31" s="20"/>
      <c r="H31" s="20"/>
      <c r="I31" s="20"/>
      <c r="J31" s="20"/>
      <c r="K31" s="20"/>
      <c r="L31" s="99">
        <v>91</v>
      </c>
      <c r="M31" s="20"/>
      <c r="N31" s="20"/>
      <c r="O31" s="20"/>
      <c r="P31" s="18"/>
      <c r="Q31" s="2"/>
      <c r="R31" s="2"/>
      <c r="S31" s="2"/>
      <c r="T31" s="2"/>
    </row>
    <row x14ac:dyDescent="0.25" r="32" customHeight="1" ht="17.25">
      <c r="A32" s="33">
        <v>44509</v>
      </c>
      <c r="B32" s="34" t="s">
        <v>14</v>
      </c>
      <c r="C32" s="35"/>
      <c r="D32" s="20"/>
      <c r="E32" s="20"/>
      <c r="F32" s="19">
        <v>-58</v>
      </c>
      <c r="G32" s="19">
        <v>-42</v>
      </c>
      <c r="H32" s="20"/>
      <c r="I32" s="20"/>
      <c r="J32" s="20"/>
      <c r="K32" s="20"/>
      <c r="L32" s="20"/>
      <c r="M32" s="20"/>
      <c r="N32" s="19">
        <v>-35</v>
      </c>
      <c r="O32" s="19">
        <v>-75</v>
      </c>
      <c r="P32" s="18"/>
      <c r="Q32" s="2"/>
      <c r="R32" s="2"/>
      <c r="S32" s="2"/>
      <c r="T32" s="2"/>
    </row>
    <row x14ac:dyDescent="0.25" r="33" customHeight="1" ht="17.25">
      <c r="A33" s="33" t="s">
        <v>108</v>
      </c>
      <c r="B33" s="34" t="s">
        <v>14</v>
      </c>
      <c r="C33" s="19">
        <v>-127</v>
      </c>
      <c r="D33" s="19">
        <v>-70</v>
      </c>
      <c r="E33" s="20"/>
      <c r="F33" s="19">
        <v>-14</v>
      </c>
      <c r="G33" s="19">
        <v>-8</v>
      </c>
      <c r="H33" s="20"/>
      <c r="I33" s="20"/>
      <c r="J33" s="20"/>
      <c r="K33" s="20"/>
      <c r="L33" s="20"/>
      <c r="M33" s="35"/>
      <c r="N33" s="19">
        <v>-34</v>
      </c>
      <c r="O33" s="19">
        <v>-90</v>
      </c>
      <c r="P33" s="17">
        <v>-24</v>
      </c>
      <c r="Q33" s="2"/>
      <c r="R33" s="2"/>
      <c r="S33" s="2"/>
      <c r="T33" s="2"/>
    </row>
    <row x14ac:dyDescent="0.25" r="34" customHeight="1" ht="17.25">
      <c r="A34" s="33" t="s">
        <v>110</v>
      </c>
      <c r="B34" s="34" t="s">
        <v>14</v>
      </c>
      <c r="C34" s="20"/>
      <c r="D34" s="20"/>
      <c r="E34" s="20"/>
      <c r="F34" s="19">
        <v>-20</v>
      </c>
      <c r="G34" s="19">
        <v>-36</v>
      </c>
      <c r="H34" s="20"/>
      <c r="I34" s="20"/>
      <c r="J34" s="20"/>
      <c r="K34" s="20"/>
      <c r="L34" s="20"/>
      <c r="M34" s="20"/>
      <c r="N34" s="19">
        <v>-56</v>
      </c>
      <c r="O34" s="19">
        <v>-55</v>
      </c>
      <c r="P34" s="17">
        <v>-14</v>
      </c>
      <c r="Q34" s="2"/>
      <c r="R34" s="2"/>
      <c r="S34" s="2"/>
      <c r="T34" s="2"/>
    </row>
    <row x14ac:dyDescent="0.25" r="35" customHeight="1" ht="17.25">
      <c r="A35" s="33" t="s">
        <v>153</v>
      </c>
      <c r="B35" s="34" t="s">
        <v>14</v>
      </c>
      <c r="C35" s="20"/>
      <c r="D35" s="20"/>
      <c r="E35" s="20"/>
      <c r="F35" s="20"/>
      <c r="G35" s="20"/>
      <c r="H35" s="19">
        <v>-130</v>
      </c>
      <c r="I35" s="19">
        <v>-57</v>
      </c>
      <c r="J35" s="19">
        <v>-45</v>
      </c>
      <c r="K35" s="19">
        <v>-5</v>
      </c>
      <c r="L35" s="19">
        <v>-71</v>
      </c>
      <c r="M35" s="20"/>
      <c r="N35" s="20"/>
      <c r="O35" s="19">
        <v>-40</v>
      </c>
      <c r="P35" s="18"/>
      <c r="Q35" s="2"/>
      <c r="R35" s="2"/>
      <c r="S35" s="2"/>
      <c r="T35" s="2"/>
    </row>
    <row x14ac:dyDescent="0.25" r="36" customHeight="1" ht="17.25">
      <c r="A36" s="33" t="s">
        <v>154</v>
      </c>
      <c r="B36" s="34" t="s">
        <v>14</v>
      </c>
      <c r="C36" s="20"/>
      <c r="D36" s="20"/>
      <c r="E36" s="20"/>
      <c r="F36" s="19">
        <v>-24</v>
      </c>
      <c r="G36" s="19">
        <v>-27</v>
      </c>
      <c r="H36" s="20"/>
      <c r="I36" s="20"/>
      <c r="J36" s="20"/>
      <c r="K36" s="20"/>
      <c r="L36" s="20"/>
      <c r="M36" s="20"/>
      <c r="N36" s="19">
        <v>-8</v>
      </c>
      <c r="O36" s="20"/>
      <c r="P36" s="18"/>
      <c r="Q36" s="2"/>
      <c r="R36" s="2"/>
      <c r="S36" s="2"/>
      <c r="T36" s="2"/>
    </row>
    <row x14ac:dyDescent="0.25" r="37" customHeight="1" ht="17.25">
      <c r="A37" s="33" t="s">
        <v>112</v>
      </c>
      <c r="B37" s="34" t="s">
        <v>14</v>
      </c>
      <c r="C37" s="20"/>
      <c r="D37" s="20"/>
      <c r="E37" s="20"/>
      <c r="F37" s="19">
        <v>-4</v>
      </c>
      <c r="G37" s="19">
        <v>-5</v>
      </c>
      <c r="H37" s="20"/>
      <c r="I37" s="20"/>
      <c r="J37" s="20"/>
      <c r="K37" s="20"/>
      <c r="L37" s="20"/>
      <c r="M37" s="20"/>
      <c r="N37" s="19">
        <v>-5</v>
      </c>
      <c r="O37" s="20"/>
      <c r="P37" s="18"/>
      <c r="Q37" s="2"/>
      <c r="R37" s="2"/>
      <c r="S37" s="2"/>
      <c r="T37" s="2"/>
    </row>
    <row x14ac:dyDescent="0.25" r="38" customHeight="1" ht="17.25">
      <c r="A38" s="33" t="s">
        <v>155</v>
      </c>
      <c r="B38" s="34" t="s">
        <v>14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9">
        <v>-2</v>
      </c>
      <c r="O38" s="20"/>
      <c r="P38" s="18"/>
      <c r="Q38" s="2"/>
      <c r="R38" s="2"/>
      <c r="S38" s="2"/>
      <c r="T38" s="2"/>
    </row>
    <row x14ac:dyDescent="0.25" r="39" customHeight="1" ht="17.25">
      <c r="A39" s="33" t="s">
        <v>155</v>
      </c>
      <c r="B39" s="34" t="s">
        <v>14</v>
      </c>
      <c r="C39" s="20"/>
      <c r="D39" s="20"/>
      <c r="E39" s="20"/>
      <c r="F39" s="20"/>
      <c r="G39" s="20"/>
      <c r="H39" s="19">
        <v>-38</v>
      </c>
      <c r="I39" s="19">
        <v>-30</v>
      </c>
      <c r="J39" s="19">
        <v>-7</v>
      </c>
      <c r="K39" s="19">
        <v>-7</v>
      </c>
      <c r="L39" s="19">
        <v>-67</v>
      </c>
      <c r="M39" s="20"/>
      <c r="N39" s="20"/>
      <c r="O39" s="20"/>
      <c r="P39" s="18"/>
      <c r="Q39" s="2"/>
      <c r="R39" s="2"/>
      <c r="S39" s="2"/>
      <c r="T39" s="2"/>
    </row>
    <row x14ac:dyDescent="0.25" r="40" customHeight="1" ht="17.25">
      <c r="A40" s="100" t="s">
        <v>156</v>
      </c>
      <c r="B40" s="101" t="s">
        <v>14</v>
      </c>
      <c r="C40" s="102">
        <v>-278</v>
      </c>
      <c r="D40" s="102">
        <v>-63</v>
      </c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18"/>
      <c r="Q40" s="2"/>
      <c r="R40" s="2"/>
      <c r="S40" s="2"/>
      <c r="T40" s="2"/>
    </row>
    <row x14ac:dyDescent="0.25" r="41" customHeight="1" ht="17.25">
      <c r="A41" s="33">
        <v>44296</v>
      </c>
      <c r="B41" s="34" t="s">
        <v>14</v>
      </c>
      <c r="C41" s="20"/>
      <c r="D41" s="20"/>
      <c r="E41" s="20"/>
      <c r="F41" s="19">
        <v>-4</v>
      </c>
      <c r="G41" s="20"/>
      <c r="H41" s="20"/>
      <c r="I41" s="20"/>
      <c r="J41" s="20"/>
      <c r="K41" s="20"/>
      <c r="L41" s="20"/>
      <c r="M41" s="20"/>
      <c r="N41" s="20"/>
      <c r="O41" s="19">
        <v>-158</v>
      </c>
      <c r="P41" s="17">
        <v>-4</v>
      </c>
      <c r="Q41" s="2"/>
      <c r="R41" s="2"/>
      <c r="S41" s="2"/>
      <c r="T41" s="2"/>
    </row>
    <row x14ac:dyDescent="0.25" r="42" customHeight="1" ht="17.25">
      <c r="A42" s="21" t="s">
        <v>157</v>
      </c>
      <c r="B42" s="47"/>
      <c r="C42" s="49">
        <f>SUM(C27:C41)</f>
      </c>
      <c r="D42" s="23">
        <f>SUM(D27:D41)</f>
      </c>
      <c r="E42" s="23">
        <f>SUM(E27:E41)</f>
      </c>
      <c r="F42" s="23">
        <f>SUM(F27:F41)</f>
      </c>
      <c r="G42" s="23">
        <f>SUM(G27:G41)</f>
      </c>
      <c r="H42" s="49">
        <f>SUM(H27:H41)</f>
      </c>
      <c r="I42" s="23">
        <f>SUM(I27:I41)</f>
      </c>
      <c r="J42" s="23">
        <f>SUM(J27:J41)</f>
      </c>
      <c r="K42" s="23">
        <f>SUM(K27:K41)</f>
      </c>
      <c r="L42" s="49">
        <f>SUM(L27:L41)</f>
      </c>
      <c r="M42" s="23">
        <f>SUM(M27:M41)</f>
      </c>
      <c r="N42" s="23">
        <f>SUM(N27:N41)</f>
      </c>
      <c r="O42" s="23">
        <f>SUM(O27:O41)</f>
      </c>
      <c r="P42" s="49">
        <f>SUM(P27:P41)</f>
      </c>
      <c r="Q42" s="2"/>
      <c r="R42" s="2"/>
      <c r="S42" s="2"/>
      <c r="T42" s="2"/>
    </row>
    <row x14ac:dyDescent="0.25" r="43" customHeight="1" ht="17.25">
      <c r="A43" s="54">
        <v>44207</v>
      </c>
      <c r="B43" s="55" t="s">
        <v>158</v>
      </c>
      <c r="C43" s="99">
        <v>105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103">
        <v>42</v>
      </c>
      <c r="Q43" s="2"/>
      <c r="R43" s="2"/>
      <c r="S43" s="2"/>
      <c r="T43" s="2"/>
    </row>
    <row x14ac:dyDescent="0.25" r="44" customHeight="1" ht="17.25">
      <c r="A44" s="21" t="s">
        <v>159</v>
      </c>
      <c r="B44" s="47"/>
      <c r="C44" s="23">
        <f>SUM(C42:C43)</f>
      </c>
      <c r="D44" s="23">
        <f>SUM(D42:D43)</f>
      </c>
      <c r="E44" s="23">
        <f>SUM(E42:E43)</f>
      </c>
      <c r="F44" s="23">
        <f>SUM(F42:F43)</f>
      </c>
      <c r="G44" s="23">
        <f>SUM(G42:G43)</f>
      </c>
      <c r="H44" s="49">
        <f>SUM(H42:H43)</f>
      </c>
      <c r="I44" s="23">
        <f>SUM(I42:I43)</f>
      </c>
      <c r="J44" s="23">
        <f>SUM(J42:J43)</f>
      </c>
      <c r="K44" s="23">
        <f>SUM(K42:K43)</f>
      </c>
      <c r="L44" s="49">
        <f>SUM(L42:L43)</f>
      </c>
      <c r="M44" s="23">
        <f>SUM(M42:M43)</f>
      </c>
      <c r="N44" s="23">
        <f>SUM(N42:N43)</f>
      </c>
      <c r="O44" s="23">
        <f>SUM(O42:O43)</f>
      </c>
      <c r="P44" s="23">
        <f>SUM(P42:P43)</f>
      </c>
      <c r="Q44" s="48" t="s">
        <v>42</v>
      </c>
      <c r="R44" s="48"/>
      <c r="S44" s="48"/>
      <c r="T44" s="48"/>
    </row>
    <row x14ac:dyDescent="0.25" r="45" customHeight="1" ht="17.25">
      <c r="A45" s="54">
        <v>44327</v>
      </c>
      <c r="B45" s="55" t="s">
        <v>160</v>
      </c>
      <c r="C45" s="20"/>
      <c r="D45" s="20"/>
      <c r="E45" s="20"/>
      <c r="F45" s="20"/>
      <c r="G45" s="20"/>
      <c r="H45" s="104">
        <v>27</v>
      </c>
      <c r="I45" s="104">
        <v>-27</v>
      </c>
      <c r="J45" s="105">
        <v>-3</v>
      </c>
      <c r="K45" s="105">
        <v>-2</v>
      </c>
      <c r="L45" s="105">
        <v>5</v>
      </c>
      <c r="M45" s="20"/>
      <c r="N45" s="20"/>
      <c r="O45" s="20"/>
      <c r="P45" s="18"/>
      <c r="Q45" s="2"/>
      <c r="R45" s="2"/>
      <c r="S45" s="2"/>
      <c r="T45" s="2"/>
    </row>
    <row x14ac:dyDescent="0.25" r="46" customHeight="1" ht="17.25">
      <c r="A46" s="33" t="s">
        <v>82</v>
      </c>
      <c r="B46" s="34" t="s">
        <v>14</v>
      </c>
      <c r="C46" s="35"/>
      <c r="D46" s="19">
        <v>-31</v>
      </c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19">
        <v>-17</v>
      </c>
      <c r="P46" s="36"/>
      <c r="Q46" s="2"/>
      <c r="R46" s="2"/>
      <c r="S46" s="2"/>
      <c r="T46" s="2"/>
    </row>
    <row x14ac:dyDescent="0.25" r="47" customHeight="1" ht="17.25">
      <c r="A47" s="33" t="s">
        <v>117</v>
      </c>
      <c r="B47" s="34" t="s">
        <v>14</v>
      </c>
      <c r="C47" s="20"/>
      <c r="D47" s="20"/>
      <c r="E47" s="20"/>
      <c r="F47" s="19">
        <v>-4</v>
      </c>
      <c r="G47" s="19">
        <v>-7</v>
      </c>
      <c r="H47" s="20"/>
      <c r="I47" s="20"/>
      <c r="J47" s="20"/>
      <c r="K47" s="20"/>
      <c r="L47" s="20"/>
      <c r="M47" s="20"/>
      <c r="N47" s="20"/>
      <c r="O47" s="20"/>
      <c r="P47" s="17">
        <v>-108</v>
      </c>
      <c r="Q47" s="2"/>
      <c r="R47" s="2"/>
      <c r="S47" s="2"/>
      <c r="T47" s="2"/>
    </row>
    <row x14ac:dyDescent="0.25" r="48" customHeight="1" ht="17.25">
      <c r="A48" s="21" t="s">
        <v>161</v>
      </c>
      <c r="B48" s="47"/>
      <c r="C48" s="23">
        <f>SUM(C44:C47)</f>
      </c>
      <c r="D48" s="23">
        <f>SUM(D44:D47)</f>
      </c>
      <c r="E48" s="23">
        <f>SUM(E44:E47)</f>
      </c>
      <c r="F48" s="23">
        <f>SUM(F44:F47)</f>
      </c>
      <c r="G48" s="49">
        <f>SUM(G44:G47)</f>
      </c>
      <c r="H48" s="23">
        <f>SUM(H44:H47)</f>
      </c>
      <c r="I48" s="23">
        <f>SUM(I44:I47)</f>
      </c>
      <c r="J48" s="23">
        <f>SUM(J44:J47)</f>
      </c>
      <c r="K48" s="23">
        <f>SUM(K44:K47)</f>
      </c>
      <c r="L48" s="49">
        <f>SUM(L44:L47)</f>
      </c>
      <c r="M48" s="23">
        <f>SUM(M44:M47)</f>
      </c>
      <c r="N48" s="23">
        <f>SUM(N44:N47)</f>
      </c>
      <c r="O48" s="23">
        <f>SUM(O44:O47)</f>
      </c>
      <c r="P48" s="49">
        <f>SUM(P44:P47)</f>
      </c>
      <c r="Q48" s="2"/>
      <c r="R48" s="2"/>
      <c r="S48" s="2"/>
      <c r="T48" s="2"/>
    </row>
    <row x14ac:dyDescent="0.25" r="49" customHeight="1" ht="17.25">
      <c r="A49" s="33" t="s">
        <v>47</v>
      </c>
      <c r="B49" s="34" t="s">
        <v>14</v>
      </c>
      <c r="C49" s="20"/>
      <c r="D49" s="19">
        <v>-6</v>
      </c>
      <c r="E49" s="20"/>
      <c r="F49" s="35"/>
      <c r="G49" s="35"/>
      <c r="H49" s="20"/>
      <c r="I49" s="20"/>
      <c r="J49" s="20"/>
      <c r="K49" s="20"/>
      <c r="L49" s="20"/>
      <c r="M49" s="20"/>
      <c r="N49" s="20"/>
      <c r="O49" s="19">
        <v>-8</v>
      </c>
      <c r="P49" s="36"/>
      <c r="Q49" s="2"/>
      <c r="R49" s="2"/>
      <c r="S49" s="2"/>
      <c r="T49" s="2"/>
    </row>
    <row x14ac:dyDescent="0.25" r="50" customHeight="1" ht="17.25">
      <c r="A50" s="33" t="s">
        <v>48</v>
      </c>
      <c r="B50" s="34" t="s">
        <v>14</v>
      </c>
      <c r="C50" s="20"/>
      <c r="D50" s="19">
        <v>-42</v>
      </c>
      <c r="E50" s="20"/>
      <c r="F50" s="35"/>
      <c r="G50" s="35"/>
      <c r="H50" s="20"/>
      <c r="I50" s="20"/>
      <c r="J50" s="20"/>
      <c r="K50" s="20"/>
      <c r="L50" s="20"/>
      <c r="M50" s="20"/>
      <c r="N50" s="20"/>
      <c r="O50" s="20"/>
      <c r="P50" s="36"/>
      <c r="Q50" s="2"/>
      <c r="R50" s="2"/>
      <c r="S50" s="2"/>
      <c r="T50" s="2"/>
    </row>
    <row x14ac:dyDescent="0.25" r="51" customHeight="1" ht="17.25">
      <c r="A51" s="21" t="s">
        <v>162</v>
      </c>
      <c r="B51" s="47"/>
      <c r="C51" s="23">
        <f>SUM(C48:C50)</f>
      </c>
      <c r="D51" s="23">
        <f>SUM(D48:D50)</f>
      </c>
      <c r="E51" s="23">
        <f>SUM(E48:E50)</f>
      </c>
      <c r="F51" s="23">
        <f>SUM(F48:F50)</f>
      </c>
      <c r="G51" s="49">
        <f>SUM(G48:G50)</f>
      </c>
      <c r="H51" s="23">
        <f>SUM(H48:H50)</f>
      </c>
      <c r="I51" s="23">
        <f>SUM(I48:I50)</f>
      </c>
      <c r="J51" s="23">
        <f>SUM(J48:J50)</f>
      </c>
      <c r="K51" s="23">
        <f>SUM(K48:K50)</f>
      </c>
      <c r="L51" s="49">
        <f>SUM(L48:L50)</f>
      </c>
      <c r="M51" s="23">
        <f>SUM(M48:M50)</f>
      </c>
      <c r="N51" s="23">
        <f>SUM(N48:N50)</f>
      </c>
      <c r="O51" s="23">
        <f>SUM(O48:O50)</f>
      </c>
      <c r="P51" s="49">
        <f>SUM(P48:P50)</f>
      </c>
      <c r="Q51" s="2"/>
      <c r="R51" s="2"/>
      <c r="S51" s="2"/>
      <c r="T51" s="2"/>
    </row>
    <row x14ac:dyDescent="0.25" r="52" customHeight="1" ht="17.25">
      <c r="A52" s="33" t="s">
        <v>50</v>
      </c>
      <c r="B52" s="34" t="s">
        <v>14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19">
        <v>-74</v>
      </c>
      <c r="N52" s="19">
        <v>-18</v>
      </c>
      <c r="O52" s="20"/>
      <c r="P52" s="18"/>
      <c r="Q52" s="2"/>
      <c r="R52" s="2"/>
      <c r="S52" s="2"/>
      <c r="T52" s="2"/>
    </row>
    <row x14ac:dyDescent="0.25" r="53" customHeight="1" ht="17.25">
      <c r="A53" s="33" t="s">
        <v>51</v>
      </c>
      <c r="B53" s="34" t="s">
        <v>14</v>
      </c>
      <c r="C53" s="20"/>
      <c r="D53" s="19">
        <v>-41</v>
      </c>
      <c r="E53" s="20"/>
      <c r="F53" s="35"/>
      <c r="G53" s="35"/>
      <c r="H53" s="20"/>
      <c r="I53" s="20"/>
      <c r="J53" s="20"/>
      <c r="K53" s="20"/>
      <c r="L53" s="20"/>
      <c r="M53" s="20"/>
      <c r="N53" s="20"/>
      <c r="O53" s="20"/>
      <c r="P53" s="36"/>
      <c r="Q53" s="2"/>
      <c r="R53" s="2"/>
      <c r="S53" s="2"/>
      <c r="T53" s="2"/>
    </row>
    <row x14ac:dyDescent="0.25" r="54" customHeight="1" ht="17.25">
      <c r="A54" s="50" t="s">
        <v>51</v>
      </c>
      <c r="B54" s="51" t="s">
        <v>163</v>
      </c>
      <c r="C54" s="106"/>
      <c r="D54" s="53">
        <v>-108</v>
      </c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7">
        <v>108</v>
      </c>
      <c r="Q54" s="2"/>
      <c r="R54" s="2"/>
      <c r="S54" s="2"/>
      <c r="T54" s="2"/>
    </row>
    <row x14ac:dyDescent="0.25" r="55" customHeight="1" ht="17.25">
      <c r="A55" s="50" t="s">
        <v>51</v>
      </c>
      <c r="B55" s="51" t="s">
        <v>164</v>
      </c>
      <c r="C55" s="106"/>
      <c r="D55" s="106"/>
      <c r="E55" s="106"/>
      <c r="F55" s="53">
        <v>-1</v>
      </c>
      <c r="G55" s="53">
        <v>1</v>
      </c>
      <c r="H55" s="106"/>
      <c r="I55" s="106"/>
      <c r="J55" s="106"/>
      <c r="K55" s="106"/>
      <c r="L55" s="106"/>
      <c r="M55" s="106"/>
      <c r="N55" s="106"/>
      <c r="O55" s="106"/>
      <c r="P55" s="108"/>
      <c r="Q55" s="2"/>
      <c r="R55" s="2"/>
      <c r="S55" s="2"/>
      <c r="T55" s="2"/>
    </row>
    <row x14ac:dyDescent="0.25" r="56" customHeight="1" ht="17.25">
      <c r="A56" s="50" t="s">
        <v>51</v>
      </c>
      <c r="B56" s="51" t="s">
        <v>165</v>
      </c>
      <c r="C56" s="106"/>
      <c r="D56" s="106"/>
      <c r="E56" s="106"/>
      <c r="F56" s="106"/>
      <c r="G56" s="106"/>
      <c r="H56" s="106"/>
      <c r="I56" s="53">
        <v>-111</v>
      </c>
      <c r="J56" s="106"/>
      <c r="K56" s="106"/>
      <c r="L56" s="53">
        <v>111</v>
      </c>
      <c r="M56" s="106"/>
      <c r="N56" s="106"/>
      <c r="O56" s="106"/>
      <c r="P56" s="108"/>
      <c r="Q56" s="2"/>
      <c r="R56" s="2"/>
      <c r="S56" s="2"/>
      <c r="T56" s="2"/>
    </row>
    <row x14ac:dyDescent="0.25" r="57" customHeight="1" ht="17.25">
      <c r="A57" s="21" t="s">
        <v>166</v>
      </c>
      <c r="B57" s="47"/>
      <c r="C57" s="23">
        <f>SUM(C51:C56)</f>
      </c>
      <c r="D57" s="23">
        <f>SUM(D51:D56)</f>
      </c>
      <c r="E57" s="23">
        <f>SUM(E51:E56)</f>
      </c>
      <c r="F57" s="23">
        <f>SUM(F51:F56)</f>
      </c>
      <c r="G57" s="23">
        <f>SUM(G51:G56)</f>
      </c>
      <c r="H57" s="23">
        <f>SUM(H51:H56)</f>
      </c>
      <c r="I57" s="23">
        <f>SUM(I51:I56)</f>
      </c>
      <c r="J57" s="23">
        <f>SUM(J51:J56)</f>
      </c>
      <c r="K57" s="23">
        <f>SUM(K51:K56)</f>
      </c>
      <c r="L57" s="23">
        <f>SUM(L51:L56)</f>
      </c>
      <c r="M57" s="23">
        <f>SUM(M51:M56)</f>
      </c>
      <c r="N57" s="23">
        <f>SUM(N51:N56)</f>
      </c>
      <c r="O57" s="23">
        <f>SUM(O51:O56)</f>
      </c>
      <c r="P57" s="23">
        <f>SUM(P51:P56)</f>
      </c>
      <c r="Q57" s="2"/>
      <c r="R57" s="2"/>
      <c r="S57" s="2"/>
      <c r="T57" s="2"/>
    </row>
    <row x14ac:dyDescent="0.25" r="58" customHeight="1" ht="17.25">
      <c r="A58" s="54" t="s">
        <v>54</v>
      </c>
      <c r="B58" s="55" t="s">
        <v>14</v>
      </c>
      <c r="C58" s="20"/>
      <c r="D58" s="56">
        <v>-34</v>
      </c>
      <c r="E58" s="20"/>
      <c r="F58" s="20"/>
      <c r="G58" s="20"/>
      <c r="H58" s="20"/>
      <c r="I58" s="20"/>
      <c r="J58" s="20"/>
      <c r="K58" s="20"/>
      <c r="L58" s="20"/>
      <c r="M58" s="56">
        <v>-65</v>
      </c>
      <c r="N58" s="20"/>
      <c r="O58" s="56">
        <v>-157</v>
      </c>
      <c r="P58" s="18"/>
      <c r="Q58" s="4" t="s">
        <v>167</v>
      </c>
      <c r="R58" s="2"/>
      <c r="S58" s="2"/>
      <c r="T58" s="2"/>
    </row>
    <row x14ac:dyDescent="0.25" r="59" customHeight="1" ht="17.25">
      <c r="A59" s="54" t="s">
        <v>55</v>
      </c>
      <c r="B59" s="55" t="s">
        <v>14</v>
      </c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56">
        <v>-10</v>
      </c>
      <c r="N59" s="20"/>
      <c r="O59" s="20"/>
      <c r="P59" s="18"/>
      <c r="Q59" s="4" t="s">
        <v>168</v>
      </c>
      <c r="R59" s="2"/>
      <c r="S59" s="2"/>
      <c r="T59" s="2"/>
    </row>
    <row x14ac:dyDescent="0.25" r="60" customHeight="1" ht="17.25">
      <c r="A60" s="62" t="s">
        <v>56</v>
      </c>
      <c r="B60" s="63"/>
      <c r="C60" s="81">
        <f>SUM(C57:C59)</f>
      </c>
      <c r="D60" s="80">
        <f>SUM(D57:D59)</f>
      </c>
      <c r="E60" s="81">
        <f>SUM(E57:E59)</f>
      </c>
      <c r="F60" s="80">
        <f>SUM(F57:F59)</f>
      </c>
      <c r="G60" s="81">
        <f>SUM(G57:G59)</f>
      </c>
      <c r="H60" s="81">
        <f>SUM(H57:H59)</f>
      </c>
      <c r="I60" s="80">
        <f>SUM(I57:I59)</f>
      </c>
      <c r="J60" s="81">
        <f>SUM(J57:J59)</f>
      </c>
      <c r="K60" s="81">
        <f>SUM(K57:K59)</f>
      </c>
      <c r="L60" s="81">
        <f>SUM(L57:L59)</f>
      </c>
      <c r="M60" s="80">
        <f>SUM(M57:M59)</f>
      </c>
      <c r="N60" s="81">
        <f>SUM(N57:N59)</f>
      </c>
      <c r="O60" s="80">
        <f>SUM(O57:O59)</f>
      </c>
      <c r="P60" s="81">
        <f>SUM(P57:P59)</f>
      </c>
      <c r="Q60" s="2"/>
      <c r="R60" s="2"/>
      <c r="S60" s="2"/>
      <c r="T60" s="2"/>
    </row>
    <row x14ac:dyDescent="0.25" r="61" customHeight="1" ht="17.25">
      <c r="A61" s="50"/>
      <c r="B61" s="51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8"/>
      <c r="Q61" s="2"/>
      <c r="R61" s="2"/>
      <c r="S61" s="2"/>
      <c r="T61" s="2"/>
    </row>
    <row x14ac:dyDescent="0.25" r="62" customHeight="1" ht="17.25">
      <c r="A62" s="33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6"/>
      <c r="Q62" s="2"/>
      <c r="R62" s="2"/>
      <c r="S62" s="2"/>
      <c r="T62" s="2"/>
    </row>
    <row x14ac:dyDescent="0.25" r="63" customHeight="1" ht="17.25">
      <c r="A63" s="33"/>
      <c r="B63" s="34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6"/>
      <c r="Q63" s="2"/>
      <c r="R63" s="2"/>
      <c r="S63" s="2"/>
      <c r="T63" s="2"/>
    </row>
    <row x14ac:dyDescent="0.25" r="64" customHeight="1" ht="17.25">
      <c r="A64" s="109"/>
      <c r="B64" s="110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2"/>
      <c r="R64" s="2"/>
      <c r="S64" s="2"/>
      <c r="T64" s="2"/>
    </row>
    <row x14ac:dyDescent="0.25" r="65" customHeight="1" ht="17.25">
      <c r="A65" s="21" t="s">
        <v>57</v>
      </c>
      <c r="B65" s="47"/>
      <c r="C65" s="68">
        <f>SUM(C12:C20)</f>
      </c>
      <c r="D65" s="68">
        <f>SUM(D12:D20)</f>
      </c>
      <c r="E65" s="68">
        <f>SUM(E12:E19)</f>
      </c>
      <c r="F65" s="68">
        <f>SUM(F12:F19)</f>
      </c>
      <c r="G65" s="68">
        <f>SUM(G12:G19)</f>
      </c>
      <c r="H65" s="68">
        <f>SUM(H12:H19)</f>
      </c>
      <c r="I65" s="68">
        <f>SUM(I12:I19)</f>
      </c>
      <c r="J65" s="68">
        <f>SUM(J12:J19)</f>
      </c>
      <c r="K65" s="68">
        <f>SUM(K12:K19)</f>
      </c>
      <c r="L65" s="68">
        <f>SUM(L12:L19)</f>
      </c>
      <c r="M65" s="68">
        <f>SUM(M12:M19)</f>
      </c>
      <c r="N65" s="68">
        <f>SUM(N12:N19)</f>
      </c>
      <c r="O65" s="68">
        <f>SUM(O12:O19)</f>
      </c>
      <c r="P65" s="112"/>
      <c r="Q65" s="2"/>
      <c r="R65" s="2"/>
      <c r="S65" s="2"/>
      <c r="T65" s="2"/>
    </row>
    <row x14ac:dyDescent="0.25" r="66" customHeight="1" ht="17.25">
      <c r="A66" s="69" t="s">
        <v>58</v>
      </c>
      <c r="B66" s="70"/>
      <c r="C66" s="71">
        <f>SUM(C65)</f>
      </c>
      <c r="D66" s="71">
        <f>SUM(D65)</f>
      </c>
      <c r="E66" s="71">
        <f>SUM(E65)</f>
      </c>
      <c r="F66" s="71">
        <f>SUM(F65)</f>
      </c>
      <c r="G66" s="71">
        <f>SUM(G65)</f>
      </c>
      <c r="H66" s="71">
        <f>SUM(H65)</f>
      </c>
      <c r="I66" s="71">
        <f>SUM(I65)</f>
      </c>
      <c r="J66" s="71">
        <f>SUM(J65)</f>
      </c>
      <c r="K66" s="71">
        <f>SUM(K65)</f>
      </c>
      <c r="L66" s="71">
        <f>SUM(L65)</f>
      </c>
      <c r="M66" s="71">
        <f>SUM(M65)</f>
      </c>
      <c r="N66" s="71">
        <f>SUM(N65)</f>
      </c>
      <c r="O66" s="71">
        <f>SUM(O65)</f>
      </c>
      <c r="P66" s="113"/>
      <c r="Q66" s="2"/>
      <c r="R66" s="2"/>
      <c r="S66" s="2"/>
      <c r="T66" s="2"/>
    </row>
    <row x14ac:dyDescent="0.25" r="67" customHeight="1" ht="17.25">
      <c r="A67" s="37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2"/>
      <c r="R67" s="2"/>
      <c r="S67" s="2"/>
      <c r="T67" s="2"/>
    </row>
    <row x14ac:dyDescent="0.25" r="68" customHeight="1" ht="17.25">
      <c r="A68" s="37"/>
      <c r="B68" s="2"/>
      <c r="C68" s="14" t="s">
        <v>124</v>
      </c>
      <c r="D68" s="14" t="s">
        <v>125</v>
      </c>
      <c r="E68" s="14" t="s">
        <v>126</v>
      </c>
      <c r="F68" s="14" t="s">
        <v>127</v>
      </c>
      <c r="G68" s="14" t="s">
        <v>128</v>
      </c>
      <c r="H68" s="14" t="s">
        <v>129</v>
      </c>
      <c r="I68" s="14" t="s">
        <v>130</v>
      </c>
      <c r="J68" s="14" t="s">
        <v>131</v>
      </c>
      <c r="K68" s="14" t="s">
        <v>132</v>
      </c>
      <c r="L68" s="14" t="s">
        <v>133</v>
      </c>
      <c r="M68" s="14" t="s">
        <v>134</v>
      </c>
      <c r="N68" s="14" t="s">
        <v>135</v>
      </c>
      <c r="O68" s="14" t="s">
        <v>136</v>
      </c>
      <c r="P68" s="14" t="s">
        <v>137</v>
      </c>
      <c r="Q68" s="2"/>
      <c r="R68" s="2"/>
      <c r="S68" s="2"/>
      <c r="T68" s="2"/>
    </row>
    <row x14ac:dyDescent="0.25" r="69" customHeight="1" ht="17.25">
      <c r="A69" s="37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2"/>
      <c r="R69" s="2"/>
      <c r="S69" s="2"/>
      <c r="T69" s="2"/>
    </row>
    <row x14ac:dyDescent="0.25" r="70" customHeight="1" ht="17.25">
      <c r="A70" s="38" t="s">
        <v>169</v>
      </c>
      <c r="B70" s="2"/>
      <c r="C70" s="3"/>
      <c r="D70" s="3"/>
      <c r="E70" s="114" t="s">
        <v>59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2"/>
      <c r="R70" s="2"/>
      <c r="S70" s="2"/>
      <c r="T70" s="2"/>
    </row>
    <row x14ac:dyDescent="0.25" r="71" customHeight="1" ht="17.25">
      <c r="A71" s="38" t="s">
        <v>170</v>
      </c>
      <c r="B71" s="2"/>
      <c r="C71" s="3"/>
      <c r="D71" s="3"/>
      <c r="E71" s="114" t="s">
        <v>60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2"/>
      <c r="R71" s="2"/>
      <c r="S71" s="2"/>
      <c r="T71" s="2"/>
    </row>
    <row x14ac:dyDescent="0.25" r="72" customHeight="1" ht="17.25">
      <c r="A72" s="38" t="s">
        <v>171</v>
      </c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2"/>
      <c r="R72" s="2"/>
      <c r="S72" s="2"/>
      <c r="T72" s="2"/>
    </row>
    <row x14ac:dyDescent="0.25" r="73" customHeight="1" ht="17.25">
      <c r="A73" s="37"/>
      <c r="B73" s="2"/>
      <c r="C73" s="3"/>
      <c r="D73" s="3"/>
      <c r="E73" s="114" t="s">
        <v>61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2"/>
      <c r="R73" s="2"/>
      <c r="S73" s="2"/>
      <c r="T73" s="2"/>
    </row>
    <row x14ac:dyDescent="0.25" r="74" customHeight="1" ht="17.25">
      <c r="A74" s="37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2"/>
      <c r="R74" s="2"/>
      <c r="S74" s="2"/>
      <c r="T74" s="2"/>
    </row>
    <row x14ac:dyDescent="0.25" r="75" customHeight="1" ht="17.25">
      <c r="A75" s="37"/>
      <c r="B75" s="2"/>
      <c r="C75" s="3"/>
      <c r="D75" s="3"/>
      <c r="E75" s="114" t="s">
        <v>62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2"/>
      <c r="R75" s="2"/>
      <c r="S75" s="2"/>
      <c r="T75" s="2"/>
    </row>
    <row x14ac:dyDescent="0.25" r="76" customHeight="1" ht="17.25">
      <c r="A76" s="37"/>
      <c r="B76" s="2"/>
      <c r="C76" s="3"/>
      <c r="D76" s="3"/>
      <c r="E76" s="114" t="s">
        <v>63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2"/>
      <c r="R76" s="2"/>
      <c r="S76" s="2"/>
      <c r="T76" s="2"/>
    </row>
    <row x14ac:dyDescent="0.25" r="77" customHeight="1" ht="17.25">
      <c r="A77" s="37"/>
      <c r="B77" s="2"/>
      <c r="C77" s="3"/>
      <c r="D77" s="3"/>
      <c r="E77" s="114" t="s">
        <v>64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2"/>
      <c r="R77" s="2"/>
      <c r="S77" s="2"/>
      <c r="T77" s="2"/>
    </row>
    <row x14ac:dyDescent="0.25" r="78" customHeight="1" ht="17.25">
      <c r="A78" s="37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2"/>
      <c r="R78" s="2"/>
      <c r="S78" s="2"/>
      <c r="T78" s="2"/>
    </row>
    <row x14ac:dyDescent="0.25" r="79" customHeight="1" ht="17.25">
      <c r="A79" s="37"/>
      <c r="B79" s="2"/>
      <c r="C79" s="3"/>
      <c r="D79" s="3"/>
      <c r="E79" s="114" t="s">
        <v>65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2"/>
      <c r="R79" s="2"/>
      <c r="S79" s="2"/>
      <c r="T79" s="2"/>
    </row>
    <row x14ac:dyDescent="0.25" r="80" customHeight="1" ht="17.25">
      <c r="A80" s="37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2"/>
      <c r="R80" s="2"/>
      <c r="S80" s="2"/>
      <c r="T80" s="2"/>
    </row>
    <row x14ac:dyDescent="0.25" r="81" customHeight="1" ht="17.25">
      <c r="A81" s="37"/>
      <c r="B81" s="2"/>
      <c r="C81" s="3"/>
      <c r="D81" s="3"/>
      <c r="E81" s="114" t="s">
        <v>66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2"/>
      <c r="R81" s="2"/>
      <c r="S81" s="2"/>
      <c r="T81" s="2"/>
    </row>
    <row x14ac:dyDescent="0.25" r="82" customHeight="1" ht="17.25">
      <c r="A82" s="37"/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2"/>
      <c r="R82" s="2"/>
      <c r="S82" s="2"/>
      <c r="T82" s="2"/>
    </row>
    <row x14ac:dyDescent="0.25" r="83" customHeight="1" ht="17.25">
      <c r="A83" s="37"/>
      <c r="B83" s="2"/>
      <c r="C83" s="3"/>
      <c r="D83" s="3"/>
      <c r="E83" s="114" t="s">
        <v>67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2"/>
      <c r="R83" s="2"/>
      <c r="S83" s="2"/>
      <c r="T83" s="2"/>
    </row>
    <row x14ac:dyDescent="0.25" r="84" customHeight="1" ht="17.25">
      <c r="A84" s="37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2"/>
      <c r="R84" s="2"/>
      <c r="S84" s="2"/>
      <c r="T84" s="2"/>
    </row>
    <row x14ac:dyDescent="0.25" r="85" customHeight="1" ht="17.25">
      <c r="A85" s="37"/>
      <c r="B85" s="2"/>
      <c r="C85" s="3"/>
      <c r="D85" s="3"/>
      <c r="E85" s="114" t="s">
        <v>68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2"/>
      <c r="R85" s="2"/>
      <c r="S85" s="2"/>
      <c r="T85" s="2"/>
    </row>
    <row x14ac:dyDescent="0.25" r="86" customHeight="1" ht="17.25">
      <c r="A86" s="37"/>
      <c r="B86" s="2"/>
      <c r="C86" s="3"/>
      <c r="D86" s="3"/>
      <c r="E86" s="114" t="s">
        <v>69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2"/>
      <c r="R86" s="2"/>
      <c r="S86" s="2"/>
      <c r="T86" s="2"/>
    </row>
    <row x14ac:dyDescent="0.25" r="87" customHeight="1" ht="17.25">
      <c r="A87" s="37"/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2"/>
      <c r="R87" s="2"/>
      <c r="S87" s="2"/>
      <c r="T87" s="2"/>
    </row>
    <row x14ac:dyDescent="0.25" r="88" customHeight="1" ht="17.25">
      <c r="A88" s="37"/>
      <c r="B88" s="2"/>
      <c r="C88" s="3"/>
      <c r="D88" s="3"/>
      <c r="E88" s="114" t="s">
        <v>70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2"/>
      <c r="R88" s="2"/>
      <c r="S88" s="2"/>
      <c r="T88" s="2"/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7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0.576428571428572" customWidth="1" bestFit="1"/>
    <col min="4" max="4" style="89" width="10.005" customWidth="1" bestFit="1"/>
    <col min="5" max="5" style="89" width="9.147857142857141" customWidth="1" bestFit="1"/>
    <col min="6" max="6" style="89" width="9.147857142857141" customWidth="1" bestFit="1"/>
    <col min="7" max="7" style="89" width="9.147857142857141" customWidth="1" bestFit="1"/>
    <col min="8" max="8" style="89" width="9.147857142857141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  <col min="12" max="12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3"/>
      <c r="H1" s="3"/>
      <c r="I1" s="2"/>
      <c r="J1" s="2"/>
      <c r="K1" s="2"/>
      <c r="L1" s="2"/>
    </row>
    <row x14ac:dyDescent="0.25" r="2" customHeight="1" ht="17.25">
      <c r="A2" s="1"/>
      <c r="B2" s="83"/>
      <c r="C2" s="3"/>
      <c r="D2" s="3"/>
      <c r="E2" s="3"/>
      <c r="F2" s="3"/>
      <c r="G2" s="3"/>
      <c r="H2" s="3"/>
      <c r="I2" s="2"/>
      <c r="J2" s="2"/>
      <c r="K2" s="2"/>
      <c r="L2" s="2"/>
    </row>
    <row x14ac:dyDescent="0.25" r="3" customHeight="1" ht="17.25">
      <c r="A3" s="1" t="s">
        <v>1</v>
      </c>
      <c r="B3" s="83"/>
      <c r="C3" s="3"/>
      <c r="D3" s="3"/>
      <c r="E3" s="3"/>
      <c r="F3" s="3"/>
      <c r="G3" s="3"/>
      <c r="H3" s="3"/>
      <c r="I3" s="2"/>
      <c r="J3" s="2"/>
      <c r="K3" s="2"/>
      <c r="L3" s="2"/>
    </row>
    <row x14ac:dyDescent="0.25" r="4" customHeight="1" ht="17.25">
      <c r="A4" s="1" t="s">
        <v>26</v>
      </c>
      <c r="B4" s="4"/>
      <c r="C4" s="5"/>
      <c r="D4" s="5"/>
      <c r="E4" s="5"/>
      <c r="F4" s="5"/>
      <c r="G4" s="5"/>
      <c r="H4" s="5"/>
      <c r="I4" s="2"/>
      <c r="J4" s="2"/>
      <c r="K4" s="2"/>
      <c r="L4" s="2"/>
    </row>
    <row x14ac:dyDescent="0.25" r="5" customHeight="1" ht="17.25">
      <c r="A5" s="1" t="s">
        <v>100</v>
      </c>
      <c r="B5" s="83"/>
      <c r="C5" s="3"/>
      <c r="D5" s="3"/>
      <c r="E5" s="3"/>
      <c r="F5" s="3"/>
      <c r="G5" s="3"/>
      <c r="H5" s="3"/>
      <c r="I5" s="2"/>
      <c r="J5" s="2"/>
      <c r="K5" s="2"/>
      <c r="L5" s="2"/>
    </row>
    <row x14ac:dyDescent="0.25" r="6" customHeight="1" ht="17.25">
      <c r="A6" s="75" t="s">
        <v>101</v>
      </c>
      <c r="B6" s="76"/>
      <c r="C6" s="77"/>
      <c r="D6" s="3"/>
      <c r="E6" s="3"/>
      <c r="F6" s="3"/>
      <c r="G6" s="3"/>
      <c r="H6" s="3"/>
      <c r="I6" s="2"/>
      <c r="J6" s="2"/>
      <c r="K6" s="2"/>
      <c r="L6" s="2"/>
    </row>
    <row x14ac:dyDescent="0.25" r="7" customHeight="1" ht="17.25">
      <c r="A7" s="42" t="s">
        <v>102</v>
      </c>
      <c r="B7" s="43"/>
      <c r="C7" s="44"/>
      <c r="D7" s="3"/>
      <c r="E7" s="3"/>
      <c r="F7" s="3"/>
      <c r="G7" s="3"/>
      <c r="H7" s="3"/>
      <c r="I7" s="2"/>
      <c r="J7" s="2"/>
      <c r="K7" s="2"/>
      <c r="L7" s="2"/>
    </row>
    <row x14ac:dyDescent="0.25" r="8" customHeight="1" ht="17.25">
      <c r="A8" s="42" t="s">
        <v>103</v>
      </c>
      <c r="B8" s="43"/>
      <c r="C8" s="44"/>
      <c r="D8" s="44"/>
      <c r="E8" s="44"/>
      <c r="F8" s="3"/>
      <c r="G8" s="3"/>
      <c r="H8" s="3"/>
      <c r="I8" s="2"/>
      <c r="J8" s="2"/>
      <c r="K8" s="2"/>
      <c r="L8" s="2"/>
    </row>
    <row x14ac:dyDescent="0.25" r="9" customHeight="1" ht="17.25">
      <c r="A9" s="1"/>
      <c r="B9" s="83"/>
      <c r="C9" s="10">
        <v>3950</v>
      </c>
      <c r="D9" s="10">
        <v>3000</v>
      </c>
      <c r="E9" s="10">
        <v>21000</v>
      </c>
      <c r="F9" s="10">
        <v>18000</v>
      </c>
      <c r="G9" s="10">
        <v>2800</v>
      </c>
      <c r="H9" s="10">
        <v>1000</v>
      </c>
      <c r="I9" s="2"/>
      <c r="J9" s="2"/>
      <c r="K9" s="2"/>
      <c r="L9" s="2"/>
    </row>
    <row x14ac:dyDescent="0.25" r="10" customHeight="1" ht="17.25">
      <c r="A10" s="12" t="s">
        <v>4</v>
      </c>
      <c r="B10" s="13" t="s">
        <v>5</v>
      </c>
      <c r="C10" s="14" t="s">
        <v>6</v>
      </c>
      <c r="D10" s="14" t="s">
        <v>7</v>
      </c>
      <c r="E10" s="14" t="s">
        <v>10</v>
      </c>
      <c r="F10" s="14" t="s">
        <v>31</v>
      </c>
      <c r="G10" s="14" t="s">
        <v>33</v>
      </c>
      <c r="H10" s="14" t="s">
        <v>9</v>
      </c>
      <c r="I10" s="2"/>
      <c r="J10" s="2"/>
      <c r="K10" s="2"/>
      <c r="L10" s="2"/>
    </row>
    <row x14ac:dyDescent="0.25" r="11" customHeight="1" ht="17.25">
      <c r="A11" s="33">
        <v>44509</v>
      </c>
      <c r="B11" s="34" t="s">
        <v>104</v>
      </c>
      <c r="C11" s="20"/>
      <c r="D11" s="20"/>
      <c r="E11" s="19">
        <v>70</v>
      </c>
      <c r="F11" s="35"/>
      <c r="G11" s="35"/>
      <c r="H11" s="35"/>
      <c r="I11" s="2"/>
      <c r="J11" s="2"/>
      <c r="K11" s="2"/>
      <c r="L11" s="2"/>
    </row>
    <row x14ac:dyDescent="0.25" r="12" customHeight="1" ht="17.25">
      <c r="A12" s="33" t="s">
        <v>105</v>
      </c>
      <c r="B12" s="34" t="s">
        <v>106</v>
      </c>
      <c r="C12" s="20"/>
      <c r="D12" s="20"/>
      <c r="E12" s="20"/>
      <c r="F12" s="19">
        <v>50</v>
      </c>
      <c r="G12" s="19">
        <v>300</v>
      </c>
      <c r="H12" s="35"/>
      <c r="I12" s="2"/>
      <c r="J12" s="2"/>
      <c r="K12" s="2"/>
      <c r="L12" s="2"/>
    </row>
    <row x14ac:dyDescent="0.25" r="13" customHeight="1" ht="17.25">
      <c r="A13" s="33" t="s">
        <v>105</v>
      </c>
      <c r="B13" s="34" t="s">
        <v>107</v>
      </c>
      <c r="C13" s="35"/>
      <c r="D13" s="35"/>
      <c r="E13" s="35"/>
      <c r="F13" s="19">
        <v>50</v>
      </c>
      <c r="G13" s="35"/>
      <c r="H13" s="35"/>
      <c r="I13" s="2"/>
      <c r="J13" s="2"/>
      <c r="K13" s="2"/>
      <c r="L13" s="2"/>
    </row>
    <row x14ac:dyDescent="0.25" r="14" customHeight="1" ht="17.25">
      <c r="A14" s="33" t="s">
        <v>108</v>
      </c>
      <c r="B14" s="34" t="s">
        <v>109</v>
      </c>
      <c r="C14" s="35"/>
      <c r="D14" s="19">
        <v>200</v>
      </c>
      <c r="E14" s="35"/>
      <c r="F14" s="35"/>
      <c r="G14" s="35"/>
      <c r="H14" s="35"/>
      <c r="I14" s="2"/>
      <c r="J14" s="2"/>
      <c r="K14" s="2"/>
      <c r="L14" s="2"/>
    </row>
    <row x14ac:dyDescent="0.25" r="15" customHeight="1" ht="17.25">
      <c r="A15" s="33" t="s">
        <v>110</v>
      </c>
      <c r="B15" s="34" t="s">
        <v>111</v>
      </c>
      <c r="C15" s="20"/>
      <c r="D15" s="19">
        <v>150</v>
      </c>
      <c r="E15" s="19">
        <v>50</v>
      </c>
      <c r="F15" s="20"/>
      <c r="G15" s="20"/>
      <c r="H15" s="20"/>
      <c r="I15" s="2"/>
      <c r="J15" s="2"/>
      <c r="K15" s="2"/>
      <c r="L15" s="2"/>
    </row>
    <row x14ac:dyDescent="0.25" r="16" customHeight="1" ht="17.25">
      <c r="A16" s="33" t="s">
        <v>112</v>
      </c>
      <c r="B16" s="34" t="s">
        <v>113</v>
      </c>
      <c r="C16" s="19">
        <v>84</v>
      </c>
      <c r="D16" s="19">
        <v>150</v>
      </c>
      <c r="E16" s="20"/>
      <c r="F16" s="19">
        <v>25</v>
      </c>
      <c r="G16" s="19">
        <v>200</v>
      </c>
      <c r="H16" s="19">
        <v>300</v>
      </c>
      <c r="I16" s="2"/>
      <c r="J16" s="2"/>
      <c r="K16" s="2"/>
      <c r="L16" s="2"/>
    </row>
    <row x14ac:dyDescent="0.25" r="17" customHeight="1" ht="17.25">
      <c r="A17" s="24" t="s">
        <v>112</v>
      </c>
      <c r="B17" s="25" t="s">
        <v>114</v>
      </c>
      <c r="C17" s="26">
        <v>116</v>
      </c>
      <c r="D17" s="26">
        <v>250</v>
      </c>
      <c r="E17" s="27"/>
      <c r="F17" s="26">
        <v>75</v>
      </c>
      <c r="G17" s="26">
        <v>400</v>
      </c>
      <c r="H17" s="26">
        <v>500</v>
      </c>
      <c r="I17" s="2"/>
      <c r="J17" s="2"/>
      <c r="K17" s="2"/>
      <c r="L17" s="2"/>
    </row>
    <row x14ac:dyDescent="0.25" r="18" customHeight="1" ht="17.25">
      <c r="A18" s="21" t="s">
        <v>115</v>
      </c>
      <c r="B18" s="47"/>
      <c r="C18" s="23">
        <f>SUM(C11:C17)</f>
      </c>
      <c r="D18" s="23">
        <f>SUM(D11:D17)</f>
      </c>
      <c r="E18" s="23">
        <f>SUM(E11:E17)</f>
      </c>
      <c r="F18" s="23">
        <f>SUM(F11:F17)</f>
      </c>
      <c r="G18" s="23">
        <f>SUM(G11:G17)</f>
      </c>
      <c r="H18" s="23">
        <f>SUM(H11:H17)</f>
      </c>
      <c r="I18" s="2"/>
      <c r="J18" s="2"/>
      <c r="K18" s="2"/>
      <c r="L18" s="2"/>
    </row>
    <row x14ac:dyDescent="0.25" r="19" customHeight="1" ht="17.25">
      <c r="A19" s="33">
        <v>44327</v>
      </c>
      <c r="B19" s="34" t="s">
        <v>14</v>
      </c>
      <c r="C19" s="19">
        <v>-90</v>
      </c>
      <c r="D19" s="19">
        <v>-129</v>
      </c>
      <c r="E19" s="19">
        <v>-50</v>
      </c>
      <c r="F19" s="20"/>
      <c r="G19" s="20"/>
      <c r="H19" s="20"/>
      <c r="I19" s="2"/>
      <c r="J19" s="2"/>
      <c r="K19" s="2"/>
      <c r="L19" s="2"/>
    </row>
    <row x14ac:dyDescent="0.25" r="20" customHeight="1" ht="17.25">
      <c r="A20" s="33">
        <v>44419</v>
      </c>
      <c r="B20" s="34" t="s">
        <v>14</v>
      </c>
      <c r="C20" s="19">
        <v>-110</v>
      </c>
      <c r="D20" s="19">
        <v>-200</v>
      </c>
      <c r="E20" s="20"/>
      <c r="F20" s="20"/>
      <c r="G20" s="20"/>
      <c r="H20" s="20"/>
      <c r="I20" s="2"/>
      <c r="J20" s="2"/>
      <c r="K20" s="2"/>
      <c r="L20" s="2"/>
    </row>
    <row x14ac:dyDescent="0.25" r="21" customHeight="1" ht="17.25">
      <c r="A21" s="33">
        <v>44450</v>
      </c>
      <c r="B21" s="34" t="s">
        <v>14</v>
      </c>
      <c r="C21" s="35"/>
      <c r="D21" s="35"/>
      <c r="E21" s="19">
        <v>-70</v>
      </c>
      <c r="F21" s="20"/>
      <c r="G21" s="20"/>
      <c r="H21" s="19">
        <v>-300</v>
      </c>
      <c r="I21" s="2"/>
      <c r="J21" s="2"/>
      <c r="K21" s="2"/>
      <c r="L21" s="2"/>
    </row>
    <row x14ac:dyDescent="0.25" r="22" customHeight="1" ht="17.25">
      <c r="A22" s="33">
        <v>44480</v>
      </c>
      <c r="B22" s="34" t="s">
        <v>14</v>
      </c>
      <c r="C22" s="20"/>
      <c r="D22" s="20"/>
      <c r="E22" s="35"/>
      <c r="F22" s="19">
        <v>-7</v>
      </c>
      <c r="G22" s="19">
        <v>-400</v>
      </c>
      <c r="H22" s="19">
        <v>-400</v>
      </c>
      <c r="I22" s="2"/>
      <c r="J22" s="2"/>
      <c r="K22" s="2"/>
      <c r="L22" s="2"/>
    </row>
    <row x14ac:dyDescent="0.25" r="23" customHeight="1" ht="17.25">
      <c r="A23" s="21" t="s">
        <v>116</v>
      </c>
      <c r="B23" s="47"/>
      <c r="C23" s="23">
        <f>SUM(C18:C22)</f>
      </c>
      <c r="D23" s="23">
        <f>SUM(D18:D22)</f>
      </c>
      <c r="E23" s="23">
        <f>SUM(E18:E22)</f>
      </c>
      <c r="F23" s="23">
        <f>SUM(F18:F22)</f>
      </c>
      <c r="G23" s="23">
        <f>SUM(G18:G22)</f>
      </c>
      <c r="H23" s="23">
        <f>SUM(H18:H22)</f>
      </c>
      <c r="I23" s="48" t="s">
        <v>42</v>
      </c>
      <c r="J23" s="48"/>
      <c r="K23" s="48"/>
      <c r="L23" s="48"/>
    </row>
    <row x14ac:dyDescent="0.25" r="24" customHeight="1" ht="17.25">
      <c r="A24" s="33" t="s">
        <v>82</v>
      </c>
      <c r="B24" s="34" t="s">
        <v>14</v>
      </c>
      <c r="C24" s="20"/>
      <c r="D24" s="19">
        <v>-78</v>
      </c>
      <c r="E24" s="35"/>
      <c r="F24" s="35"/>
      <c r="G24" s="19">
        <v>-432</v>
      </c>
      <c r="H24" s="19">
        <v>-44</v>
      </c>
      <c r="I24" s="2"/>
      <c r="J24" s="2"/>
      <c r="K24" s="2"/>
      <c r="L24" s="2"/>
    </row>
    <row x14ac:dyDescent="0.25" r="25" customHeight="1" ht="17.25">
      <c r="A25" s="33" t="s">
        <v>117</v>
      </c>
      <c r="B25" s="34" t="s">
        <v>14</v>
      </c>
      <c r="C25" s="35"/>
      <c r="D25" s="19">
        <v>-40</v>
      </c>
      <c r="E25" s="20"/>
      <c r="F25" s="20"/>
      <c r="G25" s="20"/>
      <c r="H25" s="20"/>
      <c r="I25" s="2"/>
      <c r="J25" s="2"/>
      <c r="K25" s="2"/>
      <c r="L25" s="2"/>
    </row>
    <row x14ac:dyDescent="0.25" r="26" customHeight="1" ht="17.25">
      <c r="A26" s="33" t="s">
        <v>39</v>
      </c>
      <c r="B26" s="34" t="s">
        <v>14</v>
      </c>
      <c r="C26" s="35"/>
      <c r="D26" s="19">
        <v>-109</v>
      </c>
      <c r="E26" s="20"/>
      <c r="F26" s="20"/>
      <c r="G26" s="20"/>
      <c r="H26" s="20"/>
      <c r="I26" s="2"/>
      <c r="J26" s="2"/>
      <c r="K26" s="2"/>
      <c r="L26" s="2"/>
    </row>
    <row x14ac:dyDescent="0.25" r="27" customHeight="1" ht="17.25">
      <c r="A27" s="33" t="s">
        <v>40</v>
      </c>
      <c r="B27" s="34" t="s">
        <v>14</v>
      </c>
      <c r="C27" s="35"/>
      <c r="D27" s="19">
        <v>-180</v>
      </c>
      <c r="E27" s="35"/>
      <c r="F27" s="19">
        <v>-50</v>
      </c>
      <c r="G27" s="19">
        <v>-68</v>
      </c>
      <c r="H27" s="19">
        <v>-56</v>
      </c>
      <c r="I27" s="2"/>
      <c r="J27" s="2"/>
      <c r="K27" s="2"/>
      <c r="L27" s="2"/>
    </row>
    <row x14ac:dyDescent="0.25" r="28" customHeight="1" ht="17.25">
      <c r="A28" s="33">
        <v>44208</v>
      </c>
      <c r="B28" s="34" t="s">
        <v>14</v>
      </c>
      <c r="C28" s="35"/>
      <c r="D28" s="19">
        <v>-14</v>
      </c>
      <c r="E28" s="20"/>
      <c r="F28" s="20"/>
      <c r="G28" s="20"/>
      <c r="H28" s="20"/>
      <c r="I28" s="2"/>
      <c r="J28" s="2"/>
      <c r="K28" s="2"/>
      <c r="L28" s="2"/>
    </row>
    <row x14ac:dyDescent="0.25" r="29" customHeight="1" ht="17.25">
      <c r="A29" s="33">
        <v>44451</v>
      </c>
      <c r="B29" s="34" t="s">
        <v>14</v>
      </c>
      <c r="C29" s="35"/>
      <c r="D29" s="35"/>
      <c r="E29" s="20"/>
      <c r="F29" s="19">
        <v>-125</v>
      </c>
      <c r="G29" s="20"/>
      <c r="H29" s="20"/>
      <c r="I29" s="2"/>
      <c r="J29" s="2"/>
      <c r="K29" s="2"/>
      <c r="L29" s="2"/>
    </row>
    <row x14ac:dyDescent="0.25" r="30" customHeight="1" ht="17.25">
      <c r="A30" s="21" t="s">
        <v>118</v>
      </c>
      <c r="B30" s="47"/>
      <c r="C30" s="23">
        <f>SUM(C23:C29)</f>
      </c>
      <c r="D30" s="23">
        <f>SUM(D23:D29)</f>
      </c>
      <c r="E30" s="23">
        <f>SUM(E23:E29)</f>
      </c>
      <c r="F30" s="23">
        <f>SUM(F23:F29)</f>
      </c>
      <c r="G30" s="23">
        <f>SUM(G23:G29)</f>
      </c>
      <c r="H30" s="23">
        <f>SUM(H23:H29)</f>
      </c>
      <c r="I30" s="2"/>
      <c r="J30" s="2"/>
      <c r="K30" s="2"/>
      <c r="L30" s="2"/>
    </row>
    <row x14ac:dyDescent="0.25" r="31" customHeight="1" ht="17.25">
      <c r="A31" s="33" t="s">
        <v>43</v>
      </c>
      <c r="B31" s="34" t="s">
        <v>14</v>
      </c>
      <c r="C31" s="35"/>
      <c r="D31" s="35"/>
      <c r="E31" s="20"/>
      <c r="F31" s="19">
        <v>-18</v>
      </c>
      <c r="G31" s="20"/>
      <c r="H31" s="20"/>
      <c r="I31" s="2"/>
      <c r="J31" s="2"/>
      <c r="K31" s="2"/>
      <c r="L31" s="2"/>
    </row>
    <row x14ac:dyDescent="0.25" r="32" customHeight="1" ht="17.25">
      <c r="A32" s="21" t="s">
        <v>119</v>
      </c>
      <c r="B32" s="47"/>
      <c r="C32" s="23">
        <f>SUM(C30:C31)</f>
      </c>
      <c r="D32" s="23">
        <f>SUM(D30:D31)</f>
      </c>
      <c r="E32" s="23">
        <f>SUM(E30:E31)</f>
      </c>
      <c r="F32" s="23">
        <f>SUM(F30:F31)</f>
      </c>
      <c r="G32" s="23">
        <f>SUM(G30:G31)</f>
      </c>
      <c r="H32" s="23">
        <f>SUM(H30:H31)</f>
      </c>
      <c r="I32" s="2"/>
      <c r="J32" s="2"/>
      <c r="K32" s="2"/>
      <c r="L32" s="2"/>
    </row>
    <row x14ac:dyDescent="0.25" r="33" customHeight="1" ht="17.25">
      <c r="A33" s="33"/>
      <c r="B33" s="34"/>
      <c r="C33" s="35"/>
      <c r="D33" s="35"/>
      <c r="E33" s="20"/>
      <c r="F33" s="20"/>
      <c r="G33" s="20"/>
      <c r="H33" s="20"/>
      <c r="I33" s="2"/>
      <c r="J33" s="2"/>
      <c r="K33" s="2"/>
      <c r="L33" s="2"/>
    </row>
    <row x14ac:dyDescent="0.25" r="34" customHeight="1" ht="17.25">
      <c r="A34" s="33"/>
      <c r="B34" s="34"/>
      <c r="C34" s="35"/>
      <c r="D34" s="35"/>
      <c r="E34" s="35"/>
      <c r="F34" s="35"/>
      <c r="G34" s="35"/>
      <c r="H34" s="35"/>
      <c r="I34" s="2"/>
      <c r="J34" s="2"/>
      <c r="K34" s="2"/>
      <c r="L34" s="2"/>
    </row>
    <row x14ac:dyDescent="0.25" r="35" customHeight="1" ht="17.25">
      <c r="A35" s="15"/>
      <c r="B35" s="16"/>
      <c r="C35" s="36"/>
      <c r="D35" s="36"/>
      <c r="E35" s="36"/>
      <c r="F35" s="36"/>
      <c r="G35" s="36"/>
      <c r="H35" s="36"/>
      <c r="I35" s="2"/>
      <c r="J35" s="2"/>
      <c r="K35" s="2"/>
      <c r="L35" s="2"/>
    </row>
    <row x14ac:dyDescent="0.25" r="36" customHeight="1" ht="17.25">
      <c r="A36" s="21" t="s">
        <v>57</v>
      </c>
      <c r="B36" s="47"/>
      <c r="C36" s="68">
        <f>SUM(C11:C17)</f>
      </c>
      <c r="D36" s="68">
        <f>SUM(D11:D17)</f>
      </c>
      <c r="E36" s="68">
        <f>SUM(E11:E17)</f>
      </c>
      <c r="F36" s="68">
        <f>SUM(F11:F17)</f>
      </c>
      <c r="G36" s="68">
        <f>SUM(G11:G17)</f>
      </c>
      <c r="H36" s="68">
        <f>SUM(H11:H17)</f>
      </c>
      <c r="I36" s="2"/>
      <c r="J36" s="2"/>
      <c r="K36" s="2"/>
      <c r="L36" s="2"/>
    </row>
    <row x14ac:dyDescent="0.25" r="37" customHeight="1" ht="17.25">
      <c r="A37" s="90" t="s">
        <v>58</v>
      </c>
      <c r="B37" s="91"/>
      <c r="C37" s="92">
        <v>200</v>
      </c>
      <c r="D37" s="92">
        <v>750</v>
      </c>
      <c r="E37" s="92">
        <v>120</v>
      </c>
      <c r="F37" s="92">
        <v>200</v>
      </c>
      <c r="G37" s="92">
        <v>900</v>
      </c>
      <c r="H37" s="92">
        <v>800</v>
      </c>
      <c r="I37" s="2"/>
      <c r="J37" s="2"/>
      <c r="K37" s="2"/>
      <c r="L37" s="2"/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0"/>
  <sheetViews>
    <sheetView workbookViewId="0"/>
  </sheetViews>
  <sheetFormatPr defaultRowHeight="15" x14ac:dyDescent="0.25"/>
  <cols>
    <col min="1" max="1" style="39" width="13.719285714285713" customWidth="1" bestFit="1"/>
    <col min="2" max="2" style="88" width="20.862142857142857" customWidth="1" bestFit="1"/>
    <col min="3" max="3" style="89" width="10.576428571428572" customWidth="1" bestFit="1"/>
    <col min="4" max="4" style="89" width="10.576428571428572" customWidth="1" bestFit="1"/>
    <col min="5" max="5" style="89" width="9.147857142857141" customWidth="1" bestFit="1"/>
    <col min="6" max="6" style="89" width="9.147857142857141" customWidth="1" bestFit="1"/>
    <col min="7" max="7" style="40" width="12.43357142857143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</cols>
  <sheetData>
    <row x14ac:dyDescent="0.25" r="1" customHeight="1" ht="17.25">
      <c r="A1" s="1" t="s">
        <v>0</v>
      </c>
      <c r="B1" s="83"/>
      <c r="C1" s="3"/>
      <c r="D1" s="3"/>
      <c r="E1" s="3"/>
      <c r="F1" s="3"/>
      <c r="G1" s="2"/>
      <c r="H1" s="2"/>
      <c r="I1" s="2"/>
      <c r="J1" s="2"/>
    </row>
    <row x14ac:dyDescent="0.25" r="2" customHeight="1" ht="17.25">
      <c r="A2" s="1"/>
      <c r="B2" s="83"/>
      <c r="C2" s="3"/>
      <c r="D2" s="3"/>
      <c r="E2" s="3"/>
      <c r="F2" s="3"/>
      <c r="G2" s="2"/>
      <c r="H2" s="2"/>
      <c r="I2" s="2"/>
      <c r="J2" s="2"/>
    </row>
    <row x14ac:dyDescent="0.25" r="3" customHeight="1" ht="17.25">
      <c r="A3" s="1" t="s">
        <v>1</v>
      </c>
      <c r="B3" s="83"/>
      <c r="C3" s="3"/>
      <c r="D3" s="3"/>
      <c r="E3" s="3"/>
      <c r="F3" s="3"/>
      <c r="G3" s="2"/>
      <c r="H3" s="2"/>
      <c r="I3" s="2"/>
      <c r="J3" s="2"/>
    </row>
    <row x14ac:dyDescent="0.25" r="4" customHeight="1" ht="17.25">
      <c r="A4" s="1" t="s">
        <v>26</v>
      </c>
      <c r="B4" s="4"/>
      <c r="C4" s="5"/>
      <c r="D4" s="5"/>
      <c r="E4" s="5"/>
      <c r="F4" s="5"/>
      <c r="G4" s="2"/>
      <c r="H4" s="2"/>
      <c r="I4" s="2"/>
      <c r="J4" s="2"/>
    </row>
    <row x14ac:dyDescent="0.25" r="5" customHeight="1" ht="17.25">
      <c r="A5" s="1" t="s">
        <v>87</v>
      </c>
      <c r="B5" s="83"/>
      <c r="C5" s="3"/>
      <c r="D5" s="3"/>
      <c r="E5" s="3"/>
      <c r="F5" s="3"/>
      <c r="G5" s="2"/>
      <c r="H5" s="2"/>
      <c r="I5" s="2"/>
      <c r="J5" s="2"/>
    </row>
    <row x14ac:dyDescent="0.25" r="6" customHeight="1" ht="17.25">
      <c r="A6" s="75" t="s">
        <v>88</v>
      </c>
      <c r="B6" s="76"/>
      <c r="C6" s="77"/>
      <c r="D6" s="3"/>
      <c r="E6" s="3"/>
      <c r="F6" s="3"/>
      <c r="G6" s="2"/>
      <c r="H6" s="2"/>
      <c r="I6" s="2"/>
      <c r="J6" s="2"/>
    </row>
    <row x14ac:dyDescent="0.25" r="7" customHeight="1" ht="17.25">
      <c r="A7" s="42" t="s">
        <v>89</v>
      </c>
      <c r="B7" s="43"/>
      <c r="C7" s="44"/>
      <c r="D7" s="3"/>
      <c r="E7" s="3"/>
      <c r="F7" s="3"/>
      <c r="G7" s="2"/>
      <c r="H7" s="2"/>
      <c r="I7" s="2"/>
      <c r="J7" s="2"/>
    </row>
    <row x14ac:dyDescent="0.25" r="8" customHeight="1" ht="17.25">
      <c r="A8" s="42" t="s">
        <v>90</v>
      </c>
      <c r="B8" s="43"/>
      <c r="C8" s="44"/>
      <c r="D8" s="44"/>
      <c r="E8" s="44"/>
      <c r="F8" s="3"/>
      <c r="G8" s="2"/>
      <c r="H8" s="2"/>
      <c r="I8" s="2"/>
      <c r="J8" s="2"/>
    </row>
    <row x14ac:dyDescent="0.25" r="9" customHeight="1" ht="17.25">
      <c r="A9" s="1"/>
      <c r="B9" s="83"/>
      <c r="C9" s="10">
        <v>3950</v>
      </c>
      <c r="D9" s="10">
        <v>1000</v>
      </c>
      <c r="E9" s="10">
        <v>21000</v>
      </c>
      <c r="F9" s="10">
        <v>3000</v>
      </c>
      <c r="G9" s="2"/>
      <c r="H9" s="2"/>
      <c r="I9" s="2"/>
      <c r="J9" s="2"/>
    </row>
    <row x14ac:dyDescent="0.25" r="10" customHeight="1" ht="17.25">
      <c r="A10" s="12" t="s">
        <v>4</v>
      </c>
      <c r="B10" s="13" t="s">
        <v>5</v>
      </c>
      <c r="C10" s="14" t="s">
        <v>6</v>
      </c>
      <c r="D10" s="14" t="s">
        <v>9</v>
      </c>
      <c r="E10" s="14" t="s">
        <v>10</v>
      </c>
      <c r="F10" s="14" t="s">
        <v>7</v>
      </c>
      <c r="G10" s="2"/>
      <c r="H10" s="2"/>
      <c r="I10" s="2"/>
      <c r="J10" s="2"/>
    </row>
    <row x14ac:dyDescent="0.25" r="11" customHeight="1" ht="17.25">
      <c r="A11" s="33" t="s">
        <v>91</v>
      </c>
      <c r="B11" s="34" t="s">
        <v>92</v>
      </c>
      <c r="C11" s="19">
        <v>500</v>
      </c>
      <c r="D11" s="19">
        <v>1000</v>
      </c>
      <c r="E11" s="35"/>
      <c r="F11" s="19">
        <v>600</v>
      </c>
      <c r="G11" s="2"/>
      <c r="H11" s="2"/>
      <c r="I11" s="2"/>
      <c r="J11" s="2"/>
    </row>
    <row x14ac:dyDescent="0.25" r="12" customHeight="1" ht="17.25">
      <c r="A12" s="24" t="s">
        <v>93</v>
      </c>
      <c r="B12" s="25" t="s">
        <v>94</v>
      </c>
      <c r="C12" s="27"/>
      <c r="D12" s="27"/>
      <c r="E12" s="26">
        <v>50</v>
      </c>
      <c r="F12" s="45"/>
      <c r="G12" s="2"/>
      <c r="H12" s="2"/>
      <c r="I12" s="2"/>
      <c r="J12" s="2"/>
    </row>
    <row x14ac:dyDescent="0.25" r="13" customHeight="1" ht="17.25">
      <c r="A13" s="21" t="s">
        <v>95</v>
      </c>
      <c r="B13" s="47"/>
      <c r="C13" s="23">
        <f>SUM(C11:C12)</f>
      </c>
      <c r="D13" s="23">
        <f>SUM(D11:D12)</f>
      </c>
      <c r="E13" s="23">
        <f>SUM(E11:E12)</f>
      </c>
      <c r="F13" s="23">
        <f>SUM(F11:F12)</f>
      </c>
      <c r="G13" s="2"/>
      <c r="H13" s="2"/>
      <c r="I13" s="2"/>
      <c r="J13" s="2"/>
    </row>
    <row x14ac:dyDescent="0.25" r="14" customHeight="1" ht="17.25">
      <c r="A14" s="33"/>
      <c r="B14" s="34"/>
      <c r="C14" s="20"/>
      <c r="D14" s="84"/>
      <c r="E14" s="84"/>
      <c r="F14" s="35"/>
      <c r="G14" s="2"/>
      <c r="H14" s="2"/>
      <c r="I14" s="2"/>
      <c r="J14" s="2"/>
    </row>
    <row x14ac:dyDescent="0.25" r="15" customHeight="1" ht="17.25">
      <c r="A15" s="21" t="s">
        <v>96</v>
      </c>
      <c r="B15" s="47"/>
      <c r="C15" s="23">
        <f>SUM(C13:C14)</f>
      </c>
      <c r="D15" s="23">
        <f>SUM(D13:D14)</f>
      </c>
      <c r="E15" s="23">
        <f>SUM(E13:E14)</f>
      </c>
      <c r="F15" s="23">
        <f>SUM(F13:F14)</f>
      </c>
      <c r="G15" s="2"/>
      <c r="H15" s="2"/>
      <c r="I15" s="2"/>
      <c r="J15" s="2"/>
    </row>
    <row x14ac:dyDescent="0.25" r="16" customHeight="1" ht="17.25">
      <c r="A16" s="33" t="s">
        <v>82</v>
      </c>
      <c r="B16" s="34" t="s">
        <v>14</v>
      </c>
      <c r="C16" s="19">
        <v>-31</v>
      </c>
      <c r="D16" s="35"/>
      <c r="E16" s="35"/>
      <c r="F16" s="35"/>
      <c r="G16" s="2"/>
      <c r="H16" s="2"/>
      <c r="I16" s="2"/>
      <c r="J16" s="2"/>
    </row>
    <row x14ac:dyDescent="0.25" r="17" customHeight="1" ht="17.25">
      <c r="A17" s="33" t="s">
        <v>39</v>
      </c>
      <c r="B17" s="34" t="s">
        <v>14</v>
      </c>
      <c r="C17" s="19">
        <v>-63</v>
      </c>
      <c r="D17" s="35"/>
      <c r="E17" s="19">
        <v>-7</v>
      </c>
      <c r="F17" s="35"/>
      <c r="G17" s="2"/>
      <c r="H17" s="2"/>
      <c r="I17" s="2"/>
      <c r="J17" s="2"/>
    </row>
    <row x14ac:dyDescent="0.25" r="18" customHeight="1" ht="17.25">
      <c r="A18" s="33" t="s">
        <v>40</v>
      </c>
      <c r="B18" s="34" t="s">
        <v>14</v>
      </c>
      <c r="C18" s="19">
        <v>-65</v>
      </c>
      <c r="D18" s="19">
        <v>-294</v>
      </c>
      <c r="E18" s="35"/>
      <c r="F18" s="35"/>
      <c r="G18" s="2"/>
      <c r="H18" s="2"/>
      <c r="I18" s="2"/>
      <c r="J18" s="2"/>
    </row>
    <row x14ac:dyDescent="0.25" r="19" customHeight="1" ht="17.25">
      <c r="A19" s="21" t="s">
        <v>97</v>
      </c>
      <c r="B19" s="47"/>
      <c r="C19" s="23">
        <f>SUM(C15:C18)</f>
      </c>
      <c r="D19" s="23">
        <f>SUM(D15:D18)</f>
      </c>
      <c r="E19" s="23">
        <f>SUM(E15:E18)</f>
      </c>
      <c r="F19" s="23">
        <f>SUM(F15:F18)</f>
      </c>
      <c r="G19" s="48" t="s">
        <v>42</v>
      </c>
      <c r="H19" s="48"/>
      <c r="I19" s="48"/>
      <c r="J19" s="48"/>
    </row>
    <row x14ac:dyDescent="0.25" r="20" customHeight="1" ht="17.25">
      <c r="A20" s="33" t="s">
        <v>98</v>
      </c>
      <c r="B20" s="34" t="s">
        <v>14</v>
      </c>
      <c r="C20" s="19">
        <v>-120</v>
      </c>
      <c r="D20" s="19">
        <v>-301</v>
      </c>
      <c r="E20" s="20"/>
      <c r="F20" s="20"/>
      <c r="G20" s="2"/>
      <c r="H20" s="2"/>
      <c r="I20" s="2"/>
      <c r="J20" s="2"/>
    </row>
    <row x14ac:dyDescent="0.25" r="21" customHeight="1" ht="17.25">
      <c r="A21" s="33" t="s">
        <v>98</v>
      </c>
      <c r="B21" s="34" t="s">
        <v>14</v>
      </c>
      <c r="C21" s="19">
        <v>-204</v>
      </c>
      <c r="D21" s="20"/>
      <c r="E21" s="20"/>
      <c r="F21" s="20"/>
      <c r="G21" s="2"/>
      <c r="H21" s="2"/>
      <c r="I21" s="2"/>
      <c r="J21" s="2"/>
    </row>
    <row x14ac:dyDescent="0.25" r="22" customHeight="1" ht="17.25">
      <c r="A22" s="33">
        <v>44208</v>
      </c>
      <c r="B22" s="34" t="s">
        <v>14</v>
      </c>
      <c r="C22" s="19">
        <v>-17</v>
      </c>
      <c r="D22" s="19">
        <v>-355</v>
      </c>
      <c r="E22" s="19">
        <v>-31</v>
      </c>
      <c r="F22" s="19">
        <v>-141</v>
      </c>
      <c r="G22" s="2"/>
      <c r="H22" s="2"/>
      <c r="I22" s="2"/>
      <c r="J22" s="2"/>
    </row>
    <row x14ac:dyDescent="0.25" r="23" customHeight="1" ht="17.25">
      <c r="A23" s="33">
        <v>44239</v>
      </c>
      <c r="B23" s="34" t="s">
        <v>14</v>
      </c>
      <c r="C23" s="20"/>
      <c r="D23" s="35"/>
      <c r="E23" s="19">
        <v>-12</v>
      </c>
      <c r="F23" s="19">
        <v>-459</v>
      </c>
      <c r="G23" s="2"/>
      <c r="H23" s="2"/>
      <c r="I23" s="2"/>
      <c r="J23" s="2"/>
    </row>
    <row x14ac:dyDescent="0.25" r="24" customHeight="1" ht="17.25">
      <c r="A24" s="33">
        <v>44420</v>
      </c>
      <c r="B24" s="34" t="s">
        <v>14</v>
      </c>
      <c r="C24" s="20"/>
      <c r="D24" s="19">
        <v>-50</v>
      </c>
      <c r="E24" s="35"/>
      <c r="F24" s="35"/>
      <c r="G24" s="2"/>
      <c r="H24" s="2"/>
      <c r="I24" s="2"/>
      <c r="J24" s="2"/>
    </row>
    <row x14ac:dyDescent="0.25" r="25" customHeight="1" ht="17.25">
      <c r="A25" s="21" t="s">
        <v>99</v>
      </c>
      <c r="B25" s="47"/>
      <c r="C25" s="23">
        <f>SUM(C19:C24)</f>
      </c>
      <c r="D25" s="23">
        <f>SUM(D19:D24)</f>
      </c>
      <c r="E25" s="23">
        <f>SUM(E19:E24)</f>
      </c>
      <c r="F25" s="23">
        <f>SUM(F19:F24)</f>
      </c>
      <c r="G25" s="2"/>
      <c r="H25" s="2"/>
      <c r="I25" s="2"/>
      <c r="J25" s="2"/>
    </row>
    <row x14ac:dyDescent="0.25" r="26" customHeight="1" ht="17.25">
      <c r="A26" s="33"/>
      <c r="B26" s="34"/>
      <c r="C26" s="20"/>
      <c r="D26" s="35"/>
      <c r="E26" s="84"/>
      <c r="F26" s="35"/>
      <c r="G26" s="2"/>
      <c r="H26" s="2"/>
      <c r="I26" s="2"/>
      <c r="J26" s="2"/>
    </row>
    <row x14ac:dyDescent="0.25" r="27" customHeight="1" ht="17.25">
      <c r="A27" s="33"/>
      <c r="B27" s="34"/>
      <c r="C27" s="35"/>
      <c r="D27" s="84"/>
      <c r="E27" s="84"/>
      <c r="F27" s="35"/>
      <c r="G27" s="2"/>
      <c r="H27" s="2"/>
      <c r="I27" s="2"/>
      <c r="J27" s="2"/>
    </row>
    <row x14ac:dyDescent="0.25" r="28" customHeight="1" ht="17.25">
      <c r="A28" s="15"/>
      <c r="B28" s="16"/>
      <c r="C28" s="36"/>
      <c r="D28" s="36"/>
      <c r="E28" s="36"/>
      <c r="F28" s="36"/>
      <c r="G28" s="2"/>
      <c r="H28" s="2"/>
      <c r="I28" s="2"/>
      <c r="J28" s="2"/>
    </row>
    <row x14ac:dyDescent="0.25" r="29" customHeight="1" ht="17.25">
      <c r="A29" s="85" t="s">
        <v>57</v>
      </c>
      <c r="B29" s="86"/>
      <c r="C29" s="87">
        <f>SUM(C11:C12)</f>
      </c>
      <c r="D29" s="87">
        <f>SUM(D11:D12)</f>
      </c>
      <c r="E29" s="87">
        <f>SUM(E11:E12)</f>
      </c>
      <c r="F29" s="87">
        <f>SUM(F11:F12)</f>
      </c>
      <c r="G29" s="2"/>
      <c r="H29" s="2"/>
      <c r="I29" s="2"/>
      <c r="J29" s="2"/>
    </row>
    <row x14ac:dyDescent="0.25" r="30" customHeight="1" ht="17.25">
      <c r="A30" s="69" t="s">
        <v>58</v>
      </c>
      <c r="B30" s="70"/>
      <c r="C30" s="71">
        <v>500</v>
      </c>
      <c r="D30" s="71">
        <v>1000</v>
      </c>
      <c r="E30" s="71">
        <v>50</v>
      </c>
      <c r="F30" s="74">
        <v>600</v>
      </c>
      <c r="G30" s="2"/>
      <c r="H30" s="2"/>
      <c r="I30" s="2"/>
      <c r="J30" s="2"/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4"/>
  <sheetViews>
    <sheetView workbookViewId="0"/>
  </sheetViews>
  <sheetFormatPr defaultRowHeight="15" x14ac:dyDescent="0.25"/>
  <cols>
    <col min="1" max="1" style="39" width="13.719285714285713" customWidth="1" bestFit="1"/>
    <col min="2" max="2" style="40" width="28.576428571428572" customWidth="1" bestFit="1"/>
    <col min="3" max="3" style="41" width="10.576428571428572" customWidth="1" bestFit="1"/>
    <col min="4" max="4" style="41" width="10.005" customWidth="1" bestFit="1"/>
    <col min="5" max="5" style="41" width="10.576428571428572" customWidth="1" bestFit="1"/>
    <col min="6" max="6" style="41" width="9.147857142857141" customWidth="1" bestFit="1"/>
    <col min="7" max="7" style="41" width="11.147857142857141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2"/>
      <c r="I1" s="2"/>
      <c r="J1" s="2"/>
      <c r="K1" s="2"/>
    </row>
    <row x14ac:dyDescent="0.25" r="2" customHeight="1" ht="17.25">
      <c r="A2" s="1"/>
      <c r="B2" s="2"/>
      <c r="C2" s="3"/>
      <c r="D2" s="3"/>
      <c r="E2" s="3"/>
      <c r="F2" s="3"/>
      <c r="G2" s="3"/>
      <c r="H2" s="2"/>
      <c r="I2" s="2"/>
      <c r="J2" s="2"/>
      <c r="K2" s="2"/>
    </row>
    <row x14ac:dyDescent="0.25" r="3" customHeight="1" ht="17.25">
      <c r="A3" s="1" t="s">
        <v>1</v>
      </c>
      <c r="B3" s="2"/>
      <c r="C3" s="3"/>
      <c r="D3" s="3"/>
      <c r="E3" s="3"/>
      <c r="F3" s="3"/>
      <c r="G3" s="3"/>
      <c r="H3" s="2"/>
      <c r="I3" s="2"/>
      <c r="J3" s="2"/>
      <c r="K3" s="2"/>
    </row>
    <row x14ac:dyDescent="0.25" r="4" customHeight="1" ht="17.25">
      <c r="A4" s="1" t="s">
        <v>26</v>
      </c>
      <c r="B4" s="4"/>
      <c r="C4" s="5"/>
      <c r="D4" s="5"/>
      <c r="E4" s="5"/>
      <c r="F4" s="5"/>
      <c r="G4" s="3"/>
      <c r="H4" s="2"/>
      <c r="I4" s="2"/>
      <c r="J4" s="2"/>
      <c r="K4" s="2"/>
    </row>
    <row x14ac:dyDescent="0.25" r="5" customHeight="1" ht="17.25">
      <c r="A5" s="1" t="s">
        <v>71</v>
      </c>
      <c r="B5" s="2"/>
      <c r="C5" s="3"/>
      <c r="D5" s="3"/>
      <c r="E5" s="3"/>
      <c r="F5" s="3"/>
      <c r="G5" s="3"/>
      <c r="H5" s="2"/>
      <c r="I5" s="2"/>
      <c r="J5" s="2"/>
      <c r="K5" s="2"/>
    </row>
    <row x14ac:dyDescent="0.25" r="6" customHeight="1" ht="17.25">
      <c r="A6" s="75" t="s">
        <v>72</v>
      </c>
      <c r="B6" s="76"/>
      <c r="C6" s="77"/>
      <c r="D6" s="3"/>
      <c r="E6" s="3"/>
      <c r="F6" s="3"/>
      <c r="G6" s="3"/>
      <c r="H6" s="2"/>
      <c r="I6" s="2"/>
      <c r="J6" s="2"/>
      <c r="K6" s="2"/>
    </row>
    <row x14ac:dyDescent="0.25" r="7" customHeight="1" ht="17.25">
      <c r="A7" s="42" t="s">
        <v>73</v>
      </c>
      <c r="B7" s="43"/>
      <c r="C7" s="44"/>
      <c r="D7" s="5"/>
      <c r="E7" s="5"/>
      <c r="F7" s="3"/>
      <c r="G7" s="3"/>
      <c r="H7" s="2"/>
      <c r="I7" s="2"/>
      <c r="J7" s="2"/>
      <c r="K7" s="2"/>
    </row>
    <row x14ac:dyDescent="0.25" r="8" customHeight="1" ht="17.25">
      <c r="A8" s="42" t="s">
        <v>74</v>
      </c>
      <c r="B8" s="43"/>
      <c r="C8" s="44"/>
      <c r="D8" s="44"/>
      <c r="E8" s="44"/>
      <c r="F8" s="3"/>
      <c r="G8" s="3"/>
      <c r="H8" s="2"/>
      <c r="I8" s="2"/>
      <c r="J8" s="2"/>
      <c r="K8" s="2"/>
    </row>
    <row x14ac:dyDescent="0.25" r="9" customHeight="1" ht="17.25">
      <c r="A9" s="6"/>
      <c r="B9" s="2"/>
      <c r="C9" s="3"/>
      <c r="D9" s="3"/>
      <c r="E9" s="3"/>
      <c r="F9" s="3"/>
      <c r="G9" s="3"/>
      <c r="H9" s="2"/>
      <c r="I9" s="2"/>
      <c r="J9" s="2"/>
      <c r="K9" s="2"/>
    </row>
    <row x14ac:dyDescent="0.25" r="10" customHeight="1" ht="17.25">
      <c r="A10" s="1"/>
      <c r="B10" s="2"/>
      <c r="C10" s="10">
        <v>3950</v>
      </c>
      <c r="D10" s="10">
        <v>3000</v>
      </c>
      <c r="E10" s="10">
        <v>1000</v>
      </c>
      <c r="F10" s="10">
        <v>3750</v>
      </c>
      <c r="G10" s="10">
        <v>3000</v>
      </c>
      <c r="H10" s="2"/>
      <c r="I10" s="2"/>
      <c r="J10" s="2"/>
      <c r="K10" s="2"/>
    </row>
    <row x14ac:dyDescent="0.25" r="11" customHeight="1" ht="17.25">
      <c r="A11" s="12" t="s">
        <v>4</v>
      </c>
      <c r="B11" s="13" t="s">
        <v>5</v>
      </c>
      <c r="C11" s="14" t="s">
        <v>6</v>
      </c>
      <c r="D11" s="14" t="s">
        <v>7</v>
      </c>
      <c r="E11" s="14" t="s">
        <v>9</v>
      </c>
      <c r="F11" s="14" t="s">
        <v>75</v>
      </c>
      <c r="G11" s="14" t="s">
        <v>76</v>
      </c>
      <c r="H11" s="2"/>
      <c r="I11" s="2"/>
      <c r="J11" s="2"/>
      <c r="K11" s="2"/>
    </row>
    <row x14ac:dyDescent="0.25" r="12" customHeight="1" ht="17.25">
      <c r="A12" s="33">
        <v>44417</v>
      </c>
      <c r="B12" s="34" t="s">
        <v>77</v>
      </c>
      <c r="C12" s="19">
        <v>230</v>
      </c>
      <c r="D12" s="19">
        <v>230</v>
      </c>
      <c r="E12" s="20"/>
      <c r="F12" s="20"/>
      <c r="G12" s="20"/>
      <c r="H12" s="2"/>
      <c r="I12" s="2"/>
      <c r="J12" s="2"/>
      <c r="K12" s="2"/>
    </row>
    <row x14ac:dyDescent="0.25" r="13" customHeight="1" ht="17.25">
      <c r="A13" s="33">
        <v>44448</v>
      </c>
      <c r="B13" s="34" t="s">
        <v>78</v>
      </c>
      <c r="C13" s="19">
        <v>200</v>
      </c>
      <c r="D13" s="19">
        <v>200</v>
      </c>
      <c r="E13" s="19">
        <v>840</v>
      </c>
      <c r="F13" s="19">
        <v>20</v>
      </c>
      <c r="G13" s="19">
        <v>20</v>
      </c>
      <c r="H13" s="2"/>
      <c r="I13" s="2"/>
      <c r="J13" s="2"/>
      <c r="K13" s="2"/>
    </row>
    <row x14ac:dyDescent="0.25" r="14" customHeight="1" ht="17.25">
      <c r="A14" s="24">
        <v>44478</v>
      </c>
      <c r="B14" s="25" t="s">
        <v>79</v>
      </c>
      <c r="C14" s="26">
        <v>320</v>
      </c>
      <c r="D14" s="26">
        <v>320</v>
      </c>
      <c r="E14" s="26">
        <v>660</v>
      </c>
      <c r="F14" s="27"/>
      <c r="G14" s="27"/>
      <c r="H14" s="2"/>
      <c r="I14" s="2"/>
      <c r="J14" s="2"/>
      <c r="K14" s="2"/>
    </row>
    <row x14ac:dyDescent="0.25" r="15" customHeight="1" ht="17.25">
      <c r="A15" s="21" t="s">
        <v>80</v>
      </c>
      <c r="B15" s="47"/>
      <c r="C15" s="23">
        <f>SUM(C12:C14)</f>
      </c>
      <c r="D15" s="23">
        <f>SUM(D12:D14)</f>
      </c>
      <c r="E15" s="23">
        <f>SUM(E12:E14)</f>
      </c>
      <c r="F15" s="23">
        <f>SUM(F12:F14)</f>
      </c>
      <c r="G15" s="23">
        <f>SUM(G12:G14)</f>
      </c>
      <c r="H15" s="2"/>
      <c r="I15" s="2"/>
      <c r="J15" s="2"/>
      <c r="K15" s="2"/>
    </row>
    <row x14ac:dyDescent="0.25" r="16" customHeight="1" ht="17.25">
      <c r="A16" s="33"/>
      <c r="B16" s="34"/>
      <c r="C16" s="20"/>
      <c r="D16" s="20"/>
      <c r="E16" s="57"/>
      <c r="F16" s="57"/>
      <c r="G16" s="57"/>
      <c r="H16" s="2"/>
      <c r="I16" s="2"/>
      <c r="J16" s="2"/>
      <c r="K16" s="2"/>
    </row>
    <row x14ac:dyDescent="0.25" r="17" customHeight="1" ht="17.25">
      <c r="A17" s="21" t="s">
        <v>81</v>
      </c>
      <c r="B17" s="47"/>
      <c r="C17" s="23">
        <f>SUM(C15:C16)</f>
      </c>
      <c r="D17" s="23">
        <f>SUM(D15:D16)</f>
      </c>
      <c r="E17" s="23">
        <f>SUM(E15:E16)</f>
      </c>
      <c r="F17" s="23">
        <f>SUM(F15:F16)</f>
      </c>
      <c r="G17" s="23">
        <f>SUM(G15:G16)</f>
      </c>
      <c r="H17" s="48" t="s">
        <v>42</v>
      </c>
      <c r="I17" s="48"/>
      <c r="J17" s="48"/>
      <c r="K17" s="48"/>
    </row>
    <row x14ac:dyDescent="0.25" r="18" customHeight="1" ht="17.25">
      <c r="A18" s="33" t="s">
        <v>82</v>
      </c>
      <c r="B18" s="34" t="s">
        <v>14</v>
      </c>
      <c r="C18" s="20"/>
      <c r="D18" s="20"/>
      <c r="E18" s="20"/>
      <c r="F18" s="19">
        <v>-10</v>
      </c>
      <c r="G18" s="20"/>
      <c r="H18" s="2"/>
      <c r="I18" s="2"/>
      <c r="J18" s="2"/>
      <c r="K18" s="2"/>
    </row>
    <row x14ac:dyDescent="0.25" r="19" customHeight="1" ht="17.25">
      <c r="A19" s="33">
        <v>44208</v>
      </c>
      <c r="B19" s="34" t="s">
        <v>14</v>
      </c>
      <c r="C19" s="19">
        <v>-66</v>
      </c>
      <c r="D19" s="35"/>
      <c r="E19" s="35"/>
      <c r="F19" s="35"/>
      <c r="G19" s="36"/>
      <c r="H19" s="2"/>
      <c r="I19" s="2"/>
      <c r="J19" s="2"/>
      <c r="K19" s="2"/>
    </row>
    <row x14ac:dyDescent="0.25" r="20" customHeight="1" ht="17.25">
      <c r="A20" s="33">
        <v>44239</v>
      </c>
      <c r="B20" s="34" t="s">
        <v>14</v>
      </c>
      <c r="C20" s="19">
        <v>-24</v>
      </c>
      <c r="D20" s="19">
        <v>-141</v>
      </c>
      <c r="E20" s="35"/>
      <c r="F20" s="35"/>
      <c r="G20" s="36"/>
      <c r="H20" s="2"/>
      <c r="I20" s="2"/>
      <c r="J20" s="2"/>
      <c r="K20" s="2"/>
    </row>
    <row x14ac:dyDescent="0.25" r="21" customHeight="1" ht="17.25">
      <c r="A21" s="21" t="s">
        <v>83</v>
      </c>
      <c r="B21" s="47"/>
      <c r="C21" s="23">
        <f>SUM(C17:C20)</f>
      </c>
      <c r="D21" s="23">
        <f>SUM(D17:D20)</f>
      </c>
      <c r="E21" s="23">
        <f>SUM(E17:E20)</f>
      </c>
      <c r="F21" s="23">
        <f>SUM(F17:F20)</f>
      </c>
      <c r="G21" s="23">
        <f>SUM(G17:G20)</f>
      </c>
      <c r="H21" s="2"/>
      <c r="I21" s="2"/>
      <c r="J21" s="2"/>
      <c r="K21" s="2"/>
    </row>
    <row x14ac:dyDescent="0.25" r="22" customHeight="1" ht="17.25">
      <c r="A22" s="33">
        <v>44420</v>
      </c>
      <c r="B22" s="34" t="s">
        <v>14</v>
      </c>
      <c r="C22" s="19">
        <v>-47</v>
      </c>
      <c r="D22" s="35"/>
      <c r="E22" s="19">
        <v>-468</v>
      </c>
      <c r="F22" s="35"/>
      <c r="G22" s="36"/>
      <c r="H22" s="2"/>
      <c r="I22" s="2"/>
      <c r="J22" s="2"/>
      <c r="K22" s="2"/>
    </row>
    <row x14ac:dyDescent="0.25" r="23" customHeight="1" ht="17.25">
      <c r="A23" s="33" t="s">
        <v>43</v>
      </c>
      <c r="B23" s="34" t="s">
        <v>14</v>
      </c>
      <c r="C23" s="35"/>
      <c r="D23" s="19">
        <v>-100</v>
      </c>
      <c r="E23" s="35"/>
      <c r="F23" s="19">
        <v>-10</v>
      </c>
      <c r="G23" s="17">
        <v>-14</v>
      </c>
      <c r="H23" s="2"/>
      <c r="I23" s="2"/>
      <c r="J23" s="2"/>
      <c r="K23" s="2"/>
    </row>
    <row x14ac:dyDescent="0.25" r="24" customHeight="1" ht="17.25">
      <c r="A24" s="33" t="s">
        <v>44</v>
      </c>
      <c r="B24" s="34" t="s">
        <v>14</v>
      </c>
      <c r="C24" s="19">
        <v>-86</v>
      </c>
      <c r="D24" s="19">
        <v>-67</v>
      </c>
      <c r="E24" s="19">
        <v>-10</v>
      </c>
      <c r="F24" s="35"/>
      <c r="G24" s="17">
        <v>-4</v>
      </c>
      <c r="H24" s="2"/>
      <c r="I24" s="2"/>
      <c r="J24" s="2"/>
      <c r="K24" s="2"/>
    </row>
    <row x14ac:dyDescent="0.25" r="25" customHeight="1" ht="17.25">
      <c r="A25" s="33" t="s">
        <v>45</v>
      </c>
      <c r="B25" s="34" t="s">
        <v>14</v>
      </c>
      <c r="C25" s="35"/>
      <c r="D25" s="35"/>
      <c r="E25" s="19">
        <v>-8</v>
      </c>
      <c r="F25" s="35"/>
      <c r="G25" s="36"/>
      <c r="H25" s="2"/>
      <c r="I25" s="2"/>
      <c r="J25" s="2"/>
      <c r="K25" s="2"/>
    </row>
    <row x14ac:dyDescent="0.25" r="26" customHeight="1" ht="17.25">
      <c r="A26" s="33" t="s">
        <v>47</v>
      </c>
      <c r="B26" s="34" t="s">
        <v>14</v>
      </c>
      <c r="C26" s="19">
        <v>-139</v>
      </c>
      <c r="D26" s="19">
        <v>-189</v>
      </c>
      <c r="E26" s="19">
        <v>-267</v>
      </c>
      <c r="F26" s="35"/>
      <c r="G26" s="36"/>
      <c r="H26" s="2"/>
      <c r="I26" s="2"/>
      <c r="J26" s="2"/>
      <c r="K26" s="2"/>
    </row>
    <row x14ac:dyDescent="0.25" r="27" customHeight="1" ht="17.25">
      <c r="A27" s="33" t="s">
        <v>48</v>
      </c>
      <c r="B27" s="34" t="s">
        <v>14</v>
      </c>
      <c r="C27" s="19">
        <v>-27</v>
      </c>
      <c r="D27" s="19">
        <v>-31</v>
      </c>
      <c r="E27" s="19">
        <v>-31</v>
      </c>
      <c r="F27" s="35"/>
      <c r="G27" s="17">
        <v>-1</v>
      </c>
      <c r="H27" s="2"/>
      <c r="I27" s="2"/>
      <c r="J27" s="2"/>
      <c r="K27" s="2"/>
    </row>
    <row x14ac:dyDescent="0.25" r="28" customHeight="1" ht="17.25">
      <c r="A28" s="33" t="s">
        <v>48</v>
      </c>
      <c r="B28" s="34" t="s">
        <v>14</v>
      </c>
      <c r="C28" s="19">
        <v>-93</v>
      </c>
      <c r="D28" s="19">
        <v>-135</v>
      </c>
      <c r="E28" s="19">
        <v>-159</v>
      </c>
      <c r="F28" s="20"/>
      <c r="G28" s="18"/>
      <c r="H28" s="2"/>
      <c r="I28" s="2"/>
      <c r="J28" s="2"/>
      <c r="K28" s="2"/>
    </row>
    <row x14ac:dyDescent="0.25" r="29" customHeight="1" ht="17.25">
      <c r="A29" s="33">
        <v>44743</v>
      </c>
      <c r="B29" s="34" t="s">
        <v>14</v>
      </c>
      <c r="C29" s="19">
        <v>-112</v>
      </c>
      <c r="D29" s="19">
        <v>-87</v>
      </c>
      <c r="E29" s="19">
        <v>-63</v>
      </c>
      <c r="F29" s="20"/>
      <c r="G29" s="17">
        <v>-1</v>
      </c>
      <c r="H29" s="2"/>
      <c r="I29" s="2"/>
      <c r="J29" s="2"/>
      <c r="K29" s="2"/>
    </row>
    <row x14ac:dyDescent="0.25" r="30" customHeight="1" ht="17.25">
      <c r="A30" s="21" t="s">
        <v>84</v>
      </c>
      <c r="B30" s="47"/>
      <c r="C30" s="23">
        <f>SUM(C21:C29)</f>
      </c>
      <c r="D30" s="23">
        <f>SUM(D21:D29)</f>
      </c>
      <c r="E30" s="23">
        <f>SUM(E21:E29)</f>
      </c>
      <c r="F30" s="23">
        <f>SUM(F21:F29)</f>
      </c>
      <c r="G30" s="23">
        <f>SUM(G21:G29)</f>
      </c>
      <c r="H30" s="2"/>
      <c r="I30" s="2"/>
      <c r="J30" s="2"/>
      <c r="K30" s="2"/>
    </row>
    <row x14ac:dyDescent="0.25" r="31" customHeight="1" ht="17.25">
      <c r="A31" s="33" t="s">
        <v>49</v>
      </c>
      <c r="B31" s="34" t="s">
        <v>14</v>
      </c>
      <c r="C31" s="19">
        <v>-33</v>
      </c>
      <c r="D31" s="20"/>
      <c r="E31" s="19">
        <v>-57</v>
      </c>
      <c r="F31" s="20"/>
      <c r="G31" s="18"/>
      <c r="H31" s="2"/>
      <c r="I31" s="2"/>
      <c r="J31" s="2"/>
      <c r="K31" s="2"/>
    </row>
    <row x14ac:dyDescent="0.25" r="32" customHeight="1" ht="17.25">
      <c r="A32" s="33" t="s">
        <v>50</v>
      </c>
      <c r="B32" s="34" t="s">
        <v>14</v>
      </c>
      <c r="C32" s="19">
        <v>-18</v>
      </c>
      <c r="D32" s="20"/>
      <c r="E32" s="20"/>
      <c r="F32" s="20"/>
      <c r="G32" s="18"/>
      <c r="H32" s="2"/>
      <c r="I32" s="2"/>
      <c r="J32" s="2"/>
      <c r="K32" s="2"/>
    </row>
    <row x14ac:dyDescent="0.25" r="33" customHeight="1" ht="17.25">
      <c r="A33" s="33" t="s">
        <v>51</v>
      </c>
      <c r="B33" s="34" t="s">
        <v>14</v>
      </c>
      <c r="C33" s="19">
        <v>-25</v>
      </c>
      <c r="D33" s="20"/>
      <c r="E33" s="19">
        <v>-7</v>
      </c>
      <c r="F33" s="20"/>
      <c r="G33" s="18"/>
      <c r="H33" s="2"/>
      <c r="I33" s="2"/>
      <c r="J33" s="2"/>
      <c r="K33" s="2"/>
    </row>
    <row x14ac:dyDescent="0.25" r="34" customHeight="1" ht="17.25">
      <c r="A34" s="50" t="s">
        <v>51</v>
      </c>
      <c r="B34" s="51" t="s">
        <v>85</v>
      </c>
      <c r="C34" s="35"/>
      <c r="D34" s="35"/>
      <c r="E34" s="53">
        <v>-247</v>
      </c>
      <c r="F34" s="59"/>
      <c r="G34" s="60"/>
      <c r="H34" s="2"/>
      <c r="I34" s="2"/>
      <c r="J34" s="2"/>
      <c r="K34" s="2"/>
    </row>
    <row x14ac:dyDescent="0.25" r="35" customHeight="1" ht="17.25">
      <c r="A35" s="21" t="s">
        <v>86</v>
      </c>
      <c r="B35" s="47"/>
      <c r="C35" s="23">
        <f>SUM(C30:C34)</f>
      </c>
      <c r="D35" s="23">
        <f>SUM(D30:D33)</f>
      </c>
      <c r="E35" s="23">
        <f>SUM(E30:E34)</f>
      </c>
      <c r="F35" s="23">
        <f>SUM(F30:F33)</f>
      </c>
      <c r="G35" s="23">
        <f>SUM(G30:G33)</f>
      </c>
      <c r="H35" s="2"/>
      <c r="I35" s="2"/>
      <c r="J35" s="2"/>
      <c r="K35" s="2"/>
    </row>
    <row x14ac:dyDescent="0.25" r="36" customHeight="1" ht="17.25">
      <c r="A36" s="78" t="s">
        <v>54</v>
      </c>
      <c r="B36" s="79" t="s">
        <v>14</v>
      </c>
      <c r="C36" s="56">
        <v>-80</v>
      </c>
      <c r="D36" s="20"/>
      <c r="E36" s="35"/>
      <c r="F36" s="57"/>
      <c r="G36" s="58"/>
      <c r="H36" s="2"/>
      <c r="I36" s="2"/>
      <c r="J36" s="2"/>
      <c r="K36" s="2"/>
    </row>
    <row x14ac:dyDescent="0.25" r="37" customHeight="1" ht="17.25">
      <c r="A37" s="62" t="s">
        <v>56</v>
      </c>
      <c r="B37" s="63"/>
      <c r="C37" s="80">
        <f>SUM(C35:C36)</f>
      </c>
      <c r="D37" s="81">
        <f>SUM(D32:D35)</f>
      </c>
      <c r="E37" s="80">
        <f>SUM(E35:E36)</f>
      </c>
      <c r="F37" s="81">
        <f>SUM(F32:F35)</f>
      </c>
      <c r="G37" s="81">
        <f>SUM(G32:G35)</f>
      </c>
      <c r="H37" s="2"/>
      <c r="I37" s="2"/>
      <c r="J37" s="2"/>
      <c r="K37" s="2"/>
    </row>
    <row x14ac:dyDescent="0.25" r="38" customHeight="1" ht="17.25">
      <c r="A38" s="33"/>
      <c r="B38" s="34"/>
      <c r="C38" s="35"/>
      <c r="D38" s="35"/>
      <c r="E38" s="59"/>
      <c r="F38" s="59"/>
      <c r="G38" s="60"/>
      <c r="H38" s="2"/>
      <c r="I38" s="2"/>
      <c r="J38" s="2"/>
      <c r="K38" s="2"/>
    </row>
    <row x14ac:dyDescent="0.25" r="39" customHeight="1" ht="17.25">
      <c r="A39" s="33"/>
      <c r="B39" s="34"/>
      <c r="C39" s="35"/>
      <c r="D39" s="35"/>
      <c r="E39" s="59"/>
      <c r="F39" s="59"/>
      <c r="G39" s="60"/>
      <c r="H39" s="2"/>
      <c r="I39" s="2"/>
      <c r="J39" s="2"/>
      <c r="K39" s="2"/>
    </row>
    <row x14ac:dyDescent="0.25" r="40" customHeight="1" ht="17.25">
      <c r="A40" s="15"/>
      <c r="B40" s="16"/>
      <c r="C40" s="36"/>
      <c r="D40" s="36"/>
      <c r="E40" s="36"/>
      <c r="F40" s="36"/>
      <c r="G40" s="36"/>
      <c r="H40" s="2"/>
      <c r="I40" s="2"/>
      <c r="J40" s="2"/>
      <c r="K40" s="2"/>
    </row>
    <row x14ac:dyDescent="0.25" r="41" customHeight="1" ht="17.25">
      <c r="A41" s="21" t="s">
        <v>57</v>
      </c>
      <c r="B41" s="47"/>
      <c r="C41" s="68">
        <f>SUM(C12:C14)</f>
      </c>
      <c r="D41" s="68">
        <f>SUM(D12:D14)</f>
      </c>
      <c r="E41" s="68">
        <f>SUM(E12:E14)</f>
      </c>
      <c r="F41" s="68">
        <f>SUM(F12:F14)</f>
      </c>
      <c r="G41" s="68">
        <f>SUM(G12:G14)</f>
      </c>
      <c r="H41" s="2"/>
      <c r="I41" s="2"/>
      <c r="J41" s="2"/>
      <c r="K41" s="2"/>
    </row>
    <row x14ac:dyDescent="0.25" r="42" customHeight="1" ht="17.25">
      <c r="A42" s="69" t="s">
        <v>58</v>
      </c>
      <c r="B42" s="70"/>
      <c r="C42" s="71">
        <v>750</v>
      </c>
      <c r="D42" s="72">
        <v>750</v>
      </c>
      <c r="E42" s="72">
        <v>1500</v>
      </c>
      <c r="F42" s="72">
        <v>20</v>
      </c>
      <c r="G42" s="82">
        <v>20</v>
      </c>
      <c r="H42" s="2"/>
      <c r="I42" s="2"/>
      <c r="J42" s="2"/>
      <c r="K42" s="2"/>
    </row>
    <row x14ac:dyDescent="0.25" r="43" customHeight="1" ht="17.25">
      <c r="A43" s="37"/>
      <c r="B43" s="2"/>
      <c r="C43" s="3"/>
      <c r="D43" s="3"/>
      <c r="E43" s="3"/>
      <c r="F43" s="3"/>
      <c r="G43" s="3"/>
      <c r="H43" s="2"/>
      <c r="I43" s="2"/>
      <c r="J43" s="2"/>
      <c r="K43" s="2"/>
    </row>
    <row x14ac:dyDescent="0.25" r="44" customHeight="1" ht="17.25">
      <c r="A44" s="37"/>
      <c r="B44" s="2"/>
      <c r="C44" s="14" t="s">
        <v>6</v>
      </c>
      <c r="D44" s="14" t="s">
        <v>7</v>
      </c>
      <c r="E44" s="14" t="s">
        <v>9</v>
      </c>
      <c r="F44" s="14" t="s">
        <v>75</v>
      </c>
      <c r="G44" s="14" t="s">
        <v>76</v>
      </c>
      <c r="H44" s="2"/>
      <c r="I44" s="2"/>
      <c r="J44" s="2"/>
      <c r="K44" s="2"/>
    </row>
    <row x14ac:dyDescent="0.25" r="45" customHeight="1" ht="17.25">
      <c r="A45" s="37"/>
      <c r="B45" s="2"/>
      <c r="C45" s="3"/>
      <c r="D45" s="3"/>
      <c r="E45" s="3"/>
      <c r="F45" s="3"/>
      <c r="G45" s="3"/>
      <c r="H45" s="2"/>
      <c r="I45" s="2"/>
      <c r="J45" s="2"/>
      <c r="K45" s="2"/>
    </row>
    <row x14ac:dyDescent="0.25" r="46" customHeight="1" ht="17.25">
      <c r="A46" s="38" t="s">
        <v>59</v>
      </c>
      <c r="B46" s="2"/>
      <c r="C46" s="3"/>
      <c r="D46" s="3"/>
      <c r="E46" s="3"/>
      <c r="F46" s="3"/>
      <c r="G46" s="3"/>
      <c r="H46" s="2"/>
      <c r="I46" s="2"/>
      <c r="J46" s="2"/>
      <c r="K46" s="2"/>
    </row>
    <row x14ac:dyDescent="0.25" r="47" customHeight="1" ht="17.25">
      <c r="A47" s="38" t="s">
        <v>60</v>
      </c>
      <c r="B47" s="2"/>
      <c r="C47" s="3"/>
      <c r="D47" s="3"/>
      <c r="E47" s="3"/>
      <c r="F47" s="3"/>
      <c r="G47" s="3"/>
      <c r="H47" s="2"/>
      <c r="I47" s="2"/>
      <c r="J47" s="2"/>
      <c r="K47" s="2"/>
    </row>
    <row x14ac:dyDescent="0.25" r="48" customHeight="1" ht="17.25">
      <c r="A48" s="37"/>
      <c r="B48" s="2"/>
      <c r="C48" s="3"/>
      <c r="D48" s="3"/>
      <c r="E48" s="3"/>
      <c r="F48" s="3"/>
      <c r="G48" s="3"/>
      <c r="H48" s="2"/>
      <c r="I48" s="2"/>
      <c r="J48" s="2"/>
      <c r="K48" s="2"/>
    </row>
    <row x14ac:dyDescent="0.25" r="49" customHeight="1" ht="17.25">
      <c r="A49" s="38" t="s">
        <v>61</v>
      </c>
      <c r="B49" s="2"/>
      <c r="C49" s="3"/>
      <c r="D49" s="3"/>
      <c r="E49" s="3"/>
      <c r="F49" s="3"/>
      <c r="G49" s="3"/>
      <c r="H49" s="2"/>
      <c r="I49" s="2"/>
      <c r="J49" s="2"/>
      <c r="K49" s="2"/>
    </row>
    <row x14ac:dyDescent="0.25" r="50" customHeight="1" ht="17.25">
      <c r="A50" s="37"/>
      <c r="B50" s="2"/>
      <c r="C50" s="3"/>
      <c r="D50" s="3"/>
      <c r="E50" s="3"/>
      <c r="F50" s="3"/>
      <c r="G50" s="3"/>
      <c r="H50" s="2"/>
      <c r="I50" s="2"/>
      <c r="J50" s="2"/>
      <c r="K50" s="2"/>
    </row>
    <row x14ac:dyDescent="0.25" r="51" customHeight="1" ht="17.25">
      <c r="A51" s="38" t="s">
        <v>62</v>
      </c>
      <c r="B51" s="2"/>
      <c r="C51" s="3"/>
      <c r="D51" s="3"/>
      <c r="E51" s="3"/>
      <c r="F51" s="3"/>
      <c r="G51" s="3"/>
      <c r="H51" s="2"/>
      <c r="I51" s="2"/>
      <c r="J51" s="2"/>
      <c r="K51" s="2"/>
    </row>
    <row x14ac:dyDescent="0.25" r="52" customHeight="1" ht="17.25">
      <c r="A52" s="38" t="s">
        <v>63</v>
      </c>
      <c r="B52" s="2"/>
      <c r="C52" s="3"/>
      <c r="D52" s="3"/>
      <c r="E52" s="3"/>
      <c r="F52" s="3"/>
      <c r="G52" s="3"/>
      <c r="H52" s="2"/>
      <c r="I52" s="2"/>
      <c r="J52" s="2"/>
      <c r="K52" s="2"/>
    </row>
    <row x14ac:dyDescent="0.25" r="53" customHeight="1" ht="17.25">
      <c r="A53" s="38" t="s">
        <v>64</v>
      </c>
      <c r="B53" s="2"/>
      <c r="C53" s="3"/>
      <c r="D53" s="3"/>
      <c r="E53" s="3"/>
      <c r="F53" s="3"/>
      <c r="G53" s="3"/>
      <c r="H53" s="2"/>
      <c r="I53" s="2"/>
      <c r="J53" s="2"/>
      <c r="K53" s="2"/>
    </row>
    <row x14ac:dyDescent="0.25" r="54" customHeight="1" ht="17.25">
      <c r="A54" s="37"/>
      <c r="B54" s="2"/>
      <c r="C54" s="3"/>
      <c r="D54" s="3"/>
      <c r="E54" s="3"/>
      <c r="F54" s="3"/>
      <c r="G54" s="3"/>
      <c r="H54" s="2"/>
      <c r="I54" s="2"/>
      <c r="J54" s="2"/>
      <c r="K54" s="2"/>
    </row>
    <row x14ac:dyDescent="0.25" r="55" customHeight="1" ht="17.25">
      <c r="A55" s="38" t="s">
        <v>65</v>
      </c>
      <c r="B55" s="2"/>
      <c r="C55" s="3"/>
      <c r="D55" s="3"/>
      <c r="E55" s="3"/>
      <c r="F55" s="3"/>
      <c r="G55" s="3"/>
      <c r="H55" s="2"/>
      <c r="I55" s="2"/>
      <c r="J55" s="2"/>
      <c r="K55" s="2"/>
    </row>
    <row x14ac:dyDescent="0.25" r="56" customHeight="1" ht="17.25">
      <c r="A56" s="37"/>
      <c r="B56" s="2"/>
      <c r="C56" s="3"/>
      <c r="D56" s="3"/>
      <c r="E56" s="3"/>
      <c r="F56" s="3"/>
      <c r="G56" s="3"/>
      <c r="H56" s="2"/>
      <c r="I56" s="2"/>
      <c r="J56" s="2"/>
      <c r="K56" s="2"/>
    </row>
    <row x14ac:dyDescent="0.25" r="57" customHeight="1" ht="17.25">
      <c r="A57" s="38" t="s">
        <v>66</v>
      </c>
      <c r="B57" s="2"/>
      <c r="C57" s="3"/>
      <c r="D57" s="3"/>
      <c r="E57" s="3"/>
      <c r="F57" s="3"/>
      <c r="G57" s="3"/>
      <c r="H57" s="2"/>
      <c r="I57" s="2"/>
      <c r="J57" s="2"/>
      <c r="K57" s="2"/>
    </row>
    <row x14ac:dyDescent="0.25" r="58" customHeight="1" ht="17.25">
      <c r="A58" s="37"/>
      <c r="B58" s="2"/>
      <c r="C58" s="3"/>
      <c r="D58" s="3"/>
      <c r="E58" s="3"/>
      <c r="F58" s="3"/>
      <c r="G58" s="3"/>
      <c r="H58" s="2"/>
      <c r="I58" s="2"/>
      <c r="J58" s="2"/>
      <c r="K58" s="2"/>
    </row>
    <row x14ac:dyDescent="0.25" r="59" customHeight="1" ht="17.25">
      <c r="A59" s="38" t="s">
        <v>67</v>
      </c>
      <c r="B59" s="2"/>
      <c r="C59" s="3"/>
      <c r="D59" s="3"/>
      <c r="E59" s="3"/>
      <c r="F59" s="3"/>
      <c r="G59" s="3"/>
      <c r="H59" s="2"/>
      <c r="I59" s="2"/>
      <c r="J59" s="2"/>
      <c r="K59" s="2"/>
    </row>
    <row x14ac:dyDescent="0.25" r="60" customHeight="1" ht="17.25">
      <c r="A60" s="37"/>
      <c r="B60" s="2"/>
      <c r="C60" s="3"/>
      <c r="D60" s="3"/>
      <c r="E60" s="3"/>
      <c r="F60" s="3"/>
      <c r="G60" s="3"/>
      <c r="H60" s="2"/>
      <c r="I60" s="2"/>
      <c r="J60" s="2"/>
      <c r="K60" s="2"/>
    </row>
    <row x14ac:dyDescent="0.25" r="61" customHeight="1" ht="17.25">
      <c r="A61" s="38" t="s">
        <v>68</v>
      </c>
      <c r="B61" s="2"/>
      <c r="C61" s="3"/>
      <c r="D61" s="3"/>
      <c r="E61" s="3"/>
      <c r="F61" s="3"/>
      <c r="G61" s="3"/>
      <c r="H61" s="2"/>
      <c r="I61" s="2"/>
      <c r="J61" s="2"/>
      <c r="K61" s="2"/>
    </row>
    <row x14ac:dyDescent="0.25" r="62" customHeight="1" ht="17.25">
      <c r="A62" s="38" t="s">
        <v>69</v>
      </c>
      <c r="B62" s="2"/>
      <c r="C62" s="3"/>
      <c r="D62" s="3"/>
      <c r="E62" s="3"/>
      <c r="F62" s="3"/>
      <c r="G62" s="3"/>
      <c r="H62" s="2"/>
      <c r="I62" s="2"/>
      <c r="J62" s="2"/>
      <c r="K62" s="2"/>
    </row>
    <row x14ac:dyDescent="0.25" r="63" customHeight="1" ht="17.25">
      <c r="A63" s="37"/>
      <c r="B63" s="2"/>
      <c r="C63" s="3"/>
      <c r="D63" s="3"/>
      <c r="E63" s="3"/>
      <c r="F63" s="3"/>
      <c r="G63" s="3"/>
      <c r="H63" s="2"/>
      <c r="I63" s="2"/>
      <c r="J63" s="2"/>
      <c r="K63" s="2"/>
    </row>
    <row x14ac:dyDescent="0.25" r="64" customHeight="1" ht="17.25">
      <c r="A64" s="38" t="s">
        <v>70</v>
      </c>
      <c r="B64" s="2"/>
      <c r="C64" s="3"/>
      <c r="D64" s="3"/>
      <c r="E64" s="3"/>
      <c r="F64" s="3"/>
      <c r="G64" s="3"/>
      <c r="H64" s="2"/>
      <c r="I64" s="2"/>
      <c r="J64" s="2"/>
      <c r="K64" s="2"/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5"/>
  <sheetViews>
    <sheetView workbookViewId="0"/>
  </sheetViews>
  <sheetFormatPr defaultRowHeight="15" x14ac:dyDescent="0.25"/>
  <cols>
    <col min="1" max="1" style="39" width="13.719285714285713" customWidth="1" bestFit="1"/>
    <col min="2" max="2" style="40" width="27.719285714285714" customWidth="1" bestFit="1"/>
    <col min="3" max="3" style="41" width="10.576428571428572" customWidth="1" bestFit="1"/>
    <col min="4" max="4" style="41" width="10.005" customWidth="1" bestFit="1"/>
    <col min="5" max="5" style="41" width="10.576428571428572" customWidth="1" bestFit="1"/>
    <col min="6" max="6" style="41" width="9.147857142857141" customWidth="1" bestFit="1"/>
    <col min="7" max="7" style="41" width="11.147857142857141" customWidth="1" bestFit="1"/>
    <col min="8" max="8" style="40" width="12.43357142857143" customWidth="1" bestFit="1"/>
    <col min="9" max="9" style="40" width="12.43357142857143" customWidth="1" bestFit="1"/>
    <col min="10" max="10" style="40" width="12.43357142857143" customWidth="1" bestFit="1"/>
    <col min="11" max="11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2"/>
      <c r="I1" s="2"/>
      <c r="J1" s="2"/>
      <c r="K1" s="2"/>
    </row>
    <row x14ac:dyDescent="0.25" r="2" customHeight="1" ht="17.25">
      <c r="A2" s="1"/>
      <c r="B2" s="2"/>
      <c r="C2" s="3"/>
      <c r="D2" s="3"/>
      <c r="E2" s="3"/>
      <c r="F2" s="3"/>
      <c r="G2" s="3"/>
      <c r="H2" s="2"/>
      <c r="I2" s="2"/>
      <c r="J2" s="2"/>
      <c r="K2" s="2"/>
    </row>
    <row x14ac:dyDescent="0.25" r="3" customHeight="1" ht="17.25">
      <c r="A3" s="1" t="s">
        <v>1</v>
      </c>
      <c r="B3" s="2"/>
      <c r="C3" s="3"/>
      <c r="D3" s="3"/>
      <c r="E3" s="3"/>
      <c r="F3" s="3"/>
      <c r="G3" s="3"/>
      <c r="H3" s="2"/>
      <c r="I3" s="2"/>
      <c r="J3" s="2"/>
      <c r="K3" s="2"/>
    </row>
    <row x14ac:dyDescent="0.25" r="4" customHeight="1" ht="17.25">
      <c r="A4" s="1" t="s">
        <v>26</v>
      </c>
      <c r="B4" s="4"/>
      <c r="C4" s="5"/>
      <c r="D4" s="5"/>
      <c r="E4" s="5"/>
      <c r="F4" s="5"/>
      <c r="G4" s="3"/>
      <c r="H4" s="2"/>
      <c r="I4" s="2"/>
      <c r="J4" s="2"/>
      <c r="K4" s="2"/>
    </row>
    <row x14ac:dyDescent="0.25" r="5" customHeight="1" ht="17.25">
      <c r="A5" s="1" t="s">
        <v>27</v>
      </c>
      <c r="B5" s="2"/>
      <c r="C5" s="3"/>
      <c r="D5" s="3"/>
      <c r="E5" s="3"/>
      <c r="F5" s="3"/>
      <c r="G5" s="3"/>
      <c r="H5" s="2"/>
      <c r="I5" s="2"/>
      <c r="J5" s="2"/>
      <c r="K5" s="2"/>
    </row>
    <row x14ac:dyDescent="0.25" r="6" customHeight="1" ht="17.25">
      <c r="A6" s="42" t="s">
        <v>28</v>
      </c>
      <c r="B6" s="43"/>
      <c r="C6" s="44"/>
      <c r="D6" s="44"/>
      <c r="E6" s="44"/>
      <c r="F6" s="3"/>
      <c r="G6" s="3"/>
      <c r="H6" s="2"/>
      <c r="I6" s="2"/>
      <c r="J6" s="2"/>
      <c r="K6" s="2"/>
    </row>
    <row x14ac:dyDescent="0.25" r="7" customHeight="1" ht="17.25">
      <c r="A7" s="42" t="s">
        <v>29</v>
      </c>
      <c r="B7" s="43"/>
      <c r="C7" s="44"/>
      <c r="D7" s="44"/>
      <c r="E7" s="3"/>
      <c r="F7" s="3"/>
      <c r="G7" s="3"/>
      <c r="H7" s="2"/>
      <c r="I7" s="2"/>
      <c r="J7" s="2"/>
      <c r="K7" s="2"/>
    </row>
    <row x14ac:dyDescent="0.25" r="8" customHeight="1" ht="17.25">
      <c r="A8" s="6"/>
      <c r="B8" s="2"/>
      <c r="C8" s="3"/>
      <c r="D8" s="3"/>
      <c r="E8" s="3"/>
      <c r="F8" s="3"/>
      <c r="G8" s="3"/>
      <c r="H8" s="2"/>
      <c r="I8" s="2"/>
      <c r="J8" s="2"/>
      <c r="K8" s="2"/>
    </row>
    <row x14ac:dyDescent="0.25" r="9" customHeight="1" ht="17.25">
      <c r="A9" s="1" t="s">
        <v>30</v>
      </c>
      <c r="B9" s="2"/>
      <c r="C9" s="10">
        <v>18000</v>
      </c>
      <c r="D9" s="10">
        <v>9000</v>
      </c>
      <c r="E9" s="10">
        <v>2800</v>
      </c>
      <c r="F9" s="10">
        <v>3000</v>
      </c>
      <c r="G9" s="10">
        <v>21000</v>
      </c>
      <c r="H9" s="2"/>
      <c r="I9" s="2"/>
      <c r="J9" s="2"/>
      <c r="K9" s="2"/>
    </row>
    <row x14ac:dyDescent="0.25" r="10" customHeight="1" ht="17.25">
      <c r="A10" s="12" t="s">
        <v>4</v>
      </c>
      <c r="B10" s="13" t="s">
        <v>5</v>
      </c>
      <c r="C10" s="14" t="s">
        <v>31</v>
      </c>
      <c r="D10" s="14" t="s">
        <v>32</v>
      </c>
      <c r="E10" s="14" t="s">
        <v>33</v>
      </c>
      <c r="F10" s="14" t="s">
        <v>7</v>
      </c>
      <c r="G10" s="14" t="s">
        <v>10</v>
      </c>
      <c r="H10" s="2"/>
      <c r="I10" s="2"/>
      <c r="J10" s="2"/>
      <c r="K10" s="2"/>
    </row>
    <row x14ac:dyDescent="0.25" r="11" customHeight="1" ht="17.25">
      <c r="A11" s="33" t="s">
        <v>34</v>
      </c>
      <c r="B11" s="34" t="s">
        <v>35</v>
      </c>
      <c r="C11" s="19">
        <v>150</v>
      </c>
      <c r="D11" s="19">
        <v>200</v>
      </c>
      <c r="E11" s="19">
        <v>1000</v>
      </c>
      <c r="F11" s="19">
        <v>110</v>
      </c>
      <c r="G11" s="19">
        <v>90</v>
      </c>
      <c r="H11" s="2"/>
      <c r="I11" s="2"/>
      <c r="J11" s="2"/>
      <c r="K11" s="2"/>
    </row>
    <row x14ac:dyDescent="0.25" r="12" customHeight="1" ht="17.25">
      <c r="A12" s="33" t="s">
        <v>36</v>
      </c>
      <c r="B12" s="34" t="s">
        <v>37</v>
      </c>
      <c r="C12" s="19">
        <v>50</v>
      </c>
      <c r="D12" s="20"/>
      <c r="E12" s="20"/>
      <c r="F12" s="19">
        <v>390</v>
      </c>
      <c r="G12" s="17">
        <v>110</v>
      </c>
      <c r="H12" s="2"/>
      <c r="I12" s="2"/>
      <c r="J12" s="2"/>
      <c r="K12" s="2"/>
    </row>
    <row x14ac:dyDescent="0.25" r="13" customHeight="1" ht="17.25">
      <c r="A13" s="33">
        <v>44450</v>
      </c>
      <c r="B13" s="34" t="s">
        <v>14</v>
      </c>
      <c r="C13" s="35"/>
      <c r="D13" s="20"/>
      <c r="E13" s="20"/>
      <c r="F13" s="35"/>
      <c r="G13" s="17">
        <v>-65</v>
      </c>
      <c r="H13" s="2"/>
      <c r="I13" s="2"/>
      <c r="J13" s="2"/>
      <c r="K13" s="2"/>
    </row>
    <row x14ac:dyDescent="0.25" r="14" customHeight="1" ht="17.25">
      <c r="A14" s="33">
        <v>44480</v>
      </c>
      <c r="B14" s="34" t="s">
        <v>14</v>
      </c>
      <c r="C14" s="20"/>
      <c r="D14" s="19">
        <v>-56</v>
      </c>
      <c r="E14" s="35"/>
      <c r="F14" s="35"/>
      <c r="G14" s="17">
        <v>-19</v>
      </c>
      <c r="H14" s="2"/>
      <c r="I14" s="2"/>
      <c r="J14" s="2"/>
      <c r="K14" s="2"/>
    </row>
    <row x14ac:dyDescent="0.25" r="15" customHeight="1" ht="17.25">
      <c r="A15" s="33" t="s">
        <v>38</v>
      </c>
      <c r="B15" s="34" t="s">
        <v>14</v>
      </c>
      <c r="C15" s="19">
        <v>-75</v>
      </c>
      <c r="D15" s="19">
        <v>-12</v>
      </c>
      <c r="E15" s="35"/>
      <c r="F15" s="35"/>
      <c r="G15" s="36"/>
      <c r="H15" s="2"/>
      <c r="I15" s="2"/>
      <c r="J15" s="2"/>
      <c r="K15" s="2"/>
    </row>
    <row x14ac:dyDescent="0.25" r="16" customHeight="1" ht="17.25">
      <c r="A16" s="33" t="s">
        <v>39</v>
      </c>
      <c r="B16" s="34" t="s">
        <v>14</v>
      </c>
      <c r="C16" s="20"/>
      <c r="D16" s="19">
        <v>-11</v>
      </c>
      <c r="E16" s="35"/>
      <c r="F16" s="35"/>
      <c r="G16" s="36"/>
      <c r="H16" s="2"/>
      <c r="I16" s="2"/>
      <c r="J16" s="2"/>
      <c r="K16" s="2"/>
    </row>
    <row x14ac:dyDescent="0.25" r="17" customHeight="1" ht="17.25">
      <c r="A17" s="24" t="s">
        <v>40</v>
      </c>
      <c r="B17" s="25" t="s">
        <v>14</v>
      </c>
      <c r="C17" s="27"/>
      <c r="D17" s="45"/>
      <c r="E17" s="26">
        <v>-180</v>
      </c>
      <c r="F17" s="45"/>
      <c r="G17" s="46"/>
      <c r="H17" s="2"/>
      <c r="I17" s="2"/>
      <c r="J17" s="2"/>
      <c r="K17" s="2"/>
    </row>
    <row x14ac:dyDescent="0.25" r="18" customHeight="1" ht="17.25">
      <c r="A18" s="21" t="s">
        <v>41</v>
      </c>
      <c r="B18" s="47"/>
      <c r="C18" s="23">
        <f>SUM(C11:C17)</f>
      </c>
      <c r="D18" s="23">
        <f>SUM(D11:D17)</f>
      </c>
      <c r="E18" s="23">
        <f>SUM(E11:E17)</f>
      </c>
      <c r="F18" s="23">
        <f>SUM(F11:F17)</f>
      </c>
      <c r="G18" s="23">
        <f>SUM(G11:G17)</f>
      </c>
      <c r="H18" s="48" t="s">
        <v>42</v>
      </c>
      <c r="I18" s="48"/>
      <c r="J18" s="48"/>
      <c r="K18" s="48"/>
    </row>
    <row x14ac:dyDescent="0.25" r="19" customHeight="1" ht="17.25">
      <c r="A19" s="33">
        <v>44239</v>
      </c>
      <c r="B19" s="34" t="s">
        <v>14</v>
      </c>
      <c r="C19" s="20"/>
      <c r="D19" s="35"/>
      <c r="E19" s="19">
        <v>-300</v>
      </c>
      <c r="F19" s="35"/>
      <c r="G19" s="19">
        <v>-22</v>
      </c>
      <c r="H19" s="2"/>
      <c r="I19" s="2"/>
      <c r="J19" s="2"/>
      <c r="K19" s="2"/>
    </row>
    <row x14ac:dyDescent="0.25" r="20" customHeight="1" ht="17.25">
      <c r="A20" s="33">
        <v>44420</v>
      </c>
      <c r="B20" s="34" t="s">
        <v>14</v>
      </c>
      <c r="C20" s="20"/>
      <c r="D20" s="35"/>
      <c r="E20" s="19">
        <v>-180</v>
      </c>
      <c r="F20" s="35"/>
      <c r="G20" s="19">
        <v>-60</v>
      </c>
      <c r="H20" s="2"/>
      <c r="I20" s="2"/>
      <c r="J20" s="2"/>
      <c r="K20" s="2"/>
    </row>
    <row x14ac:dyDescent="0.25" r="21" customHeight="1" ht="17.25">
      <c r="A21" s="33">
        <v>44451</v>
      </c>
      <c r="B21" s="34" t="s">
        <v>14</v>
      </c>
      <c r="C21" s="20"/>
      <c r="D21" s="19">
        <v>-24</v>
      </c>
      <c r="E21" s="35"/>
      <c r="F21" s="35"/>
      <c r="G21" s="35"/>
      <c r="H21" s="2"/>
      <c r="I21" s="2"/>
      <c r="J21" s="2"/>
      <c r="K21" s="2"/>
    </row>
    <row x14ac:dyDescent="0.25" r="22" customHeight="1" ht="17.25">
      <c r="A22" s="33" t="s">
        <v>43</v>
      </c>
      <c r="B22" s="34" t="s">
        <v>14</v>
      </c>
      <c r="C22" s="19">
        <v>-31</v>
      </c>
      <c r="D22" s="35"/>
      <c r="E22" s="19">
        <v>-150</v>
      </c>
      <c r="F22" s="35"/>
      <c r="G22" s="35"/>
      <c r="H22" s="2"/>
      <c r="I22" s="2"/>
      <c r="J22" s="2"/>
      <c r="K22" s="2"/>
    </row>
    <row x14ac:dyDescent="0.25" r="23" customHeight="1" ht="15.75">
      <c r="A23" s="33" t="s">
        <v>44</v>
      </c>
      <c r="B23" s="34" t="s">
        <v>14</v>
      </c>
      <c r="C23" s="35"/>
      <c r="D23" s="19">
        <v>-27</v>
      </c>
      <c r="E23" s="19">
        <v>-90</v>
      </c>
      <c r="F23" s="35"/>
      <c r="G23" s="19">
        <v>-4</v>
      </c>
      <c r="H23" s="2"/>
      <c r="I23" s="2"/>
      <c r="J23" s="2"/>
      <c r="K23" s="2"/>
    </row>
    <row x14ac:dyDescent="0.25" r="24" customHeight="1" ht="17.25">
      <c r="A24" s="33" t="s">
        <v>45</v>
      </c>
      <c r="B24" s="34" t="s">
        <v>14</v>
      </c>
      <c r="C24" s="35"/>
      <c r="D24" s="35"/>
      <c r="E24" s="19">
        <v>-149</v>
      </c>
      <c r="F24" s="35"/>
      <c r="G24" s="35"/>
      <c r="H24" s="2"/>
      <c r="I24" s="2"/>
      <c r="J24" s="2"/>
      <c r="K24" s="2"/>
    </row>
    <row x14ac:dyDescent="0.25" r="25" customHeight="1" ht="17.25">
      <c r="A25" s="21" t="s">
        <v>46</v>
      </c>
      <c r="B25" s="47"/>
      <c r="C25" s="23">
        <f>SUM(C18:C24)</f>
      </c>
      <c r="D25" s="23">
        <f>SUM(D18:D24)</f>
      </c>
      <c r="E25" s="49">
        <f>SUM(E18:E24)</f>
      </c>
      <c r="F25" s="23">
        <f>SUM(F18:F24)</f>
      </c>
      <c r="G25" s="23">
        <f>SUM(G18:G24)</f>
      </c>
      <c r="H25" s="2"/>
      <c r="I25" s="2"/>
      <c r="J25" s="2"/>
      <c r="K25" s="2"/>
    </row>
    <row x14ac:dyDescent="0.25" r="26" customHeight="1" ht="17.25">
      <c r="A26" s="33" t="s">
        <v>47</v>
      </c>
      <c r="B26" s="34" t="s">
        <v>14</v>
      </c>
      <c r="C26" s="20"/>
      <c r="D26" s="35"/>
      <c r="E26" s="19">
        <v>-53</v>
      </c>
      <c r="F26" s="35"/>
      <c r="G26" s="19">
        <v>-16</v>
      </c>
      <c r="H26" s="2"/>
      <c r="I26" s="2"/>
      <c r="J26" s="2"/>
      <c r="K26" s="2"/>
    </row>
    <row x14ac:dyDescent="0.25" r="27" customHeight="1" ht="17.25">
      <c r="A27" s="33" t="s">
        <v>48</v>
      </c>
      <c r="B27" s="34" t="s">
        <v>14</v>
      </c>
      <c r="C27" s="20"/>
      <c r="D27" s="35"/>
      <c r="E27" s="19">
        <v>-15</v>
      </c>
      <c r="F27" s="35"/>
      <c r="G27" s="19">
        <v>-9</v>
      </c>
      <c r="H27" s="2"/>
      <c r="I27" s="2"/>
      <c r="J27" s="2"/>
      <c r="K27" s="2"/>
    </row>
    <row x14ac:dyDescent="0.25" r="28" customHeight="1" ht="17.25">
      <c r="A28" s="33" t="s">
        <v>48</v>
      </c>
      <c r="B28" s="34" t="s">
        <v>14</v>
      </c>
      <c r="C28" s="19">
        <v>-33</v>
      </c>
      <c r="D28" s="20"/>
      <c r="E28" s="19">
        <v>-130</v>
      </c>
      <c r="F28" s="20"/>
      <c r="G28" s="20"/>
      <c r="H28" s="2"/>
      <c r="I28" s="2"/>
      <c r="J28" s="2"/>
      <c r="K28" s="2"/>
    </row>
    <row x14ac:dyDescent="0.25" r="29" customHeight="1" ht="17.25">
      <c r="A29" s="33">
        <v>44743</v>
      </c>
      <c r="B29" s="34" t="s">
        <v>14</v>
      </c>
      <c r="C29" s="35"/>
      <c r="D29" s="20"/>
      <c r="E29" s="35"/>
      <c r="F29" s="19">
        <v>-22</v>
      </c>
      <c r="G29" s="19">
        <v>-5</v>
      </c>
      <c r="H29" s="2"/>
      <c r="I29" s="2"/>
      <c r="J29" s="2"/>
      <c r="K29" s="2"/>
    </row>
    <row x14ac:dyDescent="0.25" r="30" customHeight="1" ht="17.25">
      <c r="A30" s="33" t="s">
        <v>49</v>
      </c>
      <c r="B30" s="34" t="s">
        <v>14</v>
      </c>
      <c r="C30" s="19">
        <v>-13</v>
      </c>
      <c r="D30" s="19">
        <v>-5</v>
      </c>
      <c r="E30" s="20"/>
      <c r="F30" s="19">
        <v>-34</v>
      </c>
      <c r="G30" s="20"/>
      <c r="H30" s="2"/>
      <c r="I30" s="2"/>
      <c r="J30" s="2"/>
      <c r="K30" s="2"/>
    </row>
    <row x14ac:dyDescent="0.25" r="31" customHeight="1" ht="17.25">
      <c r="A31" s="33" t="s">
        <v>50</v>
      </c>
      <c r="B31" s="34" t="s">
        <v>14</v>
      </c>
      <c r="C31" s="20"/>
      <c r="D31" s="20"/>
      <c r="E31" s="20"/>
      <c r="F31" s="19">
        <v>-164</v>
      </c>
      <c r="G31" s="20"/>
      <c r="H31" s="2"/>
      <c r="I31" s="2"/>
      <c r="J31" s="2"/>
      <c r="K31" s="2"/>
    </row>
    <row x14ac:dyDescent="0.25" r="32" customHeight="1" ht="17.25">
      <c r="A32" s="33" t="s">
        <v>51</v>
      </c>
      <c r="B32" s="34" t="s">
        <v>14</v>
      </c>
      <c r="C32" s="19">
        <v>-35</v>
      </c>
      <c r="D32" s="19">
        <v>-15</v>
      </c>
      <c r="E32" s="20"/>
      <c r="F32" s="19">
        <v>-106</v>
      </c>
      <c r="G32" s="20"/>
      <c r="H32" s="2"/>
      <c r="I32" s="2"/>
      <c r="J32" s="2"/>
      <c r="K32" s="2"/>
    </row>
    <row x14ac:dyDescent="0.25" r="33" customHeight="1" ht="17.25">
      <c r="A33" s="50" t="s">
        <v>51</v>
      </c>
      <c r="B33" s="51" t="s">
        <v>52</v>
      </c>
      <c r="C33" s="35"/>
      <c r="D33" s="52"/>
      <c r="E33" s="53">
        <v>247</v>
      </c>
      <c r="F33" s="52"/>
      <c r="G33" s="27"/>
      <c r="H33" s="2"/>
      <c r="I33" s="2"/>
      <c r="J33" s="2"/>
      <c r="K33" s="2"/>
    </row>
    <row x14ac:dyDescent="0.25" r="34" customHeight="1" ht="17.25">
      <c r="A34" s="21" t="s">
        <v>53</v>
      </c>
      <c r="B34" s="47"/>
      <c r="C34" s="23">
        <f>SUM(C25:C33)</f>
      </c>
      <c r="D34" s="23">
        <f>SUM(D25:D33)</f>
      </c>
      <c r="E34" s="23">
        <f>SUM(E25:E33)</f>
      </c>
      <c r="F34" s="23">
        <f>SUM(F25:F33)</f>
      </c>
      <c r="G34" s="23">
        <f>SUM(G25:G33)</f>
      </c>
      <c r="H34" s="2"/>
      <c r="I34" s="2"/>
      <c r="J34" s="2"/>
      <c r="K34" s="2"/>
    </row>
    <row x14ac:dyDescent="0.25" r="35" customHeight="1" ht="17.25">
      <c r="A35" s="54" t="s">
        <v>54</v>
      </c>
      <c r="B35" s="55" t="s">
        <v>14</v>
      </c>
      <c r="C35" s="20"/>
      <c r="D35" s="56">
        <v>-21</v>
      </c>
      <c r="E35" s="57"/>
      <c r="F35" s="57"/>
      <c r="G35" s="58"/>
      <c r="H35" s="2"/>
      <c r="I35" s="2"/>
      <c r="J35" s="2"/>
      <c r="K35" s="2"/>
    </row>
    <row x14ac:dyDescent="0.25" r="36" customHeight="1" ht="17.25">
      <c r="A36" s="54" t="s">
        <v>55</v>
      </c>
      <c r="B36" s="55" t="s">
        <v>14</v>
      </c>
      <c r="C36" s="35"/>
      <c r="D36" s="56">
        <v>-12</v>
      </c>
      <c r="E36" s="59"/>
      <c r="F36" s="56">
        <v>-30</v>
      </c>
      <c r="G36" s="60"/>
      <c r="H36" s="2"/>
      <c r="I36" s="2"/>
      <c r="J36" s="2"/>
      <c r="K36" s="2"/>
    </row>
    <row x14ac:dyDescent="0.25" r="37" customHeight="1" ht="17.25">
      <c r="A37" s="54" t="s">
        <v>55</v>
      </c>
      <c r="B37" s="55" t="s">
        <v>14</v>
      </c>
      <c r="C37" s="61">
        <v>-12</v>
      </c>
      <c r="D37" s="56">
        <v>-17</v>
      </c>
      <c r="E37" s="57"/>
      <c r="F37" s="56">
        <v>-144</v>
      </c>
      <c r="G37" s="58"/>
      <c r="H37" s="2"/>
      <c r="I37" s="2"/>
      <c r="J37" s="2"/>
      <c r="K37" s="2"/>
    </row>
    <row x14ac:dyDescent="0.25" r="38" customHeight="1" ht="17.25">
      <c r="A38" s="62" t="s">
        <v>56</v>
      </c>
      <c r="B38" s="63"/>
      <c r="C38" s="64">
        <f>SUM(C34:C37)</f>
      </c>
      <c r="D38" s="64">
        <f>SUM(D34:D37)</f>
      </c>
      <c r="E38" s="64">
        <f>SUM(E34:E37)</f>
      </c>
      <c r="F38" s="64">
        <f>SUM(F34:F37)</f>
      </c>
      <c r="G38" s="64">
        <f>SUM(G34:G37)</f>
      </c>
      <c r="H38" s="2"/>
      <c r="I38" s="2"/>
      <c r="J38" s="2"/>
      <c r="K38" s="2"/>
    </row>
    <row x14ac:dyDescent="0.25" r="39" customHeight="1" ht="17.25">
      <c r="A39" s="33"/>
      <c r="B39" s="34"/>
      <c r="C39" s="35"/>
      <c r="D39" s="35"/>
      <c r="E39" s="59"/>
      <c r="F39" s="59"/>
      <c r="G39" s="60"/>
      <c r="H39" s="2"/>
      <c r="I39" s="2"/>
      <c r="J39" s="2"/>
      <c r="K39" s="2"/>
    </row>
    <row x14ac:dyDescent="0.25" r="40" customHeight="1" ht="17.25">
      <c r="A40" s="33"/>
      <c r="B40" s="34"/>
      <c r="C40" s="35"/>
      <c r="D40" s="35"/>
      <c r="E40" s="59"/>
      <c r="F40" s="59"/>
      <c r="G40" s="60"/>
      <c r="H40" s="2"/>
      <c r="I40" s="2"/>
      <c r="J40" s="2"/>
      <c r="K40" s="2"/>
    </row>
    <row x14ac:dyDescent="0.25" r="41" customHeight="1" ht="17.25">
      <c r="A41" s="65"/>
      <c r="B41" s="66"/>
      <c r="C41" s="67"/>
      <c r="D41" s="67"/>
      <c r="E41" s="67"/>
      <c r="F41" s="67"/>
      <c r="G41" s="67"/>
      <c r="H41" s="2"/>
      <c r="I41" s="2"/>
      <c r="J41" s="2"/>
      <c r="K41" s="2"/>
    </row>
    <row x14ac:dyDescent="0.25" r="42" customHeight="1" ht="17.25">
      <c r="A42" s="21" t="s">
        <v>57</v>
      </c>
      <c r="B42" s="47"/>
      <c r="C42" s="68">
        <f>SUM(C11:C12)</f>
      </c>
      <c r="D42" s="68">
        <f>SUM(D11:D12)</f>
      </c>
      <c r="E42" s="68">
        <f>SUM(E11:E12)</f>
      </c>
      <c r="F42" s="68">
        <f>SUM(F11:F12)</f>
      </c>
      <c r="G42" s="68">
        <f>SUM(G11:G12)</f>
      </c>
      <c r="H42" s="2"/>
      <c r="I42" s="2"/>
      <c r="J42" s="2"/>
      <c r="K42" s="2"/>
    </row>
    <row x14ac:dyDescent="0.25" r="43" customHeight="1" ht="17.25">
      <c r="A43" s="69" t="s">
        <v>58</v>
      </c>
      <c r="B43" s="70"/>
      <c r="C43" s="71">
        <v>200</v>
      </c>
      <c r="D43" s="72">
        <v>200</v>
      </c>
      <c r="E43" s="71">
        <v>1000</v>
      </c>
      <c r="F43" s="73">
        <v>500</v>
      </c>
      <c r="G43" s="74">
        <v>200</v>
      </c>
      <c r="H43" s="2"/>
      <c r="I43" s="2"/>
      <c r="J43" s="2"/>
      <c r="K43" s="2"/>
    </row>
    <row x14ac:dyDescent="0.25" r="44" customHeight="1" ht="17.25">
      <c r="A44" s="37"/>
      <c r="B44" s="2"/>
      <c r="C44" s="3"/>
      <c r="D44" s="3"/>
      <c r="E44" s="3"/>
      <c r="F44" s="3"/>
      <c r="G44" s="3"/>
      <c r="H44" s="2"/>
      <c r="I44" s="2"/>
      <c r="J44" s="2"/>
      <c r="K44" s="2"/>
    </row>
    <row x14ac:dyDescent="0.25" r="45" customHeight="1" ht="17.25">
      <c r="A45" s="37"/>
      <c r="B45" s="2"/>
      <c r="C45" s="14" t="s">
        <v>31</v>
      </c>
      <c r="D45" s="14" t="s">
        <v>32</v>
      </c>
      <c r="E45" s="14" t="s">
        <v>33</v>
      </c>
      <c r="F45" s="14" t="s">
        <v>7</v>
      </c>
      <c r="G45" s="14" t="s">
        <v>10</v>
      </c>
      <c r="H45" s="2"/>
      <c r="I45" s="2"/>
      <c r="J45" s="2"/>
      <c r="K45" s="2"/>
    </row>
    <row x14ac:dyDescent="0.25" r="46" customHeight="1" ht="17.25">
      <c r="A46" s="37"/>
      <c r="B46" s="2"/>
      <c r="C46" s="3"/>
      <c r="D46" s="3"/>
      <c r="E46" s="3"/>
      <c r="F46" s="3"/>
      <c r="G46" s="3"/>
      <c r="H46" s="2"/>
      <c r="I46" s="2"/>
      <c r="J46" s="2"/>
      <c r="K46" s="2"/>
    </row>
    <row x14ac:dyDescent="0.25" r="47" customHeight="1" ht="17.25">
      <c r="A47" s="38" t="s">
        <v>59</v>
      </c>
      <c r="B47" s="2"/>
      <c r="C47" s="3"/>
      <c r="D47" s="3"/>
      <c r="E47" s="3"/>
      <c r="F47" s="3"/>
      <c r="G47" s="3"/>
      <c r="H47" s="2"/>
      <c r="I47" s="2"/>
      <c r="J47" s="2"/>
      <c r="K47" s="2"/>
    </row>
    <row x14ac:dyDescent="0.25" r="48" customHeight="1" ht="17.25">
      <c r="A48" s="38" t="s">
        <v>60</v>
      </c>
      <c r="B48" s="2"/>
      <c r="C48" s="3"/>
      <c r="D48" s="3"/>
      <c r="E48" s="3"/>
      <c r="F48" s="3"/>
      <c r="G48" s="3"/>
      <c r="H48" s="2"/>
      <c r="I48" s="2"/>
      <c r="J48" s="2"/>
      <c r="K48" s="2"/>
    </row>
    <row x14ac:dyDescent="0.25" r="49" customHeight="1" ht="17.25">
      <c r="A49" s="37"/>
      <c r="B49" s="2"/>
      <c r="C49" s="3"/>
      <c r="D49" s="3"/>
      <c r="E49" s="3"/>
      <c r="F49" s="3"/>
      <c r="G49" s="3"/>
      <c r="H49" s="2"/>
      <c r="I49" s="2"/>
      <c r="J49" s="2"/>
      <c r="K49" s="2"/>
    </row>
    <row x14ac:dyDescent="0.25" r="50" customHeight="1" ht="17.25">
      <c r="A50" s="38" t="s">
        <v>61</v>
      </c>
      <c r="B50" s="2"/>
      <c r="C50" s="3"/>
      <c r="D50" s="3"/>
      <c r="E50" s="3"/>
      <c r="F50" s="3"/>
      <c r="G50" s="3"/>
      <c r="H50" s="2"/>
      <c r="I50" s="2"/>
      <c r="J50" s="2"/>
      <c r="K50" s="2"/>
    </row>
    <row x14ac:dyDescent="0.25" r="51" customHeight="1" ht="17.25">
      <c r="A51" s="37"/>
      <c r="B51" s="2"/>
      <c r="C51" s="3"/>
      <c r="D51" s="3"/>
      <c r="E51" s="3"/>
      <c r="F51" s="3"/>
      <c r="G51" s="3"/>
      <c r="H51" s="2"/>
      <c r="I51" s="2"/>
      <c r="J51" s="2"/>
      <c r="K51" s="2"/>
    </row>
    <row x14ac:dyDescent="0.25" r="52" customHeight="1" ht="17.25">
      <c r="A52" s="38" t="s">
        <v>62</v>
      </c>
      <c r="B52" s="2"/>
      <c r="C52" s="3"/>
      <c r="D52" s="3"/>
      <c r="E52" s="3"/>
      <c r="F52" s="3"/>
      <c r="G52" s="3"/>
      <c r="H52" s="2"/>
      <c r="I52" s="2"/>
      <c r="J52" s="2"/>
      <c r="K52" s="2"/>
    </row>
    <row x14ac:dyDescent="0.25" r="53" customHeight="1" ht="17.25">
      <c r="A53" s="38" t="s">
        <v>63</v>
      </c>
      <c r="B53" s="2"/>
      <c r="C53" s="3"/>
      <c r="D53" s="3"/>
      <c r="E53" s="3"/>
      <c r="F53" s="3"/>
      <c r="G53" s="3"/>
      <c r="H53" s="2"/>
      <c r="I53" s="2"/>
      <c r="J53" s="2"/>
      <c r="K53" s="2"/>
    </row>
    <row x14ac:dyDescent="0.25" r="54" customHeight="1" ht="17.25">
      <c r="A54" s="38" t="s">
        <v>64</v>
      </c>
      <c r="B54" s="2"/>
      <c r="C54" s="3"/>
      <c r="D54" s="3"/>
      <c r="E54" s="3"/>
      <c r="F54" s="3"/>
      <c r="G54" s="3"/>
      <c r="H54" s="2"/>
      <c r="I54" s="2"/>
      <c r="J54" s="2"/>
      <c r="K54" s="2"/>
    </row>
    <row x14ac:dyDescent="0.25" r="55" customHeight="1" ht="17.25">
      <c r="A55" s="37"/>
      <c r="B55" s="2"/>
      <c r="C55" s="3"/>
      <c r="D55" s="3"/>
      <c r="E55" s="3"/>
      <c r="F55" s="3"/>
      <c r="G55" s="3"/>
      <c r="H55" s="2"/>
      <c r="I55" s="2"/>
      <c r="J55" s="2"/>
      <c r="K55" s="2"/>
    </row>
    <row x14ac:dyDescent="0.25" r="56" customHeight="1" ht="17.25">
      <c r="A56" s="38" t="s">
        <v>65</v>
      </c>
      <c r="B56" s="2"/>
      <c r="C56" s="3"/>
      <c r="D56" s="3"/>
      <c r="E56" s="3"/>
      <c r="F56" s="3"/>
      <c r="G56" s="3"/>
      <c r="H56" s="2"/>
      <c r="I56" s="2"/>
      <c r="J56" s="2"/>
      <c r="K56" s="2"/>
    </row>
    <row x14ac:dyDescent="0.25" r="57" customHeight="1" ht="17.25">
      <c r="A57" s="37"/>
      <c r="B57" s="2"/>
      <c r="C57" s="3"/>
      <c r="D57" s="3"/>
      <c r="E57" s="3"/>
      <c r="F57" s="3"/>
      <c r="G57" s="3"/>
      <c r="H57" s="2"/>
      <c r="I57" s="2"/>
      <c r="J57" s="2"/>
      <c r="K57" s="2"/>
    </row>
    <row x14ac:dyDescent="0.25" r="58" customHeight="1" ht="17.25">
      <c r="A58" s="38" t="s">
        <v>66</v>
      </c>
      <c r="B58" s="2"/>
      <c r="C58" s="3"/>
      <c r="D58" s="3"/>
      <c r="E58" s="3"/>
      <c r="F58" s="3"/>
      <c r="G58" s="3"/>
      <c r="H58" s="2"/>
      <c r="I58" s="2"/>
      <c r="J58" s="2"/>
      <c r="K58" s="2"/>
    </row>
    <row x14ac:dyDescent="0.25" r="59" customHeight="1" ht="17.25">
      <c r="A59" s="37"/>
      <c r="B59" s="2"/>
      <c r="C59" s="3"/>
      <c r="D59" s="3"/>
      <c r="E59" s="3"/>
      <c r="F59" s="3"/>
      <c r="G59" s="3"/>
      <c r="H59" s="2"/>
      <c r="I59" s="2"/>
      <c r="J59" s="2"/>
      <c r="K59" s="2"/>
    </row>
    <row x14ac:dyDescent="0.25" r="60" customHeight="1" ht="17.25">
      <c r="A60" s="38" t="s">
        <v>67</v>
      </c>
      <c r="B60" s="2"/>
      <c r="C60" s="3"/>
      <c r="D60" s="3"/>
      <c r="E60" s="3"/>
      <c r="F60" s="3"/>
      <c r="G60" s="3"/>
      <c r="H60" s="2"/>
      <c r="I60" s="2"/>
      <c r="J60" s="2"/>
      <c r="K60" s="2"/>
    </row>
    <row x14ac:dyDescent="0.25" r="61" customHeight="1" ht="17.25">
      <c r="A61" s="37"/>
      <c r="B61" s="2"/>
      <c r="C61" s="3"/>
      <c r="D61" s="3"/>
      <c r="E61" s="3"/>
      <c r="F61" s="3"/>
      <c r="G61" s="3"/>
      <c r="H61" s="2"/>
      <c r="I61" s="2"/>
      <c r="J61" s="2"/>
      <c r="K61" s="2"/>
    </row>
    <row x14ac:dyDescent="0.25" r="62" customHeight="1" ht="17.25">
      <c r="A62" s="38" t="s">
        <v>68</v>
      </c>
      <c r="B62" s="2"/>
      <c r="C62" s="3"/>
      <c r="D62" s="3"/>
      <c r="E62" s="3"/>
      <c r="F62" s="3"/>
      <c r="G62" s="3"/>
      <c r="H62" s="2"/>
      <c r="I62" s="2"/>
      <c r="J62" s="2"/>
      <c r="K62" s="2"/>
    </row>
    <row x14ac:dyDescent="0.25" r="63" customHeight="1" ht="17.25">
      <c r="A63" s="38" t="s">
        <v>69</v>
      </c>
      <c r="B63" s="2"/>
      <c r="C63" s="3"/>
      <c r="D63" s="3"/>
      <c r="E63" s="3"/>
      <c r="F63" s="3"/>
      <c r="G63" s="3"/>
      <c r="H63" s="2"/>
      <c r="I63" s="2"/>
      <c r="J63" s="2"/>
      <c r="K63" s="2"/>
    </row>
    <row x14ac:dyDescent="0.25" r="64" customHeight="1" ht="17.25">
      <c r="A64" s="37"/>
      <c r="B64" s="2"/>
      <c r="C64" s="3"/>
      <c r="D64" s="3"/>
      <c r="E64" s="3"/>
      <c r="F64" s="3"/>
      <c r="G64" s="3"/>
      <c r="H64" s="2"/>
      <c r="I64" s="2"/>
      <c r="J64" s="2"/>
      <c r="K64" s="2"/>
    </row>
    <row x14ac:dyDescent="0.25" r="65" customHeight="1" ht="17.25">
      <c r="A65" s="38" t="s">
        <v>70</v>
      </c>
      <c r="B65" s="2"/>
      <c r="C65" s="3"/>
      <c r="D65" s="3"/>
      <c r="E65" s="3"/>
      <c r="F65" s="3"/>
      <c r="G65" s="3"/>
      <c r="H65" s="2"/>
      <c r="I65" s="2"/>
      <c r="J65" s="2"/>
      <c r="K65" s="2"/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4"/>
  <sheetViews>
    <sheetView workbookViewId="0"/>
  </sheetViews>
  <sheetFormatPr defaultRowHeight="15" x14ac:dyDescent="0.25"/>
  <cols>
    <col min="1" max="1" style="39" width="13.719285714285713" customWidth="1" bestFit="1"/>
    <col min="2" max="2" style="40" width="20.862142857142857" customWidth="1" bestFit="1"/>
    <col min="3" max="3" style="41" width="11.147857142857141" customWidth="1" bestFit="1"/>
    <col min="4" max="4" style="41" width="11.719285714285713" customWidth="1" bestFit="1"/>
    <col min="5" max="5" style="41" width="11.147857142857141" customWidth="1" bestFit="1"/>
    <col min="6" max="6" style="41" width="12.290714285714287" customWidth="1" bestFit="1"/>
    <col min="7" max="7" style="41" width="11.719285714285713" customWidth="1" bestFit="1"/>
    <col min="8" max="8" style="41" width="10.576428571428572" customWidth="1" bestFit="1"/>
    <col min="9" max="9" style="40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3"/>
      <c r="G1" s="3"/>
      <c r="H1" s="3"/>
      <c r="I1" s="2"/>
    </row>
    <row x14ac:dyDescent="0.25" r="2" customHeight="1" ht="17.25">
      <c r="A2" s="1"/>
      <c r="B2" s="2"/>
      <c r="C2" s="3"/>
      <c r="D2" s="3"/>
      <c r="E2" s="3"/>
      <c r="F2" s="3"/>
      <c r="G2" s="3"/>
      <c r="H2" s="3"/>
      <c r="I2" s="2"/>
    </row>
    <row x14ac:dyDescent="0.25" r="3" customHeight="1" ht="17.25">
      <c r="A3" s="1" t="s">
        <v>1</v>
      </c>
      <c r="B3" s="2"/>
      <c r="C3" s="3"/>
      <c r="D3" s="3"/>
      <c r="E3" s="3"/>
      <c r="F3" s="3"/>
      <c r="G3" s="3"/>
      <c r="H3" s="3"/>
      <c r="I3" s="2"/>
    </row>
    <row x14ac:dyDescent="0.25" r="4" customHeight="1" ht="17.25">
      <c r="A4" s="1" t="s">
        <v>2</v>
      </c>
      <c r="B4" s="4"/>
      <c r="C4" s="5"/>
      <c r="D4" s="5"/>
      <c r="E4" s="5"/>
      <c r="F4" s="5"/>
      <c r="G4" s="5"/>
      <c r="H4" s="3"/>
      <c r="I4" s="2"/>
    </row>
    <row x14ac:dyDescent="0.25" r="5" customHeight="1" ht="17.25">
      <c r="A5" s="1" t="s">
        <v>3</v>
      </c>
      <c r="B5" s="4"/>
      <c r="C5" s="5"/>
      <c r="D5" s="5"/>
      <c r="E5" s="5"/>
      <c r="F5" s="5"/>
      <c r="G5" s="5"/>
      <c r="H5" s="3"/>
      <c r="I5" s="2"/>
    </row>
    <row x14ac:dyDescent="0.25" r="6" customHeight="1" ht="17.25">
      <c r="A6" s="6"/>
      <c r="B6" s="7"/>
      <c r="C6" s="8"/>
      <c r="D6" s="8"/>
      <c r="E6" s="9"/>
      <c r="F6" s="8"/>
      <c r="G6" s="8"/>
      <c r="H6" s="3"/>
      <c r="I6" s="2"/>
    </row>
    <row x14ac:dyDescent="0.25" r="7" customHeight="1" ht="17.25">
      <c r="A7" s="1"/>
      <c r="B7" s="2"/>
      <c r="C7" s="10">
        <v>5500</v>
      </c>
      <c r="D7" s="10">
        <v>3000</v>
      </c>
      <c r="E7" s="11">
        <v>5000</v>
      </c>
      <c r="F7" s="10">
        <v>900</v>
      </c>
      <c r="G7" s="10">
        <v>14000</v>
      </c>
      <c r="H7" s="3"/>
      <c r="I7" s="2"/>
    </row>
    <row x14ac:dyDescent="0.25" r="8" customHeight="1" ht="17.25">
      <c r="A8" s="12" t="s">
        <v>4</v>
      </c>
      <c r="B8" s="13" t="s">
        <v>5</v>
      </c>
      <c r="C8" s="14" t="s">
        <v>6</v>
      </c>
      <c r="D8" s="14" t="s">
        <v>7</v>
      </c>
      <c r="E8" s="14" t="s">
        <v>8</v>
      </c>
      <c r="F8" s="14" t="s">
        <v>9</v>
      </c>
      <c r="G8" s="14" t="s">
        <v>10</v>
      </c>
      <c r="H8" s="14"/>
      <c r="I8" s="2"/>
    </row>
    <row x14ac:dyDescent="0.25" r="9" customHeight="1" ht="17.25">
      <c r="A9" s="15">
        <v>44235</v>
      </c>
      <c r="B9" s="16" t="s">
        <v>11</v>
      </c>
      <c r="C9" s="17">
        <v>100</v>
      </c>
      <c r="D9" s="17">
        <v>100</v>
      </c>
      <c r="E9" s="17">
        <v>100</v>
      </c>
      <c r="F9" s="17">
        <v>200</v>
      </c>
      <c r="G9" s="17">
        <v>50</v>
      </c>
      <c r="H9" s="18"/>
      <c r="I9" s="2"/>
    </row>
    <row x14ac:dyDescent="0.25" r="10" customHeight="1" ht="17.25">
      <c r="A10" s="15">
        <v>44235</v>
      </c>
      <c r="B10" s="16" t="s">
        <v>12</v>
      </c>
      <c r="C10" s="19">
        <v>100</v>
      </c>
      <c r="D10" s="19">
        <v>100</v>
      </c>
      <c r="E10" s="19">
        <v>100</v>
      </c>
      <c r="F10" s="19">
        <v>200</v>
      </c>
      <c r="G10" s="19">
        <v>50</v>
      </c>
      <c r="H10" s="20"/>
      <c r="I10" s="2"/>
    </row>
    <row x14ac:dyDescent="0.25" r="11" customHeight="1" ht="17.25">
      <c r="A11" s="21" t="s">
        <v>13</v>
      </c>
      <c r="B11" s="22"/>
      <c r="C11" s="23">
        <f>SUM(C9:C10)</f>
      </c>
      <c r="D11" s="23">
        <f>SUM(D9:D10)</f>
      </c>
      <c r="E11" s="23">
        <f>SUM(E9:E10)</f>
      </c>
      <c r="F11" s="23">
        <f>SUM(F9:F10)</f>
      </c>
      <c r="G11" s="23">
        <f>SUM(G9:G10)</f>
      </c>
      <c r="H11" s="23">
        <f>SUM(H9:H10)</f>
      </c>
      <c r="I11" s="2"/>
    </row>
    <row x14ac:dyDescent="0.25" r="12" customHeight="1" ht="17.25">
      <c r="A12" s="24">
        <v>44385</v>
      </c>
      <c r="B12" s="25" t="s">
        <v>14</v>
      </c>
      <c r="C12" s="26">
        <v>-100</v>
      </c>
      <c r="D12" s="26">
        <v>-100</v>
      </c>
      <c r="E12" s="26">
        <v>-88</v>
      </c>
      <c r="F12" s="26">
        <v>-200</v>
      </c>
      <c r="G12" s="26">
        <v>-50</v>
      </c>
      <c r="H12" s="27"/>
      <c r="I12" s="4" t="s">
        <v>15</v>
      </c>
    </row>
    <row x14ac:dyDescent="0.25" r="13" customHeight="1" ht="17.25">
      <c r="A13" s="15" t="s">
        <v>16</v>
      </c>
      <c r="B13" s="16" t="s">
        <v>14</v>
      </c>
      <c r="C13" s="17">
        <v>-87</v>
      </c>
      <c r="D13" s="17">
        <v>-60</v>
      </c>
      <c r="E13" s="17">
        <v>-94</v>
      </c>
      <c r="F13" s="17">
        <v>-200</v>
      </c>
      <c r="G13" s="17">
        <v>-43</v>
      </c>
      <c r="H13" s="18"/>
      <c r="I13" s="2"/>
    </row>
    <row x14ac:dyDescent="0.25" r="14" customHeight="1" ht="17.25">
      <c r="A14" s="28"/>
      <c r="B14" s="29" t="s">
        <v>17</v>
      </c>
      <c r="C14" s="30">
        <v>-13</v>
      </c>
      <c r="D14" s="30">
        <v>-40</v>
      </c>
      <c r="E14" s="30">
        <v>-18</v>
      </c>
      <c r="F14" s="31"/>
      <c r="G14" s="30">
        <v>-7</v>
      </c>
      <c r="H14" s="31"/>
      <c r="I14" s="32" t="s">
        <v>18</v>
      </c>
    </row>
    <row x14ac:dyDescent="0.25" r="15" customHeight="1" ht="17.25">
      <c r="A15" s="33"/>
      <c r="B15" s="34"/>
      <c r="C15" s="35"/>
      <c r="D15" s="35"/>
      <c r="E15" s="35"/>
      <c r="F15" s="35"/>
      <c r="G15" s="35"/>
      <c r="H15" s="36"/>
      <c r="I15" s="2"/>
    </row>
    <row x14ac:dyDescent="0.25" r="16" customHeight="1" ht="17.25">
      <c r="A16" s="15"/>
      <c r="B16" s="16"/>
      <c r="C16" s="17">
        <f>SUM(C11:C14)</f>
      </c>
      <c r="D16" s="17">
        <f>SUM(D11:D14)</f>
      </c>
      <c r="E16" s="17">
        <f>SUM(E11:E14)</f>
      </c>
      <c r="F16" s="17">
        <f>SUM(F11:F14)</f>
      </c>
      <c r="G16" s="17">
        <f>SUM(G11:G14)</f>
      </c>
      <c r="H16" s="17">
        <f>SUM(H11:H14)</f>
      </c>
      <c r="I16" s="2"/>
    </row>
    <row x14ac:dyDescent="0.25" r="17" customHeight="1" ht="17.25">
      <c r="A17" s="37"/>
      <c r="B17" s="2"/>
      <c r="C17" s="3"/>
      <c r="D17" s="3"/>
      <c r="E17" s="3"/>
      <c r="F17" s="3"/>
      <c r="G17" s="3"/>
      <c r="H17" s="3"/>
      <c r="I17" s="2"/>
    </row>
    <row x14ac:dyDescent="0.25" r="18" customHeight="1" ht="17.25">
      <c r="A18" s="38" t="s">
        <v>19</v>
      </c>
      <c r="B18" s="2"/>
      <c r="C18" s="3"/>
      <c r="D18" s="3"/>
      <c r="E18" s="3"/>
      <c r="F18" s="3"/>
      <c r="G18" s="3"/>
      <c r="H18" s="3"/>
      <c r="I18" s="2"/>
    </row>
    <row x14ac:dyDescent="0.25" r="19" customHeight="1" ht="17.25">
      <c r="A19" s="38" t="s">
        <v>20</v>
      </c>
      <c r="B19" s="2"/>
      <c r="C19" s="3"/>
      <c r="D19" s="3"/>
      <c r="E19" s="3"/>
      <c r="F19" s="3"/>
      <c r="G19" s="3"/>
      <c r="H19" s="3"/>
      <c r="I19" s="2"/>
    </row>
    <row x14ac:dyDescent="0.25" r="20" customHeight="1" ht="17.25">
      <c r="A20" s="38" t="s">
        <v>21</v>
      </c>
      <c r="B20" s="2"/>
      <c r="C20" s="3"/>
      <c r="D20" s="3"/>
      <c r="E20" s="3"/>
      <c r="F20" s="3"/>
      <c r="G20" s="3"/>
      <c r="H20" s="3"/>
      <c r="I20" s="2"/>
    </row>
    <row x14ac:dyDescent="0.25" r="21" customHeight="1" ht="17.25">
      <c r="A21" s="38" t="s">
        <v>22</v>
      </c>
      <c r="B21" s="2"/>
      <c r="C21" s="3"/>
      <c r="D21" s="3"/>
      <c r="E21" s="3"/>
      <c r="F21" s="3"/>
      <c r="G21" s="3"/>
      <c r="H21" s="3"/>
      <c r="I21" s="2"/>
    </row>
    <row x14ac:dyDescent="0.25" r="22" customHeight="1" ht="17.25">
      <c r="A22" s="38" t="s">
        <v>23</v>
      </c>
      <c r="B22" s="2"/>
      <c r="C22" s="3"/>
      <c r="D22" s="3"/>
      <c r="E22" s="3"/>
      <c r="F22" s="3"/>
      <c r="G22" s="3"/>
      <c r="H22" s="3"/>
      <c r="I22" s="2"/>
    </row>
    <row x14ac:dyDescent="0.25" r="23" customHeight="1" ht="17.25">
      <c r="A23" s="38" t="s">
        <v>24</v>
      </c>
      <c r="B23" s="2"/>
      <c r="C23" s="3"/>
      <c r="D23" s="3"/>
      <c r="E23" s="3"/>
      <c r="F23" s="3"/>
      <c r="G23" s="3"/>
      <c r="H23" s="3"/>
      <c r="I23" s="2"/>
    </row>
    <row x14ac:dyDescent="0.25" r="24" customHeight="1" ht="17.25">
      <c r="A24" s="38" t="s">
        <v>25</v>
      </c>
      <c r="B24" s="2"/>
      <c r="C24" s="3"/>
      <c r="D24" s="3"/>
      <c r="E24" s="3"/>
      <c r="F24" s="3"/>
      <c r="G24" s="3"/>
      <c r="H24" s="3"/>
      <c r="I24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655</vt:i4>
      </vt:variant>
    </vt:vector>
  </HeadingPairs>
  <TitlesOfParts>
    <vt:vector baseType="lpstr" size="655">
      <vt:lpstr>ATR OFF SUNTER</vt:lpstr>
      <vt:lpstr>BPK ANDRE(TPPN)</vt:lpstr>
      <vt:lpstr>BPK BUDI SANTOSO</vt:lpstr>
      <vt:lpstr>BPK AKMAL TUGU ASRI</vt:lpstr>
      <vt:lpstr>PAK ANDRE</vt:lpstr>
      <vt:lpstr>BPK ROBI ONE TOWER</vt:lpstr>
      <vt:lpstr>PT BUYUNG</vt:lpstr>
      <vt:lpstr>CV GOTRIN</vt:lpstr>
      <vt:lpstr>CONCREATE</vt:lpstr>
      <vt:lpstr>HARTONO CITAYAM(TPPN)</vt:lpstr>
      <vt:lpstr>HARTAM ALFAMIDI(TPPN)</vt:lpstr>
      <vt:lpstr>IBU SUCI(TPPN)</vt:lpstr>
      <vt:lpstr>IBU RERE</vt:lpstr>
      <vt:lpstr>PRAJA(TPPN)</vt:lpstr>
      <vt:lpstr>PANCA JAYA(TPPN)</vt:lpstr>
      <vt:lpstr>PAGODA</vt:lpstr>
      <vt:lpstr>SOWIN MERCURE(TPPN)</vt:lpstr>
      <vt:lpstr>TARSIM</vt:lpstr>
      <vt:lpstr>RAHMAD LAPAN</vt:lpstr>
      <vt:lpstr>CDT</vt:lpstr>
      <vt:lpstr>KUSUMA SERANG</vt:lpstr>
      <vt:lpstr>BPK RUDI GEREJA</vt:lpstr>
      <vt:lpstr>BPK RUDY SUNTER.(BPK PAULUS)</vt:lpstr>
      <vt:lpstr>BPK PAULUS</vt:lpstr>
      <vt:lpstr>BPK RUDY PIK</vt:lpstr>
      <vt:lpstr>BPK ISKANDAR</vt:lpstr>
      <vt:lpstr>CV PANCA JAYA</vt:lpstr>
      <vt:lpstr>TANGGA UTAMA</vt:lpstr>
      <vt:lpstr>TANGGA.PERMATA</vt:lpstr>
      <vt:lpstr>BPK SUNARNO</vt:lpstr>
      <vt:lpstr>BPK ROHIM</vt:lpstr>
      <vt:lpstr>IBU MELISA</vt:lpstr>
      <vt:lpstr>BPK ARIS</vt:lpstr>
      <vt:lpstr>BPK ANDRE KRG TENGAH</vt:lpstr>
      <vt:lpstr>NRC ALAM SUTRA</vt:lpstr>
      <vt:lpstr>NRC PINDODELI(TPPN)</vt:lpstr>
      <vt:lpstr>MUTITRON(BPK YAKUB)</vt:lpstr>
      <vt:lpstr>BPK ADITYA</vt:lpstr>
      <vt:lpstr>JAGAT STADION</vt:lpstr>
      <vt:lpstr>PAK SUKISNO</vt:lpstr>
      <vt:lpstr>KBM</vt:lpstr>
      <vt:lpstr>HALYSAFE</vt:lpstr>
      <vt:lpstr>BPK SIWANTO</vt:lpstr>
      <vt:lpstr>BAJAMARGA</vt:lpstr>
      <vt:lpstr>BPK FEBRI</vt:lpstr>
      <vt:lpstr>GARASI MOCIL PURI</vt:lpstr>
      <vt:lpstr>BPK MIKHAEL</vt:lpstr>
      <vt:lpstr>PANURUKAN</vt:lpstr>
      <vt:lpstr>IBU STEPHANIE</vt:lpstr>
      <vt:lpstr>IBU HWLING</vt:lpstr>
      <vt:lpstr>BPK TATANG</vt:lpstr>
      <vt:lpstr>IDEA IBU MELISA CIDENG</vt:lpstr>
      <vt:lpstr>IDEA JOGLO</vt:lpstr>
      <vt:lpstr>BPK RICHARD</vt:lpstr>
      <vt:lpstr>BPK MARTIN</vt:lpstr>
      <vt:lpstr>IBU LILIANA</vt:lpstr>
      <vt:lpstr>BPK ANDRE KAPUK</vt:lpstr>
      <vt:lpstr>BPK ALDI</vt:lpstr>
      <vt:lpstr>HARNINDO,NINING</vt:lpstr>
      <vt:lpstr>HARNINDO INTERCON</vt:lpstr>
      <vt:lpstr>BPK NIKO</vt:lpstr>
      <vt:lpstr>CAA THERESIA</vt:lpstr>
      <vt:lpstr>CAA D COVE 10</vt:lpstr>
      <vt:lpstr>CAA D.COVE 8</vt:lpstr>
      <vt:lpstr>BPK ANDRE LB</vt:lpstr>
      <vt:lpstr>BPK ANDRE CINERE</vt:lpstr>
      <vt:lpstr>BPK MORGAN</vt:lpstr>
      <vt:lpstr>SOWIN BPK STEVEN</vt:lpstr>
      <vt:lpstr>KBM RUKO CINERE</vt:lpstr>
      <vt:lpstr>BPK HALIM</vt:lpstr>
      <vt:lpstr>TANGGA G,GARDEN</vt:lpstr>
      <vt:lpstr>TANGGA BSD</vt:lpstr>
      <vt:lpstr>IBU NINIEK(BU LALA)</vt:lpstr>
      <vt:lpstr>IBU MANLY</vt:lpstr>
      <vt:lpstr>BPK TOMMY PIK </vt:lpstr>
      <vt:lpstr>BPK TOMMY VILLA MELATI</vt:lpstr>
      <vt:lpstr>BPK TOMMY-IKSAN BINTARO</vt:lpstr>
      <vt:lpstr>BPK FREDY </vt:lpstr>
      <vt:lpstr>PA REGHARD</vt:lpstr>
      <vt:lpstr>KANTOR KELURAHAN</vt:lpstr>
      <vt:lpstr>KECAMATAN CILEDUG</vt:lpstr>
      <vt:lpstr>KBM ANTONIUS</vt:lpstr>
      <vt:lpstr>PAK GITO</vt:lpstr>
      <vt:lpstr>CAA TRIMARAN</vt:lpstr>
      <vt:lpstr>CAA SIMPRUG PIK</vt:lpstr>
      <vt:lpstr>IBU MELISA KAPUAS</vt:lpstr>
      <vt:lpstr>BPK EDDY PATRA</vt:lpstr>
      <vt:lpstr>KBM CISOKA</vt:lpstr>
      <vt:lpstr>IBU LALA.D3</vt:lpstr>
      <vt:lpstr>IBU LALA P.HUJAU </vt:lpstr>
      <vt:lpstr>IBU LALA KEMANG</vt:lpstr>
      <vt:lpstr>IBU LALA PIK</vt:lpstr>
      <vt:lpstr>IBU LALA LIPO</vt:lpstr>
      <vt:lpstr>IBU LALA(DUTA PERMAI)</vt:lpstr>
      <vt:lpstr>IBU LALA(BPK AMOS)</vt:lpstr>
      <vt:lpstr>NRC MORRISSEY</vt:lpstr>
      <vt:lpstr>ICO KANTOR(TAGIH AN PRIBADI)</vt:lpstr>
      <vt:lpstr>BPK HANAFI</vt:lpstr>
      <vt:lpstr>AI TN (1)</vt:lpstr>
      <vt:lpstr>AI TN (2)</vt:lpstr>
      <vt:lpstr>AI TN (3)</vt:lpstr>
      <vt:lpstr>AI TN (4)</vt:lpstr>
      <vt:lpstr>AI TN (5)</vt:lpstr>
      <vt:lpstr>AI TN (6)</vt:lpstr>
      <vt:lpstr>AI TN (7)</vt:lpstr>
      <vt:lpstr>AI TN (8)</vt:lpstr>
      <vt:lpstr>AI TN (9)</vt:lpstr>
      <vt:lpstr>AI TN (10)</vt:lpstr>
      <vt:lpstr>AI TN (11)</vt:lpstr>
      <vt:lpstr>AI TN (12)</vt:lpstr>
      <vt:lpstr>AI TN (13)</vt:lpstr>
      <vt:lpstr>AI TN (14)</vt:lpstr>
      <vt:lpstr>AI TN(15)</vt:lpstr>
      <vt:lpstr>AI TN(16)</vt:lpstr>
      <vt:lpstr>BPK SAIFUL</vt:lpstr>
      <vt:lpstr>PENJUALAN KOFUKU</vt:lpstr>
      <vt:lpstr>BPK ROBERT</vt:lpstr>
      <vt:lpstr>AKS BARITO</vt:lpstr>
      <vt:lpstr>AKS W BARITO PER PO</vt:lpstr>
      <vt:lpstr>BPK ANDRE(BEKASI)</vt:lpstr>
      <vt:lpstr>PRAJA DS</vt:lpstr>
      <vt:lpstr>KBM BEKASI</vt:lpstr>
      <vt:lpstr>BPK AMOS</vt:lpstr>
      <vt:lpstr>IBU LALA(SUKANDI)</vt:lpstr>
      <vt:lpstr>IBU LALA(CARSONO)</vt:lpstr>
      <vt:lpstr>BU FENY-IBU LALA</vt:lpstr>
      <vt:lpstr>BU MERRY-BU LALA</vt:lpstr>
      <vt:lpstr>IBU LALA MUTIARA</vt:lpstr>
      <vt:lpstr>IBU LALA-JL MALUKU</vt:lpstr>
      <vt:lpstr>IBU LALA-JL KANO</vt:lpstr>
      <vt:lpstr>IBU LALA-KUTA INDAH</vt:lpstr>
      <vt:lpstr>IBU LALA-JL TANJUNG</vt:lpstr>
      <vt:lpstr>IBU LALA-JL KEBAGUSAN</vt:lpstr>
      <vt:lpstr>BPK ADRIAN-IBU LALA</vt:lpstr>
      <vt:lpstr>IBU LALA-KARAWANG</vt:lpstr>
      <vt:lpstr>BPK ANDI (MALUKU)</vt:lpstr>
      <vt:lpstr>BPK HANDI WIJAYA</vt:lpstr>
      <vt:lpstr>MEGA B.JOGLO</vt:lpstr>
      <vt:lpstr>CAA SIMPRUG PIK 2</vt:lpstr>
      <vt:lpstr>BPK WILIAM P.MUTIARA</vt:lpstr>
      <vt:lpstr>IBU LALA P.MITIARA TB.1</vt:lpstr>
      <vt:lpstr>BPK HANDI KLP GADING</vt:lpstr>
      <vt:lpstr>KUSUMA GANDHI</vt:lpstr>
      <vt:lpstr>IBU NELLY</vt:lpstr>
      <vt:lpstr>BPK DANIEL-EBONY</vt:lpstr>
      <vt:lpstr>BPK DANIEL-PALEM</vt:lpstr>
      <vt:lpstr>CV EVI JAYA</vt:lpstr>
      <vt:lpstr>IBU SIERVIE</vt:lpstr>
      <vt:lpstr>IBU YENTI</vt:lpstr>
      <vt:lpstr>IBU RISA-IBU LALA</vt:lpstr>
      <vt:lpstr>BPK UMAR-IBU LALA</vt:lpstr>
      <vt:lpstr>BPK ANDRE-IBU LALA TP</vt:lpstr>
      <vt:lpstr>IBU LALA DANAU PERMAI </vt:lpstr>
      <vt:lpstr>BPK DANIEL PSB</vt:lpstr>
      <vt:lpstr>IBU JENNY-DUTA</vt:lpstr>
      <vt:lpstr>IBU LALA-SENAYAN</vt:lpstr>
      <vt:lpstr>IBU LALA-TEPEKONG</vt:lpstr>
      <vt:lpstr>IBU LALA-KEMBANG</vt:lpstr>
      <vt:lpstr>IBU LALA-JL.PINANG</vt:lpstr>
      <vt:lpstr>KUSUMA G.BEKASI</vt:lpstr>
      <vt:lpstr>IBU APRIL-INTERCON</vt:lpstr>
      <vt:lpstr>BPK ANDRE-KAPUK</vt:lpstr>
      <vt:lpstr>BPK ANDRE-CISOKA</vt:lpstr>
      <vt:lpstr>BPK ANDRE-RS BUDI</vt:lpstr>
      <vt:lpstr>BPK ANDRE-DEPOK</vt:lpstr>
      <vt:lpstr>BPK WIMBANU,LALA-PI</vt:lpstr>
      <vt:lpstr>CAA ADITYA WARMAN</vt:lpstr>
      <vt:lpstr>IBU LALA D.BIRU</vt:lpstr>
      <vt:lpstr>IBU LALA-KEDOYA</vt:lpstr>
      <vt:lpstr>ALIA UJANG(JUAL)</vt:lpstr>
      <vt:lpstr>ACSET CLEON</vt:lpstr>
      <vt:lpstr>ACSET DW (7424,7576)</vt:lpstr>
      <vt:lpstr>ACSET CLEON(2)</vt:lpstr>
      <vt:lpstr>ACSET DW (7510)</vt:lpstr>
      <vt:lpstr>ACSET DW(7791)</vt:lpstr>
      <vt:lpstr>ACSET DW (7771)</vt:lpstr>
      <vt:lpstr>ACSET DW (7747)</vt:lpstr>
      <vt:lpstr>ACSET DW (7772)</vt:lpstr>
      <vt:lpstr>ACSET DW (7789)</vt:lpstr>
      <vt:lpstr>ACSET DW (7837)</vt:lpstr>
      <vt:lpstr>ACSET DW (7856)</vt:lpstr>
      <vt:lpstr>ACSET DW (7886)</vt:lpstr>
      <vt:lpstr>ACSET DW (7927)</vt:lpstr>
      <vt:lpstr>ACSET DW(7970)</vt:lpstr>
      <vt:lpstr>ACSET DW(7894)</vt:lpstr>
      <vt:lpstr>ACSET DW(7930)</vt:lpstr>
      <vt:lpstr>(REK GLOBAL DWS)</vt:lpstr>
      <vt:lpstr>ASN G WISATA (1)276</vt:lpstr>
      <vt:lpstr>ASN G WISATA(182)</vt:lpstr>
      <vt:lpstr>ASN G WISATA(2)277</vt:lpstr>
      <vt:lpstr>ASN G WISATA(3)278</vt:lpstr>
      <vt:lpstr>ASN G WISATA(4)279</vt:lpstr>
      <vt:lpstr>ASN G WISATA(5)281</vt:lpstr>
      <vt:lpstr>ASN G WISATA(6)280</vt:lpstr>
      <vt:lpstr>ASN G WISATA(7)</vt:lpstr>
      <vt:lpstr>ASN G WISATA(8)</vt:lpstr>
      <vt:lpstr>ASN G WISATA(9)257</vt:lpstr>
      <vt:lpstr>ASN G WISATA(10)286</vt:lpstr>
      <vt:lpstr>ASN G WISATA</vt:lpstr>
      <vt:lpstr>ASN G WISATA(GABUNGAN)</vt:lpstr>
      <vt:lpstr>ACSET ASYA(7553)</vt:lpstr>
      <vt:lpstr>ACSET ASYA(7561)</vt:lpstr>
      <vt:lpstr>ACSET ASYA (7583)</vt:lpstr>
      <vt:lpstr>ACSET ASYA(7596)</vt:lpstr>
      <vt:lpstr>ACSET ASYA(7642)</vt:lpstr>
      <vt:lpstr>ACSET ASYA(7694)</vt:lpstr>
      <vt:lpstr>ACSET ASYA(7914)</vt:lpstr>
      <vt:lpstr>ACSET ASYA(7989)</vt:lpstr>
      <vt:lpstr>ACSET ASYA (8055)</vt:lpstr>
      <vt:lpstr>ACSET ASYA (8108)</vt:lpstr>
      <vt:lpstr>ACSET ASYA(8192)</vt:lpstr>
      <vt:lpstr>(DATA GLOBAL SENTARIUM)</vt:lpstr>
      <vt:lpstr>ACSET GENOVA(7775)</vt:lpstr>
      <vt:lpstr>ACSET GENOVA(7869)</vt:lpstr>
      <vt:lpstr>ACSET GENOVA(8217)</vt:lpstr>
      <vt:lpstr>ACSET GENOVA(7899)</vt:lpstr>
      <vt:lpstr>ACSET GENOVA(7842)</vt:lpstr>
      <vt:lpstr>ACSET GENOVA(7999)</vt:lpstr>
      <vt:lpstr>ACSET GENOVA (8303)</vt:lpstr>
      <vt:lpstr>ACSET GENOVA (8444)</vt:lpstr>
      <vt:lpstr>ACSET GENOVA (8653)</vt:lpstr>
      <vt:lpstr>ACSET GENOVA(8741)</vt:lpstr>
      <vt:lpstr>ACSET GENOVA(8810)</vt:lpstr>
      <vt:lpstr>ACSET GENOVA(9498)</vt:lpstr>
      <vt:lpstr>ACSET GENOVA(9562)</vt:lpstr>
      <vt:lpstr>ACSET GENOVA(BARU)</vt:lpstr>
      <vt:lpstr>(REK GLOBAL GENOVA)</vt:lpstr>
      <vt:lpstr>ACSET AHM(7955)</vt:lpstr>
      <vt:lpstr>ACSET AHM(8003)</vt:lpstr>
      <vt:lpstr>ACSET AHM(8132)</vt:lpstr>
      <vt:lpstr>ACSET AHM(8151)</vt:lpstr>
      <vt:lpstr>ACSET AHM(8221)</vt:lpstr>
      <vt:lpstr>ACSET AHM(8323)</vt:lpstr>
      <vt:lpstr>ACSET AHM(8518)</vt:lpstr>
      <vt:lpstr>ACSET AHM(8702)</vt:lpstr>
      <vt:lpstr>ACSET AHM(8727)</vt:lpstr>
      <vt:lpstr>ACSET AHM(8652)</vt:lpstr>
      <vt:lpstr>ACSET AHM (8664)</vt:lpstr>
      <vt:lpstr>ACSET AHM(8837)</vt:lpstr>
      <vt:lpstr>ACSET AHM(8882)</vt:lpstr>
      <vt:lpstr>ACSET AHM(8956)</vt:lpstr>
      <vt:lpstr>ACSET AHM(9128)</vt:lpstr>
      <vt:lpstr>ACSET AHM()</vt:lpstr>
      <vt:lpstr>(REK GLOBAL ACSET AHM)</vt:lpstr>
      <vt:lpstr>ACSET ELLEVE (8016)</vt:lpstr>
      <vt:lpstr>ACSET ELLEVE(PO BARU)</vt:lpstr>
      <vt:lpstr>(REK GLOBAL ACSET ELLEVE)</vt:lpstr>
      <vt:lpstr>ACSET ADM (8856)</vt:lpstr>
      <vt:lpstr>ACSET ADM (9036)</vt:lpstr>
      <vt:lpstr>ACSET ADM(8898)</vt:lpstr>
      <vt:lpstr>ACSET ADM (9079)</vt:lpstr>
      <vt:lpstr>ACSET ADM (9102)</vt:lpstr>
      <vt:lpstr>ACSET ADM(9154)</vt:lpstr>
      <vt:lpstr>ACSET ADM(9177)</vt:lpstr>
      <vt:lpstr>ACSET ADM (9232)</vt:lpstr>
      <vt:lpstr>ACSET ADM()</vt:lpstr>
      <vt:lpstr>ACSET ADM(GLOBAL)</vt:lpstr>
      <vt:lpstr>ACSET THAMRIN (8918)</vt:lpstr>
      <vt:lpstr>ACSET SIERRA(9189-9610)</vt:lpstr>
      <vt:lpstr>ACSET SIERRA(9568-10569)</vt:lpstr>
      <vt:lpstr>ACSET SIERRA(9609-10570)</vt:lpstr>
      <vt:lpstr>ACSET SIERRA(10086)</vt:lpstr>
      <vt:lpstr>ACSET SIERRA(10331)</vt:lpstr>
      <vt:lpstr>ACSET SIERRA(10461-9960)</vt:lpstr>
      <vt:lpstr>ACSET SIERRA(10642-10056)</vt:lpstr>
      <vt:lpstr>ACSET SIERRA(10491)</vt:lpstr>
      <vt:lpstr>ACSET SIERRA(10559)</vt:lpstr>
      <vt:lpstr>ACSET SIERRA(10597)</vt:lpstr>
      <vt:lpstr>ACSET SIERRA(10941)</vt:lpstr>
      <vt:lpstr>ACSET SIERRA(11053)</vt:lpstr>
      <vt:lpstr>ACSET SIERRA (11100)</vt:lpstr>
      <vt:lpstr>ACSET ARUMAYA(222)</vt:lpstr>
      <vt:lpstr>ACSET BOREPILE(CIPALI)9702</vt:lpstr>
      <vt:lpstr>ACSET BOREPILE(CIPALI)9703</vt:lpstr>
      <vt:lpstr>ACSET ARUMAYA(240)</vt:lpstr>
      <vt:lpstr>ACSET ARUMAYA</vt:lpstr>
      <vt:lpstr>ACSET BDX(10883)</vt:lpstr>
      <vt:lpstr>ACSET BDX</vt:lpstr>
      <vt:lpstr>API JAPEK(10903)</vt:lpstr>
      <vt:lpstr>ACSET ARUMAYA(JUAL)</vt:lpstr>
      <vt:lpstr>ACSET ELEVEE(PENJUALAN)</vt:lpstr>
      <vt:lpstr>ACSET IDM 1(PENJUALAN)</vt:lpstr>
      <vt:lpstr>ACSET ADM (PENJUALAN)</vt:lpstr>
      <vt:lpstr>ACSET AHM (PENJUALAN)</vt:lpstr>
      <vt:lpstr>CNQC CHADSTONE</vt:lpstr>
      <vt:lpstr>CSCEC SERPONG</vt:lpstr>
      <vt:lpstr>DINAMIKA MERCURE</vt:lpstr>
      <vt:lpstr>HARTAM KABELINDO</vt:lpstr>
      <vt:lpstr>ICO JIE EXPO</vt:lpstr>
      <vt:lpstr>ICO TRANS</vt:lpstr>
      <vt:lpstr>HARTAM ALFAMIDI</vt:lpstr>
      <vt:lpstr>ICO WOOD LAKE</vt:lpstr>
      <vt:lpstr>ICO CENTER</vt:lpstr>
      <vt:lpstr>ICO MOCK SARINA</vt:lpstr>
      <vt:lpstr>ICO MARGOCITY</vt:lpstr>
      <vt:lpstr>ICO KANTOR KB JERUK</vt:lpstr>
      <vt:lpstr>IDEA BFI</vt:lpstr>
      <vt:lpstr>ICO JIS</vt:lpstr>
      <vt:lpstr>ACSET AMMAN KANTOR(JUAL)</vt:lpstr>
      <vt:lpstr>ACSET JONGGOL(PENJUALAN)</vt:lpstr>
      <vt:lpstr>DPS-RENOVASI KANTOR</vt:lpstr>
      <vt:lpstr>HARTAM WTM GT</vt:lpstr>
      <vt:lpstr>HARTAM KURITA</vt:lpstr>
      <vt:lpstr>ACSET BDX(JUAL)</vt:lpstr>
      <vt:lpstr>DWIMITRA DELTA</vt:lpstr>
      <vt:lpstr>HARTAM PONDOK INDAH</vt:lpstr>
      <vt:lpstr>HARTAM ARM</vt:lpstr>
      <vt:lpstr>HARTAM'GAJAH</vt:lpstr>
      <vt:lpstr>HARTAM IC</vt:lpstr>
      <vt:lpstr>HARTAM G.TUNGGAL</vt:lpstr>
      <vt:lpstr>HARTAM SUCACO</vt:lpstr>
      <vt:lpstr>HARTAM PAKOAKUINA-KIIC</vt:lpstr>
      <vt:lpstr>INNOTECH TOL</vt:lpstr>
      <vt:lpstr>INNOTECH AHM</vt:lpstr>
      <vt:lpstr>IDEA REMPOA</vt:lpstr>
      <vt:lpstr>INNOTECH RUKO KLENDER</vt:lpstr>
      <vt:lpstr>ICO DANAREKSA</vt:lpstr>
      <vt:lpstr>INNOTECH B RESIDENCE</vt:lpstr>
      <vt:lpstr>ICO HALTE &amp;amp;amp; SARINAH</vt:lpstr>
      <vt:lpstr>INNOTECH ROYAL TULIP</vt:lpstr>
      <vt:lpstr>ICO D.CENTER</vt:lpstr>
      <vt:lpstr>INNOTECH JONGGOL</vt:lpstr>
      <vt:lpstr>ICO TRANS MAKASAR</vt:lpstr>
      <vt:lpstr>ICO STASIUN KCIC</vt:lpstr>
      <vt:lpstr>ICO INDOKEMAS</vt:lpstr>
      <vt:lpstr>ICO SUMARECON</vt:lpstr>
      <vt:lpstr>ICO P.LEO</vt:lpstr>
      <vt:lpstr>IDEA RANCA MAYA</vt:lpstr>
      <vt:lpstr>IDEA JATAKE</vt:lpstr>
      <vt:lpstr>IDEA CISAUK(PA MARULLOH)</vt:lpstr>
      <vt:lpstr>IDEA CIDENG</vt:lpstr>
      <vt:lpstr>JBPU SILO(A052)</vt:lpstr>
      <vt:lpstr>JBPU DSO</vt:lpstr>
      <vt:lpstr>JBPU PADALARANG(A169)</vt:lpstr>
      <vt:lpstr>JAKP IPA 7(DATA YG SEBENARYA)</vt:lpstr>
      <vt:lpstr>JKAP IPA 7 (888)'TAGIHAN</vt:lpstr>
      <vt:lpstr>JKAP SWISS(A036)</vt:lpstr>
      <vt:lpstr>JKAP SWISS(711)</vt:lpstr>
      <vt:lpstr>IDK-HITACHI (TOKAIRIKA)</vt:lpstr>
      <vt:lpstr>IDK 'PHCI</vt:lpstr>
      <vt:lpstr>IDK IJWP-</vt:lpstr>
      <vt:lpstr>IDK SCHUTZ</vt:lpstr>
      <vt:lpstr>IDK ESR</vt:lpstr>
      <vt:lpstr>IDK  ITSP</vt:lpstr>
      <vt:lpstr>ICO SUMARECON BEKASI</vt:lpstr>
      <vt:lpstr>ICO ELLIPSE</vt:lpstr>
      <vt:lpstr>IDEA CIKANDE</vt:lpstr>
      <vt:lpstr>IDEA PUTSAL</vt:lpstr>
      <vt:lpstr>IDEA WARE HOUSE</vt:lpstr>
      <vt:lpstr>IDEA P.INDAH</vt:lpstr>
      <vt:lpstr>IDEA NKI</vt:lpstr>
      <vt:lpstr>IDEA MAJALENGKA</vt:lpstr>
      <vt:lpstr>IDEA T.TEKNO</vt:lpstr>
      <vt:lpstr>IDEA MANDIRI(JUAL)</vt:lpstr>
      <vt:lpstr>GLOBAL SUMARECON</vt:lpstr>
      <vt:lpstr>GLOBAL(JUAL)</vt:lpstr>
      <vt:lpstr>IDK YKT</vt:lpstr>
      <vt:lpstr>IDK TUV</vt:lpstr>
      <vt:lpstr>IDK P.GOBEL(1)</vt:lpstr>
      <vt:lpstr>IDK PPLI</vt:lpstr>
      <vt:lpstr>IDK NARUMI</vt:lpstr>
      <vt:lpstr>IDK STEP</vt:lpstr>
      <vt:lpstr>IDK PANASONIC</vt:lpstr>
      <vt:lpstr>IDK TTLC</vt:lpstr>
      <vt:lpstr>IDK YAMADA</vt:lpstr>
      <vt:lpstr>IDK HEINZ</vt:lpstr>
      <vt:lpstr>IDK SHARP</vt:lpstr>
      <vt:lpstr>IDK AKS</vt:lpstr>
      <vt:lpstr>IDK ITSP</vt:lpstr>
      <vt:lpstr>IDK NISSIN</vt:lpstr>
      <vt:lpstr>IDK TOKAI RIKA</vt:lpstr>
      <vt:lpstr>IDK LAVA</vt:lpstr>
      <vt:lpstr>IDK LABORATORIUM</vt:lpstr>
      <vt:lpstr>IDK-PHCI</vt:lpstr>
      <vt:lpstr>IDK-PPLI</vt:lpstr>
      <vt:lpstr>IDK CHUHATSU</vt:lpstr>
      <vt:lpstr>IDK'ITSP</vt:lpstr>
      <vt:lpstr>IDK MBI</vt:lpstr>
      <vt:lpstr>IDK WWTP</vt:lpstr>
      <vt:lpstr>IDK PHCI</vt:lpstr>
      <vt:lpstr>IDK ASIAN</vt:lpstr>
      <vt:lpstr>IDK ARAYA</vt:lpstr>
      <vt:lpstr>IDK'HITACHI</vt:lpstr>
      <vt:lpstr>IDK'STEP</vt:lpstr>
      <vt:lpstr>IDK DE HEUS</vt:lpstr>
      <vt:lpstr>IDK HEMPEL</vt:lpstr>
      <vt:lpstr>IDK P.GOBEL</vt:lpstr>
      <vt:lpstr>IDK SANKIN</vt:lpstr>
      <vt:lpstr>IDK ASAHI DENSO</vt:lpstr>
      <vt:lpstr>IDK KRESTEK</vt:lpstr>
      <vt:lpstr>IDK-;HITACHI</vt:lpstr>
      <vt:lpstr>IDK TOKAI</vt:lpstr>
      <vt:lpstr>IDK OFURO SANKO</vt:lpstr>
      <vt:lpstr>IDK IJWP</vt:lpstr>
      <vt:lpstr>IDK HITACHI</vt:lpstr>
      <vt:lpstr>ESR POI</vt:lpstr>
      <vt:lpstr>IDK OAJ</vt:lpstr>
      <vt:lpstr>IDK ITSP(1)</vt:lpstr>
      <vt:lpstr>IDK ITSA</vt:lpstr>
      <vt:lpstr>IDK PHCI(1)</vt:lpstr>
      <vt:lpstr>ESR JUAL</vt:lpstr>
      <vt:lpstr>IDK EBARA</vt:lpstr>
      <vt:lpstr>IDK SMII</vt:lpstr>
      <vt:lpstr>IDK PANASONIC G</vt:lpstr>
      <vt:lpstr>IDK ESR KLP 1</vt:lpstr>
      <vt:lpstr>IDK GIIC-NARUMI</vt:lpstr>
      <vt:lpstr>IDK SEKISO</vt:lpstr>
      <vt:lpstr>IDK AKS(2)</vt:lpstr>
      <vt:lpstr>IDK AKS(1)</vt:lpstr>
      <vt:lpstr>IDK HEINZ(1)</vt:lpstr>
      <vt:lpstr>IDK ESR 3(JUAL)</vt:lpstr>
      <vt:lpstr>IDK NISSO</vt:lpstr>
      <vt:lpstr>IDS S. CIKAL(1)</vt:lpstr>
      <vt:lpstr>IDS S.CIKAL(2)</vt:lpstr>
      <vt:lpstr>JBPU MITSUBISHI</vt:lpstr>
      <vt:lpstr>JBPU AERIUM</vt:lpstr>
      <vt:lpstr>JKAP SUMMARECON(A1102)</vt:lpstr>
      <vt:lpstr>KAJIMA JKT 854</vt:lpstr>
      <vt:lpstr>KAJIMA JKT 683</vt:lpstr>
      <vt:lpstr>KAJIMA JKT 855</vt:lpstr>
      <vt:lpstr>KAJIMA JKT 858</vt:lpstr>
      <vt:lpstr>KAJIMA JKT 861</vt:lpstr>
      <vt:lpstr>KAJIMA JKT 859</vt:lpstr>
      <vt:lpstr>KAJIMA JKT 860</vt:lpstr>
      <vt:lpstr>KAJIMA 862</vt:lpstr>
      <vt:lpstr>JKAP SUMMARECON(A1106)</vt:lpstr>
      <vt:lpstr>JKAP CIJAYANTI,INFRA</vt:lpstr>
      <vt:lpstr>JKAP THE BARN</vt:lpstr>
      <vt:lpstr>JKAP RESERVOIR PERSITA </vt:lpstr>
      <vt:lpstr>JBPU NOODLE PADALARANG</vt:lpstr>
      <vt:lpstr>JAGAT RESERVOIR</vt:lpstr>
      <vt:lpstr>JKAP PANARUB(BREBES)</vt:lpstr>
      <vt:lpstr>JKAP FORESTA(FBL 7)</vt:lpstr>
      <vt:lpstr>JBPU INDESSO</vt:lpstr>
      <vt:lpstr>JKAP ANTASARI(A1104-341)</vt:lpstr>
      <vt:lpstr>JKAP ANTASARI(A1104-059)</vt:lpstr>
      <vt:lpstr>JKAP ANTASARI(A1104)</vt:lpstr>
      <vt:lpstr>JAGAT MOYA</vt:lpstr>
      <vt:lpstr>JKAP DESIGN-KIIC</vt:lpstr>
      <vt:lpstr>JKAP EKA</vt:lpstr>
      <vt:lpstr>JAGAT WORK SHOP(JUAL)</vt:lpstr>
      <vt:lpstr>JKAP SPAM</vt:lpstr>
      <vt:lpstr>JKAP WORKSHOP(JUAL)</vt:lpstr>
      <vt:lpstr>JAGAT ANTASARI(PENJUALAN)</vt:lpstr>
      <vt:lpstr>KARMELINDO'MAPOLSEK(006,009)</vt:lpstr>
      <vt:lpstr>KARMELINDO M.KOMPAS</vt:lpstr>
      <vt:lpstr>KAJIMA CALYPSO</vt:lpstr>
      <vt:lpstr>KARMELINDO G.DSO</vt:lpstr>
      <vt:lpstr>KARMELINDO JUAL</vt:lpstr>
      <vt:lpstr>KOFUKU(PENJUALAN)</vt:lpstr>
      <vt:lpstr>JO CSCODS-OASIS(JUAL)</vt:lpstr>
      <vt:lpstr>MAHKOTA (SAIFUL)</vt:lpstr>
      <vt:lpstr>MURINDA TEMPO</vt:lpstr>
      <vt:lpstr>NRC IKPP</vt:lpstr>
      <vt:lpstr>PANTON PURI MUTIARA</vt:lpstr>
      <vt:lpstr>PP DORMITORY</vt:lpstr>
      <vt:lpstr>MURINDA PLTU(BATANG)</vt:lpstr>
      <vt:lpstr>NRC SHOWROOM</vt:lpstr>
      <vt:lpstr>NRC PINDODELI</vt:lpstr>
      <vt:lpstr>NRC PODOMORO</vt:lpstr>
      <vt:lpstr>NRC MATERA C.H</vt:lpstr>
      <vt:lpstr>NRC JHL </vt:lpstr>
      <vt:lpstr>NRC PAKUWON</vt:lpstr>
      <vt:lpstr>NRC JEEP(1)</vt:lpstr>
      <vt:lpstr>NRC MATERA</vt:lpstr>
      <vt:lpstr>MURINDA BLI BLI</vt:lpstr>
      <vt:lpstr>MAHKOTA BPK.SYAIFUL</vt:lpstr>
      <vt:lpstr>MAHKOTA WORK SHOP</vt:lpstr>
      <vt:lpstr>NRC ASTON</vt:lpstr>
      <vt:lpstr>NRC RS JANTUNG</vt:lpstr>
      <vt:lpstr>NRC B R.RESIDENCE</vt:lpstr>
      <vt:lpstr>NRC MORIAH</vt:lpstr>
      <vt:lpstr>NRC CARTENSZ</vt:lpstr>
      <vt:lpstr>NRC PINDODELI-2</vt:lpstr>
      <vt:lpstr>MURINDA PEPSICO</vt:lpstr>
      <vt:lpstr>MURINDA PCIM</vt:lpstr>
      <vt:lpstr>NKE(JUAL)CANAL</vt:lpstr>
      <vt:lpstr>NRC NAVA PARK</vt:lpstr>
      <vt:lpstr>NRC RS JANTUNG(JUAL)</vt:lpstr>
      <vt:lpstr>PRIMA HASTA BCA</vt:lpstr>
      <vt:lpstr>PPI AICC</vt:lpstr>
      <vt:lpstr>PPI MOYA</vt:lpstr>
      <vt:lpstr>PPI UMETOKU</vt:lpstr>
      <vt:lpstr>SOWIN WISMA BARITO</vt:lpstr>
      <vt:lpstr>SOWIN BARITO</vt:lpstr>
      <vt:lpstr>TAKENAKA YHUNDAI</vt:lpstr>
      <vt:lpstr>TBP BARITO(PST)</vt:lpstr>
      <vt:lpstr>TBP BARITO(PRYK)</vt:lpstr>
      <vt:lpstr>PRAJA EMERALD(0024)</vt:lpstr>
      <vt:lpstr>PRAJA EMERALD(0007)</vt:lpstr>
      <vt:lpstr>PRAJA EMERALD(0048)</vt:lpstr>
      <vt:lpstr>PRAJA EMERALD(0056)</vt:lpstr>
      <vt:lpstr>PRAJA EMERALD(0083)</vt:lpstr>
      <vt:lpstr>PRAJA EMERALD(0066)</vt:lpstr>
      <vt:lpstr>PRAJA EMERALD(106)</vt:lpstr>
      <vt:lpstr>PRAJA EMERALD(107)</vt:lpstr>
      <vt:lpstr>PRAJA EMERALD(124)</vt:lpstr>
      <vt:lpstr>PRAJA EMERALD(157)</vt:lpstr>
      <vt:lpstr>PRAJA EMERALD(0102)</vt:lpstr>
      <vt:lpstr>PRAJA EMERALD(143)</vt:lpstr>
      <vt:lpstr>PRAJA EMERALD(177)</vt:lpstr>
      <vt:lpstr>PRAJA EMERALD(206)</vt:lpstr>
      <vt:lpstr>PRAJA EMERALD(239)</vt:lpstr>
      <vt:lpstr>REK PRAJA(GLOBAL)</vt:lpstr>
      <vt:lpstr>NRC RECKIT1</vt:lpstr>
      <vt:lpstr>NRC RECKITT</vt:lpstr>
      <vt:lpstr>NKE CANAL</vt:lpstr>
      <vt:lpstr>NKE RS MULYA</vt:lpstr>
      <vt:lpstr>PRAJA(PENJUALAN)</vt:lpstr>
      <vt:lpstr>PANCA MITRA(BELI)</vt:lpstr>
      <vt:lpstr>SHIMIZU J6RV,SBCK</vt:lpstr>
      <vt:lpstr>TAKENAKA IDJV </vt:lpstr>
      <vt:lpstr>TAKENAKA AEON</vt:lpstr>
      <vt:lpstr>NRC CARTENZ</vt:lpstr>
      <vt:lpstr>TBP ASHLEY</vt:lpstr>
      <vt:lpstr>TBP BINUS</vt:lpstr>
      <vt:lpstr>TBP BUTTERFLY</vt:lpstr>
      <vt:lpstr>TBP INNOPHARM</vt:lpstr>
      <vt:lpstr>TBP SEKOLAH CIKAL</vt:lpstr>
      <vt:lpstr>NRC HAMTON</vt:lpstr>
      <vt:lpstr>NRC ARCADE</vt:lpstr>
      <vt:lpstr>SBS THE SMITH</vt:lpstr>
      <vt:lpstr>STM ANTASARI</vt:lpstr>
      <vt:lpstr>TAKENAKA HM SAMPOERNA</vt:lpstr>
      <vt:lpstr>TRIJAYA ASHLEY</vt:lpstr>
      <vt:lpstr>TBP BINUS PENJUALAN</vt:lpstr>
      <vt:lpstr>TBP AERIUM</vt:lpstr>
      <vt:lpstr>TBP ADR(JUAL)</vt:lpstr>
      <vt:lpstr>TBP EDGE</vt:lpstr>
      <vt:lpstr>TBP ADR SHIMIZHU</vt:lpstr>
      <vt:lpstr>TBP CSHQ</vt:lpstr>
      <vt:lpstr>TBP ADR SHIMIZHU (1)</vt:lpstr>
      <vt:lpstr>TBP ADR SHIMIZHU (2)</vt:lpstr>
      <vt:lpstr>TBP ASHLEY.T.TANI</vt:lpstr>
      <vt:lpstr>TBP CAPITAL</vt:lpstr>
      <vt:lpstr>TBP ONE CAPITAL</vt:lpstr>
      <vt:lpstr>TBP BINUS SRBY</vt:lpstr>
      <vt:lpstr>TBP CIPLAS</vt:lpstr>
      <vt:lpstr>TBP G.CISSIE</vt:lpstr>
      <vt:lpstr>TBP DATA CENTER</vt:lpstr>
      <vt:lpstr>TBP CISSIE</vt:lpstr>
      <vt:lpstr>TBP ELLIPSE</vt:lpstr>
      <vt:lpstr>TBP JPO</vt:lpstr>
      <vt:lpstr>TBP LIVING H.WORLD CBB</vt:lpstr>
      <vt:lpstr>TBP LIVING GRAND(PUSAT)</vt:lpstr>
      <vt:lpstr>TBP IKEA STORE</vt:lpstr>
      <vt:lpstr>TBP LIVING G. WISATA(PROYEK)</vt:lpstr>
      <vt:lpstr>TBP S.CIKAL</vt:lpstr>
      <vt:lpstr>TBP SQ</vt:lpstr>
      <vt:lpstr>TBP S.CIKAL(1)</vt:lpstr>
      <vt:lpstr>TBP SEKOLAH CALVIN</vt:lpstr>
      <vt:lpstr>TBP ONE TOWER(PROYEK)</vt:lpstr>
      <vt:lpstr>TBP ONE TOWER(PUSAT)</vt:lpstr>
      <vt:lpstr>TBP SANTUARI</vt:lpstr>
      <vt:lpstr>TBP KOMPLEK(BHUMIKALA) ALSUT</vt:lpstr>
      <vt:lpstr>PENJUALAN TBP ONE TOWER</vt:lpstr>
      <vt:lpstr>TBP ONE SATRIO</vt:lpstr>
      <vt:lpstr>TBP PAKUBUWONO</vt:lpstr>
      <vt:lpstr>TBP MAGGIORE(1)</vt:lpstr>
      <vt:lpstr>TBP MAGGIORE(2)</vt:lpstr>
      <vt:lpstr>TBP MARRIOT</vt:lpstr>
      <vt:lpstr>TBP MICROSOFT</vt:lpstr>
      <vt:lpstr>TBP PARKIR L.WORD</vt:lpstr>
      <vt:lpstr>TBP PURI 1</vt:lpstr>
      <vt:lpstr>TBP PURI 2</vt:lpstr>
      <vt:lpstr>TBP PADMA</vt:lpstr>
      <vt:lpstr>TBP SAKURA(SCAFF)</vt:lpstr>
      <vt:lpstr>TBP SMI</vt:lpstr>
      <vt:lpstr>TBP SHAKA</vt:lpstr>
      <vt:lpstr>TBP PLTU  SUMBANGSEL(GABUNGAN)</vt:lpstr>
      <vt:lpstr>TBP SUMBANGSEL(PUSAT)</vt:lpstr>
      <vt:lpstr>TBP SUMBANGSEL(PROYEK)</vt:lpstr>
      <vt:lpstr>TBP S.NHJS</vt:lpstr>
      <vt:lpstr>TBP NOVOTEL</vt:lpstr>
      <vt:lpstr>TBP TABANAN BALI</vt:lpstr>
      <vt:lpstr>TBP RT SUMBAWA</vt:lpstr>
      <vt:lpstr>TBP U,FOREST</vt:lpstr>
      <vt:lpstr>TBP URBAN(JUAL)</vt:lpstr>
      <vt:lpstr>TBP REZ SEMARANG</vt:lpstr>
      <vt:lpstr>TPI SIMATELEX(BATAM)</vt:lpstr>
      <vt:lpstr>TPI BOGASARI</vt:lpstr>
      <vt:lpstr>TPI MAYORA</vt:lpstr>
      <vt:lpstr>TPI GAJAH TUNGGAL</vt:lpstr>
      <vt:lpstr>TPI BLITAR BIOGAS(1-0031)</vt:lpstr>
      <vt:lpstr>TPI BLITAR BIOGAS(2)001</vt:lpstr>
      <vt:lpstr>TPI BLITAR BIOGAS(3)</vt:lpstr>
      <vt:lpstr>TPI TARAKAN (1)078</vt:lpstr>
      <vt:lpstr>TPI TARAKAN(2)081</vt:lpstr>
      <vt:lpstr>TPI TARAKAN(3)085</vt:lpstr>
      <vt:lpstr>TPI WAREHOUSE(076)</vt:lpstr>
      <vt:lpstr>TPI WAREHOUSE(PO BARU)</vt:lpstr>
      <vt:lpstr>WIKA TRANSMART(005)</vt:lpstr>
      <vt:lpstr>WIKA TRANSMART(011)</vt:lpstr>
      <vt:lpstr>WIKA BI(21)</vt:lpstr>
      <vt:lpstr>WIKA BI(24)</vt:lpstr>
      <vt:lpstr>WIKA BI(25)</vt:lpstr>
      <vt:lpstr>WIKA BI(29)</vt:lpstr>
      <vt:lpstr>WIKA BI(30)</vt:lpstr>
      <vt:lpstr>WIKA BI(33)</vt:lpstr>
      <vt:lpstr>(REK GLOBAL WIKA BI)</vt:lpstr>
      <vt:lpstr>WIKA TENJO</vt:lpstr>
      <vt:lpstr>TBP PARAMITA</vt:lpstr>
      <vt:lpstr>TBP SAKURA</vt:lpstr>
      <vt:lpstr>TBP SAKURA (1)</vt:lpstr>
      <vt:lpstr>TPI INDOFOOD</vt:lpstr>
      <vt:lpstr>WIKA BMKG(035)</vt:lpstr>
      <vt:lpstr>WIKA BMKG(036)</vt:lpstr>
      <vt:lpstr>WIKA BMKG(039)</vt:lpstr>
      <vt:lpstr>WIKA BMKG (GLOBAL)</vt:lpstr>
      <vt:lpstr>WIKA BMKG(JUAL)</vt:lpstr>
      <vt:lpstr>IMP WS</vt:lpstr>
      <vt:lpstr>TBP PERALATAN(CONTOH)</vt:lpstr>
      <vt:lpstr>TPI MAKASAR</vt:lpstr>
      <vt:lpstr>TBP SEQUIS</vt:lpstr>
      <vt:lpstr>TBP SMITH(BARU)</vt:lpstr>
      <vt:lpstr>TBP SAKURA(KWIK)</vt:lpstr>
      <vt:lpstr>TBP THE SMITH</vt:lpstr>
      <vt:lpstr>TBP PIM</vt:lpstr>
      <vt:lpstr>TBP IKEA</vt:lpstr>
      <vt:lpstr>TBP PULMAN</vt:lpstr>
      <vt:lpstr>TBP TN(3)</vt:lpstr>
      <vt:lpstr>TBP TN(2)</vt:lpstr>
      <vt:lpstr>TBP TN(1)</vt:lpstr>
      <vt:lpstr>TBP UMN</vt:lpstr>
      <vt:lpstr>WIKA EMBARCADERO(177)</vt:lpstr>
      <vt:lpstr>WIKA EMBARCADEREO(196)</vt:lpstr>
      <vt:lpstr>WIKA HALIM</vt:lpstr>
      <vt:lpstr>WIKA RSUP(PENJUALAN)</vt:lpstr>
      <vt:lpstr>WIKA RSUP 2(020)</vt:lpstr>
      <vt:lpstr>WIKA RSUP (032)</vt:lpstr>
      <vt:lpstr>WIKA RSUP (034)</vt:lpstr>
      <vt:lpstr>WIKA RSUP (036)</vt:lpstr>
      <vt:lpstr>WIKA RSUP 1(018)</vt:lpstr>
      <vt:lpstr>WIKA MANTAP(047)</vt:lpstr>
      <vt:lpstr>WIKA MANTAP(044)</vt:lpstr>
      <vt:lpstr>WIKA MANTAP(056)</vt:lpstr>
      <vt:lpstr>WIKA PRACETAK BUMN(006)</vt:lpstr>
      <vt:lpstr>WIKA PRACETAK(026)</vt:lpstr>
      <vt:lpstr>WIKA TIM(119)</vt:lpstr>
      <vt:lpstr>WIKA TIM(121)</vt:lpstr>
      <vt:lpstr>WIKA TIM 164G-11 Apr(119+121)</vt:lpstr>
      <vt:lpstr>WIKA TIM(122)</vt:lpstr>
      <vt:lpstr>WIKA TIM(156-171B)</vt:lpstr>
      <vt:lpstr>WIKA TIM(144)</vt:lpstr>
      <vt:lpstr>WIKA TIM (158)</vt:lpstr>
      <vt:lpstr>WIKA GRAND HEAVEN</vt:lpstr>
      <vt:lpstr>WIKA UNIVERSITAS TERBUKA'023</vt:lpstr>
      <vt:lpstr>WIKA UNIVERSITAS TERBUKA'024</vt:lpstr>
      <vt:lpstr>WIKA UNIVERSITAS TERBUKA'029</vt:lpstr>
      <vt:lpstr>WIKA UNIV TERBUKA'032</vt:lpstr>
      <vt:lpstr>WIKA UT 043</vt:lpstr>
      <vt:lpstr>WIKA UT'040</vt:lpstr>
      <vt:lpstr>WIKA UT 042</vt:lpstr>
      <vt:lpstr>WIKA UT 050</vt:lpstr>
      <vt:lpstr>WIKA RS COVID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2024-07-03T11:24:23.227Z</dcterms:created>
  <dcterms:modified xsi:type="dcterms:W3CDTF">2024-07-03T11:24:23.227Z</dcterms:modified>
</cp:coreProperties>
</file>